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1.7 Бюджет и ГПЗ 2016\1.9 План закупок от 20.12.2016 (Редакция №9)\"/>
    </mc:Choice>
  </mc:AlternateContent>
  <bookViews>
    <workbookView xWindow="255" yWindow="-30" windowWidth="14655" windowHeight="12480" tabRatio="542"/>
  </bookViews>
  <sheets>
    <sheet name="План" sheetId="3" r:id="rId1"/>
    <sheet name="Лист1" sheetId="4" r:id="rId2"/>
    <sheet name="Лист2" sheetId="9" r:id="rId3"/>
    <sheet name="Лист3" sheetId="10" r:id="rId4"/>
    <sheet name="Лист4" sheetId="11" r:id="rId5"/>
  </sheets>
  <definedNames>
    <definedName name="_xlnm._FilterDatabase" localSheetId="2" hidden="1">Лист2!$C$6</definedName>
    <definedName name="_xlnm._FilterDatabase" localSheetId="0" hidden="1">План!$A$11:$XFB$2028</definedName>
  </definedNames>
  <calcPr calcId="162913"/>
</workbook>
</file>

<file path=xl/calcChain.xml><?xml version="1.0" encoding="utf-8"?>
<calcChain xmlns="http://schemas.openxmlformats.org/spreadsheetml/2006/main">
  <c r="T602" i="3" l="1"/>
  <c r="U2028" i="3" l="1"/>
  <c r="U2027" i="3"/>
  <c r="U2026" i="3"/>
  <c r="U2025" i="3"/>
  <c r="R92" i="10"/>
  <c r="S92" i="10" s="1"/>
  <c r="R91" i="10"/>
  <c r="S91" i="10" s="1"/>
  <c r="R90" i="10"/>
  <c r="S90" i="10" s="1"/>
  <c r="R89" i="10"/>
  <c r="S89" i="10" s="1"/>
  <c r="R88" i="10"/>
  <c r="S88" i="10" s="1"/>
  <c r="R87" i="10"/>
  <c r="S87" i="10" s="1"/>
  <c r="R86" i="10"/>
  <c r="S86" i="10" s="1"/>
  <c r="R85" i="10"/>
  <c r="S85" i="10" s="1"/>
  <c r="R84" i="10"/>
  <c r="S84" i="10" s="1"/>
  <c r="R83" i="10"/>
  <c r="S83" i="10" s="1"/>
  <c r="R82" i="10"/>
  <c r="S82" i="10" s="1"/>
  <c r="R81" i="10"/>
  <c r="S81" i="10" s="1"/>
  <c r="R80" i="10"/>
  <c r="S80" i="10" s="1"/>
  <c r="R79" i="10"/>
  <c r="S79" i="10" s="1"/>
  <c r="R78" i="10"/>
  <c r="S78" i="10" s="1"/>
  <c r="R77" i="10"/>
  <c r="S77" i="10" s="1"/>
  <c r="R76" i="10"/>
  <c r="S76" i="10" s="1"/>
  <c r="R75" i="10"/>
  <c r="S75" i="10" s="1"/>
  <c r="R73" i="10"/>
  <c r="S73" i="10" s="1"/>
  <c r="R72" i="10"/>
  <c r="S72" i="10" s="1"/>
  <c r="R71" i="10"/>
  <c r="S71" i="10" s="1"/>
  <c r="R70" i="10"/>
  <c r="S70" i="10" s="1"/>
  <c r="R69" i="10"/>
  <c r="S69" i="10" s="1"/>
  <c r="R68" i="10"/>
  <c r="S68" i="10" s="1"/>
  <c r="R67" i="10"/>
  <c r="S67" i="10" s="1"/>
  <c r="R66" i="10"/>
  <c r="S66" i="10" s="1"/>
  <c r="R65" i="10"/>
  <c r="S65" i="10" s="1"/>
  <c r="R64" i="10"/>
  <c r="S64" i="10" s="1"/>
  <c r="R63" i="10"/>
  <c r="S63" i="10" s="1"/>
  <c r="R62" i="10"/>
  <c r="S62" i="10" s="1"/>
  <c r="R61" i="10"/>
  <c r="S61" i="10" s="1"/>
  <c r="R60" i="10"/>
  <c r="S60" i="10" s="1"/>
  <c r="R59" i="10"/>
  <c r="S59" i="10" s="1"/>
  <c r="R58" i="10"/>
  <c r="S58" i="10" s="1"/>
  <c r="R57" i="10"/>
  <c r="S57" i="10" s="1"/>
  <c r="R56" i="10"/>
  <c r="S56" i="10" s="1"/>
  <c r="R55" i="10"/>
  <c r="S55" i="10" s="1"/>
  <c r="R54" i="10"/>
  <c r="S54" i="10" s="1"/>
  <c r="R53" i="10"/>
  <c r="S53" i="10" s="1"/>
  <c r="R52" i="10"/>
  <c r="S52" i="10" s="1"/>
  <c r="R51" i="10"/>
  <c r="S51" i="10" s="1"/>
  <c r="R50" i="10"/>
  <c r="S50" i="10" s="1"/>
  <c r="R49" i="10"/>
  <c r="S49" i="10" s="1"/>
  <c r="R48" i="10"/>
  <c r="S48" i="10" s="1"/>
  <c r="R47" i="10"/>
  <c r="S47" i="10" s="1"/>
  <c r="R45" i="10"/>
  <c r="S45" i="10" s="1"/>
  <c r="R43" i="10"/>
  <c r="S43" i="10" s="1"/>
  <c r="R42" i="10"/>
  <c r="S42" i="10" s="1"/>
  <c r="R41" i="10"/>
  <c r="S41" i="10" s="1"/>
  <c r="R40" i="10"/>
  <c r="S40" i="10" s="1"/>
  <c r="R39" i="10"/>
  <c r="S39" i="10" s="1"/>
  <c r="R38" i="10"/>
  <c r="S38" i="10" s="1"/>
  <c r="R37" i="10"/>
  <c r="S37" i="10" s="1"/>
  <c r="R36" i="10"/>
  <c r="S36" i="10" s="1"/>
  <c r="R35" i="10"/>
  <c r="S35" i="10" s="1"/>
  <c r="R34" i="10"/>
  <c r="S34" i="10" s="1"/>
  <c r="R33" i="10"/>
  <c r="S33" i="10" s="1"/>
  <c r="R32" i="10"/>
  <c r="S32" i="10" s="1"/>
  <c r="R31" i="10"/>
  <c r="S31" i="10" s="1"/>
  <c r="R30" i="10"/>
  <c r="S30" i="10" s="1"/>
  <c r="R29" i="10"/>
  <c r="S29" i="10" s="1"/>
  <c r="R28" i="10"/>
  <c r="S28" i="10" s="1"/>
  <c r="R27" i="10"/>
  <c r="S27" i="10" s="1"/>
  <c r="R26" i="10"/>
  <c r="S26" i="10" s="1"/>
  <c r="R25" i="10"/>
  <c r="S25" i="10" s="1"/>
  <c r="R24" i="10"/>
  <c r="S24" i="10" s="1"/>
  <c r="R23" i="10"/>
  <c r="S23" i="10" s="1"/>
  <c r="R22" i="10"/>
  <c r="S22" i="10" s="1"/>
  <c r="R21" i="10"/>
  <c r="S21" i="10" s="1"/>
  <c r="R20" i="10"/>
  <c r="S20" i="10" s="1"/>
  <c r="R19" i="10"/>
  <c r="S19" i="10" s="1"/>
  <c r="R18" i="10"/>
  <c r="S18" i="10" s="1"/>
  <c r="R17" i="10"/>
  <c r="S17" i="10" s="1"/>
  <c r="R16" i="10"/>
  <c r="S16" i="10" s="1"/>
  <c r="R15" i="10"/>
  <c r="S15" i="10" s="1"/>
  <c r="R14" i="10"/>
  <c r="S14" i="10" s="1"/>
  <c r="R11" i="10"/>
  <c r="S11" i="10" s="1"/>
  <c r="R10" i="10"/>
  <c r="S10" i="10" s="1"/>
  <c r="R9" i="10"/>
  <c r="S9" i="10" s="1"/>
  <c r="R8" i="10"/>
  <c r="S8" i="10" s="1"/>
  <c r="R7" i="10"/>
  <c r="S7" i="10" s="1"/>
  <c r="R6" i="10"/>
  <c r="S6" i="10" s="1"/>
  <c r="R5" i="10"/>
  <c r="S5" i="10" s="1"/>
  <c r="R4" i="10"/>
  <c r="S4" i="10" s="1"/>
  <c r="T548" i="3" l="1"/>
  <c r="T547" i="3"/>
  <c r="U547" i="3" s="1"/>
  <c r="U548" i="3" l="1"/>
  <c r="T1597" i="3" l="1"/>
  <c r="U1597" i="3" s="1"/>
  <c r="T1596" i="3"/>
  <c r="U1596" i="3" s="1"/>
  <c r="T1454" i="3" l="1"/>
  <c r="U1454" i="3" s="1"/>
  <c r="T1453" i="3"/>
  <c r="U1453" i="3" s="1"/>
  <c r="T1451" i="3"/>
  <c r="U1451" i="3" s="1"/>
  <c r="T1450" i="3"/>
  <c r="U1450" i="3" s="1"/>
  <c r="T1057" i="3"/>
  <c r="U1057" i="3" s="1"/>
  <c r="T1056" i="3"/>
  <c r="U1056" i="3" s="1"/>
  <c r="T1053" i="3"/>
  <c r="U1053" i="3" s="1"/>
  <c r="T1052" i="3"/>
  <c r="U1052" i="3" s="1"/>
  <c r="T998" i="3"/>
  <c r="U998" i="3" s="1"/>
  <c r="T997" i="3"/>
  <c r="U997" i="3" s="1"/>
  <c r="T984" i="3"/>
  <c r="U984" i="3" s="1"/>
  <c r="T983" i="3"/>
  <c r="U983" i="3" s="1"/>
  <c r="T981" i="3"/>
  <c r="U981" i="3" s="1"/>
  <c r="T980" i="3"/>
  <c r="U980" i="3" s="1"/>
  <c r="T970" i="3"/>
  <c r="U970" i="3" s="1"/>
  <c r="T969" i="3"/>
  <c r="U969" i="3" s="1"/>
  <c r="T956" i="3"/>
  <c r="U956" i="3" s="1"/>
  <c r="T955" i="3"/>
  <c r="U955" i="3" s="1"/>
  <c r="T800" i="3"/>
  <c r="U800" i="3" s="1"/>
  <c r="T799" i="3"/>
  <c r="U799" i="3" s="1"/>
  <c r="T752" i="3"/>
  <c r="U752" i="3" s="1"/>
  <c r="T751" i="3"/>
  <c r="U751" i="3" s="1"/>
  <c r="T746" i="3"/>
  <c r="U746" i="3" s="1"/>
  <c r="T745" i="3"/>
  <c r="U745" i="3" s="1"/>
  <c r="T719" i="3"/>
  <c r="U719" i="3" s="1"/>
  <c r="T718" i="3"/>
  <c r="U718" i="3" s="1"/>
  <c r="T616" i="3"/>
  <c r="U616" i="3" s="1"/>
  <c r="T615" i="3"/>
  <c r="U615" i="3" s="1"/>
  <c r="U1779" i="3"/>
  <c r="U2024" i="3"/>
  <c r="U2023" i="3"/>
  <c r="T1725" i="3"/>
  <c r="U1725" i="3" s="1"/>
  <c r="T1724" i="3"/>
  <c r="U1724" i="3" s="1"/>
  <c r="T1723" i="3"/>
  <c r="U1723" i="3" s="1"/>
  <c r="T1722" i="3"/>
  <c r="U1722" i="3" s="1"/>
  <c r="T1659" i="3"/>
  <c r="U1659" i="3" s="1"/>
  <c r="T1658" i="3"/>
  <c r="U1658" i="3" s="1"/>
  <c r="T1304" i="3"/>
  <c r="U1304" i="3" s="1"/>
  <c r="T1303" i="3"/>
  <c r="U1303" i="3" s="1"/>
  <c r="T967" i="3"/>
  <c r="U967" i="3" s="1"/>
  <c r="T966" i="3"/>
  <c r="U966" i="3" s="1"/>
  <c r="T1694" i="3"/>
  <c r="U1694" i="3" s="1"/>
  <c r="T1693" i="3"/>
  <c r="U1693" i="3" s="1"/>
  <c r="T1760" i="3"/>
  <c r="U1760" i="3" s="1"/>
  <c r="T1759" i="3"/>
  <c r="U1759" i="3" s="1"/>
  <c r="T1758" i="3"/>
  <c r="U1758" i="3" s="1"/>
  <c r="T1757" i="3"/>
  <c r="U1757" i="3" s="1"/>
  <c r="T1756" i="3"/>
  <c r="U1756" i="3" s="1"/>
  <c r="T1755" i="3"/>
  <c r="U1755" i="3" s="1"/>
  <c r="T1754" i="3"/>
  <c r="U1754" i="3" s="1"/>
  <c r="V32" i="4" l="1"/>
  <c r="V31" i="4"/>
  <c r="T31" i="4"/>
  <c r="U31" i="4" s="1"/>
  <c r="U32" i="4"/>
  <c r="T32" i="4"/>
  <c r="U23" i="4"/>
  <c r="V23" i="4" s="1"/>
  <c r="U22" i="4"/>
  <c r="V22" i="4" s="1"/>
  <c r="U21" i="4"/>
  <c r="V21" i="4" s="1"/>
  <c r="U20" i="4"/>
  <c r="V20" i="4" s="1"/>
  <c r="U19" i="4"/>
  <c r="V19" i="4" s="1"/>
  <c r="U18" i="4"/>
  <c r="V18" i="4" s="1"/>
  <c r="U11" i="4"/>
  <c r="V11" i="4" s="1"/>
  <c r="U10" i="4"/>
  <c r="V10" i="4" s="1"/>
  <c r="U9" i="4"/>
  <c r="V9" i="4" s="1"/>
  <c r="U8" i="4"/>
  <c r="V8" i="4" s="1"/>
  <c r="U7" i="4"/>
  <c r="V7" i="4" s="1"/>
  <c r="T1753" i="3" l="1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7" i="3"/>
  <c r="T1656" i="3"/>
  <c r="T1655" i="3"/>
  <c r="T1654" i="3"/>
  <c r="T1653" i="3"/>
  <c r="T1652" i="3"/>
  <c r="T1651" i="3"/>
  <c r="T1650" i="3"/>
  <c r="T1649" i="3"/>
  <c r="T1648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4" i="3"/>
  <c r="T1603" i="3"/>
  <c r="T1602" i="3"/>
  <c r="T1601" i="3"/>
  <c r="T1600" i="3"/>
  <c r="T1599" i="3"/>
  <c r="T1598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2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U1132" i="3" s="1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U1094" i="3" s="1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5" i="3"/>
  <c r="T1054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U1036" i="3" s="1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2" i="3"/>
  <c r="T979" i="3"/>
  <c r="T978" i="3"/>
  <c r="T977" i="3"/>
  <c r="T976" i="3"/>
  <c r="T975" i="3"/>
  <c r="T974" i="3"/>
  <c r="T973" i="3"/>
  <c r="T972" i="3"/>
  <c r="T971" i="3"/>
  <c r="T968" i="3"/>
  <c r="T965" i="3"/>
  <c r="T964" i="3"/>
  <c r="T963" i="3"/>
  <c r="T962" i="3"/>
  <c r="T961" i="3"/>
  <c r="T960" i="3"/>
  <c r="T959" i="3"/>
  <c r="T958" i="3"/>
  <c r="T957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0" i="3"/>
  <c r="T749" i="3"/>
  <c r="T748" i="3"/>
  <c r="T747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U137" i="3" s="1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U70" i="3" s="1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1" i="3"/>
  <c r="U1088" i="3" l="1"/>
  <c r="U1114" i="3"/>
  <c r="U1508" i="3"/>
  <c r="U391" i="3"/>
  <c r="U971" i="3"/>
  <c r="U17" i="3"/>
  <c r="U32" i="3"/>
  <c r="U44" i="3"/>
  <c r="U60" i="3"/>
  <c r="U98" i="3"/>
  <c r="U16" i="3"/>
  <c r="U20" i="3"/>
  <c r="U24" i="3"/>
  <c r="U28" i="3"/>
  <c r="U31" i="3"/>
  <c r="U35" i="3"/>
  <c r="U39" i="3"/>
  <c r="U43" i="3"/>
  <c r="U47" i="3"/>
  <c r="U51" i="3"/>
  <c r="U55" i="3"/>
  <c r="U59" i="3"/>
  <c r="U63" i="3"/>
  <c r="U67" i="3"/>
  <c r="U74" i="3"/>
  <c r="U78" i="3"/>
  <c r="U82" i="3"/>
  <c r="U85" i="3"/>
  <c r="U89" i="3"/>
  <c r="U93" i="3"/>
  <c r="U97" i="3"/>
  <c r="U101" i="3"/>
  <c r="U105" i="3"/>
  <c r="U109" i="3"/>
  <c r="U113" i="3"/>
  <c r="U117" i="3"/>
  <c r="U120" i="3"/>
  <c r="U124" i="3"/>
  <c r="U128" i="3"/>
  <c r="U132" i="3"/>
  <c r="U136" i="3"/>
  <c r="U139" i="3"/>
  <c r="U143" i="3"/>
  <c r="U147" i="3"/>
  <c r="U151" i="3"/>
  <c r="U155" i="3"/>
  <c r="U159" i="3"/>
  <c r="U163" i="3"/>
  <c r="U167" i="3"/>
  <c r="U171" i="3"/>
  <c r="U175" i="3"/>
  <c r="U179" i="3"/>
  <c r="U183" i="3"/>
  <c r="U187" i="3"/>
  <c r="U191" i="3"/>
  <c r="U195" i="3"/>
  <c r="U199" i="3"/>
  <c r="U203" i="3"/>
  <c r="U207" i="3"/>
  <c r="U211" i="3"/>
  <c r="U215" i="3"/>
  <c r="U219" i="3"/>
  <c r="U223" i="3"/>
  <c r="U227" i="3"/>
  <c r="U231" i="3"/>
  <c r="U235" i="3"/>
  <c r="U239" i="3"/>
  <c r="U243" i="3"/>
  <c r="U247" i="3"/>
  <c r="U251" i="3"/>
  <c r="U255" i="3"/>
  <c r="U259" i="3"/>
  <c r="U263" i="3"/>
  <c r="U267" i="3"/>
  <c r="U271" i="3"/>
  <c r="U275" i="3"/>
  <c r="U279" i="3"/>
  <c r="U283" i="3"/>
  <c r="U287" i="3"/>
  <c r="U291" i="3"/>
  <c r="U295" i="3"/>
  <c r="U299" i="3"/>
  <c r="U303" i="3"/>
  <c r="U307" i="3"/>
  <c r="U311" i="3"/>
  <c r="U315" i="3"/>
  <c r="U319" i="3"/>
  <c r="U323" i="3"/>
  <c r="U327" i="3"/>
  <c r="U331" i="3"/>
  <c r="U335" i="3"/>
  <c r="U339" i="3"/>
  <c r="U343" i="3"/>
  <c r="U347" i="3"/>
  <c r="U351" i="3"/>
  <c r="U355" i="3"/>
  <c r="U359" i="3"/>
  <c r="U363" i="3"/>
  <c r="U367" i="3"/>
  <c r="U371" i="3"/>
  <c r="U375" i="3"/>
  <c r="U379" i="3"/>
  <c r="U383" i="3"/>
  <c r="U387" i="3"/>
  <c r="U394" i="3"/>
  <c r="U398" i="3"/>
  <c r="U402" i="3"/>
  <c r="U406" i="3"/>
  <c r="U410" i="3"/>
  <c r="U414" i="3"/>
  <c r="U418" i="3"/>
  <c r="U422" i="3"/>
  <c r="U426" i="3"/>
  <c r="U430" i="3"/>
  <c r="U434" i="3"/>
  <c r="U438" i="3"/>
  <c r="U442" i="3"/>
  <c r="U446" i="3"/>
  <c r="U450" i="3"/>
  <c r="U454" i="3"/>
  <c r="U458" i="3"/>
  <c r="U462" i="3"/>
  <c r="U466" i="3"/>
  <c r="U470" i="3"/>
  <c r="U474" i="3"/>
  <c r="U478" i="3"/>
  <c r="U482" i="3"/>
  <c r="U486" i="3"/>
  <c r="U490" i="3"/>
  <c r="U494" i="3"/>
  <c r="U498" i="3"/>
  <c r="U502" i="3"/>
  <c r="U506" i="3"/>
  <c r="U510" i="3"/>
  <c r="U514" i="3"/>
  <c r="U518" i="3"/>
  <c r="U522" i="3"/>
  <c r="U526" i="3"/>
  <c r="U530" i="3"/>
  <c r="U534" i="3"/>
  <c r="U538" i="3"/>
  <c r="U542" i="3"/>
  <c r="U546" i="3"/>
  <c r="U551" i="3"/>
  <c r="U555" i="3"/>
  <c r="U559" i="3"/>
  <c r="U563" i="3"/>
  <c r="U567" i="3"/>
  <c r="U571" i="3"/>
  <c r="U575" i="3"/>
  <c r="U579" i="3"/>
  <c r="U583" i="3"/>
  <c r="U587" i="3"/>
  <c r="U591" i="3"/>
  <c r="U595" i="3"/>
  <c r="U599" i="3"/>
  <c r="U603" i="3"/>
  <c r="U607" i="3"/>
  <c r="U611" i="3"/>
  <c r="U620" i="3"/>
  <c r="U624" i="3"/>
  <c r="U628" i="3"/>
  <c r="U632" i="3"/>
  <c r="U636" i="3"/>
  <c r="U640" i="3"/>
  <c r="U644" i="3"/>
  <c r="U648" i="3"/>
  <c r="U652" i="3"/>
  <c r="U656" i="3"/>
  <c r="U660" i="3"/>
  <c r="U664" i="3"/>
  <c r="U668" i="3"/>
  <c r="U672" i="3"/>
  <c r="U676" i="3"/>
  <c r="U680" i="3"/>
  <c r="U684" i="3"/>
  <c r="U688" i="3"/>
  <c r="U692" i="3"/>
  <c r="U696" i="3"/>
  <c r="U700" i="3"/>
  <c r="U704" i="3"/>
  <c r="U708" i="3"/>
  <c r="U712" i="3"/>
  <c r="U716" i="3"/>
  <c r="U721" i="3"/>
  <c r="U725" i="3"/>
  <c r="U729" i="3"/>
  <c r="U733" i="3"/>
  <c r="U737" i="3"/>
  <c r="U741" i="3"/>
  <c r="U750" i="3"/>
  <c r="U755" i="3"/>
  <c r="U759" i="3"/>
  <c r="U763" i="3"/>
  <c r="U767" i="3"/>
  <c r="U771" i="3"/>
  <c r="U775" i="3"/>
  <c r="U779" i="3"/>
  <c r="U783" i="3"/>
  <c r="U787" i="3"/>
  <c r="U791" i="3"/>
  <c r="U795" i="3"/>
  <c r="U804" i="3"/>
  <c r="U808" i="3"/>
  <c r="U812" i="3"/>
  <c r="U816" i="3"/>
  <c r="U820" i="3"/>
  <c r="U824" i="3"/>
  <c r="U828" i="3"/>
  <c r="U832" i="3"/>
  <c r="U836" i="3"/>
  <c r="U840" i="3"/>
  <c r="U844" i="3"/>
  <c r="U848" i="3"/>
  <c r="U852" i="3"/>
  <c r="U856" i="3"/>
  <c r="U860" i="3"/>
  <c r="U864" i="3"/>
  <c r="U868" i="3"/>
  <c r="U872" i="3"/>
  <c r="U876" i="3"/>
  <c r="U880" i="3"/>
  <c r="U884" i="3"/>
  <c r="U888" i="3"/>
  <c r="U892" i="3"/>
  <c r="U896" i="3"/>
  <c r="U900" i="3"/>
  <c r="U904" i="3"/>
  <c r="U908" i="3"/>
  <c r="U912" i="3"/>
  <c r="U916" i="3"/>
  <c r="U920" i="3"/>
  <c r="U924" i="3"/>
  <c r="U928" i="3"/>
  <c r="U932" i="3"/>
  <c r="U936" i="3"/>
  <c r="U940" i="3"/>
  <c r="U944" i="3"/>
  <c r="U948" i="3"/>
  <c r="U952" i="3"/>
  <c r="U957" i="3"/>
  <c r="U961" i="3"/>
  <c r="U965" i="3"/>
  <c r="U974" i="3"/>
  <c r="U978" i="3"/>
  <c r="U988" i="3"/>
  <c r="U992" i="3"/>
  <c r="U996" i="3"/>
  <c r="U1001" i="3"/>
  <c r="U1005" i="3"/>
  <c r="U1009" i="3"/>
  <c r="U1013" i="3"/>
  <c r="U1017" i="3"/>
  <c r="U1021" i="3"/>
  <c r="U1024" i="3"/>
  <c r="U1028" i="3"/>
  <c r="U1032" i="3"/>
  <c r="U1039" i="3"/>
  <c r="U1043" i="3"/>
  <c r="U1047" i="3"/>
  <c r="U1051" i="3"/>
  <c r="U1055" i="3"/>
  <c r="U1060" i="3"/>
  <c r="U1064" i="3"/>
  <c r="U1068" i="3"/>
  <c r="U1072" i="3"/>
  <c r="U1076" i="3"/>
  <c r="U1080" i="3"/>
  <c r="U1084" i="3"/>
  <c r="U1090" i="3"/>
  <c r="U1096" i="3"/>
  <c r="U1100" i="3"/>
  <c r="U1104" i="3"/>
  <c r="U1108" i="3"/>
  <c r="U1112" i="3"/>
  <c r="U1115" i="3"/>
  <c r="U1118" i="3"/>
  <c r="U1122" i="3"/>
  <c r="U1126" i="3"/>
  <c r="U1130" i="3"/>
  <c r="U1133" i="3"/>
  <c r="U1136" i="3"/>
  <c r="U1140" i="3"/>
  <c r="U1144" i="3"/>
  <c r="U1148" i="3"/>
  <c r="U1152" i="3"/>
  <c r="U1156" i="3"/>
  <c r="U1160" i="3"/>
  <c r="U1164" i="3"/>
  <c r="U1168" i="3"/>
  <c r="U1172" i="3"/>
  <c r="U1176" i="3"/>
  <c r="U1180" i="3"/>
  <c r="U1184" i="3"/>
  <c r="U1188" i="3"/>
  <c r="U1192" i="3"/>
  <c r="U1196" i="3"/>
  <c r="U1200" i="3"/>
  <c r="U1204" i="3"/>
  <c r="U1208" i="3"/>
  <c r="U1212" i="3"/>
  <c r="U1216" i="3"/>
  <c r="U1220" i="3"/>
  <c r="U1224" i="3"/>
  <c r="U1228" i="3"/>
  <c r="U1232" i="3"/>
  <c r="U1236" i="3"/>
  <c r="U1240" i="3"/>
  <c r="U1244" i="3"/>
  <c r="U1248" i="3"/>
  <c r="U1252" i="3"/>
  <c r="U1256" i="3"/>
  <c r="U1260" i="3"/>
  <c r="U1264" i="3"/>
  <c r="U1268" i="3"/>
  <c r="U1272" i="3"/>
  <c r="U1276" i="3"/>
  <c r="U1280" i="3"/>
  <c r="U1284" i="3"/>
  <c r="U1288" i="3"/>
  <c r="U1292" i="3"/>
  <c r="U1296" i="3"/>
  <c r="U1300" i="3"/>
  <c r="U1305" i="3"/>
  <c r="U1309" i="3"/>
  <c r="U1313" i="3"/>
  <c r="U1317" i="3"/>
  <c r="U1321" i="3"/>
  <c r="U1325" i="3"/>
  <c r="U1329" i="3"/>
  <c r="U1333" i="3"/>
  <c r="U1337" i="3"/>
  <c r="U1341" i="3"/>
  <c r="U1345" i="3"/>
  <c r="U1349" i="3"/>
  <c r="U1353" i="3"/>
  <c r="U1357" i="3"/>
  <c r="U1361" i="3"/>
  <c r="U1365" i="3"/>
  <c r="U1369" i="3"/>
  <c r="U1373" i="3"/>
  <c r="U1377" i="3"/>
  <c r="U1381" i="3"/>
  <c r="U1385" i="3"/>
  <c r="U1389" i="3"/>
  <c r="U1393" i="3"/>
  <c r="U1397" i="3"/>
  <c r="U1401" i="3"/>
  <c r="U1405" i="3"/>
  <c r="U1409" i="3"/>
  <c r="U1413" i="3"/>
  <c r="U1417" i="3"/>
  <c r="U1421" i="3"/>
  <c r="U1425" i="3"/>
  <c r="U1429" i="3"/>
  <c r="U1433" i="3"/>
  <c r="U1437" i="3"/>
  <c r="U1441" i="3"/>
  <c r="U1445" i="3"/>
  <c r="U1449" i="3"/>
  <c r="U1455" i="3"/>
  <c r="U1459" i="3"/>
  <c r="U1463" i="3"/>
  <c r="U1466" i="3"/>
  <c r="U1470" i="3"/>
  <c r="U1474" i="3"/>
  <c r="U1478" i="3"/>
  <c r="U1482" i="3"/>
  <c r="U1486" i="3"/>
  <c r="U1490" i="3"/>
  <c r="U1494" i="3"/>
  <c r="U1498" i="3"/>
  <c r="U1506" i="3"/>
  <c r="U1509" i="3"/>
  <c r="U1513" i="3"/>
  <c r="U1517" i="3"/>
  <c r="U1521" i="3"/>
  <c r="U1525" i="3"/>
  <c r="U1529" i="3"/>
  <c r="U1533" i="3"/>
  <c r="U1537" i="3"/>
  <c r="U1541" i="3"/>
  <c r="U1545" i="3"/>
  <c r="U1549" i="3"/>
  <c r="U1553" i="3"/>
  <c r="U1557" i="3"/>
  <c r="U1561" i="3"/>
  <c r="U1565" i="3"/>
  <c r="U1569" i="3"/>
  <c r="U1573" i="3"/>
  <c r="U1577" i="3"/>
  <c r="U1581" i="3"/>
  <c r="U1585" i="3"/>
  <c r="U1589" i="3"/>
  <c r="U1593" i="3"/>
  <c r="U1598" i="3"/>
  <c r="U1602" i="3"/>
  <c r="U1606" i="3"/>
  <c r="U1610" i="3"/>
  <c r="U1614" i="3"/>
  <c r="U1618" i="3"/>
  <c r="U1622" i="3"/>
  <c r="U1626" i="3"/>
  <c r="U1630" i="3"/>
  <c r="U1634" i="3"/>
  <c r="U1638" i="3"/>
  <c r="U1642" i="3"/>
  <c r="U1646" i="3"/>
  <c r="U1650" i="3"/>
  <c r="U1654" i="3"/>
  <c r="U1663" i="3"/>
  <c r="U1667" i="3"/>
  <c r="U1671" i="3"/>
  <c r="U1675" i="3"/>
  <c r="U1679" i="3"/>
  <c r="U1683" i="3"/>
  <c r="U1687" i="3"/>
  <c r="U1691" i="3"/>
  <c r="U1696" i="3"/>
  <c r="U1700" i="3"/>
  <c r="U1704" i="3"/>
  <c r="U1708" i="3"/>
  <c r="U1712" i="3"/>
  <c r="U1716" i="3"/>
  <c r="U1720" i="3"/>
  <c r="U1726" i="3"/>
  <c r="U1730" i="3"/>
  <c r="U1734" i="3"/>
  <c r="U1738" i="3"/>
  <c r="U1742" i="3"/>
  <c r="U1746" i="3"/>
  <c r="U1750" i="3"/>
  <c r="U13" i="3"/>
  <c r="U29" i="3"/>
  <c r="U48" i="3"/>
  <c r="U68" i="3"/>
  <c r="U75" i="3"/>
  <c r="U86" i="3"/>
  <c r="U106" i="3"/>
  <c r="U121" i="3"/>
  <c r="U125" i="3"/>
  <c r="U133" i="3"/>
  <c r="U140" i="3"/>
  <c r="U144" i="3"/>
  <c r="U148" i="3"/>
  <c r="U152" i="3"/>
  <c r="U156" i="3"/>
  <c r="U160" i="3"/>
  <c r="U164" i="3"/>
  <c r="U168" i="3"/>
  <c r="U172" i="3"/>
  <c r="U176" i="3"/>
  <c r="U180" i="3"/>
  <c r="U184" i="3"/>
  <c r="U188" i="3"/>
  <c r="U192" i="3"/>
  <c r="U196" i="3"/>
  <c r="U200" i="3"/>
  <c r="U204" i="3"/>
  <c r="U208" i="3"/>
  <c r="U212" i="3"/>
  <c r="U216" i="3"/>
  <c r="U220" i="3"/>
  <c r="U224" i="3"/>
  <c r="U228" i="3"/>
  <c r="U232" i="3"/>
  <c r="U236" i="3"/>
  <c r="U240" i="3"/>
  <c r="U244" i="3"/>
  <c r="U248" i="3"/>
  <c r="U252" i="3"/>
  <c r="U256" i="3"/>
  <c r="U260" i="3"/>
  <c r="U264" i="3"/>
  <c r="U268" i="3"/>
  <c r="U272" i="3"/>
  <c r="U276" i="3"/>
  <c r="U280" i="3"/>
  <c r="U284" i="3"/>
  <c r="U288" i="3"/>
  <c r="U292" i="3"/>
  <c r="U296" i="3"/>
  <c r="U300" i="3"/>
  <c r="U304" i="3"/>
  <c r="U308" i="3"/>
  <c r="U312" i="3"/>
  <c r="U316" i="3"/>
  <c r="U320" i="3"/>
  <c r="U324" i="3"/>
  <c r="U328" i="3"/>
  <c r="U332" i="3"/>
  <c r="U336" i="3"/>
  <c r="U340" i="3"/>
  <c r="U344" i="3"/>
  <c r="U348" i="3"/>
  <c r="U352" i="3"/>
  <c r="U356" i="3"/>
  <c r="U360" i="3"/>
  <c r="U364" i="3"/>
  <c r="U368" i="3"/>
  <c r="U372" i="3"/>
  <c r="U376" i="3"/>
  <c r="U380" i="3"/>
  <c r="U384" i="3"/>
  <c r="U388" i="3"/>
  <c r="U395" i="3"/>
  <c r="U399" i="3"/>
  <c r="U403" i="3"/>
  <c r="U407" i="3"/>
  <c r="U411" i="3"/>
  <c r="U415" i="3"/>
  <c r="U419" i="3"/>
  <c r="U423" i="3"/>
  <c r="U427" i="3"/>
  <c r="U431" i="3"/>
  <c r="U435" i="3"/>
  <c r="U439" i="3"/>
  <c r="U443" i="3"/>
  <c r="U447" i="3"/>
  <c r="U451" i="3"/>
  <c r="U455" i="3"/>
  <c r="U459" i="3"/>
  <c r="U463" i="3"/>
  <c r="U467" i="3"/>
  <c r="U471" i="3"/>
  <c r="U475" i="3"/>
  <c r="U479" i="3"/>
  <c r="U483" i="3"/>
  <c r="U487" i="3"/>
  <c r="U491" i="3"/>
  <c r="U495" i="3"/>
  <c r="U499" i="3"/>
  <c r="U503" i="3"/>
  <c r="U507" i="3"/>
  <c r="U511" i="3"/>
  <c r="U515" i="3"/>
  <c r="U519" i="3"/>
  <c r="U523" i="3"/>
  <c r="U527" i="3"/>
  <c r="U531" i="3"/>
  <c r="U535" i="3"/>
  <c r="U539" i="3"/>
  <c r="U543" i="3"/>
  <c r="U552" i="3"/>
  <c r="U556" i="3"/>
  <c r="U560" i="3"/>
  <c r="U564" i="3"/>
  <c r="U568" i="3"/>
  <c r="U572" i="3"/>
  <c r="U576" i="3"/>
  <c r="U580" i="3"/>
  <c r="U584" i="3"/>
  <c r="U588" i="3"/>
  <c r="U592" i="3"/>
  <c r="U596" i="3"/>
  <c r="U600" i="3"/>
  <c r="U604" i="3"/>
  <c r="U608" i="3"/>
  <c r="U612" i="3"/>
  <c r="U617" i="3"/>
  <c r="U621" i="3"/>
  <c r="U625" i="3"/>
  <c r="U629" i="3"/>
  <c r="U633" i="3"/>
  <c r="U637" i="3"/>
  <c r="U641" i="3"/>
  <c r="U645" i="3"/>
  <c r="U649" i="3"/>
  <c r="U653" i="3"/>
  <c r="U657" i="3"/>
  <c r="U661" i="3"/>
  <c r="U665" i="3"/>
  <c r="U669" i="3"/>
  <c r="U673" i="3"/>
  <c r="U677" i="3"/>
  <c r="U681" i="3"/>
  <c r="U685" i="3"/>
  <c r="U689" i="3"/>
  <c r="U693" i="3"/>
  <c r="U697" i="3"/>
  <c r="U701" i="3"/>
  <c r="U705" i="3"/>
  <c r="U709" i="3"/>
  <c r="U713" i="3"/>
  <c r="U717" i="3"/>
  <c r="U722" i="3"/>
  <c r="U726" i="3"/>
  <c r="U730" i="3"/>
  <c r="U734" i="3"/>
  <c r="U738" i="3"/>
  <c r="U742" i="3"/>
  <c r="U747" i="3"/>
  <c r="U756" i="3"/>
  <c r="U760" i="3"/>
  <c r="U764" i="3"/>
  <c r="U768" i="3"/>
  <c r="U772" i="3"/>
  <c r="U776" i="3"/>
  <c r="U780" i="3"/>
  <c r="U784" i="3"/>
  <c r="U788" i="3"/>
  <c r="U792" i="3"/>
  <c r="U796" i="3"/>
  <c r="U801" i="3"/>
  <c r="U805" i="3"/>
  <c r="U809" i="3"/>
  <c r="U813" i="3"/>
  <c r="U817" i="3"/>
  <c r="U821" i="3"/>
  <c r="U825" i="3"/>
  <c r="U829" i="3"/>
  <c r="U833" i="3"/>
  <c r="U837" i="3"/>
  <c r="U841" i="3"/>
  <c r="U845" i="3"/>
  <c r="U849" i="3"/>
  <c r="U853" i="3"/>
  <c r="U857" i="3"/>
  <c r="U861" i="3"/>
  <c r="U865" i="3"/>
  <c r="U869" i="3"/>
  <c r="U873" i="3"/>
  <c r="U877" i="3"/>
  <c r="U881" i="3"/>
  <c r="U885" i="3"/>
  <c r="U889" i="3"/>
  <c r="U893" i="3"/>
  <c r="U897" i="3"/>
  <c r="U901" i="3"/>
  <c r="U905" i="3"/>
  <c r="U909" i="3"/>
  <c r="U913" i="3"/>
  <c r="U917" i="3"/>
  <c r="U921" i="3"/>
  <c r="U925" i="3"/>
  <c r="U929" i="3"/>
  <c r="U933" i="3"/>
  <c r="U937" i="3"/>
  <c r="U941" i="3"/>
  <c r="U945" i="3"/>
  <c r="U949" i="3"/>
  <c r="U953" i="3"/>
  <c r="U958" i="3"/>
  <c r="U962" i="3"/>
  <c r="U975" i="3"/>
  <c r="U979" i="3"/>
  <c r="U985" i="3"/>
  <c r="U989" i="3"/>
  <c r="U993" i="3"/>
  <c r="U1002" i="3"/>
  <c r="U1006" i="3"/>
  <c r="U1010" i="3"/>
  <c r="U1014" i="3"/>
  <c r="U1018" i="3"/>
  <c r="U1025" i="3"/>
  <c r="U1029" i="3"/>
  <c r="U1033" i="3"/>
  <c r="U1040" i="3"/>
  <c r="U1044" i="3"/>
  <c r="U1048" i="3"/>
  <c r="U1061" i="3"/>
  <c r="U1065" i="3"/>
  <c r="U1069" i="3"/>
  <c r="U1073" i="3"/>
  <c r="U1077" i="3"/>
  <c r="U1081" i="3"/>
  <c r="U1085" i="3"/>
  <c r="U1091" i="3"/>
  <c r="U1097" i="3"/>
  <c r="U1101" i="3"/>
  <c r="U1105" i="3"/>
  <c r="U1109" i="3"/>
  <c r="U1113" i="3"/>
  <c r="U1116" i="3"/>
  <c r="U1119" i="3"/>
  <c r="U1123" i="3"/>
  <c r="U1127" i="3"/>
  <c r="U1131" i="3"/>
  <c r="U1137" i="3"/>
  <c r="U1141" i="3"/>
  <c r="U1145" i="3"/>
  <c r="U1149" i="3"/>
  <c r="U1153" i="3"/>
  <c r="U1157" i="3"/>
  <c r="U1161" i="3"/>
  <c r="U1165" i="3"/>
  <c r="U1169" i="3"/>
  <c r="U1173" i="3"/>
  <c r="U1177" i="3"/>
  <c r="U1181" i="3"/>
  <c r="U1185" i="3"/>
  <c r="U1189" i="3"/>
  <c r="U1193" i="3"/>
  <c r="U1197" i="3"/>
  <c r="U1201" i="3"/>
  <c r="U1205" i="3"/>
  <c r="U1209" i="3"/>
  <c r="U1213" i="3"/>
  <c r="U1217" i="3"/>
  <c r="U1221" i="3"/>
  <c r="U1225" i="3"/>
  <c r="U1229" i="3"/>
  <c r="U1233" i="3"/>
  <c r="U1237" i="3"/>
  <c r="U1241" i="3"/>
  <c r="U1245" i="3"/>
  <c r="U1249" i="3"/>
  <c r="U1253" i="3"/>
  <c r="U1257" i="3"/>
  <c r="U1261" i="3"/>
  <c r="U1265" i="3"/>
  <c r="U1269" i="3"/>
  <c r="U1273" i="3"/>
  <c r="U1277" i="3"/>
  <c r="U1281" i="3"/>
  <c r="U1285" i="3"/>
  <c r="U1289" i="3"/>
  <c r="U1293" i="3"/>
  <c r="U1297" i="3"/>
  <c r="U1301" i="3"/>
  <c r="U1306" i="3"/>
  <c r="U1310" i="3"/>
  <c r="U1314" i="3"/>
  <c r="U1318" i="3"/>
  <c r="U1322" i="3"/>
  <c r="U1326" i="3"/>
  <c r="U1330" i="3"/>
  <c r="U1334" i="3"/>
  <c r="U1338" i="3"/>
  <c r="U1342" i="3"/>
  <c r="U1346" i="3"/>
  <c r="U1350" i="3"/>
  <c r="U1354" i="3"/>
  <c r="U1358" i="3"/>
  <c r="U1362" i="3"/>
  <c r="U1366" i="3"/>
  <c r="U1370" i="3"/>
  <c r="U1374" i="3"/>
  <c r="U1378" i="3"/>
  <c r="U1382" i="3"/>
  <c r="U1386" i="3"/>
  <c r="U1390" i="3"/>
  <c r="U1394" i="3"/>
  <c r="U1398" i="3"/>
  <c r="U1402" i="3"/>
  <c r="U1406" i="3"/>
  <c r="U1410" i="3"/>
  <c r="U1414" i="3"/>
  <c r="U1418" i="3"/>
  <c r="U1422" i="3"/>
  <c r="U1426" i="3"/>
  <c r="U1430" i="3"/>
  <c r="U1434" i="3"/>
  <c r="U1438" i="3"/>
  <c r="U1442" i="3"/>
  <c r="U1446" i="3"/>
  <c r="U1456" i="3"/>
  <c r="U1460" i="3"/>
  <c r="U1464" i="3"/>
  <c r="U1467" i="3"/>
  <c r="U1471" i="3"/>
  <c r="U1475" i="3"/>
  <c r="U1479" i="3"/>
  <c r="U1483" i="3"/>
  <c r="U1487" i="3"/>
  <c r="U1491" i="3"/>
  <c r="U1495" i="3"/>
  <c r="U1503" i="3"/>
  <c r="U1507" i="3"/>
  <c r="U1510" i="3"/>
  <c r="U1514" i="3"/>
  <c r="U1518" i="3"/>
  <c r="U1522" i="3"/>
  <c r="U1526" i="3"/>
  <c r="U1530" i="3"/>
  <c r="U1534" i="3"/>
  <c r="U1538" i="3"/>
  <c r="U1542" i="3"/>
  <c r="U1546" i="3"/>
  <c r="U1550" i="3"/>
  <c r="U1554" i="3"/>
  <c r="U1558" i="3"/>
  <c r="U1562" i="3"/>
  <c r="U1566" i="3"/>
  <c r="U1570" i="3"/>
  <c r="U1574" i="3"/>
  <c r="U1578" i="3"/>
  <c r="U1582" i="3"/>
  <c r="U1586" i="3"/>
  <c r="U1590" i="3"/>
  <c r="U1594" i="3"/>
  <c r="U1599" i="3"/>
  <c r="U1603" i="3"/>
  <c r="U1607" i="3"/>
  <c r="U1611" i="3"/>
  <c r="U1615" i="3"/>
  <c r="U1619" i="3"/>
  <c r="U1623" i="3"/>
  <c r="U1627" i="3"/>
  <c r="U1631" i="3"/>
  <c r="U1635" i="3"/>
  <c r="U1639" i="3"/>
  <c r="U1643" i="3"/>
  <c r="U1651" i="3"/>
  <c r="U1655" i="3"/>
  <c r="U1660" i="3"/>
  <c r="U1664" i="3"/>
  <c r="U1668" i="3"/>
  <c r="U1672" i="3"/>
  <c r="U1676" i="3"/>
  <c r="U1680" i="3"/>
  <c r="U1684" i="3"/>
  <c r="U1688" i="3"/>
  <c r="U1692" i="3"/>
  <c r="U1697" i="3"/>
  <c r="U1701" i="3"/>
  <c r="U1705" i="3"/>
  <c r="U1709" i="3"/>
  <c r="U1713" i="3"/>
  <c r="U1717" i="3"/>
  <c r="U1721" i="3"/>
  <c r="U1727" i="3"/>
  <c r="U1731" i="3"/>
  <c r="U1735" i="3"/>
  <c r="U1739" i="3"/>
  <c r="U1743" i="3"/>
  <c r="U1747" i="3"/>
  <c r="U1751" i="3"/>
  <c r="U21" i="3"/>
  <c r="U36" i="3"/>
  <c r="U52" i="3"/>
  <c r="U64" i="3"/>
  <c r="U79" i="3"/>
  <c r="U90" i="3"/>
  <c r="U102" i="3"/>
  <c r="U114" i="3"/>
  <c r="U129" i="3"/>
  <c r="U18" i="3"/>
  <c r="U26" i="3"/>
  <c r="U33" i="3"/>
  <c r="U41" i="3"/>
  <c r="U53" i="3"/>
  <c r="U61" i="3"/>
  <c r="U69" i="3"/>
  <c r="U76" i="3"/>
  <c r="U91" i="3"/>
  <c r="U95" i="3"/>
  <c r="U99" i="3"/>
  <c r="U103" i="3"/>
  <c r="U111" i="3"/>
  <c r="U115" i="3"/>
  <c r="U118" i="3"/>
  <c r="U122" i="3"/>
  <c r="U126" i="3"/>
  <c r="U130" i="3"/>
  <c r="U134" i="3"/>
  <c r="U141" i="3"/>
  <c r="U145" i="3"/>
  <c r="U149" i="3"/>
  <c r="U153" i="3"/>
  <c r="U157" i="3"/>
  <c r="U161" i="3"/>
  <c r="U165" i="3"/>
  <c r="U169" i="3"/>
  <c r="U173" i="3"/>
  <c r="U177" i="3"/>
  <c r="U181" i="3"/>
  <c r="U185" i="3"/>
  <c r="U189" i="3"/>
  <c r="U193" i="3"/>
  <c r="U197" i="3"/>
  <c r="U201" i="3"/>
  <c r="U205" i="3"/>
  <c r="U209" i="3"/>
  <c r="U213" i="3"/>
  <c r="U217" i="3"/>
  <c r="U221" i="3"/>
  <c r="U225" i="3"/>
  <c r="U229" i="3"/>
  <c r="U233" i="3"/>
  <c r="U237" i="3"/>
  <c r="U241" i="3"/>
  <c r="U245" i="3"/>
  <c r="U249" i="3"/>
  <c r="U253" i="3"/>
  <c r="U257" i="3"/>
  <c r="U261" i="3"/>
  <c r="U265" i="3"/>
  <c r="U269" i="3"/>
  <c r="U273" i="3"/>
  <c r="U277" i="3"/>
  <c r="U281" i="3"/>
  <c r="U285" i="3"/>
  <c r="U289" i="3"/>
  <c r="U293" i="3"/>
  <c r="U297" i="3"/>
  <c r="U301" i="3"/>
  <c r="U305" i="3"/>
  <c r="U309" i="3"/>
  <c r="U313" i="3"/>
  <c r="U317" i="3"/>
  <c r="U321" i="3"/>
  <c r="U325" i="3"/>
  <c r="U329" i="3"/>
  <c r="U333" i="3"/>
  <c r="U337" i="3"/>
  <c r="U341" i="3"/>
  <c r="U345" i="3"/>
  <c r="U349" i="3"/>
  <c r="U353" i="3"/>
  <c r="U357" i="3"/>
  <c r="U361" i="3"/>
  <c r="U365" i="3"/>
  <c r="U369" i="3"/>
  <c r="U373" i="3"/>
  <c r="U377" i="3"/>
  <c r="U381" i="3"/>
  <c r="U385" i="3"/>
  <c r="U389" i="3"/>
  <c r="U392" i="3"/>
  <c r="U396" i="3"/>
  <c r="U400" i="3"/>
  <c r="U404" i="3"/>
  <c r="U408" i="3"/>
  <c r="U412" i="3"/>
  <c r="U416" i="3"/>
  <c r="U420" i="3"/>
  <c r="U424" i="3"/>
  <c r="U428" i="3"/>
  <c r="U432" i="3"/>
  <c r="U436" i="3"/>
  <c r="U440" i="3"/>
  <c r="U444" i="3"/>
  <c r="U448" i="3"/>
  <c r="U452" i="3"/>
  <c r="U456" i="3"/>
  <c r="U460" i="3"/>
  <c r="U464" i="3"/>
  <c r="U468" i="3"/>
  <c r="U472" i="3"/>
  <c r="U476" i="3"/>
  <c r="U480" i="3"/>
  <c r="U484" i="3"/>
  <c r="U488" i="3"/>
  <c r="U492" i="3"/>
  <c r="U496" i="3"/>
  <c r="U500" i="3"/>
  <c r="U504" i="3"/>
  <c r="U508" i="3"/>
  <c r="U512" i="3"/>
  <c r="U516" i="3"/>
  <c r="U520" i="3"/>
  <c r="U524" i="3"/>
  <c r="U528" i="3"/>
  <c r="U532" i="3"/>
  <c r="U536" i="3"/>
  <c r="U540" i="3"/>
  <c r="U544" i="3"/>
  <c r="U549" i="3"/>
  <c r="U553" i="3"/>
  <c r="U557" i="3"/>
  <c r="U561" i="3"/>
  <c r="U565" i="3"/>
  <c r="U569" i="3"/>
  <c r="U573" i="3"/>
  <c r="U577" i="3"/>
  <c r="U581" i="3"/>
  <c r="U585" i="3"/>
  <c r="U589" i="3"/>
  <c r="U593" i="3"/>
  <c r="U597" i="3"/>
  <c r="U601" i="3"/>
  <c r="U605" i="3"/>
  <c r="U609" i="3"/>
  <c r="U613" i="3"/>
  <c r="U618" i="3"/>
  <c r="U622" i="3"/>
  <c r="U626" i="3"/>
  <c r="U630" i="3"/>
  <c r="U634" i="3"/>
  <c r="U638" i="3"/>
  <c r="U642" i="3"/>
  <c r="U646" i="3"/>
  <c r="U650" i="3"/>
  <c r="U654" i="3"/>
  <c r="U658" i="3"/>
  <c r="U662" i="3"/>
  <c r="U666" i="3"/>
  <c r="U670" i="3"/>
  <c r="U674" i="3"/>
  <c r="U678" i="3"/>
  <c r="U682" i="3"/>
  <c r="U686" i="3"/>
  <c r="U690" i="3"/>
  <c r="U694" i="3"/>
  <c r="U698" i="3"/>
  <c r="U702" i="3"/>
  <c r="U706" i="3"/>
  <c r="U710" i="3"/>
  <c r="U714" i="3"/>
  <c r="U723" i="3"/>
  <c r="U727" i="3"/>
  <c r="U731" i="3"/>
  <c r="U735" i="3"/>
  <c r="U739" i="3"/>
  <c r="U743" i="3"/>
  <c r="U748" i="3"/>
  <c r="U753" i="3"/>
  <c r="U757" i="3"/>
  <c r="U761" i="3"/>
  <c r="U765" i="3"/>
  <c r="U769" i="3"/>
  <c r="U773" i="3"/>
  <c r="U777" i="3"/>
  <c r="U781" i="3"/>
  <c r="U785" i="3"/>
  <c r="U789" i="3"/>
  <c r="U793" i="3"/>
  <c r="U797" i="3"/>
  <c r="U802" i="3"/>
  <c r="U806" i="3"/>
  <c r="U810" i="3"/>
  <c r="U814" i="3"/>
  <c r="U818" i="3"/>
  <c r="U822" i="3"/>
  <c r="U826" i="3"/>
  <c r="U830" i="3"/>
  <c r="U834" i="3"/>
  <c r="U838" i="3"/>
  <c r="U842" i="3"/>
  <c r="U846" i="3"/>
  <c r="U850" i="3"/>
  <c r="U854" i="3"/>
  <c r="U858" i="3"/>
  <c r="U862" i="3"/>
  <c r="U866" i="3"/>
  <c r="U870" i="3"/>
  <c r="U874" i="3"/>
  <c r="U878" i="3"/>
  <c r="U882" i="3"/>
  <c r="U886" i="3"/>
  <c r="U890" i="3"/>
  <c r="U894" i="3"/>
  <c r="U898" i="3"/>
  <c r="U902" i="3"/>
  <c r="U906" i="3"/>
  <c r="U910" i="3"/>
  <c r="U914" i="3"/>
  <c r="U918" i="3"/>
  <c r="U922" i="3"/>
  <c r="U926" i="3"/>
  <c r="U930" i="3"/>
  <c r="U934" i="3"/>
  <c r="U938" i="3"/>
  <c r="U942" i="3"/>
  <c r="U946" i="3"/>
  <c r="U950" i="3"/>
  <c r="U954" i="3"/>
  <c r="U959" i="3"/>
  <c r="U963" i="3"/>
  <c r="U968" i="3"/>
  <c r="U972" i="3"/>
  <c r="U976" i="3"/>
  <c r="U986" i="3"/>
  <c r="U990" i="3"/>
  <c r="U994" i="3"/>
  <c r="U999" i="3"/>
  <c r="U1003" i="3"/>
  <c r="U1007" i="3"/>
  <c r="U1011" i="3"/>
  <c r="U1015" i="3"/>
  <c r="U1019" i="3"/>
  <c r="U1022" i="3"/>
  <c r="U1026" i="3"/>
  <c r="U1030" i="3"/>
  <c r="U1034" i="3"/>
  <c r="U1037" i="3"/>
  <c r="U1041" i="3"/>
  <c r="U1045" i="3"/>
  <c r="U1049" i="3"/>
  <c r="U1058" i="3"/>
  <c r="U1062" i="3"/>
  <c r="U1066" i="3"/>
  <c r="U1070" i="3"/>
  <c r="U1074" i="3"/>
  <c r="U1078" i="3"/>
  <c r="U1082" i="3"/>
  <c r="U1086" i="3"/>
  <c r="U1089" i="3"/>
  <c r="U1092" i="3"/>
  <c r="U1095" i="3"/>
  <c r="U1098" i="3"/>
  <c r="U1102" i="3"/>
  <c r="U1106" i="3"/>
  <c r="U1110" i="3"/>
  <c r="U1117" i="3"/>
  <c r="U1120" i="3"/>
  <c r="U1124" i="3"/>
  <c r="U1128" i="3"/>
  <c r="U1134" i="3"/>
  <c r="U1138" i="3"/>
  <c r="U1142" i="3"/>
  <c r="U1146" i="3"/>
  <c r="U1150" i="3"/>
  <c r="U1154" i="3"/>
  <c r="U1158" i="3"/>
  <c r="U1162" i="3"/>
  <c r="U1166" i="3"/>
  <c r="U1170" i="3"/>
  <c r="U1174" i="3"/>
  <c r="U1178" i="3"/>
  <c r="U1182" i="3"/>
  <c r="U1186" i="3"/>
  <c r="U1190" i="3"/>
  <c r="U1194" i="3"/>
  <c r="U1198" i="3"/>
  <c r="U1202" i="3"/>
  <c r="U1206" i="3"/>
  <c r="U1210" i="3"/>
  <c r="U1214" i="3"/>
  <c r="U1218" i="3"/>
  <c r="U1222" i="3"/>
  <c r="U1226" i="3"/>
  <c r="U1230" i="3"/>
  <c r="U1234" i="3"/>
  <c r="U1238" i="3"/>
  <c r="U1242" i="3"/>
  <c r="U1246" i="3"/>
  <c r="U1250" i="3"/>
  <c r="U1254" i="3"/>
  <c r="U1258" i="3"/>
  <c r="U1262" i="3"/>
  <c r="U1266" i="3"/>
  <c r="U1270" i="3"/>
  <c r="U1274" i="3"/>
  <c r="U1278" i="3"/>
  <c r="U1282" i="3"/>
  <c r="U1286" i="3"/>
  <c r="U1290" i="3"/>
  <c r="U1294" i="3"/>
  <c r="U1298" i="3"/>
  <c r="U1302" i="3"/>
  <c r="U1307" i="3"/>
  <c r="U1311" i="3"/>
  <c r="U1315" i="3"/>
  <c r="U1319" i="3"/>
  <c r="U1323" i="3"/>
  <c r="U1327" i="3"/>
  <c r="U1331" i="3"/>
  <c r="U1335" i="3"/>
  <c r="U1339" i="3"/>
  <c r="U1343" i="3"/>
  <c r="U1347" i="3"/>
  <c r="U1351" i="3"/>
  <c r="U1355" i="3"/>
  <c r="U1359" i="3"/>
  <c r="U1363" i="3"/>
  <c r="U1367" i="3"/>
  <c r="U1371" i="3"/>
  <c r="U1375" i="3"/>
  <c r="U1379" i="3"/>
  <c r="U1383" i="3"/>
  <c r="U1387" i="3"/>
  <c r="U1391" i="3"/>
  <c r="U1395" i="3"/>
  <c r="U1399" i="3"/>
  <c r="U1403" i="3"/>
  <c r="U1407" i="3"/>
  <c r="U1411" i="3"/>
  <c r="U1415" i="3"/>
  <c r="U1419" i="3"/>
  <c r="U1423" i="3"/>
  <c r="U1427" i="3"/>
  <c r="U1431" i="3"/>
  <c r="U1435" i="3"/>
  <c r="U1439" i="3"/>
  <c r="U1443" i="3"/>
  <c r="U1447" i="3"/>
  <c r="U1452" i="3"/>
  <c r="U1457" i="3"/>
  <c r="U1461" i="3"/>
  <c r="U1465" i="3"/>
  <c r="U1468" i="3"/>
  <c r="U1472" i="3"/>
  <c r="U1476" i="3"/>
  <c r="U1480" i="3"/>
  <c r="U1484" i="3"/>
  <c r="U1488" i="3"/>
  <c r="U1492" i="3"/>
  <c r="U1496" i="3"/>
  <c r="U1504" i="3"/>
  <c r="U1511" i="3"/>
  <c r="U1515" i="3"/>
  <c r="U1519" i="3"/>
  <c r="U1523" i="3"/>
  <c r="U1527" i="3"/>
  <c r="U1531" i="3"/>
  <c r="U1535" i="3"/>
  <c r="U1539" i="3"/>
  <c r="U1543" i="3"/>
  <c r="U1547" i="3"/>
  <c r="U1551" i="3"/>
  <c r="U1555" i="3"/>
  <c r="U1559" i="3"/>
  <c r="U1563" i="3"/>
  <c r="U1567" i="3"/>
  <c r="U1571" i="3"/>
  <c r="U1575" i="3"/>
  <c r="U1579" i="3"/>
  <c r="U1583" i="3"/>
  <c r="U1587" i="3"/>
  <c r="U1591" i="3"/>
  <c r="U1595" i="3"/>
  <c r="U1600" i="3"/>
  <c r="U1604" i="3"/>
  <c r="U1608" i="3"/>
  <c r="U1612" i="3"/>
  <c r="U1616" i="3"/>
  <c r="U1620" i="3"/>
  <c r="U1624" i="3"/>
  <c r="U1628" i="3"/>
  <c r="U1632" i="3"/>
  <c r="U1636" i="3"/>
  <c r="U1640" i="3"/>
  <c r="U1644" i="3"/>
  <c r="U1648" i="3"/>
  <c r="U1652" i="3"/>
  <c r="U1656" i="3"/>
  <c r="U1661" i="3"/>
  <c r="U1665" i="3"/>
  <c r="U1669" i="3"/>
  <c r="U1673" i="3"/>
  <c r="U1677" i="3"/>
  <c r="U1681" i="3"/>
  <c r="U1685" i="3"/>
  <c r="U1689" i="3"/>
  <c r="U1698" i="3"/>
  <c r="U1702" i="3"/>
  <c r="U1706" i="3"/>
  <c r="U1710" i="3"/>
  <c r="U1714" i="3"/>
  <c r="U1718" i="3"/>
  <c r="U1728" i="3"/>
  <c r="U1732" i="3"/>
  <c r="U1736" i="3"/>
  <c r="U1740" i="3"/>
  <c r="U1744" i="3"/>
  <c r="U1748" i="3"/>
  <c r="U1752" i="3"/>
  <c r="U25" i="3"/>
  <c r="U40" i="3"/>
  <c r="U56" i="3"/>
  <c r="U71" i="3"/>
  <c r="U83" i="3"/>
  <c r="U94" i="3"/>
  <c r="U110" i="3"/>
  <c r="U14" i="3"/>
  <c r="U22" i="3"/>
  <c r="U37" i="3"/>
  <c r="U45" i="3"/>
  <c r="U49" i="3"/>
  <c r="U57" i="3"/>
  <c r="U65" i="3"/>
  <c r="U72" i="3"/>
  <c r="U80" i="3"/>
  <c r="U87" i="3"/>
  <c r="U107" i="3"/>
  <c r="U15" i="3"/>
  <c r="U19" i="3"/>
  <c r="U23" i="3"/>
  <c r="U27" i="3"/>
  <c r="U30" i="3"/>
  <c r="U34" i="3"/>
  <c r="U38" i="3"/>
  <c r="U42" i="3"/>
  <c r="U46" i="3"/>
  <c r="U50" i="3"/>
  <c r="U54" i="3"/>
  <c r="U58" i="3"/>
  <c r="U62" i="3"/>
  <c r="U66" i="3"/>
  <c r="U73" i="3"/>
  <c r="U77" i="3"/>
  <c r="U81" i="3"/>
  <c r="U84" i="3"/>
  <c r="U88" i="3"/>
  <c r="U92" i="3"/>
  <c r="U96" i="3"/>
  <c r="U100" i="3"/>
  <c r="U104" i="3"/>
  <c r="U108" i="3"/>
  <c r="U112" i="3"/>
  <c r="U116" i="3"/>
  <c r="U119" i="3"/>
  <c r="U123" i="3"/>
  <c r="U127" i="3"/>
  <c r="U131" i="3"/>
  <c r="U135" i="3"/>
  <c r="U138" i="3"/>
  <c r="U142" i="3"/>
  <c r="U146" i="3"/>
  <c r="U150" i="3"/>
  <c r="U154" i="3"/>
  <c r="U158" i="3"/>
  <c r="U162" i="3"/>
  <c r="U166" i="3"/>
  <c r="U170" i="3"/>
  <c r="U174" i="3"/>
  <c r="U178" i="3"/>
  <c r="U182" i="3"/>
  <c r="U186" i="3"/>
  <c r="U190" i="3"/>
  <c r="U194" i="3"/>
  <c r="U198" i="3"/>
  <c r="U202" i="3"/>
  <c r="U206" i="3"/>
  <c r="U210" i="3"/>
  <c r="U214" i="3"/>
  <c r="U218" i="3"/>
  <c r="U222" i="3"/>
  <c r="U226" i="3"/>
  <c r="U230" i="3"/>
  <c r="U234" i="3"/>
  <c r="U238" i="3"/>
  <c r="U242" i="3"/>
  <c r="U246" i="3"/>
  <c r="U250" i="3"/>
  <c r="U254" i="3"/>
  <c r="U258" i="3"/>
  <c r="U262" i="3"/>
  <c r="U266" i="3"/>
  <c r="U270" i="3"/>
  <c r="U274" i="3"/>
  <c r="U278" i="3"/>
  <c r="U282" i="3"/>
  <c r="U286" i="3"/>
  <c r="U290" i="3"/>
  <c r="U294" i="3"/>
  <c r="U298" i="3"/>
  <c r="U302" i="3"/>
  <c r="U306" i="3"/>
  <c r="U310" i="3"/>
  <c r="U314" i="3"/>
  <c r="U318" i="3"/>
  <c r="U322" i="3"/>
  <c r="U326" i="3"/>
  <c r="U330" i="3"/>
  <c r="U334" i="3"/>
  <c r="U338" i="3"/>
  <c r="U342" i="3"/>
  <c r="U346" i="3"/>
  <c r="U350" i="3"/>
  <c r="U354" i="3"/>
  <c r="U358" i="3"/>
  <c r="U362" i="3"/>
  <c r="U366" i="3"/>
  <c r="U370" i="3"/>
  <c r="U374" i="3"/>
  <c r="U378" i="3"/>
  <c r="U382" i="3"/>
  <c r="U386" i="3"/>
  <c r="U390" i="3"/>
  <c r="U393" i="3"/>
  <c r="U397" i="3"/>
  <c r="U401" i="3"/>
  <c r="U405" i="3"/>
  <c r="U409" i="3"/>
  <c r="U413" i="3"/>
  <c r="U417" i="3"/>
  <c r="U421" i="3"/>
  <c r="U425" i="3"/>
  <c r="U429" i="3"/>
  <c r="U433" i="3"/>
  <c r="U437" i="3"/>
  <c r="U441" i="3"/>
  <c r="U445" i="3"/>
  <c r="U449" i="3"/>
  <c r="U453" i="3"/>
  <c r="U457" i="3"/>
  <c r="U461" i="3"/>
  <c r="U465" i="3"/>
  <c r="U469" i="3"/>
  <c r="U473" i="3"/>
  <c r="U477" i="3"/>
  <c r="U481" i="3"/>
  <c r="U485" i="3"/>
  <c r="U489" i="3"/>
  <c r="U493" i="3"/>
  <c r="U497" i="3"/>
  <c r="U501" i="3"/>
  <c r="U505" i="3"/>
  <c r="U509" i="3"/>
  <c r="U513" i="3"/>
  <c r="U517" i="3"/>
  <c r="U521" i="3"/>
  <c r="U525" i="3"/>
  <c r="U529" i="3"/>
  <c r="U533" i="3"/>
  <c r="U537" i="3"/>
  <c r="U541" i="3"/>
  <c r="U545" i="3"/>
  <c r="U550" i="3"/>
  <c r="U554" i="3"/>
  <c r="U558" i="3"/>
  <c r="U562" i="3"/>
  <c r="U566" i="3"/>
  <c r="U570" i="3"/>
  <c r="U574" i="3"/>
  <c r="U578" i="3"/>
  <c r="U582" i="3"/>
  <c r="U586" i="3"/>
  <c r="U590" i="3"/>
  <c r="U594" i="3"/>
  <c r="U598" i="3"/>
  <c r="U602" i="3"/>
  <c r="U606" i="3"/>
  <c r="U610" i="3"/>
  <c r="U614" i="3"/>
  <c r="U619" i="3"/>
  <c r="U623" i="3"/>
  <c r="U627" i="3"/>
  <c r="U631" i="3"/>
  <c r="U635" i="3"/>
  <c r="U639" i="3"/>
  <c r="U643" i="3"/>
  <c r="U647" i="3"/>
  <c r="U651" i="3"/>
  <c r="U655" i="3"/>
  <c r="U659" i="3"/>
  <c r="U663" i="3"/>
  <c r="U667" i="3"/>
  <c r="U671" i="3"/>
  <c r="U675" i="3"/>
  <c r="U679" i="3"/>
  <c r="U683" i="3"/>
  <c r="U687" i="3"/>
  <c r="U691" i="3"/>
  <c r="U695" i="3"/>
  <c r="U699" i="3"/>
  <c r="U703" i="3"/>
  <c r="U707" i="3"/>
  <c r="U711" i="3"/>
  <c r="U715" i="3"/>
  <c r="U720" i="3"/>
  <c r="U724" i="3"/>
  <c r="U728" i="3"/>
  <c r="U732" i="3"/>
  <c r="U736" i="3"/>
  <c r="U740" i="3"/>
  <c r="U744" i="3"/>
  <c r="U749" i="3"/>
  <c r="U754" i="3"/>
  <c r="U758" i="3"/>
  <c r="U762" i="3"/>
  <c r="U766" i="3"/>
  <c r="U770" i="3"/>
  <c r="U774" i="3"/>
  <c r="U778" i="3"/>
  <c r="U782" i="3"/>
  <c r="U786" i="3"/>
  <c r="U790" i="3"/>
  <c r="U794" i="3"/>
  <c r="U798" i="3"/>
  <c r="U803" i="3"/>
  <c r="U807" i="3"/>
  <c r="U811" i="3"/>
  <c r="U815" i="3"/>
  <c r="U819" i="3"/>
  <c r="U823" i="3"/>
  <c r="U827" i="3"/>
  <c r="U831" i="3"/>
  <c r="U835" i="3"/>
  <c r="U839" i="3"/>
  <c r="U843" i="3"/>
  <c r="U847" i="3"/>
  <c r="U851" i="3"/>
  <c r="U855" i="3"/>
  <c r="U859" i="3"/>
  <c r="U863" i="3"/>
  <c r="U867" i="3"/>
  <c r="U871" i="3"/>
  <c r="U875" i="3"/>
  <c r="U879" i="3"/>
  <c r="U883" i="3"/>
  <c r="U887" i="3"/>
  <c r="U891" i="3"/>
  <c r="U895" i="3"/>
  <c r="U899" i="3"/>
  <c r="U903" i="3"/>
  <c r="U907" i="3"/>
  <c r="U911" i="3"/>
  <c r="U915" i="3"/>
  <c r="U919" i="3"/>
  <c r="U923" i="3"/>
  <c r="U927" i="3"/>
  <c r="U931" i="3"/>
  <c r="U935" i="3"/>
  <c r="U939" i="3"/>
  <c r="U943" i="3"/>
  <c r="U947" i="3"/>
  <c r="U951" i="3"/>
  <c r="U960" i="3"/>
  <c r="U964" i="3"/>
  <c r="U973" i="3"/>
  <c r="U977" i="3"/>
  <c r="U982" i="3"/>
  <c r="U987" i="3"/>
  <c r="U991" i="3"/>
  <c r="U995" i="3"/>
  <c r="U1000" i="3"/>
  <c r="U1004" i="3"/>
  <c r="U1008" i="3"/>
  <c r="U1012" i="3"/>
  <c r="U1016" i="3"/>
  <c r="U1020" i="3"/>
  <c r="U1023" i="3"/>
  <c r="U1027" i="3"/>
  <c r="U1031" i="3"/>
  <c r="U1035" i="3"/>
  <c r="U1038" i="3"/>
  <c r="U1042" i="3"/>
  <c r="U1046" i="3"/>
  <c r="U1050" i="3"/>
  <c r="U1054" i="3"/>
  <c r="U1059" i="3"/>
  <c r="U1063" i="3"/>
  <c r="U1067" i="3"/>
  <c r="U1071" i="3"/>
  <c r="U1075" i="3"/>
  <c r="U1079" i="3"/>
  <c r="U1083" i="3"/>
  <c r="U1087" i="3"/>
  <c r="U1093" i="3"/>
  <c r="U1099" i="3"/>
  <c r="U1103" i="3"/>
  <c r="U1107" i="3"/>
  <c r="U1111" i="3"/>
  <c r="U1121" i="3"/>
  <c r="U1125" i="3"/>
  <c r="U1129" i="3"/>
  <c r="U1135" i="3"/>
  <c r="U1139" i="3"/>
  <c r="U1143" i="3"/>
  <c r="U1147" i="3"/>
  <c r="U1151" i="3"/>
  <c r="U1155" i="3"/>
  <c r="U1159" i="3"/>
  <c r="U1163" i="3"/>
  <c r="U1167" i="3"/>
  <c r="U1171" i="3"/>
  <c r="U1175" i="3"/>
  <c r="U1179" i="3"/>
  <c r="U1183" i="3"/>
  <c r="U1187" i="3"/>
  <c r="U1191" i="3"/>
  <c r="U1195" i="3"/>
  <c r="U1199" i="3"/>
  <c r="U1203" i="3"/>
  <c r="U1207" i="3"/>
  <c r="U1211" i="3"/>
  <c r="U1215" i="3"/>
  <c r="U1219" i="3"/>
  <c r="U1223" i="3"/>
  <c r="U1227" i="3"/>
  <c r="U1231" i="3"/>
  <c r="U1235" i="3"/>
  <c r="U1239" i="3"/>
  <c r="U1243" i="3"/>
  <c r="U1247" i="3"/>
  <c r="U1251" i="3"/>
  <c r="U1255" i="3"/>
  <c r="U1259" i="3"/>
  <c r="U1263" i="3"/>
  <c r="U1267" i="3"/>
  <c r="U1271" i="3"/>
  <c r="U1275" i="3"/>
  <c r="U1279" i="3"/>
  <c r="U1283" i="3"/>
  <c r="U1287" i="3"/>
  <c r="U1291" i="3"/>
  <c r="U1295" i="3"/>
  <c r="U1299" i="3"/>
  <c r="U1308" i="3"/>
  <c r="U1312" i="3"/>
  <c r="U1316" i="3"/>
  <c r="U1320" i="3"/>
  <c r="U1324" i="3"/>
  <c r="U1328" i="3"/>
  <c r="U1332" i="3"/>
  <c r="U1336" i="3"/>
  <c r="U1340" i="3"/>
  <c r="U1344" i="3"/>
  <c r="U1348" i="3"/>
  <c r="U1352" i="3"/>
  <c r="U1356" i="3"/>
  <c r="U1360" i="3"/>
  <c r="U1364" i="3"/>
  <c r="U1368" i="3"/>
  <c r="U1372" i="3"/>
  <c r="U1376" i="3"/>
  <c r="U1380" i="3"/>
  <c r="U1384" i="3"/>
  <c r="U1388" i="3"/>
  <c r="U1392" i="3"/>
  <c r="U1396" i="3"/>
  <c r="U1400" i="3"/>
  <c r="U1404" i="3"/>
  <c r="U1408" i="3"/>
  <c r="U1412" i="3"/>
  <c r="U1416" i="3"/>
  <c r="U1420" i="3"/>
  <c r="U1424" i="3"/>
  <c r="U1428" i="3"/>
  <c r="U1432" i="3"/>
  <c r="U1436" i="3"/>
  <c r="U1440" i="3"/>
  <c r="U1444" i="3"/>
  <c r="U1448" i="3"/>
  <c r="U1458" i="3"/>
  <c r="U1462" i="3"/>
  <c r="U1469" i="3"/>
  <c r="U1473" i="3"/>
  <c r="U1477" i="3"/>
  <c r="U1481" i="3"/>
  <c r="U1485" i="3"/>
  <c r="U1489" i="3"/>
  <c r="U1493" i="3"/>
  <c r="U1497" i="3"/>
  <c r="U1505" i="3"/>
  <c r="U1512" i="3"/>
  <c r="U1516" i="3"/>
  <c r="U1520" i="3"/>
  <c r="U1524" i="3"/>
  <c r="U1528" i="3"/>
  <c r="U1532" i="3"/>
  <c r="U1536" i="3"/>
  <c r="U1540" i="3"/>
  <c r="U1544" i="3"/>
  <c r="U1548" i="3"/>
  <c r="U1552" i="3"/>
  <c r="U1556" i="3"/>
  <c r="U1560" i="3"/>
  <c r="U1564" i="3"/>
  <c r="U1568" i="3"/>
  <c r="U1572" i="3"/>
  <c r="U1576" i="3"/>
  <c r="U1580" i="3"/>
  <c r="U1584" i="3"/>
  <c r="U1588" i="3"/>
  <c r="U1592" i="3"/>
  <c r="U1601" i="3"/>
  <c r="U1609" i="3"/>
  <c r="U1613" i="3"/>
  <c r="U1617" i="3"/>
  <c r="U1621" i="3"/>
  <c r="U1625" i="3"/>
  <c r="U1629" i="3"/>
  <c r="U1633" i="3"/>
  <c r="U1637" i="3"/>
  <c r="U1641" i="3"/>
  <c r="U1645" i="3"/>
  <c r="U1649" i="3"/>
  <c r="U1653" i="3"/>
  <c r="U1657" i="3"/>
  <c r="U1662" i="3"/>
  <c r="U1666" i="3"/>
  <c r="U1670" i="3"/>
  <c r="U1674" i="3"/>
  <c r="U1678" i="3"/>
  <c r="U1682" i="3"/>
  <c r="U1686" i="3"/>
  <c r="U1690" i="3"/>
  <c r="U1695" i="3"/>
  <c r="U1699" i="3"/>
  <c r="U1703" i="3"/>
  <c r="U1707" i="3"/>
  <c r="U1711" i="3"/>
  <c r="U1715" i="3"/>
  <c r="U1719" i="3"/>
  <c r="U1729" i="3"/>
  <c r="U1733" i="3"/>
  <c r="U1737" i="3"/>
  <c r="U1741" i="3"/>
  <c r="U1745" i="3"/>
  <c r="U1749" i="3"/>
  <c r="U1753" i="3"/>
  <c r="U11" i="3"/>
  <c r="U1948" i="3" l="1"/>
  <c r="U2002" i="3" l="1"/>
  <c r="U2001" i="3"/>
  <c r="U2000" i="3"/>
  <c r="U1999" i="3"/>
  <c r="U1998" i="3"/>
  <c r="U1997" i="3"/>
  <c r="U1996" i="3"/>
  <c r="U1995" i="3"/>
  <c r="U1994" i="3"/>
  <c r="U1993" i="3"/>
  <c r="U1985" i="3"/>
  <c r="U1982" i="3"/>
  <c r="U1978" i="3"/>
  <c r="U1961" i="3"/>
  <c r="U1960" i="3"/>
  <c r="U1959" i="3"/>
  <c r="U1958" i="3"/>
  <c r="U1957" i="3"/>
  <c r="U1956" i="3"/>
  <c r="U1955" i="3"/>
  <c r="U1954" i="3"/>
  <c r="U1953" i="3"/>
  <c r="U1952" i="3"/>
  <c r="U1951" i="3"/>
  <c r="U1950" i="3"/>
  <c r="U1949" i="3"/>
  <c r="U1947" i="3"/>
  <c r="U1946" i="3"/>
  <c r="U1941" i="3"/>
  <c r="U1940" i="3"/>
  <c r="U1939" i="3"/>
  <c r="U1933" i="3"/>
  <c r="U1932" i="3"/>
  <c r="U1930" i="3"/>
  <c r="U1929" i="3"/>
  <c r="U1926" i="3"/>
  <c r="U1925" i="3"/>
  <c r="U1922" i="3"/>
  <c r="U1921" i="3"/>
  <c r="U1920" i="3"/>
  <c r="U1919" i="3"/>
  <c r="U1918" i="3"/>
  <c r="U1917" i="3"/>
  <c r="U1916" i="3"/>
  <c r="U1915" i="3"/>
  <c r="U1914" i="3"/>
  <c r="U1913" i="3"/>
  <c r="U1912" i="3"/>
  <c r="U1911" i="3"/>
  <c r="U1907" i="3"/>
  <c r="U1906" i="3"/>
  <c r="U1905" i="3"/>
  <c r="U1904" i="3"/>
  <c r="U1903" i="3"/>
  <c r="U1902" i="3"/>
  <c r="U1901" i="3"/>
  <c r="U1900" i="3"/>
  <c r="U1899" i="3"/>
  <c r="U1898" i="3"/>
  <c r="U1897" i="3"/>
  <c r="U1896" i="3"/>
  <c r="U1895" i="3"/>
  <c r="U1894" i="3"/>
  <c r="U1893" i="3"/>
  <c r="U1892" i="3"/>
  <c r="U1891" i="3"/>
  <c r="U1890" i="3"/>
  <c r="U1889" i="3"/>
  <c r="U1888" i="3"/>
  <c r="U1887" i="3"/>
  <c r="U1885" i="3"/>
  <c r="U1883" i="3"/>
  <c r="U1882" i="3"/>
  <c r="U1881" i="3"/>
  <c r="U1880" i="3"/>
  <c r="U1879" i="3"/>
  <c r="U1878" i="3"/>
  <c r="U1876" i="3"/>
  <c r="U1875" i="3"/>
  <c r="U1873" i="3"/>
  <c r="U1871" i="3"/>
  <c r="U1869" i="3"/>
  <c r="U1868" i="3"/>
  <c r="U1866" i="3"/>
  <c r="U1864" i="3"/>
  <c r="U1862" i="3"/>
  <c r="U1860" i="3"/>
  <c r="U1859" i="3"/>
  <c r="U1858" i="3"/>
  <c r="U1857" i="3"/>
  <c r="U1856" i="3"/>
  <c r="U1855" i="3"/>
  <c r="U1854" i="3"/>
  <c r="U1852" i="3"/>
  <c r="U1851" i="3"/>
  <c r="U1850" i="3"/>
  <c r="U1849" i="3"/>
  <c r="U1848" i="3"/>
  <c r="U1847" i="3"/>
  <c r="U1846" i="3"/>
  <c r="U1845" i="3"/>
  <c r="U1844" i="3"/>
  <c r="U1843" i="3"/>
  <c r="U1842" i="3"/>
  <c r="U1841" i="3"/>
  <c r="U1840" i="3"/>
  <c r="U1839" i="3"/>
  <c r="U1838" i="3"/>
  <c r="U1837" i="3"/>
  <c r="U1836" i="3"/>
  <c r="U1835" i="3"/>
  <c r="U1834" i="3"/>
  <c r="U1833" i="3"/>
  <c r="U1832" i="3"/>
  <c r="U1831" i="3"/>
  <c r="U1830" i="3"/>
  <c r="U1829" i="3"/>
  <c r="U1828" i="3"/>
  <c r="U1826" i="3"/>
  <c r="U1825" i="3"/>
  <c r="U1823" i="3"/>
  <c r="U1822" i="3"/>
  <c r="U1820" i="3"/>
  <c r="U1819" i="3"/>
  <c r="U1817" i="3"/>
  <c r="U1815" i="3"/>
  <c r="U1814" i="3"/>
  <c r="U1813" i="3"/>
  <c r="U1812" i="3"/>
  <c r="U1810" i="3"/>
  <c r="U1809" i="3"/>
  <c r="U1808" i="3"/>
  <c r="U1806" i="3"/>
  <c r="U1805" i="3"/>
  <c r="U1803" i="3"/>
  <c r="U1801" i="3"/>
  <c r="U1800" i="3"/>
  <c r="U1799" i="3"/>
  <c r="U1798" i="3"/>
  <c r="U1797" i="3"/>
  <c r="U1796" i="3"/>
  <c r="U1795" i="3"/>
  <c r="U1794" i="3"/>
  <c r="U1793" i="3"/>
  <c r="U1792" i="3"/>
  <c r="U1791" i="3"/>
  <c r="U1790" i="3"/>
  <c r="U1788" i="3"/>
  <c r="U1784" i="3"/>
  <c r="U1783" i="3"/>
  <c r="U1782" i="3"/>
  <c r="U1781" i="3"/>
  <c r="U1780" i="3"/>
  <c r="U1778" i="3"/>
  <c r="U1777" i="3"/>
  <c r="U1776" i="3"/>
  <c r="U1774" i="3"/>
  <c r="U1772" i="3"/>
  <c r="U1771" i="3"/>
  <c r="U1770" i="3"/>
  <c r="U1769" i="3"/>
  <c r="U1768" i="3"/>
  <c r="U1767" i="3"/>
  <c r="U1766" i="3"/>
  <c r="U1765" i="3"/>
  <c r="U1764" i="3"/>
  <c r="U1763" i="3"/>
  <c r="U1762" i="3"/>
  <c r="S1502" i="3"/>
  <c r="T1502" i="3" s="1"/>
  <c r="U1502" i="3" s="1"/>
  <c r="S1501" i="3"/>
  <c r="T1501" i="3" s="1"/>
  <c r="U1501" i="3" s="1"/>
  <c r="S1500" i="3"/>
  <c r="T1500" i="3" s="1"/>
  <c r="U1500" i="3" s="1"/>
  <c r="S1499" i="3"/>
  <c r="T1499" i="3" s="1"/>
  <c r="U1499" i="3" s="1"/>
  <c r="U2019" i="3" l="1"/>
  <c r="T12" i="3" l="1"/>
  <c r="U12" i="3" l="1"/>
  <c r="U1965" i="3"/>
  <c r="U1964" i="3"/>
  <c r="U1938" i="3" l="1"/>
  <c r="U1944" i="3"/>
  <c r="U2022" i="3" l="1"/>
  <c r="U2021" i="3"/>
  <c r="U2020" i="3"/>
  <c r="U2018" i="3" l="1"/>
  <c r="U2017" i="3"/>
  <c r="U2010" i="3" l="1"/>
  <c r="S1647" i="3" l="1"/>
  <c r="T1647" i="3" s="1"/>
  <c r="U1761" i="3"/>
  <c r="S1605" i="3"/>
  <c r="T1605" i="3" s="1"/>
  <c r="U1605" i="3" l="1"/>
  <c r="U1647" i="3"/>
  <c r="U1983" i="3"/>
  <c r="U1970" i="3"/>
  <c r="U1966" i="3"/>
  <c r="U2016" i="3"/>
  <c r="U2015" i="3"/>
  <c r="U2014" i="3"/>
  <c r="U2013" i="3"/>
  <c r="U2012" i="3"/>
  <c r="U2011" i="3"/>
  <c r="U2009" i="3"/>
  <c r="U2008" i="3"/>
  <c r="U2007" i="3"/>
  <c r="U2006" i="3"/>
  <c r="T2005" i="3"/>
  <c r="U2005" i="3" s="1"/>
  <c r="T2004" i="3"/>
  <c r="U2004" i="3" s="1"/>
  <c r="U2003" i="3"/>
  <c r="U1992" i="3"/>
  <c r="U1980" i="3"/>
  <c r="U1979" i="3"/>
  <c r="U1973" i="3"/>
  <c r="U1972" i="3"/>
  <c r="U1963" i="3"/>
  <c r="U1962" i="3"/>
  <c r="U1928" i="3"/>
  <c r="U1927" i="3"/>
  <c r="U1924" i="3"/>
  <c r="U1910" i="3"/>
  <c r="U1909" i="3"/>
  <c r="U1923" i="3" l="1"/>
  <c r="U1991" i="3" l="1"/>
  <c r="U1971" i="3" l="1"/>
  <c r="U1975" i="3" l="1"/>
  <c r="U1974" i="3"/>
  <c r="U1977" i="3" l="1"/>
  <c r="U1981" i="3" l="1"/>
  <c r="U10" i="3" l="1"/>
  <c r="U1786" i="3" l="1"/>
  <c r="U1936" i="3" l="1"/>
  <c r="U1935" i="3"/>
  <c r="U1934" i="3"/>
  <c r="U1937" i="3" l="1"/>
  <c r="U1976" i="3" l="1"/>
  <c r="U1967" i="3"/>
  <c r="U1945" i="3" l="1"/>
  <c r="U1943" i="3"/>
  <c r="U1942" i="3"/>
  <c r="U1816" i="3" l="1"/>
</calcChain>
</file>

<file path=xl/comments1.xml><?xml version="1.0" encoding="utf-8"?>
<comments xmlns="http://schemas.openxmlformats.org/spreadsheetml/2006/main">
  <authors>
    <author>MTK-05</author>
    <author>User</author>
  </authors>
  <commentList>
    <comment ref="U1839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уменьшение </t>
        </r>
      </text>
    </comment>
    <comment ref="U1854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расторжение договора</t>
        </r>
      </text>
    </comment>
    <comment ref="T1876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бюджете не изменили</t>
        </r>
      </text>
    </comment>
    <comment ref="T1878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уменьшение ???</t>
        </r>
      </text>
    </comment>
    <comment ref="T1962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корректировке будет на 160000,00</t>
        </r>
      </text>
    </comment>
    <comment ref="T196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корректировке будет на 160000,00</t>
        </r>
      </text>
    </comment>
  </commentList>
</comments>
</file>

<file path=xl/sharedStrings.xml><?xml version="1.0" encoding="utf-8"?>
<sst xmlns="http://schemas.openxmlformats.org/spreadsheetml/2006/main" count="33578" uniqueCount="5388">
  <si>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</si>
  <si>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</si>
  <si>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</si>
  <si>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</si>
  <si>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</si>
  <si>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</si>
  <si>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Прогноз казахстанского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</si>
  <si>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</si>
  <si>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</si>
  <si>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</si>
  <si>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</si>
  <si>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</si>
  <si>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</si>
  <si>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                                                 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</si>
  <si>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</si>
  <si>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</si>
  <si>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</si>
  <si>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</si>
  <si>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</si>
  <si>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</si>
  <si>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</si>
  <si>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</si>
  <si>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</si>
  <si>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ТОО "Мунайтелеком"</t>
  </si>
  <si>
    <t>ЦП</t>
  </si>
  <si>
    <t xml:space="preserve">Мангистауская область,  г. Актау, мкр 8 дом 41 </t>
  </si>
  <si>
    <t>Мангистауская область, Мунайлинский район, БПО ТОО "Мунайтелеком"</t>
  </si>
  <si>
    <t>DDP</t>
  </si>
  <si>
    <t>100% - по факту</t>
  </si>
  <si>
    <t>Штука</t>
  </si>
  <si>
    <t>12 Т</t>
  </si>
  <si>
    <t>13 Т</t>
  </si>
  <si>
    <t>14 Т</t>
  </si>
  <si>
    <t>15 Т</t>
  </si>
  <si>
    <t>16 Т</t>
  </si>
  <si>
    <t>ОИ</t>
  </si>
  <si>
    <t>Литр (куб. дм.)</t>
  </si>
  <si>
    <t>Бензин</t>
  </si>
  <si>
    <t>100% - предоплата</t>
  </si>
  <si>
    <t xml:space="preserve">Мангистауская область, г.Актау,  АЗС </t>
  </si>
  <si>
    <t>ОТ</t>
  </si>
  <si>
    <t>Термометр</t>
  </si>
  <si>
    <t>Блок питания</t>
  </si>
  <si>
    <t>428-1 Т</t>
  </si>
  <si>
    <t>430-1 Т</t>
  </si>
  <si>
    <t>433-1 Т</t>
  </si>
  <si>
    <t>434-1 Т</t>
  </si>
  <si>
    <t>435-1 Т</t>
  </si>
  <si>
    <t>440-1 Т</t>
  </si>
  <si>
    <t>441-1 Т</t>
  </si>
  <si>
    <t>Вилка</t>
  </si>
  <si>
    <t>442-1 Т</t>
  </si>
  <si>
    <t>443-1 Т</t>
  </si>
  <si>
    <t>444-1 Т</t>
  </si>
  <si>
    <t>445-1 Т</t>
  </si>
  <si>
    <t>Клемма</t>
  </si>
  <si>
    <t>Шкаф распределительный электрический</t>
  </si>
  <si>
    <t>Розетка</t>
  </si>
  <si>
    <t>Сальники для ввода проводов и кабелей                    PG9  ф4-8мм, пластик</t>
  </si>
  <si>
    <t>Сальники для ввода проводов и кабелей                   PG7  ф3-6,5мм, пластик</t>
  </si>
  <si>
    <t>Светильник</t>
  </si>
  <si>
    <t>Разъем</t>
  </si>
  <si>
    <t>536-1 Т</t>
  </si>
  <si>
    <t>550 Т</t>
  </si>
  <si>
    <t>552 Т</t>
  </si>
  <si>
    <t>553 Т</t>
  </si>
  <si>
    <t>553-1 Т</t>
  </si>
  <si>
    <t>554 Т</t>
  </si>
  <si>
    <t>555 Т</t>
  </si>
  <si>
    <t>556 Т</t>
  </si>
  <si>
    <t>557 Т</t>
  </si>
  <si>
    <t>558 Т</t>
  </si>
  <si>
    <t>559 Т</t>
  </si>
  <si>
    <t>560 Т</t>
  </si>
  <si>
    <t>568 Т</t>
  </si>
  <si>
    <t>569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</si>
  <si>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</si>
  <si>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</si>
  <si>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</si>
  <si>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</si>
  <si>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</si>
  <si>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</si>
  <si>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</si>
  <si>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</si>
  <si>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Видеоусилитель-разветвитель</t>
  </si>
  <si>
    <t>580 Т</t>
  </si>
  <si>
    <t>581 Т</t>
  </si>
  <si>
    <t>5108</t>
  </si>
  <si>
    <t>Один баллон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</si>
  <si>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</si>
  <si>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</si>
  <si>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</si>
  <si>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</si>
  <si>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</si>
  <si>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</si>
  <si>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</si>
  <si>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</si>
  <si>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</si>
  <si>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</si>
  <si>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598 Т</t>
  </si>
  <si>
    <t>Сплиттер</t>
  </si>
  <si>
    <t>Усилитель</t>
  </si>
  <si>
    <t>Штекер</t>
  </si>
  <si>
    <t>Инструмент</t>
  </si>
  <si>
    <t>Ацетилен</t>
  </si>
  <si>
    <t>Метр кубический</t>
  </si>
  <si>
    <t>Кислород</t>
  </si>
  <si>
    <t>ОТП</t>
  </si>
  <si>
    <t>г.Актау, 8 мкр., 41 здание ТОО Мунайтелеком"</t>
  </si>
  <si>
    <t>Шкаф</t>
  </si>
  <si>
    <t>Видеокамера</t>
  </si>
  <si>
    <t>Лаборотория потенциального поставщика</t>
  </si>
  <si>
    <t>Работа</t>
  </si>
  <si>
    <t>Мангистауская область, г.Актау</t>
  </si>
  <si>
    <t>Мангистауская область,  г.Актау,  АТС-21, БПО ТОО "Мунайтелеком"</t>
  </si>
  <si>
    <t>Мангистауская область, м/р Каламкас</t>
  </si>
  <si>
    <t>Услуга</t>
  </si>
  <si>
    <t>Мангистауская область, м/р Жетыбай</t>
  </si>
  <si>
    <t>Мангистауская область</t>
  </si>
  <si>
    <t>Мангистауская область, г.Актау,  8мкр., 41 здание ТОО "Мунайтелеком"</t>
  </si>
  <si>
    <t>100%-предоплата</t>
  </si>
  <si>
    <t>Мангистауская область, г.Актау,, 8 мкр., 41 здание, ТОО Мунайтелеком</t>
  </si>
  <si>
    <t>Услуги по технической поддержке сайтов</t>
  </si>
  <si>
    <t xml:space="preserve">Техническая поддержка Корпоративного Веб Сайта ТОО "Мунайтелеком"  www.munaitelecom.kz </t>
  </si>
  <si>
    <t>Услуги по аренде легковых автомобилей без водителя</t>
  </si>
  <si>
    <t>без экипажа</t>
  </si>
  <si>
    <t>Мангистауская область,  г.Актау,   м/р Каламкас,  м/р Жетыбай</t>
  </si>
  <si>
    <t>Услуги по техническому обслуживанию серверного оборудования</t>
  </si>
  <si>
    <t>Услуги по сопровождению программного обеспечения 1С, 8.2</t>
  </si>
  <si>
    <t>102 У</t>
  </si>
  <si>
    <t>136 У</t>
  </si>
  <si>
    <t>Мангистауская область,  г.Актау, БПО ТОО "Мунайтелеком"</t>
  </si>
  <si>
    <t>Производственные отходы янтарного списка со всех цехов МТК</t>
  </si>
  <si>
    <t>Производственные отходы зеленного списка со всех цехов МТК</t>
  </si>
  <si>
    <t>Поверка , ремонт СИ механических величин</t>
  </si>
  <si>
    <t>Поверка СИ геометрических величин</t>
  </si>
  <si>
    <t>Поверка СИ давления</t>
  </si>
  <si>
    <t>Поверка СИ вместимости и другие СИ расхода</t>
  </si>
  <si>
    <t>абонетское обсл.Базы данных Закон включаюшие себя правовые акты РК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</si>
  <si>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</si>
  <si>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</si>
  <si>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 xml:space="preserve">М/ р Каламкас  </t>
  </si>
  <si>
    <t xml:space="preserve">М/ р Асар   </t>
  </si>
  <si>
    <t>Административное здание, ЦСК, ЦАП, БПО ТОО "МТК"</t>
  </si>
  <si>
    <t xml:space="preserve"> Административне  здание ТОО "Мунайтелеком" 1-этаж  </t>
  </si>
  <si>
    <t>Мангистауская область,г.Актау Административное здание ТОО "Мунайтелеком"</t>
  </si>
  <si>
    <t>Мангистауская область Мунайлинский район БПО ТОО "Мунайтелеком"</t>
  </si>
  <si>
    <t>На оказание медицинского обслуживания на случай болезни работников ТОО и членов их семей</t>
  </si>
  <si>
    <t>отправка кореспонденции</t>
  </si>
  <si>
    <t xml:space="preserve">Вывоз и захоронение ТБО из Административного  здания "Мунайтелеком" 8-41, 1 кон-р 2 раза в неделю (понедельник, четверг) 2,8 м3 в месяц, БПО </t>
  </si>
  <si>
    <t>Комплекс услуг по техническому обслуживанию коммерческого узла учета нефти (КУУН)</t>
  </si>
  <si>
    <t>Междугородняя связь (ТОО АНС, ТОО МТК)</t>
  </si>
  <si>
    <t>Площадь арендуемого помещения 10 кв.м.</t>
  </si>
  <si>
    <t>Площадь помещении, занимаемая под статив+электроэнергия</t>
  </si>
  <si>
    <t>Услуга, связанная с использованием космических объектов для обеспечения связи, вещания и ретрансляции</t>
  </si>
  <si>
    <t>Кабельное телевидение в вахтовых поселках</t>
  </si>
  <si>
    <t>Услуги спутниковой связи</t>
  </si>
  <si>
    <t>ACP Ideco 3 на 100 пользователей</t>
  </si>
  <si>
    <t>Программное обеспечение Oracle</t>
  </si>
  <si>
    <t>Ремонт, технический уход и обслуживание распределительных трансформаторов</t>
  </si>
  <si>
    <t>Работы по ремонту и техническому обслуживанию тепловых сетей</t>
  </si>
  <si>
    <t>Мангистауская область, г.Актау, 8мкр. АТС-21</t>
  </si>
  <si>
    <t xml:space="preserve">  6300 квт/ч</t>
  </si>
  <si>
    <t>Мангистауская область, ПРС Емдукурган</t>
  </si>
  <si>
    <t xml:space="preserve"> 6300 квт/ч</t>
  </si>
  <si>
    <t>Услуги по подаче питьевой воды</t>
  </si>
  <si>
    <t>1200 м3</t>
  </si>
  <si>
    <t>Услуги по обеспечению технической водой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</si>
  <si>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</si>
  <si>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</si>
  <si>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2015м3</t>
  </si>
  <si>
    <t>Услуги по передаче пара по коммунальным тепловым сетям</t>
  </si>
  <si>
    <t>230 Гкал</t>
  </si>
  <si>
    <t>Услуги по распределению пара на прочие коммунально-бытовые нужды</t>
  </si>
  <si>
    <t>684 Гкал</t>
  </si>
  <si>
    <t>3. Услуги</t>
  </si>
  <si>
    <t>Мангистауская область, Мунайлинский район, БПО</t>
  </si>
  <si>
    <t>Мангистауская область, г. Актау</t>
  </si>
  <si>
    <t>Услуги по аренде ассенизаторской машины с водителем</t>
  </si>
  <si>
    <t>пользования Единым номенклатурным справочником товаров, работ и услуг</t>
  </si>
  <si>
    <t>получения права пользования Информационной системой электронных закупок АО ФНБ "Самрук - Казына"</t>
  </si>
  <si>
    <t>Услуги по мониторингу местного содержания в закупках товаров, работ, услуг</t>
  </si>
  <si>
    <t>техническое сопровождение Инфомационной  системы "Карта мониторинга казахстанского содержания</t>
  </si>
  <si>
    <t>объявление в специализированном сми с периодичностью выхода 3 раза в неделью</t>
  </si>
  <si>
    <t>РК, ВКО, г.Семей</t>
  </si>
  <si>
    <t>ежеквартально предоплата</t>
  </si>
  <si>
    <t xml:space="preserve">Перевозки пригородные специальные пассажирские автобусы на м/р. Каламкас, м/р. Жетыбай </t>
  </si>
  <si>
    <t>Перевозки пригородные специальные пассажирские автобусом по г. Актау, БПО ТОО "Мунайтелеком"</t>
  </si>
  <si>
    <t>Бензин по талонной системе</t>
  </si>
  <si>
    <t>Газ по талонной системе</t>
  </si>
  <si>
    <t>Услуги по аренде специальной техники</t>
  </si>
  <si>
    <t>Аренда специальной техники</t>
  </si>
  <si>
    <t>112</t>
  </si>
  <si>
    <t>Предоставление услуг корпоративной сотовой связи и сотовой связи по тарифу "Уникальный" "Кар-Тел"</t>
  </si>
  <si>
    <t>Предоставление услуг корпоративной  сотовой связи  KCELL</t>
  </si>
  <si>
    <t>Предоставление услуг междугородней связи  KCELL</t>
  </si>
  <si>
    <t>Thuraya 4 терминала (абоненская плата+м/г+детализация звонков+курьерская доставка)</t>
  </si>
  <si>
    <t xml:space="preserve">  Мангистауская область, м/р.Каламкас</t>
  </si>
  <si>
    <t>Способ закупки</t>
  </si>
  <si>
    <t>Услуги актуариев</t>
  </si>
  <si>
    <t>предоставления доступа на информационную базу портала учет.kz</t>
  </si>
  <si>
    <t>Мангистауская область, г.Актау, 8 мкр., 41 здание, ТОО Мунайтелеком</t>
  </si>
  <si>
    <t>Услуги телекоммуникационные</t>
  </si>
  <si>
    <t>Предоставление услуг видеоконференц связи, доступа к сети Интернет, каналам передачи данных, международной и междугородней связи и SIP телефонии</t>
  </si>
  <si>
    <t>62.02.30.000.002.00.0777.000000000000</t>
  </si>
  <si>
    <t>декабрь 2015 года</t>
  </si>
  <si>
    <t>январь-декабрь 2016 года</t>
  </si>
  <si>
    <t>62.02.30.000.003.00.0777.000000000000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</si>
  <si>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</si>
  <si>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Мангистауская область, г.Актау, м/р. Жетыбай</t>
  </si>
  <si>
    <t>33.12.29.900.000.00.0999.000000000000</t>
  </si>
  <si>
    <t>Работы по ремонту/модернизации весов и аналогичного оборудования для взвешивания</t>
  </si>
  <si>
    <t>участие вмежлабораторных  сличениях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</si>
  <si>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</si>
  <si>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</si>
  <si>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январь-декабрь  2016 года</t>
  </si>
  <si>
    <t>Работы по ремонту/модернизации дозиметрического оборудования</t>
  </si>
  <si>
    <t>Ремонт и поверка дозиметрического оборудования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</si>
  <si>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</si>
  <si>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</si>
  <si>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поверка установки КГР МИГ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</si>
  <si>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</si>
  <si>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</si>
  <si>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</si>
  <si>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Внесение поверителей в реестр ГСИ РК</t>
  </si>
  <si>
    <t>Услуги по поверке средств измерений</t>
  </si>
  <si>
    <t>Поверка  СИ расхода, уровня и количества вещества</t>
  </si>
  <si>
    <t>Поверка СИ температурных величин</t>
  </si>
  <si>
    <t>Поверка СИ электрических величин</t>
  </si>
  <si>
    <t>Поверка СИ радиотехнических величин</t>
  </si>
  <si>
    <t>Поверка и определение работоспособности  газосигнализаторов на метан</t>
  </si>
  <si>
    <t>Калибровка и поверка газоанализаторов многокомпонентных газов</t>
  </si>
  <si>
    <t>Поверка СИ плотности, влажности и состава вещества</t>
  </si>
  <si>
    <t>Поверка медицинского оборудования</t>
  </si>
  <si>
    <t>Поверка СИ КУУН СИКН</t>
  </si>
  <si>
    <t>Метрологическое обеспечение СИ ГТЭС ПУ КМГ</t>
  </si>
  <si>
    <t>71.20.19.000.000.00.0777.000000000000</t>
  </si>
  <si>
    <t>Поверка критических сопел к установке УПСГ-2500</t>
  </si>
  <si>
    <t>поверка СИ</t>
  </si>
  <si>
    <t>Поверка измерения напряженности  полей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</si>
  <si>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</si>
  <si>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</si>
  <si>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актуализация НТД (ГОСТ, СТ РК)</t>
  </si>
  <si>
    <t>62.09.20.000.012.00.0777.000000000000</t>
  </si>
  <si>
    <t>приобретение нормативно-технической документации через интернет-магазин с сайта memst.kz</t>
  </si>
  <si>
    <t>100%- предоплата</t>
  </si>
  <si>
    <t>56.10.19.000.001.00.0777.000000000000</t>
  </si>
  <si>
    <t>Услуги по обеспечению питанием работников</t>
  </si>
  <si>
    <t>услуги по обеспечению питанием работников</t>
  </si>
  <si>
    <t>96.01.19.000.001.00.0777.000000000000</t>
  </si>
  <si>
    <t>Услуги прачечные</t>
  </si>
  <si>
    <t>38.11.29.000.000.00.0777.000000000000</t>
  </si>
  <si>
    <t>Услуги по вывозу (сбору) неопасных отходов/имущества/материалов</t>
  </si>
  <si>
    <t>37.00.11.900.000.00.0777.000000000000</t>
  </si>
  <si>
    <t>Услуги по удалению сточных вод</t>
  </si>
  <si>
    <t>Услуги по удалению сточных вод (отведение)</t>
  </si>
  <si>
    <t>38.12.30.000.000.00.0777.000000000000</t>
  </si>
  <si>
    <t>Услуги по вывозу (сбору) опасных отходов/имущества/материалов</t>
  </si>
  <si>
    <t>Услуги по выпуску отчета об ежегодной инвентаризации парниковых газов</t>
  </si>
  <si>
    <t>74.90.13.000.004.00.0777.000000000000</t>
  </si>
  <si>
    <t>Услуги по проведению экологического контроля</t>
  </si>
  <si>
    <t>Ежеквартальные отчеты по программе ПЭК</t>
  </si>
  <si>
    <t>2016</t>
  </si>
  <si>
    <t>январь 2016 года</t>
  </si>
  <si>
    <t>март 2016 года</t>
  </si>
  <si>
    <t>Пломба контрольная</t>
  </si>
  <si>
    <t>одноразовая</t>
  </si>
  <si>
    <t>22.29.29.900.016.00.0796.000000000002</t>
  </si>
  <si>
    <t>самоклеющаяся</t>
  </si>
  <si>
    <t>22.29.22.900.002.00.0796.000000000000</t>
  </si>
  <si>
    <t>май-октябрь 2016 года</t>
  </si>
  <si>
    <t>19.20.21.530.000.00.0112.000000000001</t>
  </si>
  <si>
    <t>для двигателей с искровым зажиганием, марка АИ-92, неэтилированный и этилированный</t>
  </si>
  <si>
    <t>06.20.10.100.000.00.0113.000000000000</t>
  </si>
  <si>
    <t>Газ</t>
  </si>
  <si>
    <t>природный, сжиженный</t>
  </si>
  <si>
    <t>Топливо</t>
  </si>
  <si>
    <t>19.20.26.520.000.01.0112.000000000000</t>
  </si>
  <si>
    <t>дизельное, температура застывания не выше -35-- 45°С, плотность при 20 °С не более 840 кг/м3, зимнее, ГОСТ 305-82</t>
  </si>
  <si>
    <t>20.14.11.300.000.00.5108.000000000000</t>
  </si>
  <si>
    <t>20.11.11.700.000.01.5108.000000000000</t>
  </si>
  <si>
    <t>декабрь 2015года</t>
  </si>
  <si>
    <t>77.11.10.100.000.00.0777.000000000000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</si>
  <si>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</si>
  <si>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</si>
  <si>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добровольное страхование</t>
  </si>
  <si>
    <t>обязательное страхование</t>
  </si>
  <si>
    <t>77.39.19.900.000.00.0777.000000000000</t>
  </si>
  <si>
    <t>февраль 2016 года</t>
  </si>
  <si>
    <t>июнь 2016 года</t>
  </si>
  <si>
    <t>сентябрь 2016 года</t>
  </si>
  <si>
    <t>январь-февраль 2016 года</t>
  </si>
  <si>
    <t>66.29.11.000.000.00.0777.000000000000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</si>
  <si>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</si>
  <si>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</si>
  <si>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43.22.12.335.003.00.0999.000000000000</t>
  </si>
  <si>
    <t>Работы по ремонту/реконструкции местных теплопроводных/отопительных сетей и оборудования</t>
  </si>
  <si>
    <t>Мангистауская область, м/р Каламкас, м/р Жетыбай Объекты: цех связи и ЦАП</t>
  </si>
  <si>
    <t>35.13.10.100.000.00.0777.000000000000</t>
  </si>
  <si>
    <t>Услуги по передаче/распределению электроэнергии</t>
  </si>
  <si>
    <t>36.00.20.400.003.00.0777.000000000000</t>
  </si>
  <si>
    <t>49.50.19.000.001.00.0777.000000000000</t>
  </si>
  <si>
    <t>Услуги транспортирования по трубопроводам воды</t>
  </si>
  <si>
    <t>Мангистауская область, г.Актау, 8 мкр., АТС-21</t>
  </si>
  <si>
    <t>36.00.20.400.002.00.0777.000000000000</t>
  </si>
  <si>
    <t xml:space="preserve">  350 м3 (Волжская)</t>
  </si>
  <si>
    <t xml:space="preserve"> 450 м3 (Кияхты)</t>
  </si>
  <si>
    <t>35.30.12.200.000.00.0777.000000000000</t>
  </si>
  <si>
    <t>Мангистауская область, г.Актау, 8 мкр., АТС-21, АУП</t>
  </si>
  <si>
    <t>35.30.12.200.005.00.0777.000000000000</t>
  </si>
  <si>
    <t>35.30.12.200.003.00.0777.000000000000</t>
  </si>
  <si>
    <t>74.90.20.000.031.00.0777.000000000000</t>
  </si>
  <si>
    <t>Услуги по считыванию показаний приборов учета</t>
  </si>
  <si>
    <t>Услуги по программированию  теплосчетчиков  ТВС-1</t>
  </si>
  <si>
    <t>129000 квт/ч</t>
  </si>
  <si>
    <t xml:space="preserve"> 115000 квт/ч</t>
  </si>
  <si>
    <t>144500 квт/ч</t>
  </si>
  <si>
    <t xml:space="preserve"> 8400 квт/ч</t>
  </si>
  <si>
    <t xml:space="preserve"> 150 м3 </t>
  </si>
  <si>
    <t xml:space="preserve"> 250 м3 </t>
  </si>
  <si>
    <t>74.90.20.000.040.00.0777.000000000000</t>
  </si>
  <si>
    <t>93.19.19.900.001.00.0777.000000000000</t>
  </si>
  <si>
    <t>Услуги по размещению информационных материалов в средствах массовой информации</t>
  </si>
  <si>
    <t>55.10.10.335.000.00.0777.000000000000</t>
  </si>
  <si>
    <t>Услуги гостиниц и аналогичных мест для временного проживания</t>
  </si>
  <si>
    <t>81.21.10.000.000.00.0777.000000000000</t>
  </si>
  <si>
    <t>Услуги по уборке зданий/помещений/территории/транспорта и аналогичных объектов</t>
  </si>
  <si>
    <t>ЦАП ЖМГ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</si>
  <si>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</si>
  <si>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</si>
  <si>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</si>
  <si>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81.29.13.000.001.00.0777.000000000000</t>
  </si>
  <si>
    <t>Услуги санитарные (дезинфекция, дезинсекция, дератизация и аналогичные)</t>
  </si>
  <si>
    <t>56.29.20.000.000.00.0777.000000000000</t>
  </si>
  <si>
    <t>Услуги столовых</t>
  </si>
  <si>
    <t>услуги столовых</t>
  </si>
  <si>
    <t>Услуги питания KMG Ep Catering</t>
  </si>
  <si>
    <t>Услуги питания Бузачи оперейтинг</t>
  </si>
  <si>
    <t>Услуги питание АО  ОМГ</t>
  </si>
  <si>
    <t>Семинар "Установка техническое обслуживание IP ATC Panasonic"</t>
  </si>
  <si>
    <t>l- квартал 2016 года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</si>
  <si>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</si>
  <si>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</si>
  <si>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</si>
  <si>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49.39.31.000.000.00.0777.000000000000</t>
  </si>
  <si>
    <t>Услуги по аренде автобуса с водителем</t>
  </si>
  <si>
    <t>Перевозимый персонал ЦАП на м/р. Каламкас, ЦП Жетыбай</t>
  </si>
  <si>
    <t>52.21.21.300.000.00.0777.000000000000</t>
  </si>
  <si>
    <t>Услуги автовокзалов и автостанций по предоставлению информации справочными бюро</t>
  </si>
  <si>
    <t>58.29.50.000.001.00.0777.000000000000</t>
  </si>
  <si>
    <t>Услуги по предоставлению лицензий на право использования программного обеспечения</t>
  </si>
  <si>
    <t>ACP Ideco 3 на 250 пользователей</t>
  </si>
  <si>
    <t>60.10.11.000.001.00.0777.000000000000</t>
  </si>
  <si>
    <t>Услуги по радиовещанию</t>
  </si>
  <si>
    <t>61.30.10.000.000.00.0777.000000000000</t>
  </si>
  <si>
    <t>61.20.11.100.000.00.0777.000000000000</t>
  </si>
  <si>
    <t>Услуги сотовой связи</t>
  </si>
  <si>
    <t>68.20.12.960.000.00.0777.000000000000</t>
  </si>
  <si>
    <t>Услуги по аренде административных/производственных помещений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</si>
  <si>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</si>
  <si>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</si>
  <si>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</si>
  <si>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 xml:space="preserve">Предоставление доступа к сети интернет на скорости 550Мбит/с (400+60+50+40) + поддержка блоков 76 IP адресов из 1*32+3*4+5*8+1*16)+ регистрация IP адресов 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</si>
  <si>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</si>
  <si>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</si>
  <si>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</si>
  <si>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61.10.11.100.000.00.0777.000000000000</t>
  </si>
  <si>
    <t>Услуги местной телефонной связи</t>
  </si>
  <si>
    <t>3 телефона, 4 сетевых линии, 2 вертушки, м/г разговоры по факту</t>
  </si>
  <si>
    <t>Ежемесячная абоненская оплата за резервный IP VPN канал с пропускной способностью 256 Кбит/сек на участке АТС-43 г. Актау, АТС-32 г. Атырау</t>
  </si>
  <si>
    <t>61.90.10.900.001.00.0777.000000000000</t>
  </si>
  <si>
    <t xml:space="preserve">Дизельное топливо, зимнее по талонной системе  </t>
  </si>
  <si>
    <t>Дизельное топливо , зимнее наливом</t>
  </si>
  <si>
    <t>Услуги по подписке на печатные периодические издания</t>
  </si>
  <si>
    <t>53.10.11.100.000.00.0777.000000000000</t>
  </si>
  <si>
    <t>Услуги почтовые по предоставлению в пользование абонентских ящиков</t>
  </si>
  <si>
    <t>53.10.19.200.000.00.0777.000000000000</t>
  </si>
  <si>
    <t>аренда ящика, доверенность</t>
  </si>
  <si>
    <t>53.10.19.920.000.00.0777.000000000000</t>
  </si>
  <si>
    <t>Услуги почтовой специальной связи</t>
  </si>
  <si>
    <t>53.10.12.200.000.00.0777.000000000000</t>
  </si>
  <si>
    <t>Услуги почтовые по пересылке почтовых отправлений</t>
  </si>
  <si>
    <t xml:space="preserve">Абонентская плата с арендной GPS трекера </t>
  </si>
  <si>
    <t>Услуги мониторинга за автотранспортными средствами посредством системы GPS-мониторинга</t>
  </si>
  <si>
    <t>74.90.20.000.061.00.0777.000000000000</t>
  </si>
  <si>
    <t>на м/р Каламкас , ЦАП, Цех связи</t>
  </si>
  <si>
    <t>Мунайлинский район, БПО ТОО "Мунайтелеком"</t>
  </si>
  <si>
    <t>Услуга по предоставлению соединительной линии между начальником смены ЦИТД АО ММГ и диспетчерской службы ДЧС по Мангистауской области</t>
  </si>
  <si>
    <t>Услуги частных сетей по предоставлению линий телекоммуникационных проводных</t>
  </si>
  <si>
    <t>61.10.13.900.000.00.0777.000000000000</t>
  </si>
  <si>
    <t xml:space="preserve"> Обновление ПО и  расширение Carbon Billing  до 350 абонентов</t>
  </si>
  <si>
    <t>Организация  Carbon Billing и обновление ПО</t>
  </si>
  <si>
    <t>Лицензия</t>
  </si>
  <si>
    <t>на программный продукт (кроме услуг по предоставлению лицензии)</t>
  </si>
  <si>
    <t>62.01.29.000.001.00.0796.000000000000</t>
  </si>
  <si>
    <t>2. Работа</t>
  </si>
  <si>
    <t>Абонентская плата за 3 телефонных номера</t>
  </si>
  <si>
    <t>Абонентская плата за 3 телефонных номера, соединительная линия 3 км</t>
  </si>
  <si>
    <t>19.20.26.510.000.01.0112.000000000000</t>
  </si>
  <si>
    <t>235 м3</t>
  </si>
  <si>
    <t>670 м3</t>
  </si>
  <si>
    <t>ОВХ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</si>
  <si>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</si>
  <si>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</si>
  <si>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74.90.20.000.055.00.0777.000000000000</t>
  </si>
  <si>
    <t>1 Р</t>
  </si>
  <si>
    <t>2 Р</t>
  </si>
  <si>
    <t>3 Р</t>
  </si>
  <si>
    <t>4 Р</t>
  </si>
  <si>
    <t>5 Р</t>
  </si>
  <si>
    <t>6 Р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</si>
  <si>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</si>
  <si>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</si>
  <si>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</si>
  <si>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</si>
  <si>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</si>
  <si>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</si>
  <si>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</si>
  <si>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</si>
  <si>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</si>
  <si>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</si>
  <si>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</si>
  <si>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</si>
  <si>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</si>
  <si>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</si>
  <si>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</si>
  <si>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</si>
  <si>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</si>
  <si>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</si>
  <si>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</si>
  <si>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</si>
  <si>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</si>
  <si>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</si>
  <si>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</si>
  <si>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</si>
  <si>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</si>
  <si>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</si>
  <si>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</si>
  <si>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</si>
  <si>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</si>
  <si>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</si>
  <si>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</si>
  <si>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</si>
  <si>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</si>
  <si>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</si>
  <si>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</si>
  <si>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</si>
  <si>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</si>
  <si>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</si>
  <si>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</si>
  <si>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</si>
  <si>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</si>
  <si>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</si>
  <si>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</si>
  <si>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</si>
  <si>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</si>
  <si>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</si>
  <si>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</si>
  <si>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</si>
  <si>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</si>
  <si>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</si>
  <si>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</si>
  <si>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</si>
  <si>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</si>
  <si>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</si>
  <si>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</si>
  <si>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</si>
  <si>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</si>
  <si>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</si>
  <si>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</si>
  <si>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</si>
  <si>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</si>
  <si>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</si>
  <si>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</si>
  <si>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</si>
  <si>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</si>
  <si>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</si>
  <si>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</si>
  <si>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</si>
  <si>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</si>
  <si>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</si>
  <si>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72 У</t>
  </si>
  <si>
    <t>73 У</t>
  </si>
  <si>
    <t>74 У</t>
  </si>
  <si>
    <t>75 У</t>
  </si>
  <si>
    <t>76 У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</si>
  <si>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</si>
  <si>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</si>
  <si>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</si>
  <si>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</si>
  <si>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</si>
  <si>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</si>
  <si>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</si>
  <si>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</si>
  <si>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</si>
  <si>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</si>
  <si>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</si>
  <si>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</si>
  <si>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</si>
  <si>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</si>
  <si>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</si>
  <si>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93 У</t>
  </si>
  <si>
    <t>94 У</t>
  </si>
  <si>
    <t>95 У</t>
  </si>
  <si>
    <t>96 У</t>
  </si>
  <si>
    <t>97 У</t>
  </si>
  <si>
    <t>98 У</t>
  </si>
  <si>
    <t>99 У</t>
  </si>
  <si>
    <t>100 У</t>
  </si>
  <si>
    <t>101 У</t>
  </si>
  <si>
    <t>103 У</t>
  </si>
  <si>
    <t>104 У</t>
  </si>
  <si>
    <t>105 У</t>
  </si>
  <si>
    <t>106 У</t>
  </si>
  <si>
    <t>107 У</t>
  </si>
  <si>
    <t>108 У</t>
  </si>
  <si>
    <t>109 У</t>
  </si>
  <si>
    <t>113</t>
  </si>
  <si>
    <t>Предоставление 2 ID Phone, Интернет 12 Мбит/сек, поддержка блока из 8 IP адресов</t>
  </si>
  <si>
    <t>Мангистауская область, г. Актау, м/р. Каламкас, м/р. Жетыбай, БПО ТОО "МТК"</t>
  </si>
  <si>
    <t>Мангистауская область м/р Жетыбай здание</t>
  </si>
  <si>
    <t xml:space="preserve">Захоронение ТБО с цехов </t>
  </si>
  <si>
    <t>Вывоз ТБО</t>
  </si>
  <si>
    <t>Вывоз жидких стоков с цехов</t>
  </si>
  <si>
    <t>февраль-декабрь  2016 года</t>
  </si>
  <si>
    <t xml:space="preserve"> Стирка летней спецодежды </t>
  </si>
  <si>
    <t xml:space="preserve"> Стирка зимней спецодежды </t>
  </si>
  <si>
    <t xml:space="preserve"> Стирка летней  спецодежды </t>
  </si>
  <si>
    <t xml:space="preserve">Жирность не менее 3,2%, упакованные в тетрапакеты, вместимостью 0,5 л. </t>
  </si>
  <si>
    <t xml:space="preserve">Стирка зимней спецодежды </t>
  </si>
  <si>
    <t xml:space="preserve"> январь 2016 года по январь 2017 года</t>
  </si>
  <si>
    <t>110 У</t>
  </si>
  <si>
    <t>г.Актау, 8 мкр., 41 здание ТОО "Мунайтелеком"</t>
  </si>
  <si>
    <t xml:space="preserve">  Мангистауская область,                 м/р. Жетыбай</t>
  </si>
  <si>
    <t xml:space="preserve">Сопровождение НСИ на сервере SCADA , обслуживание физических пар кабельной линии связи или образуемым посредством аппаратуры уплотнения  </t>
  </si>
  <si>
    <t xml:space="preserve">Дизельное топливо, летнее по талонной системе </t>
  </si>
  <si>
    <t xml:space="preserve">3-х, 4-х разовое питание и 3-х разовое сухой паек + бутилированная вода </t>
  </si>
  <si>
    <t xml:space="preserve">3-х разовое питание сухой паек, 3-х разовое питание, 2-х разовое питание , 1-но разовое питание,1-но разовый сухой паек+бутилированная вода </t>
  </si>
  <si>
    <t>предоплата</t>
  </si>
  <si>
    <t>январь 2015 года</t>
  </si>
  <si>
    <t>Услуги по диагностированию/экспертизе/анализу/испытаниям/тестированию/осмотру</t>
  </si>
  <si>
    <t>71.20.19.000.010.00.0777.000000000000</t>
  </si>
  <si>
    <t>Ремонт и техническое обслуживание прецизионных кондиционеров и холодильник</t>
  </si>
  <si>
    <t>Работы по ремонту/модернизации климатического оборудования и систем/вентиляционных систем и оборудования</t>
  </si>
  <si>
    <t>33.12.18.100.003.00.0999.000000000000</t>
  </si>
  <si>
    <t>Услуги по техническому контролю (осмотру) дорожных транспортных средств</t>
  </si>
  <si>
    <t>Техосмотр автотранспорта</t>
  </si>
  <si>
    <t>июнь 2015 года</t>
  </si>
  <si>
    <t>71.20.14.000.000.00.0777.000000000000</t>
  </si>
  <si>
    <t>Услуги по представлению доменного имени</t>
  </si>
  <si>
    <t>Услуги по представлению и продлению пользования доменным именем</t>
  </si>
  <si>
    <t>62.09.20.000.007.00.0777.000000000000</t>
  </si>
  <si>
    <t>Услуги хостинга корпоративной веб-почты ТОО "МТК"(доменного имени)</t>
  </si>
  <si>
    <t>Услуги по приему и хранению документов ТОО "МТК" в областной архив</t>
  </si>
  <si>
    <t>Услуги по ведению архивных документов</t>
  </si>
  <si>
    <t>91.01.12.000.003.00.0777.000000000000</t>
  </si>
  <si>
    <t>Продление доменного имени Munaitelecom . Kz</t>
  </si>
  <si>
    <t>Обновление программного комплекса АВС-4 на одно рабочее место</t>
  </si>
  <si>
    <t xml:space="preserve">Мангистауская область, г.Актау, 8мкр., 41 здание, ТОО "Мунайтелеком" </t>
  </si>
  <si>
    <t>Услуги по модификации программного обеспечения</t>
  </si>
  <si>
    <t>Услуги по изменению (модификации) программного обеспечения в соответствии с заказом</t>
  </si>
  <si>
    <t>62.01.11.900.003.00.0777.000000000000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</si>
  <si>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</si>
  <si>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18.12.19.900.002.00.0777.000000000000</t>
  </si>
  <si>
    <t>Новогодние подарки детям</t>
  </si>
  <si>
    <t>до 20 декабря 2015 года</t>
  </si>
  <si>
    <t>50% - предоплата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</si>
  <si>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</si>
  <si>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</si>
  <si>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 xml:space="preserve">Мангистауская область, г.Актау, </t>
  </si>
  <si>
    <t>переходящий</t>
  </si>
  <si>
    <t>65.12.11.335.000.00.0777.000000000000</t>
  </si>
  <si>
    <t>Мангистауская область, г.Актау,</t>
  </si>
  <si>
    <t>295 человек</t>
  </si>
  <si>
    <t>Услуги клинических лабораторий</t>
  </si>
  <si>
    <t>Осуществление лабораторных исследований для получения объективных данных о состоянии функциональных систем организма человека</t>
  </si>
  <si>
    <t>86.90.15.335.000.00.0777.000000000000</t>
  </si>
  <si>
    <t>Микробиологические исследования</t>
  </si>
  <si>
    <t>расточка коленвала УАЗ, расточка блока цилиндров</t>
  </si>
  <si>
    <t>Работы по механической обработке металлических изделий</t>
  </si>
  <si>
    <t>25.62.20.000.001.00.0999.000000000000</t>
  </si>
  <si>
    <t>Работы по ремонту/модернизации компьютерной/периферийной оргтехники/оборудования и их частей</t>
  </si>
  <si>
    <t>95.11.10.000.002.00.0999.000000000000</t>
  </si>
  <si>
    <t>г.Озен</t>
  </si>
  <si>
    <t xml:space="preserve">  Мангистауская область,                 г. Жана Өзен</t>
  </si>
  <si>
    <t>Подготовка поверителя теплотехнических величин</t>
  </si>
  <si>
    <t>июль, сентябрь 2016 года</t>
  </si>
  <si>
    <t>Мангистауская область,    м/р Каламкас</t>
  </si>
  <si>
    <t xml:space="preserve">Промышленная безопасность </t>
  </si>
  <si>
    <t>Безопасность и охрана труда РК</t>
  </si>
  <si>
    <t xml:space="preserve">Пожарно-технический минимум </t>
  </si>
  <si>
    <t>апрель, июнь 2015 года</t>
  </si>
  <si>
    <t>ноябрь, декабрь 2016 года</t>
  </si>
  <si>
    <t>апрель, июнь 2016 года</t>
  </si>
  <si>
    <t>декабрь 2016 года</t>
  </si>
  <si>
    <t xml:space="preserve">Требование промышленной безопасности методов и приемов выполнения верхолазных работ </t>
  </si>
  <si>
    <t>Экологический кодекс</t>
  </si>
  <si>
    <t>Изменение и дополнение в налоговом Законодательстве РК и МСФО</t>
  </si>
  <si>
    <t xml:space="preserve">Бухгалтерский учет в соответствии с МСФО </t>
  </si>
  <si>
    <t>Гражданское право</t>
  </si>
  <si>
    <t xml:space="preserve">Налоги и налогооблажение </t>
  </si>
  <si>
    <t xml:space="preserve">Экзамены по дисциплинам сертификаций </t>
  </si>
  <si>
    <t xml:space="preserve">Планирование и бюджетирование </t>
  </si>
  <si>
    <t xml:space="preserve">Финансовый менеджмент и финансовый анализ </t>
  </si>
  <si>
    <t>Акмолинская область, г.Астана</t>
  </si>
  <si>
    <t xml:space="preserve">Семинар - "Регулирование трудовых отношений на основе Трудового Кодекса РК, с учетом последних изменений </t>
  </si>
  <si>
    <t>Семинар - "Организация и проведение закупок в группе ФНБ "Самрук-Казына"</t>
  </si>
  <si>
    <t>Общие требования к компетентности  лабораторий  по СТ РК ИСО МЭК 17025-2007</t>
  </si>
  <si>
    <t xml:space="preserve">Поверка и калибровка средств измерений электрических величин </t>
  </si>
  <si>
    <t>Особенности аккредитаций лабораторий по СТ РК ИСО/МЭК 17025-2007 Оценка неопределенности измерений</t>
  </si>
  <si>
    <t>Построение подсистем визуализации и управления с использованием пакета WinCC , Siemens</t>
  </si>
  <si>
    <t>Проектирование в системе Simatic, PCS7,Siemens</t>
  </si>
  <si>
    <t>Семинар по станциям КХ-NS1000Встроенные Роутер, MRG,UC сервер</t>
  </si>
  <si>
    <t>Акмолинская область, г.Караганда</t>
  </si>
  <si>
    <t>г.Усть-Каменогорск</t>
  </si>
  <si>
    <t>Алматинская область, г. Алматы</t>
  </si>
  <si>
    <t>январь, март 2016 года</t>
  </si>
  <si>
    <t>апрель 2016 года</t>
  </si>
  <si>
    <t>май 2016 года</t>
  </si>
  <si>
    <t xml:space="preserve">Меж.город связь АО ОМГ </t>
  </si>
  <si>
    <t>АО, ОМГ</t>
  </si>
  <si>
    <t>Техническое перезарядка, ремонт и освидетельствование огнетушителей ОП10</t>
  </si>
  <si>
    <t>Техническое  перезарядка, ремонт и освидетельствование  огнетушителей ОП8</t>
  </si>
  <si>
    <t>Техническое  перезарядка, ремонт и освидетельствование  огнетушителей ОП5</t>
  </si>
  <si>
    <t>Техническое  перезарядка, ремонт и освидетельствование  огнетушителей ОП3</t>
  </si>
  <si>
    <t>апрель,июнь 2016 года</t>
  </si>
  <si>
    <t>июль 2016 года</t>
  </si>
  <si>
    <t>Услуги по техническому обслуживанию противопожарного инвентаря</t>
  </si>
  <si>
    <t>33.19.10.900.008.00.0777.000000000000</t>
  </si>
  <si>
    <t>изготовление журналов, стендов, табличек, удостоверении по ТБ и охране труда</t>
  </si>
  <si>
    <t>Работы по изготовлению стендов/табличек/надписей и аналогичных изделий информационного/предупредительного/эвакуционного и другого назначения</t>
  </si>
  <si>
    <t>82.99.19.000.000.00.0999.000000000000</t>
  </si>
  <si>
    <t>Хозяйственное мыло</t>
  </si>
  <si>
    <t>Халат</t>
  </si>
  <si>
    <t>Халаты для телефонистов</t>
  </si>
  <si>
    <t>Халаты для станционного персонала мужские</t>
  </si>
  <si>
    <t>Халаты для станционного персонала женские</t>
  </si>
  <si>
    <t>14.12.30.110.001.00.0796.000000000005</t>
  </si>
  <si>
    <t>мужской, для защиты от производственных загрязнений, из смесовой ткани (хлопок 35%, полиэфир 65 %), тип А, ГОСТ 12.4.103-83</t>
  </si>
  <si>
    <t>14.12.30.290.004.00.0796.000000000002</t>
  </si>
  <si>
    <t>женский, для защиты от производственных загрязнений, из смесовой ткани (хлопчатобумажная пряжа 50%, полиэфир 50 %), тип А, ГОСТ 12.4.131-83</t>
  </si>
  <si>
    <t>14.14.22.410.000.00.0796.000000000000</t>
  </si>
  <si>
    <t>мужской, из хлопчатобумажной ткани, ГОСТ 25296-2003</t>
  </si>
  <si>
    <t>В течение 30 дней после подписания договора</t>
  </si>
  <si>
    <t>Мыло</t>
  </si>
  <si>
    <t>хозяйственное, твердое, 1 группа 72%, ГОСТ 30266-95</t>
  </si>
  <si>
    <t>20.41.31.950.000.00.0796.000000000000</t>
  </si>
  <si>
    <t>Перчатки трикотажные с точечным ПВХ покрытием</t>
  </si>
  <si>
    <t>Перчатки зимние</t>
  </si>
  <si>
    <t>Перчатки с полимерным покрытием</t>
  </si>
  <si>
    <t>14.12.30.100.000.00.0715.000000000005</t>
  </si>
  <si>
    <t>Перчатки</t>
  </si>
  <si>
    <t>для защиты рук технические, с точечным покрытием ПВХ, хлопчатобумажные</t>
  </si>
  <si>
    <t>14.12.30.100.000.00.0715.000000000014</t>
  </si>
  <si>
    <t>для защиты рук технические, спилковые, усиленные, утепленные</t>
  </si>
  <si>
    <t>22.19.60.500.000.00.0715.000000000000</t>
  </si>
  <si>
    <t>Краги сварщика</t>
  </si>
  <si>
    <t>715</t>
  </si>
  <si>
    <t>Пара</t>
  </si>
  <si>
    <t>Аптечка медицинская</t>
  </si>
  <si>
    <t>универсальная</t>
  </si>
  <si>
    <t>Комплект</t>
  </si>
  <si>
    <t>839</t>
  </si>
  <si>
    <t>Щиток защитный для сварщика</t>
  </si>
  <si>
    <t>Очки защитные поликарбонатные</t>
  </si>
  <si>
    <t>22</t>
  </si>
  <si>
    <t>Респиратор</t>
  </si>
  <si>
    <t>противогазоаэрозольный</t>
  </si>
  <si>
    <t>Респиратор газоаэрозольный</t>
  </si>
  <si>
    <t>Каска</t>
  </si>
  <si>
    <t>Каска защитная</t>
  </si>
  <si>
    <t>50</t>
  </si>
  <si>
    <t>Подшлемник под каску</t>
  </si>
  <si>
    <t>32.50.42.900.000.00.0796.000000000008</t>
  </si>
  <si>
    <t>Очки</t>
  </si>
  <si>
    <t>защитные, пластиковые</t>
  </si>
  <si>
    <t>32.99.11.900.017.04.0796.000000000000</t>
  </si>
  <si>
    <t>32.99.11.900.007.00.0796.000000000013</t>
  </si>
  <si>
    <t>Щиток</t>
  </si>
  <si>
    <t>защитный лицевой, для электросварщиков, ГОСТ 12.4.035-78</t>
  </si>
  <si>
    <t>32.99.11.500.002.00.0796.000000000000</t>
  </si>
  <si>
    <t>пластмассовая</t>
  </si>
  <si>
    <t>14.12.30.110.007.00.0796.000000000001</t>
  </si>
  <si>
    <t>Подшлемник</t>
  </si>
  <si>
    <t>для ношения под защитной каски, материал хлопок/акрил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</si>
  <si>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</si>
  <si>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</si>
  <si>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</si>
  <si>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Ботинки кожаные</t>
  </si>
  <si>
    <t>Полусапоги кожаные (летние)</t>
  </si>
  <si>
    <t>Сапоги</t>
  </si>
  <si>
    <t>общего назначения, мужские, из юфтевой кожи, ГОСТ 26167-2005</t>
  </si>
  <si>
    <t>15.20.13.510.001.01.0715.000000000000</t>
  </si>
  <si>
    <t>15.20.31.500.000.00.0715.000000000001</t>
  </si>
  <si>
    <t>Ботинки</t>
  </si>
  <si>
    <t>мужские, с верхом из юфтевой кожи, на подошве полимерный материал, с подноском защитным металлическим</t>
  </si>
  <si>
    <t>пара</t>
  </si>
  <si>
    <t>Комплект летней спецодежды</t>
  </si>
  <si>
    <t>Комплект зимней спецодежды</t>
  </si>
  <si>
    <t>Комплект летней спецодежды (антистат)</t>
  </si>
  <si>
    <t>Комплект летней спецодежды для ИТР</t>
  </si>
  <si>
    <t>Комплект зимней спецодежды для ИТР</t>
  </si>
  <si>
    <t xml:space="preserve">Летняя спецодежда для сварщика </t>
  </si>
  <si>
    <t xml:space="preserve">Зимняя спецодежда для сварщика </t>
  </si>
  <si>
    <t>Комплект летней спецодежды для СБ</t>
  </si>
  <si>
    <t>Костюм (комплект)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</si>
  <si>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</si>
  <si>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14.12.11.290.001.05.0839.000000000000</t>
  </si>
  <si>
    <t>Костюм</t>
  </si>
  <si>
    <t>мужской, из хлопчатобумажных тканей, состоит из пиджака и брюк, ГОСТ 25295-2003</t>
  </si>
  <si>
    <t>14.13.22.110.000.00.0839.000000000000</t>
  </si>
  <si>
    <t>14.12.22.400.000.00.0839.000000000001</t>
  </si>
  <si>
    <t>Спецодежда зимняя</t>
  </si>
  <si>
    <t>для защиты от пониженных температур, материал хлопок 49 % и полиэфир 51 %, подкладка 100% полиэфир, утеплитель синтепон, в комплекте куртка и брюки,брюки на бретельках, ГОСТ 29338-92</t>
  </si>
  <si>
    <t>14.12.11.240.001.01.0839.000000000002</t>
  </si>
  <si>
    <t>для защиты от повышенных температур, мужской, из грубошерстной ткани, состоит из куртки и брюк тип Д, ГОСТ 12.4.045-87</t>
  </si>
  <si>
    <t xml:space="preserve"> до 31 декабря 2016 года</t>
  </si>
  <si>
    <t>Бумага</t>
  </si>
  <si>
    <t>22.29.25.700.000.00.0796.000000000000</t>
  </si>
  <si>
    <t>Папка</t>
  </si>
  <si>
    <t>22.29.25.700.000.00.0796.000000000002</t>
  </si>
  <si>
    <t>1800</t>
  </si>
  <si>
    <t>22.29.25.900.002.00.0796.000000000002</t>
  </si>
  <si>
    <t>Файл - вкладыш</t>
  </si>
  <si>
    <t>из полипропиленовой пленки</t>
  </si>
  <si>
    <t>Файл-лист А4</t>
  </si>
  <si>
    <t>Одна пачка</t>
  </si>
  <si>
    <t>5111</t>
  </si>
  <si>
    <t>150</t>
  </si>
  <si>
    <t>533</t>
  </si>
  <si>
    <t>17.22.11.200.000.00.0796.000000000001</t>
  </si>
  <si>
    <t>11.07.11.300.000.02.0868.000000000000</t>
  </si>
  <si>
    <t>Вода</t>
  </si>
  <si>
    <t>Бутылка</t>
  </si>
  <si>
    <t>868</t>
  </si>
  <si>
    <t>18</t>
  </si>
  <si>
    <t>32.91.11.900.005.00.0796.000000000001</t>
  </si>
  <si>
    <t>Веник</t>
  </si>
  <si>
    <t>Из материалов растительного происхождения</t>
  </si>
  <si>
    <t>20</t>
  </si>
  <si>
    <t>Чистящее средство для унитазов (гелевая)</t>
  </si>
  <si>
    <t>Мыло туалетное жидкое</t>
  </si>
  <si>
    <t>20.41.31.900.000.00.0796.000000000001</t>
  </si>
  <si>
    <t>туалетное, жидкое, гелеобразное</t>
  </si>
  <si>
    <t>20.41.32.770.000.01.0796.000000000000</t>
  </si>
  <si>
    <t>Средство моющее</t>
  </si>
  <si>
    <t>для туалетов, гель, СТ РК ГОСТ Р 51696-2003</t>
  </si>
  <si>
    <t>Чистящее средство для унитазов (порошковое)</t>
  </si>
  <si>
    <t>Порошок стиральный автомат</t>
  </si>
  <si>
    <t>12</t>
  </si>
  <si>
    <t>6</t>
  </si>
  <si>
    <t>Чистящее средство для стекол</t>
  </si>
  <si>
    <t>Полотенца вафельное</t>
  </si>
  <si>
    <t>15</t>
  </si>
  <si>
    <t>Порошок стиральный  900гр</t>
  </si>
  <si>
    <t>Мешок для мусора</t>
  </si>
  <si>
    <t>270</t>
  </si>
  <si>
    <t>Жалюзи</t>
  </si>
  <si>
    <t>Марля шир. - 0,8 м</t>
  </si>
  <si>
    <t>Полотно обтирочное    н.м</t>
  </si>
  <si>
    <t>350</t>
  </si>
  <si>
    <t>из смешанной ткани, вертикальные</t>
  </si>
  <si>
    <t>13.92.15.500.003.00.0055.000000000008</t>
  </si>
  <si>
    <t>Метр квадратный</t>
  </si>
  <si>
    <t>055</t>
  </si>
  <si>
    <t>Марля</t>
  </si>
  <si>
    <t>медицинская, хлопчатобумажная, нестерильная, отбеленная, расфасованная</t>
  </si>
  <si>
    <t>13.92.13.500.001.01.0796.000000000001</t>
  </si>
  <si>
    <t>Полотенце</t>
  </si>
  <si>
    <t>столовое, из хлопка, вафельное, размер 70*40 см, ГОСТ 11027-80</t>
  </si>
  <si>
    <t>13.92.21.700.000.00.0796.000000000001</t>
  </si>
  <si>
    <t>Мешок</t>
  </si>
  <si>
    <t>упаковочный, для мусора, из полиэтилена, повышенной прочности, с ручками</t>
  </si>
  <si>
    <t>20.41.31.530.000.01.5111.000000000000</t>
  </si>
  <si>
    <t>20.41.32.750.000.01.0868.000000000000</t>
  </si>
  <si>
    <t>для мытья стекол и зеркальных поверхностей, жидкость, СТ РК ГОСТ Р 51696-2003</t>
  </si>
  <si>
    <t>Ведро пластмассовое объем 10 литров</t>
  </si>
  <si>
    <t>Спирт этил. 90%-50мл</t>
  </si>
  <si>
    <t>Ведро</t>
  </si>
  <si>
    <t>пластиковое, круглое, объем 10 л</t>
  </si>
  <si>
    <t>22.29.23.700.001.00.0796.000000000025</t>
  </si>
  <si>
    <t>Спирт</t>
  </si>
  <si>
    <t>Земля-грунт 5л</t>
  </si>
  <si>
    <t>Удобрение для газона</t>
  </si>
  <si>
    <t>Полироль для  листьев</t>
  </si>
  <si>
    <t>Цветы (розы)</t>
  </si>
  <si>
    <t>Цветы Бюрючина</t>
  </si>
  <si>
    <t>Цветы (питунья)</t>
  </si>
  <si>
    <t>Уличные растения</t>
  </si>
  <si>
    <t>20.15.79.300.000.00.0796.000000000000</t>
  </si>
  <si>
    <t>Удобрение</t>
  </si>
  <si>
    <t>для газона, гранулированное, миниральное, СТ РК ГОСТ Р 51520-2010</t>
  </si>
  <si>
    <t>28.30.60.900.000.00.0796.000000000000</t>
  </si>
  <si>
    <t>Распылитель</t>
  </si>
  <si>
    <t>для опрыскивания растений, объем 0,5 литра</t>
  </si>
  <si>
    <t>08.92.10.000.000.00.0778.000000000000</t>
  </si>
  <si>
    <t>Торф</t>
  </si>
  <si>
    <t>земляной, почвенная смесь, для растений</t>
  </si>
  <si>
    <t>Упаковка</t>
  </si>
  <si>
    <t>778</t>
  </si>
  <si>
    <t>Рассада</t>
  </si>
  <si>
    <t>цветов, однолетняя</t>
  </si>
  <si>
    <t>01.30.10.210.000.00.0796.000000000000</t>
  </si>
  <si>
    <t>118</t>
  </si>
  <si>
    <t>21.20.24.900.001.00.0006.000000000000</t>
  </si>
  <si>
    <t>Метр</t>
  </si>
  <si>
    <t>006</t>
  </si>
  <si>
    <t>13.92.29.990.007.01.0006.000000000000</t>
  </si>
  <si>
    <t>Полотно</t>
  </si>
  <si>
    <t>обтирочное, хлопоковое, ГОСТ 14253-83</t>
  </si>
  <si>
    <t>Картридж НР 7115А</t>
  </si>
  <si>
    <t>Картридж НР 285А для 1102/1132</t>
  </si>
  <si>
    <t xml:space="preserve">Картридж HP - CE 390X (90X) </t>
  </si>
  <si>
    <t>1</t>
  </si>
  <si>
    <t xml:space="preserve">Картридж HP - CF 280X (80X) </t>
  </si>
  <si>
    <t>Фотобумага</t>
  </si>
  <si>
    <t>Картридж НР СЕ505А</t>
  </si>
  <si>
    <t>Картридж НР 283А</t>
  </si>
  <si>
    <t>Картридж СЕ310А черный</t>
  </si>
  <si>
    <t>Картридж СЕ311А голубой</t>
  </si>
  <si>
    <t>Картридж СЕ312А желтый</t>
  </si>
  <si>
    <t>Картридж СЕ313А пурпурный</t>
  </si>
  <si>
    <t xml:space="preserve">Программное обеспечение Антивирус Касперского для ПК ( базовая версия) 2 лиц в одной </t>
  </si>
  <si>
    <t>Жесткий диск  внешний 2,5. USB 2,0, 500гб</t>
  </si>
  <si>
    <t>3</t>
  </si>
  <si>
    <t>Жесткий диск сервера 3G7/2k SATA 250G SPARE 571516-001</t>
  </si>
  <si>
    <t>Жесткий диск 3,5. SATA 6 ГГц/с , 64Мб, шпин. 7200об/м, 1Тб</t>
  </si>
  <si>
    <t>Кулер (вентилятор корпусной 80мм) ХСОО 1ЕR X12025S Sleevet Business Series 8*8*25см 28db 2700об/мин3*4pin черный</t>
  </si>
  <si>
    <t>44</t>
  </si>
  <si>
    <t>26.20.21.300.000.00.0796.000000000020</t>
  </si>
  <si>
    <t>Диск жесткий внешний</t>
  </si>
  <si>
    <t>размер 2,5'', интерфейс USB 2.0, емкость 500 Гб</t>
  </si>
  <si>
    <t>глянцевая</t>
  </si>
  <si>
    <t>26.20.40.000.136.00.0796.000000000000</t>
  </si>
  <si>
    <t>Картридж тонерный</t>
  </si>
  <si>
    <t>черный</t>
  </si>
  <si>
    <t>62.01.29.000.000.00.0796.000000000000</t>
  </si>
  <si>
    <t>Программное обеспечение</t>
  </si>
  <si>
    <t>Оригинал программного обеспечения (кроме услуг по разработке программных обеспечении по заказу)</t>
  </si>
  <si>
    <t>Сифон "Ани Plast" С 5010</t>
  </si>
  <si>
    <t>Сифон "Ани Plast" С 6155</t>
  </si>
  <si>
    <t>Смеситель CALORIE для раков. 4023А19</t>
  </si>
  <si>
    <t>кисть макловичная  0182-14</t>
  </si>
  <si>
    <t>олифа ОКСОЛЬ</t>
  </si>
  <si>
    <t>Растворитель 646 1л</t>
  </si>
  <si>
    <t>Унитаз "Комфорт"</t>
  </si>
  <si>
    <t>Эмаль НЦ-132 белая</t>
  </si>
  <si>
    <t>Эмаль НЦ-132 голубая //</t>
  </si>
  <si>
    <t>Эмаль НЦ-132 зеленная //</t>
  </si>
  <si>
    <t>Эмаль НЦ-132 красная</t>
  </si>
  <si>
    <t>Эмаль НЦ-132 черная //</t>
  </si>
  <si>
    <t>Эмаль НЦ-132 желтая //</t>
  </si>
  <si>
    <t>Лампа ЛБ-20</t>
  </si>
  <si>
    <t>Лампа ЛБ-40</t>
  </si>
  <si>
    <t>Асбестоцементные листы волнистые (шифер)</t>
  </si>
  <si>
    <t>Рубероид РКК-400 м2</t>
  </si>
  <si>
    <t>Цемент строительный с/с М400 в мешках</t>
  </si>
  <si>
    <t xml:space="preserve">Пиломатериал 6х0,20х0,05 </t>
  </si>
  <si>
    <t>Замок навесной</t>
  </si>
  <si>
    <t>Комплектуюшие для пластикового плинтуса (соеденители, заглушки)</t>
  </si>
  <si>
    <t>Комплектуюшие для пластикового плинтуса (уголки внутр., наружн)</t>
  </si>
  <si>
    <t>Пена монтажная 1000/750 мл зимн.</t>
  </si>
  <si>
    <t>Шпаклевка "Алинекс ГЛАТ" (25 кг)</t>
  </si>
  <si>
    <t>Шпаклевка "Алинекс Финиш" (25 кг)</t>
  </si>
  <si>
    <t>Краска  ПФ-115 голубая</t>
  </si>
  <si>
    <t>Краска водоэмульсионная для внутренних работ</t>
  </si>
  <si>
    <t>Краска водоэмульсионная фасадная</t>
  </si>
  <si>
    <t>Краска ПФ 115 белая</t>
  </si>
  <si>
    <t>Краска ПФ 115 зеленая</t>
  </si>
  <si>
    <t>Краска эмаль НЦ-132 серая</t>
  </si>
  <si>
    <t>Краска эмаль НЦ132 синяя</t>
  </si>
  <si>
    <t>Гвозди 100мм</t>
  </si>
  <si>
    <t>Гвозди 70мм</t>
  </si>
  <si>
    <t>Краска ПФ желтая</t>
  </si>
  <si>
    <t>ПФ-115 высший сорт синяя 20кг ГОСТ 6465-76</t>
  </si>
  <si>
    <t>Гвозди  строительные 120</t>
  </si>
  <si>
    <t>Гвозди шиферные</t>
  </si>
  <si>
    <t>Краска  ПФ-115 синяя</t>
  </si>
  <si>
    <t>Валик малярный исскусственный мех 180 мм.0319-18</t>
  </si>
  <si>
    <t>кисть с натуральной щетиной размер  50 мм</t>
  </si>
  <si>
    <t>кисть с натуральной щетиной размер  40 мм</t>
  </si>
  <si>
    <t>кисть с натуральной щетиной размер  25 мм</t>
  </si>
  <si>
    <t>кисть с натуральной щетиной размер 20 мм</t>
  </si>
  <si>
    <t>Шпатель малярный нержавеющий "Лакра"/100мм</t>
  </si>
  <si>
    <t>Шпатель малярный Зубр фасадный 200.</t>
  </si>
  <si>
    <t>Шпатель малярный 80 мм пластиковая ручка нержавеющая сталь TopTools</t>
  </si>
  <si>
    <t>Песок сеянный</t>
  </si>
  <si>
    <t>Песок бетонный</t>
  </si>
  <si>
    <t>Линолиум коммерческий шириной 4 м</t>
  </si>
  <si>
    <t>ведро малярное  пластмас. 12л</t>
  </si>
  <si>
    <t>ведро оцинков 12л</t>
  </si>
  <si>
    <t>Лист плоский оцинковый 1,25х2х тол.1,0</t>
  </si>
  <si>
    <t>лист стальной 3мм1200.2500</t>
  </si>
  <si>
    <t>Колер MIX 8/0ml</t>
  </si>
  <si>
    <t>Шуруп по дереву 30мм</t>
  </si>
  <si>
    <t>Шуруп для дерева 60мм</t>
  </si>
  <si>
    <t>шетка по металлу</t>
  </si>
  <si>
    <t>лопата совковая с черенком</t>
  </si>
  <si>
    <t>черенок из дерева</t>
  </si>
  <si>
    <t>Насадка на щуруповерт</t>
  </si>
  <si>
    <t>Гвоздодер STAYER с обрезиненной рукояткой, 300 мм. 77.12. Артикул.</t>
  </si>
  <si>
    <t>Топор ЗУБР 20629-10 ЭКСПЕРТ кованный срукояткой из орешника 1800г</t>
  </si>
  <si>
    <t>набор ЗУБР стамески-долото ЭКСПЕРТ с дерев. Ручкой хромованадиевых 6, 10, 12, 16,20, 25мм 6шт.</t>
  </si>
  <si>
    <t>Набор инструментов  1/2,3/8,1/4, Crv пластиковый кейс 142 пред. I/STELS</t>
  </si>
  <si>
    <t>Круг отрезной для резки металла 150х0,22</t>
  </si>
  <si>
    <t>ЭЛЕКТРОД МР-3 Д=3ММ УОНИ</t>
  </si>
  <si>
    <t>труба водяная диам 32</t>
  </si>
  <si>
    <t>труба водяная диам 20</t>
  </si>
  <si>
    <t>труба водяная диам 25</t>
  </si>
  <si>
    <t>уголок 50х50</t>
  </si>
  <si>
    <t>уголок 45х45</t>
  </si>
  <si>
    <t>27.40.15.990.001.00.0796.000000000143</t>
  </si>
  <si>
    <t>Лампа люминесцентная</t>
  </si>
  <si>
    <t>тип цоколя G13, мощность 20 Вт</t>
  </si>
  <si>
    <t>27.40.15.990.001.00.0796.000000000154</t>
  </si>
  <si>
    <t>тип цоколя G13, мощность 40 Вт</t>
  </si>
  <si>
    <t>20.30.22.700.000.00.0112.000000000001</t>
  </si>
  <si>
    <t>Растворитель</t>
  </si>
  <si>
    <t>32.91.19.300.000.00.0796.000000000003</t>
  </si>
  <si>
    <t>Кисть малярная</t>
  </si>
  <si>
    <t>макловица</t>
  </si>
  <si>
    <t>22.21.21.900.001.00.0796.000000000010</t>
  </si>
  <si>
    <t>Сифон</t>
  </si>
  <si>
    <t>22.21.21.900.001.00.0796.000000000014</t>
  </si>
  <si>
    <t>для раковины, пластиковый, размер 1 1/2"*40-50 мм, гофрированный, удлиненный</t>
  </si>
  <si>
    <t>для раковины, пластиковый, размер 40*50 мм, с гибкой трубой</t>
  </si>
  <si>
    <t>23.42.10.500.008.00.0839.000000000018</t>
  </si>
  <si>
    <t>Унитаз</t>
  </si>
  <si>
    <t>керамический, напольный, с косым выпуском, с бачком, сиденьем и комплектом арматуры, ГОСТ 30493-96</t>
  </si>
  <si>
    <t>20.30.12.700.000.00.0166.000000000060</t>
  </si>
  <si>
    <t>Эмаль</t>
  </si>
  <si>
    <t>НЦ-132, ГОСТ 6631-74</t>
  </si>
  <si>
    <t>Песок</t>
  </si>
  <si>
    <t>08.12.11.900.000.00.0113.000000000002</t>
  </si>
  <si>
    <t>25.99.12.400.003.00.0796.000000000006</t>
  </si>
  <si>
    <t>оцинкованное, эмалированное, объем 12 л, ГОСТ 20558-82</t>
  </si>
  <si>
    <t>22.29.23.700.001.00.0796.000000000006</t>
  </si>
  <si>
    <t>пластиковое, овальное, объем 12,5 л, с контрольной пломбой</t>
  </si>
  <si>
    <t>08.12.11.900.000.00.0113.000000000000</t>
  </si>
  <si>
    <t>Лист</t>
  </si>
  <si>
    <t>асбестоцементный, волнистый (шифер), марка 40/150, размер 1750*980*5,8 мм, 7-волновой, ГОСТ 30340-2012</t>
  </si>
  <si>
    <t>23.65.12.300.000.00.0625.000000000000</t>
  </si>
  <si>
    <t>625</t>
  </si>
  <si>
    <t>23.99.13.900.015.01.0055.000000000004</t>
  </si>
  <si>
    <t>Рубероид</t>
  </si>
  <si>
    <t>кровельный, тип РКК-400, с крупнозернистой посыпкой</t>
  </si>
  <si>
    <t>Портландцемент</t>
  </si>
  <si>
    <t>без минеральных добавок, марка ПЦ 400-Д0 (М 400-Д0), ГОСТ 10178-85</t>
  </si>
  <si>
    <t>23.51.12.300.000.01.0168.000000000000</t>
  </si>
  <si>
    <t>Тонна (метрическая)</t>
  </si>
  <si>
    <t>168</t>
  </si>
  <si>
    <t>16.10.10.370.002.00.0113.000000000001</t>
  </si>
  <si>
    <t>Пиломатериал</t>
  </si>
  <si>
    <t>из хвойных пород, обрезанный, ГОСТ 8486-86</t>
  </si>
  <si>
    <t>навесной</t>
  </si>
  <si>
    <t>25.72.11.300.000.00.0796.000000000000</t>
  </si>
  <si>
    <t xml:space="preserve">Замок </t>
  </si>
  <si>
    <t>Линолеум</t>
  </si>
  <si>
    <t>из поливинилхлорида, специализированный, коммерческий, антистатический</t>
  </si>
  <si>
    <t>22.23.15.000.000.00.0055.000000000016</t>
  </si>
  <si>
    <t>22.23.14.700.016.01.0796.000000000002</t>
  </si>
  <si>
    <t>Соединитель</t>
  </si>
  <si>
    <t>для пластикового плинтуса, с резиновым уплотнителем, с кабель-каналом</t>
  </si>
  <si>
    <t>22.23.14.700.005.00.0796.000000000001</t>
  </si>
  <si>
    <t>Угол</t>
  </si>
  <si>
    <t>для пластикового плинтуса, наружный, с кабель-каналом</t>
  </si>
  <si>
    <t>20.59.59.730.000.00.5108.000000000005</t>
  </si>
  <si>
    <t>Монтажная пена</t>
  </si>
  <si>
    <t>зимняя, бытовая (с трубкой-адаптером), в аэрозольной упаковке, однокомпонентная</t>
  </si>
  <si>
    <t>20.30.22.550.000.00.0778.000000000000</t>
  </si>
  <si>
    <t>Шпатлевка</t>
  </si>
  <si>
    <t>для выравнивания и исправления дефектов, загрунтованных металлических и деревянных поверхностей, марка ПФ-002, ГОСТ 10277-90</t>
  </si>
  <si>
    <t>25.93.14.900.000.00.0166.000000000063</t>
  </si>
  <si>
    <t>Гвоздь</t>
  </si>
  <si>
    <t>строительный, с плоской головкой, диаметр 4,0 мм, длина 100 мм, ГОСТ 4028-63</t>
  </si>
  <si>
    <t>Килограмм</t>
  </si>
  <si>
    <t>166</t>
  </si>
  <si>
    <t>25.93.14.900.000.00.0166.000000000060</t>
  </si>
  <si>
    <t>строительный, с плоской головкой, диаметр 3,0 мм, длина 70 мм, ГОСТ 4028-63</t>
  </si>
  <si>
    <t>25.93.14.900.000.00.0166.000000000065</t>
  </si>
  <si>
    <t>строительный, с плоской головкой, диаметр 5,0 мм, длина 120 мм, ГОСТ 4028-63</t>
  </si>
  <si>
    <t>строительный, с плоской головкой, диаметр 4,0 мм, длина 120 мм, ГОСТ 4028-63</t>
  </si>
  <si>
    <t>25.93.14.900.000.00.0166.000000000064</t>
  </si>
  <si>
    <t>Щетка</t>
  </si>
  <si>
    <t>металлическая, трехрядная</t>
  </si>
  <si>
    <t>32.91.19.900.000.00.0796.000000000003</t>
  </si>
  <si>
    <t>25.73.10.100.000.00.0796.000000000003</t>
  </si>
  <si>
    <t>Лопата</t>
  </si>
  <si>
    <t>совковая</t>
  </si>
  <si>
    <t>16.29.11.100.005.00.0796.000000000000</t>
  </si>
  <si>
    <t>Черенок</t>
  </si>
  <si>
    <t>для лопаты, деревянный</t>
  </si>
  <si>
    <t>Гвоздодер</t>
  </si>
  <si>
    <t>ручной, рычажно-клиновой</t>
  </si>
  <si>
    <t>25.73.30.900.003.00.0796.000000000000</t>
  </si>
  <si>
    <t>25.73.10.400.000.00.0796.000000000001</t>
  </si>
  <si>
    <t>Топор</t>
  </si>
  <si>
    <t>столярный</t>
  </si>
  <si>
    <t>Круг</t>
  </si>
  <si>
    <t>32.91.19.300.000.00.0796.000000000004</t>
  </si>
  <si>
    <t>флейцевая</t>
  </si>
  <si>
    <t>25.73.30.930.007.00.0796.000000000006</t>
  </si>
  <si>
    <t>Шпатель</t>
  </si>
  <si>
    <t>металлический, ширина 80 мм</t>
  </si>
  <si>
    <t>25.73.30.930.007.00.0796.000000000007</t>
  </si>
  <si>
    <t>металлический, ширина 100 мм</t>
  </si>
  <si>
    <t>25.73.30.930.007.00.0796.000000000010</t>
  </si>
  <si>
    <t>металлический, ширина 200 мм</t>
  </si>
  <si>
    <t>32.91.19.500.002.00.0796.000000000000</t>
  </si>
  <si>
    <t>Валик</t>
  </si>
  <si>
    <t>для лакокрасочных работ, малярный, тип ВМП, ГОСТ 10831-87</t>
  </si>
  <si>
    <t>Краска</t>
  </si>
  <si>
    <t>Жесткий диск</t>
  </si>
  <si>
    <t>26.20.21.300.002.00.0796.000000000372</t>
  </si>
  <si>
    <t>размер 3,5", интерфейс SATA 6 ГГц/с, объем буфера 64 Мб, количество оборотов шпинделя 7200 об/м, емкость 1 Тб</t>
  </si>
  <si>
    <t>цветной</t>
  </si>
  <si>
    <t>26.20.40.000.110.00.0796.000000000002</t>
  </si>
  <si>
    <t>Кулер</t>
  </si>
  <si>
    <t>для системного блока</t>
  </si>
  <si>
    <t>26.20.40.000.136.00.0796.000000000001</t>
  </si>
  <si>
    <t>30</t>
  </si>
  <si>
    <t>23</t>
  </si>
  <si>
    <t>24.33.20.000.002.00.0796.000000000000</t>
  </si>
  <si>
    <t>Профиль</t>
  </si>
  <si>
    <t>листовой, из оцинкованной стали, ГОСТ 14918-80</t>
  </si>
  <si>
    <t>796</t>
  </si>
  <si>
    <t>20.30.11.900.000.00.0166.000000000000</t>
  </si>
  <si>
    <t>марка ВД-ВА-224, ГОСТ 28196-89</t>
  </si>
  <si>
    <t>марка ВД-АК-111, ГОСТ 28196-89</t>
  </si>
  <si>
    <t>20.30.11.900.000.00.0166.000000000005</t>
  </si>
  <si>
    <t>Олифа</t>
  </si>
  <si>
    <t>оксоль, марка В, ГОСТ 190-78</t>
  </si>
  <si>
    <t>20.30.22.200.000.00.0166.000000000000</t>
  </si>
  <si>
    <t>33</t>
  </si>
  <si>
    <t>Колер</t>
  </si>
  <si>
    <t>жидкость</t>
  </si>
  <si>
    <t>20.30.12.700.000.00.0166.000000000062</t>
  </si>
  <si>
    <t>ПФ-115, ГОСТ 6465-76</t>
  </si>
  <si>
    <t>23.91.11.700.000.00.0796.000000000001</t>
  </si>
  <si>
    <t>отрезной, на бакелитовой связке, шлифматериал алмаз, диаметр 150 мм</t>
  </si>
  <si>
    <t xml:space="preserve">Шприц масленный для смазки для а/машин </t>
  </si>
  <si>
    <t>Электроды сварочные УОНИ-13/55, d=3mm</t>
  </si>
  <si>
    <t>25.99.29.490.062.02.0796.000000000000</t>
  </si>
  <si>
    <t>Шприц</t>
  </si>
  <si>
    <t>рычажный</t>
  </si>
  <si>
    <t>27.90.13.900.001.00.0166.000000000049</t>
  </si>
  <si>
    <t>Электрод</t>
  </si>
  <si>
    <t>Автошина Нива Шевролет 225/75-15</t>
  </si>
  <si>
    <t>Автошина Киа Соренто 235/60-18</t>
  </si>
  <si>
    <t>Амортизаторы передние и задние Газель</t>
  </si>
  <si>
    <t>комплект</t>
  </si>
  <si>
    <t>Колодки тормозной передний "Газель"</t>
  </si>
  <si>
    <t>Автошина 195/65-16</t>
  </si>
  <si>
    <t>Фильтр воздушный Газель</t>
  </si>
  <si>
    <t>Шкворня Газель</t>
  </si>
  <si>
    <t>Автошина 225/75 R16</t>
  </si>
  <si>
    <t>Аккумулятор 6СТ-75П</t>
  </si>
  <si>
    <t>Амортизатор уаз передние задние</t>
  </si>
  <si>
    <t>Насос водяной "УАЗ" /100 л.с./ в сборе 421.1307010-01</t>
  </si>
  <si>
    <t>Насос топливный УАЗ инжекторный</t>
  </si>
  <si>
    <t>Вал карданный УАЗ-39099 задний  №3741-00-2201010-97</t>
  </si>
  <si>
    <t>Аптечка унивесальная с медикаментами</t>
  </si>
  <si>
    <t>Вал карданный "УАЗ-39099" переднего моста №3303-60-2203010</t>
  </si>
  <si>
    <t>Ведомый диск сцепления с корзиной УАЗ</t>
  </si>
  <si>
    <t>Вкладыш коренной УАЗ 0,25/0,5</t>
  </si>
  <si>
    <t>Вкладыш шатунный УАЗ 0,25/0,5</t>
  </si>
  <si>
    <t>водянн насос инжектор УАЗ-390995</t>
  </si>
  <si>
    <t>Воздушный фильтр УАЗ инжекторный -390995</t>
  </si>
  <si>
    <t>Резонатор на "УАЗ-390995</t>
  </si>
  <si>
    <t>Свеча зажигания DENSO</t>
  </si>
  <si>
    <t>автошина ул8,25 R20 перед</t>
  </si>
  <si>
    <t>Автошина К8,25-15ЛФ-268 задние</t>
  </si>
  <si>
    <t xml:space="preserve">Карбюратор К135-1107010  /ГАЗ-3307, 53/ </t>
  </si>
  <si>
    <t>Комплект прокладок двигателя КАВЗ-3976</t>
  </si>
  <si>
    <t>Аккумулятор 6СТ-190П</t>
  </si>
  <si>
    <t>Наконечник рулевой тяги левый в сборе   452-3414057</t>
  </si>
  <si>
    <t>Наконечник рулевой тяги правый в сборе 452-3414056</t>
  </si>
  <si>
    <t>Насос топливный "УАЗ"  451М-1106010-30  (451М-1106011)</t>
  </si>
  <si>
    <t>Ремень  1030 УАЗ</t>
  </si>
  <si>
    <t>ремень РК-1054 инжектор УАЗ</t>
  </si>
  <si>
    <t>ремень РК-1220 инжектор УАЗ</t>
  </si>
  <si>
    <t>Рем-комп главный цилиндр сцепления Уаз</t>
  </si>
  <si>
    <t>Диск сцепления нажимной в сборе "ГАЗ-53" -1601090-11</t>
  </si>
  <si>
    <t>Крестовина карданного вала ГАЗ 53-2201025</t>
  </si>
  <si>
    <t xml:space="preserve">Реле регулятора напряжения "ГАЗ-3307"  131.3702 </t>
  </si>
  <si>
    <t>Ремень А1045</t>
  </si>
  <si>
    <t>Ремень 1025 зубчатый УАЗ</t>
  </si>
  <si>
    <t>Воздушный фильтр ГАЗ 3102</t>
  </si>
  <si>
    <t xml:space="preserve">Элемент фильтрующий масла "ГАЗ-53"  53-1017140 </t>
  </si>
  <si>
    <t>Амортизатор УАЗ задние</t>
  </si>
  <si>
    <t>Бортовой компьютер Уаз</t>
  </si>
  <si>
    <t>Датчик синхронизации Уаз</t>
  </si>
  <si>
    <t>Датчик холостого хода Уаз</t>
  </si>
  <si>
    <t>Карбюратор "УАЗ"  К151В (151.12.1107010)</t>
  </si>
  <si>
    <t>Комплект прокладок двигателя "УАЗ"  417-100170Н</t>
  </si>
  <si>
    <t xml:space="preserve">КПП  "УАЗ-469"  469-1700010-10 (4 синхр.)  </t>
  </si>
  <si>
    <t xml:space="preserve">Крестовина "УАЗ" карданного вала (упаковка)  469-2201025 </t>
  </si>
  <si>
    <t>Насос водяной УАЗ инжектор</t>
  </si>
  <si>
    <t>Насос топливной УАЗ 421М</t>
  </si>
  <si>
    <t>Подушка рессорная 451Д-2902430 Уаз</t>
  </si>
  <si>
    <t>Сальник клапанов  УАЗ</t>
  </si>
  <si>
    <t xml:space="preserve">Свечные провода инжектор УАЗ </t>
  </si>
  <si>
    <t>Насос топливный  на инжектор УАЗ -390995</t>
  </si>
  <si>
    <t>Топливный фильтр Уаз</t>
  </si>
  <si>
    <t>Усилитель вакуумный тормоза "УАЗ" 3151-3510010</t>
  </si>
  <si>
    <t>Фильтр маслянный 2121-1012005 (М-001)</t>
  </si>
  <si>
    <t>цепь двигателя инжектор УАЗ</t>
  </si>
  <si>
    <t>Цилиндр сцепления главный "УАЗ-452" в сборе  3741-1602300</t>
  </si>
  <si>
    <t>Цилиндр тормозной колесный задний (d=25мм)  3151-3502040 Уаз</t>
  </si>
  <si>
    <t>Цилиндр тормозной колесный передний, левый 469-3501041-01 Уаз</t>
  </si>
  <si>
    <t>Цилиндр тормозной колесный передний, правый 469-3501040-01 Уаз</t>
  </si>
  <si>
    <t xml:space="preserve">Шкворня УАЗ </t>
  </si>
  <si>
    <t>Элемент фильтрующий воздушного фильтра  31512-1109080  /НФ-125/ Уаз</t>
  </si>
  <si>
    <t>Диск сцепления  УАЗ</t>
  </si>
  <si>
    <t>Автошины КАВЗ 275/70-22,5</t>
  </si>
  <si>
    <t>Автошина 220/75R16C</t>
  </si>
  <si>
    <t>Аккумулятор 6СТ-90П</t>
  </si>
  <si>
    <t>22.11.11.100.000.01.0796.000000002139</t>
  </si>
  <si>
    <t>Шина</t>
  </si>
  <si>
    <t>для легковых автомобилей, всесезонная, 225, 75, R15, пневматическая, радиальная, бескамерная, нешипованная, ГОСТ 4754-97</t>
  </si>
  <si>
    <t>25</t>
  </si>
  <si>
    <t>для легковых автомобилей, всесезонная, 225, 75, R16, пневматическая, радиальная, бескамерная, нешипованная, ГОСТ 4754-97</t>
  </si>
  <si>
    <t>для легковых автомобилей, всесезонная, 235, 60, R18, пневматическая, радиальная, бескамерная, нешипованная, ГОСТ 4754-97</t>
  </si>
  <si>
    <t>22.11.11.100.000.01.0796.000000002400</t>
  </si>
  <si>
    <t>22.11.11.100.000.01.0796.000000002259</t>
  </si>
  <si>
    <t xml:space="preserve"> </t>
  </si>
  <si>
    <t>Тормозная жидкость ДОТ-4 (ТУ-2451-011)</t>
  </si>
  <si>
    <t>Антифриз SIBIRIA-40 красный для системы охлаждения</t>
  </si>
  <si>
    <t xml:space="preserve"> 10W -40 5K, (литр)</t>
  </si>
  <si>
    <t xml:space="preserve"> 15W -40 5K, (литр)</t>
  </si>
  <si>
    <t>Масло моторное  М-10 Г2</t>
  </si>
  <si>
    <t>Масло Нигрол</t>
  </si>
  <si>
    <t>Масло ТМ-5-18</t>
  </si>
  <si>
    <t>Тосол-Т 40</t>
  </si>
  <si>
    <t>Масло приборное ГОСТ 1805 на 10 л</t>
  </si>
  <si>
    <t>Глицерин медицинский 1 бутыль - 50 литров</t>
  </si>
  <si>
    <t>Масло индустриальное И-20А</t>
  </si>
  <si>
    <t xml:space="preserve">Масло копрессорное ГОСТ 9243 марка КС-19 </t>
  </si>
  <si>
    <t>Масло авиационное ГОСТ 21743 марка МС-20</t>
  </si>
  <si>
    <t>Масло касторовое техническое, рафинированное отбеленное</t>
  </si>
  <si>
    <t>Расходы по ГСМ ГАЗ для АО ОМГ</t>
  </si>
  <si>
    <t>Расходы по ГСМ АИ-92 для АО ОМГ</t>
  </si>
  <si>
    <t>АО ОМГ</t>
  </si>
  <si>
    <t>100</t>
  </si>
  <si>
    <t>700</t>
  </si>
  <si>
    <t>200</t>
  </si>
  <si>
    <t>60</t>
  </si>
  <si>
    <t>19.20.29.500.000.01.0112.000000000029</t>
  </si>
  <si>
    <t>Масло</t>
  </si>
  <si>
    <t>моторное, для бензиновых двигателей, обозначение по SAE 10W</t>
  </si>
  <si>
    <t>19.20.29.500.000.01.0112.000000000028</t>
  </si>
  <si>
    <t>моторное, для бензиновых двигателей, обозначение по SAE 15W</t>
  </si>
  <si>
    <t>компрессорное, марка КС-19, ГОСТ 9243-75</t>
  </si>
  <si>
    <t>19.20.29.510.000.00.0166.000000000014</t>
  </si>
  <si>
    <t>моторное, марка М-10Г2, ГОСТ 12337-84</t>
  </si>
  <si>
    <t>19.20.29.530.000.00.0112.000000000005</t>
  </si>
  <si>
    <t>индустриальное, марка И-20А, ГОСТ 20799-88</t>
  </si>
  <si>
    <t>20.14.23.600.000.00.0112.000000000001</t>
  </si>
  <si>
    <t>Глицерин</t>
  </si>
  <si>
    <t>чистый, ГОСТ 6259-75</t>
  </si>
  <si>
    <t>19.20.29.590.000.02.0166.000000000001</t>
  </si>
  <si>
    <t>авиационное, марка МС-20, ГОСТ 21743-76</t>
  </si>
  <si>
    <t>19.20.29.590.001.00.0166.000000000000</t>
  </si>
  <si>
    <t>Арматурная смазка (касторовое масло)</t>
  </si>
  <si>
    <t>загущенное гидратированным кальциевым мылом кислот касторового масла, с добавлением присадок</t>
  </si>
  <si>
    <t>19.20.29.550.000.00.0166.000000000000</t>
  </si>
  <si>
    <t>трансмиссионное, марка ТМ-5-18, ГОСТ 23652-79</t>
  </si>
  <si>
    <t>20.59.43.300.000.00.0868.000000000002</t>
  </si>
  <si>
    <t>Аккумулятор</t>
  </si>
  <si>
    <t>22.11.14.900.000.01.0796.000000000488</t>
  </si>
  <si>
    <t>22.11.11.100.000.01.0796.000000002242</t>
  </si>
  <si>
    <t>для легковых автомобилей, всесезонная, 195, 65, R16, пневматическая, радиальная, бескамерная, нешипованная, ГОСТ 4754-97</t>
  </si>
  <si>
    <t>27.20.21.100.000.00.0796.000000000005</t>
  </si>
  <si>
    <t>стартерный, марка 6СТ-190АЗ, напряжение 12 В, емкость 190 А/ч, кислотный, ГОСТ 959-2002</t>
  </si>
  <si>
    <t>27.20.21.100.000.00.0796.000000000021</t>
  </si>
  <si>
    <t>стартерный, марка 6СТ-90, напряжение 12 В, емкость 90 А/ч, кислотный, ГОСТ 959-2002</t>
  </si>
  <si>
    <t>27.20.21.100.000.00.0796.000000000024</t>
  </si>
  <si>
    <t>стартерный, марка 6СТ-75, напряжение 12 В, емкость 75 А/ч, кислотный, ГОСТ 959-2002</t>
  </si>
  <si>
    <t>22.11.13.500.000.01.0796.000000000004</t>
  </si>
  <si>
    <t>27.90.32.000.051.00.0839.000000000000</t>
  </si>
  <si>
    <t>Вкладыш</t>
  </si>
  <si>
    <t>коренной</t>
  </si>
  <si>
    <t>27.90.32.000.051.00.0839.000000000001</t>
  </si>
  <si>
    <t>шатунный</t>
  </si>
  <si>
    <t>Колодка</t>
  </si>
  <si>
    <t>тормозная, для специального и специализированного автомобиля, передняя</t>
  </si>
  <si>
    <t>29.32.30.250.033.00.0839.000000000002</t>
  </si>
  <si>
    <t>Фильтр-патрон</t>
  </si>
  <si>
    <t>воздухоочистителя, для легкового автомобиля</t>
  </si>
  <si>
    <t>29.32.30.990.050.00.0796.000000000000</t>
  </si>
  <si>
    <t>Насос водяной</t>
  </si>
  <si>
    <t>для специальной техники</t>
  </si>
  <si>
    <t>28.13.11.700.002.00.0796.000000000000</t>
  </si>
  <si>
    <t>Цилиндр</t>
  </si>
  <si>
    <t>сцепления, для специального и специализированного автомобиля</t>
  </si>
  <si>
    <t>29.32.30.650.003.01.0796.000000000002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</si>
  <si>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</si>
  <si>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</si>
  <si>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</si>
  <si>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Цепь</t>
  </si>
  <si>
    <t>приводная, роликовая, однорядная, типоразмер цепи ПР-12,7-18,2-1, ГОСТ 13568-97</t>
  </si>
  <si>
    <t>28.15.21.300.001.00.0796.000000000004</t>
  </si>
  <si>
    <t>Лампочка дальнего и ближнего света АКГ 12-60+55(Н4)мощностью 60х55</t>
  </si>
  <si>
    <t>воздушный, для двигателя внутреннего сгорания, для специальных автомобилей</t>
  </si>
  <si>
    <t>28.29.13.500.000.01.0796.000000000002</t>
  </si>
  <si>
    <t>топливный, для специальных автомобилей с двигателем внутреннего сгорания с непосредственным впрыском (инжекторные)</t>
  </si>
  <si>
    <t>28.29.13.300.003.01.0796.000000000005</t>
  </si>
  <si>
    <t>Провод</t>
  </si>
  <si>
    <t>высокого напряжения, для легковых автомобилей</t>
  </si>
  <si>
    <t>29.31.10.300.001.00.0796.000000000000</t>
  </si>
  <si>
    <t>Сальник</t>
  </si>
  <si>
    <t>для легкового автомобиля, клапана</t>
  </si>
  <si>
    <t>29.32.30.990.098.01.0796.000000000008</t>
  </si>
  <si>
    <t>Подушка</t>
  </si>
  <si>
    <t>рессоры, для легкового автомобиля</t>
  </si>
  <si>
    <t>29.32.30.950.024.01.0796.000000000000</t>
  </si>
  <si>
    <t>Ремень</t>
  </si>
  <si>
    <t>зубчатый, для центробежного насоса, из стекловолоконного корда, размер 4578*40 мм, количество зубьев 327 штук</t>
  </si>
  <si>
    <t>23.14.12.900.021.00.0796.000000000000</t>
  </si>
  <si>
    <t>Насос</t>
  </si>
  <si>
    <t>Свеча зажигания</t>
  </si>
  <si>
    <t>Резисторы мощность 0,125 Вт 51 Ом</t>
  </si>
  <si>
    <t>Резисторы мощность 0,12 Вт 73 Ом</t>
  </si>
  <si>
    <t>Припой Sn60 /Pb 40 d=1,0 mm 250гр</t>
  </si>
  <si>
    <t>Паяльная кислота (ФЦА) 100мл, Флюс\Solins</t>
  </si>
  <si>
    <t>Конденсатор 33mF 400 V</t>
  </si>
  <si>
    <t>Транзистор КТ 805</t>
  </si>
  <si>
    <t>Транзистор КТ 814</t>
  </si>
  <si>
    <t>Транзистор КТ 816</t>
  </si>
  <si>
    <t>Транзистор КТ 853</t>
  </si>
  <si>
    <t>Транзистор КТ 872</t>
  </si>
  <si>
    <t>Клейма металлические</t>
  </si>
  <si>
    <t>Пластиковые пломбы ПП10-2014</t>
  </si>
  <si>
    <t>Самоклеющиеся лейблы СЛ-18 ..</t>
  </si>
  <si>
    <t>Игла ЮД8.264.001</t>
  </si>
  <si>
    <t>Мембрана на трансформатор ЗШ.7.010.090</t>
  </si>
  <si>
    <t xml:space="preserve">Термистор NTC 10D-20,  10 Ом 6А (JNR20S100L)   </t>
  </si>
  <si>
    <t>Конденсатор 220 мкф х 50В</t>
  </si>
  <si>
    <t>Микросхема интегральная МС14520ВСР</t>
  </si>
  <si>
    <t>Диод D30SC4M</t>
  </si>
  <si>
    <t>Припой ASAHI Sn60/Pb40, d=1.0мм, 250гр, с флюсом CF10</t>
  </si>
  <si>
    <t>Симистор BTA12-600С</t>
  </si>
  <si>
    <t>Аккумулятор 20R8H (6F22) NI-NH 9В, 200nah- КРОНА</t>
  </si>
  <si>
    <t>Шкала совмещенная  СНИЦ 754.223.021 для ГИВ-6 М2</t>
  </si>
  <si>
    <t>Шим контроллер L 6565D SO8</t>
  </si>
  <si>
    <t>Тройник ЮД8.658ю008</t>
  </si>
  <si>
    <t>Тензопреобразователь LHP-130-10-V-1M</t>
  </si>
  <si>
    <t>Датчик С05Б для ДН-102</t>
  </si>
  <si>
    <t>Термометры максимальные типа СП-82 20-100 С ТУ25-11.1180-75</t>
  </si>
  <si>
    <t>Диоды US1J</t>
  </si>
  <si>
    <t>Конденсатор 22mF 400V</t>
  </si>
  <si>
    <t>Конденсатор 150mF 450V</t>
  </si>
  <si>
    <t>Конденсатор  электрический алюминиевый К50-35 22 мкф х400в 13х20</t>
  </si>
  <si>
    <t>Конденсатор  электрический алюминиевый К50-35 4,7мкф х400в 10х15</t>
  </si>
  <si>
    <t>Конденсатор 50В 500mF</t>
  </si>
  <si>
    <t>Набор резисторов ЧИП (SMD) RC 0805-E24-25,типоразмер 0805, мощность 0,125, Номинальный ряд Е24, 170 номиналов (по 25 шт.каждого номинала)</t>
  </si>
  <si>
    <t>Резистор 0,25Вт. 5,1Ком</t>
  </si>
  <si>
    <t>Резистор С2-33Н-0,125-2,2кОм +/-5%</t>
  </si>
  <si>
    <t>Резистор С2-33Н-0,125-3,9кОм +/-5%</t>
  </si>
  <si>
    <t>Стабилизаторы МС 7805 ТОР220</t>
  </si>
  <si>
    <t>Стабилизаторы МMSZ 5234 BT1</t>
  </si>
  <si>
    <t>Стабилизаторы SMAJ 188A</t>
  </si>
  <si>
    <t>Стабилизаторы напряжения LM 2596 T -TO220-5</t>
  </si>
  <si>
    <t>Стабилизаторы напряжения LT1074 HYIT-TO220-7</t>
  </si>
  <si>
    <t>Теристор Ку 202н 9103</t>
  </si>
  <si>
    <t>Транзистор STW29NK50Z</t>
  </si>
  <si>
    <t>Транзистор TL431ILP-TO92</t>
  </si>
  <si>
    <t>Усилитель INA-128US08</t>
  </si>
  <si>
    <t>Шим контроллеры КР 1033ЕУ16-DIP8</t>
  </si>
  <si>
    <t>Шим контроллеры TOP245YN</t>
  </si>
  <si>
    <t>Шим контроллеры UC2845AN-DIP8</t>
  </si>
  <si>
    <t>Конденсатор</t>
  </si>
  <si>
    <t>Транзистор</t>
  </si>
  <si>
    <t>полевой, кремниевый</t>
  </si>
  <si>
    <t>26.11.21.500.000.02.0796.000000000002</t>
  </si>
  <si>
    <t>27.90.70.300.022.00.0796.000000000000</t>
  </si>
  <si>
    <t>Контроллер</t>
  </si>
  <si>
    <t>для электросигнализации</t>
  </si>
  <si>
    <t>Припой</t>
  </si>
  <si>
    <t>для пайки металлов</t>
  </si>
  <si>
    <t>27.90.32.000.049.00.0796.000000000000</t>
  </si>
  <si>
    <t>Флюс</t>
  </si>
  <si>
    <t>паяльный, жидкий, ГОСТ 19250-73</t>
  </si>
  <si>
    <t>20.59.56.200.000.00.0166.000000000000</t>
  </si>
  <si>
    <t>26.11.30.900.000.00.0796.000000000000</t>
  </si>
  <si>
    <t>Микросхема интегральная</t>
  </si>
  <si>
    <t>полупроводниковая, ГОСТ 17021-88</t>
  </si>
  <si>
    <t>Диод</t>
  </si>
  <si>
    <t>полупроводниковый, выпрямительный  , ГОСТ 17465-80</t>
  </si>
  <si>
    <t>26.11.21.200.000.00.0796.000000000000</t>
  </si>
  <si>
    <t>диэлектрические перчатки и СИЗ</t>
  </si>
  <si>
    <t>Утилизация ртутьсодержащих ламп</t>
  </si>
  <si>
    <t>по графику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</si>
  <si>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</si>
  <si>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</si>
  <si>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38.22.29.000.000.00.0777.000000000000</t>
  </si>
  <si>
    <t>Ремонт плат связи</t>
  </si>
  <si>
    <t>Работы по ремонту/модернизации телекоммуникационного оборудования</t>
  </si>
  <si>
    <t>42.22.22.335.000.00.0999.000000000000</t>
  </si>
  <si>
    <t>Аэродинамическое испытания вентиляционных установок</t>
  </si>
  <si>
    <t xml:space="preserve">Аттестация адм.тех персонала,      Экспертное обследование электро-теплоустановок потребителей </t>
  </si>
  <si>
    <t>Ремонт кассового аппарата</t>
  </si>
  <si>
    <t>Конденсатор 10 мкф х 50В</t>
  </si>
  <si>
    <t>Трубка ПВД Ø  6мм</t>
  </si>
  <si>
    <t>Канифоль светлая (ГОСТ 19113-84 марки "А")</t>
  </si>
  <si>
    <t>Веревка канат капроновый тол.16мм</t>
  </si>
  <si>
    <t>Патч-панель с органайзером на 24 порта</t>
  </si>
  <si>
    <t xml:space="preserve">Стриппер для удаления внешней оболочки кабеля (6…28мм) KABIFIX FK28 </t>
  </si>
  <si>
    <t>Измерительный шнур 2-х полюсный для КРОССа типа KRONE</t>
  </si>
  <si>
    <t>20.59.11.700.000.00.5111.000000000000</t>
  </si>
  <si>
    <t>300</t>
  </si>
  <si>
    <t xml:space="preserve"> Конденсатор 100 мкф х 50В</t>
  </si>
  <si>
    <t xml:space="preserve"> Конденсатор 1000 мкф х 50В</t>
  </si>
  <si>
    <t xml:space="preserve"> Конденсатор 4,7 мкф х 100В</t>
  </si>
  <si>
    <t xml:space="preserve"> Конденсатор 470 мкф х 50В</t>
  </si>
  <si>
    <t>Конденсатор 2200 мкф х 25В</t>
  </si>
  <si>
    <t>Конденсатор 47 мкф х 50В</t>
  </si>
  <si>
    <t>Резистор 0,25 Вт 2,4 К Ом</t>
  </si>
  <si>
    <t xml:space="preserve">Din-рейка 60см </t>
  </si>
  <si>
    <t>Кабель-канал  40х25</t>
  </si>
  <si>
    <t xml:space="preserve">Дроссель электронный балласт </t>
  </si>
  <si>
    <t>Изолента х/б</t>
  </si>
  <si>
    <t>лампа ртутная ДРЛ-250вт</t>
  </si>
  <si>
    <t>Лампа накаливания 220х60</t>
  </si>
  <si>
    <t>Розетка скрытой уст. 1 мест.</t>
  </si>
  <si>
    <t xml:space="preserve">Розетка компьютерная RJ-45, </t>
  </si>
  <si>
    <t>Стартер 80С-220-2 4-80Вт</t>
  </si>
  <si>
    <t>Удлинитель YD-A8E, 50м</t>
  </si>
  <si>
    <t xml:space="preserve">Лампы накал.ЛОН 150 W Е27 </t>
  </si>
  <si>
    <t>Трубка ТУТ MDT-A 38/12</t>
  </si>
  <si>
    <t>Трубка ТУТ MDT-A 50/18</t>
  </si>
  <si>
    <t>Трубка ТУТ MDT-A 19/6</t>
  </si>
  <si>
    <t>Провод медный ПУНГП 3 х 2,5</t>
  </si>
  <si>
    <t xml:space="preserve">Вилка штепсельная </t>
  </si>
  <si>
    <t>Аккумулятор 12В-7.5 A/h</t>
  </si>
  <si>
    <t>Бокс междугородный БМ 1-1</t>
  </si>
  <si>
    <t>Бокс  междугородный БМ 2-2</t>
  </si>
  <si>
    <t>Бокс междугородний типа  БМ 2-3</t>
  </si>
  <si>
    <t>Бокс кабельный телефонный БКТ 20х2 под винт</t>
  </si>
  <si>
    <t>Бокс кабельный телефонный БКТ 50х2 под винт</t>
  </si>
  <si>
    <t>Бокс кабельный телефонный БКТ 100х2 под винт</t>
  </si>
  <si>
    <t>Кабель  UTP 5е cat 4*2*0,52</t>
  </si>
  <si>
    <t>Кабель связи КСПП 1х4х1,2</t>
  </si>
  <si>
    <t>Кабель связи ТЗАШп  12х4х1,2</t>
  </si>
  <si>
    <t>Кабельный канал 15х10</t>
  </si>
  <si>
    <t>Кабель-канал: 25х16</t>
  </si>
  <si>
    <t>Модульный разъем- коннектор  RJ 11</t>
  </si>
  <si>
    <t>Модульный разъем- коннектор  RG 45</t>
  </si>
  <si>
    <t>Мультиметр UNI-T UT60G</t>
  </si>
  <si>
    <t>Мультиметр UNI-T UT- 33С</t>
  </si>
  <si>
    <t xml:space="preserve">Муфта ХАGA 43/ 8-300(150) </t>
  </si>
  <si>
    <t>Муфта ХАGA 55/12-300 (150)</t>
  </si>
  <si>
    <t>Провод ПКСВ 2х0,5</t>
  </si>
  <si>
    <t xml:space="preserve">Провод ПРППМС 1х2х0,9 </t>
  </si>
  <si>
    <t>Провод ТРП 2х0,5 белый</t>
  </si>
  <si>
    <t>Антенна автомобильная на магнитном основании 400-430 МГЦ</t>
  </si>
  <si>
    <t>Розетка компьютерная RJ-45, двойная</t>
  </si>
  <si>
    <t>Гарнитура Plantronics микрофон с шумоподавлен</t>
  </si>
  <si>
    <t>Шнур телефонный витой с коннектором</t>
  </si>
  <si>
    <t xml:space="preserve">Изолента VM 38мм*6.1м </t>
  </si>
  <si>
    <t>Маршрутизатор Router ТР-Link 4port Cable/DSL TL-R460</t>
  </si>
  <si>
    <t>Веревка-канат капроновый толщина 12-15мм</t>
  </si>
  <si>
    <t>Сплиттер ADSL SP-201(206)</t>
  </si>
  <si>
    <t>Ифракрасный датчик ИД-80</t>
  </si>
  <si>
    <t>Жидкость для удаления гидрофобного заполнителя</t>
  </si>
  <si>
    <t>Нитки для расшивки</t>
  </si>
  <si>
    <t>Защита АК МЗК-10х2 ИК</t>
  </si>
  <si>
    <t>Коробка соединительная КП-12</t>
  </si>
  <si>
    <t>Полка кроссовая на 8 волокон (FDF IU SPCS/VPS до 8 ALL SET)</t>
  </si>
  <si>
    <t>Полка кроссовая на 16 волокон (FDF IU SPCS/VPS до 16 ALL SET)</t>
  </si>
  <si>
    <t>Полка кроссовая на 24 волокна (FDF IU SPCS/VPS до 24 ALL SET)</t>
  </si>
  <si>
    <t>Муфта FOSC 500AA S24-LT-GN</t>
  </si>
  <si>
    <t>Муфта МO - Г -16   KSC 20-702</t>
  </si>
  <si>
    <t>Муфта HTSC - F01</t>
  </si>
  <si>
    <t>Киперная лента 20х15х6</t>
  </si>
  <si>
    <t>Трубка из полиэтилена РЕ 8х6 мм</t>
  </si>
  <si>
    <t>кабельный канал  20х10</t>
  </si>
  <si>
    <t>Инструмент для плинтов KRONE ProSkit 8PK-3141A</t>
  </si>
  <si>
    <t>Набор инструментов HY - 2420 номенклат. Код #15452</t>
  </si>
  <si>
    <t>Определитель повреждения волокна  FUJIKURA  FVI-01</t>
  </si>
  <si>
    <t>Инструмент обжимной универсальный (KSC 04-004)</t>
  </si>
  <si>
    <t>Розетка компьютерная RJ-11, двойная</t>
  </si>
  <si>
    <t>Розетка компьютерная RJ-11, одинарная</t>
  </si>
  <si>
    <t>Измер шнур 4-х полюсный с крокодилами для КРОССа типа KRONE</t>
  </si>
  <si>
    <t>Аккумулятор  12В  9А/ч</t>
  </si>
  <si>
    <t>Кабель КСВППэт 5е cat 4x2x0,52 с троссом</t>
  </si>
  <si>
    <t>Трубка</t>
  </si>
  <si>
    <t>электроизоляционная, из поливинилхлоридного пластиката, внутренний диаметр 6,0 мм, ГОСТ 19034-82</t>
  </si>
  <si>
    <t>22.19.73.100.001.01.0166.000000000012</t>
  </si>
  <si>
    <t>Кабель</t>
  </si>
  <si>
    <t>13.99.19.900.007.00.0166.000000000000</t>
  </si>
  <si>
    <t>Изолента</t>
  </si>
  <si>
    <t>хлопчатобумажная, односторонняя, ГОСТ 2162-97</t>
  </si>
  <si>
    <t>RJ 45, 1 порт</t>
  </si>
  <si>
    <t>26.30.30.900.093.00.0796.000000000006</t>
  </si>
  <si>
    <t>Метр погонный</t>
  </si>
  <si>
    <t>018</t>
  </si>
  <si>
    <t>27.32.13.700.002.00.0006.000000000307</t>
  </si>
  <si>
    <t>марка ПУГНП, 3*2,5 мм2</t>
  </si>
  <si>
    <t>27.33.13.520.001.00.0796.000000000000</t>
  </si>
  <si>
    <t>штепсельная, в разборном корпусе, с заземлением</t>
  </si>
  <si>
    <t>Паяльник</t>
  </si>
  <si>
    <t>27.40.15.700.001.00.0796.000000000002</t>
  </si>
  <si>
    <t>Лампа дуговая</t>
  </si>
  <si>
    <t>ДРЛ-250, ртутная</t>
  </si>
  <si>
    <t>26.11.22.900.002.01.0796.000000000006</t>
  </si>
  <si>
    <t>Стартер</t>
  </si>
  <si>
    <t>для трубчатых люминесцентных ламп, тип 80С-220-2, ГОСТ 8799-90</t>
  </si>
  <si>
    <t>27.33.13.900.006.00.0796.000000000007</t>
  </si>
  <si>
    <t>Удлинитель</t>
  </si>
  <si>
    <t>электрический, бытовой, длина 50 метров</t>
  </si>
  <si>
    <t>27.40.12.900.001.00.0796.000000000387</t>
  </si>
  <si>
    <t>Лампа накаливания</t>
  </si>
  <si>
    <t>тип цоколя Е-27, мощность 60 Вт, вакуумная</t>
  </si>
  <si>
    <t>20.14.71.500.000.00.0166.000000000001</t>
  </si>
  <si>
    <t>Канифоль</t>
  </si>
  <si>
    <t>сосновая, 1 сорт, ГОСТ 19113-84</t>
  </si>
  <si>
    <t>27.32.13.700.000.00.0008.000000000685</t>
  </si>
  <si>
    <t>марка КСПП, 1*4*1,2 мм2</t>
  </si>
  <si>
    <t>Километр (тысяча метров)</t>
  </si>
  <si>
    <t>008</t>
  </si>
  <si>
    <t>27.32.13.700.000.00.0008.000000000886</t>
  </si>
  <si>
    <t>марка ТЗПАШп, 7*4*1,2 мм2</t>
  </si>
  <si>
    <t>26.30.30.900.093.00.0796.000000000000</t>
  </si>
  <si>
    <t>RJ 11, 1 порт</t>
  </si>
  <si>
    <t>26.30.30.900.068.01.0796.000000000001</t>
  </si>
  <si>
    <t>телефонный, коннектор модульный RJ11</t>
  </si>
  <si>
    <t>26.30.30.900.068.01.0796.000000000005</t>
  </si>
  <si>
    <t>телефонный, коннектор модульный RJ45</t>
  </si>
  <si>
    <t>Муфта</t>
  </si>
  <si>
    <t>компрессионная тип ВССК, прямая</t>
  </si>
  <si>
    <t>22.21.29.700.005.00.0796.000000000010</t>
  </si>
  <si>
    <t>22.21.29.700.005.00.0796.000000000080</t>
  </si>
  <si>
    <t>компрессионная тип ССК, прямая</t>
  </si>
  <si>
    <t>марка ПКСВ, 2*0,5 мм2</t>
  </si>
  <si>
    <t>27.32.13.700.002.00.0006.000000000264</t>
  </si>
  <si>
    <t>27.32.13.700.002.00.0008.000000000206</t>
  </si>
  <si>
    <t>марка ПРППМС, 2*0,9 мм2</t>
  </si>
  <si>
    <t>27.32.13.700.002.00.0006.000000000366</t>
  </si>
  <si>
    <t>марка ТРП, 2*0,5 мм2</t>
  </si>
  <si>
    <t>26.30.40.200.000.00.0796.000000000000</t>
  </si>
  <si>
    <t>Антенна</t>
  </si>
  <si>
    <t>для аппаратуры переносной и установки на автотранспортных средствах, гибкая</t>
  </si>
  <si>
    <t>RJ 45, 2 порта</t>
  </si>
  <si>
    <t>26.30.30.900.093.00.0796.000000000007</t>
  </si>
  <si>
    <t>27.20.23.900.000.01.0796.000000000003</t>
  </si>
  <si>
    <t>для ИПБ, свинцово-кислотный, напряжение 12 В, емкость 9 А/ч</t>
  </si>
  <si>
    <t>26.30.30.900.093.00.0796.000000000001</t>
  </si>
  <si>
    <t>RJ 11, 2 порта</t>
  </si>
  <si>
    <t>Мультиметр</t>
  </si>
  <si>
    <t>Маршрутизатор</t>
  </si>
  <si>
    <t>26.30.21.900.004.00.0796.000000000001</t>
  </si>
  <si>
    <t>среднего класса</t>
  </si>
  <si>
    <t>13.99.19.900.004.00.0796.000000000000</t>
  </si>
  <si>
    <t>Веревка</t>
  </si>
  <si>
    <t>капроновая</t>
  </si>
  <si>
    <t>Извещатель пожарный</t>
  </si>
  <si>
    <t>20.59.55.900.001.00.0796.000000000000</t>
  </si>
  <si>
    <t>Жидкость для удаления гидрофобизирующих веществ</t>
  </si>
  <si>
    <t>жидкий растворитель, объем тары 1 литр</t>
  </si>
  <si>
    <t>13.10.85.100.001.00.0796.000000000000</t>
  </si>
  <si>
    <t>Нитки</t>
  </si>
  <si>
    <t>суровые, 100% лавсан, толщина 0,8 мм, длина намотки 1000 м</t>
  </si>
  <si>
    <t>27.12.40.900.027.00.0796.000000000003</t>
  </si>
  <si>
    <t>Полка</t>
  </si>
  <si>
    <t>кроссовая, оптическая, высота 1U, тип волокна одномодовое</t>
  </si>
  <si>
    <t>Коммутационная панель (кросс-панель, патч-панель)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</si>
  <si>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</si>
  <si>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</si>
  <si>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</si>
  <si>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26.30.21.200.001.00.0796.000000000003</t>
  </si>
  <si>
    <t>13.99.19.900.006.00.0006.000000000000</t>
  </si>
  <si>
    <t>Лента</t>
  </si>
  <si>
    <t>из хлопчатобумажной пряжи, киперная</t>
  </si>
  <si>
    <t>27.32.13.300.001.00.0008.000000000053</t>
  </si>
  <si>
    <t>марка ТЗПАБ, 7*4*1,2мм2</t>
  </si>
  <si>
    <t>25.73.30.370.008.00.0796.000000000000</t>
  </si>
  <si>
    <t>Насадка</t>
  </si>
  <si>
    <t>для шуруповерта, сменная</t>
  </si>
  <si>
    <t>Набор инструментов</t>
  </si>
  <si>
    <t>Набор</t>
  </si>
  <si>
    <t>704</t>
  </si>
  <si>
    <t>25.94.13.900.001.00.0704.000000000014</t>
  </si>
  <si>
    <t>для слесарных работ, в наборе 142 предмета</t>
  </si>
  <si>
    <t>24.33.11.100.000.00.0166.000000000007</t>
  </si>
  <si>
    <t>Уголок</t>
  </si>
  <si>
    <t>стальной, равнополочный, номер 4,5, ширина полок 45*45 мм, ГОСТ 8509-93</t>
  </si>
  <si>
    <t>24.33.11.100.000.00.0166.000000000008</t>
  </si>
  <si>
    <t>стальной, равнополочный, номер 5, ширина полок 50*50 мм, ГОСТ 8509-93</t>
  </si>
  <si>
    <t>Жидкость охлаждающая</t>
  </si>
  <si>
    <t>19.20.29.560.000.00.0166.000000000000</t>
  </si>
  <si>
    <t>25.94.13.900.004.00.0796.000000000000</t>
  </si>
  <si>
    <t>Дюбель-гвоздь</t>
  </si>
  <si>
    <t>с резьбой</t>
  </si>
  <si>
    <t>25.94.13.900.001.00.0704.000000000000</t>
  </si>
  <si>
    <t>для плотника, в наборе 20 предметов</t>
  </si>
  <si>
    <t>марка УОНИ, диаметр 3 мм, ГОСТ 9466-75</t>
  </si>
  <si>
    <t>28.14.12.330.000.00.0796.000000000004</t>
  </si>
  <si>
    <t>Смеситель</t>
  </si>
  <si>
    <t>для моек, двухрукояточный, настенный, размер 180*130 мм, ГОСТ 25809-96</t>
  </si>
  <si>
    <t>24.20.13.900.002.00.0018.000000000000</t>
  </si>
  <si>
    <t>общего назначения, стальная, тонкостенная, круглого сечения</t>
  </si>
  <si>
    <t>20.30.12.700.003.00.0796.000000000001</t>
  </si>
  <si>
    <t>29.32.30.950.022.00.0796.000000000000</t>
  </si>
  <si>
    <t>Шкворень</t>
  </si>
  <si>
    <t>для легкового автомобиля</t>
  </si>
  <si>
    <t>27.40.14.600.001.00.0796.000000000020</t>
  </si>
  <si>
    <t>Лампа автомобильная</t>
  </si>
  <si>
    <t>безцокольная, галогеновая</t>
  </si>
  <si>
    <t>29.32.30.990.115.00.0796.000000000014</t>
  </si>
  <si>
    <t>Блок</t>
  </si>
  <si>
    <t>управления бортового компьютера, для легкового автомобиля</t>
  </si>
  <si>
    <t>29.32.30.990.143.00.0796.000000000000</t>
  </si>
  <si>
    <t>Датчик синхронизации и скоростного вращения</t>
  </si>
  <si>
    <t>29.32.30.990.140.00.0796.000000000000</t>
  </si>
  <si>
    <t>Датчик холостого хода</t>
  </si>
  <si>
    <t>Карданный вал</t>
  </si>
  <si>
    <t>19.20.29.590.000.04.0796.000000000000</t>
  </si>
  <si>
    <t>приборное, марка МВП, ГОСТ 1805-76</t>
  </si>
  <si>
    <t>для специального и специализированного автомобиля</t>
  </si>
  <si>
    <t>29.32.30.950.022.00.0796.000000000002</t>
  </si>
  <si>
    <t>Амортизатор</t>
  </si>
  <si>
    <t>для легкового автомобиля, передней подвески, жидкостный (гидравлический)</t>
  </si>
  <si>
    <t>29.32.30.500.002.00.0796.000000000000</t>
  </si>
  <si>
    <t>задний, в сборе с шарниром, фланцами, промежуточной опорой, для легковых автомобилей</t>
  </si>
  <si>
    <t>29.32.30.300.063.00.0796.000000000002</t>
  </si>
  <si>
    <t>29.32.30.300.063.00.0796.000000000004</t>
  </si>
  <si>
    <t>передний, в сборе с шарниром, фланцами, для легковых автомобилей</t>
  </si>
  <si>
    <t>Диск</t>
  </si>
  <si>
    <t>для специального и специализированного автомобиля, нажимной</t>
  </si>
  <si>
    <t>29.32.30.650.018.00.0796.000000000002</t>
  </si>
  <si>
    <t>29.32.30.650.018.00.0796.000000000005</t>
  </si>
  <si>
    <t>для специального и специализированного автомобиля, сцепления</t>
  </si>
  <si>
    <t>28.13.11.700.002.00.0796.000000000001</t>
  </si>
  <si>
    <t>28.29.13.500.000.01.0796.000000000000</t>
  </si>
  <si>
    <t>воздушный, для двигателя внутреннего сгорания, для легковых автомобилей</t>
  </si>
  <si>
    <t>Резонатор</t>
  </si>
  <si>
    <t>для двигателя, для легкового автомобиля</t>
  </si>
  <si>
    <t>28.11.41.700.011.01.0796.000000000000</t>
  </si>
  <si>
    <t>28.11.42.300.014.01.0796.000000000001</t>
  </si>
  <si>
    <t>Прокладка</t>
  </si>
  <si>
    <t>для карбюраторного двигателя, головки блока цилиндров, для грузового автомобиля</t>
  </si>
  <si>
    <t>22.11.13.500.000.04.0796.000000000000</t>
  </si>
  <si>
    <t>для автобусов или автомобилей грузовых (для эксплуатации в особых условиях), пневматическая, диагональная, размер 12,00-20, норма слойности 18</t>
  </si>
  <si>
    <t>22.11.11.100.000.01.0796.000000002487</t>
  </si>
  <si>
    <t>для легковых автомобилей, всесезонная, 225, 75, R16, пневматическая, радиальная, камерная, нешипованная</t>
  </si>
  <si>
    <t>28.13.11.700.001.03.0796.000000000000</t>
  </si>
  <si>
    <t>для двигателей внутреннего сгорания, топливный</t>
  </si>
  <si>
    <t>29.31.21.350.000.01.0796.000000000013</t>
  </si>
  <si>
    <t>для легкового автомобиля, резьба М16, длинная</t>
  </si>
  <si>
    <t>29.32.30.990.123.00.0796.000000000003</t>
  </si>
  <si>
    <t>Карбюратор</t>
  </si>
  <si>
    <t>с восходящим потоком, для грузового автомобиля</t>
  </si>
  <si>
    <t>29.32.30.670.016.00.0796.000000000000</t>
  </si>
  <si>
    <t>Наконечник</t>
  </si>
  <si>
    <t>для легкового автомобиля, рулевой</t>
  </si>
  <si>
    <t>29.31.30.300.007.01.0796.000000000000</t>
  </si>
  <si>
    <t>для легкового автомобиля, привода генератора и водяного насоса</t>
  </si>
  <si>
    <t>29.32.30.990.020.01.0796.000000000000</t>
  </si>
  <si>
    <t>для легкового автомобиля, привода вентилятора</t>
  </si>
  <si>
    <t>Накладка</t>
  </si>
  <si>
    <t>29.32.30.650.008.00.0796.000000000000</t>
  </si>
  <si>
    <t>диска сцепления, для грузового автомобиля</t>
  </si>
  <si>
    <t>29.32.30.300.023.01.0796.000000000000</t>
  </si>
  <si>
    <t>Крестовина</t>
  </si>
  <si>
    <t>карданная, для легкового автомобиля</t>
  </si>
  <si>
    <t>29.32.30.300.023.01.0796.000000000001</t>
  </si>
  <si>
    <t>карданная, для грузового автомобиля</t>
  </si>
  <si>
    <t>29.31.30.300.012.01.0796.000000000003</t>
  </si>
  <si>
    <t>Регулятор</t>
  </si>
  <si>
    <t>напряжения генератора, для легкового автомобиля, вибрационные (реле-регуляторы)</t>
  </si>
  <si>
    <t>28.11.41.900.037.00.0796.000000000001</t>
  </si>
  <si>
    <t>Фильтрующий элемент</t>
  </si>
  <si>
    <t>тонкой очистки масла, марки фторопласт-4, тонкость фильтрации 5мкм, ГОСТ 10007-80</t>
  </si>
  <si>
    <t>29.32.30.500.002.00.0796.000000000002</t>
  </si>
  <si>
    <t>для легкового автомобиля, задней подвески, жидкостный (гидравлический)</t>
  </si>
  <si>
    <t>29.32.30.990.123.00.0796.000000000000</t>
  </si>
  <si>
    <t>с восходящим потоком, для легкового автомобиля</t>
  </si>
  <si>
    <t>29.32.30.990.022.01.0839.000000000000</t>
  </si>
  <si>
    <t>Комплект ремонтный</t>
  </si>
  <si>
    <t>для грузового автомобиля, для двигателя</t>
  </si>
  <si>
    <t>29.32.30.250.022.00.0796.000000000000</t>
  </si>
  <si>
    <t>вакуумный, для легкового автомобиля</t>
  </si>
  <si>
    <t>29.32.30.650.003.01.0796.000000000000</t>
  </si>
  <si>
    <t>сцепления, для легкового автомобиля</t>
  </si>
  <si>
    <t>20.59.43.960.001.00.0166.000000000000</t>
  </si>
  <si>
    <t>температура начала замерзания не ниже -35°С, ГОСТ 28084-89</t>
  </si>
  <si>
    <t>19.20.29.550.000.00.0112.000000000015</t>
  </si>
  <si>
    <t>трансмиссионное, марка ТАД-17и, ГОСТ 23652-79</t>
  </si>
  <si>
    <t>20.59.43.960.001.00.0112.000000000000</t>
  </si>
  <si>
    <t>подшипники на передней ступицы 7606.7609 КАВЗ-3976</t>
  </si>
  <si>
    <t>21.20.24.600.000.00.0796.000000000000</t>
  </si>
  <si>
    <t>март, апрель 2016 года</t>
  </si>
  <si>
    <t>ноябрь 2016 года</t>
  </si>
  <si>
    <t>В течение 60 дней после подписания договора</t>
  </si>
  <si>
    <t>71.20.19.000.013.00.0999.000000000000</t>
  </si>
  <si>
    <t>Работы по проведению экспертиз/испытаний/тестирований</t>
  </si>
  <si>
    <t>Техническая экспертиза колодцев (кабельные канализаций)</t>
  </si>
  <si>
    <t>август 2016 года</t>
  </si>
  <si>
    <t>27.90.60.300.001.00.0796.000000000170</t>
  </si>
  <si>
    <t>Резистор</t>
  </si>
  <si>
    <t>постоянный, тип МЛТ-2-51 ОМ, металлопленочный, номинальное сопротивление 51 Ом</t>
  </si>
  <si>
    <t>27.90.52.790.001.00.0796.000000000152</t>
  </si>
  <si>
    <t>К50-35-400В-22 мкФ, электрический, номинальная емкость 22 мкФ</t>
  </si>
  <si>
    <t>27.90.52.790.001.00.0796.000000000081</t>
  </si>
  <si>
    <t>К50-35-100В-4,7 мкФ, электрический, номинальная емкость 4,7 мкФ</t>
  </si>
  <si>
    <t>27.90.52.790.001.00.0796.000000000067</t>
  </si>
  <si>
    <t>К50-35-50В-100 мкФ, электрический, номинальная емкость 100 мкФ</t>
  </si>
  <si>
    <t>27.90.52.790.001.00.0796.000000000070</t>
  </si>
  <si>
    <t>К50-35-50В-1000 мкФ, электрический, номинальная емкость 1000 мкФ</t>
  </si>
  <si>
    <t>27.90.52.790.001.00.0796.000000000069</t>
  </si>
  <si>
    <t>К50-35-50В-470 мкФ, электрический, номинальная емкость 470 мкФ</t>
  </si>
  <si>
    <t>27.90.52.790.001.00.0796.000000000063</t>
  </si>
  <si>
    <t>К50-35-50В-10 мкФ, электрический, номинальная емкость 10 мкФ</t>
  </si>
  <si>
    <t>27.90.52.790.001.00.0796.000000000174</t>
  </si>
  <si>
    <t>К50-29-25В-2200 мкФ, электрический, номинальная емкость 2200 мкФ</t>
  </si>
  <si>
    <t>27.90.52.790.001.00.0796.000000000065</t>
  </si>
  <si>
    <t>К50-35-50В-47 мкФ, электрический, номинальная емкость 47 мкФ</t>
  </si>
  <si>
    <t>27.90.52.790.001.00.0796.000000000068</t>
  </si>
  <si>
    <t>К50-35-50В-220 мкФ, электрический, номинальная емкость 220 мкФ</t>
  </si>
  <si>
    <t>27.90.60.300.001.00.0796.000000000049</t>
  </si>
  <si>
    <t>постоянный, тип МЛТ-0,25-5.1 КОМ, металлопленочный, номинальное сопротивление 5,1 КОм</t>
  </si>
  <si>
    <t>27.90.60.300.001.00.0796.000000000144</t>
  </si>
  <si>
    <t>постоянный, тип С2-33Н-0,125, металлодиэлектрический, номинальное сопротивление 3,9 кОм</t>
  </si>
  <si>
    <t>27.90.60.300.001.00.0796.000000000143</t>
  </si>
  <si>
    <t>постоянный, тип С2-33Н-0,125, металлодиэлектрический, номинальное сопротивление 2 кОм</t>
  </si>
  <si>
    <t>29.32.30.330.000.00.0796.000000000004</t>
  </si>
  <si>
    <t>Коробка передач</t>
  </si>
  <si>
    <t>механическая, для легкового автомобиля, пятиступенчатая, трехвальная</t>
  </si>
  <si>
    <t>27.12.23.700.001.00.0796.000000000004</t>
  </si>
  <si>
    <t>Стабилизатор напряжения</t>
  </si>
  <si>
    <t>интегральный</t>
  </si>
  <si>
    <t>27.90.60.300.000.00.0704.000000000000</t>
  </si>
  <si>
    <t>Набор резисторов</t>
  </si>
  <si>
    <t>непроволочный, марка НР-1-4-9-3,3к, номинальное напряжение 8-12 В</t>
  </si>
  <si>
    <t>Реле</t>
  </si>
  <si>
    <t>26.40.51.700.003.00.0796.000000000000</t>
  </si>
  <si>
    <t>для усиления видеосигнала и передачи по коаксиальному кабелю</t>
  </si>
  <si>
    <t>26.51.51.100.001.00.0796.000000000231</t>
  </si>
  <si>
    <t>СП-2К, диапазон измерения температуры 0-200 С°</t>
  </si>
  <si>
    <t>Датчик давления</t>
  </si>
  <si>
    <t>дифференциальный, тензорезисторный</t>
  </si>
  <si>
    <t>26.51.52.790.010.00.0796.000000000000</t>
  </si>
  <si>
    <t>Микросхема</t>
  </si>
  <si>
    <t>усилительная</t>
  </si>
  <si>
    <t>26.11.30.990.005.00.0796.000000000000</t>
  </si>
  <si>
    <t>27.33.13.520.000.00.0796.000000000001</t>
  </si>
  <si>
    <t>Вилка-розетка</t>
  </si>
  <si>
    <t>однофазная, штепсельная</t>
  </si>
  <si>
    <t>Бокс кабельный</t>
  </si>
  <si>
    <t>26.30.30.900.010.00.0796.000000000001</t>
  </si>
  <si>
    <t>емкость 20 пар</t>
  </si>
  <si>
    <t>26.30.30.900.010.00.0796.000000000003</t>
  </si>
  <si>
    <t>емкость 50 пар</t>
  </si>
  <si>
    <t>26.30.30.900.010.00.0796.000000000004</t>
  </si>
  <si>
    <t>емкость 100 пар</t>
  </si>
  <si>
    <t>технический, марка А, ГОСТ 5457-75</t>
  </si>
  <si>
    <t>для проведения сварочных работ по производственной необходимости</t>
  </si>
  <si>
    <t>технический, жидкий, ГОСТ 6331-78</t>
  </si>
  <si>
    <t>7 Р</t>
  </si>
  <si>
    <t>8 Р</t>
  </si>
  <si>
    <t>9 Р</t>
  </si>
  <si>
    <t>10 Р</t>
  </si>
  <si>
    <t>11 Р</t>
  </si>
  <si>
    <t>12 Р</t>
  </si>
  <si>
    <t>13 Р</t>
  </si>
  <si>
    <t>отправка конфиденциальных и срочных документов по средствам почтовой связи</t>
  </si>
  <si>
    <t>подписка на периодические печатные издания республиканского и местного значения 9газеты и журналы)</t>
  </si>
  <si>
    <t>71 У</t>
  </si>
  <si>
    <t>проведение расчетов по обязательствам заказчика  по итогам года</t>
  </si>
  <si>
    <t>111 У</t>
  </si>
  <si>
    <t>112 У</t>
  </si>
  <si>
    <t>м/р.Каламкас</t>
  </si>
  <si>
    <t>Лаборотория потенциального заказчика</t>
  </si>
  <si>
    <t>113 У</t>
  </si>
  <si>
    <t>114 У</t>
  </si>
  <si>
    <t>115 У</t>
  </si>
  <si>
    <t>116 У</t>
  </si>
  <si>
    <t>117 У</t>
  </si>
  <si>
    <t>118 У</t>
  </si>
  <si>
    <t>119 У</t>
  </si>
  <si>
    <t>120 У</t>
  </si>
  <si>
    <t>121 У</t>
  </si>
  <si>
    <t>122 У</t>
  </si>
  <si>
    <t>123 У</t>
  </si>
  <si>
    <t>125 У</t>
  </si>
  <si>
    <t>126 У</t>
  </si>
  <si>
    <t>127 У</t>
  </si>
  <si>
    <t>128 У</t>
  </si>
  <si>
    <t>129 У</t>
  </si>
  <si>
    <t>130 У</t>
  </si>
  <si>
    <t xml:space="preserve">131 У </t>
  </si>
  <si>
    <t>132 У</t>
  </si>
  <si>
    <t>133 У</t>
  </si>
  <si>
    <t>134 У</t>
  </si>
  <si>
    <t>135 У</t>
  </si>
  <si>
    <t>137 У</t>
  </si>
  <si>
    <t>138 У</t>
  </si>
  <si>
    <t>139 У</t>
  </si>
  <si>
    <t>140 У</t>
  </si>
  <si>
    <t>141 У</t>
  </si>
  <si>
    <t>142 У</t>
  </si>
  <si>
    <t>143 У</t>
  </si>
  <si>
    <t>144 У</t>
  </si>
  <si>
    <t>145 У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</si>
  <si>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</si>
  <si>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</si>
  <si>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</si>
  <si>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</si>
  <si>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</si>
  <si>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</si>
  <si>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</si>
  <si>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</si>
  <si>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</si>
  <si>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</si>
  <si>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октябрь, декабрь 2016 года</t>
  </si>
  <si>
    <t>полиграфическая продукция (кроме книг, фото, периодических изданий)</t>
  </si>
  <si>
    <t>Лаборотория Заказчика</t>
  </si>
  <si>
    <t>Лаборатория Заказчика м/р.Жетыбай</t>
  </si>
  <si>
    <t>март, ноябрь 2016 года</t>
  </si>
  <si>
    <t>30.20.40.300.966.00.0796.000000000000</t>
  </si>
  <si>
    <t>Клеймо</t>
  </si>
  <si>
    <t>металлическое, ГОСТ 25726-83</t>
  </si>
  <si>
    <t>Кабель-канал</t>
  </si>
  <si>
    <t>13.99.19.900.007.00.0796.000000000000</t>
  </si>
  <si>
    <t>Отсев</t>
  </si>
  <si>
    <t xml:space="preserve">  Мангистауская область, м/р. Жетыбай</t>
  </si>
  <si>
    <t xml:space="preserve">Модуль коммутации ВРИЦ 758726.912-02 </t>
  </si>
  <si>
    <t xml:space="preserve">Модуль процессорный ВРИЦ 758726.911-03 </t>
  </si>
  <si>
    <t>Подшипник НОРД-200 БН 8.061.004-04</t>
  </si>
  <si>
    <t>Регулятор расхода ХА2.573.006</t>
  </si>
  <si>
    <t>Редуктор ХА6.332.000 сб</t>
  </si>
  <si>
    <t>Турбинка НОРД-100 БН8.072.001-03</t>
  </si>
  <si>
    <t>Турбинка НОРД-200 БН8.072.001-05</t>
  </si>
  <si>
    <t>Шток Ха 8.352.100</t>
  </si>
  <si>
    <t>Шток ХА8.352.098</t>
  </si>
  <si>
    <t>Термопреобразователь сопротивления ТС-1388/ВG2/2-2/-/50Мх2/-50…+200/30/8/3м/КММС/С/-/-/№4/ГП/ТУ</t>
  </si>
  <si>
    <t>Счетчик импульсов СИ 206-М1</t>
  </si>
  <si>
    <t>Мерный цилиндр с носиком на стеклянном основании, 1-класса, исполнение 1, вместимость 100мл.</t>
  </si>
  <si>
    <t>Мерный цилиндр с носиком на стеклянном основании, 1-класса, исполнение 1, вместимость 250мл.</t>
  </si>
  <si>
    <t>Термопреобразователь термоэлектрический  ТХАУ Метран 271-03-Ех100М-320/120-0,5-Н10-(-0+800)С4-20мА-У1.1(-50…+85)С-ГП</t>
  </si>
  <si>
    <t>Преобразователь измерительный Rosemount 644H AIM  C2QGXA (диапазон :0….+450 гр.С: 1х Pt100, 4 -провод</t>
  </si>
  <si>
    <t xml:space="preserve">Термопреобразователь сопротивление платиновый  Rosemount 0065 С 01 Е 0035 N 0135 IM G1 X8 QG </t>
  </si>
  <si>
    <t>Кабельный ввод 8100-0187-0061 (К01)</t>
  </si>
  <si>
    <t>Датчик давления Метран 150TG3(0…2 Mpa) 2G- 21AIM5-2F-2-B1 C1K04PC</t>
  </si>
  <si>
    <t>Преобразователь избыточного давления 3051TG 3A2B21BIMS5 QG (0….16 bar)</t>
  </si>
  <si>
    <t xml:space="preserve">Преобразователь избыточного давления 0306RT12AA11 </t>
  </si>
  <si>
    <t>Манометр электронный ЭКМ- 1005Exd/ДИ/ИМ1,6М/0,4Мпа/D/V/t0550/42/K/13/-M20/12V/-/-/ГП/ТУ</t>
  </si>
  <si>
    <t>Термопреобразователь с унифицироанным выходным сигналом ТХАУ -205-Н/-А4/PGM/t5070/XA(K)/0…+900/4/320/10-8/0,5/ГП/ТУ</t>
  </si>
  <si>
    <t>Автоматический выключатель ВА47-29М 1Р 6А</t>
  </si>
  <si>
    <t>Автоматический выключатель двухполюсный ВА47-29М 2Р 10А</t>
  </si>
  <si>
    <t>Автоматический выключатель двухполюсный ВА47-29М 2Р 2А</t>
  </si>
  <si>
    <t>Автоматический выключатель однополюсный ВА47-29М 1Р 3А</t>
  </si>
  <si>
    <t>Автоматический выключатель однополюсный ВА47-29М 1Р 10А</t>
  </si>
  <si>
    <t>Автоматический выключатель однополюсный ВА47-29М 1Р 32А</t>
  </si>
  <si>
    <t>Автоматический выключатель трехполюсный ВА47-29М 3Р 3А</t>
  </si>
  <si>
    <t>Автоматический выключатель трехполюсный ВА47-100С 3Р 100А</t>
  </si>
  <si>
    <t>Автоматический выключатель трехполюсный ВА47-29М 3Р 6А</t>
  </si>
  <si>
    <t>Автоматический выключатель трехполюсный ВА47-29М 3Р 40А</t>
  </si>
  <si>
    <t>Автоматический выключатель трехполюсный ВА47-29М 3Р 63А</t>
  </si>
  <si>
    <t>Кнопка КМ2-1</t>
  </si>
  <si>
    <t>Корпус щита распределительный навесной ЩРН -24з-074У2 1Р54</t>
  </si>
  <si>
    <t>Корпус щита распределительный навесной ЩРН -54з-136УХЛЗ 1Р31</t>
  </si>
  <si>
    <t>Лампа люменисцентная NL-T8 36/W 765 36/54 белый свет</t>
  </si>
  <si>
    <t>Лампа люменисцентная NL-T8 18/W 765 36/54 белый свет</t>
  </si>
  <si>
    <t>Лампа люменисцентная энергосберегающая Е27 15вт 4000 К Т2 спираль белый свет</t>
  </si>
  <si>
    <t>Лампа люменисцентная энергосберегающая Е27 20вт 4000 К Т2 спираль белый свет</t>
  </si>
  <si>
    <t>Манометр</t>
  </si>
  <si>
    <t>28.24.22.000.088.00.0796.000000000000</t>
  </si>
  <si>
    <t>Шток</t>
  </si>
  <si>
    <t>шток поршня к приспособлению для захвата насосно-компрессорных или бурильных труб и удержания их на весу в устье скважин</t>
  </si>
  <si>
    <t>27.40.15.990.001.00.0796.000000000169</t>
  </si>
  <si>
    <t>тип цоколя Е-27, мощность 15 Вт</t>
  </si>
  <si>
    <t>27.40.15.990.001.00.0796.000000000170</t>
  </si>
  <si>
    <t>тип цоколя Е-27, мощность 20 Вт</t>
  </si>
  <si>
    <t>27.12.22.900.001.00.0796.000000000073</t>
  </si>
  <si>
    <t>Выключатель</t>
  </si>
  <si>
    <t>автоматический, тип ВА, однополюсный</t>
  </si>
  <si>
    <t>27.12.22.900.001.00.0796.000000000024</t>
  </si>
  <si>
    <t>автоматический, тип А, двухполюсный, с тепловым размыкателем</t>
  </si>
  <si>
    <t>27.12.22.900.001.00.0796.000000000048</t>
  </si>
  <si>
    <t>автоматический, тип А, трехполюсный с нейтралью, с тепловым размыкателем</t>
  </si>
  <si>
    <t>Гильза</t>
  </si>
  <si>
    <t>26.51.51.100.000.00.0796.000000000000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</si>
  <si>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</si>
  <si>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</si>
  <si>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Крыльчатка</t>
  </si>
  <si>
    <t>для счетчиков производства, потребления газа, жидкости, электроэнергии</t>
  </si>
  <si>
    <t>26.51.84.300.007.00.0796.000000000000</t>
  </si>
  <si>
    <t>Подшипник счетчиков производства</t>
  </si>
  <si>
    <t>потребления газа, жидкости, электроэнергии</t>
  </si>
  <si>
    <t>26.51.84.300.013.00.0796.000000000000</t>
  </si>
  <si>
    <t>26.51.85.300.001.00.0796.000000000000</t>
  </si>
  <si>
    <t>Регулятор расхода</t>
  </si>
  <si>
    <t>для обеспечения заданного расхода жидкости через турбинные счетчики</t>
  </si>
  <si>
    <t>Редуктор</t>
  </si>
  <si>
    <t>Рейка</t>
  </si>
  <si>
    <t>Металлорукав оцинкованный в ПВХ изоляции Ду 18 мм.</t>
  </si>
  <si>
    <t xml:space="preserve">Наконечник медный М-6 </t>
  </si>
  <si>
    <t>Наконечники  медные DT-10,  UNP22-010-05-08, ду4,7мм</t>
  </si>
  <si>
    <t>Наконечники  медные DT-16,  UNP22-016-06-08, ду5,5мм</t>
  </si>
  <si>
    <t>Наконечники  медные луженные, JG-16,  UNP40-016-06-08</t>
  </si>
  <si>
    <t>Наконечники  медные луженные, JG-70,  UNP40-070-11-12</t>
  </si>
  <si>
    <t>Наконечники гильзы  медные луженные, Е0,5-0,8 UGN10-D05-02-08,</t>
  </si>
  <si>
    <t>Наконечники гильзы  медные луженные, Е0,75-0,8 UGN10-C75-02-08,</t>
  </si>
  <si>
    <t>Наконечники гильзы  медные луженные, Е1,0-0,8 UGN10-001-D14-08,</t>
  </si>
  <si>
    <t>Наконечники гильзы  медные луженные, Е1,5-0,8 UGN10-D15-03-08,</t>
  </si>
  <si>
    <t>Наконечники гильзы НГ медные луженные, НГ0,5-6 UEN10-0506</t>
  </si>
  <si>
    <t>Наконечники гильзы НГ медные луженные, НГ0,75-6 UEN10-7506</t>
  </si>
  <si>
    <t>Наконечники гильзы НГ медные луженные, НГ1,0-6 UEN10-1006</t>
  </si>
  <si>
    <t>Наконечники гильзы НГ медные луженные, НГ1,5-7 UEN10-1507</t>
  </si>
  <si>
    <t>Пресс гидравлический ручной ПГР-70 размеры обжимаемых матриц 4-70 мм2</t>
  </si>
  <si>
    <t>Раъемы плоские РпИп 1,25-5-0,8, URP10-D15-D17-4, 0,75-1,5 мм2</t>
  </si>
  <si>
    <t>Раъемы плоские РпИп 2-5-0,8, URP10-D25-D23-4, 1,5-2,5 мм2</t>
  </si>
  <si>
    <t>Раъемы плоские РпИп 1,25-5-0,8, URМ10-D15-D17-5, 0,5-1,5 мм2</t>
  </si>
  <si>
    <t>Раъемы плоские РпИп 2-5-0,8, URМ10-D25-D23-5, 1,5-2,5 мм2</t>
  </si>
  <si>
    <t>Раъемы плоские РшИп 1,25-4, URР20-D15-D17-4, 0,5-1,5 мм2</t>
  </si>
  <si>
    <t>Раъемы плоские РшИп 2-5-4, URР20-D25-D23-4, 0,5-2,5 мм2</t>
  </si>
  <si>
    <t>Раъемы плоские РшИм 1,25-4, URМ20-D15-D17-4, 0,5-1,5 мм2</t>
  </si>
  <si>
    <t>Раъемы плоские РшИм 2-5-4, URМ20-D25-D23-4, 1,5-2,5 мм2</t>
  </si>
  <si>
    <t>Сальники PG11 для распределительных шкафов</t>
  </si>
  <si>
    <t>Сальники PG13,5 для распределительных шкафов</t>
  </si>
  <si>
    <t>Сальники PG16 для распределительных шкафов</t>
  </si>
  <si>
    <t>Сальники PG21 для распределительных шкафов</t>
  </si>
  <si>
    <t>Стартер 220-20с</t>
  </si>
  <si>
    <t>Дроссель Индуктивный балласт 1И36/40 А14-006  УХЛ4</t>
  </si>
  <si>
    <t>Дроссель Индуктивный балласт 1И18/20 А14-006  УХЛ5</t>
  </si>
  <si>
    <t>Адресуемый сигнальный блок АСБ-1</t>
  </si>
  <si>
    <t>Блок изоляции коротких замыканий БИК</t>
  </si>
  <si>
    <t>Адресуемый сигнальный блок АСБ-4</t>
  </si>
  <si>
    <t xml:space="preserve">Адресуемый испольнительный блок АИБ-2 </t>
  </si>
  <si>
    <t>ПРИБОР ПРИЕМНО-КОНТРОЛЬНЫЙ ПОЖАРНЫЙ АДРЕСНЫЙ «РАДУГА–2А»</t>
  </si>
  <si>
    <t>Буферная батарея 3,6В, 1,9А/час (Кат. №6ES7971-0BA00)</t>
  </si>
  <si>
    <t>26.51.82.400.002.00.0796.000000000002</t>
  </si>
  <si>
    <t>оптическая</t>
  </si>
  <si>
    <t>Рукав</t>
  </si>
  <si>
    <t>кольцевой, изолированный</t>
  </si>
  <si>
    <t>25.73.60.900.000.00.0778.000000000001</t>
  </si>
  <si>
    <t>вилочный, изолированный</t>
  </si>
  <si>
    <t>25.73.60.900.000.00.0778.000000000000</t>
  </si>
  <si>
    <t>25.73.60.900.000.00.0796.000000000001</t>
  </si>
  <si>
    <t>кабельный, медный</t>
  </si>
  <si>
    <t>26.30.30.900.067.00.0796.000000000000</t>
  </si>
  <si>
    <t>Кнопка</t>
  </si>
  <si>
    <t>К3-1</t>
  </si>
  <si>
    <t>26.51.43.590.015.00.0796.000000000000</t>
  </si>
  <si>
    <t>цифровой, 3,5 цифровых разряда, точность около 1,0 %</t>
  </si>
  <si>
    <t>Кабель телевизионный RG-6</t>
  </si>
  <si>
    <t>Разъем телевизионный F-разъем под кабель RG-6 накручивающийся</t>
  </si>
  <si>
    <t>Сплиттер 1*3 МГц</t>
  </si>
  <si>
    <t>Сплиттер 1*2 МГц</t>
  </si>
  <si>
    <t>Штекер TV тип FF-18 переход F -TV</t>
  </si>
  <si>
    <t>Конвертор спутниковой антенны универсальный под спутниковое телевидение ОТАУ ТВ</t>
  </si>
  <si>
    <t>Антенна спутникового ТВ диам.1,2м с опорой</t>
  </si>
  <si>
    <t>Сплиттер 1х6 МГц</t>
  </si>
  <si>
    <t>Сплиттер высокочас.1х2 МГц</t>
  </si>
  <si>
    <t>Ящик герметичный разм. 500х500х200мм</t>
  </si>
  <si>
    <t>27.32.13.700.000.00.0006.000000000954</t>
  </si>
  <si>
    <t>RG-6</t>
  </si>
  <si>
    <t>абонентский, кабельный</t>
  </si>
  <si>
    <t>26.30.30.900.094.00.0796.000000000002</t>
  </si>
  <si>
    <t>26.30.40.350.000.00.0796.000000000000</t>
  </si>
  <si>
    <t>для приема через спутниковую связь, наружная</t>
  </si>
  <si>
    <t>Хомут кабельный нейлоновый 2,5х100мм (Арт. UHH20-D025-100-100)</t>
  </si>
  <si>
    <t>Хомут кабельный нейлоновый 2,5х150мм (Арт. UHH20-D025-150-100)</t>
  </si>
  <si>
    <t>Хомут кабельный нейлоновый 3,6х200мм (Арт. UHH20-D025-200-100)</t>
  </si>
  <si>
    <t xml:space="preserve">Извещатель пожарный дымовой ИП 212-45 </t>
  </si>
  <si>
    <t xml:space="preserve">Стационарный радиопередатчик RR 701 TS-L </t>
  </si>
  <si>
    <t>Приемник тревожной сигнализации 8-зонный  RR 701R</t>
  </si>
  <si>
    <t xml:space="preserve">Стационарный радиопередатчик RR 701 TS </t>
  </si>
  <si>
    <t>Приемник беспроводной системы ОПС на 20 передатчиков RR-701R</t>
  </si>
  <si>
    <t>Аккумулятор 12В 1,2А/ч</t>
  </si>
  <si>
    <t>Аккумулятор 12В/40Ah</t>
  </si>
  <si>
    <t>Аккумулятор 12B/7Ah</t>
  </si>
  <si>
    <t>Аэрозоль  SOLOА3-001</t>
  </si>
  <si>
    <t>Извещатель пожарный тепловой  ИП 114-5-А2</t>
  </si>
  <si>
    <t>Извещатель пожарный ручной ИР-1</t>
  </si>
  <si>
    <t>Кабель связи КСПВ 4х0,4</t>
  </si>
  <si>
    <t>Кабель КСПВ 2х0,4</t>
  </si>
  <si>
    <t xml:space="preserve">Кабель-канал 40х16 </t>
  </si>
  <si>
    <t>Релейный блок УК-ВК</t>
  </si>
  <si>
    <t xml:space="preserve">Прибор приемно-контрольный Гранит- 3 </t>
  </si>
  <si>
    <t xml:space="preserve">Прибор приемно-контрольный Гранит- 5 </t>
  </si>
  <si>
    <t xml:space="preserve">Прибор приемно-контрольный Гранит -16 </t>
  </si>
  <si>
    <t xml:space="preserve">Прибор приемно-контрольный Гранит-4 </t>
  </si>
  <si>
    <t xml:space="preserve">Прибор приемно-контрольный Гранит-8 </t>
  </si>
  <si>
    <t>Прибор приемно-контрольный Кварц вариант 1</t>
  </si>
  <si>
    <t>Пульт контроля и управления С2000</t>
  </si>
  <si>
    <t xml:space="preserve">Прибор приемно-контрольный Сигнал 20 </t>
  </si>
  <si>
    <t>Датчик движения  РRO 476 Pius</t>
  </si>
  <si>
    <t>Светозвуковой оповещатель Маяк-12КП (ОПОП124-7)</t>
  </si>
  <si>
    <t>Оповещатель световой "Шыгу" Кристалл-12</t>
  </si>
  <si>
    <t>Трос стальной Ø 3мм</t>
  </si>
  <si>
    <t>Бур по бетону, хвостовик "SDS PLUS",  10х110 мм</t>
  </si>
  <si>
    <t>Сверло по металлу d=3мм</t>
  </si>
  <si>
    <t>Бур по бетону, хвостовик "SDS PLUS",  14х110 мм</t>
  </si>
  <si>
    <t>Бур по бетону, хвостовик "SDS PLUS",  14х600 мм</t>
  </si>
  <si>
    <t>Бур по бетону, хвостовик "SDS PLUS",  12х110 мм</t>
  </si>
  <si>
    <t xml:space="preserve">Бур по бетону, хвостовик "SDS PLUS", 10x600 мм </t>
  </si>
  <si>
    <t>Бур по бетону, хвостовик "SDS PLUS",  8х110 мм</t>
  </si>
  <si>
    <t>Анкерный болт с крюком Болт с резьбой и конусообразным гайкой. Имеет головку в виде кольца или крюка. Диаметр 12 мм, рабочая длина  130 мм, общая длина 200 мм.</t>
  </si>
  <si>
    <t>Варистор MYG14-391 220V</t>
  </si>
  <si>
    <t>Прибор приемно-контрольный охранно-пожарный "РРОП-М2".</t>
  </si>
  <si>
    <t xml:space="preserve">Пульт управления и программирования радиоканальный "ПУ-Р" </t>
  </si>
  <si>
    <t>Блок управления "БУ32-И"</t>
  </si>
  <si>
    <t>"Аврора–ДР" Извещатель пожарный дымовой оптико-электронный радиоканальный адресно-аналоговый ИП21210-3.</t>
  </si>
  <si>
    <t xml:space="preserve"> "Амур–МР" Извещатель пожарный дымовой оптико-электронный линейный радиоканальный ИП21210-5</t>
  </si>
  <si>
    <t xml:space="preserve"> "Аврора–ТР" Извещатель пожарный тепловой максимально-дифференциальный радиоканальный адресно-аналоговый ИП10110-1-А1</t>
  </si>
  <si>
    <t xml:space="preserve"> "ИПР–Р" Извещатель Пожарный ручной радиоканальный ИПР 51310-1</t>
  </si>
  <si>
    <t>Световой оповещатель радиоканальный "ШЫFУ"</t>
  </si>
  <si>
    <t>Оповещатель звуковой радиканальный Сирена-Р исп.2</t>
  </si>
  <si>
    <t>Извещатель дымовой оптическо-линейный двух позиционный ИПДЛ-Д-11/4Р</t>
  </si>
  <si>
    <t>Коробка соединительная телекомм. RGD-SBOX116 100х100х50</t>
  </si>
  <si>
    <t xml:space="preserve">Прибор приемо-контрольный Гранит-24 </t>
  </si>
  <si>
    <t>тепловой, максимально-дифференциальный</t>
  </si>
  <si>
    <t>26.30.60.000.020.00.0796.000000000003</t>
  </si>
  <si>
    <t>Приемник</t>
  </si>
  <si>
    <t>адресной системы тревожной сигнализации</t>
  </si>
  <si>
    <t>26.30.50.900.012.00.0796.000000000000</t>
  </si>
  <si>
    <t>ручной</t>
  </si>
  <si>
    <t>26.30.60.000.020.00.0797.000000000000</t>
  </si>
  <si>
    <t>Сто штук</t>
  </si>
  <si>
    <t>27.32.13.700.000.00.0006.000000000672</t>
  </si>
  <si>
    <t>марка КСПВ, 4*0,5 мм2</t>
  </si>
  <si>
    <t>27.32.13.700.000.00.0006.000000000670</t>
  </si>
  <si>
    <t>марка КСПВ, 2*0,5 мм2</t>
  </si>
  <si>
    <t>22.23.14.500.003.00.0006.000000000000</t>
  </si>
  <si>
    <t>пластиковый</t>
  </si>
  <si>
    <t>27.90.70.300.006.01.0796.000000000000</t>
  </si>
  <si>
    <t>автономный</t>
  </si>
  <si>
    <t>26.30.60.000.027.00.0796.000000000000</t>
  </si>
  <si>
    <t>26.20.40.000.033.00.0796.000000000001</t>
  </si>
  <si>
    <t>Пульт управления</t>
  </si>
  <si>
    <t>для подключения к модулям ввода/вывода и контроллера</t>
  </si>
  <si>
    <t>26.30.50.900.020.00.0796.000000000000</t>
  </si>
  <si>
    <t>Датчик движения</t>
  </si>
  <si>
    <t>для охранной сигнализации</t>
  </si>
  <si>
    <t>26.30.60.000.018.00.0796.000000000000</t>
  </si>
  <si>
    <t>Оповещатель свето-звуковой</t>
  </si>
  <si>
    <t>для системы пожарной сигнализации</t>
  </si>
  <si>
    <t>26.30.60.000.016.00.0796.000000000000</t>
  </si>
  <si>
    <t>Оповещатель световой</t>
  </si>
  <si>
    <t>25.93.12.500.001.01.0006.000000000000</t>
  </si>
  <si>
    <t>Трос</t>
  </si>
  <si>
    <t>стальной, без электрической изоляции</t>
  </si>
  <si>
    <t>Варистор</t>
  </si>
  <si>
    <t>27.90.70.300.019.00.0796.000000000000</t>
  </si>
  <si>
    <t>26.30.50.900.003.00.0796.000000000000</t>
  </si>
  <si>
    <t>Прибор приемно-контрольный</t>
  </si>
  <si>
    <t>для управления автоматическими средствами пожаротушения и оповещателями</t>
  </si>
  <si>
    <t>28.13.31.000.111.00.0839.000000000000</t>
  </si>
  <si>
    <t>Комплект ЗИП</t>
  </si>
  <si>
    <t>запасные части к трехплунжерным кривошипным насосам и агрегатам</t>
  </si>
  <si>
    <t>26.51.82.500.040.00.0796.000000000000</t>
  </si>
  <si>
    <t>Термистор температурного контроллера</t>
  </si>
  <si>
    <t>для хроматографа</t>
  </si>
  <si>
    <t>26.11.21.700.001.00.0796.000000000001</t>
  </si>
  <si>
    <t>Тиристор</t>
  </si>
  <si>
    <t>триодный (симистор)</t>
  </si>
  <si>
    <t>27.90.60.300.001.00.0796.000000000034</t>
  </si>
  <si>
    <t>постоянный, тип ПЭВ-15-2,4 КОМ, проволочный, номинальное сопротивление 2,4 КОМ</t>
  </si>
  <si>
    <t>Дроссель</t>
  </si>
  <si>
    <t>25.73.30.100.000.01.0796.000000000001</t>
  </si>
  <si>
    <t>Сверло</t>
  </si>
  <si>
    <t>ступенчатое, с шестигранным хвостовиком, диаметр ступеней 10-40 мм</t>
  </si>
  <si>
    <t>26.30.60.000.020.00.0796.000000000005</t>
  </si>
  <si>
    <t>дымовой, оптический</t>
  </si>
  <si>
    <t>26.30.60.000.020.00.0796.000000000001</t>
  </si>
  <si>
    <t>Коробка</t>
  </si>
  <si>
    <t>распределительная, электрическая</t>
  </si>
  <si>
    <t>22.22.13.000.013.00.0796.000000000000</t>
  </si>
  <si>
    <t>Анкер</t>
  </si>
  <si>
    <t>усиленный, с болтом</t>
  </si>
  <si>
    <t>26.30.60.000.004.01.0796.000000000000</t>
  </si>
  <si>
    <t>Модуль</t>
  </si>
  <si>
    <t>для адресных пожарных извещателей, 3 канала входной/выходной</t>
  </si>
  <si>
    <t>26.51.43.590.016.00.0796.000000000001</t>
  </si>
  <si>
    <t>Устройство для определения мест повреждения</t>
  </si>
  <si>
    <t>для изоляции в незаземленных сетях</t>
  </si>
  <si>
    <t>Бур</t>
  </si>
  <si>
    <t>25.73.40.300.000.00.0796.000000000001</t>
  </si>
  <si>
    <t>для перфоратора, диаметр 8</t>
  </si>
  <si>
    <t>25.73.40.300.000.00.0796.000000000002</t>
  </si>
  <si>
    <t>для перфоратора, диаметр 12</t>
  </si>
  <si>
    <t>25.73.40.300.000.00.0796.000000000003</t>
  </si>
  <si>
    <t>для перфоратора, диаметр 10</t>
  </si>
  <si>
    <t>22.21.21.530.001.00.0006.000000000002</t>
  </si>
  <si>
    <t>термоусаживающаяся, самозатухающий материал, из полиэтилена, тонкостенная, с подклеивающим слоем</t>
  </si>
  <si>
    <t>27.20.22.900.000.00.0796.000000000006</t>
  </si>
  <si>
    <t>напряжение 12 В, емкость 1,2-50 А/ч</t>
  </si>
  <si>
    <t>20.41.32.590.000.11.0796.000000000000</t>
  </si>
  <si>
    <t>для любых видов поверхностей, порошок, СТ РК ГОСТ Р 51696-2003</t>
  </si>
  <si>
    <t>20.14.75.500.000.01.0872.000000000000</t>
  </si>
  <si>
    <t>этиловый, легковоспламеняющийся, ГОСТ 18300-87</t>
  </si>
  <si>
    <t>Флакон</t>
  </si>
  <si>
    <t>872</t>
  </si>
  <si>
    <t>Блок питания  PV-DC2A+   Уличный блок питания 12В/2А. Пыле- и влагозащищенность. Защита от перегрузок по напряжению, по току, откороткого замыкания.</t>
  </si>
  <si>
    <t xml:space="preserve">Усилитель видеосигнала PV-351R-   Активный приемник видеосигнала по витой паре. Грозозащита. </t>
  </si>
  <si>
    <t xml:space="preserve">Усилитель видеосигнала PV-351Т Активный передатчик видеосигнала по витой паре. Грозозащита. </t>
  </si>
  <si>
    <t>Кабель связи КВПВП-5е 4х2х0.52 с тросом</t>
  </si>
  <si>
    <t>Комбинированный кабель РК КВК -Пт3-2х0,75</t>
  </si>
  <si>
    <t>Видеокамера  NOVIcam W69 ER (цветная)</t>
  </si>
  <si>
    <t>Видеокамера  NOVIcam W69 СR (цветная)</t>
  </si>
  <si>
    <t>Усилитель видеосигнала PV-207</t>
  </si>
  <si>
    <t xml:space="preserve">Блок питания  PV-DC1A+  </t>
  </si>
  <si>
    <t>Коннектор переходник PV-LINC-PVT2BNC</t>
  </si>
  <si>
    <t>Коннектор переходник PV-LINC -PVT2M</t>
  </si>
  <si>
    <t>Коннектор переходник PV-LINC-PVT2F</t>
  </si>
  <si>
    <t>26.40.33.900.003.00.0796.000000000000</t>
  </si>
  <si>
    <t>цифровая</t>
  </si>
  <si>
    <t>26.40.51.800.004.00.0796.000000000000</t>
  </si>
  <si>
    <t>для видеокамеры</t>
  </si>
  <si>
    <t>27.90.60.300.001.00.0796.000000000072</t>
  </si>
  <si>
    <t>постоянный, тип МЛТ-0,25-75 ОМ, металлопленочный, номинальное сопротивление 75 Ом</t>
  </si>
  <si>
    <t>Хомут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</si>
  <si>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</si>
  <si>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</si>
  <si>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</si>
  <si>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</si>
  <si>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</si>
  <si>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</si>
  <si>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20.59.59.670.001.00.0796.000000000000</t>
  </si>
  <si>
    <t>Спрей</t>
  </si>
  <si>
    <t>аэрозольный, для проверки оптических и ионизационных дымовых датчиков пожарной сигнализации</t>
  </si>
  <si>
    <t>25.73.40.300.000.00.0796.000000000004</t>
  </si>
  <si>
    <t>для перфоратора, диаметр 20</t>
  </si>
  <si>
    <t>25.94.13.900.008.00.0796.000000000000</t>
  </si>
  <si>
    <t>26.30.50.900.014.00.0796.000000000000</t>
  </si>
  <si>
    <t>Пульт</t>
  </si>
  <si>
    <t>контроля и управления, охранно-пожарный</t>
  </si>
  <si>
    <t>26.30.60.000.014.01.0006.000000000000</t>
  </si>
  <si>
    <t>монтажный</t>
  </si>
  <si>
    <t>27.32.12.000.000.01.0006.000000000000</t>
  </si>
  <si>
    <t>для систем видеонаблюдения, медный, коаксиальный+силовой, мульти-функциональный</t>
  </si>
  <si>
    <t>26.30.30.300.006.00.0796.000000000000</t>
  </si>
  <si>
    <t>Вставка в разъём</t>
  </si>
  <si>
    <t>под кабель RG58U</t>
  </si>
  <si>
    <t>25.99.29.490.005.00.0796.000000000000</t>
  </si>
  <si>
    <t>соединительный</t>
  </si>
  <si>
    <t>26.20.16.970.005.00.0796.000000000004</t>
  </si>
  <si>
    <t>Конвертор видеосигналов</t>
  </si>
  <si>
    <t>TV в VGA</t>
  </si>
  <si>
    <t>26.30.30.900.014.00.0796.000000000000</t>
  </si>
  <si>
    <t>оконечных устройств</t>
  </si>
  <si>
    <t>В течение 45 дней после подписания договора</t>
  </si>
  <si>
    <t xml:space="preserve">Кольцо КЭ-00-04 </t>
  </si>
  <si>
    <t>Кольцо резиновое 096-102-36-2-4 (ТОР 1-50)</t>
  </si>
  <si>
    <t xml:space="preserve">Кольцо  резиновое 100-110-58-2-2 </t>
  </si>
  <si>
    <t>Кольцо резиновое 008-012-25-2-2</t>
  </si>
  <si>
    <t>Кольцо резиновое 009-013-25-2-2</t>
  </si>
  <si>
    <t>Кольцо резиновое 085-095-58-2-2 (ПСМ)</t>
  </si>
  <si>
    <t>Металлорукав ф 20</t>
  </si>
  <si>
    <t>Металлорукав ф.15</t>
  </si>
  <si>
    <t>Коробка КС-20</t>
  </si>
  <si>
    <t>Пружина Ха 8.383.082А</t>
  </si>
  <si>
    <t xml:space="preserve">Комплект пишущих перьевых узелов типа ZP410-ZP430 (РМТ-49) </t>
  </si>
  <si>
    <t>Выключатель автоматический ВА47-29М 3Р 10А трехполюсный</t>
  </si>
  <si>
    <t>Ограничитель импульсных перенапряжений ОПС 1D 1Р</t>
  </si>
  <si>
    <t>Выключатель скрытой установки 1 кл.</t>
  </si>
  <si>
    <t>Розетка скрытой  установки  2 местная с з/к</t>
  </si>
  <si>
    <t>Изолента ПХВ</t>
  </si>
  <si>
    <t>Лампа накаливания ЛОН 220х95вт</t>
  </si>
  <si>
    <t>Металлорукав в ПВХ изоляция 15</t>
  </si>
  <si>
    <t>Металлорукав в ПВХ изоляция 20</t>
  </si>
  <si>
    <t>Кабель медный ПВС- 3 х 2,5</t>
  </si>
  <si>
    <t>Бирка Кабельная У-134</t>
  </si>
  <si>
    <t>Клеммная колодка ЗВИ-20  (1,5 кв.мм) 12 пар. Материал ПВХ.</t>
  </si>
  <si>
    <t>Клеммная колодка ЗВИ-30   (2,5 кв.мм) 12 пар. Материал ПВХ.</t>
  </si>
  <si>
    <t xml:space="preserve">Клеммный Блок КБ 10-10 клеммный 10пар винтовых клемм 4кв мм., 10А, </t>
  </si>
  <si>
    <t>Металлорукав оцинкованный в ПВХ изоляции Ду 10 мм.</t>
  </si>
  <si>
    <t xml:space="preserve">Наконечник  кольцевой НКИ 1,25-5                           кольцо 0,5- 1,5мм, медный,  упак. (100шт) </t>
  </si>
  <si>
    <t>Соединительный разъем РРМ 77/3 (для реле РЭК77/3)</t>
  </si>
  <si>
    <t>Термоусадочная трубка ТУТ- 14/7</t>
  </si>
  <si>
    <t>Термоусадочная трубка ТУТ-16/8</t>
  </si>
  <si>
    <t>Термоусадочная трубка ТУТ- 20/10</t>
  </si>
  <si>
    <t>Термоусадочная трубка ТУТ- 30/15</t>
  </si>
  <si>
    <t>Автомат выключатель ВА 47-29М 3Р 50А трехполюсный</t>
  </si>
  <si>
    <t>Сверла спиральные с ц/х  d=10мм по металлу</t>
  </si>
  <si>
    <t>Сверла спиральные с ц/х  d=6 мм по металлу</t>
  </si>
  <si>
    <t>Сверла спиральные с ц/х  d=8мм по металлу</t>
  </si>
  <si>
    <t>Кольцо резиновое  030-034-25-2-2 (ПСМ)</t>
  </si>
  <si>
    <t>Кольцо резиновое  055-060-30-2-2 (ПСМ)</t>
  </si>
  <si>
    <t>Кольцо резиновое  057-063-36-2-2 (ПСМ)</t>
  </si>
  <si>
    <t>Кольцо резиновое 046-052-36-2-2 (ПСМ 40-8)</t>
  </si>
  <si>
    <t>Кольцо резиновое 050-055-30-2-2 (ПСМ 40-8)</t>
  </si>
  <si>
    <t>Коробка монтажная установочная К-207 подрозетник</t>
  </si>
  <si>
    <t>Кабель медный ПВС 4*4</t>
  </si>
  <si>
    <t>Реле промежуточное РП-21М-004 УХЛ 4Б-24</t>
  </si>
  <si>
    <t>Реле промежуточное РП-21 УХЛ 220В</t>
  </si>
  <si>
    <t>Трубка изоляционная ТВ-40  d=2мм</t>
  </si>
  <si>
    <t>Трубка изоляционная ТВ-40  d=3мм</t>
  </si>
  <si>
    <t>Трубка изоляционная ТВ-40  d=4мм</t>
  </si>
  <si>
    <t>Модуль ППМ-03-01</t>
  </si>
  <si>
    <t>Светильник ЛСП-44-001-2х36</t>
  </si>
  <si>
    <t>Батарейка 9В Крона 250</t>
  </si>
  <si>
    <t>Шарик 7 938.16ГОСТ 3722-18</t>
  </si>
  <si>
    <t>Средство для мытья Ферри</t>
  </si>
  <si>
    <t>Вал КЭ.00.01</t>
  </si>
  <si>
    <t>Вал Ха 6.306.002</t>
  </si>
  <si>
    <t>Втулка Ха 8.227.130</t>
  </si>
  <si>
    <t>Датчик магнитоиндукционный НОРД-2у-04</t>
  </si>
  <si>
    <t>Датчик реле контроля пламени СЛ−90−1/24</t>
  </si>
  <si>
    <t>Каретка  УР 02.03.000</t>
  </si>
  <si>
    <t>Клапан  ХА8.890.040</t>
  </si>
  <si>
    <t>Крыльчатка ХА6.393.008 (ТОР1-50)</t>
  </si>
  <si>
    <t xml:space="preserve">Комплект обтекателей НОРД-М-200 БН 6.056.001.02/БН 6.056.002.02  (передний /задний) </t>
  </si>
  <si>
    <t>Комплект обтекателей НОРД-М-100 БН 6.056.001/БН 6.056.002  (передний/задний)</t>
  </si>
  <si>
    <t>Ось НОРД-100 БН 7-083.002</t>
  </si>
  <si>
    <t>Ось НОРД-200 БН 7-083.002-02</t>
  </si>
  <si>
    <t>ШтокХа8.352.099</t>
  </si>
  <si>
    <t>Заслонка КЭ 00.00.000</t>
  </si>
  <si>
    <t>Конвертор протоколов RS232-RS485 (ИМ-2370)</t>
  </si>
  <si>
    <t>Кольцо резиновое 235-245-46</t>
  </si>
  <si>
    <t>Пружина ХА8.383.102</t>
  </si>
  <si>
    <t>Реле RT424730,230 VAC,8A/230VAC, SCHREK Austria</t>
  </si>
  <si>
    <t>Реле RT424024,24 VDC,8A/230VAC, SCHREK Austria</t>
  </si>
  <si>
    <t>Датчик давления Метран 150TG12(0-10 кПа) 2G 2-1-A-M5-2F-2-B1-K01</t>
  </si>
  <si>
    <t>Датчик давления Метран 150TG12(0-0,16 Mpa) 2G- 21A-M5-2F-2-B1-K14 PALT</t>
  </si>
  <si>
    <t>Датчик давления Метран 150TG12(0-0,6 mPA) 2G- 2-1-A-M5-1M-2F-2-B1-K14 PA</t>
  </si>
  <si>
    <t>Термопреобразователь сопративления ТСМУ Метран 274-03-Ех100М-120-0,5-Н10-(0-+100)С4-20мА-У1.1(-50…+85)С-ГП</t>
  </si>
  <si>
    <t>Термопреобразователь сопративления ТСМУ Метран 274-03-Ех100М-120-0,5-Н10-(-50+50)С4-20мА-У1.1(-50…+85)С-ГП</t>
  </si>
  <si>
    <t>Автоматический выключатель двухполюсный ВА47-29М 2Р 6А</t>
  </si>
  <si>
    <t>Кабель медный ПВС -3х 1,5</t>
  </si>
  <si>
    <t>Провод медный ПУГНП 3х1,5</t>
  </si>
  <si>
    <t>24.20.13.900.001.01.0006.000000000000</t>
  </si>
  <si>
    <t>металлический, оцинкованный, негерметичный, диаметр 20 мм</t>
  </si>
  <si>
    <t>24.20.13.900.001.01.0006.000000000001</t>
  </si>
  <si>
    <t>металлический, оцинкованный, негерметичный, диаметр 15 мм</t>
  </si>
  <si>
    <t>Пружина</t>
  </si>
  <si>
    <t>из стальной проволоки, спиральная</t>
  </si>
  <si>
    <t>25.93.16.900.000.02.0796.000000000000</t>
  </si>
  <si>
    <t>28.23.24.000.000.00.0796.000000000000</t>
  </si>
  <si>
    <t>Узел</t>
  </si>
  <si>
    <t>для пишущих и вычислительных машин, пишущий</t>
  </si>
  <si>
    <t>27.12.22.900.001.00.0796.000000000036</t>
  </si>
  <si>
    <t>автоматический, тип А, трехполюсный, с тепловым размыкателем</t>
  </si>
  <si>
    <t>26.30.30.900.056.00.0796.000000000000</t>
  </si>
  <si>
    <t>Разрядник</t>
  </si>
  <si>
    <t>для защиты линий и аппаратуры связи от перенапряжений</t>
  </si>
  <si>
    <t>одноклавишный, внутренней установки</t>
  </si>
  <si>
    <t>27.33.11.100.002.00.0796.000000000005</t>
  </si>
  <si>
    <t>22.29.22.300.000.00.0166.000000000000</t>
  </si>
  <si>
    <t>изоляционная, поливинилхлоридная</t>
  </si>
  <si>
    <t>Бирка</t>
  </si>
  <si>
    <t>информационная, пластиковая</t>
  </si>
  <si>
    <t>22.29.29.900.040.00.0796.000000000000</t>
  </si>
  <si>
    <t>27.33.13.700.000.00.0796.000000000000</t>
  </si>
  <si>
    <t>Колодка клеммная</t>
  </si>
  <si>
    <t>материал изготовления полиэтилен, номинальный ток 30 А, напряжение не более 1000 В</t>
  </si>
  <si>
    <t>24.20.13.900.001.01.0006.000000000007</t>
  </si>
  <si>
    <t>металлический, оцинкованный, негерметичный, диаметр 10 мм</t>
  </si>
  <si>
    <t>25.73.40.390.000.01.0796.000000000108</t>
  </si>
  <si>
    <t>спиральное, с цилиндрическим хвостовиком, диаметр 10,0 мм</t>
  </si>
  <si>
    <t>25.73.40.390.000.01.0796.000000000068</t>
  </si>
  <si>
    <t>спиральное, с цилиндрическим хвостовиком, диаметр 6,0 мм</t>
  </si>
  <si>
    <t>25.73.40.390.000.01.0796.000000000088</t>
  </si>
  <si>
    <t>спиральное, с цилиндрическим хвостовиком, диаметр 8,0 мм</t>
  </si>
  <si>
    <t>Кольцо</t>
  </si>
  <si>
    <t>резиновое, уплотнительное, ГОСТ 9833-73</t>
  </si>
  <si>
    <t>22.19.73.900.007.00.0796.000000000000</t>
  </si>
  <si>
    <t>27.12.24.500.000.05.0796.000000000002</t>
  </si>
  <si>
    <t>промежуточное, тип РП 21МН-003, для оборудования</t>
  </si>
  <si>
    <t>27.12.24.500.000.05.0796.000000000005</t>
  </si>
  <si>
    <t>промежуточное, тип РП-23, для оборудования</t>
  </si>
  <si>
    <t>27.90.12.300.001.00.0018.000000000033</t>
  </si>
  <si>
    <t>электроизоляционная гибкая, марка ТВ-40, внутренний диаметр 2 мм, ГОСТ 17675-87</t>
  </si>
  <si>
    <t>27.90.12.300.001.00.0018.000000000035</t>
  </si>
  <si>
    <t>электроизоляционная гибкая, марка ТВ-40, внутренний диаметр 3 мм, ГОСТ 17675-87</t>
  </si>
  <si>
    <t>27.90.12.300.001.00.0018.000000000037</t>
  </si>
  <si>
    <t>электроизоляционная гибкая, марка ТВ-40, внутренний диаметр 4 мм, ГОСТ 17675-87</t>
  </si>
  <si>
    <t>27.90.70.300.012.00.0796.000000000000</t>
  </si>
  <si>
    <t>27.40.22.900.000.01.0796.000000000000</t>
  </si>
  <si>
    <t>люминесцентный, пылевлагозащищенный</t>
  </si>
  <si>
    <t>27.20.11.900.002.00.0796.000000000000</t>
  </si>
  <si>
    <t>Батарейка Крона</t>
  </si>
  <si>
    <t>щелочного типа</t>
  </si>
  <si>
    <t>Шарик</t>
  </si>
  <si>
    <t>стальной, диаметр до 12 мм, номинальный диаметр 8,000 мм, ГОСТ 3722-2014</t>
  </si>
  <si>
    <t>28.15.31.300.001.00.0796.000000000038</t>
  </si>
  <si>
    <t>20.41.32.570.000.01.0868.000000000000</t>
  </si>
  <si>
    <t>для мытья посуды, гель, СТ РК ГОСТ Р 51696-2003</t>
  </si>
  <si>
    <t>Вал</t>
  </si>
  <si>
    <t>для счетчика производства или потребления газа, жидкости или электроэнергии</t>
  </si>
  <si>
    <t>26.51.84.300.017.00.0796.000000000000</t>
  </si>
  <si>
    <t>Втулка</t>
  </si>
  <si>
    <t>для станка, цилиндрическая</t>
  </si>
  <si>
    <t>28.49.21.330.001.00.0796.000000000001</t>
  </si>
  <si>
    <t>26.51.52.300.007.00.0796.000000000000</t>
  </si>
  <si>
    <t>Датчик магнитный</t>
  </si>
  <si>
    <t>для турбинного расходомера</t>
  </si>
  <si>
    <t>25.21.13.000.020.01.0796.000000000002</t>
  </si>
  <si>
    <t>Датчик-реле</t>
  </si>
  <si>
    <t>для газовых котлов, для измерения температуры</t>
  </si>
  <si>
    <t>26.51.84.300.018.00.0796.000000000000</t>
  </si>
  <si>
    <t>Каретка</t>
  </si>
  <si>
    <t>Для счетчиков производства или потребления газа, жидкости или электроэнергии</t>
  </si>
  <si>
    <t>26.51.52.300.011.00.0796.000000000000</t>
  </si>
  <si>
    <t>Ось</t>
  </si>
  <si>
    <t>Заслонка</t>
  </si>
  <si>
    <t>для автоматизированной групповой замерной установки</t>
  </si>
  <si>
    <t>26.51.85.300.003.00.0796.000000000000</t>
  </si>
  <si>
    <t>Конвертор интерфейса</t>
  </si>
  <si>
    <t>USB в 1 порт RS232/422/485</t>
  </si>
  <si>
    <t>26.20.16.970.002.00.0796.000000000003</t>
  </si>
  <si>
    <t>26.51.64.300.005.00.0796.000000000000</t>
  </si>
  <si>
    <t>Счетчик</t>
  </si>
  <si>
    <t>ходов, для подсчёта поступающих на его привод механических импульсов</t>
  </si>
  <si>
    <t>26.51.51.700.009.00.0796.000000000000</t>
  </si>
  <si>
    <t>Преобразователь</t>
  </si>
  <si>
    <t>термоэлектрический</t>
  </si>
  <si>
    <t>26.51.51.700.004.00.0796.000000000000</t>
  </si>
  <si>
    <t>Преобразователь давления</t>
  </si>
  <si>
    <t>измерительный, с измерителем температуры</t>
  </si>
  <si>
    <t>28.14.13.900.004.00.0796.000000000001</t>
  </si>
  <si>
    <t>Клапан отсечной</t>
  </si>
  <si>
    <t>стальной, тип соединения - муфтовый</t>
  </si>
  <si>
    <t>26.51.84.300.000.00.0839.000000000000</t>
  </si>
  <si>
    <t>для счетчика объемного расхода жидкости</t>
  </si>
  <si>
    <t>28.15.24.350.000.00.0796.000000000000</t>
  </si>
  <si>
    <t>зубчатый, планетарный, делительный диаметр центрального колеса 100 мм, ГОСТ 26543-94</t>
  </si>
  <si>
    <t>28.29.81.000.000.01.0796.000000000000</t>
  </si>
  <si>
    <t>мерный, градуируемый, стеклянный, объем 100 мл, для прибора автодистиляции, определение фракционного состава нефтепродуктов</t>
  </si>
  <si>
    <t>26.51.51.700.023.00.0796.000000000003</t>
  </si>
  <si>
    <t>Датчик избыточного давления</t>
  </si>
  <si>
    <t>класс точности 0,5</t>
  </si>
  <si>
    <t>26.51.51.700.008.00.0796.000000000000</t>
  </si>
  <si>
    <t>Преобразователь температуры</t>
  </si>
  <si>
    <t>для преобразования измеряемой температуры в унифицированный токовый сигнал, диапазон измерения -200°C-+850 °C, ГОСТ 16920-93</t>
  </si>
  <si>
    <t>26.30.60.000.015.00.0796.000000000000</t>
  </si>
  <si>
    <t>Батарея</t>
  </si>
  <si>
    <t>резервная</t>
  </si>
  <si>
    <t>27.90.52.790.001.00.0796.000000000082</t>
  </si>
  <si>
    <t>К50-35-450В-100 мкФ, электрический, номинальная емкость 100 мкФ</t>
  </si>
  <si>
    <t>27.90.52.790.001.00.0796.000000000026</t>
  </si>
  <si>
    <t>К50-16-111-50В-500 мкФ, электрический, номинальная емкость 500 мкФ</t>
  </si>
  <si>
    <t>26.30.40.900.007.00.0796.000000000000</t>
  </si>
  <si>
    <t>оптический</t>
  </si>
  <si>
    <t>27.33.13.630.000.00.0796.000000000000</t>
  </si>
  <si>
    <t>Ввод кабельный</t>
  </si>
  <si>
    <t>для защиты при вводе кабелей от различных повреждений, боковой</t>
  </si>
  <si>
    <t>27.33.13.600.001.00.0796.000000000002</t>
  </si>
  <si>
    <t>на приборный блок, тип ВР-9В</t>
  </si>
  <si>
    <t>Наконечник вилочный медные, луженные НВИ 1,25-4, UNL10-D15-4-4, кольцо 0,5-1,5мм 2, упаковка 100шт</t>
  </si>
  <si>
    <t>Наконечник вилочный медные, луженные НВИ 1,25-5, UNL10-D15-4-5, кольцо 0,5-1,5мм 2, упаковка 100шт</t>
  </si>
  <si>
    <t>Наконечники кольцевые медные, луженные НКИ 1,25-6, UNL20-D15-4-6, 0,5-1,5мм 2, упаковка 100шт</t>
  </si>
  <si>
    <t xml:space="preserve">   январь 150 штук,  сентябрь 250 штук 2016 года</t>
  </si>
  <si>
    <t>январь 11000 штук,  сентябрь 4000 штук 2016 года</t>
  </si>
  <si>
    <t>март 150 штук,    ноябрь 250 штук   2016 года</t>
  </si>
  <si>
    <t>март 11000 штук, ноябрь 4000 штук 2016 года</t>
  </si>
  <si>
    <t>26.20.22.000.000.00.0796.000000000001</t>
  </si>
  <si>
    <t>количество оборотов шпинделя 5900 об/м, размер 3,5", интерфейс SATA-II, объем буфера 64 Мб, емкость 1000 Гб</t>
  </si>
  <si>
    <t xml:space="preserve">Microsoft Office 2013 — Офисный пакет приложений, в составе которого входит программное обеспечение для работы с различными типами документов: текстами, электронными таблицами, базами данных и др. </t>
  </si>
  <si>
    <t>Источник бесперебойного питания</t>
  </si>
  <si>
    <t>ТЭЗ М-200 К87/18+ с флэш память</t>
  </si>
  <si>
    <t>Управляемый коммутатор 2 уровня с 24 портами PoE 10/100BASE-TХ + 2 портами 10/100/1000BASE-T + 2 комбо-портами 10/100/1000BASE-T/ 100/1000 SFP</t>
  </si>
  <si>
    <t>Калибратор измеритель унифицированных сигналов ИКСУ-260/Ех/АРМ ИКСУ 260/-/ТУ 4381-072-13282997-07</t>
  </si>
  <si>
    <t>марка ЭЛЕМЕР-Т-150/А/КС/ШС/П5=1,5л./ТУ (диапазон воспроизведения температуры от -30 до +150 градусов по Цельсию)</t>
  </si>
  <si>
    <t>Радиорелейная станция на 16 ПРС</t>
  </si>
  <si>
    <t xml:space="preserve">Источник бесперебойного электропитания  ) ИБЭП-220/60B(48В)-80A(40А)
</t>
  </si>
  <si>
    <t>Источник бесперебойного электропитания  ИБЭП-220/60B(48В)-24A</t>
  </si>
  <si>
    <t>Источник бесперебойного питания ИБП220/48В изготовитель ЗАО Радиан КСЮВ.436634.052-04РЭ</t>
  </si>
  <si>
    <t>Аккумулятор   A512/115A 12V</t>
  </si>
  <si>
    <t>Аккумулятор   A512/55A 12V</t>
  </si>
  <si>
    <t>Измерительный прибор Sat Link WS-6908 для настройки оборудования спутникового телевидения и видеонаблюдения</t>
  </si>
  <si>
    <t>Измерительный прибор HD Xfinder для настройки оборудования спутникового телевидения и видеонаблюдения</t>
  </si>
  <si>
    <t>Компрессор Metabo Classic AIR 255. Мощность 1,5кВт., объем рессивера 24л.,рабочее давление 8 бар.</t>
  </si>
  <si>
    <t>Краскопульт</t>
  </si>
  <si>
    <t>Краскопульт системы HVLP, модель ST-2000. Давление 3 бар, Объем бачка 600, расположение бачка верхнее.</t>
  </si>
  <si>
    <t>марка HUNDAI HY2550 ( выходная мощность 3 л/с, напряжение 220 В, 2800об/минуту, объем ресивера 50, кол-во поршней-2, максимальная производительность 350 л/мин, рабочее давление 8 атм, вес 38 кг, размеры 740х330х630</t>
  </si>
  <si>
    <t xml:space="preserve">Сварочный аппарат для ПП-труб  GF832B-63-735 </t>
  </si>
  <si>
    <t>Опрессовочный насос  ручной СМ-60. Максимальное давление 60 бар. железная емкость  на 12 литров. Прочный поршень.  Латунная масленка для смазки поршня. Манометр на 0- 60 бар. Присоединительный шланг с резьбовыми присоединениями в комплекте.                   Вес 8 кг.</t>
  </si>
  <si>
    <t>Строительство газопровода</t>
  </si>
  <si>
    <t>Ноутбук</t>
  </si>
  <si>
    <t>Intel Core M-5Y10: 2 ядра, 4 потока, 800 МГц(до 2000 МГц в режиме Turbo Boost 2.0), кэш-память L3 – 4 МБ, 8 ГБ LPDDR3-1600 МГц, двухканальная, Intel HD Graphics 5300, Диагональ 13,3"</t>
  </si>
  <si>
    <t xml:space="preserve">1С: Предприятие 8. Управление производственным предприятием для Казахстана </t>
  </si>
  <si>
    <t xml:space="preserve">ИТС Каз на 12 мес, ИТС Standard (Информационно-технологическое сопровождение "1С : Предприятия " (Казахстан ) на 12м </t>
  </si>
  <si>
    <t>Windows Server Standard 2012 R2</t>
  </si>
  <si>
    <t>Разработка и внедрение модуля "Раздельный учет " в конфигурации 1С Управление производственным предприятием 8.2"</t>
  </si>
  <si>
    <t xml:space="preserve">2хЦПУ: 8х Intel Xeon ,2666 MHz: ОЗУ: Не менее 32Гб : HDD: Системный раздел не менее 150 Гб  </t>
  </si>
  <si>
    <t>26.30.30.900.021.00.0796.000000000005</t>
  </si>
  <si>
    <t>Плата</t>
  </si>
  <si>
    <t>телекоммуникационная</t>
  </si>
  <si>
    <t>Коммутатор сетевой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</si>
  <si>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</si>
  <si>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</si>
  <si>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26.51.52.790.014.02.0839.000000000000</t>
  </si>
  <si>
    <t>Калибратор</t>
  </si>
  <si>
    <t>измеритель частоты сигналов</t>
  </si>
  <si>
    <t>27.51.11.100.001.00.0796.000000000009</t>
  </si>
  <si>
    <t>Холодильник</t>
  </si>
  <si>
    <t>двухкамерный, отдельностоящй, объем 250-299 л, с морозильным отделом</t>
  </si>
  <si>
    <t>28.25.12.300.000.00.0796.000000000001</t>
  </si>
  <si>
    <t>Кондиционер (сплит-система)</t>
  </si>
  <si>
    <t>настенный</t>
  </si>
  <si>
    <t>26.20.13.000.009.03.0796.000000000000</t>
  </si>
  <si>
    <t>Сервер</t>
  </si>
  <si>
    <t>специального назначения, аппаратный, сетевой</t>
  </si>
  <si>
    <t>26.20.11.100.002.00.0796.000000000006</t>
  </si>
  <si>
    <t>защищенный, защита semi-rugged</t>
  </si>
  <si>
    <t>26.20.40.000.108.00.0796.000000000000</t>
  </si>
  <si>
    <t>резервный</t>
  </si>
  <si>
    <t>28.13.24.000.001.00.0796.000000000000</t>
  </si>
  <si>
    <t>компрессор</t>
  </si>
  <si>
    <t>воздушный</t>
  </si>
  <si>
    <t>25.73.30.930.034.00.0796.000000000000</t>
  </si>
  <si>
    <t>пневматический</t>
  </si>
  <si>
    <t>26.30.40.900.006.00.0796.000000000000</t>
  </si>
  <si>
    <t>Прибор для настройки антенн</t>
  </si>
  <si>
    <t>для спутникового приема</t>
  </si>
  <si>
    <t>Термостат</t>
  </si>
  <si>
    <t>26.51.70.100.000.00.0796.000000000011</t>
  </si>
  <si>
    <t>метрологический</t>
  </si>
  <si>
    <t>Станция спутниковой связи</t>
  </si>
  <si>
    <t>для управления спутниковыми терминалами, земная</t>
  </si>
  <si>
    <t>33.12.29.900.021.00.0777.000000000000</t>
  </si>
  <si>
    <t>Услуги по техническому обслуживанию газовых установок/оборудования/систем/аппаратов/газопроводов</t>
  </si>
  <si>
    <t>28.13.11.500.000.02.0796.000000000000</t>
  </si>
  <si>
    <t>опрессовочный, тип ГН-60, ручной</t>
  </si>
  <si>
    <t>26.30.30.900.010.00.0796.000000000000</t>
  </si>
  <si>
    <t>емкость 10 пар</t>
  </si>
  <si>
    <t>26.40.42.700.005.00.0796.000000000000</t>
  </si>
  <si>
    <t>Наушник</t>
  </si>
  <si>
    <t>мониторный, с микрофоном</t>
  </si>
  <si>
    <t>26.30.30.900.080.00.0796.000000000000</t>
  </si>
  <si>
    <t>Шнур витой</t>
  </si>
  <si>
    <t>для телефонных трубок</t>
  </si>
  <si>
    <t>27.31.12.900.000.00.0796.000000000004</t>
  </si>
  <si>
    <t>соединительный, оконцован с двух сторон коннекторами типа SC- SC одномодовое или многомодовое волокно, кабель 3 миллиметра</t>
  </si>
  <si>
    <t>27.31.12.900.000.00.0796.000000000002</t>
  </si>
  <si>
    <t>соединительный, оконцован с двух сторон коннекторами типа LC - LC одномодовое или многомодовое волокно, кабель 2-3 миллиметра</t>
  </si>
  <si>
    <t>4</t>
  </si>
  <si>
    <t>22.19.73.100.001.01.0166.000000000014</t>
  </si>
  <si>
    <t>электроизоляционная, из поливинилхлоридного пластиката, внутренний диаметр 8,0 мм, ГОСТ 19034-82</t>
  </si>
  <si>
    <t>25.73.30.150.000.00.0796.000000000000</t>
  </si>
  <si>
    <t>Инструмент для работы с плинтами</t>
  </si>
  <si>
    <t>для врезки телефонных проводов во врезные плинты</t>
  </si>
  <si>
    <t>25.94.13.900.001.00.0704.000000000015</t>
  </si>
  <si>
    <t>для различных электромонтажных работ, в наборе 13-25 предметов</t>
  </si>
  <si>
    <t>25.71.11.390.000.00.0796.000000000009</t>
  </si>
  <si>
    <t>Нож</t>
  </si>
  <si>
    <t>кабельный</t>
  </si>
  <si>
    <t>26.51.41.000.011.00.0796.000000000001</t>
  </si>
  <si>
    <t>Прибор</t>
  </si>
  <si>
    <t>для определения мест повреждения на кабельной трассе</t>
  </si>
  <si>
    <t>25.73.30.650.003.00.0796.000000000001</t>
  </si>
  <si>
    <t>для обжима кабельных наконечников</t>
  </si>
  <si>
    <t>25.73.30.650.003.00.0796.000000000002</t>
  </si>
  <si>
    <t>для обжима коннекторов</t>
  </si>
  <si>
    <t>25.99.29.290.005.00.0796.000000000000</t>
  </si>
  <si>
    <t>Соединитель кабельный</t>
  </si>
  <si>
    <t>для сварки, разъемный , с фиксирующим устройством</t>
  </si>
  <si>
    <t>27.20.22.900.000.00.0796.000000000005</t>
  </si>
  <si>
    <t>напряжение 12 В, емкость 50-100 А/ч</t>
  </si>
  <si>
    <t>27.20.22.900.000.00.0796.000000000004</t>
  </si>
  <si>
    <t>напряжение 12 В, емкость 100-200 А/ч</t>
  </si>
  <si>
    <t>27.12.40.300.003.00.0796.000000000001</t>
  </si>
  <si>
    <t>для люминисцентных ламп</t>
  </si>
  <si>
    <t>27.40.12.900.001.00.0796.000000000298</t>
  </si>
  <si>
    <t>тип цоколя E27, мощность 150 Вт, галогенная</t>
  </si>
  <si>
    <t>27.32.13.700.000.00.0006.000000000091</t>
  </si>
  <si>
    <t>марка TTR, 4*4 мм2</t>
  </si>
  <si>
    <t>27.32.13.700.000.00.0006.000000000083</t>
  </si>
  <si>
    <t>марка TTR, 3*1,5 мм2</t>
  </si>
  <si>
    <t>27.32.13.700.002.00.0006.000000000306</t>
  </si>
  <si>
    <t>марка ПУГНП, 3*1,5 мм2</t>
  </si>
  <si>
    <t>27.12.40.900.003.00.0796.000000000000</t>
  </si>
  <si>
    <t>Корпус</t>
  </si>
  <si>
    <t>для автомата защиты электросети</t>
  </si>
  <si>
    <t>27.40.15.990.001.00.0796.000000000174</t>
  </si>
  <si>
    <t>тип цоколя G8, мощность 8 Вт</t>
  </si>
  <si>
    <t>Клемный зажим серии ЗНИ-4 серый (Арт. YZN10-004-K03)</t>
  </si>
  <si>
    <t>Наконечник медный луженный JG10 (Арт. UNP 40-010-06-06)</t>
  </si>
  <si>
    <t>Термоусаживаемая трубка МDT-A 27/8</t>
  </si>
  <si>
    <t xml:space="preserve">Лампа накал. ЛОН 60W </t>
  </si>
  <si>
    <t>Стартер STR S2/4-22Вт</t>
  </si>
  <si>
    <t>Аккумулятор 12В 7,2Ah</t>
  </si>
  <si>
    <t>ВЧ разъем переходник N-tipe female-РL 259 -female</t>
  </si>
  <si>
    <t>ВЧ разъем переходник N-tipe -male-РL 259 -male</t>
  </si>
  <si>
    <t>ВЧ разъем переходник N-tipe -female-РL 259 -male</t>
  </si>
  <si>
    <t>ВЧ разъем переходник N-tipe -male-РL 259 female</t>
  </si>
  <si>
    <t>Разъем ВЧ N-type male, под кабель RG-213 (пайка)</t>
  </si>
  <si>
    <t>Разъем ВЧ PL-259 male, под кабель RG-213 (пайка)</t>
  </si>
  <si>
    <t>Кабель КСВППэт 4х2х0,52</t>
  </si>
  <si>
    <t>Кабель МКС 4х4х1,2</t>
  </si>
  <si>
    <t>Кабель связи ТЗПАБП 7х4х1,2</t>
  </si>
  <si>
    <t>Кабель связи ТПП 10х2х0,5</t>
  </si>
  <si>
    <t>Кабель связи ТПП 20х2х0,5</t>
  </si>
  <si>
    <t>Кабель силовой ШВВП  2х0,75</t>
  </si>
  <si>
    <t>Модульный разъем- коннектор RJ 12</t>
  </si>
  <si>
    <t>Оптический кросс FDF 1U SP CS/UPS до 16 ALL SET  укомплектованный</t>
  </si>
  <si>
    <t>Оптический кросс FDF 1U SP CS/UPS до 24ALL SET  укомплектованный</t>
  </si>
  <si>
    <t>Оптический патчкорд SC-LC 1M</t>
  </si>
  <si>
    <t>Оптический патчкорд SC-SC 1M</t>
  </si>
  <si>
    <t>Одномодовый оптический трансивер SFP DEM-330R/10/B1A</t>
  </si>
  <si>
    <t>Одномодовый оптический трансивер SFP DEM-330T/10/B1A</t>
  </si>
  <si>
    <t>Оптический кросс FDF 1U SP до CS/UPS 8 ALL SET укомплектованный</t>
  </si>
  <si>
    <t>Розетка телефонная 1 портовая RG11</t>
  </si>
  <si>
    <t>Коммутатор D-Link DЕS-3200-10  Switch 10 port</t>
  </si>
  <si>
    <t>Блок питания на сервер</t>
  </si>
  <si>
    <t xml:space="preserve">Система записи телефонных разговоров </t>
  </si>
  <si>
    <t>Стриппер для оптического волоконного кабеля диам.4,5-28,5</t>
  </si>
  <si>
    <t>Кабель COM-порт  RS-232, Dd-9 Femaie/femaie</t>
  </si>
  <si>
    <t>Стриппер для оптического волоконного кабеля диам.6-28</t>
  </si>
  <si>
    <t>Разъем ВЧ BNC male, под кабель RG-213 (пайка)</t>
  </si>
  <si>
    <t>Разъем ВЧ TNC male, под кабель RG-58</t>
  </si>
  <si>
    <t>Разъем ВЧ TNC female, под кабель RG-213 пайка</t>
  </si>
  <si>
    <t>Разъем ВЧ TNC male, под кабель RG-213 пайка</t>
  </si>
  <si>
    <t>Разъем ВЧ TNC female, под кабель RG-58</t>
  </si>
  <si>
    <t>ВЧ разъем переходник N-tipe-female-N-tipe-female</t>
  </si>
  <si>
    <t>ВЧ разъем переходник N-tipe-male-N-tipe-male</t>
  </si>
  <si>
    <t>ВЧ разъем переходник PL 259 female -PL 259 female</t>
  </si>
  <si>
    <t>ВЧ разъем переходник PL 259 male -PL 259 male</t>
  </si>
  <si>
    <t>ВЧ разъем переходник TNC female -PL 259 female</t>
  </si>
  <si>
    <t>ВЧ разъем переходник TNC male -PL 259 male</t>
  </si>
  <si>
    <t>ВЧ разъем переходник TNC male -PL 259 female</t>
  </si>
  <si>
    <t>ВЧ разъем переходник TNC female -PL 259 male</t>
  </si>
  <si>
    <t xml:space="preserve">ВЧ разъем переходник N-tipe female -TNC male </t>
  </si>
  <si>
    <t xml:space="preserve">ВЧ разъем переходник N-tipe male -TNC female </t>
  </si>
  <si>
    <t xml:space="preserve">ВЧ разъем переходник N-tipe male -TNC male </t>
  </si>
  <si>
    <t xml:space="preserve">ВЧ разъем переходник N-tipe female -TNC female </t>
  </si>
  <si>
    <t>Оптический пачт-корд  для многомодового кабеля LC/UPC-LC/UPC 5м</t>
  </si>
  <si>
    <t>Оборудование видеоконференции</t>
  </si>
  <si>
    <t>Муфта проходная на 12 волокон</t>
  </si>
  <si>
    <t>Кабель ТВС 20*2*0,5</t>
  </si>
  <si>
    <t>Коммутатор неуправляемый 5-ти портовый  D-Link DES-1005A/E2B 5  10/100</t>
  </si>
  <si>
    <t>Монитор 21,5" 1920х1080 16/9</t>
  </si>
  <si>
    <t>Управляемый коммутатор 2 уровня с 48 портами 10/100 Мбит/с + 2 портами 1000BASE-T + 2 комбо-портами 1000BASE-T/SFP</t>
  </si>
  <si>
    <t>Intel Core i5-4460, 3.2GHz/H81/4Gb/500Gb Seagate/DVD-RW/400W/Видеокарта интегрированная + Монитор LED 23” + Windows 8.1 + клавиатура, мышь</t>
  </si>
  <si>
    <t xml:space="preserve">2х4 ядра ЦПУ: 3Hz8х Intel Xeon ,2666 MHz: ОЗУ: Не менее 32Гб : HDD: Системный раздел не менее 500 Гб  </t>
  </si>
  <si>
    <t>27.33.13.700.000.00.0796.000000000001</t>
  </si>
  <si>
    <t>материал изготовления полиэтилен, номинальный ток 25 А, напряжение не более 1000 В</t>
  </si>
  <si>
    <t>27.40.42.500.007.01.0796.000000000004</t>
  </si>
  <si>
    <t>люминесцентной лампы , мощность 22 Вт</t>
  </si>
  <si>
    <t>26.20.17.100.000.00.0796.000000000015</t>
  </si>
  <si>
    <t>Монитор</t>
  </si>
  <si>
    <t>жидкокристаллический, диагональ 21.5 дюйм, разрешение 1920*1080</t>
  </si>
  <si>
    <t>Компьютер</t>
  </si>
  <si>
    <t>26.20.13.000.008.01.0839.000000000001</t>
  </si>
  <si>
    <t>персональный, универсальный (решающий широкий круг задач), Высокопроизводительный, в комплекте системный блок, монитор, клавиатура, мышь, СТ РК 1996-2010</t>
  </si>
  <si>
    <t>27.32.13.700.000.00.0018.000000000068</t>
  </si>
  <si>
    <t>марка МКСБ, 4*4*1,2 мм2</t>
  </si>
  <si>
    <t>27.32.14.000.000.00.0006.000000000123</t>
  </si>
  <si>
    <t>марка ТПП, 10*2*0,5 мм2</t>
  </si>
  <si>
    <t>27.32.14.000.000.00.0006.000000000125</t>
  </si>
  <si>
    <t>26.30.30.900.068.01.0796.000000000002</t>
  </si>
  <si>
    <t>телефонный, коннектор модульный RJ12</t>
  </si>
  <si>
    <t>26.30.40.900.011.00.0796.000000000001</t>
  </si>
  <si>
    <t>Приемопередатчик</t>
  </si>
  <si>
    <t>оптический трансивер</t>
  </si>
  <si>
    <t>26.30.21.200.001.00.0796.000000000002</t>
  </si>
  <si>
    <t>количество портов 16, тип разъема RJ45, одной или нескольких  3,5,5e,6,6А,7</t>
  </si>
  <si>
    <t>количество портов 24, тип разъема RJ45, одной или нескольких  3,5,5e,6,6А,7</t>
  </si>
  <si>
    <t>26.30.21.200.001.00.0796.000000000001</t>
  </si>
  <si>
    <t>количество портов 12, тип разъема RJ45, одной или нескольких категории 3,5,5e,6,6А,7</t>
  </si>
  <si>
    <t>26.30.21.200.002.00.0796.000000000010</t>
  </si>
  <si>
    <t>способ коммутации бесфрагментный (fragment-free) или гибридный, асиметричный, управляемый (сложный)</t>
  </si>
  <si>
    <t>600</t>
  </si>
  <si>
    <t>29.32.30.400.002.00.0796.000000000001</t>
  </si>
  <si>
    <t>Подшипник ступицы</t>
  </si>
  <si>
    <t>передний, для грузового автомобиля</t>
  </si>
  <si>
    <t>26.30.30.900.068.02.0796.000000000000</t>
  </si>
  <si>
    <t>для радиостанции</t>
  </si>
  <si>
    <t>26.40.32.900.002.00.0796.000000000000</t>
  </si>
  <si>
    <t>Система регистрации и записи разговоров</t>
  </si>
  <si>
    <t>телефонная</t>
  </si>
  <si>
    <t>25.73.30.930.016.00.0796.000000000000</t>
  </si>
  <si>
    <t>Стриппер</t>
  </si>
  <si>
    <t>автоматический</t>
  </si>
  <si>
    <t>26.30.23.900.000.00.0839.000000000000</t>
  </si>
  <si>
    <t>Система</t>
  </si>
  <si>
    <t>для проведения видеоконференций</t>
  </si>
  <si>
    <t>22.21.29.700.005.00.0796.000000000027</t>
  </si>
  <si>
    <t>для сращивания оптических кабелей, оптическая, на 12 волокон</t>
  </si>
  <si>
    <t>26.30.21.200.002.00.0796.000000000003</t>
  </si>
  <si>
    <t>способ коммутации с промежуточным хранением (Store and Forward), асиметричный, неуправляемый (простой)</t>
  </si>
  <si>
    <t>26.11.22.900.002.01.0796.000000000003</t>
  </si>
  <si>
    <t>для трубчатых люминесцентных ламп, тип 65С-220, ГОСТ 8799-90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</si>
  <si>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</si>
  <si>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</si>
  <si>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</si>
  <si>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</si>
  <si>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</si>
  <si>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</si>
  <si>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</si>
  <si>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</si>
  <si>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</si>
  <si>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</si>
  <si>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</si>
  <si>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</si>
  <si>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</si>
  <si>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</si>
  <si>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</si>
  <si>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</si>
  <si>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</si>
  <si>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</si>
  <si>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</si>
  <si>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</si>
  <si>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</si>
  <si>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</si>
  <si>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</si>
  <si>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</si>
  <si>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</si>
  <si>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</si>
  <si>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</si>
  <si>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</si>
  <si>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</si>
  <si>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</si>
  <si>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</si>
  <si>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</si>
  <si>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</si>
  <si>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</si>
  <si>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</si>
  <si>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</si>
  <si>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</si>
  <si>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</si>
  <si>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</si>
  <si>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</si>
  <si>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</si>
  <si>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</si>
  <si>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</si>
  <si>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</si>
  <si>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</si>
  <si>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</si>
  <si>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</si>
  <si>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</si>
  <si>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</si>
  <si>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</si>
  <si>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</si>
  <si>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</si>
  <si>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</si>
  <si>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</si>
  <si>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</si>
  <si>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</si>
  <si>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</si>
  <si>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</si>
  <si>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</si>
  <si>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</si>
  <si>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</si>
  <si>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</si>
  <si>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</si>
  <si>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</si>
  <si>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</si>
  <si>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</si>
  <si>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</si>
  <si>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</si>
  <si>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</si>
  <si>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</si>
  <si>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</si>
  <si>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</si>
  <si>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</si>
  <si>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</si>
  <si>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</si>
  <si>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</si>
  <si>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</si>
  <si>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</si>
  <si>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</si>
  <si>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</si>
  <si>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</si>
  <si>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</si>
  <si>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</si>
  <si>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</si>
  <si>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</si>
  <si>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</si>
  <si>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</si>
  <si>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</si>
  <si>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</si>
  <si>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</si>
  <si>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</si>
  <si>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</si>
  <si>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</si>
  <si>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</si>
  <si>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</si>
  <si>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</si>
  <si>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</si>
  <si>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</si>
  <si>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</si>
  <si>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</si>
  <si>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</si>
  <si>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</si>
  <si>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</si>
  <si>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</si>
  <si>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</si>
  <si>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</si>
  <si>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</si>
  <si>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</si>
  <si>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</si>
  <si>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</si>
  <si>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</si>
  <si>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</si>
  <si>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</si>
  <si>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</si>
  <si>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</si>
  <si>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</si>
  <si>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</si>
  <si>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</si>
  <si>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</si>
  <si>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</si>
  <si>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</si>
  <si>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</si>
  <si>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</si>
  <si>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</si>
  <si>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</si>
  <si>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</si>
  <si>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</si>
  <si>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</si>
  <si>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</si>
  <si>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</si>
  <si>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</si>
  <si>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</si>
  <si>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</si>
  <si>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</si>
  <si>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</si>
  <si>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</si>
  <si>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</si>
  <si>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</si>
  <si>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</si>
  <si>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</si>
  <si>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</si>
  <si>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</si>
  <si>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</si>
  <si>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</si>
  <si>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</si>
  <si>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</si>
  <si>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</si>
  <si>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</si>
  <si>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</si>
  <si>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</si>
  <si>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</si>
  <si>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</si>
  <si>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</si>
  <si>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</si>
  <si>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</si>
  <si>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</si>
  <si>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</si>
  <si>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</si>
  <si>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</si>
  <si>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</si>
  <si>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</si>
  <si>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</si>
  <si>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</si>
  <si>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</si>
  <si>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</si>
  <si>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</si>
  <si>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</si>
  <si>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</si>
  <si>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</si>
  <si>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</si>
  <si>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</si>
  <si>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</si>
  <si>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</si>
  <si>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</si>
  <si>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</si>
  <si>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</si>
  <si>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</si>
  <si>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</si>
  <si>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</si>
  <si>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</si>
  <si>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</si>
  <si>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</si>
  <si>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</si>
  <si>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</si>
  <si>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</si>
  <si>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</si>
  <si>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</si>
  <si>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</si>
  <si>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</si>
  <si>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</si>
  <si>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</si>
  <si>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</si>
  <si>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</si>
  <si>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</si>
  <si>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</si>
  <si>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</si>
  <si>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</si>
  <si>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</si>
  <si>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</si>
  <si>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</si>
  <si>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</si>
  <si>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</si>
  <si>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</si>
  <si>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</si>
  <si>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</si>
  <si>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</si>
  <si>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</si>
  <si>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</si>
  <si>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</si>
  <si>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</si>
  <si>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</si>
  <si>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</si>
  <si>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</si>
  <si>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</si>
  <si>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</si>
  <si>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</si>
  <si>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</si>
  <si>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</si>
  <si>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</si>
  <si>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</si>
  <si>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</si>
  <si>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</si>
  <si>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</si>
  <si>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</si>
  <si>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</si>
  <si>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</si>
  <si>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</si>
  <si>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</si>
  <si>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</si>
  <si>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</si>
  <si>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</si>
  <si>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</si>
  <si>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</si>
  <si>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</si>
  <si>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</si>
  <si>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</si>
  <si>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</si>
  <si>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</si>
  <si>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</si>
  <si>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</si>
  <si>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</si>
  <si>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</si>
  <si>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</si>
  <si>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</si>
  <si>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</si>
  <si>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</si>
  <si>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</si>
  <si>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</si>
  <si>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</si>
  <si>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</si>
  <si>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</si>
  <si>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</si>
  <si>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</si>
  <si>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</si>
  <si>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</si>
  <si>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</si>
  <si>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</si>
  <si>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</si>
  <si>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</si>
  <si>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</si>
  <si>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</si>
  <si>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</si>
  <si>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</si>
  <si>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</si>
  <si>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</si>
  <si>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</si>
  <si>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</si>
  <si>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</si>
  <si>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</si>
  <si>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</si>
  <si>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</si>
  <si>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</si>
  <si>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</si>
  <si>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</si>
  <si>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</si>
  <si>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</si>
  <si>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</si>
  <si>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</si>
  <si>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</si>
  <si>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</si>
  <si>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</si>
  <si>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</si>
  <si>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</si>
  <si>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</si>
  <si>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</si>
  <si>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</si>
  <si>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</si>
  <si>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</si>
  <si>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</si>
  <si>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</si>
  <si>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</si>
  <si>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</si>
  <si>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труба водяная диам 15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</si>
  <si>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</si>
  <si>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</si>
  <si>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</si>
  <si>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</si>
  <si>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</si>
  <si>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</si>
  <si>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</si>
  <si>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</si>
  <si>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</si>
  <si>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</si>
  <si>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</si>
  <si>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</si>
  <si>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</si>
  <si>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</si>
  <si>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</si>
  <si>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</si>
  <si>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</si>
  <si>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</si>
  <si>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</si>
  <si>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</si>
  <si>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</si>
  <si>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</si>
  <si>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</si>
  <si>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</si>
  <si>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</si>
  <si>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</si>
  <si>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</si>
  <si>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</si>
  <si>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</si>
  <si>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</si>
  <si>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</si>
  <si>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</si>
  <si>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</si>
  <si>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</si>
  <si>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</si>
  <si>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</si>
  <si>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</si>
  <si>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</si>
  <si>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</si>
  <si>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</si>
  <si>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</si>
  <si>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</si>
  <si>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</si>
  <si>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</si>
  <si>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</si>
  <si>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</si>
  <si>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</si>
  <si>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</si>
  <si>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</si>
  <si>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</si>
  <si>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</si>
  <si>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</si>
  <si>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</si>
  <si>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</si>
  <si>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</si>
  <si>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</si>
  <si>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</si>
  <si>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</si>
  <si>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</si>
  <si>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</si>
  <si>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</si>
  <si>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</si>
  <si>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</si>
  <si>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</si>
  <si>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</si>
  <si>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</si>
  <si>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</si>
  <si>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</si>
  <si>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</si>
  <si>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</si>
  <si>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</si>
  <si>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</si>
  <si>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</si>
  <si>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</si>
  <si>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</si>
  <si>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</si>
  <si>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</si>
  <si>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</si>
  <si>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</si>
  <si>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</si>
  <si>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</si>
  <si>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</si>
  <si>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</si>
  <si>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</si>
  <si>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</si>
  <si>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</si>
  <si>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</si>
  <si>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</si>
  <si>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</si>
  <si>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</si>
  <si>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</si>
  <si>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</si>
  <si>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</si>
  <si>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</si>
  <si>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</si>
  <si>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</si>
  <si>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</si>
  <si>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</si>
  <si>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</si>
  <si>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</si>
  <si>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</si>
  <si>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</si>
  <si>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</si>
  <si>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</si>
  <si>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</si>
  <si>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</si>
  <si>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</si>
  <si>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</si>
  <si>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</si>
  <si>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</si>
  <si>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</si>
  <si>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</si>
  <si>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</si>
  <si>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</si>
  <si>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</si>
  <si>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</si>
  <si>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</si>
  <si>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</si>
  <si>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</si>
  <si>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</si>
  <si>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</si>
  <si>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</si>
  <si>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</si>
  <si>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</si>
  <si>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</si>
  <si>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</si>
  <si>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</si>
  <si>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</si>
  <si>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</si>
  <si>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</si>
  <si>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</si>
  <si>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</si>
  <si>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</si>
  <si>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</si>
  <si>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</si>
  <si>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</si>
  <si>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</si>
  <si>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</si>
  <si>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</si>
  <si>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</si>
  <si>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</si>
  <si>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</si>
  <si>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</si>
  <si>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</si>
  <si>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</si>
  <si>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</si>
  <si>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</si>
  <si>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</si>
  <si>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</si>
  <si>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</si>
  <si>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</si>
  <si>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</si>
  <si>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</si>
  <si>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</si>
  <si>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</si>
  <si>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</si>
  <si>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</si>
  <si>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</si>
  <si>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</si>
  <si>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</si>
  <si>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</si>
  <si>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</si>
  <si>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</si>
  <si>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</si>
  <si>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</si>
  <si>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</si>
  <si>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</si>
  <si>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</si>
  <si>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</si>
  <si>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</si>
  <si>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</si>
  <si>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</si>
  <si>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</si>
  <si>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</si>
  <si>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</si>
  <si>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</si>
  <si>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</si>
  <si>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</si>
  <si>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</si>
  <si>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</si>
  <si>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</si>
  <si>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</si>
  <si>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</si>
  <si>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</si>
  <si>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</si>
  <si>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</si>
  <si>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</si>
  <si>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</si>
  <si>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</si>
  <si>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</si>
  <si>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</si>
  <si>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</si>
  <si>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</si>
  <si>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</si>
  <si>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</si>
  <si>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</si>
  <si>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</si>
  <si>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</si>
  <si>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</si>
  <si>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</si>
  <si>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</si>
  <si>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</si>
  <si>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</si>
  <si>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</si>
  <si>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</si>
  <si>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</si>
  <si>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</si>
  <si>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</si>
  <si>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</si>
  <si>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</si>
  <si>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</si>
  <si>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</si>
  <si>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</si>
  <si>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</si>
  <si>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</si>
  <si>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</si>
  <si>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</si>
  <si>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</si>
  <si>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</si>
  <si>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</si>
  <si>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</si>
  <si>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</si>
  <si>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</si>
  <si>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</si>
  <si>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</si>
  <si>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</si>
  <si>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</si>
  <si>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</si>
  <si>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</si>
  <si>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</si>
  <si>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</si>
  <si>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</si>
  <si>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</si>
  <si>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</si>
  <si>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</si>
  <si>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</si>
  <si>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544 Т</t>
  </si>
  <si>
    <t>545 Т</t>
  </si>
  <si>
    <t>546 Т</t>
  </si>
  <si>
    <t>547 Т</t>
  </si>
  <si>
    <t>549 Т</t>
  </si>
  <si>
    <t>551 Т</t>
  </si>
  <si>
    <t>561 Т</t>
  </si>
  <si>
    <t>562 Т</t>
  </si>
  <si>
    <t>563 Т</t>
  </si>
  <si>
    <t>564 Т</t>
  </si>
  <si>
    <t>565 Т</t>
  </si>
  <si>
    <t>566 Т</t>
  </si>
  <si>
    <t>567 Т</t>
  </si>
  <si>
    <t>570 Т</t>
  </si>
  <si>
    <t>571 Т</t>
  </si>
  <si>
    <t>592 Т</t>
  </si>
  <si>
    <t>593 Т</t>
  </si>
  <si>
    <t>594 Т</t>
  </si>
  <si>
    <t>595 Т</t>
  </si>
  <si>
    <t>596 Т</t>
  </si>
  <si>
    <t>597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</si>
  <si>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</si>
  <si>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</si>
  <si>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</si>
  <si>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</si>
  <si>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</si>
  <si>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</si>
  <si>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</si>
  <si>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</si>
  <si>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</si>
  <si>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</si>
  <si>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</si>
  <si>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</si>
  <si>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</si>
  <si>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</si>
  <si>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</si>
  <si>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</si>
  <si>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</si>
  <si>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</si>
  <si>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</si>
  <si>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</si>
  <si>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</si>
  <si>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</si>
  <si>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</si>
  <si>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</si>
  <si>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</si>
  <si>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</si>
  <si>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</si>
  <si>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</si>
  <si>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</si>
  <si>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</si>
  <si>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</si>
  <si>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</si>
  <si>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</si>
  <si>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</si>
  <si>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26.20.13.000.009.01.0796.000000000000</t>
  </si>
  <si>
    <t>общего назначения, высокопроизводительный с вертикальным масштабированием ресурсов</t>
  </si>
  <si>
    <t>22.21.29.700.001.00.0796.000000000001</t>
  </si>
  <si>
    <t>стяжка пластиковая, крепежная, длина 100 мм, ширина 3 мм</t>
  </si>
  <si>
    <t>22.21.29.700.001.00.0796.000000000003</t>
  </si>
  <si>
    <t>стяжка пластиковая, крепежная, длина 150 мм, ширина 3 мм</t>
  </si>
  <si>
    <t>22.21.29.700.001.00.0796.000000000006</t>
  </si>
  <si>
    <t>стяжка пластиковая, крепежная, длина 200 мм, ширина 4 мм</t>
  </si>
  <si>
    <t>28.13.28.000.000.00.0796.000000000001</t>
  </si>
  <si>
    <t>Компрессор</t>
  </si>
  <si>
    <t>автономный, переносной, высокого давления</t>
  </si>
  <si>
    <t>28.29.70.300.007.00.0796.000000000003</t>
  </si>
  <si>
    <t>производственный, для сварки полипропиленовых труб и фитингов</t>
  </si>
  <si>
    <t>28.49.21.500.004.00.0796.000000000000</t>
  </si>
  <si>
    <t>для крепления автоматических выключателей</t>
  </si>
  <si>
    <t>27.31.12.900.000.00.0796.000000000010</t>
  </si>
  <si>
    <t>переходной, оконцован с двух сторон коннекторами типа LC/MU одномодовое или многомодовое волокно</t>
  </si>
  <si>
    <t>26.20.40.000.112.00.0796.000000000005</t>
  </si>
  <si>
    <t>для обеспечения напряжения постоянного тока</t>
  </si>
  <si>
    <t>1. Товар</t>
  </si>
  <si>
    <t>апрель, май  2016 года</t>
  </si>
  <si>
    <t>июль-декабрь 2016 года</t>
  </si>
  <si>
    <t>август-декабрь 2016 года</t>
  </si>
  <si>
    <t>октябрь 2016 года</t>
  </si>
  <si>
    <t>октябрь-ноябрь  2016 года</t>
  </si>
  <si>
    <t>апрель, май 2016 года</t>
  </si>
  <si>
    <t>июнь, декабрь 2016 года</t>
  </si>
  <si>
    <t>Утвержден приказом директора ТОО "Мунайтелеком"</t>
  </si>
  <si>
    <t>27.32.13.500.001.01.0006.000000000002</t>
  </si>
  <si>
    <t>коммутационный (патч-корд), UTP</t>
  </si>
  <si>
    <t>26.30.23.100.002.00.0839.000000000000</t>
  </si>
  <si>
    <t>декабрь  2016 года</t>
  </si>
  <si>
    <t>апрель  2016 года</t>
  </si>
  <si>
    <t>апрель-декабрь 2016 года</t>
  </si>
  <si>
    <t>июнь-декабрь 2016 года</t>
  </si>
  <si>
    <t>июль 2016 года, июнь 2017 года</t>
  </si>
  <si>
    <t>июнь-декабрь  2016 года</t>
  </si>
  <si>
    <t>октябрь-декабрь 2016 года</t>
  </si>
  <si>
    <t>10.82.22.900.000.00.0796.000000000001</t>
  </si>
  <si>
    <t>Набор подарочный</t>
  </si>
  <si>
    <t>набор различных конфет/сладостей в картонной подарочной упаковке, вес 2кг</t>
  </si>
  <si>
    <t>туалетная, двухслойная</t>
  </si>
  <si>
    <t>негазированная, питьевая, объем 19 л, СТ РК 1432-2005</t>
  </si>
  <si>
    <t>Порошок</t>
  </si>
  <si>
    <t>стиральный, для изделий из различных тканей, ГОСТ 25644-96</t>
  </si>
  <si>
    <t>Диск жесткий</t>
  </si>
  <si>
    <t>природный, 1 класс, мелкий, ГОСТ 8736-2014</t>
  </si>
  <si>
    <t>из отсевов дробления, 1 класс, средний, ГОСТ 8736-2014</t>
  </si>
  <si>
    <t>для лакокрасочных материалов, марка 646, ГОСТ 18188-72</t>
  </si>
  <si>
    <t>на спецтехнику, размер 8,25-15, цельнолитная</t>
  </si>
  <si>
    <t>для автобусов или автомобилей грузовых, пневматическая, диагональная, размер 8,25-20, норма слойности 14, ГОСТ 5513-97</t>
  </si>
  <si>
    <t>для защиты рук технические, пропитанные резиной (латексом), хлопчатобумажные</t>
  </si>
  <si>
    <t>дизельное, температура застывания не выше -10°С, плотность при 20 °С не более 860 кг/м3, летнее, ГОСТ 305-82</t>
  </si>
  <si>
    <t>Жидкость тормозная</t>
  </si>
  <si>
    <t>гидравлическая, температура кипения не менее 230°С, вязкость 1800</t>
  </si>
  <si>
    <t>марка ТПП, 20*2*0,5 мм2</t>
  </si>
  <si>
    <t>633 Т</t>
  </si>
  <si>
    <t>634 Т</t>
  </si>
  <si>
    <t>635 Т</t>
  </si>
  <si>
    <t>33.12.29.900.009.00.0777.000000000000</t>
  </si>
  <si>
    <t>17.23.14.500.000.00.5111.000000000066</t>
  </si>
  <si>
    <t>для офисного оборудования, формат А4, плотность 80 г/м2, ГОСТ 6656-76</t>
  </si>
  <si>
    <t>регистратор, пластиковая, формат А4, 50 мм</t>
  </si>
  <si>
    <t>регистратор, пластиковая, формат А4, 80 мм</t>
  </si>
  <si>
    <t xml:space="preserve"> А4 80 мм</t>
  </si>
  <si>
    <t xml:space="preserve"> А4 50 мм</t>
  </si>
  <si>
    <t>41-1 Т</t>
  </si>
  <si>
    <t>0</t>
  </si>
  <si>
    <t>18,19</t>
  </si>
  <si>
    <t>90-1 Т</t>
  </si>
  <si>
    <t>258-1 Т</t>
  </si>
  <si>
    <t>10</t>
  </si>
  <si>
    <t>296-1 Т</t>
  </si>
  <si>
    <t>299-1 Т</t>
  </si>
  <si>
    <t>302-1 Т</t>
  </si>
  <si>
    <t>326-1 Т</t>
  </si>
  <si>
    <t>304-1 Т</t>
  </si>
  <si>
    <t>305-1 Т</t>
  </si>
  <si>
    <t>307-1 Т</t>
  </si>
  <si>
    <t>308-1 Т</t>
  </si>
  <si>
    <t>309-1 Т</t>
  </si>
  <si>
    <t>318-1 Т</t>
  </si>
  <si>
    <t>328-1 Т</t>
  </si>
  <si>
    <t>336-1 Т</t>
  </si>
  <si>
    <t>338-1 Т</t>
  </si>
  <si>
    <t>346-1 Т</t>
  </si>
  <si>
    <t>347-1 Т</t>
  </si>
  <si>
    <t>366-1 Т</t>
  </si>
  <si>
    <t>300-1 Т</t>
  </si>
  <si>
    <t>370-1 Т</t>
  </si>
  <si>
    <t>Тормозная жидкость ДОТ</t>
  </si>
  <si>
    <t>210-1 Т</t>
  </si>
  <si>
    <t>212-1 Т</t>
  </si>
  <si>
    <t>195-1 Т</t>
  </si>
  <si>
    <t>196-1 Т</t>
  </si>
  <si>
    <t>1-1 У</t>
  </si>
  <si>
    <t>2-1 У</t>
  </si>
  <si>
    <t>143-1 У</t>
  </si>
  <si>
    <t>26-1 У</t>
  </si>
  <si>
    <t>25-1 У</t>
  </si>
  <si>
    <t>24-1 У</t>
  </si>
  <si>
    <t>27-1 У</t>
  </si>
  <si>
    <t>февраль-декабрь 2016 года</t>
  </si>
  <si>
    <t>01 январь-31 январь 2016г</t>
  </si>
  <si>
    <t>24-2 У</t>
  </si>
  <si>
    <t>25-2 У</t>
  </si>
  <si>
    <t>26-2 У</t>
  </si>
  <si>
    <t>27-2 У</t>
  </si>
  <si>
    <t>Услуги затрат на ГСМ АО "ММГ"</t>
  </si>
  <si>
    <t>106-1 Т</t>
  </si>
  <si>
    <t>50-1 У</t>
  </si>
  <si>
    <t>63-1 У</t>
  </si>
  <si>
    <t>62-1 У</t>
  </si>
  <si>
    <t>60 -1У</t>
  </si>
  <si>
    <t>64-1 У</t>
  </si>
  <si>
    <t>59-1 У</t>
  </si>
  <si>
    <t>57-1 У</t>
  </si>
  <si>
    <t>111-1 У</t>
  </si>
  <si>
    <t>14 Р</t>
  </si>
  <si>
    <t>14-1 У</t>
  </si>
  <si>
    <t>11</t>
  </si>
  <si>
    <t>15-1 У</t>
  </si>
  <si>
    <t>45 календарных дней  с момента заключения договора</t>
  </si>
  <si>
    <t>11,14</t>
  </si>
  <si>
    <t>март-август 2016 года</t>
  </si>
  <si>
    <t>49.41.12.100.000.00.0777.000000000000</t>
  </si>
  <si>
    <t>Услуги автомобильного транспорта по перевозкам нефтепродуктов автоцистернами или полуприцепами-автоцистернами</t>
  </si>
  <si>
    <t>58-1 У</t>
  </si>
  <si>
    <t>17-1 У</t>
  </si>
  <si>
    <t>203-1 Т</t>
  </si>
  <si>
    <t>406-1 Т</t>
  </si>
  <si>
    <t>407-1 Т</t>
  </si>
  <si>
    <t>408-1 Т</t>
  </si>
  <si>
    <t>525-1 Т</t>
  </si>
  <si>
    <t>526-1 Т</t>
  </si>
  <si>
    <t>527-1 Т</t>
  </si>
  <si>
    <t>528-1 Т</t>
  </si>
  <si>
    <t>529-1 Т</t>
  </si>
  <si>
    <t>530-1 Т</t>
  </si>
  <si>
    <t>Конденсатор 100 мкф х 450В</t>
  </si>
  <si>
    <t>15.20.31.500.001.01.0715.000000000004</t>
  </si>
  <si>
    <t>Полусапоги</t>
  </si>
  <si>
    <t>производственные, мужские, с верхом из юфтевой кожи, на подошве резина, утепленные, с подноском защитным металлическим</t>
  </si>
  <si>
    <t>Сапоги кожаные утепленные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</si>
  <si>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</si>
  <si>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</si>
  <si>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</si>
  <si>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</si>
  <si>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</si>
  <si>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</si>
  <si>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</si>
  <si>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</si>
  <si>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</si>
  <si>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</si>
  <si>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</si>
  <si>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</si>
  <si>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</si>
  <si>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</si>
  <si>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</si>
  <si>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</si>
  <si>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</si>
  <si>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</si>
  <si>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</si>
  <si>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</si>
  <si>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</si>
  <si>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</si>
  <si>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</si>
  <si>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</si>
  <si>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</si>
  <si>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</si>
  <si>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</si>
  <si>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</si>
  <si>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</si>
  <si>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</si>
  <si>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</si>
  <si>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</si>
  <si>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</si>
  <si>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</si>
  <si>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</si>
  <si>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</si>
  <si>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</si>
  <si>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</si>
  <si>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</si>
  <si>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</si>
  <si>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</si>
  <si>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</si>
  <si>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</si>
  <si>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</si>
  <si>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</si>
  <si>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</si>
  <si>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</si>
  <si>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</si>
  <si>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</si>
  <si>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</si>
  <si>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</si>
  <si>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</si>
  <si>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</si>
  <si>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</si>
  <si>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</si>
  <si>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</si>
  <si>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</si>
  <si>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</si>
  <si>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</si>
  <si>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</si>
  <si>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</si>
  <si>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</si>
  <si>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</si>
  <si>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</si>
  <si>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</si>
  <si>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</si>
  <si>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</si>
  <si>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</si>
  <si>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</si>
  <si>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</si>
  <si>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</si>
  <si>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</si>
  <si>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</si>
  <si>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</si>
  <si>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</si>
  <si>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</si>
  <si>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</si>
  <si>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</si>
  <si>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</si>
  <si>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</si>
  <si>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</si>
  <si>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</si>
  <si>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</si>
  <si>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Комплект зимней спецодежды для СБ</t>
  </si>
  <si>
    <t>Элемент фильтрующий тонкой очистки топлива  201-1117040-АМаз</t>
  </si>
  <si>
    <t>Батарейка VARTA Mempac 3.6v 150mAh.</t>
  </si>
  <si>
    <t>720 Т</t>
  </si>
  <si>
    <t>26.30.30.300.005.00.0796.000000000003</t>
  </si>
  <si>
    <t>Переходник</t>
  </si>
  <si>
    <t>высокочастотный, тип вилки - BNC, тип розетки - UTP</t>
  </si>
  <si>
    <t>26.30.30.300.005.01.0796.000000000000</t>
  </si>
  <si>
    <t>линейный, DC на T2M</t>
  </si>
  <si>
    <t>26.30.30.300.005.01.0796.000000000001</t>
  </si>
  <si>
    <t>линейный, 2TF на DC</t>
  </si>
  <si>
    <t>156 У</t>
  </si>
  <si>
    <t>220-1 Т</t>
  </si>
  <si>
    <t>221-1 Т</t>
  </si>
  <si>
    <t>223-1 Т</t>
  </si>
  <si>
    <t>15 Р</t>
  </si>
  <si>
    <t>42.21.22.000.000.00.0999.000000000000</t>
  </si>
  <si>
    <t>Работы по прокладке локальных (местного значения) трубопроводов и аналогичных сетей/систем</t>
  </si>
  <si>
    <t>9-1 Р</t>
  </si>
  <si>
    <t>40-1 Т</t>
  </si>
  <si>
    <t>635-1 Т</t>
  </si>
  <si>
    <t>626-1 Т</t>
  </si>
  <si>
    <t>627-1 Т</t>
  </si>
  <si>
    <t>605-1 Т</t>
  </si>
  <si>
    <t>604-1 Т</t>
  </si>
  <si>
    <t>631-1 Т</t>
  </si>
  <si>
    <t>632-1 Т</t>
  </si>
  <si>
    <t>628-1Т</t>
  </si>
  <si>
    <t>629-1 Т</t>
  </si>
  <si>
    <t>630-1 Т</t>
  </si>
  <si>
    <t>149-1 У</t>
  </si>
  <si>
    <t>40</t>
  </si>
  <si>
    <t>29</t>
  </si>
  <si>
    <t>2621</t>
  </si>
  <si>
    <t>424-1 Т</t>
  </si>
  <si>
    <t>455-1 Т</t>
  </si>
  <si>
    <t>456-1 Т</t>
  </si>
  <si>
    <t>11,18,19</t>
  </si>
  <si>
    <t>1173 м3</t>
  </si>
  <si>
    <t>66-1 У</t>
  </si>
  <si>
    <t>70-1 У</t>
  </si>
  <si>
    <t>71-1 У</t>
  </si>
  <si>
    <t>72-1 У</t>
  </si>
  <si>
    <t>73-1 У</t>
  </si>
  <si>
    <t xml:space="preserve"> ЦП</t>
  </si>
  <si>
    <t>7,11</t>
  </si>
  <si>
    <t xml:space="preserve">  </t>
  </si>
  <si>
    <t>157 У</t>
  </si>
  <si>
    <t xml:space="preserve">600 м3 </t>
  </si>
  <si>
    <t>апрель-декабрь 2016г.</t>
  </si>
  <si>
    <t>26.30.30.900.007.05.0796.000000000000</t>
  </si>
  <si>
    <t>кроссовой защиты, полупроводниковый, для защиты абонентских комплектов автоматической телефонной станции</t>
  </si>
  <si>
    <t>22.21.29.700.005.00.0796.000000000046</t>
  </si>
  <si>
    <t>оптическая, распределительная</t>
  </si>
  <si>
    <t>29-1 Т</t>
  </si>
  <si>
    <t>32-1 Т</t>
  </si>
  <si>
    <t>33-1 Т</t>
  </si>
  <si>
    <t>34-1 Т</t>
  </si>
  <si>
    <t>7,11,18</t>
  </si>
  <si>
    <t>35-1 Т</t>
  </si>
  <si>
    <t>32</t>
  </si>
  <si>
    <t>30-1 Т</t>
  </si>
  <si>
    <t>45</t>
  </si>
  <si>
    <t>40-2 Т</t>
  </si>
  <si>
    <t>43-1 Т</t>
  </si>
  <si>
    <t>7,11,19</t>
  </si>
  <si>
    <t>36-1 Т</t>
  </si>
  <si>
    <t>37-1 Т</t>
  </si>
  <si>
    <t>38-1 Т</t>
  </si>
  <si>
    <t>39-1 Т</t>
  </si>
  <si>
    <t>7,11,18,19</t>
  </si>
  <si>
    <t>42-1 Т</t>
  </si>
  <si>
    <t>44-1 Т</t>
  </si>
  <si>
    <t>10-1 Р</t>
  </si>
  <si>
    <t>июль, август 2016 года</t>
  </si>
  <si>
    <t>151-1 У</t>
  </si>
  <si>
    <t>193-1 Т</t>
  </si>
  <si>
    <t>11,22</t>
  </si>
  <si>
    <t>194-1 Т</t>
  </si>
  <si>
    <t>200-1 Т</t>
  </si>
  <si>
    <t>11,18,19,22</t>
  </si>
  <si>
    <t>201-1 Т</t>
  </si>
  <si>
    <t>202-1 Т</t>
  </si>
  <si>
    <t>197-1 Т</t>
  </si>
  <si>
    <t>204-1 Т</t>
  </si>
  <si>
    <t>11,18,22</t>
  </si>
  <si>
    <t>199-1 Т</t>
  </si>
  <si>
    <t>18,22</t>
  </si>
  <si>
    <t>213-1 Т</t>
  </si>
  <si>
    <t>214-1 Т</t>
  </si>
  <si>
    <t>216-1 Т</t>
  </si>
  <si>
    <t>217-1 Т</t>
  </si>
  <si>
    <t>218-1 Т</t>
  </si>
  <si>
    <t>36-1 У</t>
  </si>
  <si>
    <t>158 У</t>
  </si>
  <si>
    <t>86.90.19.335.016.00.0777.000000000000</t>
  </si>
  <si>
    <t>Услуги медицинского освидетельствования водителей транспортных средств</t>
  </si>
  <si>
    <t xml:space="preserve">Мед.освидетельствование </t>
  </si>
  <si>
    <t>Мангистауская область, м/р. Жетыбай, Каламкас</t>
  </si>
  <si>
    <t>май-декабрь 2016 года</t>
  </si>
  <si>
    <t>159 У</t>
  </si>
  <si>
    <t xml:space="preserve">  Мангистауская область, г. Актау</t>
  </si>
  <si>
    <t>160 У</t>
  </si>
  <si>
    <t>Core Solutions of Microsoft Exchange Server 2013/Планирование , развертывание и конфигурирование Microsoft Exchange Server  2013</t>
  </si>
  <si>
    <t>147-1 У</t>
  </si>
  <si>
    <t xml:space="preserve">Пиломатериал 6х0,15х0,05 </t>
  </si>
  <si>
    <t>Обрешетка 6х0,05х0,04</t>
  </si>
  <si>
    <t>11,18</t>
  </si>
  <si>
    <t>65-1 Т</t>
  </si>
  <si>
    <t>Камень р/бл.390*190*180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</si>
  <si>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</si>
  <si>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</si>
  <si>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</si>
  <si>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</si>
  <si>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</si>
  <si>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</si>
  <si>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</si>
  <si>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</si>
  <si>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380-1 Т</t>
  </si>
  <si>
    <t>381-1 Т</t>
  </si>
  <si>
    <t>383-1 Т</t>
  </si>
  <si>
    <t>384-1 Т</t>
  </si>
  <si>
    <t>388-1 Т</t>
  </si>
  <si>
    <t>389-1 Т</t>
  </si>
  <si>
    <t>390-1 Т</t>
  </si>
  <si>
    <t>405-1 Т</t>
  </si>
  <si>
    <t>409-1 Т</t>
  </si>
  <si>
    <t>410-1 Т</t>
  </si>
  <si>
    <t>411-1 Т</t>
  </si>
  <si>
    <t>412-1 Т</t>
  </si>
  <si>
    <t>413-1 Т</t>
  </si>
  <si>
    <t>425-1 Т</t>
  </si>
  <si>
    <t>427-1 Т</t>
  </si>
  <si>
    <t>429-1 Т</t>
  </si>
  <si>
    <t>432-1 Т</t>
  </si>
  <si>
    <t>436-1 Т</t>
  </si>
  <si>
    <t>437-1 Т</t>
  </si>
  <si>
    <t>438-1 Т</t>
  </si>
  <si>
    <t>439-1 Т</t>
  </si>
  <si>
    <t>446-1 Т</t>
  </si>
  <si>
    <t>447-1 Т</t>
  </si>
  <si>
    <t>451-1 Т</t>
  </si>
  <si>
    <t>452-1 Т</t>
  </si>
  <si>
    <t>492-1 Т</t>
  </si>
  <si>
    <t>Щит АВР-0,4 Кв</t>
  </si>
  <si>
    <t>Точка доступа PicoStation M2</t>
  </si>
  <si>
    <t>Медиаконвертер D-Link DMC-920R-(DMC-920Т и DMC-920R)</t>
  </si>
  <si>
    <t>Роутер DIR-320 или 300</t>
  </si>
  <si>
    <t>Кабель тестер VFL-650 (красный лазерный), 10 км</t>
  </si>
  <si>
    <t>Дроп кабель волоконно - оптический FTTH - 1  (с количеством волокон 1)</t>
  </si>
  <si>
    <t>Абонентская оптическая розетка FTTH, SC, LC</t>
  </si>
  <si>
    <t>Механический соединитель для оптического волокна fiberLock (одномодовый волокон)</t>
  </si>
  <si>
    <t>Аккумулятор 12В, 7,2 А/ч (для КУН на м/р Жетыбай)</t>
  </si>
  <si>
    <t>Календари настенные</t>
  </si>
  <si>
    <t>В течение 15 дней после подписания договора</t>
  </si>
  <si>
    <t>Календари настольные</t>
  </si>
  <si>
    <t>Плакаты формат А3</t>
  </si>
  <si>
    <t>17.23.14.300.000.00.0796.000000000001</t>
  </si>
  <si>
    <t>Плакат</t>
  </si>
  <si>
    <t>наглядное пособие</t>
  </si>
  <si>
    <t>17.23.12.700.010.00.0796.000000000001</t>
  </si>
  <si>
    <t>Календарь</t>
  </si>
  <si>
    <t>17.23.12.700.010.00.0796.000000000000</t>
  </si>
  <si>
    <t>настольный</t>
  </si>
  <si>
    <t>25.99.29.290.004.00.0796.000000000000</t>
  </si>
  <si>
    <t>Соединитель для оптического волокна</t>
  </si>
  <si>
    <t>механический</t>
  </si>
  <si>
    <t>26.30.30.900.093.00.0796.000000000009</t>
  </si>
  <si>
    <t>для соединения оптических шнуров, переходная, оптическая</t>
  </si>
  <si>
    <t>26.30.21.900.000.00.0796.000000000000</t>
  </si>
  <si>
    <t>Медиаконвертер</t>
  </si>
  <si>
    <t>управляемый</t>
  </si>
  <si>
    <t>26.30.40.900.020.00.0796.000000000000</t>
  </si>
  <si>
    <t>Точка доступа</t>
  </si>
  <si>
    <t>промышленная, для безпроводной передачи сигналов</t>
  </si>
  <si>
    <t>27.32.13.700.000.00.0008.000000000893</t>
  </si>
  <si>
    <t>марка ТСВ, 10+2*0,5 мм2</t>
  </si>
  <si>
    <t>3050</t>
  </si>
  <si>
    <t>721 Т</t>
  </si>
  <si>
    <t>26.51.66.900.004.00.0839.000000000000</t>
  </si>
  <si>
    <t>Тестер</t>
  </si>
  <si>
    <t>кабельный, для проверки состояния оптических кабелей и линий</t>
  </si>
  <si>
    <t>27.12.32.900.001.00.0796.000000000000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</si>
  <si>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</si>
  <si>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16.23.20.000.001.00.0796.000000000000</t>
  </si>
  <si>
    <t>Конструкция строительная</t>
  </si>
  <si>
    <t>деревянная, сборная, щиты и детали  для кровли</t>
  </si>
  <si>
    <t>259-1 Т</t>
  </si>
  <si>
    <t>260-1 Т</t>
  </si>
  <si>
    <t>270-1 Т</t>
  </si>
  <si>
    <t>268-1 Т</t>
  </si>
  <si>
    <t>май, июнь 2016 года</t>
  </si>
  <si>
    <t>120-1 Т</t>
  </si>
  <si>
    <t>121-1 Т</t>
  </si>
  <si>
    <t>122-1 Т</t>
  </si>
  <si>
    <t>123-1 Т</t>
  </si>
  <si>
    <t>124-1 Т</t>
  </si>
  <si>
    <t>125-1 Т</t>
  </si>
  <si>
    <t>126-1 Т</t>
  </si>
  <si>
    <t>127-1 Т</t>
  </si>
  <si>
    <t>128-1 Т</t>
  </si>
  <si>
    <t>129-1 Т</t>
  </si>
  <si>
    <t>130-1 Т</t>
  </si>
  <si>
    <t>131-1 Т</t>
  </si>
  <si>
    <t>132-1 Т</t>
  </si>
  <si>
    <t>133-1 Т</t>
  </si>
  <si>
    <t>134-1 Т</t>
  </si>
  <si>
    <t>135-1 Т</t>
  </si>
  <si>
    <t>136-1 Т</t>
  </si>
  <si>
    <t>137-1 Т</t>
  </si>
  <si>
    <t>138-1 Т</t>
  </si>
  <si>
    <t>139-1 Т</t>
  </si>
  <si>
    <t>140-1 Т</t>
  </si>
  <si>
    <t>141-1 Т</t>
  </si>
  <si>
    <t>142-1 Т</t>
  </si>
  <si>
    <t>143-1 Т</t>
  </si>
  <si>
    <t>144-1 Т</t>
  </si>
  <si>
    <t>145-1 Т</t>
  </si>
  <si>
    <t>146-1 Т</t>
  </si>
  <si>
    <t>147-1 Т</t>
  </si>
  <si>
    <t>148-1 Т</t>
  </si>
  <si>
    <t>149-1 Т</t>
  </si>
  <si>
    <t>150-1 Т</t>
  </si>
  <si>
    <t>151-1 Т</t>
  </si>
  <si>
    <t>152-1 Т</t>
  </si>
  <si>
    <t>153-1 Т</t>
  </si>
  <si>
    <t>154-1 Т</t>
  </si>
  <si>
    <t>155-1 Т</t>
  </si>
  <si>
    <t>156-1 Т</t>
  </si>
  <si>
    <t>157-1 Т</t>
  </si>
  <si>
    <t>158-1 Т</t>
  </si>
  <si>
    <t>159-1 Т</t>
  </si>
  <si>
    <t>160-1 Т</t>
  </si>
  <si>
    <t>161-1 Т</t>
  </si>
  <si>
    <t>162-1 Т</t>
  </si>
  <si>
    <t>163-1 Т</t>
  </si>
  <si>
    <t>164-1 Т</t>
  </si>
  <si>
    <t>165-1 Т</t>
  </si>
  <si>
    <t>166-1 Т</t>
  </si>
  <si>
    <t>167-1 Т</t>
  </si>
  <si>
    <t>168-1 Т</t>
  </si>
  <si>
    <t>169-1 Т</t>
  </si>
  <si>
    <t>170-1 Т</t>
  </si>
  <si>
    <t>171-1 Т</t>
  </si>
  <si>
    <t>172-1 Т</t>
  </si>
  <si>
    <t>173-1 Т</t>
  </si>
  <si>
    <t>174-1 Т</t>
  </si>
  <si>
    <t>175-1 Т</t>
  </si>
  <si>
    <t>176-1 Т</t>
  </si>
  <si>
    <t>177-1 Т</t>
  </si>
  <si>
    <t>178-1 Т</t>
  </si>
  <si>
    <t>179-1 Т</t>
  </si>
  <si>
    <t>180-1 Т</t>
  </si>
  <si>
    <t>181-1 Т</t>
  </si>
  <si>
    <t>182-1 Т</t>
  </si>
  <si>
    <t>183-1 Т</t>
  </si>
  <si>
    <t>184-1 Т</t>
  </si>
  <si>
    <t>185-1 Т</t>
  </si>
  <si>
    <t>186-1 Т</t>
  </si>
  <si>
    <t>187-1 Т</t>
  </si>
  <si>
    <t>188-1 Т</t>
  </si>
  <si>
    <t>189-1 Т</t>
  </si>
  <si>
    <t>190-1 Т</t>
  </si>
  <si>
    <t>191-1 Т</t>
  </si>
  <si>
    <t>192-1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</si>
  <si>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</si>
  <si>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</si>
  <si>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</si>
  <si>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</si>
  <si>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</si>
  <si>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</si>
  <si>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</si>
  <si>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</si>
  <si>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</si>
  <si>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</si>
  <si>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</si>
  <si>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</si>
  <si>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</si>
  <si>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</si>
  <si>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</si>
  <si>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45-1 Т</t>
  </si>
  <si>
    <t>46-1 Т</t>
  </si>
  <si>
    <t>47-1 Т</t>
  </si>
  <si>
    <t>48-1 Т</t>
  </si>
  <si>
    <t>49-1 Т</t>
  </si>
  <si>
    <t>51-1 Т</t>
  </si>
  <si>
    <t>52-1 Т</t>
  </si>
  <si>
    <t>53-1 Т</t>
  </si>
  <si>
    <t>56-1 Т</t>
  </si>
  <si>
    <t>57-1 Т</t>
  </si>
  <si>
    <t>60-1 Т</t>
  </si>
  <si>
    <t>61-1 Т</t>
  </si>
  <si>
    <t>62-1 Т</t>
  </si>
  <si>
    <t>64-1 Т</t>
  </si>
  <si>
    <t>67-1 Т</t>
  </si>
  <si>
    <t>68-1 Т</t>
  </si>
  <si>
    <t>73-1 Т</t>
  </si>
  <si>
    <t>74-1 Т</t>
  </si>
  <si>
    <t>75-1 Т</t>
  </si>
  <si>
    <t>76-1 Т</t>
  </si>
  <si>
    <t>77-1 Т</t>
  </si>
  <si>
    <t>80-1 Т</t>
  </si>
  <si>
    <t>81-1 Т</t>
  </si>
  <si>
    <t>82-1 Т</t>
  </si>
  <si>
    <t>83-1 Т</t>
  </si>
  <si>
    <t>84-1 Т</t>
  </si>
  <si>
    <t>85-1 Т</t>
  </si>
  <si>
    <t>86-1 Т</t>
  </si>
  <si>
    <t>87-1 Т</t>
  </si>
  <si>
    <t>88-1 Т</t>
  </si>
  <si>
    <t>89-1 Т</t>
  </si>
  <si>
    <t>102-1 Т</t>
  </si>
  <si>
    <t>103-1 Т</t>
  </si>
  <si>
    <t>104-1 Т</t>
  </si>
  <si>
    <t>105-1 Т</t>
  </si>
  <si>
    <t>107-1 Т</t>
  </si>
  <si>
    <t>108-1 Т</t>
  </si>
  <si>
    <t>109-1 Т</t>
  </si>
  <si>
    <t>110-1 Т</t>
  </si>
  <si>
    <t>111-1 Т</t>
  </si>
  <si>
    <t>112-1 Т</t>
  </si>
  <si>
    <t>113-1 Т</t>
  </si>
  <si>
    <t>114-1 Т</t>
  </si>
  <si>
    <t>115-1 Т</t>
  </si>
  <si>
    <t>116-1 Т</t>
  </si>
  <si>
    <t>117-1 Т</t>
  </si>
  <si>
    <t>118-1 Т</t>
  </si>
  <si>
    <t>722 Т</t>
  </si>
  <si>
    <t>723 Т</t>
  </si>
  <si>
    <t>724 Т</t>
  </si>
  <si>
    <t>541-1 Т</t>
  </si>
  <si>
    <t>543-1 Т</t>
  </si>
  <si>
    <t>544-1 Т</t>
  </si>
  <si>
    <t>545-1 Т</t>
  </si>
  <si>
    <t>546-1 Т</t>
  </si>
  <si>
    <t>547-1 Т</t>
  </si>
  <si>
    <t>548-1 Т</t>
  </si>
  <si>
    <t>549-1 Т</t>
  </si>
  <si>
    <t>551-1 Т</t>
  </si>
  <si>
    <t>552-1 Т</t>
  </si>
  <si>
    <t>555-1 Т</t>
  </si>
  <si>
    <t>556-1 Т</t>
  </si>
  <si>
    <t>554-1 Т</t>
  </si>
  <si>
    <t>557-1 Т</t>
  </si>
  <si>
    <t>558-1 Т</t>
  </si>
  <si>
    <t>559-1 Т</t>
  </si>
  <si>
    <t>560-1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</si>
  <si>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</si>
  <si>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</si>
  <si>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</si>
  <si>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</si>
  <si>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</si>
  <si>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</si>
  <si>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</si>
  <si>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</si>
  <si>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</si>
  <si>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</si>
  <si>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</si>
  <si>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</si>
  <si>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573-1 Т</t>
  </si>
  <si>
    <t>574-1 Т</t>
  </si>
  <si>
    <t>575-1 Т</t>
  </si>
  <si>
    <t>576-1 Т</t>
  </si>
  <si>
    <t>577-1 Т</t>
  </si>
  <si>
    <t>578-1 Т</t>
  </si>
  <si>
    <t>579-1 Т</t>
  </si>
  <si>
    <t>580-1 Т</t>
  </si>
  <si>
    <t>581-1 Т</t>
  </si>
  <si>
    <t>582-1 Т</t>
  </si>
  <si>
    <t>583-1 Т</t>
  </si>
  <si>
    <t>584-1 Т</t>
  </si>
  <si>
    <t>585-1 Т</t>
  </si>
  <si>
    <t>586-1 Т</t>
  </si>
  <si>
    <t>587-1 Т</t>
  </si>
  <si>
    <t>589-1 Т</t>
  </si>
  <si>
    <t>590-1 Т</t>
  </si>
  <si>
    <t>591-1 Т</t>
  </si>
  <si>
    <t>606-1 Т</t>
  </si>
  <si>
    <t>607-1 Т</t>
  </si>
  <si>
    <t>608-1 Т</t>
  </si>
  <si>
    <t>609-1 Т</t>
  </si>
  <si>
    <t>612-1 Т</t>
  </si>
  <si>
    <t>613-1 Т</t>
  </si>
  <si>
    <t>614-1 Т</t>
  </si>
  <si>
    <t>615-1 Т</t>
  </si>
  <si>
    <t>616-1 Т</t>
  </si>
  <si>
    <t>617-1 Т</t>
  </si>
  <si>
    <t>618-1 Т</t>
  </si>
  <si>
    <t>619-1 Т</t>
  </si>
  <si>
    <t>620-1 Т</t>
  </si>
  <si>
    <t>621-1 Т</t>
  </si>
  <si>
    <t>622-1 Т</t>
  </si>
  <si>
    <t>623-1 Т</t>
  </si>
  <si>
    <t>205-1 Т</t>
  </si>
  <si>
    <t>206-1 Т</t>
  </si>
  <si>
    <t>207-1 Т</t>
  </si>
  <si>
    <t>208-1 Т</t>
  </si>
  <si>
    <t>209-1 Т</t>
  </si>
  <si>
    <t>18,19,22</t>
  </si>
  <si>
    <t>19,22</t>
  </si>
  <si>
    <t>222-1 Т</t>
  </si>
  <si>
    <t xml:space="preserve">226 Т </t>
  </si>
  <si>
    <t>225-1 Т</t>
  </si>
  <si>
    <t xml:space="preserve">226-1 Т </t>
  </si>
  <si>
    <t>227-1 Т</t>
  </si>
  <si>
    <t>228-1 Т</t>
  </si>
  <si>
    <t>244-1 Т</t>
  </si>
  <si>
    <t>245-1 Т</t>
  </si>
  <si>
    <t>256-1 Т</t>
  </si>
  <si>
    <t>531-1 Т</t>
  </si>
  <si>
    <t>532-1 Т</t>
  </si>
  <si>
    <t>533-1 Т</t>
  </si>
  <si>
    <t>534-1 Т</t>
  </si>
  <si>
    <t>535-1 Т</t>
  </si>
  <si>
    <t>537-1 Т</t>
  </si>
  <si>
    <t>538-1 Т</t>
  </si>
  <si>
    <t>539-1 Т</t>
  </si>
  <si>
    <t>540-1 Т</t>
  </si>
  <si>
    <t>592-1 Т</t>
  </si>
  <si>
    <t>593-1 Т</t>
  </si>
  <si>
    <t>594-1 Т</t>
  </si>
  <si>
    <t>595-1 Т</t>
  </si>
  <si>
    <t>596-1 Т</t>
  </si>
  <si>
    <t>597-1 Т</t>
  </si>
  <si>
    <t>598-1 Т</t>
  </si>
  <si>
    <t>599-1 Т</t>
  </si>
  <si>
    <t>600-1 Т</t>
  </si>
  <si>
    <t>601-1 Т</t>
  </si>
  <si>
    <t>602-1 Т</t>
  </si>
  <si>
    <t>603-1 Т</t>
  </si>
  <si>
    <t>июль,август 2016 года</t>
  </si>
  <si>
    <t>635-2 Т</t>
  </si>
  <si>
    <t>119-1 Т</t>
  </si>
  <si>
    <t>11,18.19,22</t>
  </si>
  <si>
    <t>11,19</t>
  </si>
  <si>
    <t>Ремонт компьютерной техники</t>
  </si>
  <si>
    <t>705Т</t>
  </si>
  <si>
    <t>20-1 У</t>
  </si>
  <si>
    <t>21-1 У</t>
  </si>
  <si>
    <t>18-1 У</t>
  </si>
  <si>
    <t>г. Алматы</t>
  </si>
  <si>
    <t xml:space="preserve">7,11,18 ,19 </t>
  </si>
  <si>
    <t>161 У</t>
  </si>
  <si>
    <t>"Расследование происшествий и ключевые факторы его успешного проведения в соотвествии с международными требованиями" СОТ и ТБ</t>
  </si>
  <si>
    <t>Мангистауская область, г.Жана-Өзен</t>
  </si>
  <si>
    <t>145-1 У</t>
  </si>
  <si>
    <t>сентябрь, октябрь 2016 года</t>
  </si>
  <si>
    <t>июнь, авгусь 2016 года</t>
  </si>
  <si>
    <t>11, 20</t>
  </si>
  <si>
    <t>144-1 У</t>
  </si>
  <si>
    <t>611-1 Т</t>
  </si>
  <si>
    <t>11, 14, 20</t>
  </si>
  <si>
    <t>Ремонт и обслуживание оргтехники</t>
  </si>
  <si>
    <t>7-1 Р</t>
  </si>
  <si>
    <t>7, 19</t>
  </si>
  <si>
    <t>610-1 Т</t>
  </si>
  <si>
    <t>19</t>
  </si>
  <si>
    <t>7,19</t>
  </si>
  <si>
    <t>7, 11, 18,19</t>
  </si>
  <si>
    <t>июнь, июль 2016 года</t>
  </si>
  <si>
    <t>725 Т</t>
  </si>
  <si>
    <t xml:space="preserve">Кассета с кросс-платой на 6 слото-мест 6U М-200 МАЛ/06 </t>
  </si>
  <si>
    <t>726 Т</t>
  </si>
  <si>
    <t>ТЭЗ М-200 Р-02</t>
  </si>
  <si>
    <t>727 Т</t>
  </si>
  <si>
    <t>ТЭЗ М-200 А-16</t>
  </si>
  <si>
    <t>728 Т</t>
  </si>
  <si>
    <t>ТЭЗ М-200 И-48</t>
  </si>
  <si>
    <t>729 Т</t>
  </si>
  <si>
    <t>26.51.52.700.002.00.0796.000000000319</t>
  </si>
  <si>
    <t>грузопоршневой, класс точности 0,05</t>
  </si>
  <si>
    <t xml:space="preserve"> Лицензия на пользователя. Лицензия для мониторинга социального климата программа Арта</t>
  </si>
  <si>
    <t>731 Т</t>
  </si>
  <si>
    <t>Лицензия для мониторинга социального климата программа Арта</t>
  </si>
  <si>
    <t>734 Т</t>
  </si>
  <si>
    <t xml:space="preserve"> Платформа "ARTA SYNERGY. Лицензия для мониторинга социального климата программа Арта</t>
  </si>
  <si>
    <t>7, 11, 19</t>
  </si>
  <si>
    <t>463-1 Т</t>
  </si>
  <si>
    <t xml:space="preserve">Модуль преобразования ВРИЦ 758726.914-03  </t>
  </si>
  <si>
    <t>Модуль управления ВРИЦ 758726.913-02</t>
  </si>
  <si>
    <t>Плата силовая НСАГ 468332-009</t>
  </si>
  <si>
    <t>26.30.30.900.019.00.0796.000000000000</t>
  </si>
  <si>
    <t>Модуль процессорный</t>
  </si>
  <si>
    <t>промышленного контроллера</t>
  </si>
  <si>
    <t>626-2 Т</t>
  </si>
  <si>
    <t>633-1 Т</t>
  </si>
  <si>
    <t>634-1 Т</t>
  </si>
  <si>
    <t>735 Т</t>
  </si>
  <si>
    <t>736 Т</t>
  </si>
  <si>
    <t>737 Т</t>
  </si>
  <si>
    <t>738 Т</t>
  </si>
  <si>
    <t>739 Т</t>
  </si>
  <si>
    <t>26.51.45.200.025.00.0796.000000000000</t>
  </si>
  <si>
    <t>Модуль коммуникационный</t>
  </si>
  <si>
    <t>для контроллера системы автоматизации</t>
  </si>
  <si>
    <t>26.51.43.590.007.00.0796.000000000000</t>
  </si>
  <si>
    <t>Преобразователь измерительный</t>
  </si>
  <si>
    <t>для сбора измеряемых сигналов в энергетических системах любого типа</t>
  </si>
  <si>
    <t>25.30.12.300.004.00.0796.000000000000</t>
  </si>
  <si>
    <t>Блок управления подогревателем</t>
  </si>
  <si>
    <t>для водогрейных котлов</t>
  </si>
  <si>
    <t>26.20.40.000.017.00.0796.000000000002</t>
  </si>
  <si>
    <t>для программируемого контроллера, питания</t>
  </si>
  <si>
    <t>740 Т</t>
  </si>
  <si>
    <t xml:space="preserve">Насос гидроусилитель руля </t>
  </si>
  <si>
    <t>741 Т</t>
  </si>
  <si>
    <t>27.32.13.700.002.00.0006.000000000369</t>
  </si>
  <si>
    <t>марка ШВВП, 2*0,75 мм2</t>
  </si>
  <si>
    <t>Провод  ШВВП 2х0,75</t>
  </si>
  <si>
    <t>08.11.12.941.000.00.0113.000000000000</t>
  </si>
  <si>
    <t>Ракушечник</t>
  </si>
  <si>
    <t>марка М-35, ГОСТ 4001-2013</t>
  </si>
  <si>
    <t>29.32.30.670.001.01.0796.000000000000</t>
  </si>
  <si>
    <t>гидроусилителя рулевого управления, для легкового автомобиля</t>
  </si>
  <si>
    <t>742 Т</t>
  </si>
  <si>
    <t>743 Т</t>
  </si>
  <si>
    <t>14-1 Р</t>
  </si>
  <si>
    <t>В течение 75 дней после подписания договора</t>
  </si>
  <si>
    <t>11, 14</t>
  </si>
  <si>
    <t>№__________________ от ______________________________________ 2016 г.</t>
  </si>
  <si>
    <t>1-1 Т</t>
  </si>
  <si>
    <t>435</t>
  </si>
  <si>
    <t>11, 18, 19, 20, 21</t>
  </si>
  <si>
    <t>2-1 Т</t>
  </si>
  <si>
    <t>147</t>
  </si>
  <si>
    <t>3-1 Т</t>
  </si>
  <si>
    <t>162</t>
  </si>
  <si>
    <t>6-1 Т</t>
  </si>
  <si>
    <t>11, 18</t>
  </si>
  <si>
    <t>19-1 Т</t>
  </si>
  <si>
    <t>41-2 Т</t>
  </si>
  <si>
    <t>11,18,19, 20, 21</t>
  </si>
  <si>
    <t>259-2 Т</t>
  </si>
  <si>
    <t>260-2 Т</t>
  </si>
  <si>
    <t>268-2 Т</t>
  </si>
  <si>
    <t>270-2 Т</t>
  </si>
  <si>
    <t>372-2 Т</t>
  </si>
  <si>
    <t>19, 20</t>
  </si>
  <si>
    <t>373-2 Т</t>
  </si>
  <si>
    <t>374-2 Т</t>
  </si>
  <si>
    <t>375-2 Т</t>
  </si>
  <si>
    <t>376-2 Т</t>
  </si>
  <si>
    <t>377-2 Т</t>
  </si>
  <si>
    <t>409-2 Т</t>
  </si>
  <si>
    <t>411-2 Т</t>
  </si>
  <si>
    <t>412-2 Т</t>
  </si>
  <si>
    <t>413-2 Т</t>
  </si>
  <si>
    <t>415-1 Т</t>
  </si>
  <si>
    <t>416-1 Т</t>
  </si>
  <si>
    <t>419-1 Т</t>
  </si>
  <si>
    <t>420-1 Т</t>
  </si>
  <si>
    <t>421-1 Т</t>
  </si>
  <si>
    <t>423-1 Т</t>
  </si>
  <si>
    <t>425-2 Т</t>
  </si>
  <si>
    <t>427-2 Т</t>
  </si>
  <si>
    <t>428-2 Т</t>
  </si>
  <si>
    <t>429-2 Т</t>
  </si>
  <si>
    <t>430-2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</si>
  <si>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</si>
  <si>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</si>
  <si>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</si>
  <si>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</si>
  <si>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</si>
  <si>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</si>
  <si>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</si>
  <si>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</si>
  <si>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</si>
  <si>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</si>
  <si>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</si>
  <si>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443-2 Т</t>
  </si>
  <si>
    <t>444-2 Т</t>
  </si>
  <si>
    <t>445-2 Т</t>
  </si>
  <si>
    <t>446-2 Т</t>
  </si>
  <si>
    <t>447-2 Т</t>
  </si>
  <si>
    <t>451-2 Т</t>
  </si>
  <si>
    <t>452-2 Т</t>
  </si>
  <si>
    <t>453-1 Т</t>
  </si>
  <si>
    <t>454-1 Т</t>
  </si>
  <si>
    <t>457-1 Т</t>
  </si>
  <si>
    <t>458-1 Т</t>
  </si>
  <si>
    <t>459-1 Т</t>
  </si>
  <si>
    <t>463-2 Т</t>
  </si>
  <si>
    <t>471-1 Т</t>
  </si>
  <si>
    <t>472-1 Т</t>
  </si>
  <si>
    <t>473-1 Т</t>
  </si>
  <si>
    <t>474-1 Т</t>
  </si>
  <si>
    <t>475-1 Т</t>
  </si>
  <si>
    <t>476-1 Т</t>
  </si>
  <si>
    <t>477-1 Т</t>
  </si>
  <si>
    <t>479-1 Т</t>
  </si>
  <si>
    <t>480-1 Т</t>
  </si>
  <si>
    <t>481-1 Т</t>
  </si>
  <si>
    <t>482-1 Т</t>
  </si>
  <si>
    <t>735-1 Т</t>
  </si>
  <si>
    <t>736-1 Т</t>
  </si>
  <si>
    <t>737-1 Т</t>
  </si>
  <si>
    <t>738-1 Т</t>
  </si>
  <si>
    <t>739-1 Т</t>
  </si>
  <si>
    <t>744 Т</t>
  </si>
  <si>
    <t>32.99.59.900.107.00.0796.000000000000</t>
  </si>
  <si>
    <t>Барьер искрозащиты</t>
  </si>
  <si>
    <t>между искробезопасными и искроопасными электрическими цепями, для подключения датчиков</t>
  </si>
  <si>
    <t>Барьер искрозащиты энергетический пассивный БИС-А-107-Ех</t>
  </si>
  <si>
    <t>745 Т</t>
  </si>
  <si>
    <t>Барьер искрозащиты энергетический пассивный БИС-А-110-Ех</t>
  </si>
  <si>
    <t>746 Т</t>
  </si>
  <si>
    <t>23.91.11.600.007.00.0796.000000000007</t>
  </si>
  <si>
    <t>шлифовальный, отрезной</t>
  </si>
  <si>
    <t>Круг отрезной 180х2х22</t>
  </si>
  <si>
    <t>747 Т</t>
  </si>
  <si>
    <t>25.73.20.100.002.00.0796.000000000000</t>
  </si>
  <si>
    <t>для ножовки по металлу, металлическое, ГОСТ 6645-86</t>
  </si>
  <si>
    <t>Ножовочное полотно ручное по металу</t>
  </si>
  <si>
    <t>748 Т</t>
  </si>
  <si>
    <t>32.91.19.900.000.00.0796.000000000004</t>
  </si>
  <si>
    <t>металлическая, четырехрядная</t>
  </si>
  <si>
    <t>Щетки по металлу проволочная, стальная</t>
  </si>
  <si>
    <t>749 Т</t>
  </si>
  <si>
    <t>17.23.12.700.005.00.0796.000000000000</t>
  </si>
  <si>
    <t>ежедневник</t>
  </si>
  <si>
    <t>формат А5, датированный</t>
  </si>
  <si>
    <t>Ежедневник</t>
  </si>
  <si>
    <t>750 Т</t>
  </si>
  <si>
    <t>25.99.23.500.001.00.0778.000000000000</t>
  </si>
  <si>
    <t>Скоба</t>
  </si>
  <si>
    <t>для канцелярских целей, проволочная</t>
  </si>
  <si>
    <t>Скоба № 10</t>
  </si>
  <si>
    <t>751 Т</t>
  </si>
  <si>
    <t>28.23.23.900.005.00.0796.000000000000</t>
  </si>
  <si>
    <t>Степлер</t>
  </si>
  <si>
    <t>канцелярский, механический</t>
  </si>
  <si>
    <t>Степлер № 10</t>
  </si>
  <si>
    <t>752 Т</t>
  </si>
  <si>
    <t>28.23.12.100.000.00.0796.000000000000</t>
  </si>
  <si>
    <t>Калькулятор</t>
  </si>
  <si>
    <t>бухгалтерский</t>
  </si>
  <si>
    <t>753 Т</t>
  </si>
  <si>
    <t>25.73.40.300.000.00.0796.000000000000</t>
  </si>
  <si>
    <t>для перфоратора, диаметр 6</t>
  </si>
  <si>
    <t>Сверло п/б SDS+DBC-6-110</t>
  </si>
  <si>
    <t>июль-август 2016 года</t>
  </si>
  <si>
    <t>754 Т</t>
  </si>
  <si>
    <t>Оповещатель речевой-табло (Автономный речевой оповещатель при пожаре)</t>
  </si>
  <si>
    <t>755 Т</t>
  </si>
  <si>
    <t>Оповещатель речевой (Автономный речевой оповещатель при пожаре)</t>
  </si>
  <si>
    <t>756 Т</t>
  </si>
  <si>
    <t>Наконечник М 50 (100)</t>
  </si>
  <si>
    <t>757 Т</t>
  </si>
  <si>
    <t>Наконечник М 25-8 (100)</t>
  </si>
  <si>
    <t>758 Т</t>
  </si>
  <si>
    <t>27.12.22.900.001.00.0796.000000000078</t>
  </si>
  <si>
    <t>автоматический, тип ВА, трехполюсный</t>
  </si>
  <si>
    <t>Автомат  ВА47-100 (3ф) 63А</t>
  </si>
  <si>
    <t>759 Т</t>
  </si>
  <si>
    <t>Автомат  ВА47-100 (3ф) 100А С (4) (40)</t>
  </si>
  <si>
    <t>760 Т</t>
  </si>
  <si>
    <t>27.32.13.700.000.00.0006.000000000217</t>
  </si>
  <si>
    <t>марка ВВГ, 3*50+1*25 мм2</t>
  </si>
  <si>
    <t>Кабель ВВГ 3 х 50 + 1 х 25 мж</t>
  </si>
  <si>
    <t>метр</t>
  </si>
  <si>
    <t>761 Т</t>
  </si>
  <si>
    <t>28.14.12.330.000.00.0796.000000000000</t>
  </si>
  <si>
    <t>для моек, двухрукояточный, набортный, размер 180*130 мм, ГОСТ 25809-96</t>
  </si>
  <si>
    <t>762 Т</t>
  </si>
  <si>
    <t>22.21.29.300.001.00.0796.000000000001</t>
  </si>
  <si>
    <t>Шланг</t>
  </si>
  <si>
    <t>гибкий, для смесителя</t>
  </si>
  <si>
    <t>Шланг для смесителя 60см г/ш</t>
  </si>
  <si>
    <t>763 Т</t>
  </si>
  <si>
    <t>764 Т</t>
  </si>
  <si>
    <t>22.21.21.900.001.00.0796.000000000012</t>
  </si>
  <si>
    <t>для раковины, пластиковый, размер 70*40-50 мм, гофрированный, удлиненный</t>
  </si>
  <si>
    <t>765 Т</t>
  </si>
  <si>
    <t>28.14.12.330.001.00.0796.000000000000</t>
  </si>
  <si>
    <t>Кран-букса</t>
  </si>
  <si>
    <t>для смесителя</t>
  </si>
  <si>
    <t>Букса</t>
  </si>
  <si>
    <t>766 Т</t>
  </si>
  <si>
    <t>23.42.10.500.006.00.0796.000000000001</t>
  </si>
  <si>
    <t>Писсуар</t>
  </si>
  <si>
    <t>керамический, настенный, без цельноотлитого сифона, с краном, ГОСТ 30493-96</t>
  </si>
  <si>
    <t xml:space="preserve">Писсуар </t>
  </si>
  <si>
    <t>767 Т</t>
  </si>
  <si>
    <t>28.29.12.300.002.00.0796.000000000006</t>
  </si>
  <si>
    <t>Оборудование для фильтрования</t>
  </si>
  <si>
    <t>для получения особо чистой деионизованной воды</t>
  </si>
  <si>
    <t>Комплект модулей Аквафор см.фильтр</t>
  </si>
  <si>
    <t>768 Т</t>
  </si>
  <si>
    <t>28.29.82.500.019.00.0796.000000000001</t>
  </si>
  <si>
    <t>Держатель</t>
  </si>
  <si>
    <t>фильтра, для системы очистки воды</t>
  </si>
  <si>
    <t>Водоочиститель Аквафор</t>
  </si>
  <si>
    <t>769 Т</t>
  </si>
  <si>
    <t>25.71.11.910.000.00.0796.000000000000</t>
  </si>
  <si>
    <t>Ножницы</t>
  </si>
  <si>
    <t>бытовые</t>
  </si>
  <si>
    <t>Ножницы 20/40</t>
  </si>
  <si>
    <t>770 Т</t>
  </si>
  <si>
    <t>22.29.22.300.000.00.0736.000000000001</t>
  </si>
  <si>
    <t>Скотч ПВХ (штука/рулон)</t>
  </si>
  <si>
    <t>Рулон</t>
  </si>
  <si>
    <t>771 Т</t>
  </si>
  <si>
    <t>22.21.30.100.003.00.0796.000000000000</t>
  </si>
  <si>
    <t>Лента ФУМ</t>
  </si>
  <si>
    <t>уплотнительная, размер 15 мм</t>
  </si>
  <si>
    <t>Лента фум 100м</t>
  </si>
  <si>
    <t>117-1 У</t>
  </si>
  <si>
    <t>157-1 У</t>
  </si>
  <si>
    <t>5-1 Р</t>
  </si>
  <si>
    <t>20, 21</t>
  </si>
  <si>
    <t>8-1 Р</t>
  </si>
  <si>
    <t>14</t>
  </si>
  <si>
    <t>10-2 Р</t>
  </si>
  <si>
    <t>162 У</t>
  </si>
  <si>
    <t>73.11.19.900.004.00.0777.000000000000</t>
  </si>
  <si>
    <t>Услуги по мониторингу рекламы, рекламных конструкций и объектов</t>
  </si>
  <si>
    <t>Услуги изготовления рекламной продукции</t>
  </si>
  <si>
    <t>163 У</t>
  </si>
  <si>
    <t>Подшивка  документации</t>
  </si>
  <si>
    <t>164 У</t>
  </si>
  <si>
    <t>Изготовление государственных актов на земельные участки</t>
  </si>
  <si>
    <t>772 Т</t>
  </si>
  <si>
    <t>июль- сентябрь 2016 года</t>
  </si>
  <si>
    <t>224-2 Т</t>
  </si>
  <si>
    <t xml:space="preserve">224-1 Т </t>
  </si>
  <si>
    <t>105-1 У</t>
  </si>
  <si>
    <t>230</t>
  </si>
  <si>
    <t>722-1 Т</t>
  </si>
  <si>
    <t>июль , август 2016 года</t>
  </si>
  <si>
    <t>В течение 10 дней после подписания договора</t>
  </si>
  <si>
    <t>707-1 Т</t>
  </si>
  <si>
    <t>7,11,14</t>
  </si>
  <si>
    <t>708-1 Т</t>
  </si>
  <si>
    <t>706-1 Т</t>
  </si>
  <si>
    <t>56-2 Т</t>
  </si>
  <si>
    <t>60-2 Т</t>
  </si>
  <si>
    <t>62-2 Т</t>
  </si>
  <si>
    <t>104-2 Т</t>
  </si>
  <si>
    <t>109-2 Т</t>
  </si>
  <si>
    <t>111-2 Т</t>
  </si>
  <si>
    <t>102-2 Т</t>
  </si>
  <si>
    <t>103-2 Т</t>
  </si>
  <si>
    <t>165 У</t>
  </si>
  <si>
    <t>"Обзор гражданского процессуального законодательства РК, КоАП РК, Предпринимательского кодекса РК"</t>
  </si>
  <si>
    <t>166 У</t>
  </si>
  <si>
    <t>Формирование сметно-экономического раздела строительных проектов ресурсным методом с применением программных продуктов АВС</t>
  </si>
  <si>
    <t>45-2 Т</t>
  </si>
  <si>
    <t>46-2 Т</t>
  </si>
  <si>
    <t>47-2 Т</t>
  </si>
  <si>
    <t>48-2 Т</t>
  </si>
  <si>
    <t>49-2 Т</t>
  </si>
  <si>
    <t>51-2 Т</t>
  </si>
  <si>
    <t>52-2 Т</t>
  </si>
  <si>
    <t>53-2 Т</t>
  </si>
  <si>
    <t>55-1 Т</t>
  </si>
  <si>
    <t>57-2 Т</t>
  </si>
  <si>
    <t>61-2 Т</t>
  </si>
  <si>
    <t>36</t>
  </si>
  <si>
    <t>7,11,14,18,19,20,21</t>
  </si>
  <si>
    <t>64-2 Т</t>
  </si>
  <si>
    <t>65-2 Т</t>
  </si>
  <si>
    <t>67-2 Т</t>
  </si>
  <si>
    <t>68-2 Т</t>
  </si>
  <si>
    <t>69-1 Т</t>
  </si>
  <si>
    <t>70-1 Т</t>
  </si>
  <si>
    <t>71-1 Т</t>
  </si>
  <si>
    <t>72-1 Т</t>
  </si>
  <si>
    <t>73-2 Т</t>
  </si>
  <si>
    <t>74-2 Т</t>
  </si>
  <si>
    <t>75-2 Т</t>
  </si>
  <si>
    <t>76-2 Т</t>
  </si>
  <si>
    <t>77-2 Т</t>
  </si>
  <si>
    <t>78-1 Т</t>
  </si>
  <si>
    <t>79-1 Т</t>
  </si>
  <si>
    <t>80-2 Т</t>
  </si>
  <si>
    <t>2</t>
  </si>
  <si>
    <t>81-2 Т</t>
  </si>
  <si>
    <t>82-2 Т</t>
  </si>
  <si>
    <t>83-2 Т</t>
  </si>
  <si>
    <t>84-2 Т</t>
  </si>
  <si>
    <t>85-2 Т</t>
  </si>
  <si>
    <t>86-2 Т</t>
  </si>
  <si>
    <t>87-2 Т</t>
  </si>
  <si>
    <t>88-2 Т</t>
  </si>
  <si>
    <t>89-2 Т</t>
  </si>
  <si>
    <t>90-2 Т</t>
  </si>
  <si>
    <t>91-1 Т</t>
  </si>
  <si>
    <t>92-1 Т</t>
  </si>
  <si>
    <t>93-1 Т</t>
  </si>
  <si>
    <t>94-1 Т</t>
  </si>
  <si>
    <t>95-1 Т</t>
  </si>
  <si>
    <t>96-1 Т</t>
  </si>
  <si>
    <t>97-1 Т</t>
  </si>
  <si>
    <t>98-1 Т</t>
  </si>
  <si>
    <t>99-1 Т</t>
  </si>
  <si>
    <t>100-1 Т</t>
  </si>
  <si>
    <t>101-1 Т</t>
  </si>
  <si>
    <t>35</t>
  </si>
  <si>
    <t>105-2 Т</t>
  </si>
  <si>
    <t>106-2 Т</t>
  </si>
  <si>
    <t>107-2 Т</t>
  </si>
  <si>
    <t>108-2 Т</t>
  </si>
  <si>
    <t xml:space="preserve">НЦ-132, ГОСТ 6631-74 </t>
  </si>
  <si>
    <t>110-2 Т</t>
  </si>
  <si>
    <t>112-2 Т</t>
  </si>
  <si>
    <t>113-2 Т</t>
  </si>
  <si>
    <t>114-2 Т</t>
  </si>
  <si>
    <t>115-2 Т</t>
  </si>
  <si>
    <t>116-2 Т</t>
  </si>
  <si>
    <t>117-2 Т</t>
  </si>
  <si>
    <t>118-2 Т</t>
  </si>
  <si>
    <t>119-2 Т</t>
  </si>
  <si>
    <t>723-1 Т</t>
  </si>
  <si>
    <t>724-1 Т</t>
  </si>
  <si>
    <t>EPNEW патчкорд cat.5e UTP (длина 0,5м.)</t>
  </si>
  <si>
    <t>773 Т</t>
  </si>
  <si>
    <t xml:space="preserve">Коммутатор D-Link DGS-1210-48 Web Smart 48 портами </t>
  </si>
  <si>
    <t>774 Т</t>
  </si>
  <si>
    <t>20.52.10.900.005.00.0796.000000000017</t>
  </si>
  <si>
    <t>Клей</t>
  </si>
  <si>
    <t>ПВА, марка Д 50Н, ГОСТ 18992-97</t>
  </si>
  <si>
    <t>клей ПВА</t>
  </si>
  <si>
    <t>23.99.19.900.009.00.0055.000000000000</t>
  </si>
  <si>
    <t>Потолок</t>
  </si>
  <si>
    <t>подвесной, армстронг</t>
  </si>
  <si>
    <t>Потолок подвесной "Армстронг"</t>
  </si>
  <si>
    <t>196</t>
  </si>
  <si>
    <t>776 Т</t>
  </si>
  <si>
    <t>16.21.14.100.002.00.0055.000000000000</t>
  </si>
  <si>
    <t>Ламинат</t>
  </si>
  <si>
    <t>напольное покрытие</t>
  </si>
  <si>
    <t>Половое покрытие "Ламинат"</t>
  </si>
  <si>
    <t>62</t>
  </si>
  <si>
    <t>777 Т</t>
  </si>
  <si>
    <t>23.64.10.100.000.01.0778.000000000001</t>
  </si>
  <si>
    <t>Смесь</t>
  </si>
  <si>
    <t>строительная, сухая, на цементной основе</t>
  </si>
  <si>
    <t>наливной смесь для пола</t>
  </si>
  <si>
    <t>26</t>
  </si>
  <si>
    <t>778 Т</t>
  </si>
  <si>
    <t>24.34.12.900.000.03.0166.000000000000</t>
  </si>
  <si>
    <t>Проволока</t>
  </si>
  <si>
    <t>стальная, для упаковки тары, полиграфическая</t>
  </si>
  <si>
    <t>проволока вязальная</t>
  </si>
  <si>
    <t>779 Т</t>
  </si>
  <si>
    <t>22.23.14.700.017.00.0796.000000000000</t>
  </si>
  <si>
    <t>Плинтус</t>
  </si>
  <si>
    <t>пластиковый, ламинированный, с кабель-каналом, с защелкой, с резиновым уплотнителем</t>
  </si>
  <si>
    <t xml:space="preserve">Плинтус пластиковый с кабель-каналом  (2,5м) </t>
  </si>
  <si>
    <t>780 Т</t>
  </si>
  <si>
    <t>27.40.22.900.000.02.0796.000000000000</t>
  </si>
  <si>
    <t>общего освещения, потолочный</t>
  </si>
  <si>
    <t>светильник</t>
  </si>
  <si>
    <t>781 Т</t>
  </si>
  <si>
    <t>16.23.11.590.000.00.0839.000000000000</t>
  </si>
  <si>
    <t>дверной, одностворчатый, деревянный, размер 2,10*0,90 м</t>
  </si>
  <si>
    <t xml:space="preserve">Дверной блок в к-те с обналичником </t>
  </si>
  <si>
    <t>782 Т</t>
  </si>
  <si>
    <t>25.21.11.900.000.00.0796.000000000115</t>
  </si>
  <si>
    <t>Радиатор отопления</t>
  </si>
  <si>
    <t>алюминиевый, межосевое расстояние 300 мм, теплоотдача 135-140 Вт, ГОСТ 31311-2005</t>
  </si>
  <si>
    <t>Радиатор алюминевый 500/100 1 шт/10сек</t>
  </si>
  <si>
    <t>783 Т</t>
  </si>
  <si>
    <t>23.42.10.300.004.00.0796.000000000001</t>
  </si>
  <si>
    <t>Умывальник</t>
  </si>
  <si>
    <t>фарфоровый, овальный, со спинкой, ГОСТ 30493-96</t>
  </si>
  <si>
    <t>раковина</t>
  </si>
  <si>
    <t>784 Т</t>
  </si>
  <si>
    <t>28.14.12.330.000.00.0796.000000000010</t>
  </si>
  <si>
    <t>для моек, двухрукояточный, набортный, размер 190*130 мм, ГОСТ 25809-96 </t>
  </si>
  <si>
    <t>Сместитель для умывальника двойной</t>
  </si>
  <si>
    <t>785 Т</t>
  </si>
  <si>
    <t>22.21.21.500.001.04.0006.000000000081</t>
  </si>
  <si>
    <t>Труба</t>
  </si>
  <si>
    <t>для внутренней канализации, полиэтиленовая, диаметр 50 мм, длина 4000 мм</t>
  </si>
  <si>
    <t>трубы канализационные 50</t>
  </si>
  <si>
    <t>786 Т</t>
  </si>
  <si>
    <t>трубы канализационные 100</t>
  </si>
  <si>
    <t>787 Т</t>
  </si>
  <si>
    <t>22.21.21.530.000.00.0006.000000000479</t>
  </si>
  <si>
    <t>для водоснабжения, пластиковая, диаметр 100 мм, толщина 3,6 мм</t>
  </si>
  <si>
    <t>трубы платиковые водопроводные</t>
  </si>
  <si>
    <t>788 Т</t>
  </si>
  <si>
    <t>22.21.29.700.004.00.0796.000000000000</t>
  </si>
  <si>
    <t>Фитинг</t>
  </si>
  <si>
    <t>из поливинилхлорида, установочный, Pу10, диаметр 200 мм</t>
  </si>
  <si>
    <t>фитинги к канализационным трубам</t>
  </si>
  <si>
    <t>789 Т</t>
  </si>
  <si>
    <t>22.21.29.700.036.00.0796.000000000012</t>
  </si>
  <si>
    <t>Угольник</t>
  </si>
  <si>
    <t>из полипропилена, разьемный</t>
  </si>
  <si>
    <t xml:space="preserve">фитинги для водопроводных труб </t>
  </si>
  <si>
    <t>790 Т</t>
  </si>
  <si>
    <t>25.94.13.900.004.00.0778.000000000000</t>
  </si>
  <si>
    <t>дюбель шуруп</t>
  </si>
  <si>
    <t>791 Т</t>
  </si>
  <si>
    <t>23.31.10.790.002.00.0055.000000000087</t>
  </si>
  <si>
    <t>Плитка</t>
  </si>
  <si>
    <t>керамогранитная, напольная, размер 400*400 мм</t>
  </si>
  <si>
    <t>плитка напольная</t>
  </si>
  <si>
    <t>792 Т</t>
  </si>
  <si>
    <t>23.31.10.790.002.00.0055.000000000007</t>
  </si>
  <si>
    <t>керамическая, основная, прямоугольная, размер 300*200 мм</t>
  </si>
  <si>
    <t>плитка настенная</t>
  </si>
  <si>
    <t>793 Т</t>
  </si>
  <si>
    <t>20.52.10.900.005.00.0778.000000000017</t>
  </si>
  <si>
    <t>кафельный</t>
  </si>
  <si>
    <t>клей для плиток</t>
  </si>
  <si>
    <t>794 Т</t>
  </si>
  <si>
    <t>23.62.10.510.000.00.0055.000000000003</t>
  </si>
  <si>
    <t>Лист гипсокартонный</t>
  </si>
  <si>
    <t>марка ГКЛ, обычный, размер 2500*1200*12,5 мм, ГОСТ 6266-97</t>
  </si>
  <si>
    <t>гипсокартон</t>
  </si>
  <si>
    <t>795 Т</t>
  </si>
  <si>
    <t>25.11.23.900.001.00.0796.000000000000</t>
  </si>
  <si>
    <t>из алюминия</t>
  </si>
  <si>
    <t>профиль для гипсокартона</t>
  </si>
  <si>
    <t>796 Т</t>
  </si>
  <si>
    <t>25.94.11.900.002.00.0778.000000000000</t>
  </si>
  <si>
    <t>Шуруп</t>
  </si>
  <si>
    <t>из черных металлов, с круглой головкой, размер 6*10 мм</t>
  </si>
  <si>
    <t>шуруп для гипсокартона и профилей</t>
  </si>
  <si>
    <t>797 Т</t>
  </si>
  <si>
    <t>Комплектуюшие для пластикового плинтуса (соеденители, заглушки),(уголки внутр., наружн)</t>
  </si>
  <si>
    <t>290</t>
  </si>
  <si>
    <t>798 Т</t>
  </si>
  <si>
    <t>43500</t>
  </si>
  <si>
    <t>январь-июнь 2016 года</t>
  </si>
  <si>
    <t>14, 18, 19,22</t>
  </si>
  <si>
    <t>138821</t>
  </si>
  <si>
    <t xml:space="preserve"> г. Алматы</t>
  </si>
  <si>
    <t xml:space="preserve"> 19, 20,21</t>
  </si>
  <si>
    <t>19, 20,21</t>
  </si>
  <si>
    <t>11, 19, 20, 21</t>
  </si>
  <si>
    <t>7,11,14,18,20,21</t>
  </si>
  <si>
    <t>19, 20, 21</t>
  </si>
  <si>
    <t xml:space="preserve"> ___________________________________________________  А. Н. Үмбеталин</t>
  </si>
  <si>
    <t>27.32.13.500.001.01.0796.000000000001</t>
  </si>
  <si>
    <t>коммутационный (патч-корд), UTP, 1 метр</t>
  </si>
  <si>
    <t>548 Т</t>
  </si>
  <si>
    <t>по заявке, в течение 2016 года</t>
  </si>
  <si>
    <t>5</t>
  </si>
  <si>
    <t>8</t>
  </si>
  <si>
    <t>16</t>
  </si>
  <si>
    <t>120</t>
  </si>
  <si>
    <t>180</t>
  </si>
  <si>
    <t>381-2 Т</t>
  </si>
  <si>
    <t>799 Т</t>
  </si>
  <si>
    <t>6ES7307-1KA02-0AA0 Блок питания PS 307 вход 120/230В; выход 24В/10А</t>
  </si>
  <si>
    <t>В течение 14 дней после подписания договора</t>
  </si>
  <si>
    <t xml:space="preserve">800 Т </t>
  </si>
  <si>
    <t>26.20.40.000.200.00.0796.000000000001</t>
  </si>
  <si>
    <t>Процессор</t>
  </si>
  <si>
    <t>к промышленному контроллеру для нефтехимической промышленности</t>
  </si>
  <si>
    <t xml:space="preserve">6ES7 315-2EH14-0AB0 Центральный проццессор SIMATIC S7-300 315-2 PN/DP, ПАМЯТЬ 384КБайт, ИНТЕРФЕЙС: 1х MPI/DP 12 MBIT </t>
  </si>
  <si>
    <t>801 Т</t>
  </si>
  <si>
    <t>26.51.66.500.001.00.0796.000000000000</t>
  </si>
  <si>
    <t>коммуникационный, для построения коммуникационной среды со связями различного типа</t>
  </si>
  <si>
    <t>6GK7343-1EX30-0XE0 Коммутационный процессор</t>
  </si>
  <si>
    <t>802 Т</t>
  </si>
  <si>
    <t>6GK7342-5DA03-0XE0 SIMATIC NET, CP 342-5, ДЛЯ ПОДКЛЮЧЕНИЯ S7-300 K PROFIBUS-DP:1Х RS485</t>
  </si>
  <si>
    <t>803 Т</t>
  </si>
  <si>
    <t>Светильник 24V DC 14W, IP20, t: -15…+45С; SZ 4140.120 RITTAL</t>
  </si>
  <si>
    <t>август, сентябрь 2016 года</t>
  </si>
  <si>
    <t>4-1 Т</t>
  </si>
  <si>
    <t>430-3 Т</t>
  </si>
  <si>
    <t>436-3 Т</t>
  </si>
  <si>
    <t>606-2 Т</t>
  </si>
  <si>
    <t>615-2 Т</t>
  </si>
  <si>
    <t>634-2 Т</t>
  </si>
  <si>
    <t>259 Т</t>
  </si>
  <si>
    <t xml:space="preserve">Трубка </t>
  </si>
  <si>
    <t xml:space="preserve">Эмаль НЦ-132 красная  </t>
  </si>
  <si>
    <t>41-3 Т</t>
  </si>
  <si>
    <t>43-2 Т</t>
  </si>
  <si>
    <t xml:space="preserve">54-1 Т </t>
  </si>
  <si>
    <t>81-3 Т</t>
  </si>
  <si>
    <t>18,19,20,21</t>
  </si>
  <si>
    <t>127-2 Т</t>
  </si>
  <si>
    <t>11,19,20,21</t>
  </si>
  <si>
    <t>125-2 Т</t>
  </si>
  <si>
    <t xml:space="preserve">131 Т </t>
  </si>
  <si>
    <t>130-2 Т</t>
  </si>
  <si>
    <t>11,18,19,20,21</t>
  </si>
  <si>
    <t xml:space="preserve">194 Т </t>
  </si>
  <si>
    <t>256-2 Т</t>
  </si>
  <si>
    <t>11,14,15</t>
  </si>
  <si>
    <t>257-1 Т</t>
  </si>
  <si>
    <t>150 штук, январь 2016 года</t>
  </si>
  <si>
    <t>257-2 Т</t>
  </si>
  <si>
    <t xml:space="preserve"> 250 штук, октябрь 2016 года</t>
  </si>
  <si>
    <t xml:space="preserve"> 11000 штук, январь 2016 года</t>
  </si>
  <si>
    <t>258-2 Т</t>
  </si>
  <si>
    <t>6000 штук, 2016 года</t>
  </si>
  <si>
    <t>6000</t>
  </si>
  <si>
    <t>296-2 Т</t>
  </si>
  <si>
    <t>302-2 Т</t>
  </si>
  <si>
    <t>11,14,18,19,20,21</t>
  </si>
  <si>
    <t>305-2 Т</t>
  </si>
  <si>
    <t xml:space="preserve">311 Т </t>
  </si>
  <si>
    <t>310-1 Т</t>
  </si>
  <si>
    <t>310-2 Т</t>
  </si>
  <si>
    <t>380-2 Т</t>
  </si>
  <si>
    <t xml:space="preserve">25.93.16.900.000.02.0796.000000000000 </t>
  </si>
  <si>
    <t>383-2 Т</t>
  </si>
  <si>
    <t>384-2 Т</t>
  </si>
  <si>
    <t>385-1 Т</t>
  </si>
  <si>
    <t>386-1 Т</t>
  </si>
  <si>
    <t>388-2 Т</t>
  </si>
  <si>
    <t>389-2 Т</t>
  </si>
  <si>
    <t>11,18,20,21</t>
  </si>
  <si>
    <t>390-2 Т</t>
  </si>
  <si>
    <t>391-1 Т</t>
  </si>
  <si>
    <t>392-1 Т</t>
  </si>
  <si>
    <t>395-1 Т</t>
  </si>
  <si>
    <t>402-1 Т</t>
  </si>
  <si>
    <t>404-1 Т</t>
  </si>
  <si>
    <t>405-2 Т</t>
  </si>
  <si>
    <t>11,14,18,20,21</t>
  </si>
  <si>
    <t>416-2 Т</t>
  </si>
  <si>
    <t>419-2 Т</t>
  </si>
  <si>
    <t>420-2 Т</t>
  </si>
  <si>
    <t>421-2 Т</t>
  </si>
  <si>
    <t>471-2 Т</t>
  </si>
  <si>
    <t>472-2 Т</t>
  </si>
  <si>
    <t>473-2 Т</t>
  </si>
  <si>
    <t>474-2 Т</t>
  </si>
  <si>
    <t>475-2 Т</t>
  </si>
  <si>
    <t>476-2 Т</t>
  </si>
  <si>
    <t>477-2 Т</t>
  </si>
  <si>
    <t>479-2 Т</t>
  </si>
  <si>
    <t>480-2 Т</t>
  </si>
  <si>
    <t>482-2 Т</t>
  </si>
  <si>
    <t>483-1 Т</t>
  </si>
  <si>
    <t>484-1 Т</t>
  </si>
  <si>
    <t xml:space="preserve">488 Т </t>
  </si>
  <si>
    <t>490-1 Т</t>
  </si>
  <si>
    <t>491-1 Т</t>
  </si>
  <si>
    <t>495-1 Т</t>
  </si>
  <si>
    <t>496-1 Т</t>
  </si>
  <si>
    <t>497-1 Т</t>
  </si>
  <si>
    <t>498-1 Т</t>
  </si>
  <si>
    <t>504-1 Т</t>
  </si>
  <si>
    <t>509-1 Т</t>
  </si>
  <si>
    <t>523-1 Т</t>
  </si>
  <si>
    <t>524-1 Т</t>
  </si>
  <si>
    <t xml:space="preserve">543 Т </t>
  </si>
  <si>
    <t>542-2 Т</t>
  </si>
  <si>
    <t>543-2 Т</t>
  </si>
  <si>
    <t>547-2 Т</t>
  </si>
  <si>
    <t>568-2 Т</t>
  </si>
  <si>
    <t>605-2 Т</t>
  </si>
  <si>
    <t>606-3 Т</t>
  </si>
  <si>
    <t>609-2 Т</t>
  </si>
  <si>
    <t>до конца года</t>
  </si>
  <si>
    <t>11,14,19,20,21</t>
  </si>
  <si>
    <t>610-2 Т</t>
  </si>
  <si>
    <t>622-2 Т</t>
  </si>
  <si>
    <t>623-2 Т</t>
  </si>
  <si>
    <t>626-3 Т</t>
  </si>
  <si>
    <t>627-2 Т</t>
  </si>
  <si>
    <t>633-2 Т</t>
  </si>
  <si>
    <t>647-1 Т</t>
  </si>
  <si>
    <t>648-1 Т</t>
  </si>
  <si>
    <t>649-1 Т</t>
  </si>
  <si>
    <t>650-1 Т</t>
  </si>
  <si>
    <t>652-1 Т</t>
  </si>
  <si>
    <t>653-1 Т</t>
  </si>
  <si>
    <t>662-1 Т</t>
  </si>
  <si>
    <t>694-1 Т</t>
  </si>
  <si>
    <t>743-1 Т</t>
  </si>
  <si>
    <t>7</t>
  </si>
  <si>
    <t>33-2 Т</t>
  </si>
  <si>
    <t xml:space="preserve">393 Т </t>
  </si>
  <si>
    <t>422-1 Т</t>
  </si>
  <si>
    <t xml:space="preserve">27.40.15.990.001.00.0796.000000000174 </t>
  </si>
  <si>
    <t>487-1 Т</t>
  </si>
  <si>
    <t xml:space="preserve">550-1 Т </t>
  </si>
  <si>
    <t>604-2 Т</t>
  </si>
  <si>
    <t xml:space="preserve">Патч-корд оптический SC-LC для одномодового кабеля, 1 м </t>
  </si>
  <si>
    <t xml:space="preserve">Патч-корд оптический SC-SC для одномодового кабеля, 1 м  </t>
  </si>
  <si>
    <t xml:space="preserve">Патч-корд оптический SC-LC для одномодового кабеля, 2 м </t>
  </si>
  <si>
    <t xml:space="preserve">Патч-корд оптический SC-SC для одномодового кабеля, 2 м </t>
  </si>
  <si>
    <t xml:space="preserve">Оптический патч-корд для многомодового кабеля  IFiber LC/UPC–LC/UPC OS2 SM(9/125) 2,0 мм </t>
  </si>
  <si>
    <t>729-1 Т</t>
  </si>
  <si>
    <t>26.51.66.200.002.00.0796.000000000001</t>
  </si>
  <si>
    <t>Метрологический стенд</t>
  </si>
  <si>
    <t>для поверки, калибровки технических манометров, вакуумметров, мановакуумметров, напоромеров, тягомеров, тягонапоромеров, ручное задание давления</t>
  </si>
  <si>
    <t>3,4,5,11,19,20,21</t>
  </si>
  <si>
    <t>13-1 Р</t>
  </si>
  <si>
    <t>ноябрь 2016 гда</t>
  </si>
  <si>
    <t xml:space="preserve">92 У </t>
  </si>
  <si>
    <t xml:space="preserve">92-1 У </t>
  </si>
  <si>
    <t>г. Астана</t>
  </si>
  <si>
    <t>108-1 У</t>
  </si>
  <si>
    <t>сентябрь-октябрь 2016 года</t>
  </si>
  <si>
    <t>7,11,14,15</t>
  </si>
  <si>
    <t>124-1 У</t>
  </si>
  <si>
    <t>137-1 У</t>
  </si>
  <si>
    <t xml:space="preserve"> г. Астана</t>
  </si>
  <si>
    <t>11,12,14,20,21</t>
  </si>
  <si>
    <t>144-2 У</t>
  </si>
  <si>
    <t>148-1 У</t>
  </si>
  <si>
    <t>157-2 У</t>
  </si>
  <si>
    <t>167 У</t>
  </si>
  <si>
    <t>Электронная счет -фактура</t>
  </si>
  <si>
    <t>168 У</t>
  </si>
  <si>
    <t>71.12.20.000.000.00.0777.000000000000</t>
  </si>
  <si>
    <t>Услуги по авторскому/техническому надзору/управлению проектами, работами</t>
  </si>
  <si>
    <t>Услуги авторского надзора</t>
  </si>
  <si>
    <t>169 У</t>
  </si>
  <si>
    <t>Услуги технического надзора за строительством газопровода</t>
  </si>
  <si>
    <t>170 У</t>
  </si>
  <si>
    <t>74.90.20.000.007.00.0777.000000000000</t>
  </si>
  <si>
    <t>Услуги по проведению аудита систем менеджмента</t>
  </si>
  <si>
    <t>Услуги по разработке и внедрению системы менеджмента качества СТ РК ИСО 9001, СТ РК ИСО 14001, СТ РК OHSAS 18001</t>
  </si>
  <si>
    <t>50%-предоплата</t>
  </si>
  <si>
    <t>171 У</t>
  </si>
  <si>
    <t>74.90.19.000.001.00.0777.000000000000</t>
  </si>
  <si>
    <t>Услуги консультационные по разработке, внедрению, подготовке и сертификации систем менеджмента</t>
  </si>
  <si>
    <t>Сертификация интегрированных систем менеджмента качества, экологии, профессиональной безопасности и здоровьяна соответствие требованиям СТ РК ИСО 9001, СТ РК ИСО 14001, СТ РК OHSAS 18001</t>
  </si>
  <si>
    <t>172 У</t>
  </si>
  <si>
    <t xml:space="preserve">Изготовление технического паспорта на объекты недвижимости </t>
  </si>
  <si>
    <t>173 У</t>
  </si>
  <si>
    <t>Регистрация земли для прокладки телефонного кабеля Мунайлинский район</t>
  </si>
  <si>
    <t>174 У</t>
  </si>
  <si>
    <t>октябрь, ноябрь, декабрь 2016 года</t>
  </si>
  <si>
    <t>175 У</t>
  </si>
  <si>
    <t xml:space="preserve">Аренда автомобиля </t>
  </si>
  <si>
    <t>176 У</t>
  </si>
  <si>
    <t>93.11.10.900.006.00.0777.000000000000</t>
  </si>
  <si>
    <t>Услуги по аренде (эксплуатации) спортивно-тренировочных объектов</t>
  </si>
  <si>
    <t>Аренда спорткомплекса</t>
  </si>
  <si>
    <t xml:space="preserve">до 31 декабря </t>
  </si>
  <si>
    <t>177 У</t>
  </si>
  <si>
    <t>74.90.20.000.052.00.0777.000000000000</t>
  </si>
  <si>
    <t>Услуги по проведению метрологической аттестации средств измерений</t>
  </si>
  <si>
    <t>Метрологическая аттестация СИ, внесение в реестр</t>
  </si>
  <si>
    <t>178 У</t>
  </si>
  <si>
    <t xml:space="preserve">"Построение систем безопасности и сертификационное тестирование видеонаблюдения на основе программного комплекса Интеллект" </t>
  </si>
  <si>
    <t>179 У</t>
  </si>
  <si>
    <t>"Требование ИСО 9001, 14001, ОНSAS 18001. Внутренний аудит системы менеджмента качества"</t>
  </si>
  <si>
    <t>180 У</t>
  </si>
  <si>
    <t>"Осознанное лидерство в области безопасности. Управление охраной труда, промышленной безопасностью и охранной окружающей среды для высшего руководства".</t>
  </si>
  <si>
    <t>804 Т</t>
  </si>
  <si>
    <t xml:space="preserve">Картридж черный СЕ 270А черный </t>
  </si>
  <si>
    <t>805 Т</t>
  </si>
  <si>
    <t>Картридж черный СЕ 271А голубой</t>
  </si>
  <si>
    <t>806 Т</t>
  </si>
  <si>
    <t xml:space="preserve">Картридж черный СЕ 272А желтый </t>
  </si>
  <si>
    <t>807 Т</t>
  </si>
  <si>
    <t>Картридж черный СЕ 273А пурпурный</t>
  </si>
  <si>
    <t>808 Т</t>
  </si>
  <si>
    <t>Клеммные колодки ЗВИ-30ПВХ (10 кв.11 50А) 12 пар</t>
  </si>
  <si>
    <t>до конца 2016 года</t>
  </si>
  <si>
    <t>809 Т</t>
  </si>
  <si>
    <t>Клеммные колодки ЗВИ-60ПВХ 12 пар</t>
  </si>
  <si>
    <t>810 Т</t>
  </si>
  <si>
    <t>26.40.51.800.002.00.0796.000000000001</t>
  </si>
  <si>
    <t>передающая</t>
  </si>
  <si>
    <t>Антенна АК-433</t>
  </si>
  <si>
    <t>811 Т</t>
  </si>
  <si>
    <t>25.11.23.900.003.00.0796.000000000000</t>
  </si>
  <si>
    <t>Планка прижимная</t>
  </si>
  <si>
    <t>алюминиевая</t>
  </si>
  <si>
    <t>Прижим короба ПК</t>
  </si>
  <si>
    <t>812 Т</t>
  </si>
  <si>
    <t>22.21.21.500.001.02.0006.000000000011</t>
  </si>
  <si>
    <t>гофрированная, электромонтажная, жесткая двойная, из полиэтилена высокого давления</t>
  </si>
  <si>
    <t>Труба гофрированная полиэтиленовая</t>
  </si>
  <si>
    <t>813 Т</t>
  </si>
  <si>
    <t>22.21.29.700.005.00.0796.000000000000</t>
  </si>
  <si>
    <t>полиэтиленовая, переходная, разборная с ВР</t>
  </si>
  <si>
    <t xml:space="preserve">Муфта стыковочная </t>
  </si>
  <si>
    <t>814 Т</t>
  </si>
  <si>
    <t xml:space="preserve">Кольцо уплотнительное </t>
  </si>
  <si>
    <t>815 Т</t>
  </si>
  <si>
    <t>22.21.29.700.048.00.0796.000000000000</t>
  </si>
  <si>
    <t>заглушка</t>
  </si>
  <si>
    <t>из полиэтилена</t>
  </si>
  <si>
    <t xml:space="preserve">Заглушка </t>
  </si>
  <si>
    <t>816 Т</t>
  </si>
  <si>
    <t>24.20.13.900.000.00.0006.000000000009</t>
  </si>
  <si>
    <t>водогазопроводная, сварная, наружный диаметр 48 мм, толщина стенки 3,0 мм, легкая, условный проход 40 мм, ГОСТ 3262-75</t>
  </si>
  <si>
    <t xml:space="preserve">Труба водогазопроводная </t>
  </si>
  <si>
    <t>817 Т</t>
  </si>
  <si>
    <t>Передатчик RR-701TS</t>
  </si>
  <si>
    <t>818 Т</t>
  </si>
  <si>
    <t>Приемник RR-701R-20</t>
  </si>
  <si>
    <t>819 Т</t>
  </si>
  <si>
    <t>Аккумулятор TS 1270 A/H</t>
  </si>
  <si>
    <t>820 Т</t>
  </si>
  <si>
    <t>Аккумулятроная батарея 12B/7Ah</t>
  </si>
  <si>
    <t>821 Т</t>
  </si>
  <si>
    <t xml:space="preserve">Передатчик RR 701 TS-L  </t>
  </si>
  <si>
    <t>822 Т</t>
  </si>
  <si>
    <t>Резервный источник питания SIWD 1205 01B</t>
  </si>
  <si>
    <t>823 Т</t>
  </si>
  <si>
    <t>26.30.60.000.020.00.0796.000000000006</t>
  </si>
  <si>
    <t>пламени</t>
  </si>
  <si>
    <t>Извещатель пламени ИП 329-5</t>
  </si>
  <si>
    <t>824 Т</t>
  </si>
  <si>
    <t>Извещатель пламени ИП 332-1/1 Набат 1</t>
  </si>
  <si>
    <t>825 Т</t>
  </si>
  <si>
    <t>Блок резервного питания ИВЭПР 12/3,5 2х7</t>
  </si>
  <si>
    <t>826 Т</t>
  </si>
  <si>
    <t>Блок резервного питания Квант 12В 7А/Н</t>
  </si>
  <si>
    <t>827 Т</t>
  </si>
  <si>
    <t>Извещатель пожарный ручной ИП 535-07е</t>
  </si>
  <si>
    <t>828 Т</t>
  </si>
  <si>
    <t>Извещатель пожарный ручной ИП 513-3М</t>
  </si>
  <si>
    <t>829 Т</t>
  </si>
  <si>
    <t xml:space="preserve">Извещатель пожарный ручной ИПР-513-10 </t>
  </si>
  <si>
    <t>830 Т</t>
  </si>
  <si>
    <t>27.32.13.700.000.00.0008.000000000781</t>
  </si>
  <si>
    <t>марка МКЭКШВ, 2*2*1 мм2</t>
  </si>
  <si>
    <t>Кабель МКЭКШвн 2х2х1</t>
  </si>
  <si>
    <t>831 Т</t>
  </si>
  <si>
    <t xml:space="preserve">Прибор приемно-контрольный Гранит-2 </t>
  </si>
  <si>
    <t>832 Т</t>
  </si>
  <si>
    <t>Прибор приемно-контрольный Сигнал 10</t>
  </si>
  <si>
    <t>833 Т</t>
  </si>
  <si>
    <t>Светозвуковой оповещатель LD-20</t>
  </si>
  <si>
    <t>834 Т</t>
  </si>
  <si>
    <t xml:space="preserve">Световое табло Кристаль-12 "Выход"  </t>
  </si>
  <si>
    <t>835 Т</t>
  </si>
  <si>
    <t>Световое табло Молния12 "Выход"</t>
  </si>
  <si>
    <t>836 Т</t>
  </si>
  <si>
    <t>22.21.21.500.001.02.0006.000000000001</t>
  </si>
  <si>
    <t>гофрированная, гибкая двойная, из полиэтилена низкого давления, электромонтажная</t>
  </si>
  <si>
    <t>Гибкая двухстенная гофрированная трубка DKC
d-16</t>
  </si>
  <si>
    <t>837 Т</t>
  </si>
  <si>
    <t>Гибкая двухстенная гофрированная трубка DKC
d-50</t>
  </si>
  <si>
    <t>838 Т</t>
  </si>
  <si>
    <t>26.40.51.800.005.00.0796.000000000000</t>
  </si>
  <si>
    <t>Приемопередатчик видеосигнала</t>
  </si>
  <si>
    <t>для системы видеонаблюдения</t>
  </si>
  <si>
    <t>АПВС-11К (ПРД)</t>
  </si>
  <si>
    <t>839 Т</t>
  </si>
  <si>
    <t>АПВС-11К (ПРМ) АПСВ-11К (ПРМ)</t>
  </si>
  <si>
    <t>840 Т</t>
  </si>
  <si>
    <t>Коробка монтажная КМГО-220 в сборе</t>
  </si>
  <si>
    <t>841 Т</t>
  </si>
  <si>
    <t>26.30.40.900.015.00.0796.000000000000</t>
  </si>
  <si>
    <t>Крейт</t>
  </si>
  <si>
    <t>для адаптера</t>
  </si>
  <si>
    <t>Крейт 2U19-16 для АПВС-11К</t>
  </si>
  <si>
    <t>842 Т</t>
  </si>
  <si>
    <t>26.20.17.210.000.00.0796.000000000014</t>
  </si>
  <si>
    <t>Видеомонитор</t>
  </si>
  <si>
    <t>цветной, на основе жидких кристаллов, диагональ 22,86 см</t>
  </si>
  <si>
    <t>Монитор Samsung SMT-2232P</t>
  </si>
  <si>
    <t>843 Т</t>
  </si>
  <si>
    <t>Монитор Samsung SMT-1934P</t>
  </si>
  <si>
    <t>844 Т</t>
  </si>
  <si>
    <t>26.20.22.000.000.00.0796.000000000000</t>
  </si>
  <si>
    <t>внутренний, HDD, объем 2000 Гб, дюйм 3,5, количество оборотов шпинделя об/мин 7200</t>
  </si>
  <si>
    <t>Жесткий диск WD20EUPX 2Tb Western Digital Caviar Green</t>
  </si>
  <si>
    <t>845 Т</t>
  </si>
  <si>
    <t>ИБЭП  SKAT-UPS 1000 RACK</t>
  </si>
  <si>
    <t>846 Т</t>
  </si>
  <si>
    <t>27.20.11.990.002.00.0796.000000000000</t>
  </si>
  <si>
    <t>для ИБП, напряжение 12 В, емкость от 90-200 А*ч</t>
  </si>
  <si>
    <t>Аккумуляторная батарея «Delta DTM L 1265»</t>
  </si>
  <si>
    <t>847 Т</t>
  </si>
  <si>
    <t>27.12.23.700.003.00.0796.000000000000</t>
  </si>
  <si>
    <t>универсальная, для ответвления проводки от сети проводного вещания к абонентским устройствам, без резисторов</t>
  </si>
  <si>
    <t xml:space="preserve">Блок силовых розеток БР 16 008 </t>
  </si>
  <si>
    <t>848 Т</t>
  </si>
  <si>
    <t>27.12.22.900.001.00.0796.000000000000</t>
  </si>
  <si>
    <t>автоматический, тип А, однополюсный, с тепловым размыкателем</t>
  </si>
  <si>
    <t>Переключатель однополюсный 5TE8161</t>
  </si>
  <si>
    <t>849 Т</t>
  </si>
  <si>
    <t>26.30.30.900.014.01.0796.000000000000</t>
  </si>
  <si>
    <t>телефонный, распределительный</t>
  </si>
  <si>
    <t>Телекоммуникационный шкаф ШТК-М-22.6.8-1ААА-9005</t>
  </si>
  <si>
    <t>850 Т</t>
  </si>
  <si>
    <t>25.99.29.490.123.00.0796.000000000002</t>
  </si>
  <si>
    <t>Крышка</t>
  </si>
  <si>
    <t>для кабельного лотка, стальная, оцинкованная, длина 2500 мм, ширина 100 мм, высота 50 мм, толщина 0,8 мм</t>
  </si>
  <si>
    <t>Крышка секции угловой КРУ-100</t>
  </si>
  <si>
    <t>851 Т</t>
  </si>
  <si>
    <t>26.40.33.900.003.00.0796.000000000004</t>
  </si>
  <si>
    <t>аналоговая, для видеонаблюдения, корпусная, цветная, разрешение 700 ТВЛ</t>
  </si>
  <si>
    <t>Цветная видеокамера ТВК-45</t>
  </si>
  <si>
    <t>852 Т</t>
  </si>
  <si>
    <t>24.20.40.500.007.00.0796.000000000000</t>
  </si>
  <si>
    <t>для крепления труб, стальная, ГОСТ 24140-80</t>
  </si>
  <si>
    <t>Скоба СК-100</t>
  </si>
  <si>
    <t>853 Т</t>
  </si>
  <si>
    <t>26.40.33.900.004.00.0796.000000000002</t>
  </si>
  <si>
    <t>Видеорегистратор</t>
  </si>
  <si>
    <t>16-канальный</t>
  </si>
  <si>
    <t>Видеорегистратор на 32 канала DS-7332HG HI-SH</t>
  </si>
  <si>
    <t>854 Т</t>
  </si>
  <si>
    <t>27.33.13.900.004.00.0796.000000000000</t>
  </si>
  <si>
    <t>Короб</t>
  </si>
  <si>
    <t>для прокладки кабельно-проводниковой продукции, перфорированный</t>
  </si>
  <si>
    <t>Короб УК-100</t>
  </si>
  <si>
    <t>855 Т</t>
  </si>
  <si>
    <t>Короб КП-100</t>
  </si>
  <si>
    <t>856 Т</t>
  </si>
  <si>
    <t>Короб КР-100</t>
  </si>
  <si>
    <t>857 Т</t>
  </si>
  <si>
    <t>марка ВВГ, 3*1,5 мм2</t>
  </si>
  <si>
    <t>Кабель силовой ВВГ-1 3х1,5мм</t>
  </si>
  <si>
    <t>858 Т</t>
  </si>
  <si>
    <t>27.32.14.000.000.00.0006.000000000151</t>
  </si>
  <si>
    <t>марка ТППэп, 10*2*0,5 мм2</t>
  </si>
  <si>
    <t>Кабель ТППэп 10х2х0,5</t>
  </si>
  <si>
    <t>859 Т</t>
  </si>
  <si>
    <t>Кабель Cat 5e 4х2х0,52</t>
  </si>
  <si>
    <t>860 Т</t>
  </si>
  <si>
    <t>Разъем, тип BNC, 75</t>
  </si>
  <si>
    <t>861 Т</t>
  </si>
  <si>
    <t>Скоба СМА 10-16-100</t>
  </si>
  <si>
    <t>862 Т</t>
  </si>
  <si>
    <t>Скоба СКр</t>
  </si>
  <si>
    <t>863 Т</t>
  </si>
  <si>
    <t>22.29.29.900.045.00.0796.000000000001</t>
  </si>
  <si>
    <t>Кронштейн</t>
  </si>
  <si>
    <t>пластиковый, для крепления</t>
  </si>
  <si>
    <t>Кронштейн КМГ-4</t>
  </si>
  <si>
    <t>864 Т</t>
  </si>
  <si>
    <t>24.42.25.200.001.00.0796.000000000000</t>
  </si>
  <si>
    <t>медная, электротехнический материал, ГОСТ 434-78</t>
  </si>
  <si>
    <t>Шина "N" нулевая 6х9мм 14/2</t>
  </si>
  <si>
    <t>865 Т</t>
  </si>
  <si>
    <t>Шина "N" нулевая 8х12мм 14/1</t>
  </si>
  <si>
    <t>866 Т</t>
  </si>
  <si>
    <t>Рукав РЗ-Ц-20</t>
  </si>
  <si>
    <t>867 Т</t>
  </si>
  <si>
    <t>Трубка ТТК(4:1)-24/6</t>
  </si>
  <si>
    <t>868 Т</t>
  </si>
  <si>
    <t>Бирка У136У3,5</t>
  </si>
  <si>
    <t>869 Т</t>
  </si>
  <si>
    <t>27.33.11.100.002.00.0796.000000000004</t>
  </si>
  <si>
    <t>двухклавишный, внутренней установки</t>
  </si>
  <si>
    <t>Выключатель скрытой установки 2 кл.</t>
  </si>
  <si>
    <t>870 Т</t>
  </si>
  <si>
    <t>Автоматический выключатель ВА47-100 3Р100А</t>
  </si>
  <si>
    <t>871 Т</t>
  </si>
  <si>
    <t>Лампа люменисцентная 18/W 765 36/54</t>
  </si>
  <si>
    <t>872 Т</t>
  </si>
  <si>
    <t>22.21.30.100.003.00.0796.000000000002</t>
  </si>
  <si>
    <t>уплотнительная, размер 19 мм</t>
  </si>
  <si>
    <t>Лента тефлоновая 19х0,25х15м</t>
  </si>
  <si>
    <t>873 Т</t>
  </si>
  <si>
    <t>Стартер 220-20с для лампы 18/20</t>
  </si>
  <si>
    <t>874 Т</t>
  </si>
  <si>
    <t>Светильник 4х18 60х60</t>
  </si>
  <si>
    <t>875 Т</t>
  </si>
  <si>
    <t>Автомат выкл. ВА 47-100 3Р 63А</t>
  </si>
  <si>
    <t>876 Т</t>
  </si>
  <si>
    <t>Кабель медный ВВГ 3 х 50 + 1 х 25 мж</t>
  </si>
  <si>
    <t>877 Т</t>
  </si>
  <si>
    <t>26.51.66.990.003.00.0796.000000000001</t>
  </si>
  <si>
    <t>Датчик</t>
  </si>
  <si>
    <t>напряжения, для преобразования напряжения</t>
  </si>
  <si>
    <t>878 Т</t>
  </si>
  <si>
    <t>Оконечная станция Хm/5.500.2х500.2х28</t>
  </si>
  <si>
    <t>879 Т</t>
  </si>
  <si>
    <t>Оконечная станция Um/5.500.2x500</t>
  </si>
  <si>
    <t>880 Т</t>
  </si>
  <si>
    <t>34dBi High Gain Dual Polarization Parabolic Dish Antenna MA-WP56-DP34</t>
  </si>
  <si>
    <t>881 Т</t>
  </si>
  <si>
    <t>27.32.13.700.000.00.0796.000000000009</t>
  </si>
  <si>
    <t>RG-58</t>
  </si>
  <si>
    <t>Кабель СВЧ 1 м (N- тип male/male) CAB-RF-1M (шт)</t>
  </si>
  <si>
    <t>882 Т</t>
  </si>
  <si>
    <t>Ubiquiti TOUGHCable PRO (бухта 305 м) (бухт)</t>
  </si>
  <si>
    <t>883 Т</t>
  </si>
  <si>
    <t>26.51.45.200.011.00.0796.000000000000</t>
  </si>
  <si>
    <t>Блок грозозащиты</t>
  </si>
  <si>
    <t>для защиты от перенапряжений</t>
  </si>
  <si>
    <t>Блок грозозащиты внешнего исполнения, Gigabit Ethernet</t>
  </si>
  <si>
    <t>884 Т</t>
  </si>
  <si>
    <t>885 Т</t>
  </si>
  <si>
    <t>886 Т</t>
  </si>
  <si>
    <t>Оптический кросс КРС-8 19 1U 8 портов</t>
  </si>
  <si>
    <t>887 Т</t>
  </si>
  <si>
    <t>EPNEW патч-корд cat.5e UTP (длина 0,5м.)</t>
  </si>
  <si>
    <t>888 Т</t>
  </si>
  <si>
    <t>Распределительный шкаф ШР-300</t>
  </si>
  <si>
    <t>889 Т</t>
  </si>
  <si>
    <t>Шкаф серверный настенный, 19” 9U 570х600х500</t>
  </si>
  <si>
    <t>890 Т</t>
  </si>
  <si>
    <t>Медиаконвертор DMC-920R</t>
  </si>
  <si>
    <t>891 Т</t>
  </si>
  <si>
    <t>Медиаконвертор DMC-920T</t>
  </si>
  <si>
    <t>892 Т</t>
  </si>
  <si>
    <t>25.11.23.600.014.00.0006.000000000000</t>
  </si>
  <si>
    <t>Лоток</t>
  </si>
  <si>
    <t>металлический, перфорированный</t>
  </si>
  <si>
    <t>71 CF54/100EZ проволочный лоток 54*100 мм</t>
  </si>
  <si>
    <t>893 Т</t>
  </si>
  <si>
    <t>Коммутатор D-Link DES на 48 портов</t>
  </si>
  <si>
    <t>894 Т</t>
  </si>
  <si>
    <t>Коммутационный шкаф настенный, 9U, черный, 600х450х650mm</t>
  </si>
  <si>
    <t>895 Т</t>
  </si>
  <si>
    <t>Усиленный анкер с болтом М10</t>
  </si>
  <si>
    <t>896 Т</t>
  </si>
  <si>
    <t>26.30.23.900.029.00.0796.000000000002</t>
  </si>
  <si>
    <t>Аппарат телефонный</t>
  </si>
  <si>
    <t>IP-телефония</t>
  </si>
  <si>
    <t>Системный цифровой телефонный аппарат SIP-телефон, имеющий 2 Ethernet-порта (1Гб/с), аппаратную конференц-связь, с поддержкой VLAN, PoE.</t>
  </si>
  <si>
    <t>897 Т</t>
  </si>
  <si>
    <t>27.32.13.700.002.00.0006.000000000205</t>
  </si>
  <si>
    <t>марка ПВ-3, 4 мм2</t>
  </si>
  <si>
    <t>Провод ПВ-3 1х4мм</t>
  </si>
  <si>
    <t>898 Т</t>
  </si>
  <si>
    <t>27.32.13.700.002.00.0006.000000000208</t>
  </si>
  <si>
    <t>марка ПВ-3, 16 мм2</t>
  </si>
  <si>
    <t>Провод медный гибкий  ПЗ-16мм, медный</t>
  </si>
  <si>
    <t>899 Т</t>
  </si>
  <si>
    <t>Корпус ЩРВ-24 металлический, размер 410х320х125, серый</t>
  </si>
  <si>
    <t>900 Т</t>
  </si>
  <si>
    <t>Корпус ЩРВ-18 металлический 280х450х120 цвет серый</t>
  </si>
  <si>
    <t>901 Т</t>
  </si>
  <si>
    <t>28.14.13.590.000.00.0796.000000000048</t>
  </si>
  <si>
    <t>Вентиль</t>
  </si>
  <si>
    <t>бронзовый, проходной муфтовый, условный диаметр 15 мм, условное давление 1,6 МПа, для воды, температура 200°С</t>
  </si>
  <si>
    <t>Вентиль бронзовый Ру-16 Ду 15мм 1/2</t>
  </si>
  <si>
    <t>902 Т</t>
  </si>
  <si>
    <t>28.14.13.590.000.00.0796.000000000051</t>
  </si>
  <si>
    <t>бронзовый, проходной муфтовый, условный диаметр 20 мм, условное давление 1,6 МПа, для воды, температура 200°С</t>
  </si>
  <si>
    <t>Вентиль бронзовый Ру-16 Ду 20мм 3/4</t>
  </si>
  <si>
    <t>903 Т</t>
  </si>
  <si>
    <t>28.14.13.590.000.00.0796.000000000050</t>
  </si>
  <si>
    <t>бронзовый, проходной муфтовый, условный диаметр 32 мм, условное давление 1,6 МПа, для воды, температура 200°С</t>
  </si>
  <si>
    <t>Вентиль бронзовый Ру-16 Ду 32мм 1 1/4</t>
  </si>
  <si>
    <t>904 Т</t>
  </si>
  <si>
    <t>Коробка распределительная KSC-11-304</t>
  </si>
  <si>
    <t>905 Т</t>
  </si>
  <si>
    <t>27.12.24.500.000.05.0796.000000000000</t>
  </si>
  <si>
    <t>промежуточное, тип РЕК 78/3, для оборудования</t>
  </si>
  <si>
    <t>Реле промежуточное РЭК 78/3 5А 24В</t>
  </si>
  <si>
    <t>906 Т</t>
  </si>
  <si>
    <t>Реле промежуточное РЭК 78/3 5А 220В</t>
  </si>
  <si>
    <t>907 Т</t>
  </si>
  <si>
    <t>27.32.13.700.000.00.0006.000000000454</t>
  </si>
  <si>
    <t>марка КГ, 3*10+1*6 мм2</t>
  </si>
  <si>
    <t>Кабель медный марка КГ -3 х 10 +1 х 6</t>
  </si>
  <si>
    <t>908 Т</t>
  </si>
  <si>
    <t>27.32.13.700.000.00.0006.000000000450</t>
  </si>
  <si>
    <t>марка КГ, 3*6+1*4 мм2</t>
  </si>
  <si>
    <t>Кабель медный марка КГ-3  х 6 + 1 х 4</t>
  </si>
  <si>
    <t>909 Т</t>
  </si>
  <si>
    <t>Светильник 4 18W, S/A 595*595</t>
  </si>
  <si>
    <t>910 Т</t>
  </si>
  <si>
    <t>Автоматический выключатель  ВА47-29С 1Р 16А</t>
  </si>
  <si>
    <t>912 Т</t>
  </si>
  <si>
    <t>Автоматический выключатель трехполюсный ВА47-29С 3Р 40А</t>
  </si>
  <si>
    <t>913 Т</t>
  </si>
  <si>
    <t>22.21.21.500.001.04.0006.000000000080</t>
  </si>
  <si>
    <t>для внутренней канализации, из поливинилхлорида, диаметр 50, длина 2000 мм</t>
  </si>
  <si>
    <t>Труба ПВХ Ду-50</t>
  </si>
  <si>
    <t>914 Т</t>
  </si>
  <si>
    <t>Коробка монтажная К-207 ( подрозетник) корпус пластик.</t>
  </si>
  <si>
    <t>915 Т</t>
  </si>
  <si>
    <t>13.20.13.550.000.00.0166.000000000004</t>
  </si>
  <si>
    <t>Пакля</t>
  </si>
  <si>
    <t>строительная, льняная</t>
  </si>
  <si>
    <t>Льноволокно подмотка для металлической резьбы (кг)</t>
  </si>
  <si>
    <t>916 Т</t>
  </si>
  <si>
    <t>917 Т</t>
  </si>
  <si>
    <t>32.99.59.900.084.00.0796.000000000010</t>
  </si>
  <si>
    <t>Скотч</t>
  </si>
  <si>
    <t>полиэтиленовый, ширина до 3 см</t>
  </si>
  <si>
    <t>Скотч для канализации 30мм х 48м</t>
  </si>
  <si>
    <t>918 Т</t>
  </si>
  <si>
    <t>25.99.29.400.000.00.0796.000000000002</t>
  </si>
  <si>
    <t>Штуцер</t>
  </si>
  <si>
    <t>соединительный, металлический, переходной</t>
  </si>
  <si>
    <t>Патрубок сварной 1 1/4 32мм</t>
  </si>
  <si>
    <t>919 Т</t>
  </si>
  <si>
    <t>25.99.29.190.063.00.0796.000000000001</t>
  </si>
  <si>
    <t>настенный, металлический, для крепления отопительного радиатора</t>
  </si>
  <si>
    <t>Комплектующие для радиаторов (с кронштейном) 20 (3/4)</t>
  </si>
  <si>
    <t>920 Т</t>
  </si>
  <si>
    <t>22.21.21.500.001.02.0796.000000000013</t>
  </si>
  <si>
    <t>гофрированная, сливная, для унитаза, размер 90-130</t>
  </si>
  <si>
    <t>Удлинитель гибкий для унитаза К828</t>
  </si>
  <si>
    <t>921 Т</t>
  </si>
  <si>
    <t>25.30.13.300.002.01.0796.000000000000</t>
  </si>
  <si>
    <t>Клапан</t>
  </si>
  <si>
    <t>поворотный, для парогенераторной установки</t>
  </si>
  <si>
    <t>Клапан руч для радиаторов(угловой) (3/4) 20мм</t>
  </si>
  <si>
    <t>922 Т</t>
  </si>
  <si>
    <t>24.20.34.000.000.00.0018.000000000157</t>
  </si>
  <si>
    <t>овальная, стальная холоднотянутая, электросварная, наружный размер А 42 мм, В 32 мм, толщина стенки 2,0 мм, ГОСТ 8642-68</t>
  </si>
  <si>
    <t>Труба стальная ДУ 32мм 2,8</t>
  </si>
  <si>
    <t>923 Т</t>
  </si>
  <si>
    <t>22.21.29.700.029.01.0796.000000000000</t>
  </si>
  <si>
    <t>полиэтиленовый, литой, 25*20</t>
  </si>
  <si>
    <t>Адаптер с наружной резьбой 25 х 3/4"</t>
  </si>
  <si>
    <t>924 Т</t>
  </si>
  <si>
    <t>22.21.29.700.000.03.0796.000000000001</t>
  </si>
  <si>
    <t>Тройник</t>
  </si>
  <si>
    <t>из полипропилена, переходной</t>
  </si>
  <si>
    <t>Тройник переходник ППР серый Ду20мм 1/2 15мм</t>
  </si>
  <si>
    <t>925 Т</t>
  </si>
  <si>
    <t>22.21.29.700.005.00.0796.000000000093</t>
  </si>
  <si>
    <t>для пластиковых труб, полипропиленовая, соединительная, диаметр 20*20 мм</t>
  </si>
  <si>
    <t>Муфта ППР Ду 20мм 1/2 15мм</t>
  </si>
  <si>
    <t>926 Т</t>
  </si>
  <si>
    <t>22.21.29.700.002.00.0796.000000000058</t>
  </si>
  <si>
    <t>Отвод</t>
  </si>
  <si>
    <t>полипропиленовый, угол поворота 90 градусов, диаметр 20 мм</t>
  </si>
  <si>
    <t>Отвод ППР 90 Ду 20мм 1/2 15мм</t>
  </si>
  <si>
    <t>927 Т</t>
  </si>
  <si>
    <t>22.21.29.700.002.00.0796.000000000039</t>
  </si>
  <si>
    <t>полипропиленовый, угол поворота 45 градусов, диаметр 20 мм</t>
  </si>
  <si>
    <t>Полуотвод ППР 45 Ду 20мм 1/2 15мм</t>
  </si>
  <si>
    <t>928 Т</t>
  </si>
  <si>
    <t>Адаптер с внутренней резьбой Ду 20мм 1/2 15мм</t>
  </si>
  <si>
    <t>929 Т</t>
  </si>
  <si>
    <t>Адаптер с наружной резьбой Ду 20мм 1/2 15мм</t>
  </si>
  <si>
    <t>930 Т</t>
  </si>
  <si>
    <t>24.20.40.100.009.00.0796.000000000000</t>
  </si>
  <si>
    <t>Кран</t>
  </si>
  <si>
    <t>шаровой, из cтали, ГОСТ 24950-81</t>
  </si>
  <si>
    <t>Кран шар вн.-вн. 1 1/4" Рычаг РУ-16 ду32мм</t>
  </si>
  <si>
    <t>931 Т</t>
  </si>
  <si>
    <t>24.20.34.000.000.00.0018.000000000007</t>
  </si>
  <si>
    <t>овальная, сталь 30ХГСА, сварная, диаметр 6-30 мм, толщина 0,5-1,5 мм</t>
  </si>
  <si>
    <t>Труба стальной ДУ 20мм 2,8</t>
  </si>
  <si>
    <t>932 Т</t>
  </si>
  <si>
    <t>24.20.40.500.000.00.0796.000000000115</t>
  </si>
  <si>
    <t>стальной, крутоизогнутый, штампованный, диаметр 20*2,5 мм, ГОСТ 17375 - 2001   </t>
  </si>
  <si>
    <t>Отвод стальной 90 град Ду 20мм 3,0</t>
  </si>
  <si>
    <t>933 Т</t>
  </si>
  <si>
    <t>22.21.21.530.000.00.0006.000000000268</t>
  </si>
  <si>
    <t>для водоснабжения, полипропиленовая, диаметр 20 мм, толщина 1,9 мм, PN10</t>
  </si>
  <si>
    <t>Труба со стекловолокном серый Ду 20мм 1/2 15мм</t>
  </si>
  <si>
    <t>934 Т</t>
  </si>
  <si>
    <t>24.20.40.500.000.00.0796.000000000089</t>
  </si>
  <si>
    <t>стальной, бесшовный, диаметр 32*3 мм</t>
  </si>
  <si>
    <t>Отвод стальной 90 град Ду 32мм 5,0</t>
  </si>
  <si>
    <t>935 Т</t>
  </si>
  <si>
    <t>27.90.31.900.027.00.0839.000000000000</t>
  </si>
  <si>
    <t>Аппарат</t>
  </si>
  <si>
    <t>сварочный, для сварки оптических волокон</t>
  </si>
  <si>
    <t>многофункциональное компактное устройство Ilsintech SWIFT F1, совмещающее в себе сварочный аппарат для сварки оптоволокна, прецизионный скалыватель, термостриппер, печку для термоусадки и систему очистки волокна.</t>
  </si>
  <si>
    <t>936 Т</t>
  </si>
  <si>
    <t>D-Link DEM-330R</t>
  </si>
  <si>
    <t>937 Т</t>
  </si>
  <si>
    <t>D-Link DEM-330Т</t>
  </si>
  <si>
    <t>938 Т</t>
  </si>
  <si>
    <t>Коммутатор МР-16 (ARM)</t>
  </si>
  <si>
    <t>939 Т</t>
  </si>
  <si>
    <t>маршрутизатор с интегрированными сервисами</t>
  </si>
  <si>
    <t>940 Т</t>
  </si>
  <si>
    <t>26.30.23.900.011.00.0796.000000000000</t>
  </si>
  <si>
    <t>Модуль шлюза</t>
  </si>
  <si>
    <t>данные из Ethernet</t>
  </si>
  <si>
    <t xml:space="preserve"> Шлюз TDM MM-101M-E1 </t>
  </si>
  <si>
    <t>941 Т</t>
  </si>
  <si>
    <t>ТЭЗ М-200 К88</t>
  </si>
  <si>
    <t>942 Т</t>
  </si>
  <si>
    <t>26.30.30.900.084.00.0796.000000000000</t>
  </si>
  <si>
    <t>Плата контроллера</t>
  </si>
  <si>
    <t>комплектующая часть АТС</t>
  </si>
  <si>
    <t>ТЭЗ Р-02 ИКМ-потока Е1</t>
  </si>
  <si>
    <t>943 Т</t>
  </si>
  <si>
    <t>Аккумулятор 12V 100Ah, размер 240*330*175мм (клеммы под винт)</t>
  </si>
  <si>
    <t>944 Т</t>
  </si>
  <si>
    <t>26.51.45.300.005.00.0796.000000000000</t>
  </si>
  <si>
    <t>Прибор контроля</t>
  </si>
  <si>
    <t>для дистанционного бесконтактного определения мест утечек электрического тока в энергетическом оборудовании</t>
  </si>
  <si>
    <t>Рефлектометр РЕЙС-305(405)</t>
  </si>
  <si>
    <t>945 Т</t>
  </si>
  <si>
    <t>31.09.11.000.003.00.0796.000000000001</t>
  </si>
  <si>
    <t>стальной, коммутационный, настенный</t>
  </si>
  <si>
    <t>Шкаф телекоммуникационный настенный 19" 9u 600*450*650</t>
  </si>
  <si>
    <t>946 Т</t>
  </si>
  <si>
    <t>947 Т</t>
  </si>
  <si>
    <t>948 Т</t>
  </si>
  <si>
    <t>26.51.52.790.009.00.0796.000000000000</t>
  </si>
  <si>
    <t>Коммуникатор</t>
  </si>
  <si>
    <t>полевой</t>
  </si>
  <si>
    <t>Полевой коммуникатор 475 (заказной номер EPM.475FP1RKLUGMT)</t>
  </si>
  <si>
    <t>949 Т</t>
  </si>
  <si>
    <t>26.51.66.290.001.00.0839.000000000000</t>
  </si>
  <si>
    <t>Комплекс</t>
  </si>
  <si>
    <t>испытательный, для нефтепромыслового устьевого и противовыбросового оборудования, в комплекте модуль гидропривода, испытательные стенды, станция оборотного водоснабжения установка компьютерная измерительно-регистрирующая и аналогичное оборудование</t>
  </si>
  <si>
    <t>Состав стенда:  Стенд СПГ,  столо рабочий СР-1 (с полкой, светильником бестеневым с увеличенной линзой, набором розеток, заземлением, набор ключей и отверток, кресло), тумба подкатная ТП-1, персональный компьютер с лицензионной ОС Windows, MS Office, с подставкой под системный блок, шкаф лабораторный вытяжной ШВ-1,0-"Ламинар-С" (520.100), дымоуловитель Quick-493 ESD, шкаф для боллонов (код товара 7009), контейнер для баллонов с ПГС-ГСО, к стойке (редукторы, переходные штуцеры, трубки), тележка инструментальная Т-1-Я-Э,  комплект контейнеров и лотков, Термогигрометр портативный ИВТМ-7 М 7-Д (с Bluetooth интерфейсом, упоковочным чехлом, Источник питания Б5-76 (60В), Конвертер ОВЕН АС4 (USB/RS485), Калибратор многофункциональный Метран-510-ПКМ-А, ваккууметр от 14 до 0 кгс/см2, генератор газовых смесей ГГС-К, генератор термодиффузионный ТДГ-01 (эталоны 1 разряда),принтер, стойуки под эталонные газогенернаторы с ваккуумным насосом,  секундомер,контейнер для баллонов с нулевыми газами, контейнер для баллонов с поверочными газовыми смесями, колпачки- адаптеры для газоанализаторов.</t>
  </si>
  <si>
    <t>950 Т</t>
  </si>
  <si>
    <t>22.21.29.300.004.00.0796.000000000000</t>
  </si>
  <si>
    <t>металлопластиковая</t>
  </si>
  <si>
    <t>Крестовина Ду 100мм</t>
  </si>
  <si>
    <t>951 Т</t>
  </si>
  <si>
    <t>28.29.22.230.000.00.0796.000000000000</t>
  </si>
  <si>
    <t>эмалей, красок, извести</t>
  </si>
  <si>
    <t>952 Т</t>
  </si>
  <si>
    <t>Компрессор переносной ( выходная мощность 3 л/с, напряжение 220 В, 2800об/минуту, объем ресивера 50, кол-во поршней-2, максимальная производительность 350 л/мин, рабочее давление 8 атм, вес 38 кг, размеры 740х330х630</t>
  </si>
  <si>
    <t>953 Т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</si>
  <si>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</si>
  <si>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</si>
  <si>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</si>
  <si>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 xml:space="preserve">Пистолет горячего воздуха Makita HG 5012К, 1600 Вт, 350/500 л/мин, 350/500 С°, пластиковый кейс, 3 насадки  </t>
  </si>
  <si>
    <t>954 Т</t>
  </si>
  <si>
    <t>28.13.21.900.002.00.0839.000000000000</t>
  </si>
  <si>
    <t>Воздуходувка</t>
  </si>
  <si>
    <t>электрическая, бытовая, мощность 600 Вт, в комплекте резиновая насадка и пылесборник</t>
  </si>
  <si>
    <t xml:space="preserve">Воздуходув Makita UB 1101, 600 Вт, 0-16000об/мин 
(в комплекте пылесборник)
</t>
  </si>
  <si>
    <t>955 Т</t>
  </si>
  <si>
    <t>27.51.21.100.000.01.0796.000000000001</t>
  </si>
  <si>
    <t>Пылесос</t>
  </si>
  <si>
    <t>для сухой уборки, пылесборник с аквафильтром</t>
  </si>
  <si>
    <t xml:space="preserve">Промышленный пылесос Makita VC3011L. Сухая и влажная уборка, Класс пыли L1 (размер частиц &lt; 1 мг/м3),  1000 Вт, объем бака 20 л, </t>
  </si>
  <si>
    <t>956 Т</t>
  </si>
  <si>
    <t>Смеситель для умывальника</t>
  </si>
  <si>
    <t>957 Т</t>
  </si>
  <si>
    <t>Кондиционер (сплит система 18)</t>
  </si>
  <si>
    <t>958 Т</t>
  </si>
  <si>
    <t>20.30.12.900.000.00.0166.000000000000</t>
  </si>
  <si>
    <t>Грунтовка</t>
  </si>
  <si>
    <t>двухкомпонентный состав, эпоксидная с цинковым наполнителем, антикоррозионная</t>
  </si>
  <si>
    <t>Акриловая адгезионная грунтовка с кварцевой крошкой (кг)</t>
  </si>
  <si>
    <t>959 Т</t>
  </si>
  <si>
    <t>16.29.14.900.003.00.0796.000000000000</t>
  </si>
  <si>
    <t>Решетка</t>
  </si>
  <si>
    <t>деревянная, на радиатор</t>
  </si>
  <si>
    <t>Декоративная решетка для отопления</t>
  </si>
  <si>
    <t>960 Т</t>
  </si>
  <si>
    <t>08.11.20.300.000.00.0166.000000000000</t>
  </si>
  <si>
    <t>Затирка</t>
  </si>
  <si>
    <t>строительная, для межплиточных швов, фасовка 5 кг</t>
  </si>
  <si>
    <t>Затирка для швов кафеля (кг)</t>
  </si>
  <si>
    <t>961 Т</t>
  </si>
  <si>
    <t>20.52.10.900.005.00.0796.000000000002</t>
  </si>
  <si>
    <t>бустилат, для линолеума</t>
  </si>
  <si>
    <t>Клей для линолеума (кг)</t>
  </si>
  <si>
    <t>962 Т</t>
  </si>
  <si>
    <t>20.52.10.900.003.00.0796.000000000000</t>
  </si>
  <si>
    <t>Клей - герметик</t>
  </si>
  <si>
    <t>жидкий, анаэробный, для надежной фиксации металлов</t>
  </si>
  <si>
    <t>Клей монтажный</t>
  </si>
  <si>
    <t>963 Т</t>
  </si>
  <si>
    <t>31.09.11.000.003.03.0796.000000000000</t>
  </si>
  <si>
    <t>пожарный, металлический</t>
  </si>
  <si>
    <t>Шкаф для пожарного крана ШПК 310</t>
  </si>
  <si>
    <t>964 Т</t>
  </si>
  <si>
    <t>23.99.13.900.015.01.0736.000000000000</t>
  </si>
  <si>
    <t>кровельный, тип РКП-350, с пылевидной посыпкой, ГОСТ 10923-93</t>
  </si>
  <si>
    <t>Рубероид румбемаст РНК-400-1,5 (рулонов)</t>
  </si>
  <si>
    <t>736</t>
  </si>
  <si>
    <t>965 Т</t>
  </si>
  <si>
    <t>16.23.11.500.000.00.0796.000000000000</t>
  </si>
  <si>
    <t>дверной, щитовой</t>
  </si>
  <si>
    <t>Обналичник дверного блока</t>
  </si>
  <si>
    <t>966 Т</t>
  </si>
  <si>
    <t>Краска ПФ-115 бежевая</t>
  </si>
  <si>
    <t>116</t>
  </si>
  <si>
    <t>967 Т</t>
  </si>
  <si>
    <t>22.29.21.900.000.00.0796.000000000000</t>
  </si>
  <si>
    <t>сетчатая (серпянка), самоклеющаяся</t>
  </si>
  <si>
    <t>Серпянка</t>
  </si>
  <si>
    <t>968 Т</t>
  </si>
  <si>
    <t>24.20.40.500.000.00.0796.000000000060</t>
  </si>
  <si>
    <t>стальной, бесшовный, диаметр 89*10 мм, крутоизогнутый, ГОСТ 17375-2001</t>
  </si>
  <si>
    <t>отвод 90 стальной Ду-89мм</t>
  </si>
  <si>
    <t>969 Т</t>
  </si>
  <si>
    <t>22.23.19.990.002.00.0796.000000000001</t>
  </si>
  <si>
    <t>пластиковый, декоративный, для отделки</t>
  </si>
  <si>
    <t>уголок под шпаклевку 3м</t>
  </si>
  <si>
    <t>970 Т</t>
  </si>
  <si>
    <t>32.91.19.300.000.00.0796.000000000001</t>
  </si>
  <si>
    <t>плоская</t>
  </si>
  <si>
    <t>кисть малярная</t>
  </si>
  <si>
    <t>971 Т</t>
  </si>
  <si>
    <t>уголок пластиковый 3м</t>
  </si>
  <si>
    <t>972 Т</t>
  </si>
  <si>
    <t>дверной блок ДГ 21х08 с комплектующими</t>
  </si>
  <si>
    <t>973 Т</t>
  </si>
  <si>
    <t>25.99.22.000.004.02.0796.000000000000</t>
  </si>
  <si>
    <t>для картотек, металлический</t>
  </si>
  <si>
    <t>Шкаф для документов металлический в комплекте</t>
  </si>
  <si>
    <t>974 Т</t>
  </si>
  <si>
    <t>31.01.12.500.002.00.0796.000000000005</t>
  </si>
  <si>
    <t>Вешалка</t>
  </si>
  <si>
    <t>стоячая на 3-х ножках, металлическая, для одежды</t>
  </si>
  <si>
    <t>Вешалка на ножках стальная</t>
  </si>
  <si>
    <t>975 Т</t>
  </si>
  <si>
    <t>23.52.20.900.000.00.0778.000000000000</t>
  </si>
  <si>
    <t>Гипс</t>
  </si>
  <si>
    <t>марка Г-4 В III, быстротвердеющий, тонкого помола, ГОСТ 125-79</t>
  </si>
  <si>
    <t>Гипс строительный (25кг)</t>
  </si>
  <si>
    <t>976 Т</t>
  </si>
  <si>
    <t>25.73.30.650.001.01.0796.000000000000</t>
  </si>
  <si>
    <t>Шуруповерт</t>
  </si>
  <si>
    <t>электрический, ручной, аккумуляторный</t>
  </si>
  <si>
    <t>Шуруповерт аккумуляторный</t>
  </si>
  <si>
    <t>977 Т</t>
  </si>
  <si>
    <t>25.73.30.930.007.00.0796.000000000012</t>
  </si>
  <si>
    <t>металлический, ширина 300 мм</t>
  </si>
  <si>
    <t>Шпатель 80мм - 300 мм</t>
  </si>
  <si>
    <t>978 Т</t>
  </si>
  <si>
    <t xml:space="preserve"> Валик малярный исскуственный мех 30*100 мм</t>
  </si>
  <si>
    <t>979 Т</t>
  </si>
  <si>
    <t>Краска ПФ красная</t>
  </si>
  <si>
    <t>980 Т</t>
  </si>
  <si>
    <t>Краска ПФ половая</t>
  </si>
  <si>
    <t>981 Т</t>
  </si>
  <si>
    <t>20.30.22.100.001.00.0112.000000000001</t>
  </si>
  <si>
    <t>двухкомпонентный состав, антикоррозионная</t>
  </si>
  <si>
    <t>грунтовка под шпаклевку 10л</t>
  </si>
  <si>
    <t>982 Т</t>
  </si>
  <si>
    <t>25.11.23.677.000.00.0796.000000000000</t>
  </si>
  <si>
    <t>Порог</t>
  </si>
  <si>
    <t>металлический, для напольных покрытий</t>
  </si>
  <si>
    <t>Порог для линолеума</t>
  </si>
  <si>
    <t>983 Т</t>
  </si>
  <si>
    <t>Стеклопакет (м2)</t>
  </si>
  <si>
    <t>984 Т</t>
  </si>
  <si>
    <t>окна и устройства фурнитуры</t>
  </si>
  <si>
    <t>985 Т</t>
  </si>
  <si>
    <t>58.11.16.000.003.00.0796.000000000000</t>
  </si>
  <si>
    <t>Картина</t>
  </si>
  <si>
    <t>настенная</t>
  </si>
  <si>
    <t>Картина в рамке 600ммх500мм</t>
  </si>
  <si>
    <t>986 Т</t>
  </si>
  <si>
    <t>23.12.13.900.000.01.0796.000000000000</t>
  </si>
  <si>
    <t>Зеркало</t>
  </si>
  <si>
    <t>бытовое, стеклянное, ГОСТ 17716-91</t>
  </si>
  <si>
    <t>987 Т</t>
  </si>
  <si>
    <t>Календари настенные формат А3</t>
  </si>
  <si>
    <t>988 Т</t>
  </si>
  <si>
    <t>Календари настольные формат А4</t>
  </si>
  <si>
    <t>989 Т</t>
  </si>
  <si>
    <t>31.01.11.500.000.00.0796.000000000008</t>
  </si>
  <si>
    <t>Стул</t>
  </si>
  <si>
    <t>из кожезаменителя, подлокотники, ножки металлические хромированные</t>
  </si>
  <si>
    <t>990 Т</t>
  </si>
  <si>
    <t>22.29.29.900.118.00.0796.000000000000</t>
  </si>
  <si>
    <t>Рамка</t>
  </si>
  <si>
    <t>пластиковая, для карт и картин</t>
  </si>
  <si>
    <t>Рамка 200ммх300мм</t>
  </si>
  <si>
    <t>до 31 марта 2017 года</t>
  </si>
  <si>
    <t xml:space="preserve"> диапазон задания давления 160 МПа, резьба штуцеров для присоединения датчиков G1/2,  объем гидравлического резервуара 400 мл, габаритные размеры 600х300х240 мм, масса 10 кг, комплект запасных резиновых колец, комплект переходных штуцеров, без чемодана, руководство по эксплуатации</t>
  </si>
  <si>
    <t xml:space="preserve"> (диапазон воспроизведения температуры от +30 до +220 градусов по Цельсию)</t>
  </si>
  <si>
    <t xml:space="preserve"> (диапазон воспроизведения температуры от -30 до +150 градусов по Цельсию)</t>
  </si>
  <si>
    <t>65</t>
  </si>
  <si>
    <t xml:space="preserve">Резонатор на "УАЗ-390995 </t>
  </si>
  <si>
    <t xml:space="preserve">подшипники на передней ступицы 7606.7609 КАВЗ-3976 </t>
  </si>
  <si>
    <t>Мед.освидетельствование на БПО</t>
  </si>
  <si>
    <t xml:space="preserve">металлический, оцинкованный, негерметичный, диаметр 20 мм </t>
  </si>
  <si>
    <t>( выходная мощность 3 л/с, напряжение 220 В, 2800об/минуту, объем ресивера 50, кол-во поршней-2, максимальная производительность 350 л/мин, рабочее давление 8 атм, вес 38 кг, размеры 740х330х630</t>
  </si>
  <si>
    <t>181 У</t>
  </si>
  <si>
    <t>182 У</t>
  </si>
  <si>
    <t xml:space="preserve">Обеспечение единства измерений (ОЕИ)
 </t>
  </si>
  <si>
    <t>Изменение и дополнение в налоговом Законодательстве РК</t>
  </si>
  <si>
    <t>г. Актау</t>
  </si>
  <si>
    <t>81-1 У</t>
  </si>
  <si>
    <t>20,21</t>
  </si>
  <si>
    <t>23.12.13.300.000.00.0055.000000000000</t>
  </si>
  <si>
    <t>Стеклопакет</t>
  </si>
  <si>
    <t>однокамерный, ударостойкий, ГОСТ 24866-99</t>
  </si>
  <si>
    <t>22.29.26.150.001.00.0839.000000000000</t>
  </si>
  <si>
    <t>Фурнитура оконная</t>
  </si>
  <si>
    <t>в комплекте петли и ручки</t>
  </si>
  <si>
    <t xml:space="preserve">775 Т </t>
  </si>
  <si>
    <t>диапазон задания давления 120 МПа, резьба штуцеров для присоединения датчиков G1/2,  объем гидравлического резервуара 400 мл, габаритные размеры 600х300х240 мм, масса 10 кг, комплект запасных резиновых колец, комплект переходных штуцеров, чемодан, руководство по эксплуатации</t>
  </si>
  <si>
    <t xml:space="preserve"> диапазон задания давления 120 МПа, резьба штуцеров для присоединения датчиков G1/2,  объем гидравлического резервуара 400 мл, габаритные размеры 600х300х240 мм, масса 10 кг, комплект запасных резиновых колец, комплект переходных штуцеров, без чемодана, руководство по эксплуатации</t>
  </si>
  <si>
    <t xml:space="preserve">ТОО "Мунайтелеком" </t>
  </si>
  <si>
    <t>( 220в, мощность двигателя 700 Вт, максимальное давление 5 bar, производительность 1400 л/мин, длина шланга 3 м, длина кабеля 5 метров, вес 4,5 кг</t>
  </si>
  <si>
    <t>7,11,18,19,20,21</t>
  </si>
  <si>
    <t>911 Т</t>
  </si>
  <si>
    <t>Автоматический выключатель  ВА47-29С 1Р 25А</t>
  </si>
  <si>
    <t>403-1 Т</t>
  </si>
  <si>
    <t>741-1 Т</t>
  </si>
  <si>
    <t>756-1 Т</t>
  </si>
  <si>
    <t>757-1 Т</t>
  </si>
  <si>
    <t>758-1 Т</t>
  </si>
  <si>
    <t>759-1 Т</t>
  </si>
  <si>
    <t>760-1 Т</t>
  </si>
  <si>
    <t>Датчик разности давлений ДД/1440/-/02/МПЗ</t>
  </si>
  <si>
    <t>26.20.40.000.190.02.0796.000000000000</t>
  </si>
  <si>
    <t>тип RS-232, для соединения устройств</t>
  </si>
  <si>
    <t>1,5</t>
  </si>
  <si>
    <t xml:space="preserve">шуруп для гипсокартона </t>
  </si>
  <si>
    <t>шуруп для профиля</t>
  </si>
  <si>
    <t>23.62.10.510.000.00.0625.000000000000</t>
  </si>
  <si>
    <t>марка ГКЛ, обычный, размер 2000*600*6,5 мм, ГОСТ 6266-97</t>
  </si>
  <si>
    <t>трубы канализационные Ду 50</t>
  </si>
  <si>
    <t>трубы канализационные Ду 100</t>
  </si>
  <si>
    <t>304-2 Т</t>
  </si>
  <si>
    <t>83</t>
  </si>
  <si>
    <t>338-2 Т</t>
  </si>
  <si>
    <t>656-1 Т</t>
  </si>
  <si>
    <t>657-1 Т</t>
  </si>
  <si>
    <t>658-1 Т</t>
  </si>
  <si>
    <t>683-1 Т</t>
  </si>
  <si>
    <t>684-1 Т</t>
  </si>
  <si>
    <t>686-1 Т</t>
  </si>
  <si>
    <t>687-1 Т</t>
  </si>
  <si>
    <t>689-1 Т</t>
  </si>
  <si>
    <t>690-1 Т</t>
  </si>
  <si>
    <t>698-1 Т</t>
  </si>
  <si>
    <t>700-1 Т</t>
  </si>
  <si>
    <t>701-1 Т</t>
  </si>
  <si>
    <t>703-1 Т</t>
  </si>
  <si>
    <t>704-1 Т</t>
  </si>
  <si>
    <t>711-1 Т</t>
  </si>
  <si>
    <t>712-1 Т</t>
  </si>
  <si>
    <t>713-1 Т</t>
  </si>
  <si>
    <t>716-1 Т</t>
  </si>
  <si>
    <t>717-1 Т</t>
  </si>
  <si>
    <t>347-2 Т</t>
  </si>
  <si>
    <t>7,11,14,19,20,21</t>
  </si>
  <si>
    <t>544-2 Т</t>
  </si>
  <si>
    <t>545-2 Т</t>
  </si>
  <si>
    <t>7,11,19,20,21</t>
  </si>
  <si>
    <t>546-2 Т</t>
  </si>
  <si>
    <t>549-2 Т</t>
  </si>
  <si>
    <t>551-2 Т</t>
  </si>
  <si>
    <t>553-2 Т</t>
  </si>
  <si>
    <t>555-2 Т</t>
  </si>
  <si>
    <t>1000</t>
  </si>
  <si>
    <t>559-2 Т</t>
  </si>
  <si>
    <t>560-2 Т</t>
  </si>
  <si>
    <t>561-2 Т</t>
  </si>
  <si>
    <t>562-2 Т</t>
  </si>
  <si>
    <t>563-2 Т</t>
  </si>
  <si>
    <t>564-2 Т</t>
  </si>
  <si>
    <t>565-2 Т</t>
  </si>
  <si>
    <t>566-2 Т</t>
  </si>
  <si>
    <t>569-2 Т</t>
  </si>
  <si>
    <t>73</t>
  </si>
  <si>
    <t>570-2 Т</t>
  </si>
  <si>
    <t>800</t>
  </si>
  <si>
    <t>578-2 Т</t>
  </si>
  <si>
    <t>42</t>
  </si>
  <si>
    <t>580-2 Т</t>
  </si>
  <si>
    <t>582-2 Т</t>
  </si>
  <si>
    <t>583-2 Т</t>
  </si>
  <si>
    <t>584-2 Т</t>
  </si>
  <si>
    <t>585-2 Т</t>
  </si>
  <si>
    <t>586-2 Т</t>
  </si>
  <si>
    <t>587-2 Т</t>
  </si>
  <si>
    <t>588-1 Т</t>
  </si>
  <si>
    <t>588-2 Т</t>
  </si>
  <si>
    <t>589-2 Т</t>
  </si>
  <si>
    <t>590-2 Т</t>
  </si>
  <si>
    <t>591-2 Т</t>
  </si>
  <si>
    <t>754-1 Т</t>
  </si>
  <si>
    <t>755-1 Т</t>
  </si>
  <si>
    <t>183 У</t>
  </si>
  <si>
    <t>Сопровождение GPS-мониторинга</t>
  </si>
  <si>
    <t>октябрь, ноябрь 2016 года</t>
  </si>
  <si>
    <t>Видеокамера IP уличная</t>
  </si>
  <si>
    <t>Влаго-пыле зашищенный щит ЩМТ-5 IP 54 (100х650х300)</t>
  </si>
  <si>
    <t>Монитор 223V5LSB=/LED Pfilips</t>
  </si>
  <si>
    <t>Видеорегистратор IP  на 16 каналов</t>
  </si>
  <si>
    <t>Коммутатор PoE 8хRJ45</t>
  </si>
  <si>
    <t>Коммутатор PoE 4хRJ45</t>
  </si>
  <si>
    <t>Труба гофрированная ПВХ с зондом Д20</t>
  </si>
  <si>
    <t>Труба гофрированная ПВХ с зондом Д32</t>
  </si>
  <si>
    <t>Аккумулятор 7Ah</t>
  </si>
  <si>
    <t>Стационарный приемник RR-701R20</t>
  </si>
  <si>
    <t>Источник питания 12В/10А</t>
  </si>
  <si>
    <t>Резервный источник питания SIHD1205-01B</t>
  </si>
  <si>
    <t>Извещатель пожарный тепловой  ИП 101-1А</t>
  </si>
  <si>
    <t>Кабель связи КСПВ 2х0,4</t>
  </si>
  <si>
    <t>Оповещатель звуковой Маяк -12-3М</t>
  </si>
  <si>
    <t>Жесткий диск 3Tb</t>
  </si>
  <si>
    <t>Кабель сетевой FTP Cat 5e экранированный</t>
  </si>
  <si>
    <t>Телефон Galaxy S7</t>
  </si>
  <si>
    <t>Телефон Iphone 6s+16gb</t>
  </si>
  <si>
    <t>Телефон Iphone 6s+64gb</t>
  </si>
  <si>
    <t>Источник бесперебойного питания UPS-APC-650</t>
  </si>
  <si>
    <t>Источник бесперебойного питания Active LED 850VA/UPS Volta</t>
  </si>
  <si>
    <t>299-2 Т</t>
  </si>
  <si>
    <t>25.99.29.490.077.00.0796.000000000001</t>
  </si>
  <si>
    <t>Щит</t>
  </si>
  <si>
    <t>противопожарный, разборный, металлический, в комплекте</t>
  </si>
  <si>
    <t>27.32.13.700.000.00.0006.000000001085</t>
  </si>
  <si>
    <t>марка U/FTP, 10*2*1,5 мм2</t>
  </si>
  <si>
    <t>27.11.50.400.001.00.0796.000000000001</t>
  </si>
  <si>
    <t>Источник питания</t>
  </si>
  <si>
    <t>для стабилизации напряжения оборудования противоаварийной автоматики и высокочастотной аппаратуры, мощность 15 Вт</t>
  </si>
  <si>
    <t>Cisco Certified Network Associate, Interconnecting Cisco Networking Devices Part 1</t>
  </si>
  <si>
    <t>Cisco Certified Network Associate, Interconnecting Cisco Networking Devices Part 2</t>
  </si>
  <si>
    <t>Общие требования к компетентности  лабораторий по СТ РК ИСО МЭК 17025-2007</t>
  </si>
  <si>
    <t>Cisco Certified Network Associate, Interconnecting Cisco Networking Devices Part 3</t>
  </si>
  <si>
    <t>184 У</t>
  </si>
  <si>
    <t>185 У</t>
  </si>
  <si>
    <t>186 У</t>
  </si>
  <si>
    <t>187 У</t>
  </si>
  <si>
    <t>26.20.21.300.002.00.0796.000000000102</t>
  </si>
  <si>
    <t>размер 3,5", интерфейс SAS, 6 Гбит/с, объем буфера 16 Мб, количество оборотов шпинделя 15000 об/м, емкость 600 Гб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</si>
  <si>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</si>
  <si>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</si>
  <si>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</si>
  <si>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</si>
  <si>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</si>
  <si>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</si>
  <si>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</si>
  <si>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</si>
  <si>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</si>
  <si>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</si>
  <si>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</si>
  <si>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</si>
  <si>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</si>
  <si>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</si>
  <si>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</si>
  <si>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</si>
  <si>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</si>
  <si>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</si>
  <si>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</si>
  <si>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</si>
  <si>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</si>
  <si>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</si>
  <si>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</si>
  <si>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</si>
  <si>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</si>
  <si>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</si>
  <si>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</si>
  <si>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</si>
  <si>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</si>
  <si>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</si>
  <si>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</si>
  <si>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</si>
  <si>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</si>
  <si>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</si>
  <si>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</si>
  <si>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</si>
  <si>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</si>
  <si>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</si>
  <si>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</si>
  <si>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</si>
  <si>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</si>
  <si>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</si>
  <si>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</si>
  <si>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</si>
  <si>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</si>
  <si>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</si>
  <si>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</si>
  <si>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</si>
  <si>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</si>
  <si>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</si>
  <si>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</si>
  <si>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</si>
  <si>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</si>
  <si>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16 Р</t>
  </si>
  <si>
    <t>43.21.10.335.003.00.0999.000000000000</t>
  </si>
  <si>
    <t>Электромонтажные работы</t>
  </si>
  <si>
    <t>26.30.22.000.000.00.0796.000000000119</t>
  </si>
  <si>
    <t>Телефон сотовой связи </t>
  </si>
  <si>
    <t>смартфон, сенсорный, на 1 SIM-карту, цветное изображение, встроенная камера 13 мегапикселя</t>
  </si>
  <si>
    <t>февраль-май 2016 года</t>
  </si>
  <si>
    <t>120-1 У</t>
  </si>
  <si>
    <t>116-1 У</t>
  </si>
  <si>
    <t>228-2 Т</t>
  </si>
  <si>
    <t>14,18</t>
  </si>
  <si>
    <t>1044 Т</t>
  </si>
  <si>
    <t>Стационарный радиопередатчик RS 202 TF</t>
  </si>
  <si>
    <t>январь-апрель 2016 года</t>
  </si>
  <si>
    <t>80</t>
  </si>
  <si>
    <t>1045 Т</t>
  </si>
  <si>
    <t>1046 Т</t>
  </si>
  <si>
    <t>1047 Т</t>
  </si>
  <si>
    <t>122р</t>
  </si>
  <si>
    <t>99р</t>
  </si>
  <si>
    <t>95р</t>
  </si>
  <si>
    <t>94р</t>
  </si>
  <si>
    <t>116р</t>
  </si>
  <si>
    <t>105р</t>
  </si>
  <si>
    <t>104р</t>
  </si>
  <si>
    <t>172р</t>
  </si>
  <si>
    <t>149р</t>
  </si>
  <si>
    <t>125р</t>
  </si>
  <si>
    <t>146р</t>
  </si>
  <si>
    <t>130р</t>
  </si>
  <si>
    <t>98р</t>
  </si>
  <si>
    <t>114р</t>
  </si>
  <si>
    <t>153р</t>
  </si>
  <si>
    <t>133р</t>
  </si>
  <si>
    <t>140р</t>
  </si>
  <si>
    <t>139р</t>
  </si>
  <si>
    <t>152р</t>
  </si>
  <si>
    <t>124р</t>
  </si>
  <si>
    <t>118р</t>
  </si>
  <si>
    <t>121р</t>
  </si>
  <si>
    <t>113р</t>
  </si>
  <si>
    <t>119р</t>
  </si>
  <si>
    <t>127р</t>
  </si>
  <si>
    <t>111р</t>
  </si>
  <si>
    <t>81р</t>
  </si>
  <si>
    <t>91р</t>
  </si>
  <si>
    <t>Kazcentrelectroprovod (Казцентрэлектропровод),ТОО</t>
  </si>
  <si>
    <t>101р</t>
  </si>
  <si>
    <t>117р</t>
  </si>
  <si>
    <t>138р</t>
  </si>
  <si>
    <t>106р</t>
  </si>
  <si>
    <t>107р</t>
  </si>
  <si>
    <t>110р</t>
  </si>
  <si>
    <t>109р</t>
  </si>
  <si>
    <t>108р</t>
  </si>
  <si>
    <t>183р</t>
  </si>
  <si>
    <t>176р</t>
  </si>
  <si>
    <t>170р</t>
  </si>
  <si>
    <t>173р</t>
  </si>
  <si>
    <t>156р</t>
  </si>
  <si>
    <t>115р</t>
  </si>
  <si>
    <t>131р</t>
  </si>
  <si>
    <t>136р</t>
  </si>
  <si>
    <t>135р</t>
  </si>
  <si>
    <t>89р</t>
  </si>
  <si>
    <t xml:space="preserve">730 Т  </t>
  </si>
  <si>
    <t>93р</t>
  </si>
  <si>
    <t>112р</t>
  </si>
  <si>
    <t>100р</t>
  </si>
  <si>
    <t>126р</t>
  </si>
  <si>
    <t>168р</t>
  </si>
  <si>
    <t>154р</t>
  </si>
  <si>
    <t>159р</t>
  </si>
  <si>
    <t>Услуги по монтажу радиолинейной станции</t>
  </si>
  <si>
    <t>27.32.13.700.000.00.0006.000000000202</t>
  </si>
  <si>
    <t>542-1 Т</t>
  </si>
  <si>
    <t>33.13.11.100.008.00.0999.000000000000</t>
  </si>
  <si>
    <t>124 У</t>
  </si>
  <si>
    <t>1048 Т</t>
  </si>
  <si>
    <t>26.20.16.930.001.00.0796.000000000000</t>
  </si>
  <si>
    <t>Манипулятор "мышь"</t>
  </si>
  <si>
    <t>механическая</t>
  </si>
  <si>
    <t>Мышь Optical Xscroii, PS/2,Genius</t>
  </si>
  <si>
    <t>414 Т</t>
  </si>
  <si>
    <t>Узел пишущий УПС-32 (комплект, три цвета)</t>
  </si>
  <si>
    <t>162р</t>
  </si>
  <si>
    <t>07р (08/36-2016)</t>
  </si>
  <si>
    <t>188р (24/16)</t>
  </si>
  <si>
    <t>1049 Т</t>
  </si>
  <si>
    <t>1050 Т</t>
  </si>
  <si>
    <t>Шкаф для документов металлический</t>
  </si>
  <si>
    <t>1051 Т</t>
  </si>
  <si>
    <t>25.99.22.000.004.01.0796.000000000000</t>
  </si>
  <si>
    <t>для досье, металлический</t>
  </si>
  <si>
    <t>Шкаф АМ 0891</t>
  </si>
  <si>
    <t>1052 Т</t>
  </si>
  <si>
    <t>31.01.12.900.006.00.0796.000000000005</t>
  </si>
  <si>
    <t>Стол</t>
  </si>
  <si>
    <t>для совещания,  ЛДСП</t>
  </si>
  <si>
    <t>Стол овальный Н-32мм (7000х2000х800)</t>
  </si>
  <si>
    <t>1053 Т</t>
  </si>
  <si>
    <t>31.01.12.500.000.00.0796.000000000000</t>
  </si>
  <si>
    <t>Тумба</t>
  </si>
  <si>
    <t>для документов, офисная, угловая со стеклом</t>
  </si>
  <si>
    <t>Тумба для комнаты совещания Н-32мм (1800х1200х450) со стеклянными дверцами</t>
  </si>
  <si>
    <t>1054 Т</t>
  </si>
  <si>
    <t>31.09.12.590.000.00.0796.000000000000</t>
  </si>
  <si>
    <t>прикроватная, из ЛДСП, на колесиках</t>
  </si>
  <si>
    <t>Тумба для комнаты совещания Н-32мм (1800х1200х450) с дверцами из ЛДСП</t>
  </si>
  <si>
    <t>1055 Т</t>
  </si>
  <si>
    <t>26.30.30.900.088.00.0796.000000000000</t>
  </si>
  <si>
    <t>Плата сетевого модуля</t>
  </si>
  <si>
    <t>ТЭЗ К-88 (с двумя процессорами Р-32)</t>
  </si>
  <si>
    <t>В течение  45 дней после подписания договора</t>
  </si>
  <si>
    <t>991-1 Т</t>
  </si>
  <si>
    <t>490-2 Т</t>
  </si>
  <si>
    <t>7, 11</t>
  </si>
  <si>
    <t>649-2 Т</t>
  </si>
  <si>
    <t>957-1 Т</t>
  </si>
  <si>
    <t>1019-1 Т</t>
  </si>
  <si>
    <t>1020-1 Т</t>
  </si>
  <si>
    <t>187-1 У</t>
  </si>
  <si>
    <t>188 У</t>
  </si>
  <si>
    <t>30 486 квт/ч</t>
  </si>
  <si>
    <t>ноябрь-декабрь 2016 года</t>
  </si>
  <si>
    <t>189 У</t>
  </si>
  <si>
    <t>49.50.19.000.002.00.0777.000000000000</t>
  </si>
  <si>
    <t>Услуги по транспортировке газа</t>
  </si>
  <si>
    <t>Поставка, транспортировка природного газа</t>
  </si>
  <si>
    <t>до конца года 2016 года</t>
  </si>
  <si>
    <t>февраль 2017 года</t>
  </si>
  <si>
    <t>190 У</t>
  </si>
  <si>
    <t>Эксплуатация транкинговых систем подвижной радиосвязи стандарт МТР-1327</t>
  </si>
  <si>
    <t>305-3 Т</t>
  </si>
  <si>
    <t>378-2 Т</t>
  </si>
  <si>
    <t>389-3 Т</t>
  </si>
  <si>
    <t>391-2 Т</t>
  </si>
  <si>
    <t>416-3 Т</t>
  </si>
  <si>
    <t>483-2 Т</t>
  </si>
  <si>
    <t>491-2 Т</t>
  </si>
  <si>
    <t>497-2 Т</t>
  </si>
  <si>
    <t>498-2 Т</t>
  </si>
  <si>
    <t>509-2 Т</t>
  </si>
  <si>
    <t>542-3 Т</t>
  </si>
  <si>
    <t>543-3 Т</t>
  </si>
  <si>
    <t>756-2 Т</t>
  </si>
  <si>
    <t>757-2 Т</t>
  </si>
  <si>
    <t xml:space="preserve">Лампа люменисцентная энергосберегающая Е27 15вт 4000 К Т2 спираль белый свет </t>
  </si>
  <si>
    <t>896-1 Т</t>
  </si>
  <si>
    <t>7,11,14,18,19</t>
  </si>
  <si>
    <t xml:space="preserve"> 13000 штук, январь 2016 года</t>
  </si>
  <si>
    <t>13000</t>
  </si>
  <si>
    <t xml:space="preserve">           Пожарно-технический минимум.                      Промышленная безопасность</t>
  </si>
  <si>
    <t>191 У</t>
  </si>
  <si>
    <t xml:space="preserve">Годовой план закупок товаров, работ и услуг ТОО "Мунайтелеком" на 2016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</si>
</sst>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5">
    <numFmt numFmtId="164" formatCode="_-* #,##0_-;\-* #,##0_-;_-* &quot;-&quot;_-;_-@_-"/>
    <numFmt numFmtId="165" formatCode="_-* #,##0.00_-;\-* #,##0.00_-;_-* &quot;-&quot;??_-;_-@_-"/>
    <numFmt numFmtId="166" formatCode="#,##0&quot;р.&quot;;\-#,##0&quot;р.&quot;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(* #,##0.00_);_(* \(#,##0.00\);_(* &quot;-&quot;??_);_(@_)"/>
    <numFmt numFmtId="172" formatCode="#,##0.00_р_."/>
    <numFmt numFmtId="173" formatCode="0.0"/>
    <numFmt numFmtId="174" formatCode="#,##0\ &quot;р.&quot;;\-#,##0\ &quot;р.&quot;"/>
    <numFmt numFmtId="175" formatCode="_-* #,##0.00\ _р_._-;\-* #,##0.00\ _р_._-;_-* &quot;-&quot;??\ _р_._-;_-@_-"/>
    <numFmt numFmtId="176" formatCode="#,##0_);[Red]\(#,##0\);\-_)"/>
    <numFmt numFmtId="177" formatCode="0.000"/>
    <numFmt numFmtId="178" formatCode="[$-419]General"/>
    <numFmt numFmtId="179" formatCode="&quot; &quot;#,##0.00&quot;р. &quot;;&quot;-&quot;#,##0.00&quot;р. &quot;;&quot; -&quot;#&quot;р. &quot;;@&quot; &quot;"/>
    <numFmt numFmtId="180" formatCode="#,##0&quot; &quot;;[Red]&quot;(&quot;#,##0&quot;)&quot;;&quot;- &quot;"/>
    <numFmt numFmtId="181" formatCode="&quot; &quot;#,##0.0&quot; &quot;;&quot; (&quot;#,##0.00&quot;)&quot;;&quot; -&quot;#&quot; &quot;;@&quot; &quot;"/>
    <numFmt numFmtId="182" formatCode="#,##0.0_);\(#,##0.0\)"/>
    <numFmt numFmtId="183" formatCode="General&quot; &quot;"/>
    <numFmt numFmtId="184" formatCode="#,##0.0&quot; &quot;;&quot;(&quot;#,##0.0&quot;)&quot;"/>
    <numFmt numFmtId="185" formatCode="&quot;$&quot;#,##0.0_);[Red]\(&quot;$&quot;#,##0.0\)"/>
    <numFmt numFmtId="186" formatCode="#\ ##0_.\ &quot;zі&quot;\ 00\ &quot;gr&quot;;\(#\ ##0.00\z\і\)"/>
    <numFmt numFmtId="187" formatCode="#&quot; &quot;##0&quot;  zі &quot;00&quot; gr&quot;;&quot;(&quot;#&quot; &quot;##0.00&quot;zі)&quot;"/>
    <numFmt numFmtId="188" formatCode="#\ ##0&quot;zі&quot;00&quot;gr&quot;;\(#\ ##0.00\z\і\)"/>
    <numFmt numFmtId="189" formatCode="#,##0.000&quot; &quot;;&quot;(&quot;#,##0.000&quot;)&quot;"/>
    <numFmt numFmtId="190" formatCode="#&quot; &quot;##0&quot;zі&quot;00&quot;gr&quot;;&quot;(&quot;#&quot; &quot;##0.00&quot;zі)&quot;"/>
    <numFmt numFmtId="191" formatCode="_-&quot;$&quot;* #,##0.00_-;\-&quot;$&quot;* #,##0.00_-;_-&quot;$&quot;* &quot;-&quot;??_-;_-@_-"/>
    <numFmt numFmtId="192" formatCode="&quot; $&quot;#,##0.00&quot; &quot;;&quot;-$&quot;#,##0.00&quot; &quot;;&quot; $-&quot;#&quot; &quot;;@&quot; &quot;"/>
    <numFmt numFmtId="193" formatCode="0.0%;\(0.0%\)"/>
    <numFmt numFmtId="194" formatCode="&quot;$&quot;#,&quot;)&quot;;&quot;($&quot;#,##0&quot;)&quot;"/>
    <numFmt numFmtId="195" formatCode="0.0%;&quot;(&quot;0.0%&quot;)&quot;"/>
    <numFmt numFmtId="196" formatCode="_(* #,##0_);_(* \(#,##0\);_(* &quot;-&quot;_);_(@_)"/>
    <numFmt numFmtId="197" formatCode="&quot; &quot;#,##0&quot; &quot;;&quot; (&quot;#,##0&quot;)&quot;;&quot; - &quot;;@&quot; &quot;"/>
    <numFmt numFmtId="198" formatCode="\60\4\7\:"/>
    <numFmt numFmtId="199" formatCode="&quot;$&quot;#,##0_);[Red]\(&quot;$&quot;#,##0\)"/>
    <numFmt numFmtId="200" formatCode="&quot;$&quot;#,##0&quot; &quot;;[Red]&quot;($&quot;#,##0&quot;)&quot;"/>
    <numFmt numFmtId="201" formatCode="&quot;$&quot;#,\);\(&quot;$&quot;#,##0\)"/>
    <numFmt numFmtId="202" formatCode="[$-409]d\-mmm\-yy;@"/>
    <numFmt numFmtId="203" formatCode="d\-mmm\-yy;@"/>
    <numFmt numFmtId="204" formatCode="[$-419]dd&quot;.&quot;mm&quot;.&quot;yyyy"/>
    <numFmt numFmtId="205" formatCode="[$-409]d\-mmm;@"/>
    <numFmt numFmtId="206" formatCode="d\-mmm;@"/>
    <numFmt numFmtId="207" formatCode="[$-419]#,##0&quot;   &quot;;[Red][$-419]&quot;-&quot;#,##0&quot;   &quot;"/>
    <numFmt numFmtId="208" formatCode="#,##0&quot;   &quot;;[Red]&quot;-&quot;#,##0&quot;   &quot;"/>
    <numFmt numFmtId="209" formatCode="&quot; &quot;#,##0.00&quot;    &quot;;&quot;-&quot;#,##0.00&quot;    &quot;;&quot; -&quot;#&quot;    &quot;;@&quot; &quot;"/>
    <numFmt numFmtId="210" formatCode="[Magenta]&quot;Err&quot;;[Magenta]&quot;Err&quot;;[Blue]&quot;OK&quot;"/>
    <numFmt numFmtId="211" formatCode="[$-419]dd&quot;.&quot;mmm&quot;.&quot;yy"/>
    <numFmt numFmtId="212" formatCode="[Blue]&quot;P&quot;;;[Red]&quot;O&quot;"/>
    <numFmt numFmtId="213" formatCode="General&quot;.&quot;"/>
    <numFmt numFmtId="214" formatCode="[$-419]d&quot; &quot;mmm&quot;, &quot;yy"/>
    <numFmt numFmtId="215" formatCode="0.0_)%;[Red]\(0.0%\);0.0_)%"/>
    <numFmt numFmtId="216" formatCode="0.0&quot; &quot;%;[Red]&quot;(&quot;0.0%&quot;)&quot;;0.0&quot; &quot;%"/>
    <numFmt numFmtId="217" formatCode="0.0_)%;[Red]\(0.0%\);&quot;-&quot;"/>
    <numFmt numFmtId="218" formatCode="0.0&quot; &quot;%;[Red]&quot;(&quot;0.0%&quot;)&quot;;&quot;-&quot;"/>
    <numFmt numFmtId="219" formatCode="[Red][&gt;1]&quot;&gt;100 %&quot;;[Red]\(0.0%\);0.0_)%"/>
    <numFmt numFmtId="220" formatCode="[Red][&gt;1]&quot;&gt;100 %&quot;;[Red][&lt;0]&quot;(&quot;0.0%&quot;)&quot;;0.0&quot; &quot;%"/>
    <numFmt numFmtId="221" formatCode="&quot; &quot;#,##0&quot;    &quot;;&quot;-&quot;#,##0&quot;    &quot;;&quot; -    &quot;;@&quot; &quot;"/>
    <numFmt numFmtId="222" formatCode="&quot; &quot;#,##0&quot; $ &quot;;&quot;-&quot;#,##0&quot; $ &quot;;&quot; - $ &quot;;@&quot; &quot;"/>
    <numFmt numFmtId="223" formatCode="&quot; &quot;#,##0.00&quot; $ &quot;;&quot;-&quot;#,##0.00&quot; $ &quot;;&quot; -&quot;#&quot; $ &quot;;@&quot; &quot;"/>
    <numFmt numFmtId="224" formatCode="#,##0.00&quot; $&quot;;[Red]\-#,##0.00&quot; $&quot;"/>
    <numFmt numFmtId="225" formatCode="0.00&quot; &quot;"/>
    <numFmt numFmtId="226" formatCode="#,##0.00&quot; $&quot;;[Red]&quot;-&quot;#,##0.00&quot; $&quot;"/>
    <numFmt numFmtId="227" formatCode="_(* #,##0,_);_(* \(#,##0,\);_(* &quot;-&quot;_);_(@_)"/>
    <numFmt numFmtId="228" formatCode="&quot; &quot;#,##0,&quot; &quot;;&quot; (&quot;#,##0,&quot;)&quot;;&quot; - &quot;;@&quot; &quot;"/>
    <numFmt numFmtId="229" formatCode="&quot; &quot;#,##0.00&quot; &quot;;&quot; (&quot;#,##0.00&quot;)&quot;;&quot; -&quot;#&quot; &quot;;@&quot; &quot;"/>
    <numFmt numFmtId="230" formatCode="0%_);\(0%\)"/>
    <numFmt numFmtId="231" formatCode="0%&quot; &quot;;&quot;(&quot;0%&quot;)&quot;"/>
    <numFmt numFmtId="232" formatCode="_-* #,##0\ _$_-;\-* #,##0\ _$_-;_-* &quot;-&quot;\ _$_-;_-@_-"/>
    <numFmt numFmtId="233" formatCode="&quot;6&quot;0&quot;47:&quot;"/>
    <numFmt numFmtId="234" formatCode="[$-419]0.00%"/>
    <numFmt numFmtId="235" formatCode="&quot;$&quot;#,\);\(&quot;$&quot;#,\)"/>
    <numFmt numFmtId="236" formatCode="\+0.0;\-0.0"/>
    <numFmt numFmtId="237" formatCode="&quot;+&quot;0.0;&quot;-&quot;0.0"/>
    <numFmt numFmtId="238" formatCode="\+0.0%;\-0.0%"/>
    <numFmt numFmtId="239" formatCode="&quot;+&quot;0.0%;&quot;-&quot;0.0%"/>
    <numFmt numFmtId="240" formatCode="#,##0.00&quot; &quot;[$руб.-419];[Red]&quot;-&quot;#,##0.00&quot; &quot;[$руб.-419]"/>
    <numFmt numFmtId="241" formatCode="[$-419]#,##0"/>
    <numFmt numFmtId="242" formatCode="&quot;$&quot;#,##0"/>
    <numFmt numFmtId="243" formatCode="#\ ##0&quot;zі&quot;_.00&quot;gr&quot;;\(#\ ##0.00\z\і\)"/>
    <numFmt numFmtId="244" formatCode="&quot;$&quot;#,&quot;)&quot;;&quot;($&quot;#,&quot;)&quot;"/>
    <numFmt numFmtId="245" formatCode="#&quot; &quot;##0&quot;zі &quot;00&quot;gr&quot;;&quot;(&quot;#&quot; &quot;##0.00&quot;zі)&quot;"/>
    <numFmt numFmtId="246" formatCode="#\ ##0&quot;zі&quot;.00&quot;gr&quot;;\(#\ ##0&quot;zі&quot;.00&quot;gr&quot;\)"/>
    <numFmt numFmtId="247" formatCode="&quot;$&quot;#,;&quot;($&quot;#,&quot;)&quot;"/>
    <numFmt numFmtId="248" formatCode="#&quot; &quot;##0.00&quot;zіgr&quot;;&quot;(&quot;#&quot; &quot;##0.00&quot;zіgr)&quot;"/>
    <numFmt numFmtId="249" formatCode="General_)"/>
    <numFmt numFmtId="250" formatCode="[$-419]0%"/>
    <numFmt numFmtId="251" formatCode="#,##0;[Red]&quot;-&quot;#,##0"/>
    <numFmt numFmtId="252" formatCode="[$-419]#,##0.00"/>
    <numFmt numFmtId="253" formatCode="\ #,##0.00&quot;    &quot;;\-#,##0.00&quot;    &quot;;&quot; -&quot;#&quot;    &quot;;@\ "/>
    <numFmt numFmtId="254" formatCode="dd/mm/yy;@"/>
    <numFmt numFmtId="255" formatCode="#,##0_ ;[Red]\-#,##0\ "/>
    <numFmt numFmtId="256" formatCode="_-* #,##0_р_._-;\-* #,##0_р_._-;_-* \-_р_._-;_-@_-"/>
    <numFmt numFmtId="257" formatCode="d\.mmm"/>
    <numFmt numFmtId="258" formatCode="d\.m\.yy"/>
    <numFmt numFmtId="259" formatCode="d\.mmm\.yy"/>
    <numFmt numFmtId="260" formatCode="_-&quot;$&quot;\ * #,##0.00_-;_-&quot;$&quot;\ * #,##0.00\-;_-&quot;$&quot;\ * &quot;-&quot;??_-;_-@_-"/>
    <numFmt numFmtId="261" formatCode="_-&quot;$&quot;\ * #,##0_-;_-&quot;$&quot;\ * #,##0\-;_-&quot;$&quot;\ * &quot;-&quot;_-;_-@_-"/>
    <numFmt numFmtId="262" formatCode="0\ &quot;cu.m&quot;"/>
    <numFmt numFmtId="263" formatCode="_(* #,##0.0_);_(* \(#,##0.0\);_(* &quot;-&quot;??_);_(@_)"/>
    <numFmt numFmtId="264" formatCode="000000"/>
    <numFmt numFmtId="265" formatCode="0000"/>
    <numFmt numFmtId="266" formatCode="0.0E+00"/>
    <numFmt numFmtId="267" formatCode="#,##0.0_);[Red]\(#,##0.0\)"/>
    <numFmt numFmtId="268" formatCode="_ * #,##0_)&quot;£&quot;_ ;_ * \(#,##0\)&quot;£&quot;_ ;_ * &quot;-&quot;_)&quot;£&quot;_ ;_ @_ "/>
    <numFmt numFmtId="269" formatCode="#,##0.00&quot;£&quot;_);[Red]\(#,##0.00&quot;£&quot;\)"/>
    <numFmt numFmtId="270" formatCode="&quot;RM&quot;#,##0.00_);[Red]\(&quot;RM&quot;#,##0.00\)"/>
    <numFmt numFmtId="271" formatCode="_ * #,##0.00_)&quot;£&quot;_ ;_ * \(#,##0.00\)&quot;£&quot;_ ;_ * &quot;-&quot;??_)&quot;£&quot;_ ;_ @_ "/>
    <numFmt numFmtId="272" formatCode="_ * #,##0_)_£_ ;_ * \(#,##0\)_£_ ;_ * &quot;-&quot;_)_£_ ;_ @_ "/>
    <numFmt numFmtId="273" formatCode="0.0&quot;  &quot;"/>
    <numFmt numFmtId="274" formatCode="d\-mmm\-yy\ h:mm"/>
    <numFmt numFmtId="275" formatCode="d\/mm\/yyyy"/>
    <numFmt numFmtId="276" formatCode="dd\.mm\.yyyy&quot;г.&quot;"/>
    <numFmt numFmtId="277" formatCode="#,##0.00&quot; F&quot;_);\(#,##0.00&quot; F&quot;\)"/>
    <numFmt numFmtId="278" formatCode="#,##0&quot; F&quot;_);[Red]\(#,##0&quot; F&quot;\)"/>
    <numFmt numFmtId="279" formatCode="#,##0.00&quot; F&quot;_);[Red]\(#,##0.00&quot; F&quot;\)"/>
    <numFmt numFmtId="280" formatCode="#,##0&quot; $&quot;;[Red]\-#,##0&quot; $&quot;"/>
    <numFmt numFmtId="281" formatCode="#,##0.00&quot; $&quot;;\-#,##0.00&quot; $&quot;"/>
    <numFmt numFmtId="282" formatCode="#,##0&quot; $&quot;;\-#,##0&quot; $&quot;"/>
    <numFmt numFmtId="283" formatCode="0.0&quot; N&quot;"/>
    <numFmt numFmtId="284" formatCode="0.000000000"/>
    <numFmt numFmtId="285" formatCode="#,##0\ &quot;F&quot;;[Red]\-#,##0\ &quot;F&quot;"/>
    <numFmt numFmtId="286" formatCode="#,##0.00\ &quot;F&quot;;[Red]\-#,##0.00\ &quot;F&quot;"/>
    <numFmt numFmtId="287" formatCode="_-* #,##0\ &quot;F&quot;_-;\-* #,##0\ &quot;F&quot;_-;_-* &quot;-&quot;\ &quot;F&quot;_-;_-@_-"/>
    <numFmt numFmtId="288" formatCode="#,##0&quot;£&quot;_);\(#,##0&quot;£&quot;\)"/>
    <numFmt numFmtId="289" formatCode="_-* #,##0.00\ _F_-;\-* #,##0.00\ _F_-;_-* &quot;-&quot;??\ _F_-;_-@_-"/>
    <numFmt numFmtId="290" formatCode="_-* #,##0.00\ &quot;F&quot;_-;\-* #,##0.00\ &quot;F&quot;_-;_-* &quot;-&quot;??\ &quot;F&quot;_-;_-@_-"/>
    <numFmt numFmtId="291" formatCode="#,##0&quot; F&quot;_);\(#,##0&quot; F&quot;\)"/>
    <numFmt numFmtId="292" formatCode="yyyy"/>
    <numFmt numFmtId="293" formatCode="yyyy\ &quot;год&quot;"/>
    <numFmt numFmtId="294" formatCode="0.00000000000"/>
    <numFmt numFmtId="295" formatCode="&quot;Ј&quot;#,##0;\-&quot;Ј&quot;#,##0"/>
    <numFmt numFmtId="296" formatCode="0.0000000000"/>
    <numFmt numFmtId="297" formatCode="@\ *."/>
    <numFmt numFmtId="298" formatCode="_-&quot;$&quot;* #,##0_-;\-&quot;$&quot;* #,##0_-;_-&quot;$&quot;* &quot;-&quot;_-;_-@_-"/>
    <numFmt numFmtId="299" formatCode="_-* #,##0.00_$_-;\-* #,##0.00_$_-;_-* &quot;-&quot;??_$_-;_-@_-"/>
    <numFmt numFmtId="300" formatCode="_(&quot;$&quot;* #,##0.00_);_(&quot;$&quot;* \(#,##0.00\);_(&quot;$&quot;* &quot;-&quot;??_);_(@_)"/>
    <numFmt numFmtId="301" formatCode="_(&quot;$&quot;* #,##0_);_(&quot;$&quot;* \(#,##0\);_(&quot;$&quot;* &quot;-&quot;_);_(@_)"/>
    <numFmt numFmtId="302" formatCode="_-* #,##0.000_р_._-;\-* #,##0.000_р_._-;_-* &quot;-&quot;??_р_._-;_-@_-"/>
    <numFmt numFmtId="303" formatCode="_-&quot;£&quot;* #,##0.00_-;\-&quot;£&quot;* #,##0.00_-;_-&quot;£&quot;* &quot;-&quot;??_-;_-@_-"/>
    <numFmt numFmtId="304" formatCode="* #,##0_);* \(#,##0\);&quot;-&quot;??_);@"/>
    <numFmt numFmtId="305" formatCode="&quot;р.&quot;#,##0\ ;\-&quot;р.&quot;#,##0"/>
    <numFmt numFmtId="306" formatCode="&quot;р.&quot;#,##0.00\ ;\(&quot;р.&quot;#,##0.00\)"/>
    <numFmt numFmtId="307" formatCode="&quot;SQ&quot;yymm"/>
    <numFmt numFmtId="308" formatCode="mmm\-yyyy"/>
    <numFmt numFmtId="309" formatCode="#,##0_ "/>
    <numFmt numFmtId="310" formatCode="0.00_)"/>
    <numFmt numFmtId="311" formatCode="0.00_ ;[Red]\(\-0.00\)\ "/>
    <numFmt numFmtId="312" formatCode="_-* #,##0\ _đ_._-;\-* #,##0\ _đ_._-;_-* &quot;-&quot;\ _đ_._-;_-@_-"/>
    <numFmt numFmtId="313" formatCode="0.00\ "/>
    <numFmt numFmtId="314" formatCode="_-* #,##0\ &quot;DM&quot;_-;\-* #,##0\ &quot;DM&quot;_-;_-* &quot;-&quot;\ &quot;DM&quot;_-;_-@_-"/>
    <numFmt numFmtId="315" formatCode="#,##0.00&quot; DM&quot;;[Red]\-#,##0.00&quot; DM&quot;"/>
    <numFmt numFmtId="316" formatCode="_-* #,##0.00&quot;р.&quot;_-;\-* #,##0.00&quot;р.&quot;_-;_-* \-??&quot;р.&quot;_-;_-@_-"/>
    <numFmt numFmtId="317" formatCode="_ * #,##0.00_)\ _$_ ;_ * \(#,##0.00\)\ _$_ ;_ * &quot;-&quot;??_)\ _$_ ;_ @_ "/>
    <numFmt numFmtId="318" formatCode="_ * #,##0.00_)\ &quot;р.&quot;_ ;_ * \(#,##0.00\)\ &quot;р.&quot;_ ;_ * &quot;-&quot;??_)\ &quot;р.&quot;_ ;_ @_ "/>
    <numFmt numFmtId="319" formatCode="_-* #,##0.00_р_._-;\-* #,##0.00_р_._-;_-* \-??_р_._-;_-@_-"/>
    <numFmt numFmtId="320" formatCode="0.00_);[Red]\(0.00\)"/>
    <numFmt numFmtId="321" formatCode="0.00000000"/>
    <numFmt numFmtId="322" formatCode="#,##0.0;[Red]\-#,##0.0"/>
    <numFmt numFmtId="323" formatCode="\ #,##0&quot;    &quot;;\-#,##0&quot;    &quot;;&quot; -    &quot;;@\ "/>
    <numFmt numFmtId="324" formatCode="&quot;$&quot;#,##0_);\(&quot;$&quot;#,##0\)"/>
    <numFmt numFmtId="325" formatCode="_ * #,##0_ ;_ * \-#,##0_ ;_ * &quot;-&quot;_ ;_ @_ "/>
    <numFmt numFmtId="326" formatCode="_ * #,##0.00_ ;_ * \-#,##0.00_ ;_ * &quot;-&quot;??_ ;_ @_ "/>
    <numFmt numFmtId="327" formatCode="#,##0.00\ _₽"/>
    <numFmt numFmtId="328" formatCode="#,##0.00000"/>
  </numFmts>
  <fonts count="2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9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1"/>
      <charset val="204"/>
      <scheme val="minor"/>
    </font>
    <font>
      <sz val="10"/>
      <name val="Helv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9"/>
      <name val="Times New Roman"/>
      <family val="1"/>
    </font>
    <font>
      <b/>
      <sz val="12"/>
      <name val="Arial"/>
      <family val="2"/>
    </font>
    <font>
      <i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sz val="10"/>
      <color indexed="8"/>
      <name val="MS Sans Serif"/>
      <family val="2"/>
      <charset val="204"/>
    </font>
    <font>
      <sz val="10"/>
      <color indexed="8"/>
      <name val="Helv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1"/>
      <charset val="204"/>
    </font>
    <font>
      <sz val="11"/>
      <color indexed="20"/>
      <name val="Calibri"/>
      <family val="2"/>
      <charset val="204"/>
    </font>
    <font>
      <sz val="10"/>
      <name val="Pragmatica"/>
    </font>
    <font>
      <sz val="10"/>
      <color indexed="8"/>
      <name val="Courier"/>
      <family val="1"/>
      <charset val="204"/>
    </font>
    <font>
      <sz val="10"/>
      <color indexed="8"/>
      <name val="Pragmatica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sz val="12"/>
      <color indexed="8"/>
      <name val="Tms Rmn"/>
      <charset val="204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sz val="9"/>
      <color indexed="12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  <charset val="204"/>
    </font>
    <font>
      <b/>
      <sz val="10.5"/>
      <color indexed="8"/>
      <name val="Arial"/>
      <family val="2"/>
    </font>
    <font>
      <b/>
      <sz val="10.5"/>
      <color indexed="8"/>
      <name val="Arial"/>
      <family val="2"/>
      <charset val="204"/>
    </font>
    <font>
      <b/>
      <sz val="10.5"/>
      <name val="Arial"/>
      <family val="2"/>
      <charset val="204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u/>
      <sz val="8"/>
      <color indexed="20"/>
      <name val="Helv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12"/>
      <name val="Univers (WN)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i/>
      <sz val="16"/>
      <color indexed="8"/>
      <name val="Arial"/>
      <family val="2"/>
      <charset val="204"/>
    </font>
    <font>
      <u/>
      <sz val="8"/>
      <color indexed="12"/>
      <name val="Helv"/>
      <charset val="204"/>
    </font>
    <font>
      <u/>
      <sz val="10"/>
      <color indexed="20"/>
      <name val="Arial Cyr1"/>
      <charset val="204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i/>
      <sz val="16"/>
      <color indexed="8"/>
      <name val="Helv"/>
      <charset val="204"/>
    </font>
    <font>
      <sz val="8"/>
      <name val="Helv"/>
      <charset val="204"/>
    </font>
    <font>
      <sz val="8"/>
      <color indexed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b/>
      <i/>
      <u/>
      <sz val="11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8"/>
      <color indexed="56"/>
      <name val="Cambria"/>
      <family val="1"/>
      <charset val="204"/>
    </font>
    <font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0"/>
      <color indexed="8"/>
      <name val="Arial Cyr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9"/>
      <color indexed="11"/>
      <name val="Arial"/>
      <family val="2"/>
    </font>
    <font>
      <b/>
      <sz val="8"/>
      <name val="MS Sans Serif"/>
      <family val="2"/>
      <charset val="204"/>
    </font>
    <font>
      <sz val="10"/>
      <name val="Helv"/>
      <charset val="178"/>
    </font>
    <font>
      <sz val="12"/>
      <name val="Geneva"/>
      <charset val="178"/>
    </font>
    <font>
      <sz val="10"/>
      <color indexed="22"/>
      <name val="Arial"/>
      <family val="2"/>
      <charset val="204"/>
    </font>
    <font>
      <b/>
      <sz val="10"/>
      <name val="Times New Roman"/>
      <family val="1"/>
      <charset val="178"/>
    </font>
    <font>
      <sz val="12"/>
      <name val="Tms Rmn"/>
      <charset val="178"/>
    </font>
    <font>
      <b/>
      <sz val="9"/>
      <name val="Arial Cyr"/>
      <family val="2"/>
      <charset val="204"/>
    </font>
    <font>
      <b/>
      <sz val="12"/>
      <color indexed="22"/>
      <name val="Arial"/>
      <family val="2"/>
      <charset val="204"/>
    </font>
    <font>
      <b/>
      <sz val="10"/>
      <color indexed="10"/>
      <name val="Tms Rmn"/>
      <charset val="178"/>
    </font>
    <font>
      <sz val="6"/>
      <name val="Helv"/>
      <charset val="178"/>
    </font>
    <font>
      <sz val="6"/>
      <color indexed="10"/>
      <name val="Helv"/>
      <charset val="178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8"/>
      <name val="Helv"/>
      <charset val="178"/>
    </font>
    <font>
      <sz val="12"/>
      <name val="Times New Roman"/>
      <family val="1"/>
    </font>
    <font>
      <sz val="10"/>
      <name val="Helv"/>
      <family val="2"/>
    </font>
    <font>
      <sz val="10"/>
      <color indexed="0"/>
      <name val="Helv"/>
      <charset val="204"/>
    </font>
    <font>
      <sz val="9"/>
      <name val="Book Antiqua"/>
      <family val="1"/>
    </font>
    <font>
      <u/>
      <sz val="9"/>
      <color indexed="12"/>
      <name val="Times New Roman"/>
      <family val="1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2"/>
      <name val="宋体"/>
      <charset val="134"/>
    </font>
    <font>
      <sz val="12"/>
      <name val="Arial"/>
      <family val="2"/>
    </font>
    <font>
      <sz val="10"/>
      <name val="Arial Narrow"/>
      <family val="2"/>
      <charset val="204"/>
    </font>
    <font>
      <u/>
      <sz val="9"/>
      <color indexed="36"/>
      <name val="Times New Roman"/>
      <family val="1"/>
    </font>
    <font>
      <sz val="8"/>
      <color indexed="13"/>
      <name val="Arial"/>
      <family val="2"/>
    </font>
    <font>
      <b/>
      <sz val="10"/>
      <name val="MS Sans Serif"/>
      <family val="2"/>
    </font>
    <font>
      <b/>
      <sz val="11"/>
      <color indexed="10"/>
      <name val="Calibri"/>
      <family val="2"/>
      <charset val="204"/>
    </font>
    <font>
      <u/>
      <sz val="7.5"/>
      <color indexed="12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Tahoma"/>
      <family val="2"/>
      <charset val="204"/>
    </font>
    <font>
      <i/>
      <sz val="9"/>
      <name val="MS Sans Serif"/>
      <family val="2"/>
      <charset val="204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32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family val="2"/>
      <charset val="204"/>
    </font>
    <font>
      <sz val="10"/>
      <name val="AA Normal"/>
      <family val="2"/>
      <charset val="204"/>
    </font>
    <font>
      <sz val="12"/>
      <name val="新細明體"/>
      <family val="1"/>
      <charset val="134"/>
    </font>
    <font>
      <b/>
      <sz val="10"/>
      <color indexed="18"/>
      <name val="Arial Tur"/>
      <family val="2"/>
      <charset val="162"/>
    </font>
    <font>
      <sz val="11"/>
      <color indexed="19"/>
      <name val="Calibri"/>
      <family val="2"/>
      <charset val="204"/>
    </font>
    <font>
      <b/>
      <i/>
      <sz val="16"/>
      <name val="Helv"/>
    </font>
    <font>
      <b/>
      <i/>
      <sz val="16"/>
      <name val="Helv"/>
      <family val="2"/>
    </font>
    <font>
      <sz val="8"/>
      <name val="Helv"/>
      <family val="2"/>
    </font>
    <font>
      <sz val="10"/>
      <name val="Courier"/>
      <family val="3"/>
    </font>
    <font>
      <sz val="12"/>
      <name val="№ЩЕБГј"/>
      <charset val="129"/>
    </font>
    <font>
      <sz val="10"/>
      <name val="Pragmatica"/>
      <family val="2"/>
    </font>
    <font>
      <b/>
      <u/>
      <sz val="10"/>
      <name val="Arial"/>
      <family val="2"/>
    </font>
    <font>
      <sz val="8"/>
      <color indexed="32"/>
      <name val="Arial"/>
      <family val="2"/>
    </font>
    <font>
      <sz val="10"/>
      <name val="MS Sans Serif"/>
      <family val="2"/>
    </font>
    <font>
      <b/>
      <u/>
      <sz val="10"/>
      <name val="Arial"/>
      <family val="2"/>
      <charset val="204"/>
    </font>
    <font>
      <sz val="9"/>
      <name val="SwitzerlandNarrow"/>
      <family val="2"/>
    </font>
    <font>
      <sz val="9"/>
      <color indexed="12"/>
      <name val="SwitzerlandNarrow"/>
      <family val="2"/>
    </font>
    <font>
      <sz val="11"/>
      <color rgb="FF000000"/>
      <name val="Calibri"/>
      <family val="2"/>
      <charset val="204"/>
    </font>
    <font>
      <b/>
      <sz val="10"/>
      <color indexed="1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9"/>
      <name val="Arial"/>
      <family val="2"/>
    </font>
    <font>
      <sz val="10"/>
      <name val="Geneva"/>
    </font>
    <font>
      <sz val="8"/>
      <color indexed="32"/>
      <name val="Arial"/>
      <family val="2"/>
      <charset val="204"/>
    </font>
    <font>
      <sz val="11"/>
      <color rgb="FF3F3F3F"/>
      <name val="Calibri"/>
      <family val="2"/>
      <charset val="204"/>
      <scheme val="minor"/>
    </font>
    <font>
      <u/>
      <sz val="8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sz val="11"/>
      <color theme="3"/>
      <name val="Calibri"/>
      <family val="2"/>
      <charset val="204"/>
      <scheme val="minor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µёїт"/>
      <charset val="129"/>
    </font>
    <font>
      <sz val="11"/>
      <color theme="3"/>
      <name val="Cambria"/>
      <family val="2"/>
      <charset val="204"/>
      <scheme val="major"/>
    </font>
    <font>
      <sz val="11"/>
      <color rgb="FF7F7F7F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Modern"/>
      <family val="3"/>
      <charset val="255"/>
    </font>
    <font>
      <sz val="9"/>
      <name val="Times New Roman Cyr"/>
      <family val="1"/>
      <charset val="204"/>
    </font>
    <font>
      <sz val="1"/>
      <color indexed="8"/>
      <name val="Courier"/>
      <family val="3"/>
    </font>
    <font>
      <sz val="12"/>
      <name val="Helv"/>
      <family val="2"/>
    </font>
    <font>
      <sz val="12"/>
      <name val="新細明體"/>
      <family val="1"/>
      <charset val="136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2"/>
      <color rgb="FF333333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1"/>
    </font>
    <font>
      <sz val="2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333333"/>
      <name val="Times New Roman"/>
      <family val="1"/>
      <charset val="204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1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  <b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56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Up">
        <fgColor indexed="9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6619">
    <xf numFmtId="0" fontId="0" fillId="0" borderId="0"/>
    <xf numFmtId="0" fontId="2" fillId="0" borderId="0"/>
    <xf numFmtId="171" fontId="3" fillId="0" borderId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169" fontId="1" fillId="0" borderId="0" applyFont="0" applyFill="0" applyBorder="0" applyAlignment="0" applyProtection="0"/>
    <xf numFmtId="0" fontId="10" fillId="0" borderId="0"/>
    <xf numFmtId="0" fontId="3" fillId="0" borderId="0"/>
    <xf numFmtId="0" fontId="11" fillId="0" borderId="0"/>
    <xf numFmtId="0" fontId="12" fillId="0" borderId="0"/>
    <xf numFmtId="0" fontId="8" fillId="0" borderId="0"/>
    <xf numFmtId="0" fontId="7" fillId="0" borderId="0"/>
    <xf numFmtId="0" fontId="11" fillId="0" borderId="0"/>
    <xf numFmtId="0" fontId="2" fillId="0" borderId="0"/>
    <xf numFmtId="0" fontId="10" fillId="0" borderId="0"/>
    <xf numFmtId="171" fontId="3" fillId="0" borderId="0" applyFont="0" applyFill="0" applyBorder="0" applyAlignment="0" applyProtection="0"/>
    <xf numFmtId="0" fontId="14" fillId="0" borderId="4" applyNumberFormat="0" applyFill="0" applyProtection="0">
      <alignment horizontal="left" vertical="top" wrapText="1"/>
    </xf>
    <xf numFmtId="0" fontId="2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5" fillId="7" borderId="0" applyNumberFormat="0" applyBorder="0" applyAlignment="0" applyProtection="0"/>
    <xf numFmtId="0" fontId="15" fillId="3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8" borderId="0" applyNumberFormat="0" applyBorder="0" applyAlignment="0" applyProtection="0"/>
    <xf numFmtId="0" fontId="15" fillId="13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8" fillId="16" borderId="6" applyNumberFormat="0" applyAlignment="0" applyProtection="0"/>
    <xf numFmtId="0" fontId="10" fillId="0" borderId="0"/>
    <xf numFmtId="0" fontId="10" fillId="0" borderId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5" fillId="0" borderId="10" applyNumberFormat="0" applyFill="0" applyAlignment="0" applyProtection="0"/>
    <xf numFmtId="0" fontId="26" fillId="18" borderId="0" applyNumberFormat="0" applyBorder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32" fillId="32" borderId="0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3" fillId="0" borderId="0"/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0" fontId="35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2" fillId="0" borderId="0"/>
    <xf numFmtId="0" fontId="2" fillId="0" borderId="0"/>
    <xf numFmtId="0" fontId="3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9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" fillId="0" borderId="0"/>
    <xf numFmtId="0" fontId="41" fillId="0" borderId="0"/>
    <xf numFmtId="0" fontId="42" fillId="0" borderId="0"/>
    <xf numFmtId="0" fontId="41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7" fillId="5" borderId="17" applyNumberFormat="0" applyAlignment="0" applyProtection="0"/>
    <xf numFmtId="0" fontId="3" fillId="34" borderId="18" applyNumberFormat="0" applyProtection="0">
      <alignment horizontal="left" vertical="center" indent="1"/>
    </xf>
    <xf numFmtId="0" fontId="17" fillId="5" borderId="17" applyNumberFormat="0" applyAlignment="0" applyProtection="0"/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17" fillId="5" borderId="16" applyNumberFormat="0" applyAlignment="0" applyProtection="0"/>
    <xf numFmtId="0" fontId="17" fillId="5" borderId="16" applyNumberFormat="0" applyAlignment="0" applyProtection="0"/>
    <xf numFmtId="0" fontId="17" fillId="5" borderId="16" applyNumberFormat="0" applyAlignment="0" applyProtection="0"/>
    <xf numFmtId="0" fontId="17" fillId="5" borderId="16" applyNumberFormat="0" applyAlignment="0" applyProtection="0"/>
    <xf numFmtId="0" fontId="17" fillId="5" borderId="16" applyNumberFormat="0" applyAlignment="0" applyProtection="0"/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24" fillId="10" borderId="16" applyNumberFormat="0" applyAlignment="0" applyProtection="0"/>
    <xf numFmtId="0" fontId="24" fillId="10" borderId="16" applyNumberFormat="0" applyAlignment="0" applyProtection="0"/>
    <xf numFmtId="0" fontId="24" fillId="10" borderId="16" applyNumberFormat="0" applyAlignment="0" applyProtection="0"/>
    <xf numFmtId="0" fontId="24" fillId="10" borderId="16" applyNumberFormat="0" applyAlignment="0" applyProtection="0"/>
    <xf numFmtId="0" fontId="24" fillId="10" borderId="16" applyNumberFormat="0" applyAlignment="0" applyProtection="0"/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4" fontId="29" fillId="33" borderId="18" applyNumberFormat="0" applyProtection="0">
      <alignment horizontal="left" vertical="center" indent="1"/>
    </xf>
    <xf numFmtId="0" fontId="28" fillId="5" borderId="11" applyNumberFormat="0" applyAlignment="0" applyProtection="0"/>
    <xf numFmtId="0" fontId="28" fillId="5" borderId="11" applyNumberFormat="0" applyAlignment="0" applyProtection="0"/>
    <xf numFmtId="4" fontId="29" fillId="33" borderId="18" applyNumberFormat="0" applyProtection="0">
      <alignment horizontal="left" vertical="center" indent="1"/>
    </xf>
    <xf numFmtId="4" fontId="29" fillId="33" borderId="18" applyNumberFormat="0" applyProtection="0">
      <alignment horizontal="left" vertical="center" indent="1"/>
    </xf>
    <xf numFmtId="4" fontId="29" fillId="33" borderId="18" applyNumberFormat="0" applyProtection="0">
      <alignment horizontal="left" vertical="center" indent="1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33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29" fillId="31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31" borderId="19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31" fillId="30" borderId="18" applyNumberFormat="0" applyProtection="0">
      <alignment horizontal="left" vertical="center" indent="1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31" fillId="30" borderId="18" applyNumberFormat="0" applyProtection="0">
      <alignment horizontal="left" vertical="center" indent="1"/>
    </xf>
    <xf numFmtId="4" fontId="31" fillId="30" borderId="18" applyNumberFormat="0" applyProtection="0">
      <alignment horizontal="left" vertical="center" indent="1"/>
    </xf>
    <xf numFmtId="4" fontId="31" fillId="30" borderId="18" applyNumberFormat="0" applyProtection="0">
      <alignment horizontal="left" vertical="center" indent="1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31" fillId="30" borderId="18" applyNumberFormat="0" applyProtection="0">
      <alignment horizontal="left" vertical="center" indent="1"/>
    </xf>
    <xf numFmtId="4" fontId="29" fillId="29" borderId="18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29" fillId="25" borderId="18" applyNumberFormat="0" applyProtection="0">
      <alignment horizontal="right" vertical="center"/>
    </xf>
    <xf numFmtId="4" fontId="29" fillId="25" borderId="18" applyNumberFormat="0" applyProtection="0">
      <alignment horizontal="right" vertical="center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25" borderId="18" applyNumberFormat="0" applyProtection="0">
      <alignment horizontal="right" vertical="center"/>
    </xf>
    <xf numFmtId="4" fontId="29" fillId="25" borderId="18" applyNumberFormat="0" applyProtection="0">
      <alignment horizontal="right" vertical="center"/>
    </xf>
    <xf numFmtId="4" fontId="29" fillId="25" borderId="18" applyNumberFormat="0" applyProtection="0">
      <alignment horizontal="right" vertical="center"/>
    </xf>
    <xf numFmtId="4" fontId="29" fillId="24" borderId="18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24" borderId="18" applyNumberFormat="0" applyProtection="0">
      <alignment horizontal="right" vertical="center"/>
    </xf>
    <xf numFmtId="4" fontId="29" fillId="24" borderId="18" applyNumberFormat="0" applyProtection="0">
      <alignment horizontal="right" vertical="center"/>
    </xf>
    <xf numFmtId="4" fontId="29" fillId="24" borderId="18" applyNumberFormat="0" applyProtection="0">
      <alignment horizontal="right" vertical="center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24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23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9" fillId="22" borderId="18" applyNumberFormat="0" applyProtection="0">
      <alignment horizontal="right" vertical="center"/>
    </xf>
    <xf numFmtId="4" fontId="29" fillId="22" borderId="18" applyNumberFormat="0" applyProtection="0">
      <alignment horizontal="right" vertical="center"/>
    </xf>
    <xf numFmtId="4" fontId="29" fillId="22" borderId="18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9" fillId="22" borderId="18" applyNumberFormat="0" applyProtection="0">
      <alignment horizontal="right" vertical="center"/>
    </xf>
    <xf numFmtId="4" fontId="29" fillId="22" borderId="18" applyNumberFormat="0" applyProtection="0">
      <alignment horizontal="right" vertical="center"/>
    </xf>
    <xf numFmtId="4" fontId="29" fillId="21" borderId="18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9" fillId="21" borderId="18" applyNumberFormat="0" applyProtection="0">
      <alignment horizontal="right" vertical="center"/>
    </xf>
    <xf numFmtId="4" fontId="29" fillId="21" borderId="18" applyNumberFormat="0" applyProtection="0">
      <alignment horizontal="right" vertical="center"/>
    </xf>
    <xf numFmtId="4" fontId="29" fillId="21" borderId="18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9" fillId="21" borderId="18" applyNumberFormat="0" applyProtection="0">
      <alignment horizontal="right" vertical="center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19" borderId="18" applyNumberFormat="0" applyProtection="0">
      <alignment horizontal="left" vertical="center" indent="1"/>
    </xf>
    <xf numFmtId="4" fontId="30" fillId="19" borderId="18" applyNumberFormat="0" applyProtection="0">
      <alignment vertical="center"/>
    </xf>
    <xf numFmtId="4" fontId="30" fillId="19" borderId="18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19" borderId="18" applyNumberFormat="0" applyProtection="0">
      <alignment vertical="center"/>
    </xf>
    <xf numFmtId="4" fontId="30" fillId="19" borderId="18" applyNumberFormat="0" applyProtection="0">
      <alignment vertical="center"/>
    </xf>
    <xf numFmtId="4" fontId="30" fillId="19" borderId="18" applyNumberFormat="0" applyProtection="0">
      <alignment vertical="center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19" borderId="18" applyNumberFormat="0" applyProtection="0">
      <alignment vertical="center"/>
    </xf>
    <xf numFmtId="4" fontId="29" fillId="19" borderId="18" applyNumberFormat="0" applyProtection="0">
      <alignment vertical="center"/>
    </xf>
    <xf numFmtId="4" fontId="29" fillId="19" borderId="18" applyNumberFormat="0" applyProtection="0">
      <alignment vertical="center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19" borderId="18" applyNumberFormat="0" applyProtection="0">
      <alignment vertical="center"/>
    </xf>
    <xf numFmtId="4" fontId="29" fillId="19" borderId="18" applyNumberFormat="0" applyProtection="0">
      <alignment vertical="center"/>
    </xf>
    <xf numFmtId="0" fontId="28" fillId="5" borderId="18" applyNumberFormat="0" applyAlignment="0" applyProtection="0"/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0" fontId="28" fillId="5" borderId="18" applyNumberFormat="0" applyAlignment="0" applyProtection="0"/>
    <xf numFmtId="0" fontId="28" fillId="5" borderId="18" applyNumberFormat="0" applyAlignment="0" applyProtection="0"/>
    <xf numFmtId="0" fontId="28" fillId="5" borderId="18" applyNumberFormat="0" applyAlignment="0" applyProtection="0"/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0" fontId="28" fillId="5" borderId="18" applyNumberFormat="0" applyAlignment="0" applyProtection="0"/>
    <xf numFmtId="0" fontId="27" fillId="4" borderId="17" applyNumberFormat="0" applyFont="0" applyAlignment="0" applyProtection="0"/>
    <xf numFmtId="0" fontId="27" fillId="4" borderId="17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7" fillId="4" borderId="17" applyNumberFormat="0" applyFont="0" applyAlignment="0" applyProtection="0"/>
    <xf numFmtId="0" fontId="27" fillId="4" borderId="17" applyNumberFormat="0" applyFont="0" applyAlignment="0" applyProtection="0"/>
    <xf numFmtId="0" fontId="27" fillId="4" borderId="17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4" fillId="10" borderId="17" applyNumberFormat="0" applyAlignment="0" applyProtection="0"/>
    <xf numFmtId="0" fontId="24" fillId="10" borderId="17" applyNumberFormat="0" applyAlignment="0" applyProtection="0"/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0" fontId="24" fillId="10" borderId="17" applyNumberFormat="0" applyAlignment="0" applyProtection="0"/>
    <xf numFmtId="0" fontId="24" fillId="10" borderId="17" applyNumberFormat="0" applyAlignment="0" applyProtection="0"/>
    <xf numFmtId="0" fontId="24" fillId="10" borderId="17" applyNumberFormat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17" fillId="5" borderId="17" applyNumberFormat="0" applyAlignment="0" applyProtection="0"/>
    <xf numFmtId="0" fontId="17" fillId="5" borderId="17" applyNumberFormat="0" applyAlignment="0" applyProtection="0"/>
    <xf numFmtId="0" fontId="17" fillId="5" borderId="17" applyNumberFormat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4" fillId="0" borderId="0"/>
    <xf numFmtId="165" fontId="1" fillId="0" borderId="0" applyFont="0" applyFill="0" applyBorder="0" applyAlignment="0" applyProtection="0"/>
    <xf numFmtId="0" fontId="3" fillId="20" borderId="18" applyNumberFormat="0" applyProtection="0">
      <alignment horizontal="left" vertical="center" indent="1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2" fillId="0" borderId="0"/>
    <xf numFmtId="0" fontId="1" fillId="0" borderId="0"/>
    <xf numFmtId="0" fontId="2" fillId="0" borderId="0"/>
    <xf numFmtId="252" fontId="8" fillId="0" borderId="66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" fillId="0" borderId="0"/>
    <xf numFmtId="0" fontId="1" fillId="0" borderId="0"/>
    <xf numFmtId="0" fontId="2" fillId="0" borderId="0"/>
    <xf numFmtId="0" fontId="42" fillId="0" borderId="0"/>
    <xf numFmtId="0" fontId="72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57" fillId="0" borderId="0"/>
    <xf numFmtId="178" fontId="71" fillId="0" borderId="0"/>
    <xf numFmtId="0" fontId="41" fillId="0" borderId="0"/>
    <xf numFmtId="178" fontId="73" fillId="0" borderId="0"/>
    <xf numFmtId="178" fontId="8" fillId="0" borderId="0"/>
    <xf numFmtId="0" fontId="57" fillId="0" borderId="0"/>
    <xf numFmtId="178" fontId="71" fillId="0" borderId="0"/>
    <xf numFmtId="0" fontId="41" fillId="0" borderId="0"/>
    <xf numFmtId="178" fontId="73" fillId="0" borderId="0"/>
    <xf numFmtId="178" fontId="8" fillId="0" borderId="0"/>
    <xf numFmtId="178" fontId="72" fillId="0" borderId="0"/>
    <xf numFmtId="178" fontId="72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178" fontId="73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74" fillId="0" borderId="44">
      <protection locked="0"/>
    </xf>
    <xf numFmtId="178" fontId="74" fillId="0" borderId="45">
      <protection locked="0"/>
    </xf>
    <xf numFmtId="178" fontId="75" fillId="0" borderId="45">
      <protection locked="0"/>
    </xf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178" fontId="76" fillId="0" borderId="0">
      <protection locked="0"/>
    </xf>
    <xf numFmtId="178" fontId="77" fillId="0" borderId="0">
      <protection locked="0"/>
    </xf>
    <xf numFmtId="0" fontId="76" fillId="0" borderId="0">
      <protection locked="0"/>
    </xf>
    <xf numFmtId="178" fontId="76" fillId="0" borderId="0">
      <protection locked="0"/>
    </xf>
    <xf numFmtId="178" fontId="77" fillId="0" borderId="0">
      <protection locked="0"/>
    </xf>
    <xf numFmtId="178" fontId="10" fillId="42" borderId="0"/>
    <xf numFmtId="180" fontId="10" fillId="42" borderId="0"/>
    <xf numFmtId="0" fontId="13" fillId="6" borderId="0" applyNumberFormat="0" applyBorder="0" applyAlignment="0" applyProtection="0"/>
    <xf numFmtId="178" fontId="10" fillId="43" borderId="0"/>
    <xf numFmtId="180" fontId="10" fillId="43" borderId="0"/>
    <xf numFmtId="0" fontId="13" fillId="44" borderId="0" applyNumberFormat="0" applyBorder="0" applyAlignment="0" applyProtection="0"/>
    <xf numFmtId="178" fontId="10" fillId="45" borderId="0"/>
    <xf numFmtId="180" fontId="10" fillId="45" borderId="0"/>
    <xf numFmtId="0" fontId="13" fillId="15" borderId="0" applyNumberFormat="0" applyBorder="0" applyAlignment="0" applyProtection="0"/>
    <xf numFmtId="178" fontId="10" fillId="46" borderId="0"/>
    <xf numFmtId="180" fontId="10" fillId="46" borderId="0"/>
    <xf numFmtId="0" fontId="13" fillId="47" borderId="0" applyNumberFormat="0" applyBorder="0" applyAlignment="0" applyProtection="0"/>
    <xf numFmtId="178" fontId="10" fillId="48" borderId="0"/>
    <xf numFmtId="180" fontId="10" fillId="48" borderId="0"/>
    <xf numFmtId="0" fontId="13" fillId="10" borderId="0" applyNumberFormat="0" applyBorder="0" applyAlignment="0" applyProtection="0"/>
    <xf numFmtId="178" fontId="10" fillId="49" borderId="0"/>
    <xf numFmtId="180" fontId="10" fillId="49" borderId="0"/>
    <xf numFmtId="178" fontId="10" fillId="42" borderId="0"/>
    <xf numFmtId="0" fontId="10" fillId="2" borderId="0" applyNumberFormat="0" applyBorder="0" applyAlignment="0" applyProtection="0"/>
    <xf numFmtId="178" fontId="10" fillId="43" borderId="0"/>
    <xf numFmtId="0" fontId="10" fillId="6" borderId="0" applyNumberFormat="0" applyBorder="0" applyAlignment="0" applyProtection="0"/>
    <xf numFmtId="178" fontId="10" fillId="45" borderId="0"/>
    <xf numFmtId="0" fontId="10" fillId="44" borderId="0" applyNumberFormat="0" applyBorder="0" applyAlignment="0" applyProtection="0"/>
    <xf numFmtId="178" fontId="10" fillId="46" borderId="0"/>
    <xf numFmtId="0" fontId="10" fillId="15" borderId="0" applyNumberFormat="0" applyBorder="0" applyAlignment="0" applyProtection="0"/>
    <xf numFmtId="178" fontId="10" fillId="48" borderId="0"/>
    <xf numFmtId="0" fontId="10" fillId="47" borderId="0" applyNumberFormat="0" applyBorder="0" applyAlignment="0" applyProtection="0"/>
    <xf numFmtId="178" fontId="10" fillId="49" borderId="0"/>
    <xf numFmtId="0" fontId="10" fillId="10" borderId="0" applyNumberFormat="0" applyBorder="0" applyAlignment="0" applyProtection="0"/>
    <xf numFmtId="0" fontId="13" fillId="50" borderId="0" applyNumberFormat="0" applyBorder="0" applyAlignment="0" applyProtection="0"/>
    <xf numFmtId="178" fontId="10" fillId="51" borderId="0"/>
    <xf numFmtId="180" fontId="10" fillId="51" borderId="0"/>
    <xf numFmtId="178" fontId="10" fillId="52" borderId="0"/>
    <xf numFmtId="180" fontId="10" fillId="52" borderId="0"/>
    <xf numFmtId="0" fontId="13" fillId="53" borderId="0" applyNumberFormat="0" applyBorder="0" applyAlignment="0" applyProtection="0"/>
    <xf numFmtId="178" fontId="10" fillId="54" borderId="0"/>
    <xf numFmtId="180" fontId="10" fillId="54" borderId="0"/>
    <xf numFmtId="0" fontId="13" fillId="15" borderId="0" applyNumberFormat="0" applyBorder="0" applyAlignment="0" applyProtection="0"/>
    <xf numFmtId="178" fontId="10" fillId="46" borderId="0"/>
    <xf numFmtId="180" fontId="10" fillId="46" borderId="0"/>
    <xf numFmtId="0" fontId="13" fillId="50" borderId="0" applyNumberFormat="0" applyBorder="0" applyAlignment="0" applyProtection="0"/>
    <xf numFmtId="178" fontId="10" fillId="51" borderId="0"/>
    <xf numFmtId="180" fontId="10" fillId="51" borderId="0"/>
    <xf numFmtId="0" fontId="13" fillId="14" borderId="0" applyNumberFormat="0" applyBorder="0" applyAlignment="0" applyProtection="0"/>
    <xf numFmtId="178" fontId="10" fillId="55" borderId="0"/>
    <xf numFmtId="180" fontId="10" fillId="55" borderId="0"/>
    <xf numFmtId="178" fontId="10" fillId="51" borderId="0"/>
    <xf numFmtId="0" fontId="10" fillId="50" borderId="0" applyNumberFormat="0" applyBorder="0" applyAlignment="0" applyProtection="0"/>
    <xf numFmtId="178" fontId="10" fillId="52" borderId="0"/>
    <xf numFmtId="0" fontId="10" fillId="3" borderId="0" applyNumberFormat="0" applyBorder="0" applyAlignment="0" applyProtection="0"/>
    <xf numFmtId="178" fontId="10" fillId="54" borderId="0"/>
    <xf numFmtId="0" fontId="10" fillId="53" borderId="0" applyNumberFormat="0" applyBorder="0" applyAlignment="0" applyProtection="0"/>
    <xf numFmtId="178" fontId="10" fillId="46" borderId="0"/>
    <xf numFmtId="0" fontId="10" fillId="15" borderId="0" applyNumberFormat="0" applyBorder="0" applyAlignment="0" applyProtection="0"/>
    <xf numFmtId="178" fontId="10" fillId="51" borderId="0"/>
    <xf numFmtId="0" fontId="10" fillId="50" borderId="0" applyNumberFormat="0" applyBorder="0" applyAlignment="0" applyProtection="0"/>
    <xf numFmtId="178" fontId="10" fillId="55" borderId="0"/>
    <xf numFmtId="0" fontId="10" fillId="14" borderId="0" applyNumberFormat="0" applyBorder="0" applyAlignment="0" applyProtection="0"/>
    <xf numFmtId="0" fontId="15" fillId="56" borderId="0" applyNumberFormat="0" applyBorder="0" applyAlignment="0" applyProtection="0"/>
    <xf numFmtId="178" fontId="78" fillId="57" borderId="0"/>
    <xf numFmtId="180" fontId="78" fillId="57" borderId="0"/>
    <xf numFmtId="178" fontId="78" fillId="52" borderId="0"/>
    <xf numFmtId="180" fontId="78" fillId="52" borderId="0"/>
    <xf numFmtId="0" fontId="15" fillId="53" borderId="0" applyNumberFormat="0" applyBorder="0" applyAlignment="0" applyProtection="0"/>
    <xf numFmtId="178" fontId="78" fillId="54" borderId="0"/>
    <xf numFmtId="180" fontId="78" fillId="54" borderId="0"/>
    <xf numFmtId="0" fontId="15" fillId="58" borderId="0" applyNumberFormat="0" applyBorder="0" applyAlignment="0" applyProtection="0"/>
    <xf numFmtId="178" fontId="78" fillId="59" borderId="0"/>
    <xf numFmtId="180" fontId="78" fillId="59" borderId="0"/>
    <xf numFmtId="178" fontId="78" fillId="60" borderId="0"/>
    <xf numFmtId="180" fontId="78" fillId="60" borderId="0"/>
    <xf numFmtId="0" fontId="15" fillId="61" borderId="0" applyNumberFormat="0" applyBorder="0" applyAlignment="0" applyProtection="0"/>
    <xf numFmtId="178" fontId="78" fillId="62" borderId="0"/>
    <xf numFmtId="180" fontId="78" fillId="62" borderId="0"/>
    <xf numFmtId="178" fontId="78" fillId="57" borderId="0"/>
    <xf numFmtId="0" fontId="78" fillId="56" borderId="0" applyNumberFormat="0" applyBorder="0" applyAlignment="0" applyProtection="0"/>
    <xf numFmtId="178" fontId="78" fillId="52" borderId="0"/>
    <xf numFmtId="0" fontId="78" fillId="3" borderId="0" applyNumberFormat="0" applyBorder="0" applyAlignment="0" applyProtection="0"/>
    <xf numFmtId="178" fontId="78" fillId="54" borderId="0"/>
    <xf numFmtId="0" fontId="78" fillId="53" borderId="0" applyNumberFormat="0" applyBorder="0" applyAlignment="0" applyProtection="0"/>
    <xf numFmtId="178" fontId="78" fillId="59" borderId="0"/>
    <xf numFmtId="0" fontId="78" fillId="58" borderId="0" applyNumberFormat="0" applyBorder="0" applyAlignment="0" applyProtection="0"/>
    <xf numFmtId="178" fontId="78" fillId="60" borderId="0"/>
    <xf numFmtId="0" fontId="78" fillId="11" borderId="0" applyNumberFormat="0" applyBorder="0" applyAlignment="0" applyProtection="0"/>
    <xf numFmtId="178" fontId="78" fillId="62" borderId="0"/>
    <xf numFmtId="0" fontId="78" fillId="61" borderId="0" applyNumberFormat="0" applyBorder="0" applyAlignment="0" applyProtection="0"/>
    <xf numFmtId="0" fontId="15" fillId="63" borderId="0" applyNumberFormat="0" applyBorder="0" applyAlignment="0" applyProtection="0"/>
    <xf numFmtId="178" fontId="78" fillId="64" borderId="0"/>
    <xf numFmtId="180" fontId="78" fillId="64" borderId="0"/>
    <xf numFmtId="178" fontId="78" fillId="65" borderId="0"/>
    <xf numFmtId="180" fontId="78" fillId="65" borderId="0"/>
    <xf numFmtId="178" fontId="78" fillId="66" borderId="0"/>
    <xf numFmtId="180" fontId="78" fillId="66" borderId="0"/>
    <xf numFmtId="0" fontId="15" fillId="58" borderId="0" applyNumberFormat="0" applyBorder="0" applyAlignment="0" applyProtection="0"/>
    <xf numFmtId="178" fontId="78" fillId="59" borderId="0"/>
    <xf numFmtId="180" fontId="78" fillId="59" borderId="0"/>
    <xf numFmtId="178" fontId="78" fillId="60" borderId="0"/>
    <xf numFmtId="180" fontId="78" fillId="60" borderId="0"/>
    <xf numFmtId="0" fontId="15" fillId="67" borderId="0" applyNumberFormat="0" applyBorder="0" applyAlignment="0" applyProtection="0"/>
    <xf numFmtId="178" fontId="78" fillId="68" borderId="0"/>
    <xf numFmtId="180" fontId="78" fillId="68" borderId="0"/>
    <xf numFmtId="178" fontId="79" fillId="0" borderId="0"/>
    <xf numFmtId="178" fontId="10" fillId="69" borderId="0"/>
    <xf numFmtId="0" fontId="16" fillId="6" borderId="0" applyNumberFormat="0" applyBorder="0" applyAlignment="0" applyProtection="0"/>
    <xf numFmtId="178" fontId="80" fillId="43" borderId="0"/>
    <xf numFmtId="180" fontId="80" fillId="43" borderId="0"/>
    <xf numFmtId="0" fontId="29" fillId="0" borderId="0" applyFill="0" applyBorder="0" applyAlignment="0"/>
    <xf numFmtId="181" fontId="62" fillId="0" borderId="0"/>
    <xf numFmtId="178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85" fontId="3" fillId="0" borderId="0" applyFill="0" applyBorder="0" applyAlignment="0"/>
    <xf numFmtId="177" fontId="62" fillId="0" borderId="0"/>
    <xf numFmtId="186" fontId="81" fillId="0" borderId="0" applyFill="0" applyBorder="0" applyAlignment="0"/>
    <xf numFmtId="184" fontId="82" fillId="0" borderId="0"/>
    <xf numFmtId="187" fontId="83" fillId="0" borderId="0"/>
    <xf numFmtId="188" fontId="81" fillId="0" borderId="0" applyFill="0" applyBorder="0" applyAlignment="0"/>
    <xf numFmtId="189" fontId="82" fillId="0" borderId="0"/>
    <xf numFmtId="190" fontId="83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0" fontId="84" fillId="9" borderId="46" applyNumberFormat="0" applyAlignment="0" applyProtection="0"/>
    <xf numFmtId="178" fontId="85" fillId="70" borderId="46"/>
    <xf numFmtId="180" fontId="85" fillId="70" borderId="46"/>
    <xf numFmtId="178" fontId="86" fillId="0" borderId="0"/>
    <xf numFmtId="196" fontId="57" fillId="71" borderId="41">
      <alignment vertical="center"/>
    </xf>
    <xf numFmtId="197" fontId="71" fillId="51" borderId="38">
      <alignment vertical="center"/>
    </xf>
    <xf numFmtId="0" fontId="18" fillId="7" borderId="6" applyNumberFormat="0" applyAlignment="0" applyProtection="0"/>
    <xf numFmtId="178" fontId="87" fillId="72" borderId="6"/>
    <xf numFmtId="180" fontId="87" fillId="72" borderId="6"/>
    <xf numFmtId="168" fontId="57" fillId="71" borderId="41">
      <alignment vertical="center"/>
    </xf>
    <xf numFmtId="168" fontId="2" fillId="0" borderId="0" applyFont="0" applyFill="0" applyBorder="0" applyAlignment="0" applyProtection="0"/>
    <xf numFmtId="0" fontId="27" fillId="0" borderId="0" applyFont="0" applyFill="0" applyBorder="0" applyAlignment="0" applyProtection="0"/>
    <xf numFmtId="191" fontId="42" fillId="0" borderId="0" applyFont="0" applyFill="0" applyBorder="0" applyAlignment="0" applyProtection="0"/>
    <xf numFmtId="181" fontId="10" fillId="0" borderId="0"/>
    <xf numFmtId="192" fontId="8" fillId="0" borderId="0"/>
    <xf numFmtId="198" fontId="66" fillId="0" borderId="0" applyFont="0" applyFill="0" applyBorder="0" applyAlignment="0" applyProtection="0"/>
    <xf numFmtId="199" fontId="38" fillId="0" borderId="0" applyFont="0" applyFill="0" applyBorder="0" applyAlignment="0" applyProtection="0"/>
    <xf numFmtId="200" fontId="10" fillId="0" borderId="0"/>
    <xf numFmtId="200" fontId="8" fillId="0" borderId="0"/>
    <xf numFmtId="182" fontId="42" fillId="0" borderId="0" applyFont="0" applyFill="0" applyBorder="0" applyAlignment="0" applyProtection="0"/>
    <xf numFmtId="183" fontId="10" fillId="0" borderId="0"/>
    <xf numFmtId="184" fontId="8" fillId="0" borderId="0"/>
    <xf numFmtId="201" fontId="88" fillId="0" borderId="0" applyFont="0" applyFill="0" applyBorder="0" applyAlignment="0" applyProtection="0"/>
    <xf numFmtId="202" fontId="3" fillId="41" borderId="0" applyFont="0" applyFill="0" applyBorder="0" applyAlignment="0" applyProtection="0"/>
    <xf numFmtId="203" fontId="10" fillId="0" borderId="0"/>
    <xf numFmtId="14" fontId="29" fillId="0" borderId="0" applyFill="0" applyBorder="0" applyAlignment="0"/>
    <xf numFmtId="204" fontId="8" fillId="0" borderId="0"/>
    <xf numFmtId="204" fontId="8" fillId="0" borderId="0"/>
    <xf numFmtId="205" fontId="3" fillId="41" borderId="0" applyFont="0" applyFill="0" applyBorder="0" applyAlignment="0" applyProtection="0"/>
    <xf numFmtId="206" fontId="10" fillId="0" borderId="0"/>
    <xf numFmtId="206" fontId="8" fillId="0" borderId="0"/>
    <xf numFmtId="38" fontId="38" fillId="0" borderId="47">
      <alignment vertical="center"/>
    </xf>
    <xf numFmtId="207" fontId="72" fillId="0" borderId="48">
      <alignment vertical="center"/>
    </xf>
    <xf numFmtId="208" fontId="72" fillId="0" borderId="48">
      <alignment vertical="center"/>
    </xf>
    <xf numFmtId="0" fontId="89" fillId="0" borderId="0" applyNumberFormat="0" applyFill="0" applyBorder="0" applyAlignment="0" applyProtection="0"/>
    <xf numFmtId="178" fontId="90" fillId="0" borderId="0"/>
    <xf numFmtId="180" fontId="64" fillId="0" borderId="0"/>
    <xf numFmtId="191" fontId="42" fillId="0" borderId="0" applyFill="0" applyBorder="0" applyAlignment="0"/>
    <xf numFmtId="181" fontId="62" fillId="0" borderId="0"/>
    <xf numFmtId="192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209" fontId="10" fillId="0" borderId="0"/>
    <xf numFmtId="178" fontId="10" fillId="0" borderId="0"/>
    <xf numFmtId="180" fontId="8" fillId="0" borderId="0"/>
    <xf numFmtId="178" fontId="10" fillId="0" borderId="0"/>
    <xf numFmtId="178" fontId="91" fillId="0" borderId="0"/>
    <xf numFmtId="180" fontId="91" fillId="0" borderId="0"/>
    <xf numFmtId="0" fontId="63" fillId="7" borderId="0" applyNumberFormat="0" applyFont="0" applyBorder="0" applyAlignment="0" applyProtection="0"/>
    <xf numFmtId="178" fontId="10" fillId="72" borderId="0"/>
    <xf numFmtId="180" fontId="8" fillId="72" borderId="0"/>
    <xf numFmtId="0" fontId="92" fillId="0" borderId="0" applyNumberFormat="0" applyFill="0" applyBorder="0" applyAlignment="0" applyProtection="0"/>
    <xf numFmtId="178" fontId="93" fillId="0" borderId="0"/>
    <xf numFmtId="180" fontId="93" fillId="0" borderId="0"/>
    <xf numFmtId="210" fontId="94" fillId="0" borderId="0" applyFill="0" applyBorder="0"/>
    <xf numFmtId="15" fontId="29" fillId="0" borderId="0" applyFill="0" applyBorder="0" applyProtection="0">
      <alignment horizontal="center"/>
    </xf>
    <xf numFmtId="211" fontId="8" fillId="0" borderId="0">
      <alignment horizontal="center"/>
    </xf>
    <xf numFmtId="0" fontId="3" fillId="0" borderId="0" applyNumberFormat="0" applyFont="0" applyFill="0" applyBorder="0" applyAlignment="0" applyProtection="0"/>
    <xf numFmtId="0" fontId="63" fillId="6" borderId="0" applyNumberFormat="0" applyFont="0" applyBorder="0" applyAlignment="0" applyProtection="0"/>
    <xf numFmtId="178" fontId="10" fillId="43" borderId="0"/>
    <xf numFmtId="180" fontId="8" fillId="43" borderId="0"/>
    <xf numFmtId="212" fontId="95" fillId="0" borderId="0" applyFill="0" applyBorder="0" applyProtection="0"/>
    <xf numFmtId="212" fontId="95" fillId="0" borderId="0"/>
    <xf numFmtId="212" fontId="95" fillId="0" borderId="0"/>
    <xf numFmtId="0" fontId="32" fillId="35" borderId="37" applyAlignment="0" applyProtection="0"/>
    <xf numFmtId="178" fontId="96" fillId="70" borderId="40"/>
    <xf numFmtId="213" fontId="69" fillId="9" borderId="37" applyAlignment="0" applyProtection="0"/>
    <xf numFmtId="176" fontId="97" fillId="0" borderId="0" applyNumberFormat="0" applyFill="0" applyBorder="0" applyAlignment="0" applyProtection="0"/>
    <xf numFmtId="178" fontId="98" fillId="0" borderId="0"/>
    <xf numFmtId="0" fontId="99" fillId="0" borderId="0" applyNumberFormat="0" applyFill="0" applyBorder="0" applyAlignment="0" applyProtection="0"/>
    <xf numFmtId="176" fontId="100" fillId="0" borderId="0" applyNumberFormat="0" applyFill="0" applyBorder="0" applyAlignment="0" applyProtection="0"/>
    <xf numFmtId="178" fontId="68" fillId="0" borderId="0"/>
    <xf numFmtId="0" fontId="56" fillId="0" borderId="0" applyNumberFormat="0" applyFill="0" applyBorder="0" applyAlignment="0" applyProtection="0"/>
    <xf numFmtId="15" fontId="101" fillId="18" borderId="49">
      <alignment horizontal="center"/>
      <protection locked="0"/>
    </xf>
    <xf numFmtId="211" fontId="102" fillId="73" borderId="38">
      <alignment horizontal="center"/>
      <protection locked="0"/>
    </xf>
    <xf numFmtId="214" fontId="102" fillId="73" borderId="38">
      <alignment horizontal="center"/>
      <protection locked="0"/>
    </xf>
    <xf numFmtId="215" fontId="101" fillId="18" borderId="50" applyAlignment="0">
      <protection locked="0"/>
    </xf>
    <xf numFmtId="216" fontId="102" fillId="73" borderId="38">
      <protection locked="0"/>
    </xf>
    <xf numFmtId="215" fontId="102" fillId="18" borderId="49" applyAlignment="0">
      <protection locked="0"/>
    </xf>
    <xf numFmtId="176" fontId="101" fillId="18" borderId="50" applyAlignment="0">
      <protection locked="0"/>
    </xf>
    <xf numFmtId="180" fontId="102" fillId="73" borderId="38">
      <protection locked="0"/>
    </xf>
    <xf numFmtId="176" fontId="102" fillId="18" borderId="49" applyAlignment="0">
      <protection locked="0"/>
    </xf>
    <xf numFmtId="176" fontId="29" fillId="0" borderId="0" applyFill="0" applyBorder="0" applyAlignment="0" applyProtection="0"/>
    <xf numFmtId="181" fontId="8" fillId="0" borderId="0"/>
    <xf numFmtId="180" fontId="8" fillId="0" borderId="0"/>
    <xf numFmtId="217" fontId="29" fillId="0" borderId="0" applyFill="0" applyBorder="0" applyAlignment="0" applyProtection="0"/>
    <xf numFmtId="218" fontId="8" fillId="0" borderId="0"/>
    <xf numFmtId="218" fontId="8" fillId="0" borderId="0"/>
    <xf numFmtId="219" fontId="29" fillId="0" borderId="0" applyFill="0" applyBorder="0" applyAlignment="0" applyProtection="0"/>
    <xf numFmtId="220" fontId="8" fillId="0" borderId="0"/>
    <xf numFmtId="220" fontId="8" fillId="0" borderId="0"/>
    <xf numFmtId="0" fontId="63" fillId="0" borderId="40" applyNumberFormat="0" applyFont="0" applyAlignment="0" applyProtection="0"/>
    <xf numFmtId="178" fontId="10" fillId="0" borderId="40"/>
    <xf numFmtId="180" fontId="8" fillId="0" borderId="40"/>
    <xf numFmtId="0" fontId="63" fillId="0" borderId="45" applyNumberFormat="0" applyFont="0" applyAlignment="0" applyProtection="0"/>
    <xf numFmtId="178" fontId="10" fillId="0" borderId="45"/>
    <xf numFmtId="180" fontId="8" fillId="0" borderId="45"/>
    <xf numFmtId="0" fontId="63" fillId="53" borderId="0" applyNumberFormat="0" applyFont="0" applyBorder="0" applyAlignment="0" applyProtection="0"/>
    <xf numFmtId="178" fontId="10" fillId="54" borderId="0"/>
    <xf numFmtId="180" fontId="8" fillId="54" borderId="0"/>
    <xf numFmtId="178" fontId="103" fillId="0" borderId="0"/>
    <xf numFmtId="10" fontId="104" fillId="74" borderId="25" applyNumberFormat="0" applyFill="0" applyBorder="0" applyAlignment="0" applyProtection="0">
      <protection locked="0"/>
    </xf>
    <xf numFmtId="178" fontId="105" fillId="0" borderId="0"/>
    <xf numFmtId="180" fontId="105" fillId="0" borderId="0"/>
    <xf numFmtId="0" fontId="63" fillId="0" borderId="0" applyFont="0" applyFill="0" applyBorder="0" applyAlignment="0" applyProtection="0"/>
    <xf numFmtId="178" fontId="10" fillId="0" borderId="0"/>
    <xf numFmtId="178" fontId="8" fillId="0" borderId="0"/>
    <xf numFmtId="0" fontId="20" fillId="44" borderId="0" applyNumberFormat="0" applyBorder="0" applyAlignment="0" applyProtection="0"/>
    <xf numFmtId="178" fontId="106" fillId="45" borderId="0"/>
    <xf numFmtId="180" fontId="106" fillId="45" borderId="0"/>
    <xf numFmtId="38" fontId="107" fillId="35" borderId="0" applyNumberFormat="0" applyBorder="0" applyAlignment="0" applyProtection="0"/>
    <xf numFmtId="178" fontId="86" fillId="70" borderId="0"/>
    <xf numFmtId="180" fontId="86" fillId="70" borderId="0"/>
    <xf numFmtId="0" fontId="108" fillId="35" borderId="42" applyAlignment="0">
      <alignment vertical="center"/>
    </xf>
    <xf numFmtId="0" fontId="67" fillId="0" borderId="42" applyNumberFormat="0" applyAlignment="0" applyProtection="0">
      <alignment horizontal="left" vertical="center"/>
    </xf>
    <xf numFmtId="178" fontId="96" fillId="0" borderId="40"/>
    <xf numFmtId="180" fontId="96" fillId="0" borderId="40"/>
    <xf numFmtId="0" fontId="67" fillId="0" borderId="37">
      <alignment horizontal="left" vertical="center"/>
    </xf>
    <xf numFmtId="178" fontId="96" fillId="0" borderId="40">
      <alignment horizontal="left" vertical="center"/>
    </xf>
    <xf numFmtId="178" fontId="96" fillId="0" borderId="40">
      <alignment horizontal="left" vertical="center"/>
    </xf>
    <xf numFmtId="14" fontId="109" fillId="75" borderId="43">
      <alignment horizontal="center" vertical="center" wrapText="1"/>
    </xf>
    <xf numFmtId="0" fontId="110" fillId="0" borderId="51" applyNumberFormat="0" applyFill="0" applyAlignment="0" applyProtection="0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0" fontId="112" fillId="0" borderId="53" applyNumberFormat="0" applyFill="0" applyAlignment="0" applyProtection="0"/>
    <xf numFmtId="178" fontId="113" fillId="0" borderId="54"/>
    <xf numFmtId="180" fontId="113" fillId="0" borderId="54"/>
    <xf numFmtId="0" fontId="114" fillId="0" borderId="55" applyNumberFormat="0" applyFill="0" applyAlignment="0" applyProtection="0"/>
    <xf numFmtId="178" fontId="115" fillId="0" borderId="56"/>
    <xf numFmtId="180" fontId="115" fillId="0" borderId="56"/>
    <xf numFmtId="0" fontId="114" fillId="0" borderId="0" applyNumberFormat="0" applyFill="0" applyBorder="0" applyAlignment="0" applyProtection="0"/>
    <xf numFmtId="178" fontId="115" fillId="0" borderId="0"/>
    <xf numFmtId="180" fontId="115" fillId="0" borderId="0"/>
    <xf numFmtId="14" fontId="109" fillId="75" borderId="43">
      <alignment horizontal="center" vertical="center" wrapText="1"/>
    </xf>
    <xf numFmtId="0" fontId="116" fillId="0" borderId="0">
      <alignment horizontal="center" textRotation="90"/>
    </xf>
    <xf numFmtId="0" fontId="32" fillId="0" borderId="37"/>
    <xf numFmtId="178" fontId="96" fillId="0" borderId="40"/>
    <xf numFmtId="178" fontId="96" fillId="0" borderId="40"/>
    <xf numFmtId="176" fontId="97" fillId="0" borderId="0">
      <alignment horizontal="left" vertical="top"/>
    </xf>
    <xf numFmtId="180" fontId="98" fillId="0" borderId="0">
      <alignment horizontal="left" vertical="top"/>
    </xf>
    <xf numFmtId="180" fontId="98" fillId="0" borderId="0">
      <alignment horizontal="left" vertical="top"/>
    </xf>
    <xf numFmtId="176" fontId="100" fillId="0" borderId="0" applyAlignment="0"/>
    <xf numFmtId="180" fontId="68" fillId="0" borderId="0"/>
    <xf numFmtId="180" fontId="68" fillId="0" borderId="0"/>
    <xf numFmtId="178" fontId="117" fillId="0" borderId="0"/>
    <xf numFmtId="178" fontId="8" fillId="0" borderId="0"/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178" fontId="86" fillId="76" borderId="0"/>
    <xf numFmtId="180" fontId="86" fillId="76" borderId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0" fontId="24" fillId="10" borderId="46" applyNumberFormat="0" applyAlignment="0" applyProtection="0"/>
    <xf numFmtId="178" fontId="118" fillId="0" borderId="0"/>
    <xf numFmtId="191" fontId="42" fillId="0" borderId="0" applyFill="0" applyBorder="0" applyAlignment="0"/>
    <xf numFmtId="181" fontId="62" fillId="0" borderId="0"/>
    <xf numFmtId="192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0" fontId="119" fillId="0" borderId="57" applyNumberFormat="0" applyFill="0" applyAlignment="0" applyProtection="0"/>
    <xf numFmtId="178" fontId="120" fillId="0" borderId="57"/>
    <xf numFmtId="180" fontId="120" fillId="0" borderId="57"/>
    <xf numFmtId="221" fontId="10" fillId="0" borderId="0"/>
    <xf numFmtId="178" fontId="10" fillId="0" borderId="0"/>
    <xf numFmtId="222" fontId="10" fillId="0" borderId="0"/>
    <xf numFmtId="223" fontId="10" fillId="0" borderId="0"/>
    <xf numFmtId="178" fontId="121" fillId="73" borderId="0"/>
    <xf numFmtId="180" fontId="121" fillId="73" borderId="0"/>
    <xf numFmtId="224" fontId="3" fillId="0" borderId="0"/>
    <xf numFmtId="225" fontId="122" fillId="0" borderId="0"/>
    <xf numFmtId="226" fontId="8" fillId="0" borderId="0"/>
    <xf numFmtId="0" fontId="3" fillId="0" borderId="0"/>
    <xf numFmtId="0" fontId="123" fillId="0" borderId="0"/>
    <xf numFmtId="178" fontId="124" fillId="0" borderId="0"/>
    <xf numFmtId="178" fontId="86" fillId="0" borderId="0"/>
    <xf numFmtId="0" fontId="42" fillId="0" borderId="0"/>
    <xf numFmtId="0" fontId="13" fillId="4" borderId="58" applyNumberFormat="0" applyFont="0" applyAlignment="0" applyProtection="0"/>
    <xf numFmtId="178" fontId="10" fillId="76" borderId="58"/>
    <xf numFmtId="227" fontId="3" fillId="41" borderId="0"/>
    <xf numFmtId="228" fontId="8" fillId="69" borderId="0"/>
    <xf numFmtId="228" fontId="8" fillId="69" borderId="0"/>
    <xf numFmtId="229" fontId="10" fillId="0" borderId="0"/>
    <xf numFmtId="197" fontId="10" fillId="0" borderId="0"/>
    <xf numFmtId="0" fontId="28" fillId="9" borderId="59" applyNumberFormat="0" applyAlignment="0" applyProtection="0"/>
    <xf numFmtId="178" fontId="125" fillId="70" borderId="59"/>
    <xf numFmtId="180" fontId="125" fillId="70" borderId="59"/>
    <xf numFmtId="0" fontId="126" fillId="41" borderId="0"/>
    <xf numFmtId="178" fontId="64" fillId="69" borderId="0"/>
    <xf numFmtId="178" fontId="64" fillId="69" borderId="0"/>
    <xf numFmtId="230" fontId="3" fillId="0" borderId="0" applyFont="0" applyFill="0" applyBorder="0" applyAlignment="0" applyProtection="0"/>
    <xf numFmtId="231" fontId="10" fillId="0" borderId="0"/>
    <xf numFmtId="231" fontId="8" fillId="0" borderId="0"/>
    <xf numFmtId="188" fontId="81" fillId="0" borderId="0" applyFont="0" applyFill="0" applyBorder="0" applyAlignment="0" applyProtection="0"/>
    <xf numFmtId="189" fontId="10" fillId="0" borderId="0"/>
    <xf numFmtId="190" fontId="8" fillId="0" borderId="0"/>
    <xf numFmtId="232" fontId="81" fillId="0" borderId="0" applyFont="0" applyFill="0" applyBorder="0" applyAlignment="0" applyProtection="0"/>
    <xf numFmtId="233" fontId="10" fillId="0" borderId="0"/>
    <xf numFmtId="221" fontId="8" fillId="0" borderId="0"/>
    <xf numFmtId="10" fontId="3" fillId="0" borderId="0" applyFont="0" applyFill="0" applyBorder="0" applyAlignment="0" applyProtection="0"/>
    <xf numFmtId="234" fontId="10" fillId="0" borderId="0"/>
    <xf numFmtId="234" fontId="8" fillId="0" borderId="0"/>
    <xf numFmtId="235" fontId="88" fillId="0" borderId="0" applyFont="0" applyFill="0" applyBorder="0" applyAlignment="0" applyProtection="0"/>
    <xf numFmtId="236" fontId="42" fillId="0" borderId="0"/>
    <xf numFmtId="237" fontId="73" fillId="0" borderId="0"/>
    <xf numFmtId="237" fontId="8" fillId="0" borderId="0"/>
    <xf numFmtId="238" fontId="42" fillId="0" borderId="0"/>
    <xf numFmtId="239" fontId="73" fillId="0" borderId="0"/>
    <xf numFmtId="239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0" fontId="127" fillId="0" borderId="0" applyNumberFormat="0">
      <alignment horizontal="left"/>
    </xf>
    <xf numFmtId="0" fontId="128" fillId="0" borderId="0"/>
    <xf numFmtId="240" fontId="128" fillId="0" borderId="0"/>
    <xf numFmtId="3" fontId="57" fillId="0" borderId="0" applyFont="0" applyFill="0" applyBorder="0" applyAlignment="0"/>
    <xf numFmtId="241" fontId="10" fillId="0" borderId="0"/>
    <xf numFmtId="241" fontId="8" fillId="0" borderId="0"/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4" fontId="96" fillId="32" borderId="0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7" borderId="59">
      <alignment horizontal="left" vertical="center" indent="1"/>
    </xf>
    <xf numFmtId="180" fontId="8" fillId="77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180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180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129" fillId="0" borderId="0"/>
    <xf numFmtId="4" fontId="34" fillId="31" borderId="59" applyNumberFormat="0" applyProtection="0">
      <alignment horizontal="right" vertical="center"/>
    </xf>
    <xf numFmtId="0" fontId="108" fillId="0" borderId="0"/>
    <xf numFmtId="178" fontId="73" fillId="0" borderId="0"/>
    <xf numFmtId="242" fontId="130" fillId="0" borderId="25">
      <alignment horizontal="left" vertical="center"/>
      <protection locked="0"/>
    </xf>
    <xf numFmtId="0" fontId="42" fillId="0" borderId="0"/>
    <xf numFmtId="0" fontId="38" fillId="0" borderId="0" applyNumberFormat="0" applyFont="0" applyFill="0" applyBorder="0" applyAlignment="0" applyProtection="0">
      <alignment vertical="top"/>
    </xf>
    <xf numFmtId="49" fontId="55" fillId="0" borderId="0" applyFont="0" applyFill="0" applyBorder="0" applyAlignment="0" applyProtection="0"/>
    <xf numFmtId="49" fontId="10" fillId="0" borderId="0"/>
    <xf numFmtId="49" fontId="29" fillId="0" borderId="0" applyFill="0" applyBorder="0" applyAlignment="0"/>
    <xf numFmtId="49" fontId="8" fillId="0" borderId="0"/>
    <xf numFmtId="49" fontId="8" fillId="0" borderId="0"/>
    <xf numFmtId="243" fontId="81" fillId="0" borderId="0" applyFill="0" applyBorder="0" applyAlignment="0"/>
    <xf numFmtId="244" fontId="82" fillId="0" borderId="0"/>
    <xf numFmtId="245" fontId="83" fillId="0" borderId="0"/>
    <xf numFmtId="246" fontId="81" fillId="0" borderId="0" applyFill="0" applyBorder="0" applyAlignment="0"/>
    <xf numFmtId="247" fontId="82" fillId="0" borderId="0"/>
    <xf numFmtId="248" fontId="83" fillId="0" borderId="0"/>
    <xf numFmtId="49" fontId="8" fillId="0" borderId="0"/>
    <xf numFmtId="0" fontId="131" fillId="0" borderId="0" applyFill="0" applyBorder="0" applyProtection="0">
      <alignment horizontal="left" vertical="top"/>
    </xf>
    <xf numFmtId="178" fontId="132" fillId="0" borderId="0">
      <alignment horizontal="left" vertical="top"/>
    </xf>
    <xf numFmtId="178" fontId="132" fillId="0" borderId="0">
      <alignment horizontal="left" vertical="top"/>
    </xf>
    <xf numFmtId="0" fontId="133" fillId="0" borderId="0" applyNumberFormat="0" applyFill="0" applyBorder="0" applyAlignment="0" applyProtection="0"/>
    <xf numFmtId="178" fontId="134" fillId="0" borderId="0"/>
    <xf numFmtId="180" fontId="134" fillId="0" borderId="0"/>
    <xf numFmtId="0" fontId="36" fillId="0" borderId="61" applyNumberFormat="0" applyFill="0" applyAlignment="0" applyProtection="0"/>
    <xf numFmtId="178" fontId="60" fillId="0" borderId="61"/>
    <xf numFmtId="180" fontId="60" fillId="0" borderId="61"/>
    <xf numFmtId="178" fontId="61" fillId="0" borderId="0"/>
    <xf numFmtId="180" fontId="61" fillId="0" borderId="0"/>
    <xf numFmtId="178" fontId="71" fillId="55" borderId="0"/>
    <xf numFmtId="178" fontId="78" fillId="64" borderId="0"/>
    <xf numFmtId="0" fontId="78" fillId="63" borderId="0" applyNumberFormat="0" applyBorder="0" applyAlignment="0" applyProtection="0"/>
    <xf numFmtId="178" fontId="78" fillId="65" borderId="0"/>
    <xf numFmtId="0" fontId="78" fillId="12" borderId="0" applyNumberFormat="0" applyBorder="0" applyAlignment="0" applyProtection="0"/>
    <xf numFmtId="178" fontId="78" fillId="66" borderId="0"/>
    <xf numFmtId="0" fontId="78" fillId="8" borderId="0" applyNumberFormat="0" applyBorder="0" applyAlignment="0" applyProtection="0"/>
    <xf numFmtId="178" fontId="78" fillId="59" borderId="0"/>
    <xf numFmtId="0" fontId="78" fillId="58" borderId="0" applyNumberFormat="0" applyBorder="0" applyAlignment="0" applyProtection="0"/>
    <xf numFmtId="178" fontId="78" fillId="60" borderId="0"/>
    <xf numFmtId="0" fontId="78" fillId="11" borderId="0" applyNumberFormat="0" applyBorder="0" applyAlignment="0" applyProtection="0"/>
    <xf numFmtId="178" fontId="78" fillId="68" borderId="0"/>
    <xf numFmtId="0" fontId="78" fillId="67" borderId="0" applyNumberFormat="0" applyBorder="0" applyAlignment="0" applyProtection="0"/>
    <xf numFmtId="249" fontId="57" fillId="0" borderId="62">
      <protection locked="0"/>
    </xf>
    <xf numFmtId="183" fontId="71" fillId="0" borderId="63">
      <protection locked="0"/>
    </xf>
    <xf numFmtId="183" fontId="71" fillId="0" borderId="63">
      <protection locked="0"/>
    </xf>
    <xf numFmtId="178" fontId="135" fillId="49" borderId="46"/>
    <xf numFmtId="0" fontId="135" fillId="10" borderId="46" applyNumberFormat="0" applyAlignment="0" applyProtection="0"/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0" fontId="58" fillId="35" borderId="41"/>
    <xf numFmtId="178" fontId="70" fillId="70" borderId="38"/>
    <xf numFmtId="178" fontId="70" fillId="70" borderId="38"/>
    <xf numFmtId="14" fontId="57" fillId="0" borderId="0">
      <alignment horizontal="right"/>
    </xf>
    <xf numFmtId="178" fontId="111" fillId="0" borderId="52"/>
    <xf numFmtId="0" fontId="111" fillId="0" borderId="51" applyNumberFormat="0" applyFill="0" applyAlignment="0" applyProtection="0"/>
    <xf numFmtId="178" fontId="113" fillId="0" borderId="54"/>
    <xf numFmtId="0" fontId="113" fillId="0" borderId="53" applyNumberFormat="0" applyFill="0" applyAlignment="0" applyProtection="0"/>
    <xf numFmtId="178" fontId="115" fillId="0" borderId="56"/>
    <xf numFmtId="0" fontId="115" fillId="0" borderId="55" applyNumberFormat="0" applyFill="0" applyAlignment="0" applyProtection="0"/>
    <xf numFmtId="178" fontId="115" fillId="0" borderId="0"/>
    <xf numFmtId="0" fontId="115" fillId="0" borderId="0" applyNumberFormat="0" applyFill="0" applyBorder="0" applyAlignment="0" applyProtection="0"/>
    <xf numFmtId="249" fontId="136" fillId="75" borderId="62"/>
    <xf numFmtId="183" fontId="137" fillId="48" borderId="63"/>
    <xf numFmtId="183" fontId="137" fillId="48" borderId="63"/>
    <xf numFmtId="0" fontId="3" fillId="0" borderId="25">
      <alignment horizontal="right"/>
    </xf>
    <xf numFmtId="178" fontId="8" fillId="0" borderId="38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7" fillId="72" borderId="6"/>
    <xf numFmtId="0" fontId="87" fillId="7" borderId="6" applyNumberFormat="0" applyAlignment="0" applyProtection="0"/>
    <xf numFmtId="0" fontId="3" fillId="0" borderId="25"/>
    <xf numFmtId="0" fontId="3" fillId="0" borderId="25"/>
    <xf numFmtId="0" fontId="3" fillId="0" borderId="25"/>
    <xf numFmtId="0" fontId="3" fillId="0" borderId="25"/>
    <xf numFmtId="178" fontId="134" fillId="0" borderId="0"/>
    <xf numFmtId="0" fontId="3" fillId="0" borderId="25"/>
    <xf numFmtId="178" fontId="121" fillId="73" borderId="0"/>
    <xf numFmtId="0" fontId="121" fillId="18" borderId="0" applyNumberFormat="0" applyBorder="0" applyAlignment="0" applyProtection="0"/>
    <xf numFmtId="0" fontId="59" fillId="0" borderId="0"/>
    <xf numFmtId="0" fontId="3" fillId="0" borderId="0"/>
    <xf numFmtId="178" fontId="8" fillId="0" borderId="0"/>
    <xf numFmtId="178" fontId="138" fillId="0" borderId="0"/>
    <xf numFmtId="0" fontId="10" fillId="0" borderId="0"/>
    <xf numFmtId="0" fontId="3" fillId="0" borderId="0"/>
    <xf numFmtId="178" fontId="1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10" fillId="0" borderId="0"/>
    <xf numFmtId="178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80" fillId="43" borderId="0"/>
    <xf numFmtId="0" fontId="80" fillId="6" borderId="0" applyNumberFormat="0" applyBorder="0" applyAlignment="0" applyProtection="0"/>
    <xf numFmtId="178" fontId="91" fillId="0" borderId="0"/>
    <xf numFmtId="0" fontId="91" fillId="0" borderId="0" applyNumberFormat="0" applyFill="0" applyBorder="0" applyAlignment="0" applyProtection="0"/>
    <xf numFmtId="178" fontId="10" fillId="76" borderId="58"/>
    <xf numFmtId="0" fontId="27" fillId="4" borderId="5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8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78" fontId="120" fillId="0" borderId="57"/>
    <xf numFmtId="0" fontId="120" fillId="0" borderId="57" applyNumberFormat="0" applyFill="0" applyAlignment="0" applyProtection="0"/>
    <xf numFmtId="178" fontId="73" fillId="0" borderId="0"/>
    <xf numFmtId="0" fontId="38" fillId="0" borderId="0" applyNumberFormat="0" applyFont="0" applyFill="0" applyBorder="0" applyAlignment="0" applyProtection="0">
      <alignment vertical="top"/>
    </xf>
    <xf numFmtId="178" fontId="10" fillId="0" borderId="0"/>
    <xf numFmtId="180" fontId="8" fillId="0" borderId="0"/>
    <xf numFmtId="0" fontId="38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178" fontId="61" fillId="0" borderId="0"/>
    <xf numFmtId="0" fontId="61" fillId="0" borderId="0" applyNumberForma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251" fontId="10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209" fontId="10" fillId="0" borderId="0"/>
    <xf numFmtId="170" fontId="59" fillId="0" borderId="0" applyFont="0" applyFill="0" applyBorder="0" applyAlignment="0" applyProtection="0"/>
    <xf numFmtId="209" fontId="10" fillId="0" borderId="0"/>
    <xf numFmtId="209" fontId="8" fillId="0" borderId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209" fontId="8" fillId="0" borderId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209" fontId="10" fillId="0" borderId="0"/>
    <xf numFmtId="209" fontId="10" fillId="0" borderId="0"/>
    <xf numFmtId="178" fontId="106" fillId="45" borderId="0"/>
    <xf numFmtId="0" fontId="106" fillId="44" borderId="0" applyNumberFormat="0" applyBorder="0" applyAlignment="0" applyProtection="0"/>
    <xf numFmtId="4" fontId="3" fillId="0" borderId="25"/>
    <xf numFmtId="252" fontId="8" fillId="0" borderId="38"/>
    <xf numFmtId="252" fontId="8" fillId="0" borderId="38"/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8" fontId="10" fillId="0" borderId="0"/>
    <xf numFmtId="0" fontId="59" fillId="0" borderId="0"/>
    <xf numFmtId="178" fontId="8" fillId="0" borderId="0"/>
    <xf numFmtId="0" fontId="2" fillId="0" borderId="0"/>
    <xf numFmtId="178" fontId="1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1" fillId="0" borderId="52"/>
    <xf numFmtId="170" fontId="2" fillId="0" borderId="0" applyFont="0" applyFill="0" applyBorder="0" applyAlignment="0" applyProtection="0"/>
    <xf numFmtId="178" fontId="113" fillId="0" borderId="54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3" fillId="0" borderId="54"/>
    <xf numFmtId="178" fontId="111" fillId="0" borderId="52"/>
    <xf numFmtId="178" fontId="115" fillId="0" borderId="56"/>
    <xf numFmtId="178" fontId="113" fillId="0" borderId="54"/>
    <xf numFmtId="170" fontId="59" fillId="0" borderId="0" applyFont="0" applyFill="0" applyBorder="0" applyAlignment="0" applyProtection="0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5" fillId="0" borderId="56"/>
    <xf numFmtId="170" fontId="2" fillId="0" borderId="0" applyFont="0" applyFill="0" applyBorder="0" applyAlignment="0" applyProtection="0"/>
    <xf numFmtId="178" fontId="111" fillId="0" borderId="52"/>
    <xf numFmtId="178" fontId="115" fillId="0" borderId="56"/>
    <xf numFmtId="178" fontId="111" fillId="0" borderId="52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5" fillId="0" borderId="56"/>
    <xf numFmtId="170" fontId="59" fillId="0" borderId="0" applyFont="0" applyFill="0" applyBorder="0" applyAlignment="0" applyProtection="0"/>
    <xf numFmtId="178" fontId="111" fillId="0" borderId="52"/>
    <xf numFmtId="170" fontId="59" fillId="0" borderId="0" applyFont="0" applyFill="0" applyBorder="0" applyAlignment="0" applyProtection="0"/>
    <xf numFmtId="178" fontId="113" fillId="0" borderId="54"/>
    <xf numFmtId="178" fontId="115" fillId="0" borderId="56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0" fillId="73" borderId="66">
      <protection locked="0"/>
    </xf>
    <xf numFmtId="178" fontId="8" fillId="42" borderId="59">
      <alignment horizontal="left" vertical="center" indent="1"/>
    </xf>
    <xf numFmtId="4" fontId="29" fillId="26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8" fillId="33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5" fillId="70" borderId="46"/>
    <xf numFmtId="178" fontId="10" fillId="73" borderId="38">
      <protection locked="0"/>
    </xf>
    <xf numFmtId="178" fontId="10" fillId="76" borderId="58"/>
    <xf numFmtId="0" fontId="1" fillId="0" borderId="0"/>
    <xf numFmtId="4" fontId="29" fillId="21" borderId="59" applyNumberFormat="0" applyProtection="0">
      <alignment horizontal="right" vertical="center"/>
    </xf>
    <xf numFmtId="0" fontId="135" fillId="10" borderId="46" applyNumberFormat="0" applyAlignment="0" applyProtection="0"/>
    <xf numFmtId="178" fontId="135" fillId="49" borderId="46"/>
    <xf numFmtId="0" fontId="27" fillId="4" borderId="58" applyNumberFormat="0" applyFont="0" applyAlignment="0" applyProtection="0"/>
    <xf numFmtId="178" fontId="10" fillId="76" borderId="58"/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0" fontId="13" fillId="4" borderId="58" applyNumberFormat="0" applyFont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4" fontId="34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4" fontId="29" fillId="36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0" borderId="25"/>
    <xf numFmtId="0" fontId="3" fillId="35" borderId="59" applyNumberFormat="0" applyProtection="0">
      <alignment horizontal="left" vertical="center" indent="1"/>
    </xf>
    <xf numFmtId="0" fontId="3" fillId="0" borderId="25"/>
    <xf numFmtId="0" fontId="3" fillId="0" borderId="25"/>
    <xf numFmtId="0" fontId="3" fillId="0" borderId="25"/>
    <xf numFmtId="0" fontId="3" fillId="0" borderId="25"/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60" fillId="0" borderId="61" applyNumberFormat="0" applyFill="0" applyAlignment="0" applyProtection="0"/>
    <xf numFmtId="178" fontId="60" fillId="0" borderId="61"/>
    <xf numFmtId="178" fontId="8" fillId="0" borderId="38">
      <alignment horizontal="right"/>
    </xf>
    <xf numFmtId="0" fontId="3" fillId="0" borderId="25">
      <alignment horizontal="right"/>
    </xf>
    <xf numFmtId="183" fontId="137" fillId="48" borderId="63"/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178" fontId="115" fillId="0" borderId="56"/>
    <xf numFmtId="0" fontId="3" fillId="33" borderId="59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8" borderId="59">
      <alignment horizontal="left" vertical="center" indent="1"/>
    </xf>
    <xf numFmtId="178" fontId="70" fillId="70" borderId="38"/>
    <xf numFmtId="4" fontId="8" fillId="33" borderId="59" applyNumberFormat="0" applyProtection="0">
      <alignment horizontal="left" vertical="center" indent="1"/>
    </xf>
    <xf numFmtId="0" fontId="85" fillId="9" borderId="46" applyNumberFormat="0" applyAlignment="0" applyProtection="0"/>
    <xf numFmtId="178" fontId="85" fillId="70" borderId="46"/>
    <xf numFmtId="0" fontId="125" fillId="9" borderId="59" applyNumberFormat="0" applyAlignment="0" applyProtection="0"/>
    <xf numFmtId="178" fontId="125" fillId="70" borderId="59"/>
    <xf numFmtId="0" fontId="135" fillId="10" borderId="46" applyNumberFormat="0" applyAlignment="0" applyProtection="0"/>
    <xf numFmtId="178" fontId="135" fillId="49" borderId="46"/>
    <xf numFmtId="178" fontId="74" fillId="0" borderId="45">
      <protection locked="0"/>
    </xf>
    <xf numFmtId="183" fontId="71" fillId="0" borderId="63">
      <protection locked="0"/>
    </xf>
    <xf numFmtId="178" fontId="8" fillId="77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10" fillId="76" borderId="58"/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60" fillId="0" borderId="61"/>
    <xf numFmtId="0" fontId="36" fillId="0" borderId="61" applyNumberFormat="0" applyFill="0" applyAlignment="0" applyProtection="0"/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197" fontId="71" fillId="51" borderId="38">
      <alignment vertical="center"/>
    </xf>
    <xf numFmtId="0" fontId="13" fillId="4" borderId="58" applyNumberFormat="0" applyFont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6" fontId="3" fillId="19" borderId="64" applyNumberFormat="0" applyFont="0" applyAlignment="0">
      <protection locked="0"/>
    </xf>
    <xf numFmtId="0" fontId="32" fillId="0" borderId="65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178" fontId="111" fillId="0" borderId="52"/>
    <xf numFmtId="4" fontId="34" fillId="31" borderId="59" applyNumberFormat="0" applyProtection="0">
      <alignment horizontal="right" vertical="center"/>
    </xf>
    <xf numFmtId="178" fontId="125" fillId="70" borderId="59"/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4" fontId="29" fillId="31" borderId="59" applyNumberFormat="0" applyProtection="0">
      <alignment horizontal="right"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7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28" fillId="9" borderId="59" applyNumberFormat="0" applyAlignment="0" applyProtection="0"/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178" fontId="96" fillId="0" borderId="40"/>
    <xf numFmtId="0" fontId="32" fillId="0" borderId="65"/>
    <xf numFmtId="178" fontId="10" fillId="73" borderId="38">
      <protection locked="0"/>
    </xf>
    <xf numFmtId="0" fontId="84" fillId="9" borderId="46" applyNumberFormat="0" applyAlignment="0" applyProtection="0"/>
    <xf numFmtId="178" fontId="85" fillId="70" borderId="46"/>
    <xf numFmtId="178" fontId="10" fillId="76" borderId="58"/>
    <xf numFmtId="197" fontId="71" fillId="51" borderId="38">
      <alignment vertical="center"/>
    </xf>
    <xf numFmtId="0" fontId="13" fillId="4" borderId="58" applyNumberFormat="0" applyFont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96" fillId="0" borderId="4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3" fillId="0" borderId="54"/>
    <xf numFmtId="178" fontId="125" fillId="70" borderId="59"/>
    <xf numFmtId="0" fontId="28" fillId="9" borderId="59" applyNumberFormat="0" applyAlignment="0" applyProtection="0"/>
    <xf numFmtId="178" fontId="115" fillId="0" borderId="56"/>
    <xf numFmtId="178" fontId="10" fillId="73" borderId="38">
      <protection locked="0"/>
    </xf>
    <xf numFmtId="0" fontId="84" fillId="9" borderId="46" applyNumberFormat="0" applyAlignment="0" applyProtection="0"/>
    <xf numFmtId="178" fontId="85" fillId="70" borderId="46"/>
    <xf numFmtId="178" fontId="10" fillId="76" borderId="58"/>
    <xf numFmtId="197" fontId="71" fillId="51" borderId="38">
      <alignment vertical="center"/>
    </xf>
    <xf numFmtId="0" fontId="13" fillId="4" borderId="58" applyNumberFormat="0" applyFont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25" fillId="70" borderId="59"/>
    <xf numFmtId="0" fontId="28" fillId="9" borderId="59" applyNumberFormat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96" fillId="0" borderId="40"/>
    <xf numFmtId="178" fontId="10" fillId="76" borderId="58"/>
    <xf numFmtId="0" fontId="84" fillId="9" borderId="46" applyNumberFormat="0" applyAlignment="0" applyProtection="0"/>
    <xf numFmtId="178" fontId="85" fillId="70" borderId="46"/>
    <xf numFmtId="0" fontId="13" fillId="4" borderId="58" applyNumberFormat="0" applyFont="0" applyAlignment="0" applyProtection="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3" fillId="0" borderId="54"/>
    <xf numFmtId="178" fontId="115" fillId="0" borderId="56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96" fillId="0" borderId="4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3" fillId="0" borderId="54"/>
    <xf numFmtId="178" fontId="115" fillId="0" borderId="56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96" fillId="0" borderId="40"/>
    <xf numFmtId="10" fontId="107" fillId="36" borderId="25" applyNumberFormat="0" applyBorder="0" applyAlignment="0" applyProtection="0"/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176" fontId="3" fillId="19" borderId="25" applyNumberFormat="0" applyFont="0" applyAlignment="0">
      <protection locked="0"/>
    </xf>
    <xf numFmtId="0" fontId="32" fillId="0" borderId="65"/>
    <xf numFmtId="178" fontId="113" fillId="0" borderId="54"/>
    <xf numFmtId="178" fontId="96" fillId="0" borderId="40"/>
    <xf numFmtId="0" fontId="32" fillId="0" borderId="37"/>
    <xf numFmtId="178" fontId="96" fillId="0" borderId="40"/>
    <xf numFmtId="0" fontId="32" fillId="0" borderId="37"/>
    <xf numFmtId="178" fontId="111" fillId="0" borderId="52"/>
    <xf numFmtId="178" fontId="115" fillId="0" borderId="56"/>
    <xf numFmtId="178" fontId="113" fillId="0" borderId="54"/>
    <xf numFmtId="178" fontId="113" fillId="0" borderId="54"/>
    <xf numFmtId="180" fontId="111" fillId="0" borderId="52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0" fontId="32" fillId="35" borderId="37" applyAlignment="0" applyProtection="0"/>
    <xf numFmtId="178" fontId="96" fillId="0" borderId="40">
      <alignment horizontal="left" vertical="center"/>
    </xf>
    <xf numFmtId="0" fontId="67" fillId="0" borderId="37">
      <alignment horizontal="left" vertical="center"/>
    </xf>
    <xf numFmtId="178" fontId="96" fillId="0" borderId="40"/>
    <xf numFmtId="178" fontId="115" fillId="0" borderId="56"/>
    <xf numFmtId="178" fontId="111" fillId="0" borderId="52"/>
    <xf numFmtId="178" fontId="113" fillId="0" borderId="54"/>
    <xf numFmtId="180" fontId="111" fillId="0" borderId="52"/>
    <xf numFmtId="178" fontId="111" fillId="0" borderId="52"/>
    <xf numFmtId="180" fontId="111" fillId="0" borderId="52"/>
    <xf numFmtId="0" fontId="32" fillId="35" borderId="37" applyAlignment="0" applyProtection="0"/>
    <xf numFmtId="178" fontId="96" fillId="70" borderId="40"/>
    <xf numFmtId="204" fontId="65" fillId="48" borderId="39">
      <alignment horizontal="center" vertical="center" wrapText="1"/>
    </xf>
    <xf numFmtId="0" fontId="63" fillId="0" borderId="40" applyNumberFormat="0" applyFont="0" applyAlignment="0" applyProtection="0"/>
    <xf numFmtId="10" fontId="104" fillId="74" borderId="25" applyNumberFormat="0" applyFill="0" applyBorder="0" applyAlignment="0" applyProtection="0">
      <protection locked="0"/>
    </xf>
    <xf numFmtId="178" fontId="10" fillId="0" borderId="40"/>
    <xf numFmtId="178" fontId="96" fillId="0" borderId="40">
      <alignment horizontal="left" vertical="center"/>
    </xf>
    <xf numFmtId="0" fontId="67" fillId="0" borderId="37">
      <alignment horizontal="left" vertical="center"/>
    </xf>
    <xf numFmtId="178" fontId="10" fillId="0" borderId="45"/>
    <xf numFmtId="0" fontId="63" fillId="0" borderId="45" applyNumberFormat="0" applyFont="0" applyAlignment="0" applyProtection="0"/>
    <xf numFmtId="178" fontId="10" fillId="0" borderId="40"/>
    <xf numFmtId="0" fontId="63" fillId="0" borderId="45" applyNumberFormat="0" applyFont="0" applyAlignment="0" applyProtection="0"/>
    <xf numFmtId="178" fontId="10" fillId="0" borderId="45"/>
    <xf numFmtId="0" fontId="63" fillId="0" borderId="40" applyNumberFormat="0" applyFont="0" applyAlignment="0" applyProtection="0"/>
    <xf numFmtId="211" fontId="102" fillId="73" borderId="38">
      <alignment horizontal="center"/>
      <protection locked="0"/>
    </xf>
    <xf numFmtId="10" fontId="104" fillId="74" borderId="25" applyNumberFormat="0" applyFill="0" applyBorder="0" applyAlignment="0" applyProtection="0">
      <protection locked="0"/>
    </xf>
    <xf numFmtId="178" fontId="96" fillId="0" borderId="40"/>
    <xf numFmtId="216" fontId="102" fillId="73" borderId="38">
      <protection locked="0"/>
    </xf>
    <xf numFmtId="0" fontId="63" fillId="0" borderId="45" applyNumberFormat="0" applyFont="0" applyAlignment="0" applyProtection="0"/>
    <xf numFmtId="180" fontId="102" fillId="73" borderId="38">
      <protection locked="0"/>
    </xf>
    <xf numFmtId="178" fontId="10" fillId="0" borderId="45"/>
    <xf numFmtId="180" fontId="102" fillId="73" borderId="38">
      <protection locked="0"/>
    </xf>
    <xf numFmtId="10" fontId="104" fillId="74" borderId="64" applyNumberFormat="0" applyFill="0" applyBorder="0" applyAlignment="0" applyProtection="0">
      <protection locked="0"/>
    </xf>
    <xf numFmtId="0" fontId="63" fillId="0" borderId="40" applyNumberFormat="0" applyFont="0" applyAlignment="0" applyProtection="0"/>
    <xf numFmtId="216" fontId="102" fillId="73" borderId="38">
      <protection locked="0"/>
    </xf>
    <xf numFmtId="178" fontId="10" fillId="0" borderId="40"/>
    <xf numFmtId="211" fontId="102" fillId="73" borderId="38">
      <alignment horizontal="center"/>
      <protection locked="0"/>
    </xf>
    <xf numFmtId="0" fontId="67" fillId="0" borderId="37">
      <alignment horizontal="left" vertical="center"/>
    </xf>
    <xf numFmtId="0" fontId="63" fillId="0" borderId="45" applyNumberFormat="0" applyFont="0" applyAlignment="0" applyProtection="0"/>
    <xf numFmtId="178" fontId="10" fillId="0" borderId="45"/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0" fontId="63" fillId="0" borderId="40" applyNumberFormat="0" applyFont="0" applyAlignment="0" applyProtection="0"/>
    <xf numFmtId="178" fontId="113" fillId="0" borderId="54"/>
    <xf numFmtId="178" fontId="10" fillId="0" borderId="40"/>
    <xf numFmtId="178" fontId="115" fillId="0" borderId="56"/>
    <xf numFmtId="178" fontId="96" fillId="70" borderId="40"/>
    <xf numFmtId="0" fontId="32" fillId="35" borderId="37" applyAlignment="0" applyProtection="0"/>
    <xf numFmtId="0" fontId="63" fillId="0" borderId="45" applyNumberFormat="0" applyFont="0" applyAlignment="0" applyProtection="0"/>
    <xf numFmtId="0" fontId="32" fillId="0" borderId="37"/>
    <xf numFmtId="178" fontId="10" fillId="0" borderId="45"/>
    <xf numFmtId="10" fontId="104" fillId="74" borderId="64" applyNumberFormat="0" applyFill="0" applyBorder="0" applyAlignment="0" applyProtection="0">
      <protection locked="0"/>
    </xf>
    <xf numFmtId="10" fontId="104" fillId="74" borderId="25" applyNumberFormat="0" applyFill="0" applyBorder="0" applyAlignment="0" applyProtection="0">
      <protection locked="0"/>
    </xf>
    <xf numFmtId="178" fontId="10" fillId="0" borderId="40"/>
    <xf numFmtId="10" fontId="104" fillId="74" borderId="25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178" fontId="10" fillId="0" borderId="45"/>
    <xf numFmtId="0" fontId="63" fillId="0" borderId="45" applyNumberFormat="0" applyFont="0" applyAlignment="0" applyProtection="0"/>
    <xf numFmtId="178" fontId="10" fillId="0" borderId="40"/>
    <xf numFmtId="0" fontId="63" fillId="0" borderId="40" applyNumberFormat="0" applyFont="0" applyAlignment="0" applyProtection="0"/>
    <xf numFmtId="10" fontId="104" fillId="74" borderId="64" applyNumberFormat="0" applyFill="0" applyBorder="0" applyAlignment="0" applyProtection="0">
      <protection locked="0"/>
    </xf>
    <xf numFmtId="178" fontId="10" fillId="0" borderId="45"/>
    <xf numFmtId="178" fontId="96" fillId="0" borderId="40"/>
    <xf numFmtId="0" fontId="67" fillId="0" borderId="37">
      <alignment horizontal="left" vertical="center"/>
    </xf>
    <xf numFmtId="178" fontId="96" fillId="0" borderId="40">
      <alignment horizontal="left" vertical="center"/>
    </xf>
    <xf numFmtId="178" fontId="10" fillId="0" borderId="40"/>
    <xf numFmtId="0" fontId="63" fillId="0" borderId="40" applyNumberFormat="0" applyFont="0" applyAlignment="0" applyProtection="0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80" fontId="111" fillId="0" borderId="52"/>
    <xf numFmtId="178" fontId="113" fillId="0" borderId="54"/>
    <xf numFmtId="178" fontId="111" fillId="0" borderId="52"/>
    <xf numFmtId="178" fontId="115" fillId="0" borderId="56"/>
    <xf numFmtId="180" fontId="111" fillId="0" borderId="52"/>
    <xf numFmtId="178" fontId="113" fillId="0" borderId="54"/>
    <xf numFmtId="178" fontId="111" fillId="0" borderId="52"/>
    <xf numFmtId="0" fontId="32" fillId="0" borderId="37"/>
    <xf numFmtId="178" fontId="96" fillId="0" borderId="40"/>
    <xf numFmtId="178" fontId="115" fillId="0" borderId="56"/>
    <xf numFmtId="180" fontId="111" fillId="0" borderId="52"/>
    <xf numFmtId="178" fontId="113" fillId="0" borderId="54"/>
    <xf numFmtId="178" fontId="111" fillId="0" borderId="52"/>
    <xf numFmtId="0" fontId="32" fillId="0" borderId="65"/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0" fontId="13" fillId="4" borderId="58" applyNumberFormat="0" applyFont="0" applyAlignment="0" applyProtection="0"/>
    <xf numFmtId="178" fontId="10" fillId="76" borderId="58"/>
    <xf numFmtId="178" fontId="96" fillId="0" borderId="4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0" fontId="28" fillId="9" borderId="59" applyNumberFormat="0" applyAlignment="0" applyProtection="0"/>
    <xf numFmtId="178" fontId="125" fillId="70" borderId="59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15" fillId="0" borderId="56"/>
    <xf numFmtId="178" fontId="113" fillId="0" borderId="54"/>
    <xf numFmtId="197" fontId="71" fillId="51" borderId="38">
      <alignment vertical="center"/>
    </xf>
    <xf numFmtId="0" fontId="32" fillId="0" borderId="65"/>
    <xf numFmtId="176" fontId="3" fillId="19" borderId="64" applyNumberFormat="0" applyFont="0" applyAlignment="0">
      <protection locked="0"/>
    </xf>
    <xf numFmtId="178" fontId="85" fillId="70" borderId="46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178" fontId="96" fillId="0" borderId="4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15" fillId="0" borderId="56"/>
    <xf numFmtId="178" fontId="113" fillId="0" borderId="54"/>
    <xf numFmtId="0" fontId="32" fillId="0" borderId="65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96" fillId="0" borderId="4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0" fontId="13" fillId="4" borderId="58" applyNumberFormat="0" applyFont="0" applyAlignment="0" applyProtection="0"/>
    <xf numFmtId="0" fontId="3" fillId="20" borderId="59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7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178" fontId="10" fillId="76" borderId="58"/>
    <xf numFmtId="4" fontId="34" fillId="31" borderId="59" applyNumberFormat="0" applyProtection="0">
      <alignment horizontal="right" vertical="center"/>
    </xf>
    <xf numFmtId="178" fontId="10" fillId="73" borderId="38">
      <protection locked="0"/>
    </xf>
    <xf numFmtId="178" fontId="115" fillId="0" borderId="56"/>
    <xf numFmtId="178" fontId="96" fillId="0" borderId="40">
      <alignment horizontal="left" vertical="center"/>
    </xf>
    <xf numFmtId="0" fontId="28" fillId="9" borderId="59" applyNumberFormat="0" applyAlignment="0" applyProtection="0"/>
    <xf numFmtId="178" fontId="125" fillId="70" borderId="59"/>
    <xf numFmtId="0" fontId="63" fillId="0" borderId="40" applyNumberFormat="0" applyFont="0" applyAlignment="0" applyProtection="0"/>
    <xf numFmtId="178" fontId="10" fillId="0" borderId="40"/>
    <xf numFmtId="0" fontId="32" fillId="0" borderId="65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96" fillId="0" borderId="4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0" fontId="36" fillId="0" borderId="61" applyNumberFormat="0" applyFill="0" applyAlignment="0" applyProtection="0"/>
    <xf numFmtId="178" fontId="60" fillId="0" borderId="61"/>
    <xf numFmtId="0" fontId="13" fillId="4" borderId="58" applyNumberFormat="0" applyFont="0" applyAlignment="0" applyProtection="0"/>
    <xf numFmtId="197" fontId="71" fillId="51" borderId="38">
      <alignment vertical="center"/>
    </xf>
    <xf numFmtId="178" fontId="10" fillId="76" borderId="58"/>
    <xf numFmtId="178" fontId="85" fillId="70" borderId="46"/>
    <xf numFmtId="0" fontId="84" fillId="9" borderId="46" applyNumberFormat="0" applyAlignment="0" applyProtection="0"/>
    <xf numFmtId="178" fontId="10" fillId="73" borderId="38">
      <protection locked="0"/>
    </xf>
    <xf numFmtId="180" fontId="111" fillId="0" borderId="52"/>
    <xf numFmtId="178" fontId="111" fillId="0" borderId="52"/>
    <xf numFmtId="0" fontId="28" fillId="9" borderId="59" applyNumberFormat="0" applyAlignment="0" applyProtection="0"/>
    <xf numFmtId="178" fontId="125" fillId="70" borderId="59"/>
    <xf numFmtId="178" fontId="113" fillId="0" borderId="54"/>
    <xf numFmtId="183" fontId="71" fillId="0" borderId="63">
      <protection locked="0"/>
    </xf>
    <xf numFmtId="178" fontId="135" fillId="49" borderId="46"/>
    <xf numFmtId="0" fontId="135" fillId="10" borderId="46" applyNumberFormat="0" applyAlignment="0" applyProtection="0"/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178" fontId="115" fillId="0" borderId="56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111" fillId="0" borderId="52"/>
    <xf numFmtId="178" fontId="113" fillId="0" borderId="54"/>
    <xf numFmtId="178" fontId="10" fillId="73" borderId="38">
      <protection locked="0"/>
    </xf>
    <xf numFmtId="178" fontId="115" fillId="0" borderId="56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83" fontId="137" fillId="48" borderId="63"/>
    <xf numFmtId="0" fontId="3" fillId="0" borderId="25">
      <alignment horizontal="right"/>
    </xf>
    <xf numFmtId="178" fontId="10" fillId="73" borderId="38">
      <protection locked="0"/>
    </xf>
    <xf numFmtId="0" fontId="13" fillId="4" borderId="58" applyNumberFormat="0" applyFont="0" applyAlignment="0" applyProtection="0"/>
    <xf numFmtId="178" fontId="60" fillId="0" borderId="61"/>
    <xf numFmtId="0" fontId="60" fillId="0" borderId="61" applyNumberFormat="0" applyFill="0" applyAlignment="0" applyProtection="0"/>
    <xf numFmtId="197" fontId="71" fillId="51" borderId="38">
      <alignment vertical="center"/>
    </xf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0" fontId="3" fillId="0" borderId="25"/>
    <xf numFmtId="0" fontId="3" fillId="0" borderId="25"/>
    <xf numFmtId="0" fontId="3" fillId="0" borderId="25"/>
    <xf numFmtId="0" fontId="3" fillId="0" borderId="25"/>
    <xf numFmtId="4" fontId="29" fillId="19" borderId="59" applyNumberFormat="0" applyProtection="0">
      <alignment horizontal="left" vertical="center" indent="1"/>
    </xf>
    <xf numFmtId="0" fontId="3" fillId="0" borderId="25"/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7" borderId="59">
      <alignment horizontal="left" vertical="center" indent="1"/>
    </xf>
    <xf numFmtId="178" fontId="8" fillId="78" borderId="59">
      <alignment horizontal="left" vertical="center" indent="1"/>
    </xf>
    <xf numFmtId="178" fontId="8" fillId="78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178" fontId="8" fillId="42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78" fontId="113" fillId="0" borderId="54"/>
    <xf numFmtId="0" fontId="28" fillId="9" borderId="59" applyNumberFormat="0" applyAlignment="0" applyProtection="0"/>
    <xf numFmtId="178" fontId="125" fillId="70" borderId="59"/>
    <xf numFmtId="178" fontId="10" fillId="76" borderId="58"/>
    <xf numFmtId="0" fontId="27" fillId="4" borderId="58" applyNumberFormat="0" applyFont="0" applyAlignment="0" applyProtection="0"/>
    <xf numFmtId="178" fontId="96" fillId="0" borderId="40"/>
    <xf numFmtId="0" fontId="32" fillId="0" borderId="65"/>
    <xf numFmtId="178" fontId="115" fillId="0" borderId="56"/>
    <xf numFmtId="178" fontId="74" fillId="0" borderId="45">
      <protection locked="0"/>
    </xf>
    <xf numFmtId="178" fontId="113" fillId="0" borderId="54"/>
    <xf numFmtId="0" fontId="32" fillId="0" borderId="65"/>
    <xf numFmtId="176" fontId="3" fillId="19" borderId="64" applyNumberFormat="0" applyFont="0" applyAlignment="0">
      <protection locked="0"/>
    </xf>
    <xf numFmtId="0" fontId="36" fillId="0" borderId="61" applyNumberFormat="0" applyFill="0" applyAlignment="0" applyProtection="0"/>
    <xf numFmtId="178" fontId="60" fillId="0" borderId="61"/>
    <xf numFmtId="10" fontId="107" fillId="36" borderId="64" applyNumberFormat="0" applyBorder="0" applyAlignment="0" applyProtection="0"/>
    <xf numFmtId="178" fontId="96" fillId="0" borderId="40"/>
    <xf numFmtId="0" fontId="13" fillId="4" borderId="58" applyNumberFormat="0" applyFont="0" applyAlignment="0" applyProtection="0"/>
    <xf numFmtId="197" fontId="71" fillId="51" borderId="38">
      <alignment vertical="center"/>
    </xf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83" fontId="71" fillId="0" borderId="63">
      <protection locked="0"/>
    </xf>
    <xf numFmtId="178" fontId="135" fillId="49" borderId="46"/>
    <xf numFmtId="0" fontId="135" fillId="10" borderId="46" applyNumberFormat="0" applyAlignment="0" applyProtection="0"/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0" fontId="1" fillId="0" borderId="0"/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15" fillId="0" borderId="56"/>
    <xf numFmtId="178" fontId="10" fillId="73" borderId="38">
      <protection locked="0"/>
    </xf>
    <xf numFmtId="178" fontId="10" fillId="73" borderId="38">
      <protection locked="0"/>
    </xf>
    <xf numFmtId="178" fontId="85" fillId="70" borderId="46"/>
    <xf numFmtId="4" fontId="3" fillId="0" borderId="25"/>
    <xf numFmtId="4" fontId="29" fillId="36" borderId="59" applyNumberFormat="0" applyProtection="0">
      <alignment vertical="center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2" borderId="59" applyNumberFormat="0" applyProtection="0">
      <alignment horizontal="right" vertical="center"/>
    </xf>
    <xf numFmtId="178" fontId="115" fillId="0" borderId="56"/>
    <xf numFmtId="4" fontId="29" fillId="24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0" fontId="3" fillId="33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0" fontId="84" fillId="9" borderId="46" applyNumberFormat="0" applyAlignment="0" applyProtection="0"/>
    <xf numFmtId="180" fontId="111" fillId="0" borderId="5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5"/>
    <xf numFmtId="0" fontId="3" fillId="20" borderId="59" applyNumberFormat="0" applyProtection="0">
      <alignment horizontal="left" vertical="center" indent="1"/>
    </xf>
    <xf numFmtId="178" fontId="111" fillId="0" borderId="52"/>
    <xf numFmtId="178" fontId="8" fillId="42" borderId="59">
      <alignment horizontal="left" vertical="center" indent="1"/>
    </xf>
    <xf numFmtId="178" fontId="113" fillId="0" borderId="54"/>
    <xf numFmtId="0" fontId="3" fillId="0" borderId="25"/>
    <xf numFmtId="178" fontId="8" fillId="77" borderId="59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8" fillId="72" borderId="59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5" fillId="0" borderId="56"/>
    <xf numFmtId="0" fontId="3" fillId="34" borderId="59" applyNumberFormat="0" applyProtection="0">
      <alignment horizontal="left" vertical="center" indent="1"/>
    </xf>
    <xf numFmtId="178" fontId="111" fillId="0" borderId="52"/>
    <xf numFmtId="178" fontId="115" fillId="0" borderId="56"/>
    <xf numFmtId="178" fontId="111" fillId="0" borderId="52"/>
    <xf numFmtId="4" fontId="29" fillId="36" borderId="59" applyNumberFormat="0" applyProtection="0">
      <alignment horizontal="left" vertical="center" indent="1"/>
    </xf>
    <xf numFmtId="0" fontId="3" fillId="0" borderId="25"/>
    <xf numFmtId="0" fontId="3" fillId="0" borderId="25"/>
    <xf numFmtId="0" fontId="3" fillId="0" borderId="25">
      <alignment horizontal="right"/>
    </xf>
    <xf numFmtId="0" fontId="3" fillId="35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178" fontId="115" fillId="0" borderId="56"/>
    <xf numFmtId="0" fontId="3" fillId="0" borderId="25"/>
    <xf numFmtId="178" fontId="111" fillId="0" borderId="52"/>
    <xf numFmtId="0" fontId="3" fillId="35" borderId="59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8" borderId="63"/>
    <xf numFmtId="178" fontId="60" fillId="0" borderId="61"/>
    <xf numFmtId="0" fontId="60" fillId="0" borderId="61" applyNumberFormat="0" applyFill="0" applyAlignment="0" applyProtection="0"/>
    <xf numFmtId="178" fontId="8" fillId="0" borderId="38">
      <alignment horizontal="right"/>
    </xf>
    <xf numFmtId="178" fontId="74" fillId="0" borderId="45">
      <protection locked="0"/>
    </xf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25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25"/>
    <xf numFmtId="0" fontId="3" fillId="0" borderId="25"/>
    <xf numFmtId="0" fontId="3" fillId="0" borderId="25"/>
    <xf numFmtId="0" fontId="3" fillId="0" borderId="25"/>
    <xf numFmtId="0" fontId="3" fillId="35" borderId="59" applyNumberFormat="0" applyProtection="0">
      <alignment horizontal="left" vertical="center" indent="1"/>
    </xf>
    <xf numFmtId="0" fontId="3" fillId="0" borderId="25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6" fontId="3" fillId="19" borderId="64" applyNumberFormat="0" applyFont="0" applyAlignment="0">
      <protection locked="0"/>
    </xf>
    <xf numFmtId="178" fontId="96" fillId="0" borderId="40"/>
    <xf numFmtId="178" fontId="10" fillId="73" borderId="38">
      <protection locked="0"/>
    </xf>
    <xf numFmtId="178" fontId="10" fillId="73" borderId="38">
      <protection locked="0"/>
    </xf>
    <xf numFmtId="4" fontId="29" fillId="21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96" fillId="0" borderId="40"/>
    <xf numFmtId="178" fontId="60" fillId="0" borderId="61"/>
    <xf numFmtId="0" fontId="32" fillId="0" borderId="65"/>
    <xf numFmtId="178" fontId="10" fillId="73" borderId="38">
      <protection locked="0"/>
    </xf>
    <xf numFmtId="178" fontId="85" fillId="70" borderId="46"/>
    <xf numFmtId="4" fontId="29" fillId="36" borderId="59" applyNumberFormat="0" applyProtection="0">
      <alignment vertical="center"/>
    </xf>
    <xf numFmtId="4" fontId="3" fillId="0" borderId="25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0" fontId="63" fillId="0" borderId="45" applyNumberFormat="0" applyFont="0" applyAlignment="0" applyProtection="0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96" fillId="0" borderId="40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0" fontId="36" fillId="0" borderId="61" applyNumberFormat="0" applyFill="0" applyAlignment="0" applyProtection="0"/>
    <xf numFmtId="197" fontId="71" fillId="51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70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178" fontId="111" fillId="0" borderId="52"/>
    <xf numFmtId="178" fontId="125" fillId="70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0" fillId="73" borderId="38">
      <protection locked="0"/>
    </xf>
    <xf numFmtId="178" fontId="115" fillId="0" borderId="56"/>
    <xf numFmtId="178" fontId="10" fillId="73" borderId="38">
      <protection locked="0"/>
    </xf>
    <xf numFmtId="178" fontId="111" fillId="0" borderId="52"/>
    <xf numFmtId="178" fontId="115" fillId="0" borderId="56"/>
    <xf numFmtId="178" fontId="111" fillId="0" borderId="52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3" borderId="38">
      <protection locked="0"/>
    </xf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10" fillId="73" borderId="38">
      <protection locked="0"/>
    </xf>
    <xf numFmtId="0" fontId="13" fillId="4" borderId="58" applyNumberFormat="0" applyFont="0" applyAlignment="0" applyProtection="0"/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15" fillId="0" borderId="56"/>
    <xf numFmtId="176" fontId="3" fillId="19" borderId="64" applyNumberFormat="0" applyFont="0" applyAlignment="0">
      <protection locked="0"/>
    </xf>
    <xf numFmtId="0" fontId="13" fillId="4" borderId="58" applyNumberFormat="0" applyFont="0" applyAlignment="0" applyProtection="0"/>
    <xf numFmtId="4" fontId="30" fillId="19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6" borderId="58"/>
    <xf numFmtId="0" fontId="27" fillId="4" borderId="58" applyNumberFormat="0" applyFont="0" applyAlignment="0" applyProtection="0"/>
    <xf numFmtId="178" fontId="135" fillId="49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6" fontId="3" fillId="19" borderId="64" applyNumberFormat="0" applyFont="0" applyAlignment="0">
      <protection locked="0"/>
    </xf>
    <xf numFmtId="4" fontId="29" fillId="21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0" fillId="73" borderId="38">
      <protection locked="0"/>
    </xf>
    <xf numFmtId="178" fontId="85" fillId="70" borderId="46"/>
    <xf numFmtId="4" fontId="29" fillId="36" borderId="59" applyNumberFormat="0" applyProtection="0">
      <alignment vertical="center"/>
    </xf>
    <xf numFmtId="4" fontId="3" fillId="0" borderId="25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3" borderId="38">
      <protection locked="0"/>
    </xf>
    <xf numFmtId="0" fontId="84" fillId="9" borderId="46" applyNumberFormat="0" applyAlignment="0" applyProtection="0"/>
    <xf numFmtId="178" fontId="10" fillId="73" borderId="38">
      <protection locked="0"/>
    </xf>
    <xf numFmtId="0" fontId="36" fillId="0" borderId="61" applyNumberFormat="0" applyFill="0" applyAlignment="0" applyProtection="0"/>
    <xf numFmtId="10" fontId="107" fillId="36" borderId="64" applyNumberFormat="0" applyBorder="0" applyAlignment="0" applyProtection="0"/>
    <xf numFmtId="197" fontId="71" fillId="51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70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70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37" applyAlignment="0" applyProtection="0"/>
    <xf numFmtId="204" fontId="65" fillId="48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3" borderId="38">
      <protection locked="0"/>
    </xf>
    <xf numFmtId="178" fontId="10" fillId="73" borderId="38">
      <protection locked="0"/>
    </xf>
    <xf numFmtId="4" fontId="29" fillId="21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0" fillId="73" borderId="38">
      <protection locked="0"/>
    </xf>
    <xf numFmtId="178" fontId="85" fillId="70" borderId="46"/>
    <xf numFmtId="4" fontId="29" fillId="36" borderId="59" applyNumberFormat="0" applyProtection="0">
      <alignment vertical="center"/>
    </xf>
    <xf numFmtId="4" fontId="3" fillId="0" borderId="25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2" fillId="0" borderId="65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0" fontId="36" fillId="0" borderId="61" applyNumberFormat="0" applyFill="0" applyAlignment="0" applyProtection="0"/>
    <xf numFmtId="197" fontId="71" fillId="51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70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70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0" fillId="73" borderId="38">
      <protection locked="0"/>
    </xf>
    <xf numFmtId="178" fontId="115" fillId="0" borderId="56"/>
    <xf numFmtId="178" fontId="10" fillId="73" borderId="38">
      <protection locked="0"/>
    </xf>
    <xf numFmtId="178" fontId="8" fillId="78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0" fontId="13" fillId="4" borderId="58" applyNumberFormat="0" applyFont="0" applyAlignment="0" applyProtection="0"/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178" fontId="10" fillId="73" borderId="38">
      <protection locked="0"/>
    </xf>
    <xf numFmtId="178" fontId="10" fillId="73" borderId="38">
      <protection locked="0"/>
    </xf>
    <xf numFmtId="0" fontId="3" fillId="20" borderId="59" applyNumberFormat="0" applyProtection="0">
      <alignment horizontal="left" vertical="center" indent="1"/>
    </xf>
    <xf numFmtId="178" fontId="10" fillId="76" borderId="58"/>
    <xf numFmtId="178" fontId="8" fillId="42" borderId="59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3" borderId="38">
      <protection locked="0"/>
    </xf>
    <xf numFmtId="4" fontId="34" fillId="31" borderId="59" applyNumberFormat="0" applyProtection="0">
      <alignment horizontal="right" vertical="center"/>
    </xf>
    <xf numFmtId="178" fontId="10" fillId="73" borderId="38">
      <protection locked="0"/>
    </xf>
    <xf numFmtId="0" fontId="13" fillId="4" borderId="58" applyNumberFormat="0" applyFont="0" applyAlignment="0" applyProtection="0"/>
    <xf numFmtId="4" fontId="29" fillId="21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0" fontId="84" fillId="9" borderId="46" applyNumberFormat="0" applyAlignment="0" applyProtection="0"/>
    <xf numFmtId="178" fontId="60" fillId="0" borderId="61"/>
    <xf numFmtId="178" fontId="85" fillId="70" borderId="46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0" fontId="67" fillId="0" borderId="65">
      <alignment horizontal="left" vertical="center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3" borderId="38">
      <protection locked="0"/>
    </xf>
    <xf numFmtId="0" fontId="84" fillId="9" borderId="46" applyNumberFormat="0" applyAlignment="0" applyProtection="0"/>
    <xf numFmtId="178" fontId="10" fillId="73" borderId="38">
      <protection locked="0"/>
    </xf>
    <xf numFmtId="0" fontId="36" fillId="0" borderId="61" applyNumberFormat="0" applyFill="0" applyAlignment="0" applyProtection="0"/>
    <xf numFmtId="10" fontId="107" fillId="36" borderId="64" applyNumberFormat="0" applyBorder="0" applyAlignment="0" applyProtection="0"/>
    <xf numFmtId="197" fontId="71" fillId="51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70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70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25" fillId="70" borderId="59"/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0" fontId="28" fillId="9" borderId="59" applyNumberFormat="0" applyAlignment="0" applyProtection="0"/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0" fillId="73" borderId="38">
      <protection locked="0"/>
    </xf>
    <xf numFmtId="178" fontId="85" fillId="70" borderId="46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0" fontId="107" fillId="36" borderId="64" applyNumberFormat="0" applyBorder="0" applyAlignment="0" applyProtection="0"/>
    <xf numFmtId="0" fontId="84" fillId="9" borderId="46" applyNumberFormat="0" applyAlignment="0" applyProtection="0"/>
    <xf numFmtId="176" fontId="3" fillId="19" borderId="64" applyNumberFormat="0" applyFont="0" applyAlignment="0">
      <protection locked="0"/>
    </xf>
    <xf numFmtId="197" fontId="71" fillId="51" borderId="38">
      <alignment vertical="center"/>
    </xf>
    <xf numFmtId="0" fontId="36" fillId="0" borderId="61" applyNumberFormat="0" applyFill="0" applyAlignment="0" applyProtection="0"/>
    <xf numFmtId="178" fontId="85" fillId="70" borderId="46"/>
    <xf numFmtId="178" fontId="10" fillId="73" borderId="38">
      <protection locked="0"/>
    </xf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70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70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0" fontId="63" fillId="0" borderId="40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0" fontId="13" fillId="4" borderId="58" applyNumberFormat="0" applyFont="0" applyAlignment="0" applyProtection="0"/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0" fontId="3" fillId="20" borderId="59" applyNumberFormat="0" applyProtection="0">
      <alignment horizontal="left" vertical="center" indent="1"/>
    </xf>
    <xf numFmtId="178" fontId="10" fillId="76" borderId="58"/>
    <xf numFmtId="178" fontId="8" fillId="42" borderId="59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97" fontId="71" fillId="51" borderId="38">
      <alignment vertical="center"/>
    </xf>
    <xf numFmtId="4" fontId="29" fillId="19" borderId="59" applyNumberFormat="0" applyProtection="0">
      <alignment vertical="center"/>
    </xf>
    <xf numFmtId="178" fontId="135" fillId="49" borderId="46"/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0" fontId="84" fillId="9" borderId="46" applyNumberFormat="0" applyAlignment="0" applyProtection="0"/>
    <xf numFmtId="178" fontId="60" fillId="0" borderId="61"/>
    <xf numFmtId="0" fontId="28" fillId="9" borderId="59" applyNumberFormat="0" applyAlignment="0" applyProtection="0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204" fontId="65" fillId="48" borderId="39">
      <alignment horizontal="center" vertical="center" wrapText="1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78" fontId="115" fillId="0" borderId="56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3" borderId="38">
      <protection locked="0"/>
    </xf>
    <xf numFmtId="0" fontId="84" fillId="9" borderId="46" applyNumberFormat="0" applyAlignment="0" applyProtection="0"/>
    <xf numFmtId="178" fontId="10" fillId="73" borderId="38">
      <protection locked="0"/>
    </xf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0" fillId="76" borderId="58"/>
    <xf numFmtId="178" fontId="10" fillId="73" borderId="38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9" applyNumberFormat="0" applyProtection="0">
      <alignment horizontal="left" vertical="center" indent="1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70" borderId="59"/>
    <xf numFmtId="178" fontId="113" fillId="0" borderId="54"/>
    <xf numFmtId="4" fontId="29" fillId="19" borderId="59" applyNumberFormat="0" applyProtection="0">
      <alignment horizontal="left" vertical="center" indent="1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178" fontId="10" fillId="0" borderId="45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3" borderId="38">
      <protection locked="0"/>
    </xf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25" fillId="70" borderId="59"/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0" fontId="28" fillId="9" borderId="59" applyNumberFormat="0" applyAlignment="0" applyProtection="0"/>
    <xf numFmtId="178" fontId="8" fillId="42" borderId="59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4" fontId="29" fillId="19" borderId="59" applyNumberFormat="0" applyProtection="0">
      <alignment horizontal="left" vertical="center" indent="1"/>
    </xf>
    <xf numFmtId="4" fontId="29" fillId="28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197" fontId="71" fillId="51" borderId="38">
      <alignment vertical="center"/>
    </xf>
    <xf numFmtId="178" fontId="60" fillId="0" borderId="61"/>
    <xf numFmtId="0" fontId="13" fillId="4" borderId="58" applyNumberFormat="0" applyFont="0" applyAlignment="0" applyProtection="0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0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25" fillId="70" borderId="59"/>
    <xf numFmtId="197" fontId="71" fillId="51" borderId="38">
      <alignment vertical="center"/>
    </xf>
    <xf numFmtId="0" fontId="36" fillId="0" borderId="61" applyNumberFormat="0" applyFill="0" applyAlignment="0" applyProtection="0"/>
    <xf numFmtId="178" fontId="85" fillId="70" borderId="46"/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4" borderId="58" applyNumberFormat="0" applyFont="0" applyAlignment="0" applyProtection="0"/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70" borderId="59"/>
    <xf numFmtId="178" fontId="113" fillId="0" borderId="54"/>
    <xf numFmtId="4" fontId="29" fillId="31" borderId="60" applyNumberFormat="0" applyProtection="0">
      <alignment horizontal="left" vertical="center" indent="1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59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31" fillId="3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178" fontId="8" fillId="42" borderId="59">
      <alignment horizontal="left" vertical="center" indent="1"/>
    </xf>
    <xf numFmtId="4" fontId="29" fillId="25" borderId="59" applyNumberFormat="0" applyProtection="0">
      <alignment horizontal="right" vertical="center"/>
    </xf>
    <xf numFmtId="4" fontId="29" fillId="19" borderId="59" applyNumberFormat="0" applyProtection="0">
      <alignment vertical="center"/>
    </xf>
    <xf numFmtId="178" fontId="8" fillId="42" borderId="59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178" fontId="70" fillId="70" borderId="38"/>
    <xf numFmtId="4" fontId="29" fillId="21" borderId="59" applyNumberFormat="0" applyProtection="0">
      <alignment horizontal="right" vertical="center"/>
    </xf>
    <xf numFmtId="178" fontId="111" fillId="0" borderId="52"/>
    <xf numFmtId="178" fontId="10" fillId="76" borderId="58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4" fontId="8" fillId="31" borderId="59" applyNumberFormat="0" applyProtection="0">
      <alignment horizontal="left" vertical="center" indent="1"/>
    </xf>
    <xf numFmtId="178" fontId="8" fillId="77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178" fontId="8" fillId="78" borderId="59">
      <alignment horizontal="left" vertical="center" indent="1"/>
    </xf>
    <xf numFmtId="0" fontId="3" fillId="0" borderId="64"/>
    <xf numFmtId="0" fontId="3" fillId="33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5" fillId="70" borderId="46"/>
    <xf numFmtId="4" fontId="29" fillId="19" borderId="59" applyNumberFormat="0" applyProtection="0">
      <alignment vertical="center"/>
    </xf>
    <xf numFmtId="4" fontId="29" fillId="22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4" fontId="29" fillId="27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60" fillId="0" borderId="61"/>
    <xf numFmtId="4" fontId="30" fillId="19" borderId="59" applyNumberFormat="0" applyProtection="0">
      <alignment vertical="center"/>
    </xf>
    <xf numFmtId="0" fontId="28" fillId="9" borderId="59" applyNumberFormat="0" applyAlignment="0" applyProtection="0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6" borderId="58"/>
    <xf numFmtId="0" fontId="36" fillId="0" borderId="61" applyNumberFormat="0" applyFill="0" applyAlignment="0" applyProtection="0"/>
    <xf numFmtId="0" fontId="13" fillId="4" borderId="58" applyNumberFormat="0" applyFont="0" applyAlignment="0" applyProtection="0"/>
    <xf numFmtId="4" fontId="30" fillId="19" borderId="59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5" fillId="70" borderId="46"/>
    <xf numFmtId="0" fontId="84" fillId="9" borderId="4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9" applyNumberFormat="0" applyProtection="0">
      <alignment horizontal="left" vertical="center" indent="1"/>
    </xf>
    <xf numFmtId="0" fontId="1" fillId="0" borderId="0"/>
    <xf numFmtId="4" fontId="31" fillId="30" borderId="59" applyNumberFormat="0" applyProtection="0">
      <alignment horizontal="left" vertical="center" indent="1"/>
    </xf>
    <xf numFmtId="4" fontId="29" fillId="24" borderId="59" applyNumberFormat="0" applyProtection="0">
      <alignment horizontal="right" vertical="center"/>
    </xf>
    <xf numFmtId="178" fontId="113" fillId="0" borderId="54"/>
    <xf numFmtId="4" fontId="29" fillId="19" borderId="59" applyNumberFormat="0" applyProtection="0">
      <alignment horizontal="left" vertical="center" indent="1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60" fillId="0" borderId="61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0" fontId="104" fillId="74" borderId="64" applyNumberFormat="0" applyFill="0" applyBorder="0" applyAlignment="0" applyProtection="0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0" fontId="104" fillId="74" borderId="64" applyNumberFormat="0" applyFill="0" applyBorder="0" applyAlignment="0" applyProtection="0">
      <protection locked="0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25" fillId="70" borderId="59"/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4" fontId="29" fillId="23" borderId="59" applyNumberFormat="0" applyProtection="0">
      <alignment horizontal="right" vertical="center"/>
    </xf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4" fontId="29" fillId="21" borderId="59" applyNumberFormat="0" applyProtection="0">
      <alignment horizontal="right" vertical="center"/>
    </xf>
    <xf numFmtId="178" fontId="113" fillId="0" borderId="54"/>
    <xf numFmtId="178" fontId="115" fillId="0" borderId="56"/>
    <xf numFmtId="0" fontId="28" fillId="9" borderId="59" applyNumberFormat="0" applyAlignment="0" applyProtection="0"/>
    <xf numFmtId="4" fontId="29" fillId="36" borderId="59" applyNumberFormat="0" applyProtection="0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8" fillId="31" borderId="59" applyNumberFormat="0" applyProtection="0">
      <alignment horizontal="left" vertical="center" indent="1"/>
    </xf>
    <xf numFmtId="178" fontId="70" fillId="70" borderId="38"/>
    <xf numFmtId="178" fontId="8" fillId="77" borderId="59">
      <alignment horizontal="left" vertical="center" indent="1"/>
    </xf>
    <xf numFmtId="178" fontId="111" fillId="0" borderId="52"/>
    <xf numFmtId="178" fontId="113" fillId="0" borderId="54"/>
    <xf numFmtId="0" fontId="3" fillId="34" borderId="59" applyNumberFormat="0" applyProtection="0">
      <alignment horizontal="left" vertical="center" indent="1"/>
    </xf>
    <xf numFmtId="178" fontId="115" fillId="0" borderId="56"/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4" fontId="29" fillId="36" borderId="59" applyNumberFormat="0" applyProtection="0">
      <alignment horizontal="left" vertical="center" indent="1"/>
    </xf>
    <xf numFmtId="0" fontId="3" fillId="0" borderId="64"/>
    <xf numFmtId="4" fontId="29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178" fontId="8" fillId="42" borderId="59">
      <alignment horizontal="left" vertical="center" indent="1"/>
    </xf>
    <xf numFmtId="178" fontId="10" fillId="76" borderId="58"/>
    <xf numFmtId="178" fontId="85" fillId="70" borderId="46"/>
    <xf numFmtId="0" fontId="85" fillId="9" borderId="46" applyNumberFormat="0" applyAlignment="0" applyProtection="0"/>
    <xf numFmtId="178" fontId="8" fillId="77" borderId="59">
      <alignment horizontal="right" vertical="center"/>
    </xf>
    <xf numFmtId="0" fontId="36" fillId="0" borderId="61" applyNumberFormat="0" applyFill="0" applyAlignment="0" applyProtection="0"/>
    <xf numFmtId="0" fontId="3" fillId="20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4" fontId="3" fillId="0" borderId="64"/>
    <xf numFmtId="252" fontId="8" fillId="0" borderId="38"/>
    <xf numFmtId="178" fontId="113" fillId="0" borderId="54"/>
    <xf numFmtId="0" fontId="3" fillId="34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25" fillId="70" borderId="59"/>
    <xf numFmtId="197" fontId="71" fillId="51" borderId="38">
      <alignment vertical="center"/>
    </xf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4" fillId="0" borderId="45">
      <protection locked="0"/>
    </xf>
    <xf numFmtId="0" fontId="1" fillId="0" borderId="0"/>
    <xf numFmtId="4" fontId="31" fillId="30" borderId="59" applyNumberFormat="0" applyProtection="0">
      <alignment horizontal="left" vertical="center" indent="1"/>
    </xf>
    <xf numFmtId="4" fontId="29" fillId="28" borderId="59" applyNumberFormat="0" applyProtection="0">
      <alignment horizontal="right" vertical="center"/>
    </xf>
    <xf numFmtId="178" fontId="113" fillId="0" borderId="54"/>
    <xf numFmtId="178" fontId="70" fillId="70" borderId="38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59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45" applyNumberFormat="0" applyFont="0" applyAlignment="0" applyProtection="0"/>
    <xf numFmtId="216" fontId="102" fillId="73" borderId="38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80" fontId="102" fillId="73" borderId="38">
      <protection locked="0"/>
    </xf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61"/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4" fontId="29" fillId="27" borderId="59" applyNumberFormat="0" applyProtection="0">
      <alignment horizontal="right" vertical="center"/>
    </xf>
    <xf numFmtId="0" fontId="135" fillId="10" borderId="46" applyNumberFormat="0" applyAlignment="0" applyProtection="0"/>
    <xf numFmtId="178" fontId="125" fillId="70" borderId="59"/>
    <xf numFmtId="178" fontId="10" fillId="76" borderId="58"/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85" fillId="70" borderId="46"/>
    <xf numFmtId="178" fontId="113" fillId="0" borderId="54"/>
    <xf numFmtId="178" fontId="115" fillId="0" borderId="56"/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5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83" fontId="71" fillId="0" borderId="63">
      <protection locked="0"/>
    </xf>
    <xf numFmtId="178" fontId="135" fillId="49" borderId="46"/>
    <xf numFmtId="0" fontId="135" fillId="10" borderId="46" applyNumberFormat="0" applyAlignment="0" applyProtection="0"/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0" fontId="84" fillId="9" borderId="46" applyNumberFormat="0" applyAlignment="0" applyProtection="0"/>
    <xf numFmtId="183" fontId="71" fillId="0" borderId="63">
      <protection locked="0"/>
    </xf>
    <xf numFmtId="4" fontId="29" fillId="24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178" fontId="125" fillId="70" borderId="59"/>
    <xf numFmtId="4" fontId="30" fillId="31" borderId="59" applyNumberFormat="0" applyProtection="0">
      <alignment horizontal="right" vertical="center"/>
    </xf>
    <xf numFmtId="4" fontId="3" fillId="0" borderId="64"/>
    <xf numFmtId="252" fontId="8" fillId="0" borderId="38"/>
    <xf numFmtId="0" fontId="125" fillId="9" borderId="5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9" applyNumberFormat="0" applyProtection="0">
      <alignment horizontal="left" vertical="center" indent="1"/>
    </xf>
    <xf numFmtId="178" fontId="115" fillId="0" borderId="56"/>
    <xf numFmtId="0" fontId="3" fillId="35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178" fontId="8" fillId="42" borderId="59">
      <alignment horizontal="left" vertical="center" indent="1"/>
    </xf>
    <xf numFmtId="178" fontId="8" fillId="42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97" fontId="71" fillId="51" borderId="38">
      <alignment vertical="center"/>
    </xf>
    <xf numFmtId="4" fontId="30" fillId="19" borderId="59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9" borderId="4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3" borderId="59" applyNumberFormat="0" applyProtection="0">
      <alignment horizontal="right" vertical="center"/>
    </xf>
    <xf numFmtId="178" fontId="10" fillId="76" borderId="58"/>
    <xf numFmtId="178" fontId="113" fillId="0" borderId="54"/>
    <xf numFmtId="4" fontId="29" fillId="25" borderId="59" applyNumberFormat="0" applyProtection="0">
      <alignment horizontal="right" vertical="center"/>
    </xf>
    <xf numFmtId="178" fontId="113" fillId="0" borderId="54"/>
    <xf numFmtId="4" fontId="29" fillId="27" borderId="59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4" fontId="29" fillId="26" borderId="59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4" fontId="29" fillId="24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29" fillId="22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31" fillId="30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0" fillId="0" borderId="45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0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0" fillId="0" borderId="45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0" fontId="63" fillId="0" borderId="45" applyNumberFormat="0" applyFont="0" applyAlignment="0" applyProtection="0"/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96" fillId="0" borderId="40"/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0" fontId="63" fillId="0" borderId="40" applyNumberFormat="0" applyFont="0" applyAlignment="0" applyProtection="0"/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4" fontId="29" fillId="25" borderId="59" applyNumberFormat="0" applyProtection="0">
      <alignment horizontal="right" vertical="center"/>
    </xf>
    <xf numFmtId="178" fontId="113" fillId="0" borderId="54"/>
    <xf numFmtId="178" fontId="115" fillId="0" borderId="56"/>
    <xf numFmtId="0" fontId="3" fillId="20" borderId="59" applyNumberFormat="0" applyProtection="0">
      <alignment horizontal="left" vertical="center" indent="1"/>
    </xf>
    <xf numFmtId="178" fontId="115" fillId="0" borderId="56"/>
    <xf numFmtId="4" fontId="29" fillId="31" borderId="60" applyNumberFormat="0" applyProtection="0">
      <alignment horizontal="left" vertical="center" indent="1"/>
    </xf>
    <xf numFmtId="178" fontId="115" fillId="0" borderId="56"/>
    <xf numFmtId="4" fontId="29" fillId="29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30" fillId="19" borderId="59" applyNumberFormat="0" applyProtection="0">
      <alignment vertical="center"/>
    </xf>
    <xf numFmtId="4" fontId="29" fillId="26" borderId="59" applyNumberFormat="0" applyProtection="0">
      <alignment horizontal="right" vertical="center"/>
    </xf>
    <xf numFmtId="178" fontId="115" fillId="0" borderId="56"/>
    <xf numFmtId="0" fontId="3" fillId="20" borderId="59" applyNumberFormat="0" applyProtection="0">
      <alignment horizontal="left" vertical="center" indent="1"/>
    </xf>
    <xf numFmtId="4" fontId="29" fillId="28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113" fillId="0" borderId="54"/>
    <xf numFmtId="178" fontId="115" fillId="0" borderId="56"/>
    <xf numFmtId="4" fontId="34" fillId="31" borderId="59" applyNumberFormat="0" applyProtection="0">
      <alignment horizontal="right" vertical="center"/>
    </xf>
    <xf numFmtId="0" fontId="3" fillId="35" borderId="59" applyNumberFormat="0" applyProtection="0">
      <alignment horizontal="left" vertical="center" indent="1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0" fontId="84" fillId="9" borderId="46" applyNumberFormat="0" applyAlignment="0" applyProtection="0"/>
    <xf numFmtId="4" fontId="29" fillId="36" borderId="59" applyNumberFormat="0" applyProtection="0">
      <alignment vertical="center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" fillId="42" borderId="59">
      <alignment horizontal="left" vertical="center" indent="1"/>
    </xf>
    <xf numFmtId="178" fontId="111" fillId="0" borderId="52"/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0" fontId="28" fillId="9" borderId="59" applyNumberFormat="0" applyAlignment="0" applyProtection="0"/>
    <xf numFmtId="4" fontId="29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35" fillId="49" borderId="4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" fillId="33" borderId="59" applyNumberFormat="0" applyProtection="0">
      <alignment horizontal="left" vertical="center" indent="1"/>
    </xf>
    <xf numFmtId="178" fontId="113" fillId="0" borderId="54"/>
    <xf numFmtId="0" fontId="135" fillId="10" borderId="46" applyNumberFormat="0" applyAlignment="0" applyProtection="0"/>
    <xf numFmtId="4" fontId="29" fillId="19" borderId="59" applyNumberFormat="0" applyProtection="0">
      <alignment horizontal="left" vertical="center" indent="1"/>
    </xf>
    <xf numFmtId="178" fontId="113" fillId="0" borderId="54"/>
    <xf numFmtId="178" fontId="8" fillId="78" borderId="59">
      <alignment horizontal="left" vertical="center" indent="1"/>
    </xf>
    <xf numFmtId="178" fontId="115" fillId="0" borderId="56"/>
    <xf numFmtId="178" fontId="113" fillId="0" borderId="54"/>
    <xf numFmtId="178" fontId="10" fillId="76" borderId="58"/>
    <xf numFmtId="178" fontId="113" fillId="0" borderId="54"/>
    <xf numFmtId="178" fontId="115" fillId="0" borderId="56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8" fillId="78" borderId="59">
      <alignment horizontal="left" vertical="center" inden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0" fontId="3" fillId="34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1" fillId="0" borderId="52"/>
    <xf numFmtId="204" fontId="65" fillId="48" borderId="39">
      <alignment horizontal="center" vertical="center" wrapText="1"/>
    </xf>
    <xf numFmtId="178" fontId="96" fillId="0" borderId="40">
      <alignment horizontal="left" vertical="center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0" fillId="0" borderId="40"/>
    <xf numFmtId="178" fontId="113" fillId="0" borderId="54"/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32" fillId="35" borderId="65" applyAlignment="0" applyProtection="0"/>
    <xf numFmtId="211" fontId="102" fillId="73" borderId="38">
      <alignment horizontal="center"/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0" fontId="67" fillId="0" borderId="65">
      <alignment horizontal="left" vertical="center"/>
    </xf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96" fillId="70" borderId="40"/>
    <xf numFmtId="178" fontId="113" fillId="0" borderId="54"/>
    <xf numFmtId="178" fontId="115" fillId="0" borderId="56"/>
    <xf numFmtId="178" fontId="113" fillId="0" borderId="54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63" fillId="0" borderId="40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96" fillId="0" borderId="4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61"/>
    <xf numFmtId="4" fontId="29" fillId="19" borderId="59" applyNumberFormat="0" applyProtection="0">
      <alignment horizontal="left" vertical="center" indent="1"/>
    </xf>
    <xf numFmtId="178" fontId="115" fillId="0" borderId="56"/>
    <xf numFmtId="178" fontId="8" fillId="72" borderId="59">
      <alignment horizontal="left" vertical="center" indent="1"/>
    </xf>
    <xf numFmtId="178" fontId="115" fillId="0" borderId="56"/>
    <xf numFmtId="0" fontId="3" fillId="33" borderId="59" applyNumberFormat="0" applyProtection="0">
      <alignment horizontal="left" vertical="center" indent="1"/>
    </xf>
    <xf numFmtId="178" fontId="135" fillId="49" borderId="46"/>
    <xf numFmtId="178" fontId="74" fillId="0" borderId="45">
      <protection locked="0"/>
    </xf>
    <xf numFmtId="178" fontId="125" fillId="70" borderId="59"/>
    <xf numFmtId="4" fontId="29" fillId="19" borderId="59" applyNumberFormat="0" applyProtection="0">
      <alignment vertical="center"/>
    </xf>
    <xf numFmtId="178" fontId="115" fillId="0" borderId="56"/>
    <xf numFmtId="4" fontId="30" fillId="36" borderId="59" applyNumberFormat="0" applyProtection="0">
      <alignment vertical="center"/>
    </xf>
    <xf numFmtId="0" fontId="1" fillId="0" borderId="0"/>
    <xf numFmtId="178" fontId="113" fillId="0" borderId="54"/>
    <xf numFmtId="178" fontId="115" fillId="0" borderId="56"/>
    <xf numFmtId="4" fontId="29" fillId="19" borderId="59" applyNumberFormat="0" applyProtection="0">
      <alignment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0" fontId="27" fillId="4" borderId="58" applyNumberFormat="0" applyFont="0" applyAlignment="0" applyProtection="0"/>
    <xf numFmtId="4" fontId="29" fillId="22" borderId="59" applyNumberFormat="0" applyProtection="0">
      <alignment horizontal="right" vertical="center"/>
    </xf>
    <xf numFmtId="0" fontId="27" fillId="4" borderId="58" applyNumberFormat="0" applyFont="0" applyAlignment="0" applyProtection="0"/>
    <xf numFmtId="178" fontId="135" fillId="49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5" fillId="70" borderId="46"/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70" borderId="59"/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0" fillId="0" borderId="4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0" fontId="63" fillId="0" borderId="45" applyNumberFormat="0" applyFont="0" applyAlignment="0" applyProtection="0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0" fontId="63" fillId="0" borderId="40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0" fillId="0" borderId="45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178" fontId="8" fillId="42" borderId="59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6" borderId="59" applyNumberFormat="0" applyProtection="0">
      <alignment horizontal="right" vertical="center"/>
    </xf>
    <xf numFmtId="178" fontId="70" fillId="70" borderId="38"/>
    <xf numFmtId="4" fontId="29" fillId="27" borderId="59" applyNumberFormat="0" applyProtection="0">
      <alignment horizontal="right" vertical="center"/>
    </xf>
    <xf numFmtId="178" fontId="111" fillId="0" borderId="52"/>
    <xf numFmtId="178" fontId="8" fillId="78" borderId="59">
      <alignment horizontal="left" vertical="center" indent="1"/>
    </xf>
    <xf numFmtId="178" fontId="113" fillId="0" borderId="54"/>
    <xf numFmtId="178" fontId="115" fillId="0" borderId="56"/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4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178" fontId="8" fillId="42" borderId="59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4" fontId="30" fillId="19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4" fontId="29" fillId="21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0" fontId="135" fillId="10" borderId="46" applyNumberFormat="0" applyAlignment="0" applyProtection="0"/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178" fontId="135" fillId="49" borderId="46"/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83" fontId="71" fillId="0" borderId="63">
      <protection locked="0"/>
    </xf>
    <xf numFmtId="178" fontId="113" fillId="0" borderId="54"/>
    <xf numFmtId="178" fontId="115" fillId="0" borderId="56"/>
    <xf numFmtId="178" fontId="60" fillId="0" borderId="61"/>
    <xf numFmtId="0" fontId="3" fillId="20" borderId="59" applyNumberFormat="0" applyProtection="0">
      <alignment horizontal="left" vertical="center" indent="1"/>
    </xf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178" fontId="70" fillId="70" borderId="38"/>
    <xf numFmtId="178" fontId="111" fillId="0" borderId="52"/>
    <xf numFmtId="178" fontId="113" fillId="0" borderId="54"/>
    <xf numFmtId="178" fontId="115" fillId="0" borderId="56"/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178" fontId="8" fillId="42" borderId="59">
      <alignment horizontal="left" vertical="center" indent="1"/>
    </xf>
    <xf numFmtId="178" fontId="8" fillId="77" borderId="59">
      <alignment horizontal="right" vertical="center"/>
    </xf>
    <xf numFmtId="0" fontId="3" fillId="20" borderId="59" applyNumberFormat="0" applyProtection="0">
      <alignment horizontal="left" vertical="center" indent="1"/>
    </xf>
    <xf numFmtId="4" fontId="3" fillId="0" borderId="64"/>
    <xf numFmtId="252" fontId="8" fillId="0" borderId="38"/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13" fillId="0" borderId="54"/>
    <xf numFmtId="178" fontId="74" fillId="0" borderId="45">
      <protection locked="0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29" fillId="36" borderId="59" applyNumberFormat="0" applyProtection="0">
      <alignment vertical="center"/>
    </xf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178" fontId="10" fillId="76" borderId="58"/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178" fontId="70" fillId="70" borderId="38"/>
    <xf numFmtId="178" fontId="111" fillId="0" borderId="52"/>
    <xf numFmtId="178" fontId="113" fillId="0" borderId="54"/>
    <xf numFmtId="178" fontId="115" fillId="0" borderId="56"/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4" fontId="34" fillId="31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9" borderId="59" applyNumberFormat="0" applyProtection="0">
      <alignment horizontal="right" vertical="center"/>
    </xf>
    <xf numFmtId="178" fontId="113" fillId="0" borderId="54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4" fontId="31" fillId="3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8" borderId="59" applyNumberFormat="0" applyProtection="0">
      <alignment horizontal="right" vertical="center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02" fillId="73" borderId="38">
      <protection locked="0"/>
    </xf>
    <xf numFmtId="178" fontId="96" fillId="0" borderId="40">
      <alignment horizontal="left" vertical="center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67" fillId="0" borderId="65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178" fontId="96" fillId="0" borderId="4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4" fontId="29" fillId="31" borderId="60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5" fillId="0" borderId="56"/>
    <xf numFmtId="4" fontId="8" fillId="33" borderId="59" applyNumberFormat="0" applyProtection="0">
      <alignment horizontal="left" vertical="center" indent="1"/>
    </xf>
    <xf numFmtId="178" fontId="115" fillId="0" borderId="56"/>
    <xf numFmtId="178" fontId="8" fillId="77" borderId="59">
      <alignment horizontal="left" vertical="center" indent="1"/>
    </xf>
    <xf numFmtId="178" fontId="115" fillId="0" borderId="56"/>
    <xf numFmtId="178" fontId="10" fillId="76" borderId="58"/>
    <xf numFmtId="4" fontId="8" fillId="31" borderId="59" applyNumberFormat="0" applyProtection="0">
      <alignment horizontal="left" vertical="center" indent="1"/>
    </xf>
    <xf numFmtId="0" fontId="27" fillId="4" borderId="58" applyNumberFormat="0" applyFont="0" applyAlignment="0" applyProtection="0"/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216" fontId="102" fillId="73" borderId="38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7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80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32" fillId="35" borderId="65" applyAlignment="0" applyProtection="0"/>
    <xf numFmtId="211" fontId="102" fillId="73" borderId="38">
      <alignment horizontal="center"/>
      <protection locked="0"/>
    </xf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0" fontId="1" fillId="0" borderId="0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178" fontId="8" fillId="77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0" fontId="84" fillId="9" borderId="46" applyNumberFormat="0" applyAlignment="0" applyProtection="0"/>
    <xf numFmtId="4" fontId="8" fillId="31" borderId="59" applyNumberFormat="0" applyProtection="0">
      <alignment horizontal="left" vertical="center" indent="1"/>
    </xf>
    <xf numFmtId="0" fontId="1" fillId="0" borderId="0"/>
    <xf numFmtId="4" fontId="29" fillId="23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4" fontId="29" fillId="36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60" fillId="0" borderId="61" applyNumberFormat="0" applyFill="0" applyAlignment="0" applyProtection="0"/>
    <xf numFmtId="178" fontId="60" fillId="0" borderId="61"/>
    <xf numFmtId="178" fontId="8" fillId="0" borderId="38">
      <alignment horizontal="right"/>
    </xf>
    <xf numFmtId="0" fontId="3" fillId="0" borderId="64">
      <alignment horizontal="right"/>
    </xf>
    <xf numFmtId="183" fontId="137" fillId="48" borderId="63"/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178" fontId="115" fillId="0" borderId="56"/>
    <xf numFmtId="0" fontId="3" fillId="33" borderId="59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8" borderId="59">
      <alignment horizontal="left" vertical="center" indent="1"/>
    </xf>
    <xf numFmtId="178" fontId="70" fillId="70" borderId="38"/>
    <xf numFmtId="4" fontId="8" fillId="33" borderId="59" applyNumberFormat="0" applyProtection="0">
      <alignment horizontal="left" vertical="center" indent="1"/>
    </xf>
    <xf numFmtId="0" fontId="85" fillId="9" borderId="46" applyNumberFormat="0" applyAlignment="0" applyProtection="0"/>
    <xf numFmtId="178" fontId="85" fillId="70" borderId="46"/>
    <xf numFmtId="0" fontId="125" fillId="9" borderId="59" applyNumberFormat="0" applyAlignment="0" applyProtection="0"/>
    <xf numFmtId="178" fontId="125" fillId="70" borderId="59"/>
    <xf numFmtId="0" fontId="135" fillId="10" borderId="46" applyNumberFormat="0" applyAlignment="0" applyProtection="0"/>
    <xf numFmtId="178" fontId="135" fillId="49" borderId="46"/>
    <xf numFmtId="183" fontId="71" fillId="0" borderId="63">
      <protection locked="0"/>
    </xf>
    <xf numFmtId="178" fontId="8" fillId="77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60" fillId="0" borderId="61"/>
    <xf numFmtId="0" fontId="36" fillId="0" borderId="61" applyNumberFormat="0" applyFill="0" applyAlignment="0" applyProtection="0"/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178" fontId="74" fillId="0" borderId="45">
      <protection locked="0"/>
    </xf>
    <xf numFmtId="4" fontId="34" fillId="31" borderId="59" applyNumberFormat="0" applyProtection="0">
      <alignment horizontal="right" vertical="center"/>
    </xf>
    <xf numFmtId="178" fontId="125" fillId="70" borderId="59"/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4" fontId="29" fillId="31" borderId="59" applyNumberFormat="0" applyProtection="0">
      <alignment horizontal="right"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7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28" fillId="9" borderId="59" applyNumberFormat="0" applyAlignment="0" applyProtection="0"/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0" fontId="84" fillId="9" borderId="46" applyNumberFormat="0" applyAlignment="0" applyProtection="0"/>
    <xf numFmtId="178" fontId="85" fillId="70" borderId="46"/>
    <xf numFmtId="178" fontId="10" fillId="76" borderId="58"/>
    <xf numFmtId="197" fontId="71" fillId="51" borderId="38">
      <alignment vertical="center"/>
    </xf>
    <xf numFmtId="0" fontId="13" fillId="4" borderId="58" applyNumberFormat="0" applyFont="0" applyAlignment="0" applyProtection="0"/>
    <xf numFmtId="178" fontId="125" fillId="70" borderId="59"/>
    <xf numFmtId="0" fontId="28" fillId="9" borderId="59" applyNumberFormat="0" applyAlignment="0" applyProtection="0"/>
    <xf numFmtId="0" fontId="84" fillId="9" borderId="46" applyNumberFormat="0" applyAlignment="0" applyProtection="0"/>
    <xf numFmtId="178" fontId="85" fillId="70" borderId="46"/>
    <xf numFmtId="178" fontId="10" fillId="76" borderId="58"/>
    <xf numFmtId="197" fontId="71" fillId="51" borderId="38">
      <alignment vertical="center"/>
    </xf>
    <xf numFmtId="0" fontId="13" fillId="4" borderId="58" applyNumberFormat="0" applyFont="0" applyAlignment="0" applyProtection="0"/>
    <xf numFmtId="178" fontId="125" fillId="70" borderId="59"/>
    <xf numFmtId="0" fontId="28" fillId="9" borderId="59" applyNumberFormat="0" applyAlignment="0" applyProtection="0"/>
    <xf numFmtId="178" fontId="10" fillId="76" borderId="58"/>
    <xf numFmtId="0" fontId="13" fillId="4" borderId="58" applyNumberFormat="0" applyFont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84" fillId="9" borderId="46" applyNumberFormat="0" applyAlignment="0" applyProtection="0"/>
    <xf numFmtId="178" fontId="85" fillId="70" borderId="46"/>
    <xf numFmtId="178" fontId="10" fillId="73" borderId="38">
      <protection locked="0"/>
    </xf>
    <xf numFmtId="178" fontId="10" fillId="73" borderId="38">
      <protection locked="0"/>
    </xf>
    <xf numFmtId="197" fontId="71" fillId="51" borderId="38">
      <alignment vertical="center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96" fillId="0" borderId="4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5" fillId="0" borderId="56"/>
    <xf numFmtId="178" fontId="96" fillId="0" borderId="40"/>
    <xf numFmtId="0" fontId="32" fillId="0" borderId="65"/>
    <xf numFmtId="178" fontId="96" fillId="0" borderId="40"/>
    <xf numFmtId="0" fontId="32" fillId="0" borderId="65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96" fillId="0" borderId="40">
      <alignment horizontal="left" vertical="center"/>
    </xf>
    <xf numFmtId="0" fontId="67" fillId="0" borderId="65">
      <alignment horizontal="left" vertical="center"/>
    </xf>
    <xf numFmtId="178" fontId="115" fillId="0" borderId="56"/>
    <xf numFmtId="178" fontId="96" fillId="0" borderId="40"/>
    <xf numFmtId="178" fontId="113" fillId="0" borderId="54"/>
    <xf numFmtId="180" fontId="111" fillId="0" borderId="52"/>
    <xf numFmtId="178" fontId="111" fillId="0" borderId="52"/>
    <xf numFmtId="180" fontId="111" fillId="0" borderId="52"/>
    <xf numFmtId="0" fontId="32" fillId="35" borderId="65" applyAlignment="0" applyProtection="0"/>
    <xf numFmtId="178" fontId="96" fillId="70" borderId="40"/>
    <xf numFmtId="204" fontId="65" fillId="48" borderId="39">
      <alignment horizontal="center" vertical="center" wrapText="1"/>
    </xf>
    <xf numFmtId="10" fontId="104" fillId="74" borderId="64" applyNumberFormat="0" applyFill="0" applyBorder="0" applyAlignment="0" applyProtection="0">
      <protection locked="0"/>
    </xf>
    <xf numFmtId="178" fontId="96" fillId="0" borderId="40">
      <alignment horizontal="left" vertical="center"/>
    </xf>
    <xf numFmtId="0" fontId="67" fillId="0" borderId="65">
      <alignment horizontal="left" vertical="center"/>
    </xf>
    <xf numFmtId="178" fontId="10" fillId="0" borderId="45"/>
    <xf numFmtId="0" fontId="63" fillId="0" borderId="45" applyNumberFormat="0" applyFont="0" applyAlignment="0" applyProtection="0"/>
    <xf numFmtId="0" fontId="32" fillId="35" borderId="65" applyAlignment="0" applyProtection="0"/>
    <xf numFmtId="178" fontId="96" fillId="70" borderId="40"/>
    <xf numFmtId="178" fontId="10" fillId="0" borderId="40"/>
    <xf numFmtId="0" fontId="63" fillId="0" borderId="40" applyNumberFormat="0" applyFont="0" applyAlignment="0" applyProtection="0"/>
    <xf numFmtId="211" fontId="102" fillId="73" borderId="38">
      <alignment horizontal="center"/>
      <protection locked="0"/>
    </xf>
    <xf numFmtId="178" fontId="96" fillId="0" borderId="40"/>
    <xf numFmtId="216" fontId="102" fillId="73" borderId="38">
      <protection locked="0"/>
    </xf>
    <xf numFmtId="211" fontId="102" fillId="73" borderId="38">
      <alignment horizontal="center"/>
      <protection locked="0"/>
    </xf>
    <xf numFmtId="216" fontId="102" fillId="73" borderId="38">
      <protection locked="0"/>
    </xf>
    <xf numFmtId="180" fontId="102" fillId="73" borderId="38">
      <protection locked="0"/>
    </xf>
    <xf numFmtId="180" fontId="102" fillId="73" borderId="38">
      <protection locked="0"/>
    </xf>
    <xf numFmtId="180" fontId="102" fillId="73" borderId="38">
      <protection locked="0"/>
    </xf>
    <xf numFmtId="0" fontId="63" fillId="0" borderId="40" applyNumberFormat="0" applyFont="0" applyAlignment="0" applyProtection="0"/>
    <xf numFmtId="216" fontId="102" fillId="73" borderId="38">
      <protection locked="0"/>
    </xf>
    <xf numFmtId="178" fontId="10" fillId="0" borderId="40"/>
    <xf numFmtId="211" fontId="102" fillId="73" borderId="38">
      <alignment horizontal="center"/>
      <protection locked="0"/>
    </xf>
    <xf numFmtId="0" fontId="63" fillId="0" borderId="40" applyNumberFormat="0" applyFont="0" applyAlignment="0" applyProtection="0"/>
    <xf numFmtId="178" fontId="10" fillId="0" borderId="40"/>
    <xf numFmtId="0" fontId="63" fillId="0" borderId="45" applyNumberFormat="0" applyFont="0" applyAlignment="0" applyProtection="0"/>
    <xf numFmtId="178" fontId="10" fillId="0" borderId="45"/>
    <xf numFmtId="0" fontId="63" fillId="0" borderId="45" applyNumberFormat="0" applyFont="0" applyAlignment="0" applyProtection="0"/>
    <xf numFmtId="178" fontId="10" fillId="0" borderId="45"/>
    <xf numFmtId="10" fontId="104" fillId="74" borderId="64" applyNumberFormat="0" applyFill="0" applyBorder="0" applyAlignment="0" applyProtection="0">
      <protection locked="0"/>
    </xf>
    <xf numFmtId="0" fontId="63" fillId="0" borderId="40" applyNumberFormat="0" applyFont="0" applyAlignment="0" applyProtection="0"/>
    <xf numFmtId="178" fontId="10" fillId="0" borderId="40"/>
    <xf numFmtId="178" fontId="96" fillId="70" borderId="40"/>
    <xf numFmtId="0" fontId="32" fillId="35" borderId="65" applyAlignment="0" applyProtection="0"/>
    <xf numFmtId="0" fontId="63" fillId="0" borderId="45" applyNumberFormat="0" applyFont="0" applyAlignment="0" applyProtection="0"/>
    <xf numFmtId="178" fontId="10" fillId="0" borderId="45"/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78" fontId="96" fillId="0" borderId="40"/>
    <xf numFmtId="0" fontId="67" fillId="0" borderId="65">
      <alignment horizontal="left" vertical="center"/>
    </xf>
    <xf numFmtId="178" fontId="96" fillId="0" borderId="40">
      <alignment horizontal="left" vertical="center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0" fillId="0" borderId="45"/>
    <xf numFmtId="0" fontId="63" fillId="0" borderId="45" applyNumberFormat="0" applyFont="0" applyAlignment="0" applyProtection="0"/>
    <xf numFmtId="178" fontId="10" fillId="0" borderId="40"/>
    <xf numFmtId="0" fontId="63" fillId="0" borderId="40" applyNumberFormat="0" applyFont="0" applyAlignment="0" applyProtection="0"/>
    <xf numFmtId="0" fontId="32" fillId="0" borderId="65"/>
    <xf numFmtId="178" fontId="96" fillId="0" borderId="40"/>
    <xf numFmtId="178" fontId="10" fillId="0" borderId="45"/>
    <xf numFmtId="178" fontId="96" fillId="0" borderId="40"/>
    <xf numFmtId="0" fontId="67" fillId="0" borderId="65">
      <alignment horizontal="left" vertical="center"/>
    </xf>
    <xf numFmtId="178" fontId="96" fillId="0" borderId="40">
      <alignment horizontal="left" vertical="center"/>
    </xf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10" fillId="0" borderId="40"/>
    <xf numFmtId="0" fontId="63" fillId="0" borderId="40" applyNumberFormat="0" applyFont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80" fontId="111" fillId="0" borderId="52"/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2" fillId="0" borderId="65"/>
    <xf numFmtId="178" fontId="96" fillId="0" borderId="40"/>
    <xf numFmtId="178" fontId="115" fillId="0" borderId="56"/>
    <xf numFmtId="0" fontId="32" fillId="0" borderId="65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96" fillId="0" borderId="4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0" fontId="13" fillId="4" borderId="58" applyNumberFormat="0" applyFont="0" applyAlignment="0" applyProtection="0"/>
    <xf numFmtId="178" fontId="10" fillId="76" borderId="58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0" fontId="28" fillId="9" borderId="59" applyNumberFormat="0" applyAlignment="0" applyProtection="0"/>
    <xf numFmtId="178" fontId="125" fillId="70" borderId="59"/>
    <xf numFmtId="197" fontId="71" fillId="51" borderId="38">
      <alignment vertical="center"/>
    </xf>
    <xf numFmtId="176" fontId="3" fillId="19" borderId="64" applyNumberFormat="0" applyFont="0" applyAlignment="0">
      <protection locked="0"/>
    </xf>
    <xf numFmtId="178" fontId="85" fillId="70" borderId="46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178" fontId="10" fillId="73" borderId="38">
      <protection locked="0"/>
    </xf>
    <xf numFmtId="0" fontId="13" fillId="4" borderId="58" applyNumberFormat="0" applyFont="0" applyAlignment="0" applyProtection="0"/>
    <xf numFmtId="178" fontId="10" fillId="76" borderId="58"/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7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34" fillId="31" borderId="59" applyNumberFormat="0" applyProtection="0">
      <alignment horizontal="right" vertical="center"/>
    </xf>
    <xf numFmtId="0" fontId="28" fillId="9" borderId="59" applyNumberFormat="0" applyAlignment="0" applyProtection="0"/>
    <xf numFmtId="178" fontId="125" fillId="70" borderId="59"/>
    <xf numFmtId="0" fontId="13" fillId="4" borderId="58" applyNumberFormat="0" applyFont="0" applyAlignment="0" applyProtection="0"/>
    <xf numFmtId="197" fontId="71" fillId="51" borderId="38">
      <alignment vertical="center"/>
    </xf>
    <xf numFmtId="178" fontId="10" fillId="76" borderId="58"/>
    <xf numFmtId="178" fontId="85" fillId="70" borderId="46"/>
    <xf numFmtId="0" fontId="36" fillId="0" borderId="61" applyNumberFormat="0" applyFill="0" applyAlignment="0" applyProtection="0"/>
    <xf numFmtId="178" fontId="60" fillId="0" borderId="61"/>
    <xf numFmtId="0" fontId="84" fillId="9" borderId="46" applyNumberFormat="0" applyAlignment="0" applyProtection="0"/>
    <xf numFmtId="0" fontId="28" fillId="9" borderId="59" applyNumberFormat="0" applyAlignment="0" applyProtection="0"/>
    <xf numFmtId="178" fontId="125" fillId="70" borderId="59"/>
    <xf numFmtId="183" fontId="71" fillId="0" borderId="63">
      <protection locked="0"/>
    </xf>
    <xf numFmtId="178" fontId="135" fillId="49" borderId="46"/>
    <xf numFmtId="0" fontId="135" fillId="10" borderId="46" applyNumberFormat="0" applyAlignment="0" applyProtection="0"/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178" fontId="70" fillId="70" borderId="38"/>
    <xf numFmtId="178" fontId="111" fillId="0" borderId="52"/>
    <xf numFmtId="178" fontId="113" fillId="0" borderId="54"/>
    <xf numFmtId="178" fontId="115" fillId="0" borderId="56"/>
    <xf numFmtId="197" fontId="71" fillId="51" borderId="38">
      <alignment vertical="center"/>
    </xf>
    <xf numFmtId="4" fontId="29" fillId="19" borderId="59" applyNumberFormat="0" applyProtection="0">
      <alignment vertical="center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20" borderId="59" applyNumberFormat="0" applyProtection="0">
      <alignment horizontal="left" vertical="center" indent="1"/>
    </xf>
    <xf numFmtId="0" fontId="3" fillId="0" borderId="64"/>
    <xf numFmtId="178" fontId="8" fillId="42" borderId="59">
      <alignment horizontal="left" vertical="center" indent="1"/>
    </xf>
    <xf numFmtId="4" fontId="29" fillId="25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29" fillId="31" borderId="60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8" fillId="33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5" fillId="70" borderId="46"/>
    <xf numFmtId="178" fontId="10" fillId="76" borderId="58"/>
    <xf numFmtId="0" fontId="27" fillId="4" borderId="58" applyNumberFormat="0" applyFont="0" applyAlignment="0" applyProtection="0"/>
    <xf numFmtId="178" fontId="74" fillId="0" borderId="45">
      <protection locked="0"/>
    </xf>
    <xf numFmtId="0" fontId="36" fillId="0" borderId="61" applyNumberFormat="0" applyFill="0" applyAlignment="0" applyProtection="0"/>
    <xf numFmtId="178" fontId="60" fillId="0" borderId="61"/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83" fontId="71" fillId="0" borderId="63">
      <protection locked="0"/>
    </xf>
    <xf numFmtId="178" fontId="135" fillId="49" borderId="46"/>
    <xf numFmtId="0" fontId="135" fillId="10" borderId="46" applyNumberFormat="0" applyAlignment="0" applyProtection="0"/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60" fillId="0" borderId="61" applyNumberFormat="0" applyFill="0" applyAlignment="0" applyProtection="0"/>
    <xf numFmtId="0" fontId="3" fillId="0" borderId="64"/>
    <xf numFmtId="178" fontId="8" fillId="77" borderId="59">
      <alignment horizontal="right" vertical="center"/>
    </xf>
    <xf numFmtId="178" fontId="8" fillId="42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4" borderId="59" applyNumberFormat="0" applyProtection="0">
      <alignment horizontal="right" vertical="center"/>
    </xf>
    <xf numFmtId="178" fontId="111" fillId="0" borderId="52"/>
    <xf numFmtId="4" fontId="29" fillId="26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178" fontId="8" fillId="72" borderId="59">
      <alignment horizontal="left" vertical="center" indent="1"/>
    </xf>
    <xf numFmtId="178" fontId="8" fillId="78" borderId="59">
      <alignment horizontal="left" vertical="center" indent="1"/>
    </xf>
    <xf numFmtId="178" fontId="8" fillId="78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178" fontId="8" fillId="42" borderId="59">
      <alignment horizontal="left" vertical="center" indent="1"/>
    </xf>
    <xf numFmtId="178" fontId="8" fillId="42" borderId="59">
      <alignment horizontal="left" vertical="center" indent="1"/>
    </xf>
    <xf numFmtId="4" fontId="34" fillId="31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5" borderId="59" applyNumberFormat="0" applyProtection="0">
      <alignment horizontal="left" vertical="center" indent="1"/>
    </xf>
    <xf numFmtId="0" fontId="1" fillId="0" borderId="0"/>
    <xf numFmtId="178" fontId="111" fillId="0" borderId="52"/>
    <xf numFmtId="0" fontId="3" fillId="20" borderId="59" applyNumberFormat="0" applyProtection="0">
      <alignment horizontal="left" vertical="center" indent="1"/>
    </xf>
    <xf numFmtId="178" fontId="113" fillId="0" borderId="54"/>
    <xf numFmtId="0" fontId="3" fillId="0" borderId="64"/>
    <xf numFmtId="178" fontId="8" fillId="42" borderId="59">
      <alignment horizontal="left" vertical="center" indent="1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" fillId="34" borderId="59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8" fillId="0" borderId="38">
      <alignment horizontal="right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4" fontId="30" fillId="31" borderId="59" applyNumberFormat="0" applyProtection="0">
      <alignment horizontal="right" vertical="center"/>
    </xf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178" fontId="115" fillId="0" borderId="56"/>
    <xf numFmtId="0" fontId="3" fillId="20" borderId="59" applyNumberFormat="0" applyProtection="0">
      <alignment horizontal="left" vertical="center" indent="1"/>
    </xf>
    <xf numFmtId="178" fontId="111" fillId="0" borderId="52"/>
    <xf numFmtId="4" fontId="29" fillId="36" borderId="59" applyNumberFormat="0" applyProtection="0">
      <alignment horizontal="left" vertical="center" indent="1"/>
    </xf>
    <xf numFmtId="178" fontId="113" fillId="0" borderId="54"/>
    <xf numFmtId="178" fontId="115" fillId="0" borderId="56"/>
    <xf numFmtId="0" fontId="3" fillId="0" borderId="64">
      <alignment horizontal="right"/>
    </xf>
    <xf numFmtId="178" fontId="8" fillId="72" borderId="59">
      <alignment horizontal="left" vertical="center" indent="1"/>
    </xf>
    <xf numFmtId="0" fontId="3" fillId="0" borderId="64"/>
    <xf numFmtId="178" fontId="60" fillId="0" borderId="61"/>
    <xf numFmtId="178" fontId="111" fillId="0" borderId="52"/>
    <xf numFmtId="4" fontId="34" fillId="31" borderId="59" applyNumberFormat="0" applyProtection="0">
      <alignment horizontal="right" vertical="center"/>
    </xf>
    <xf numFmtId="4" fontId="30" fillId="19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6" borderId="58"/>
    <xf numFmtId="0" fontId="27" fillId="4" borderId="58" applyNumberFormat="0" applyFont="0" applyAlignment="0" applyProtection="0"/>
    <xf numFmtId="178" fontId="135" fillId="49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70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8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2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7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35" fillId="49" borderId="46"/>
    <xf numFmtId="178" fontId="8" fillId="42" borderId="59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0" fontId="63" fillId="0" borderId="45" applyNumberFormat="0" applyFont="0" applyAlignment="0" applyProtection="0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2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1" fillId="0" borderId="52"/>
    <xf numFmtId="178" fontId="125" fillId="70" borderId="59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0" fontId="135" fillId="10" borderId="46" applyNumberFormat="0" applyAlignment="0" applyProtection="0"/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8" fillId="42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6" borderId="58"/>
    <xf numFmtId="0" fontId="27" fillId="4" borderId="58" applyNumberFormat="0" applyFont="0" applyAlignment="0" applyProtection="0"/>
    <xf numFmtId="178" fontId="135" fillId="49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70" borderId="59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178" fontId="70" fillId="70" borderId="38"/>
    <xf numFmtId="178" fontId="111" fillId="0" borderId="52"/>
    <xf numFmtId="178" fontId="113" fillId="0" borderId="54"/>
    <xf numFmtId="178" fontId="115" fillId="0" borderId="56"/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178" fontId="8" fillId="42" borderId="59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178" fontId="10" fillId="76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0" fontId="125" fillId="9" borderId="59" applyNumberFormat="0" applyAlignment="0" applyProtection="0"/>
    <xf numFmtId="178" fontId="85" fillId="70" borderId="46"/>
    <xf numFmtId="0" fontId="85" fillId="9" borderId="46" applyNumberFormat="0" applyAlignment="0" applyProtection="0"/>
    <xf numFmtId="178" fontId="70" fillId="70" borderId="38"/>
    <xf numFmtId="178" fontId="111" fillId="0" borderId="52"/>
    <xf numFmtId="178" fontId="113" fillId="0" borderId="54"/>
    <xf numFmtId="178" fontId="115" fillId="0" borderId="56"/>
    <xf numFmtId="183" fontId="137" fillId="48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8" fillId="78" borderId="59">
      <alignment horizontal="left" vertical="center" indent="1"/>
    </xf>
    <xf numFmtId="178" fontId="115" fillId="0" borderId="56"/>
    <xf numFmtId="178" fontId="10" fillId="76" borderId="58"/>
    <xf numFmtId="178" fontId="115" fillId="0" borderId="56"/>
    <xf numFmtId="0" fontId="27" fillId="4" borderId="58" applyNumberFormat="0" applyFont="0" applyAlignment="0" applyProtection="0"/>
    <xf numFmtId="178" fontId="8" fillId="77" borderId="59">
      <alignment horizontal="left" vertical="center" indent="1"/>
    </xf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02" fillId="73" borderId="38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38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3" borderId="38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40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178" fontId="10" fillId="73" borderId="66">
      <protection locked="0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10" fillId="73" borderId="66">
      <protection locked="0"/>
    </xf>
    <xf numFmtId="178" fontId="10" fillId="73" borderId="66">
      <protection locked="0"/>
    </xf>
    <xf numFmtId="178" fontId="125" fillId="70" borderId="71"/>
    <xf numFmtId="0" fontId="28" fillId="9" borderId="71" applyNumberFormat="0" applyAlignment="0" applyProtection="0"/>
    <xf numFmtId="4" fontId="29" fillId="22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97" fontId="71" fillId="51" borderId="66">
      <alignment vertical="center"/>
    </xf>
    <xf numFmtId="10" fontId="107" fillId="36" borderId="74" applyNumberFormat="0" applyBorder="0" applyAlignment="0" applyProtection="0"/>
    <xf numFmtId="0" fontId="36" fillId="0" borderId="72" applyNumberFormat="0" applyFill="0" applyAlignment="0" applyProtection="0"/>
    <xf numFmtId="178" fontId="10" fillId="73" borderId="66">
      <protection locked="0"/>
    </xf>
    <xf numFmtId="0" fontId="84" fillId="9" borderId="69" applyNumberFormat="0" applyAlignment="0" applyProtection="0"/>
    <xf numFmtId="178" fontId="10" fillId="73" borderId="66">
      <protection locked="0"/>
    </xf>
    <xf numFmtId="0" fontId="3" fillId="20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80" fontId="111" fillId="0" borderId="52"/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71" fillId="0" borderId="73">
      <protection locked="0"/>
    </xf>
    <xf numFmtId="178" fontId="111" fillId="0" borderId="52"/>
    <xf numFmtId="252" fontId="8" fillId="0" borderId="66"/>
    <xf numFmtId="4" fontId="3" fillId="0" borderId="74"/>
    <xf numFmtId="4" fontId="29" fillId="36" borderId="71" applyNumberFormat="0" applyProtection="0">
      <alignment vertical="center"/>
    </xf>
    <xf numFmtId="178" fontId="85" fillId="70" borderId="69"/>
    <xf numFmtId="178" fontId="10" fillId="73" borderId="66">
      <protection locked="0"/>
    </xf>
    <xf numFmtId="178" fontId="60" fillId="0" borderId="72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135" fillId="49" borderId="69"/>
    <xf numFmtId="4" fontId="29" fillId="21" borderId="71" applyNumberFormat="0" applyProtection="0">
      <alignment horizontal="right" vertical="center"/>
    </xf>
    <xf numFmtId="176" fontId="3" fillId="19" borderId="74" applyNumberFormat="0" applyFont="0" applyAlignment="0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4" fontId="34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178" fontId="74" fillId="0" borderId="68">
      <protection locked="0"/>
    </xf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0" fontId="3" fillId="0" borderId="74">
      <alignment horizontal="right"/>
    </xf>
    <xf numFmtId="183" fontId="137" fillId="48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4" fontId="29" fillId="28" borderId="71" applyNumberFormat="0" applyProtection="0">
      <alignment horizontal="right" vertical="center"/>
    </xf>
    <xf numFmtId="178" fontId="70" fillId="70" borderId="66"/>
    <xf numFmtId="4" fontId="29" fillId="27" borderId="71" applyNumberFormat="0" applyProtection="0">
      <alignment horizontal="right" vertical="center"/>
    </xf>
    <xf numFmtId="0" fontId="85" fillId="9" borderId="69" applyNumberFormat="0" applyAlignment="0" applyProtection="0"/>
    <xf numFmtId="178" fontId="85" fillId="70" borderId="69"/>
    <xf numFmtId="0" fontId="125" fillId="9" borderId="71" applyNumberFormat="0" applyAlignment="0" applyProtection="0"/>
    <xf numFmtId="178" fontId="125" fillId="70" borderId="71"/>
    <xf numFmtId="178" fontId="74" fillId="0" borderId="68">
      <protection locked="0"/>
    </xf>
    <xf numFmtId="0" fontId="135" fillId="10" borderId="69" applyNumberFormat="0" applyAlignment="0" applyProtection="0"/>
    <xf numFmtId="178" fontId="135" fillId="49" borderId="69"/>
    <xf numFmtId="0" fontId="27" fillId="4" borderId="70" applyNumberFormat="0" applyFont="0" applyAlignment="0" applyProtection="0"/>
    <xf numFmtId="178" fontId="10" fillId="76" borderId="70"/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0" fontId="13" fillId="4" borderId="70" applyNumberFormat="0" applyFont="0" applyAlignment="0" applyProtection="0"/>
    <xf numFmtId="176" fontId="3" fillId="19" borderId="74" applyNumberFormat="0" applyFont="0" applyAlignment="0">
      <protection locked="0"/>
    </xf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4" fontId="34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178" fontId="10" fillId="73" borderId="66">
      <protection locked="0"/>
    </xf>
    <xf numFmtId="178" fontId="115" fillId="0" borderId="56"/>
    <xf numFmtId="178" fontId="113" fillId="0" borderId="54"/>
    <xf numFmtId="178" fontId="111" fillId="0" borderId="52"/>
    <xf numFmtId="0" fontId="27" fillId="4" borderId="70" applyNumberFormat="0" applyFont="0" applyAlignment="0" applyProtection="0"/>
    <xf numFmtId="178" fontId="115" fillId="0" borderId="56"/>
    <xf numFmtId="178" fontId="74" fillId="0" borderId="68">
      <protection locked="0"/>
    </xf>
    <xf numFmtId="178" fontId="10" fillId="76" borderId="70"/>
    <xf numFmtId="178" fontId="10" fillId="73" borderId="66">
      <protection locked="0"/>
    </xf>
    <xf numFmtId="4" fontId="29" fillId="26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11" fillId="0" borderId="52"/>
    <xf numFmtId="178" fontId="115" fillId="0" borderId="56"/>
    <xf numFmtId="178" fontId="111" fillId="0" borderId="52"/>
    <xf numFmtId="178" fontId="10" fillId="73" borderId="66">
      <protection locked="0"/>
    </xf>
    <xf numFmtId="178" fontId="115" fillId="0" borderId="56"/>
    <xf numFmtId="178" fontId="10" fillId="73" borderId="66">
      <protection locked="0"/>
    </xf>
    <xf numFmtId="4" fontId="30" fillId="36" borderId="71" applyNumberFormat="0" applyProtection="0">
      <alignment vertical="center"/>
    </xf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5" fillId="0" borderId="56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1" fillId="0" borderId="52"/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178" fontId="125" fillId="70" borderId="71"/>
    <xf numFmtId="178" fontId="111" fillId="0" borderId="52"/>
    <xf numFmtId="4" fontId="29" fillId="25" borderId="71" applyNumberFormat="0" applyProtection="0">
      <alignment horizontal="right" vertical="center"/>
    </xf>
    <xf numFmtId="0" fontId="84" fillId="9" borderId="69" applyNumberFormat="0" applyAlignment="0" applyProtection="0"/>
    <xf numFmtId="178" fontId="85" fillId="70" borderId="69"/>
    <xf numFmtId="197" fontId="71" fillId="51" borderId="66">
      <alignment vertical="center"/>
    </xf>
    <xf numFmtId="178" fontId="125" fillId="70" borderId="71"/>
    <xf numFmtId="0" fontId="28" fillId="9" borderId="71" applyNumberFormat="0" applyAlignment="0" applyProtection="0"/>
    <xf numFmtId="4" fontId="29" fillId="22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97" fontId="71" fillId="51" borderId="66">
      <alignment vertical="center"/>
    </xf>
    <xf numFmtId="0" fontId="36" fillId="0" borderId="72" applyNumberFormat="0" applyFill="0" applyAlignment="0" applyProtection="0"/>
    <xf numFmtId="10" fontId="107" fillId="36" borderId="74" applyNumberFormat="0" applyBorder="0" applyAlignment="0" applyProtection="0"/>
    <xf numFmtId="0" fontId="84" fillId="9" borderId="69" applyNumberFormat="0" applyAlignment="0" applyProtection="0"/>
    <xf numFmtId="178" fontId="96" fillId="0" borderId="67"/>
    <xf numFmtId="0" fontId="3" fillId="20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63" fillId="0" borderId="68" applyNumberFormat="0" applyFont="0" applyAlignment="0" applyProtection="0"/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71" fillId="0" borderId="73">
      <protection locked="0"/>
    </xf>
    <xf numFmtId="178" fontId="111" fillId="0" borderId="52"/>
    <xf numFmtId="4" fontId="29" fillId="36" borderId="71" applyNumberFormat="0" applyProtection="0">
      <alignment vertical="center"/>
    </xf>
    <xf numFmtId="4" fontId="3" fillId="0" borderId="74"/>
    <xf numFmtId="178" fontId="10" fillId="73" borderId="66">
      <protection locked="0"/>
    </xf>
    <xf numFmtId="0" fontId="32" fillId="0" borderId="65"/>
    <xf numFmtId="178" fontId="60" fillId="0" borderId="72"/>
    <xf numFmtId="178" fontId="96" fillId="0" borderId="67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135" fillId="49" borderId="69"/>
    <xf numFmtId="4" fontId="29" fillId="21" borderId="71" applyNumberFormat="0" applyProtection="0">
      <alignment horizontal="right" vertical="center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76" fontId="3" fillId="19" borderId="74" applyNumberFormat="0" applyFont="0" applyAlignment="0">
      <protection locked="0"/>
    </xf>
    <xf numFmtId="4" fontId="34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2" fillId="35" borderId="65" applyAlignment="0" applyProtection="0"/>
    <xf numFmtId="178" fontId="96" fillId="70" borderId="67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211" fontId="102" fillId="73" borderId="66">
      <alignment horizontal="center"/>
      <protection locked="0"/>
    </xf>
    <xf numFmtId="0" fontId="3" fillId="0" borderId="74">
      <alignment horizontal="right"/>
    </xf>
    <xf numFmtId="216" fontId="102" fillId="73" borderId="66">
      <protection locked="0"/>
    </xf>
    <xf numFmtId="183" fontId="137" fillId="48" borderId="73"/>
    <xf numFmtId="0" fontId="3" fillId="34" borderId="71" applyNumberFormat="0" applyProtection="0">
      <alignment horizontal="left" vertical="center" indent="1"/>
    </xf>
    <xf numFmtId="180" fontId="102" fillId="73" borderId="66">
      <protection locked="0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4" fontId="29" fillId="28" borderId="71" applyNumberFormat="0" applyProtection="0">
      <alignment horizontal="right" vertical="center"/>
    </xf>
    <xf numFmtId="178" fontId="70" fillId="70" borderId="66"/>
    <xf numFmtId="4" fontId="29" fillId="27" borderId="71" applyNumberFormat="0" applyProtection="0">
      <alignment horizontal="right" vertical="center"/>
    </xf>
    <xf numFmtId="0" fontId="85" fillId="9" borderId="69" applyNumberFormat="0" applyAlignment="0" applyProtection="0"/>
    <xf numFmtId="0" fontId="63" fillId="0" borderId="67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178" fontId="85" fillId="70" borderId="69"/>
    <xf numFmtId="0" fontId="125" fillId="9" borderId="71" applyNumberFormat="0" applyAlignment="0" applyProtection="0"/>
    <xf numFmtId="178" fontId="125" fillId="70" borderId="71"/>
    <xf numFmtId="178" fontId="74" fillId="0" borderId="68">
      <protection locked="0"/>
    </xf>
    <xf numFmtId="10" fontId="104" fillId="74" borderId="64" applyNumberFormat="0" applyFill="0" applyBorder="0" applyAlignment="0" applyProtection="0">
      <protection locked="0"/>
    </xf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80" fontId="111" fillId="0" borderId="52"/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1" fillId="0" borderId="52"/>
    <xf numFmtId="4" fontId="30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178" fontId="115" fillId="0" borderId="56"/>
    <xf numFmtId="0" fontId="32" fillId="0" borderId="65"/>
    <xf numFmtId="178" fontId="96" fillId="0" borderId="67"/>
    <xf numFmtId="0" fontId="3" fillId="20" borderId="71" applyNumberFormat="0" applyProtection="0">
      <alignment horizontal="left" vertical="center" indent="1"/>
    </xf>
    <xf numFmtId="183" fontId="71" fillId="0" borderId="73">
      <protection locked="0"/>
    </xf>
    <xf numFmtId="4" fontId="29" fillId="36" borderId="71" applyNumberFormat="0" applyProtection="0">
      <alignment vertical="center"/>
    </xf>
    <xf numFmtId="4" fontId="3" fillId="0" borderId="74"/>
    <xf numFmtId="178" fontId="85" fillId="70" borderId="69"/>
    <xf numFmtId="178" fontId="10" fillId="73" borderId="66">
      <protection locked="0"/>
    </xf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0" fontId="3" fillId="34" borderId="71" applyNumberFormat="0" applyProtection="0">
      <alignment horizontal="left" vertical="center" indent="1"/>
    </xf>
    <xf numFmtId="178" fontId="85" fillId="70" borderId="69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8" fontId="60" fillId="0" borderId="72"/>
    <xf numFmtId="0" fontId="36" fillId="0" borderId="72" applyNumberFormat="0" applyFill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13" fillId="0" borderId="54"/>
    <xf numFmtId="178" fontId="74" fillId="0" borderId="68">
      <protection locked="0"/>
    </xf>
    <xf numFmtId="178" fontId="115" fillId="0" borderId="56"/>
    <xf numFmtId="0" fontId="32" fillId="0" borderId="65"/>
    <xf numFmtId="178" fontId="96" fillId="0" borderId="67"/>
    <xf numFmtId="0" fontId="27" fillId="4" borderId="70" applyNumberFormat="0" applyFont="0" applyAlignment="0" applyProtection="0"/>
    <xf numFmtId="178" fontId="10" fillId="76" borderId="70"/>
    <xf numFmtId="178" fontId="125" fillId="70" borderId="71"/>
    <xf numFmtId="0" fontId="28" fillId="9" borderId="71" applyNumberFormat="0" applyAlignment="0" applyProtection="0"/>
    <xf numFmtId="178" fontId="113" fillId="0" borderId="54"/>
    <xf numFmtId="4" fontId="34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8" fontId="8" fillId="78" borderId="71">
      <alignment horizontal="left" vertical="center" indent="1"/>
    </xf>
    <xf numFmtId="178" fontId="8" fillId="77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6" borderId="70"/>
    <xf numFmtId="4" fontId="29" fillId="27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28" fillId="9" borderId="71" applyNumberFormat="0" applyAlignment="0" applyProtection="0"/>
    <xf numFmtId="178" fontId="125" fillId="70" borderId="71"/>
    <xf numFmtId="0" fontId="3" fillId="0" borderId="74"/>
    <xf numFmtId="4" fontId="29" fillId="19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97" fontId="71" fillId="51" borderId="66">
      <alignment vertical="center"/>
    </xf>
    <xf numFmtId="0" fontId="60" fillId="0" borderId="72" applyNumberFormat="0" applyFill="0" applyAlignment="0" applyProtection="0"/>
    <xf numFmtId="178" fontId="60" fillId="0" borderId="72"/>
    <xf numFmtId="0" fontId="13" fillId="4" borderId="70" applyNumberFormat="0" applyFont="0" applyAlignment="0" applyProtection="0"/>
    <xf numFmtId="178" fontId="10" fillId="73" borderId="66">
      <protection locked="0"/>
    </xf>
    <xf numFmtId="0" fontId="3" fillId="0" borderId="74">
      <alignment horizontal="right"/>
    </xf>
    <xf numFmtId="183" fontId="137" fillId="48" borderId="73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15" fillId="0" borderId="56"/>
    <xf numFmtId="178" fontId="10" fillId="73" borderId="66">
      <protection locked="0"/>
    </xf>
    <xf numFmtId="178" fontId="113" fillId="0" borderId="54"/>
    <xf numFmtId="178" fontId="111" fillId="0" borderId="52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178" fontId="115" fillId="0" borderId="56"/>
    <xf numFmtId="0" fontId="85" fillId="9" borderId="69" applyNumberFormat="0" applyAlignment="0" applyProtection="0"/>
    <xf numFmtId="178" fontId="85" fillId="70" borderId="69"/>
    <xf numFmtId="0" fontId="125" fillId="9" borderId="71" applyNumberFormat="0" applyAlignment="0" applyProtection="0"/>
    <xf numFmtId="178" fontId="125" fillId="70" borderId="71"/>
    <xf numFmtId="0" fontId="135" fillId="10" borderId="69" applyNumberFormat="0" applyAlignment="0" applyProtection="0"/>
    <xf numFmtId="178" fontId="135" fillId="49" borderId="69"/>
    <xf numFmtId="183" fontId="71" fillId="0" borderId="73">
      <protection locked="0"/>
    </xf>
    <xf numFmtId="178" fontId="113" fillId="0" borderId="54"/>
    <xf numFmtId="178" fontId="125" fillId="70" borderId="71"/>
    <xf numFmtId="0" fontId="28" fillId="9" borderId="71" applyNumberFormat="0" applyAlignment="0" applyProtection="0"/>
    <xf numFmtId="178" fontId="111" fillId="0" borderId="52"/>
    <xf numFmtId="180" fontId="111" fillId="0" borderId="52"/>
    <xf numFmtId="178" fontId="10" fillId="73" borderId="66">
      <protection locked="0"/>
    </xf>
    <xf numFmtId="0" fontId="84" fillId="9" borderId="69" applyNumberFormat="0" applyAlignment="0" applyProtection="0"/>
    <xf numFmtId="178" fontId="85" fillId="70" borderId="69"/>
    <xf numFmtId="178" fontId="10" fillId="76" borderId="70"/>
    <xf numFmtId="197" fontId="71" fillId="51" borderId="66">
      <alignment vertical="center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13" fillId="4" borderId="70" applyNumberFormat="0" applyFont="0" applyAlignment="0" applyProtection="0"/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60" fillId="0" borderId="72"/>
    <xf numFmtId="4" fontId="34" fillId="31" borderId="71" applyNumberFormat="0" applyProtection="0">
      <alignment horizontal="right" vertical="center"/>
    </xf>
    <xf numFmtId="0" fontId="36" fillId="0" borderId="72" applyNumberFormat="0" applyFill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0" fillId="0" borderId="67"/>
    <xf numFmtId="0" fontId="63" fillId="0" borderId="67" applyNumberFormat="0" applyFont="0" applyAlignment="0" applyProtection="0"/>
    <xf numFmtId="178" fontId="125" fillId="70" borderId="71"/>
    <xf numFmtId="0" fontId="28" fillId="9" borderId="71" applyNumberFormat="0" applyAlignment="0" applyProtection="0"/>
    <xf numFmtId="178" fontId="96" fillId="0" borderId="67">
      <alignment horizontal="left" vertical="center"/>
    </xf>
    <xf numFmtId="178" fontId="115" fillId="0" borderId="56"/>
    <xf numFmtId="178" fontId="10" fillId="73" borderId="66">
      <protection locked="0"/>
    </xf>
    <xf numFmtId="4" fontId="34" fillId="31" borderId="71" applyNumberFormat="0" applyProtection="0">
      <alignment horizontal="right" vertical="center"/>
    </xf>
    <xf numFmtId="178" fontId="10" fillId="76" borderId="70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60" fillId="0" borderId="72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8" fillId="78" borderId="71">
      <alignment horizontal="left" vertical="center" indent="1"/>
    </xf>
    <xf numFmtId="178" fontId="70" fillId="70" borderId="66"/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6" fontId="3" fillId="19" borderId="74" applyNumberFormat="0" applyFont="0" applyAlignment="0">
      <protection locked="0"/>
    </xf>
    <xf numFmtId="0" fontId="84" fillId="9" borderId="69" applyNumberFormat="0" applyAlignment="0" applyProtection="0"/>
    <xf numFmtId="178" fontId="85" fillId="70" borderId="69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83" fontId="137" fillId="48" borderId="73"/>
    <xf numFmtId="0" fontId="3" fillId="0" borderId="6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80" fontId="111" fillId="0" borderId="52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178" fontId="113" fillId="0" borderId="54"/>
    <xf numFmtId="0" fontId="3" fillId="0" borderId="64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70" fillId="70" borderId="66"/>
    <xf numFmtId="178" fontId="111" fillId="0" borderId="52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178" fontId="10" fillId="76" borderId="70"/>
    <xf numFmtId="0" fontId="27" fillId="4" borderId="70" applyNumberFormat="0" applyFont="0" applyAlignment="0" applyProtection="0"/>
    <xf numFmtId="178" fontId="74" fillId="0" borderId="68">
      <protection locked="0"/>
    </xf>
    <xf numFmtId="4" fontId="3" fillId="0" borderId="64"/>
    <xf numFmtId="252" fontId="8" fillId="0" borderId="66"/>
    <xf numFmtId="0" fontId="3" fillId="34" borderId="71" applyNumberFormat="0" applyProtection="0">
      <alignment horizontal="left" vertical="center" indent="1"/>
    </xf>
    <xf numFmtId="178" fontId="10" fillId="0" borderId="67"/>
    <xf numFmtId="178" fontId="10" fillId="73" borderId="66">
      <protection locked="0"/>
    </xf>
    <xf numFmtId="178" fontId="85" fillId="70" borderId="69"/>
    <xf numFmtId="0" fontId="84" fillId="9" borderId="69" applyNumberFormat="0" applyAlignment="0" applyProtection="0"/>
    <xf numFmtId="178" fontId="113" fillId="0" borderId="54"/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178" fontId="10" fillId="73" borderId="66">
      <protection locked="0"/>
    </xf>
    <xf numFmtId="0" fontId="3" fillId="0" borderId="74"/>
    <xf numFmtId="0" fontId="3" fillId="0" borderId="64"/>
    <xf numFmtId="4" fontId="31" fillId="30" borderId="71" applyNumberFormat="0" applyProtection="0">
      <alignment horizontal="left" vertical="center" indent="1"/>
    </xf>
    <xf numFmtId="178" fontId="111" fillId="0" borderId="52"/>
    <xf numFmtId="4" fontId="3" fillId="0" borderId="64"/>
    <xf numFmtId="0" fontId="3" fillId="20" borderId="71" applyNumberFormat="0" applyProtection="0">
      <alignment horizontal="left" vertical="center" indent="1"/>
    </xf>
    <xf numFmtId="178" fontId="111" fillId="0" borderId="52"/>
    <xf numFmtId="0" fontId="36" fillId="0" borderId="72" applyNumberFormat="0" applyFill="0" applyAlignment="0" applyProtection="0"/>
    <xf numFmtId="178" fontId="113" fillId="0" borderId="54"/>
    <xf numFmtId="178" fontId="8" fillId="42" borderId="71">
      <alignment horizontal="left" vertical="center" indent="1"/>
    </xf>
    <xf numFmtId="178" fontId="8" fillId="77" borderId="71">
      <alignment horizontal="left" vertical="center" indent="1"/>
    </xf>
    <xf numFmtId="178" fontId="113" fillId="0" borderId="54"/>
    <xf numFmtId="178" fontId="10" fillId="73" borderId="66">
      <protection locked="0"/>
    </xf>
    <xf numFmtId="178" fontId="10" fillId="73" borderId="66">
      <protection locked="0"/>
    </xf>
    <xf numFmtId="197" fontId="71" fillId="51" borderId="66">
      <alignment vertical="center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4" fontId="29" fillId="28" borderId="71" applyNumberFormat="0" applyProtection="0">
      <alignment horizontal="right" vertical="center"/>
    </xf>
    <xf numFmtId="0" fontId="32" fillId="0" borderId="65"/>
    <xf numFmtId="178" fontId="115" fillId="0" borderId="56"/>
    <xf numFmtId="4" fontId="8" fillId="33" borderId="71" applyNumberFormat="0" applyProtection="0">
      <alignment horizontal="left" vertical="center" indent="1"/>
    </xf>
    <xf numFmtId="0" fontId="28" fillId="9" borderId="71" applyNumberFormat="0" applyAlignment="0" applyProtection="0"/>
    <xf numFmtId="10" fontId="107" fillId="36" borderId="74" applyNumberFormat="0" applyBorder="0" applyAlignment="0" applyProtection="0"/>
    <xf numFmtId="178" fontId="96" fillId="0" borderId="67"/>
    <xf numFmtId="178" fontId="111" fillId="0" borderId="52"/>
    <xf numFmtId="204" fontId="65" fillId="48" borderId="39">
      <alignment horizontal="center" vertical="center" wrapText="1"/>
    </xf>
    <xf numFmtId="178" fontId="111" fillId="0" borderId="52"/>
    <xf numFmtId="204" fontId="65" fillId="48" borderId="39">
      <alignment horizontal="center" vertical="center" wrapText="1"/>
    </xf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3" fillId="0" borderId="54"/>
    <xf numFmtId="178" fontId="111" fillId="0" borderId="52"/>
    <xf numFmtId="178" fontId="8" fillId="72" borderId="71">
      <alignment horizontal="left" vertical="center" indent="1"/>
    </xf>
    <xf numFmtId="180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178" fontId="115" fillId="0" borderId="56"/>
    <xf numFmtId="178" fontId="113" fillId="0" borderId="54"/>
    <xf numFmtId="178" fontId="115" fillId="0" borderId="56"/>
    <xf numFmtId="0" fontId="3" fillId="34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78" fontId="111" fillId="0" borderId="52"/>
    <xf numFmtId="0" fontId="84" fillId="9" borderId="69" applyNumberFormat="0" applyAlignment="0" applyProtection="0"/>
    <xf numFmtId="180" fontId="111" fillId="0" borderId="52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0" fillId="73" borderId="66">
      <protection locked="0"/>
    </xf>
    <xf numFmtId="178" fontId="113" fillId="0" borderId="54"/>
    <xf numFmtId="4" fontId="29" fillId="19" borderId="71" applyNumberFormat="0" applyProtection="0">
      <alignment horizontal="left" vertical="center" indent="1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0" fontId="107" fillId="36" borderId="74" applyNumberFormat="0" applyBorder="0" applyAlignment="0" applyProtection="0"/>
    <xf numFmtId="178" fontId="125" fillId="70" borderId="71"/>
    <xf numFmtId="178" fontId="10" fillId="73" borderId="66">
      <protection locked="0"/>
    </xf>
    <xf numFmtId="176" fontId="3" fillId="19" borderId="74" applyNumberFormat="0" applyFont="0" applyAlignment="0">
      <protection locked="0"/>
    </xf>
    <xf numFmtId="178" fontId="10" fillId="73" borderId="66">
      <protection locked="0"/>
    </xf>
    <xf numFmtId="178" fontId="96" fillId="0" borderId="67"/>
    <xf numFmtId="178" fontId="10" fillId="73" borderId="66">
      <protection locked="0"/>
    </xf>
    <xf numFmtId="178" fontId="8" fillId="42" borderId="71">
      <alignment horizontal="left" vertical="center" indent="1"/>
    </xf>
    <xf numFmtId="4" fontId="29" fillId="26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8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70" borderId="69"/>
    <xf numFmtId="178" fontId="10" fillId="73" borderId="66">
      <protection locked="0"/>
    </xf>
    <xf numFmtId="178" fontId="10" fillId="76" borderId="70"/>
    <xf numFmtId="4" fontId="8" fillId="33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35" fillId="49" borderId="69"/>
    <xf numFmtId="0" fontId="27" fillId="4" borderId="70" applyNumberFormat="0" applyFont="0" applyAlignment="0" applyProtection="0"/>
    <xf numFmtId="178" fontId="10" fillId="76" borderId="70"/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0" fontId="13" fillId="4" borderId="70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4" fontId="34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0" fontId="3" fillId="0" borderId="74">
      <alignment horizontal="right"/>
    </xf>
    <xf numFmtId="183" fontId="137" fillId="48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8" borderId="71">
      <alignment horizontal="left" vertical="center" indent="1"/>
    </xf>
    <xf numFmtId="178" fontId="70" fillId="70" borderId="66"/>
    <xf numFmtId="4" fontId="8" fillId="33" borderId="71" applyNumberFormat="0" applyProtection="0">
      <alignment horizontal="left" vertical="center" indent="1"/>
    </xf>
    <xf numFmtId="0" fontId="85" fillId="9" borderId="69" applyNumberFormat="0" applyAlignment="0" applyProtection="0"/>
    <xf numFmtId="178" fontId="85" fillId="70" borderId="69"/>
    <xf numFmtId="0" fontId="125" fillId="9" borderId="71" applyNumberFormat="0" applyAlignment="0" applyProtection="0"/>
    <xf numFmtId="178" fontId="125" fillId="70" borderId="71"/>
    <xf numFmtId="0" fontId="135" fillId="10" borderId="69" applyNumberFormat="0" applyAlignment="0" applyProtection="0"/>
    <xf numFmtId="178" fontId="135" fillId="49" borderId="69"/>
    <xf numFmtId="178" fontId="74" fillId="0" borderId="68">
      <protection locked="0"/>
    </xf>
    <xf numFmtId="183" fontId="71" fillId="0" borderId="73">
      <protection locked="0"/>
    </xf>
    <xf numFmtId="178" fontId="8" fillId="77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6" borderId="7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60" fillId="0" borderId="72"/>
    <xf numFmtId="0" fontId="36" fillId="0" borderId="72" applyNumberFormat="0" applyFill="0" applyAlignment="0" applyProtection="0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97" fontId="71" fillId="51" borderId="66">
      <alignment vertical="center"/>
    </xf>
    <xf numFmtId="0" fontId="13" fillId="4" borderId="70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4" fontId="29" fillId="23" borderId="71" applyNumberFormat="0" applyProtection="0">
      <alignment horizontal="right" vertical="center"/>
    </xf>
    <xf numFmtId="0" fontId="32" fillId="0" borderId="65"/>
    <xf numFmtId="4" fontId="29" fillId="19" borderId="71" applyNumberFormat="0" applyProtection="0">
      <alignment vertical="center"/>
    </xf>
    <xf numFmtId="4" fontId="29" fillId="25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25" fillId="70" borderId="71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78" fontId="96" fillId="0" borderId="67"/>
    <xf numFmtId="178" fontId="10" fillId="73" borderId="66">
      <protection locked="0"/>
    </xf>
    <xf numFmtId="0" fontId="84" fillId="9" borderId="69" applyNumberFormat="0" applyAlignment="0" applyProtection="0"/>
    <xf numFmtId="178" fontId="85" fillId="70" borderId="69"/>
    <xf numFmtId="178" fontId="10" fillId="76" borderId="70"/>
    <xf numFmtId="197" fontId="71" fillId="51" borderId="66">
      <alignment vertical="center"/>
    </xf>
    <xf numFmtId="0" fontId="13" fillId="4" borderId="70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78" fontId="115" fillId="0" borderId="56"/>
    <xf numFmtId="183" fontId="71" fillId="0" borderId="73">
      <protection locked="0"/>
    </xf>
    <xf numFmtId="0" fontId="32" fillId="0" borderId="65"/>
    <xf numFmtId="178" fontId="113" fillId="0" borderId="54"/>
    <xf numFmtId="178" fontId="125" fillId="70" borderId="71"/>
    <xf numFmtId="0" fontId="28" fillId="9" borderId="71" applyNumberFormat="0" applyAlignment="0" applyProtection="0"/>
    <xf numFmtId="178" fontId="115" fillId="0" borderId="56"/>
    <xf numFmtId="178" fontId="10" fillId="73" borderId="66">
      <protection locked="0"/>
    </xf>
    <xf numFmtId="0" fontId="84" fillId="9" borderId="69" applyNumberFormat="0" applyAlignment="0" applyProtection="0"/>
    <xf numFmtId="178" fontId="85" fillId="70" borderId="69"/>
    <xf numFmtId="178" fontId="10" fillId="76" borderId="70"/>
    <xf numFmtId="197" fontId="71" fillId="51" borderId="66">
      <alignment vertical="center"/>
    </xf>
    <xf numFmtId="0" fontId="13" fillId="4" borderId="70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25" fillId="70" borderId="71"/>
    <xf numFmtId="0" fontId="28" fillId="9" borderId="71" applyNumberForma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78" fontId="10" fillId="76" borderId="70"/>
    <xf numFmtId="0" fontId="84" fillId="9" borderId="69" applyNumberFormat="0" applyAlignment="0" applyProtection="0"/>
    <xf numFmtId="178" fontId="85" fillId="70" borderId="69"/>
    <xf numFmtId="0" fontId="13" fillId="4" borderId="70" applyNumberFormat="0" applyFont="0" applyAlignment="0" applyProtection="0"/>
    <xf numFmtId="178" fontId="10" fillId="73" borderId="66">
      <protection locked="0"/>
    </xf>
    <xf numFmtId="178" fontId="135" fillId="49" borderId="69"/>
    <xf numFmtId="0" fontId="32" fillId="0" borderId="65"/>
    <xf numFmtId="178" fontId="113" fillId="0" borderId="54"/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4" fontId="29" fillId="27" borderId="71" applyNumberFormat="0" applyProtection="0">
      <alignment horizontal="right" vertical="center"/>
    </xf>
    <xf numFmtId="178" fontId="125" fillId="70" borderId="71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13" fillId="0" borderId="54"/>
    <xf numFmtId="178" fontId="96" fillId="0" borderId="67"/>
    <xf numFmtId="0" fontId="32" fillId="0" borderId="65"/>
    <xf numFmtId="178" fontId="96" fillId="0" borderId="67"/>
    <xf numFmtId="0" fontId="32" fillId="0" borderId="65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0" fontId="32" fillId="35" borderId="65" applyAlignment="0" applyProtection="0"/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96" fillId="0" borderId="67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80" fontId="111" fillId="0" borderId="52"/>
    <xf numFmtId="0" fontId="32" fillId="35" borderId="65" applyAlignment="0" applyProtection="0"/>
    <xf numFmtId="178" fontId="96" fillId="70" borderId="67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0" fontId="104" fillId="74" borderId="74" applyNumberFormat="0" applyFill="0" applyBorder="0" applyAlignment="0" applyProtection="0">
      <protection locked="0"/>
    </xf>
    <xf numFmtId="178" fontId="10" fillId="0" borderId="67"/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0" fontId="63" fillId="0" borderId="67" applyNumberFormat="0" applyFont="0" applyAlignment="0" applyProtection="0"/>
    <xf numFmtId="211" fontId="102" fillId="73" borderId="66">
      <alignment horizontal="center"/>
      <protection locked="0"/>
    </xf>
    <xf numFmtId="10" fontId="104" fillId="74" borderId="74" applyNumberFormat="0" applyFill="0" applyBorder="0" applyAlignment="0" applyProtection="0">
      <protection locked="0"/>
    </xf>
    <xf numFmtId="178" fontId="96" fillId="0" borderId="67"/>
    <xf numFmtId="216" fontId="102" fillId="73" borderId="66">
      <protection locked="0"/>
    </xf>
    <xf numFmtId="0" fontId="63" fillId="0" borderId="68" applyNumberFormat="0" applyFont="0" applyAlignment="0" applyProtection="0"/>
    <xf numFmtId="180" fontId="102" fillId="73" borderId="66">
      <protection locked="0"/>
    </xf>
    <xf numFmtId="178" fontId="10" fillId="0" borderId="68"/>
    <xf numFmtId="180" fontId="102" fillId="73" borderId="66">
      <protection locked="0"/>
    </xf>
    <xf numFmtId="0" fontId="60" fillId="0" borderId="72" applyNumberFormat="0" applyFill="0" applyAlignment="0" applyProtection="0"/>
    <xf numFmtId="0" fontId="63" fillId="0" borderId="67" applyNumberFormat="0" applyFont="0" applyAlignment="0" applyProtection="0"/>
    <xf numFmtId="216" fontId="102" fillId="73" borderId="66">
      <protection locked="0"/>
    </xf>
    <xf numFmtId="178" fontId="10" fillId="0" borderId="67"/>
    <xf numFmtId="211" fontId="102" fillId="73" borderId="66">
      <alignment horizontal="center"/>
      <protection locked="0"/>
    </xf>
    <xf numFmtId="0" fontId="67" fillId="0" borderId="65">
      <alignment horizontal="left" vertical="center"/>
    </xf>
    <xf numFmtId="0" fontId="63" fillId="0" borderId="68" applyNumberFormat="0" applyFont="0" applyAlignment="0" applyProtection="0"/>
    <xf numFmtId="178" fontId="10" fillId="0" borderId="68"/>
    <xf numFmtId="178" fontId="8" fillId="0" borderId="66">
      <alignment horizontal="right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0" fontId="63" fillId="0" borderId="67" applyNumberFormat="0" applyFont="0" applyAlignment="0" applyProtection="0"/>
    <xf numFmtId="178" fontId="113" fillId="0" borderId="54"/>
    <xf numFmtId="178" fontId="10" fillId="0" borderId="67"/>
    <xf numFmtId="178" fontId="115" fillId="0" borderId="56"/>
    <xf numFmtId="178" fontId="96" fillId="70" borderId="67"/>
    <xf numFmtId="0" fontId="32" fillId="35" borderId="65" applyAlignment="0" applyProtection="0"/>
    <xf numFmtId="0" fontId="63" fillId="0" borderId="68" applyNumberFormat="0" applyFont="0" applyAlignment="0" applyProtection="0"/>
    <xf numFmtId="0" fontId="32" fillId="0" borderId="65"/>
    <xf numFmtId="178" fontId="10" fillId="0" borderId="68"/>
    <xf numFmtId="178" fontId="111" fillId="0" borderId="52"/>
    <xf numFmtId="10" fontId="104" fillId="74" borderId="74" applyNumberFormat="0" applyFill="0" applyBorder="0" applyAlignment="0" applyProtection="0">
      <protection locked="0"/>
    </xf>
    <xf numFmtId="178" fontId="10" fillId="0" borderId="67"/>
    <xf numFmtId="10" fontId="104" fillId="74" borderId="74" applyNumberFormat="0" applyFill="0" applyBorder="0" applyAlignment="0" applyProtection="0">
      <protection locked="0"/>
    </xf>
    <xf numFmtId="178" fontId="115" fillId="0" borderId="56"/>
    <xf numFmtId="0" fontId="3" fillId="34" borderId="71" applyNumberFormat="0" applyProtection="0">
      <alignment horizontal="left" vertical="center" indent="1"/>
    </xf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7" applyNumberFormat="0" applyFont="0" applyAlignment="0" applyProtection="0"/>
    <xf numFmtId="10" fontId="104" fillId="74" borderId="74" applyNumberFormat="0" applyFill="0" applyBorder="0" applyAlignment="0" applyProtection="0">
      <protection locked="0"/>
    </xf>
    <xf numFmtId="178" fontId="10" fillId="0" borderId="68"/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178" fontId="10" fillId="0" borderId="67"/>
    <xf numFmtId="0" fontId="63" fillId="0" borderId="67" applyNumberFormat="0" applyFont="0" applyAlignment="0" applyProtection="0"/>
    <xf numFmtId="204" fontId="65" fillId="48" borderId="39">
      <alignment horizontal="center" vertical="center" wrapText="1"/>
    </xf>
    <xf numFmtId="178" fontId="111" fillId="0" borderId="52"/>
    <xf numFmtId="178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80" fontId="111" fillId="0" borderId="52"/>
    <xf numFmtId="178" fontId="113" fillId="0" borderId="54"/>
    <xf numFmtId="178" fontId="111" fillId="0" borderId="52"/>
    <xf numFmtId="0" fontId="32" fillId="0" borderId="65"/>
    <xf numFmtId="178" fontId="96" fillId="0" borderId="67"/>
    <xf numFmtId="178" fontId="115" fillId="0" borderId="56"/>
    <xf numFmtId="178" fontId="115" fillId="0" borderId="56"/>
    <xf numFmtId="178" fontId="113" fillId="0" borderId="54"/>
    <xf numFmtId="178" fontId="113" fillId="0" borderId="54"/>
    <xf numFmtId="0" fontId="32" fillId="0" borderId="65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0" fontId="13" fillId="4" borderId="70" applyNumberFormat="0" applyFont="0" applyAlignment="0" applyProtection="0"/>
    <xf numFmtId="178" fontId="10" fillId="76" borderId="70"/>
    <xf numFmtId="178" fontId="96" fillId="0" borderId="67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28" fillId="9" borderId="71" applyNumberFormat="0" applyAlignment="0" applyProtection="0"/>
    <xf numFmtId="178" fontId="125" fillId="70" borderId="71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15" fillId="0" borderId="56"/>
    <xf numFmtId="178" fontId="113" fillId="0" borderId="54"/>
    <xf numFmtId="197" fontId="71" fillId="51" borderId="66">
      <alignment vertical="center"/>
    </xf>
    <xf numFmtId="0" fontId="32" fillId="0" borderId="65"/>
    <xf numFmtId="0" fontId="125" fillId="9" borderId="71" applyNumberFormat="0" applyAlignment="0" applyProtection="0"/>
    <xf numFmtId="178" fontId="85" fillId="70" borderId="69"/>
    <xf numFmtId="0" fontId="84" fillId="9" borderId="69" applyNumberFormat="0" applyAlignment="0" applyProtection="0"/>
    <xf numFmtId="178" fontId="70" fillId="70" borderId="66"/>
    <xf numFmtId="178" fontId="96" fillId="0" borderId="67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15" fillId="0" borderId="56"/>
    <xf numFmtId="178" fontId="113" fillId="0" borderId="54"/>
    <xf numFmtId="0" fontId="135" fillId="10" borderId="69" applyNumberFormat="0" applyAlignment="0" applyProtection="0"/>
    <xf numFmtId="0" fontId="85" fillId="9" borderId="69" applyNumberFormat="0" applyAlignment="0" applyProtection="0"/>
    <xf numFmtId="178" fontId="96" fillId="0" borderId="67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10" fillId="76" borderId="70"/>
    <xf numFmtId="4" fontId="34" fillId="31" borderId="71" applyNumberFormat="0" applyProtection="0">
      <alignment horizontal="right" vertical="center"/>
    </xf>
    <xf numFmtId="178" fontId="10" fillId="73" borderId="66">
      <protection locked="0"/>
    </xf>
    <xf numFmtId="178" fontId="115" fillId="0" borderId="56"/>
    <xf numFmtId="178" fontId="96" fillId="0" borderId="67">
      <alignment horizontal="left" vertical="center"/>
    </xf>
    <xf numFmtId="0" fontId="28" fillId="9" borderId="71" applyNumberFormat="0" applyAlignment="0" applyProtection="0"/>
    <xf numFmtId="178" fontId="125" fillId="70" borderId="71"/>
    <xf numFmtId="0" fontId="63" fillId="0" borderId="67" applyNumberFormat="0" applyFont="0" applyAlignment="0" applyProtection="0"/>
    <xf numFmtId="178" fontId="10" fillId="0" borderId="67"/>
    <xf numFmtId="0" fontId="32" fillId="0" borderId="65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96" fillId="0" borderId="67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36" fillId="0" borderId="72" applyNumberFormat="0" applyFill="0" applyAlignment="0" applyProtection="0"/>
    <xf numFmtId="178" fontId="60" fillId="0" borderId="72"/>
    <xf numFmtId="0" fontId="13" fillId="4" borderId="70" applyNumberFormat="0" applyFont="0" applyAlignment="0" applyProtection="0"/>
    <xf numFmtId="197" fontId="71" fillId="51" borderId="66">
      <alignment vertical="center"/>
    </xf>
    <xf numFmtId="178" fontId="10" fillId="76" borderId="70"/>
    <xf numFmtId="178" fontId="85" fillId="70" borderId="69"/>
    <xf numFmtId="0" fontId="84" fillId="9" borderId="69" applyNumberFormat="0" applyAlignment="0" applyProtection="0"/>
    <xf numFmtId="178" fontId="10" fillId="73" borderId="66">
      <protection locked="0"/>
    </xf>
    <xf numFmtId="178" fontId="113" fillId="0" borderId="54"/>
    <xf numFmtId="178" fontId="111" fillId="0" borderId="52"/>
    <xf numFmtId="0" fontId="28" fillId="9" borderId="71" applyNumberFormat="0" applyAlignment="0" applyProtection="0"/>
    <xf numFmtId="178" fontId="125" fillId="70" borderId="71"/>
    <xf numFmtId="178" fontId="113" fillId="0" borderId="54"/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115" fillId="0" borderId="56"/>
    <xf numFmtId="4" fontId="29" fillId="26" borderId="71" applyNumberFormat="0" applyProtection="0">
      <alignment horizontal="right" vertical="center"/>
    </xf>
    <xf numFmtId="178" fontId="60" fillId="0" borderId="72"/>
    <xf numFmtId="178" fontId="111" fillId="0" borderId="52"/>
    <xf numFmtId="178" fontId="113" fillId="0" borderId="54"/>
    <xf numFmtId="178" fontId="10" fillId="73" borderId="66">
      <protection locked="0"/>
    </xf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83" fontId="137" fillId="48" borderId="73"/>
    <xf numFmtId="0" fontId="3" fillId="0" borderId="74">
      <alignment horizontal="right"/>
    </xf>
    <xf numFmtId="178" fontId="10" fillId="73" borderId="66">
      <protection locked="0"/>
    </xf>
    <xf numFmtId="0" fontId="13" fillId="4" borderId="70" applyNumberFormat="0" applyFont="0" applyAlignment="0" applyProtection="0"/>
    <xf numFmtId="178" fontId="60" fillId="0" borderId="72"/>
    <xf numFmtId="0" fontId="60" fillId="0" borderId="72" applyNumberFormat="0" applyFill="0" applyAlignment="0" applyProtection="0"/>
    <xf numFmtId="197" fontId="71" fillId="51" borderId="66">
      <alignment vertical="center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0" fontId="3" fillId="0" borderId="74"/>
    <xf numFmtId="0" fontId="3" fillId="0" borderId="74"/>
    <xf numFmtId="0" fontId="3" fillId="0" borderId="74"/>
    <xf numFmtId="0" fontId="3" fillId="0" borderId="74"/>
    <xf numFmtId="4" fontId="29" fillId="19" borderId="71" applyNumberFormat="0" applyProtection="0">
      <alignment horizontal="left" vertical="center" indent="1"/>
    </xf>
    <xf numFmtId="0" fontId="3" fillId="0" borderId="74"/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178" fontId="8" fillId="78" borderId="71">
      <alignment horizontal="left" vertical="center" indent="1"/>
    </xf>
    <xf numFmtId="178" fontId="8" fillId="78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13" fillId="0" borderId="54"/>
    <xf numFmtId="0" fontId="28" fillId="9" borderId="71" applyNumberFormat="0" applyAlignment="0" applyProtection="0"/>
    <xf numFmtId="178" fontId="125" fillId="70" borderId="71"/>
    <xf numFmtId="178" fontId="10" fillId="76" borderId="70"/>
    <xf numFmtId="0" fontId="27" fillId="4" borderId="70" applyNumberFormat="0" applyFont="0" applyAlignment="0" applyProtection="0"/>
    <xf numFmtId="178" fontId="96" fillId="0" borderId="67"/>
    <xf numFmtId="0" fontId="32" fillId="0" borderId="65"/>
    <xf numFmtId="178" fontId="115" fillId="0" borderId="56"/>
    <xf numFmtId="178" fontId="74" fillId="0" borderId="68">
      <protection locked="0"/>
    </xf>
    <xf numFmtId="178" fontId="113" fillId="0" borderId="54"/>
    <xf numFmtId="0" fontId="32" fillId="0" borderId="65"/>
    <xf numFmtId="4" fontId="29" fillId="24" borderId="71" applyNumberFormat="0" applyProtection="0">
      <alignment horizontal="right" vertical="center"/>
    </xf>
    <xf numFmtId="0" fontId="36" fillId="0" borderId="72" applyNumberFormat="0" applyFill="0" applyAlignment="0" applyProtection="0"/>
    <xf numFmtId="178" fontId="60" fillId="0" borderId="72"/>
    <xf numFmtId="4" fontId="29" fillId="19" borderId="71" applyNumberFormat="0" applyProtection="0">
      <alignment horizontal="left" vertical="center" indent="1"/>
    </xf>
    <xf numFmtId="178" fontId="96" fillId="0" borderId="67"/>
    <xf numFmtId="0" fontId="13" fillId="4" borderId="70" applyNumberFormat="0" applyFont="0" applyAlignment="0" applyProtection="0"/>
    <xf numFmtId="197" fontId="71" fillId="51" borderId="66">
      <alignment vertical="center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8" fillId="31" borderId="71" applyNumberFormat="0" applyProtection="0">
      <alignment horizontal="left" vertical="center" indent="1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178" fontId="10" fillId="73" borderId="66">
      <protection locked="0"/>
    </xf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178" fontId="85" fillId="70" borderId="69"/>
    <xf numFmtId="4" fontId="3" fillId="0" borderId="74"/>
    <xf numFmtId="4" fontId="29" fillId="36" borderId="71" applyNumberFormat="0" applyProtection="0">
      <alignment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13" fillId="0" borderId="54"/>
    <xf numFmtId="178" fontId="10" fillId="0" borderId="68"/>
    <xf numFmtId="4" fontId="29" fillId="22" borderId="71" applyNumberFormat="0" applyProtection="0">
      <alignment horizontal="right" vertical="center"/>
    </xf>
    <xf numFmtId="178" fontId="115" fillId="0" borderId="56"/>
    <xf numFmtId="4" fontId="29" fillId="24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0" fontId="3" fillId="33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0" fontId="84" fillId="9" borderId="69" applyNumberFormat="0" applyAlignment="0" applyProtection="0"/>
    <xf numFmtId="178" fontId="111" fillId="0" borderId="52"/>
    <xf numFmtId="4" fontId="30" fillId="19" borderId="71" applyNumberFormat="0" applyProtection="0">
      <alignment vertical="center"/>
    </xf>
    <xf numFmtId="0" fontId="84" fillId="9" borderId="69" applyNumberFormat="0" applyAlignment="0" applyProtection="0"/>
    <xf numFmtId="178" fontId="10" fillId="73" borderId="66">
      <protection locked="0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13" fillId="0" borderId="54"/>
    <xf numFmtId="178" fontId="10" fillId="73" borderId="66">
      <protection locked="0"/>
    </xf>
    <xf numFmtId="4" fontId="29" fillId="25" borderId="71" applyNumberFormat="0" applyProtection="0">
      <alignment horizontal="right" vertical="center"/>
    </xf>
    <xf numFmtId="178" fontId="111" fillId="0" borderId="52"/>
    <xf numFmtId="4" fontId="31" fillId="30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0" fontId="3" fillId="20" borderId="71" applyNumberFormat="0" applyProtection="0">
      <alignment horizontal="left" vertical="center" indent="1"/>
    </xf>
    <xf numFmtId="0" fontId="3" fillId="0" borderId="74"/>
    <xf numFmtId="0" fontId="3" fillId="20" borderId="71" applyNumberFormat="0" applyProtection="0">
      <alignment horizontal="left" vertical="center" indent="1"/>
    </xf>
    <xf numFmtId="178" fontId="111" fillId="0" borderId="52"/>
    <xf numFmtId="178" fontId="8" fillId="42" borderId="71">
      <alignment horizontal="left" vertical="center" indent="1"/>
    </xf>
    <xf numFmtId="178" fontId="113" fillId="0" borderId="54"/>
    <xf numFmtId="0" fontId="3" fillId="0" borderId="74"/>
    <xf numFmtId="178" fontId="8" fillId="77" borderId="71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8" fillId="72" borderId="71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5" fillId="0" borderId="56"/>
    <xf numFmtId="0" fontId="3" fillId="34" borderId="71" applyNumberFormat="0" applyProtection="0">
      <alignment horizontal="left" vertical="center" indent="1"/>
    </xf>
    <xf numFmtId="178" fontId="111" fillId="0" borderId="52"/>
    <xf numFmtId="178" fontId="115" fillId="0" borderId="56"/>
    <xf numFmtId="178" fontId="111" fillId="0" borderId="52"/>
    <xf numFmtId="4" fontId="29" fillId="36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>
      <alignment horizontal="right"/>
    </xf>
    <xf numFmtId="0" fontId="3" fillId="35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115" fillId="0" borderId="56"/>
    <xf numFmtId="0" fontId="3" fillId="0" borderId="74"/>
    <xf numFmtId="178" fontId="111" fillId="0" borderId="52"/>
    <xf numFmtId="0" fontId="3" fillId="35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8" borderId="73"/>
    <xf numFmtId="178" fontId="60" fillId="0" borderId="72"/>
    <xf numFmtId="0" fontId="60" fillId="0" borderId="72" applyNumberFormat="0" applyFill="0" applyAlignment="0" applyProtection="0"/>
    <xf numFmtId="178" fontId="8" fillId="0" borderId="66">
      <alignment horizontal="right"/>
    </xf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96" fillId="0" borderId="67"/>
    <xf numFmtId="178" fontId="10" fillId="73" borderId="66">
      <protection locked="0"/>
    </xf>
    <xf numFmtId="178" fontId="10" fillId="73" borderId="66">
      <protection locked="0"/>
    </xf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96" fillId="0" borderId="67"/>
    <xf numFmtId="178" fontId="60" fillId="0" borderId="72"/>
    <xf numFmtId="0" fontId="32" fillId="0" borderId="65"/>
    <xf numFmtId="178" fontId="10" fillId="73" borderId="66">
      <protection locked="0"/>
    </xf>
    <xf numFmtId="178" fontId="85" fillId="70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8" fillId="72" borderId="71">
      <alignment horizontal="left" vertical="center" indent="1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15" fillId="0" borderId="56"/>
    <xf numFmtId="0" fontId="63" fillId="0" borderId="68" applyNumberFormat="0" applyFont="0" applyAlignment="0" applyProtection="0"/>
    <xf numFmtId="4" fontId="29" fillId="36" borderId="71" applyNumberFormat="0" applyProtection="0">
      <alignment horizontal="left" vertical="center" indent="1"/>
    </xf>
    <xf numFmtId="0" fontId="63" fillId="0" borderId="68" applyNumberFormat="0" applyFont="0" applyAlignment="0" applyProtection="0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96" fillId="0" borderId="67"/>
    <xf numFmtId="0" fontId="84" fillId="9" borderId="69" applyNumberFormat="0" applyAlignment="0" applyProtection="0"/>
    <xf numFmtId="178" fontId="8" fillId="42" borderId="71">
      <alignment horizontal="left" vertical="center" indent="1"/>
    </xf>
    <xf numFmtId="0" fontId="36" fillId="0" borderId="72" applyNumberFormat="0" applyFill="0" applyAlignment="0" applyProtection="0"/>
    <xf numFmtId="197" fontId="71" fillId="51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6" fontId="3" fillId="19" borderId="74" applyNumberFormat="0" applyFont="0" applyAlignment="0">
      <protection locked="0"/>
    </xf>
    <xf numFmtId="4" fontId="30" fillId="19" borderId="71" applyNumberFormat="0" applyProtection="0">
      <alignment vertical="center"/>
    </xf>
    <xf numFmtId="0" fontId="28" fillId="9" borderId="71" applyNumberFormat="0" applyAlignment="0" applyProtection="0"/>
    <xf numFmtId="178" fontId="125" fillId="70" borderId="71"/>
    <xf numFmtId="4" fontId="29" fillId="36" borderId="71" applyNumberFormat="0" applyProtection="0">
      <alignment vertical="center"/>
    </xf>
    <xf numFmtId="178" fontId="111" fillId="0" borderId="52"/>
    <xf numFmtId="178" fontId="10" fillId="73" borderId="66">
      <protection locked="0"/>
    </xf>
    <xf numFmtId="197" fontId="71" fillId="51" borderId="66">
      <alignment vertical="center"/>
    </xf>
    <xf numFmtId="0" fontId="3" fillId="20" borderId="71" applyNumberFormat="0" applyProtection="0">
      <alignment horizontal="left" vertical="center" indent="1"/>
    </xf>
    <xf numFmtId="178" fontId="113" fillId="0" borderId="54"/>
    <xf numFmtId="178" fontId="74" fillId="0" borderId="68">
      <protection locked="0"/>
    </xf>
    <xf numFmtId="178" fontId="111" fillId="0" borderId="52"/>
    <xf numFmtId="0" fontId="3" fillId="33" borderId="71" applyNumberFormat="0" applyProtection="0">
      <alignment horizontal="left" vertical="center" indent="1"/>
    </xf>
    <xf numFmtId="178" fontId="113" fillId="0" borderId="54"/>
    <xf numFmtId="4" fontId="29" fillId="25" borderId="71" applyNumberFormat="0" applyProtection="0">
      <alignment horizontal="right" vertical="center"/>
    </xf>
    <xf numFmtId="178" fontId="115" fillId="0" borderId="56"/>
    <xf numFmtId="178" fontId="111" fillId="0" borderId="52"/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0" fillId="73" borderId="66">
      <protection locked="0"/>
    </xf>
    <xf numFmtId="178" fontId="115" fillId="0" borderId="56"/>
    <xf numFmtId="178" fontId="10" fillId="73" borderId="66">
      <protection locked="0"/>
    </xf>
    <xf numFmtId="178" fontId="111" fillId="0" borderId="52"/>
    <xf numFmtId="178" fontId="115" fillId="0" borderId="56"/>
    <xf numFmtId="178" fontId="111" fillId="0" borderId="52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3" borderId="66">
      <protection locked="0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10" fillId="73" borderId="66">
      <protection locked="0"/>
    </xf>
    <xf numFmtId="0" fontId="13" fillId="4" borderId="70" applyNumberFormat="0" applyFont="0" applyAlignment="0" applyProtection="0"/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15" fillId="0" borderId="56"/>
    <xf numFmtId="4" fontId="29" fillId="22" borderId="71" applyNumberFormat="0" applyProtection="0">
      <alignment horizontal="right" vertical="center"/>
    </xf>
    <xf numFmtId="0" fontId="13" fillId="4" borderId="70" applyNumberFormat="0" applyFont="0" applyAlignment="0" applyProtection="0"/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6" borderId="70"/>
    <xf numFmtId="0" fontId="27" fillId="4" borderId="70" applyNumberFormat="0" applyFont="0" applyAlignment="0" applyProtection="0"/>
    <xf numFmtId="178" fontId="135" fillId="49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178" fontId="113" fillId="0" borderId="54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7"/>
    <xf numFmtId="211" fontId="102" fillId="73" borderId="66">
      <alignment horizontal="center"/>
      <protection locked="0"/>
    </xf>
    <xf numFmtId="0" fontId="67" fillId="0" borderId="65">
      <alignment horizontal="left" vertical="center"/>
    </xf>
    <xf numFmtId="180" fontId="111" fillId="0" borderId="52"/>
    <xf numFmtId="0" fontId="3" fillId="35" borderId="71" applyNumberFormat="0" applyProtection="0">
      <alignment horizontal="left" vertical="center" indent="1"/>
    </xf>
    <xf numFmtId="178" fontId="10" fillId="73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3" borderId="66">
      <protection locked="0"/>
    </xf>
    <xf numFmtId="178" fontId="85" fillId="70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3" fillId="0" borderId="54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13" fillId="0" borderId="54"/>
    <xf numFmtId="4" fontId="29" fillId="36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0" fontId="84" fillId="9" borderId="69" applyNumberFormat="0" applyAlignment="0" applyProtection="0"/>
    <xf numFmtId="178" fontId="10" fillId="73" borderId="66">
      <protection locked="0"/>
    </xf>
    <xf numFmtId="0" fontId="36" fillId="0" borderId="72" applyNumberFormat="0" applyFill="0" applyAlignment="0" applyProtection="0"/>
    <xf numFmtId="197" fontId="71" fillId="51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115" fillId="0" borderId="56"/>
    <xf numFmtId="4" fontId="29" fillId="24" borderId="71" applyNumberFormat="0" applyProtection="0">
      <alignment horizontal="right" vertical="center"/>
    </xf>
    <xf numFmtId="10" fontId="107" fillId="36" borderId="74" applyNumberFormat="0" applyBorder="0" applyAlignment="0" applyProtection="0"/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178" fontId="125" fillId="70" borderId="71"/>
    <xf numFmtId="4" fontId="30" fillId="36" borderId="71" applyNumberFormat="0" applyProtection="0">
      <alignment vertical="center"/>
    </xf>
    <xf numFmtId="178" fontId="115" fillId="0" borderId="56"/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0" fontId="104" fillId="74" borderId="64" applyNumberFormat="0" applyFill="0" applyBorder="0" applyAlignment="0" applyProtection="0">
      <protection locked="0"/>
    </xf>
    <xf numFmtId="4" fontId="29" fillId="19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178" fontId="115" fillId="0" borderId="56"/>
    <xf numFmtId="178" fontId="135" fillId="49" borderId="69"/>
    <xf numFmtId="180" fontId="111" fillId="0" borderId="52"/>
    <xf numFmtId="4" fontId="29" fillId="25" borderId="71" applyNumberFormat="0" applyProtection="0">
      <alignment horizontal="right" vertical="center"/>
    </xf>
    <xf numFmtId="178" fontId="113" fillId="0" borderId="54"/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78" fontId="60" fillId="0" borderId="7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180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4" borderId="74" applyNumberFormat="0" applyFill="0" applyBorder="0" applyAlignment="0" applyProtection="0">
      <protection locked="0"/>
    </xf>
    <xf numFmtId="178" fontId="10" fillId="0" borderId="67"/>
    <xf numFmtId="178" fontId="96" fillId="0" borderId="67">
      <alignment horizontal="left" vertical="center"/>
    </xf>
    <xf numFmtId="178" fontId="111" fillId="0" borderId="52"/>
    <xf numFmtId="0" fontId="3" fillId="35" borderId="71" applyNumberFormat="0" applyProtection="0">
      <alignment horizontal="left" vertical="center" indent="1"/>
    </xf>
    <xf numFmtId="178" fontId="10" fillId="73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3" borderId="66">
      <protection locked="0"/>
    </xf>
    <xf numFmtId="178" fontId="10" fillId="73" borderId="66">
      <protection locked="0"/>
    </xf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3" borderId="66">
      <protection locked="0"/>
    </xf>
    <xf numFmtId="178" fontId="85" fillId="70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5" fillId="0" borderId="5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83" fontId="137" fillId="48" borderId="73"/>
    <xf numFmtId="178" fontId="113" fillId="0" borderId="54"/>
    <xf numFmtId="0" fontId="63" fillId="0" borderId="67" applyNumberFormat="0" applyFont="0" applyAlignment="0" applyProtection="0"/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2" fillId="0" borderId="65"/>
    <xf numFmtId="0" fontId="84" fillId="9" borderId="69" applyNumberFormat="0" applyAlignment="0" applyProtection="0"/>
    <xf numFmtId="4" fontId="30" fillId="36" borderId="71" applyNumberFormat="0" applyProtection="0">
      <alignment vertical="center"/>
    </xf>
    <xf numFmtId="0" fontId="36" fillId="0" borderId="72" applyNumberFormat="0" applyFill="0" applyAlignment="0" applyProtection="0"/>
    <xf numFmtId="197" fontId="71" fillId="51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60" fillId="0" borderId="72"/>
    <xf numFmtId="4" fontId="29" fillId="25" borderId="71" applyNumberFormat="0" applyProtection="0">
      <alignment horizontal="right" vertical="center"/>
    </xf>
    <xf numFmtId="178" fontId="96" fillId="0" borderId="67"/>
    <xf numFmtId="4" fontId="29" fillId="21" borderId="71" applyNumberFormat="0" applyProtection="0">
      <alignment horizontal="right" vertical="center"/>
    </xf>
    <xf numFmtId="178" fontId="115" fillId="0" borderId="56"/>
    <xf numFmtId="0" fontId="28" fillId="9" borderId="71" applyNumberFormat="0" applyAlignment="0" applyProtection="0"/>
    <xf numFmtId="178" fontId="125" fillId="70" borderId="71"/>
    <xf numFmtId="4" fontId="29" fillId="36" borderId="71" applyNumberFormat="0" applyProtection="0">
      <alignment horizontal="left" vertical="center" indent="1"/>
    </xf>
    <xf numFmtId="178" fontId="115" fillId="0" borderId="56"/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178" fontId="10" fillId="76" borderId="70"/>
    <xf numFmtId="178" fontId="111" fillId="0" borderId="52"/>
    <xf numFmtId="0" fontId="135" fillId="10" borderId="69" applyNumberFormat="0" applyAlignment="0" applyProtection="0"/>
    <xf numFmtId="204" fontId="65" fillId="48" borderId="39">
      <alignment horizontal="center" vertical="center" wrapText="1"/>
    </xf>
    <xf numFmtId="178" fontId="8" fillId="78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83" fontId="137" fillId="48" borderId="73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0" fillId="73" borderId="66">
      <protection locked="0"/>
    </xf>
    <xf numFmtId="178" fontId="115" fillId="0" borderId="56"/>
    <xf numFmtId="178" fontId="10" fillId="73" borderId="66">
      <protection locked="0"/>
    </xf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0" fontId="3" fillId="20" borderId="71" applyNumberFormat="0" applyProtection="0">
      <alignment horizontal="left" vertical="center" indent="1"/>
    </xf>
    <xf numFmtId="178" fontId="10" fillId="76" borderId="70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178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4" borderId="74" applyNumberFormat="0" applyFill="0" applyBorder="0" applyAlignment="0" applyProtection="0">
      <protection locked="0"/>
    </xf>
    <xf numFmtId="216" fontId="102" fillId="73" borderId="66">
      <protection locked="0"/>
    </xf>
    <xf numFmtId="178" fontId="10" fillId="0" borderId="67"/>
    <xf numFmtId="180" fontId="111" fillId="0" borderId="52"/>
    <xf numFmtId="0" fontId="3" fillId="35" borderId="71" applyNumberFormat="0" applyProtection="0">
      <alignment horizontal="left" vertical="center" indent="1"/>
    </xf>
    <xf numFmtId="178" fontId="10" fillId="73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4" fontId="34" fillId="31" borderId="71" applyNumberFormat="0" applyProtection="0">
      <alignment horizontal="right" vertical="center"/>
    </xf>
    <xf numFmtId="178" fontId="10" fillId="73" borderId="66">
      <protection locked="0"/>
    </xf>
    <xf numFmtId="0" fontId="13" fillId="4" borderId="70" applyNumberFormat="0" applyFont="0" applyAlignment="0" applyProtection="0"/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178" fontId="85" fillId="70" borderId="69"/>
    <xf numFmtId="4" fontId="29" fillId="36" borderId="71" applyNumberFormat="0" applyProtection="0">
      <alignment vertical="center"/>
    </xf>
    <xf numFmtId="252" fontId="8" fillId="0" borderId="66"/>
    <xf numFmtId="0" fontId="67" fillId="0" borderId="65">
      <alignment horizontal="left"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0" fontId="3" fillId="0" borderId="74">
      <alignment horizontal="right"/>
    </xf>
    <xf numFmtId="178" fontId="115" fillId="0" borderId="56"/>
    <xf numFmtId="4" fontId="29" fillId="36" borderId="71" applyNumberFormat="0" applyProtection="0">
      <alignment horizontal="left" vertical="center" indent="1"/>
    </xf>
    <xf numFmtId="178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0" fontId="84" fillId="9" borderId="69" applyNumberFormat="0" applyAlignment="0" applyProtection="0"/>
    <xf numFmtId="178" fontId="10" fillId="73" borderId="66">
      <protection locked="0"/>
    </xf>
    <xf numFmtId="0" fontId="36" fillId="0" borderId="72" applyNumberFormat="0" applyFill="0" applyAlignment="0" applyProtection="0"/>
    <xf numFmtId="0" fontId="3" fillId="20" borderId="71" applyNumberFormat="0" applyProtection="0">
      <alignment horizontal="left" vertical="center" indent="1"/>
    </xf>
    <xf numFmtId="197" fontId="71" fillId="51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36" fillId="0" borderId="72" applyNumberFormat="0" applyFill="0" applyAlignment="0" applyProtection="0"/>
    <xf numFmtId="4" fontId="29" fillId="26" borderId="71" applyNumberFormat="0" applyProtection="0">
      <alignment horizontal="right" vertical="center"/>
    </xf>
    <xf numFmtId="178" fontId="10" fillId="73" borderId="66">
      <protection locked="0"/>
    </xf>
    <xf numFmtId="4" fontId="29" fillId="23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70" borderId="71"/>
    <xf numFmtId="4" fontId="29" fillId="36" borderId="71" applyNumberFormat="0" applyProtection="0">
      <alignment horizontal="left" vertical="center" indent="1"/>
    </xf>
    <xf numFmtId="178" fontId="115" fillId="0" borderId="56"/>
    <xf numFmtId="10" fontId="107" fillId="36" borderId="64" applyNumberFormat="0" applyBorder="0" applyAlignment="0" applyProtection="0"/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178" fontId="113" fillId="0" borderId="54"/>
    <xf numFmtId="178" fontId="125" fillId="70" borderId="71"/>
    <xf numFmtId="178" fontId="115" fillId="0" borderId="56"/>
    <xf numFmtId="0" fontId="3" fillId="33" borderId="71" applyNumberFormat="0" applyProtection="0">
      <alignment horizontal="left" vertical="center" indent="1"/>
    </xf>
    <xf numFmtId="178" fontId="111" fillId="0" borderId="52"/>
    <xf numFmtId="4" fontId="29" fillId="25" borderId="71" applyNumberFormat="0" applyProtection="0">
      <alignment horizontal="right" vertical="center"/>
    </xf>
    <xf numFmtId="176" fontId="3" fillId="19" borderId="74" applyNumberFormat="0" applyFont="0" applyAlignment="0">
      <protection locked="0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70" borderId="71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178" fontId="10" fillId="76" borderId="70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8"/>
    <xf numFmtId="0" fontId="63" fillId="0" borderId="67" applyNumberFormat="0" applyFont="0" applyAlignment="0" applyProtection="0"/>
    <xf numFmtId="10" fontId="104" fillId="74" borderId="74" applyNumberFormat="0" applyFill="0" applyBorder="0" applyAlignment="0" applyProtection="0">
      <protection locked="0"/>
    </xf>
    <xf numFmtId="178" fontId="113" fillId="0" borderId="54"/>
    <xf numFmtId="0" fontId="3" fillId="35" borderId="71" applyNumberFormat="0" applyProtection="0">
      <alignment horizontal="left" vertical="center" indent="1"/>
    </xf>
    <xf numFmtId="178" fontId="10" fillId="73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3" borderId="66">
      <protection locked="0"/>
    </xf>
    <xf numFmtId="178" fontId="85" fillId="70" borderId="69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8" fillId="0" borderId="66">
      <alignment horizontal="right"/>
    </xf>
    <xf numFmtId="178" fontId="111" fillId="0" borderId="52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84" fillId="9" borderId="69" applyNumberFormat="0" applyAlignment="0" applyProtection="0"/>
    <xf numFmtId="0" fontId="3" fillId="20" borderId="71" applyNumberFormat="0" applyProtection="0">
      <alignment horizontal="left" vertical="center" indent="1"/>
    </xf>
    <xf numFmtId="197" fontId="71" fillId="51" borderId="66">
      <alignment vertical="center"/>
    </xf>
    <xf numFmtId="0" fontId="36" fillId="0" borderId="72" applyNumberFormat="0" applyFill="0" applyAlignment="0" applyProtection="0"/>
    <xf numFmtId="178" fontId="85" fillId="70" borderId="69"/>
    <xf numFmtId="178" fontId="10" fillId="73" borderId="66">
      <protection locked="0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178" fontId="10" fillId="73" borderId="66">
      <protection locked="0"/>
    </xf>
    <xf numFmtId="4" fontId="29" fillId="24" borderId="71" applyNumberFormat="0" applyProtection="0">
      <alignment horizontal="right" vertical="center"/>
    </xf>
    <xf numFmtId="178" fontId="113" fillId="0" borderId="54"/>
    <xf numFmtId="0" fontId="28" fillId="9" borderId="71" applyNumberFormat="0" applyAlignment="0" applyProtection="0"/>
    <xf numFmtId="178" fontId="125" fillId="70" borderId="71"/>
    <xf numFmtId="4" fontId="29" fillId="31" borderId="71" applyNumberFormat="0" applyProtection="0">
      <alignment horizontal="right" vertical="center"/>
    </xf>
    <xf numFmtId="204" fontId="65" fillId="48" borderId="39">
      <alignment horizontal="center" vertical="center" wrapText="1"/>
    </xf>
    <xf numFmtId="178" fontId="8" fillId="42" borderId="71">
      <alignment horizontal="left" vertical="center" indent="1"/>
    </xf>
    <xf numFmtId="176" fontId="3" fillId="19" borderId="64" applyNumberFormat="0" applyFont="0" applyAlignment="0">
      <protection locked="0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113" fillId="0" borderId="54"/>
    <xf numFmtId="0" fontId="125" fillId="9" borderId="71" applyNumberFormat="0" applyAlignment="0" applyProtection="0"/>
    <xf numFmtId="178" fontId="115" fillId="0" borderId="56"/>
    <xf numFmtId="180" fontId="111" fillId="0" borderId="52"/>
    <xf numFmtId="4" fontId="29" fillId="25" borderId="71" applyNumberFormat="0" applyProtection="0">
      <alignment horizontal="right" vertical="center"/>
    </xf>
    <xf numFmtId="10" fontId="107" fillId="36" borderId="74" applyNumberFormat="0" applyBorder="0" applyAlignment="0" applyProtection="0"/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1" fillId="0" borderId="52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0" fillId="76" borderId="70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51" borderId="66">
      <alignment vertical="center"/>
    </xf>
    <xf numFmtId="4" fontId="29" fillId="19" borderId="71" applyNumberFormat="0" applyProtection="0">
      <alignment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252" fontId="8" fillId="0" borderId="66"/>
    <xf numFmtId="204" fontId="65" fillId="48" borderId="39">
      <alignment horizontal="center" vertical="center" wrapText="1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60" fillId="0" borderId="72"/>
    <xf numFmtId="178" fontId="113" fillId="0" borderId="54"/>
    <xf numFmtId="4" fontId="29" fillId="36" borderId="71" applyNumberFormat="0" applyProtection="0">
      <alignment horizontal="left" vertical="center" indent="1"/>
    </xf>
    <xf numFmtId="178" fontId="115" fillId="0" borderId="56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0" fontId="84" fillId="9" borderId="69" applyNumberFormat="0" applyAlignment="0" applyProtection="0"/>
    <xf numFmtId="178" fontId="10" fillId="73" borderId="66">
      <protection locked="0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178" fontId="10" fillId="73" borderId="66">
      <protection locked="0"/>
    </xf>
    <xf numFmtId="4" fontId="29" fillId="25" borderId="71" applyNumberFormat="0" applyProtection="0">
      <alignment horizontal="right" vertical="center"/>
    </xf>
    <xf numFmtId="178" fontId="10" fillId="76" borderId="70"/>
    <xf numFmtId="178" fontId="10" fillId="73" borderId="66">
      <protection locked="0"/>
    </xf>
    <xf numFmtId="178" fontId="8" fillId="77" borderId="71">
      <alignment horizontal="right" vertical="center"/>
    </xf>
    <xf numFmtId="180" fontId="111" fillId="0" borderId="52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15" fillId="0" borderId="56"/>
    <xf numFmtId="178" fontId="85" fillId="70" borderId="69"/>
    <xf numFmtId="178" fontId="113" fillId="0" borderId="54"/>
    <xf numFmtId="178" fontId="8" fillId="78" borderId="71">
      <alignment horizontal="left" vertical="center" indent="1"/>
    </xf>
    <xf numFmtId="204" fontId="65" fillId="48" borderId="39">
      <alignment horizontal="center" vertical="center" wrapText="1"/>
    </xf>
    <xf numFmtId="0" fontId="3" fillId="20" borderId="71" applyNumberFormat="0" applyProtection="0">
      <alignment horizontal="left" vertical="center" indent="1"/>
    </xf>
    <xf numFmtId="178" fontId="96" fillId="0" borderId="67"/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" fillId="0" borderId="74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78" fontId="10" fillId="0" borderId="68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3" borderId="66">
      <protection locked="0"/>
    </xf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70" borderId="71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13" fillId="4" borderId="70" applyNumberFormat="0" applyFont="0" applyAlignment="0" applyProtection="0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7"/>
    <xf numFmtId="0" fontId="32" fillId="0" borderId="65"/>
    <xf numFmtId="10" fontId="104" fillId="74" borderId="74" applyNumberFormat="0" applyFill="0" applyBorder="0" applyAlignment="0" applyProtection="0">
      <protection locked="0"/>
    </xf>
    <xf numFmtId="0" fontId="63" fillId="0" borderId="67" applyNumberFormat="0" applyFont="0" applyAlignment="0" applyProtection="0"/>
    <xf numFmtId="0" fontId="3" fillId="35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197" fontId="71" fillId="51" borderId="66">
      <alignment vertical="center"/>
    </xf>
    <xf numFmtId="178" fontId="60" fillId="0" borderId="72"/>
    <xf numFmtId="0" fontId="13" fillId="4" borderId="70" applyNumberFormat="0" applyFont="0" applyAlignment="0" applyProtection="0"/>
    <xf numFmtId="4" fontId="29" fillId="36" borderId="71" applyNumberFormat="0" applyProtection="0">
      <alignment vertical="center"/>
    </xf>
    <xf numFmtId="252" fontId="8" fillId="0" borderId="66"/>
    <xf numFmtId="180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0" fontId="60" fillId="0" borderId="72" applyNumberFormat="0" applyFill="0" applyAlignment="0" applyProtection="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70" borderId="71"/>
    <xf numFmtId="197" fontId="71" fillId="51" borderId="66">
      <alignment vertical="center"/>
    </xf>
    <xf numFmtId="0" fontId="36" fillId="0" borderId="72" applyNumberFormat="0" applyFill="0" applyAlignment="0" applyProtection="0"/>
    <xf numFmtId="178" fontId="85" fillId="70" borderId="69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10" fillId="73" borderId="66">
      <protection locked="0"/>
    </xf>
    <xf numFmtId="4" fontId="29" fillId="26" borderId="71" applyNumberFormat="0" applyProtection="0">
      <alignment horizontal="right" vertical="center"/>
    </xf>
    <xf numFmtId="178" fontId="111" fillId="0" borderId="52"/>
    <xf numFmtId="4" fontId="30" fillId="31" borderId="71" applyNumberFormat="0" applyProtection="0">
      <alignment horizontal="right" vertical="center"/>
    </xf>
    <xf numFmtId="178" fontId="111" fillId="0" borderId="52"/>
    <xf numFmtId="178" fontId="8" fillId="42" borderId="71">
      <alignment horizontal="left" vertical="center" indent="1"/>
    </xf>
    <xf numFmtId="178" fontId="111" fillId="0" borderId="52"/>
    <xf numFmtId="0" fontId="85" fillId="9" borderId="69" applyNumberFormat="0" applyAlignment="0" applyProtection="0"/>
    <xf numFmtId="178" fontId="113" fillId="0" borderId="54"/>
    <xf numFmtId="4" fontId="8" fillId="33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178" fontId="10" fillId="73" borderId="66">
      <protection locked="0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31" borderId="23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" fillId="35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31" fillId="3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8" fillId="42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4" fontId="29" fillId="21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178" fontId="10" fillId="76" borderId="70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4" fontId="8" fillId="31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83" fontId="137" fillId="48" borderId="73"/>
    <xf numFmtId="10" fontId="107" fillId="36" borderId="74" applyNumberFormat="0" applyBorder="0" applyAlignment="0" applyProtection="0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96" fillId="0" borderId="67">
      <alignment horizontal="left" vertical="center"/>
    </xf>
    <xf numFmtId="0" fontId="63" fillId="0" borderId="68" applyNumberFormat="0" applyFont="0" applyAlignment="0" applyProtection="0"/>
    <xf numFmtId="180" fontId="102" fillId="73" borderId="66">
      <protection locked="0"/>
    </xf>
    <xf numFmtId="204" fontId="65" fillId="48" borderId="39">
      <alignment horizontal="center" vertical="center" wrapText="1"/>
    </xf>
    <xf numFmtId="178" fontId="8" fillId="78" borderId="71">
      <alignment horizontal="left" vertical="center" indent="1"/>
    </xf>
    <xf numFmtId="178" fontId="111" fillId="0" borderId="52"/>
    <xf numFmtId="0" fontId="3" fillId="33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70" borderId="69"/>
    <xf numFmtId="4" fontId="29" fillId="19" borderId="71" applyNumberFormat="0" applyProtection="0">
      <alignment vertical="center"/>
    </xf>
    <xf numFmtId="4" fontId="29" fillId="22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4" fontId="29" fillId="27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60" fillId="0" borderId="72"/>
    <xf numFmtId="4" fontId="30" fillId="19" borderId="71" applyNumberFormat="0" applyProtection="0">
      <alignment vertical="center"/>
    </xf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8" fillId="77" borderId="71">
      <alignment horizontal="right"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4" fontId="29" fillId="36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6" borderId="70"/>
    <xf numFmtId="0" fontId="36" fillId="0" borderId="72" applyNumberFormat="0" applyFill="0" applyAlignment="0" applyProtection="0"/>
    <xf numFmtId="0" fontId="13" fillId="4" borderId="70" applyNumberFormat="0" applyFont="0" applyAlignment="0" applyProtection="0"/>
    <xf numFmtId="4" fontId="30" fillId="19" borderId="71" applyNumberFormat="0" applyProtection="0">
      <alignment vertical="center"/>
    </xf>
    <xf numFmtId="178" fontId="10" fillId="76" borderId="70"/>
    <xf numFmtId="183" fontId="71" fillId="0" borderId="73">
      <protection locked="0"/>
    </xf>
    <xf numFmtId="178" fontId="8" fillId="77" borderId="71">
      <alignment horizontal="right" vertical="center"/>
    </xf>
    <xf numFmtId="178" fontId="10" fillId="73" borderId="66">
      <protection locked="0"/>
    </xf>
    <xf numFmtId="178" fontId="10" fillId="73" borderId="66">
      <protection locked="0"/>
    </xf>
    <xf numFmtId="0" fontId="3" fillId="35" borderId="71" applyNumberFormat="0" applyProtection="0">
      <alignment horizontal="left" vertical="center" indent="1"/>
    </xf>
    <xf numFmtId="180" fontId="102" fillId="73" borderId="66">
      <protection locked="0"/>
    </xf>
    <xf numFmtId="178" fontId="85" fillId="70" borderId="69"/>
    <xf numFmtId="0" fontId="84" fillId="9" borderId="69" applyNumberFormat="0" applyAlignment="0" applyProtection="0"/>
    <xf numFmtId="4" fontId="29" fillId="31" borderId="23" applyNumberFormat="0" applyProtection="0">
      <alignment horizontal="left" vertical="center" indent="1"/>
    </xf>
    <xf numFmtId="178" fontId="115" fillId="0" borderId="56"/>
    <xf numFmtId="178" fontId="8" fillId="42" borderId="71">
      <alignment horizontal="left" vertical="center" indent="1"/>
    </xf>
    <xf numFmtId="178" fontId="8" fillId="77" borderId="71">
      <alignment horizontal="left" vertical="center" indent="1"/>
    </xf>
    <xf numFmtId="180" fontId="111" fillId="0" borderId="52"/>
    <xf numFmtId="178" fontId="60" fillId="0" borderId="72"/>
    <xf numFmtId="178" fontId="115" fillId="0" borderId="56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4" fontId="31" fillId="30" borderId="71" applyNumberFormat="0" applyProtection="0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60" fillId="0" borderId="72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3" fillId="35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1" fillId="0" borderId="52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70" borderId="71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4" fontId="29" fillId="23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28" fillId="9" borderId="71" applyNumberFormat="0" applyAlignment="0" applyProtection="0"/>
    <xf numFmtId="4" fontId="29" fillId="36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178" fontId="70" fillId="70" borderId="66"/>
    <xf numFmtId="178" fontId="8" fillId="77" borderId="71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3" fillId="0" borderId="54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137" fillId="48" borderId="73"/>
    <xf numFmtId="176" fontId="3" fillId="19" borderId="74" applyNumberFormat="0" applyFont="0" applyAlignment="0">
      <protection locked="0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0" fontId="67" fillId="0" borderId="65">
      <alignment horizontal="left" vertical="center"/>
    </xf>
    <xf numFmtId="0" fontId="32" fillId="35" borderId="65" applyAlignment="0" applyProtection="0"/>
    <xf numFmtId="178" fontId="10" fillId="0" borderId="68"/>
    <xf numFmtId="178" fontId="96" fillId="70" borderId="67"/>
    <xf numFmtId="4" fontId="29" fillId="36" borderId="71" applyNumberFormat="0" applyProtection="0">
      <alignment horizontal="left" vertical="center" indent="1"/>
    </xf>
    <xf numFmtId="0" fontId="32" fillId="0" borderId="65"/>
    <xf numFmtId="4" fontId="29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178" fontId="8" fillId="42" borderId="71">
      <alignment horizontal="left" vertical="center" indent="1"/>
    </xf>
    <xf numFmtId="178" fontId="10" fillId="76" borderId="70"/>
    <xf numFmtId="178" fontId="85" fillId="70" borderId="69"/>
    <xf numFmtId="0" fontId="85" fillId="9" borderId="69" applyNumberFormat="0" applyAlignment="0" applyProtection="0"/>
    <xf numFmtId="178" fontId="8" fillId="77" borderId="71">
      <alignment horizontal="right" vertical="center"/>
    </xf>
    <xf numFmtId="0" fontId="36" fillId="0" borderId="72" applyNumberFormat="0" applyFill="0" applyAlignment="0" applyProtection="0"/>
    <xf numFmtId="0" fontId="3" fillId="20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252" fontId="8" fillId="0" borderId="66"/>
    <xf numFmtId="178" fontId="113" fillId="0" borderId="54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13" fillId="0" borderId="54"/>
    <xf numFmtId="4" fontId="29" fillId="36" borderId="71" applyNumberFormat="0" applyProtection="0">
      <alignment horizontal="left" vertical="center" indent="1"/>
    </xf>
    <xf numFmtId="178" fontId="115" fillId="0" borderId="56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70" borderId="71"/>
    <xf numFmtId="197" fontId="71" fillId="51" borderId="66">
      <alignment vertical="center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0" fontId="13" fillId="4" borderId="70" applyNumberFormat="0" applyFont="0" applyAlignment="0" applyProtection="0"/>
    <xf numFmtId="0" fontId="3" fillId="35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0" fontId="28" fillId="9" borderId="71" applyNumberFormat="0" applyAlignment="0" applyProtection="0"/>
    <xf numFmtId="0" fontId="3" fillId="0" borderId="74"/>
    <xf numFmtId="0" fontId="3" fillId="0" borderId="64"/>
    <xf numFmtId="0" fontId="28" fillId="9" borderId="71" applyNumberFormat="0" applyAlignment="0" applyProtection="0"/>
    <xf numFmtId="178" fontId="111" fillId="0" borderId="52"/>
    <xf numFmtId="0" fontId="3" fillId="20" borderId="71" applyNumberFormat="0" applyProtection="0">
      <alignment horizontal="left" vertical="center" indent="1"/>
    </xf>
    <xf numFmtId="178" fontId="96" fillId="0" borderId="67">
      <alignment horizontal="left" vertical="center"/>
    </xf>
    <xf numFmtId="4" fontId="8" fillId="31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4" fontId="29" fillId="21" borderId="71" applyNumberFormat="0" applyProtection="0">
      <alignment horizontal="right" vertical="center"/>
    </xf>
    <xf numFmtId="178" fontId="113" fillId="0" borderId="54"/>
    <xf numFmtId="4" fontId="30" fillId="31" borderId="71" applyNumberFormat="0" applyProtection="0">
      <alignment horizontal="right" vertical="center"/>
    </xf>
    <xf numFmtId="197" fontId="71" fillId="51" borderId="66">
      <alignment vertical="center"/>
    </xf>
    <xf numFmtId="178" fontId="74" fillId="0" borderId="68">
      <protection locked="0"/>
    </xf>
    <xf numFmtId="178" fontId="10" fillId="73" borderId="66">
      <protection locked="0"/>
    </xf>
    <xf numFmtId="4" fontId="31" fillId="3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13" fillId="0" borderId="54"/>
    <xf numFmtId="178" fontId="70" fillId="70" borderId="66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8" applyNumberFormat="0" applyFont="0" applyAlignment="0" applyProtection="0"/>
    <xf numFmtId="216" fontId="102" fillId="73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80" fontId="102" fillId="73" borderId="66">
      <protection locked="0"/>
    </xf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4" fontId="30" fillId="31" borderId="71" applyNumberFormat="0" applyProtection="0">
      <alignment horizontal="right" vertical="center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4" fontId="29" fillId="27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25" fillId="70" borderId="71"/>
    <xf numFmtId="178" fontId="10" fillId="76" borderId="70"/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85" fillId="70" borderId="69"/>
    <xf numFmtId="178" fontId="113" fillId="0" borderId="54"/>
    <xf numFmtId="178" fontId="115" fillId="0" borderId="56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2" fillId="0" borderId="65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96" fillId="0" borderId="67"/>
    <xf numFmtId="178" fontId="96" fillId="70" borderId="67"/>
    <xf numFmtId="180" fontId="102" fillId="73" borderId="66">
      <protection locked="0"/>
    </xf>
    <xf numFmtId="0" fontId="32" fillId="35" borderId="65" applyAlignment="0" applyProtection="0"/>
    <xf numFmtId="178" fontId="96" fillId="0" borderId="67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0" fontId="84" fillId="9" borderId="69" applyNumberFormat="0" applyAlignment="0" applyProtection="0"/>
    <xf numFmtId="183" fontId="71" fillId="0" borderId="73">
      <protection locked="0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178" fontId="125" fillId="70" borderId="71"/>
    <xf numFmtId="4" fontId="30" fillId="31" borderId="71" applyNumberFormat="0" applyProtection="0">
      <alignment horizontal="right" vertical="center"/>
    </xf>
    <xf numFmtId="252" fontId="8" fillId="0" borderId="66"/>
    <xf numFmtId="0" fontId="125" fillId="9" borderId="71" applyNumberFormat="0" applyAlignment="0" applyProtection="0"/>
    <xf numFmtId="0" fontId="3" fillId="0" borderId="74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51" borderId="66">
      <alignment vertical="center"/>
    </xf>
    <xf numFmtId="4" fontId="30" fillId="19" borderId="71" applyNumberFormat="0" applyProtection="0">
      <alignment vertical="center"/>
    </xf>
    <xf numFmtId="0" fontId="3" fillId="33" borderId="71" applyNumberFormat="0" applyProtection="0">
      <alignment horizontal="left" vertical="center" indent="1"/>
    </xf>
    <xf numFmtId="197" fontId="71" fillId="51" borderId="66">
      <alignment vertical="center"/>
    </xf>
    <xf numFmtId="178" fontId="125" fillId="70" borderId="71"/>
    <xf numFmtId="0" fontId="3" fillId="35" borderId="71" applyNumberFormat="0" applyProtection="0">
      <alignment horizontal="left" vertical="center" indent="1"/>
    </xf>
    <xf numFmtId="0" fontId="3" fillId="0" borderId="64"/>
    <xf numFmtId="0" fontId="84" fillId="9" borderId="69" applyNumberFormat="0" applyAlignment="0" applyProtection="0"/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67" fillId="0" borderId="65">
      <alignment horizontal="left" vertical="center"/>
    </xf>
    <xf numFmtId="0" fontId="3" fillId="20" borderId="71" applyNumberFormat="0" applyProtection="0">
      <alignment horizontal="left" vertical="center" indent="1"/>
    </xf>
    <xf numFmtId="178" fontId="111" fillId="0" borderId="52"/>
    <xf numFmtId="4" fontId="29" fillId="22" borderId="71" applyNumberFormat="0" applyProtection="0">
      <alignment horizontal="right" vertical="center"/>
    </xf>
    <xf numFmtId="178" fontId="111" fillId="0" borderId="52"/>
    <xf numFmtId="178" fontId="10" fillId="73" borderId="66">
      <protection locked="0"/>
    </xf>
    <xf numFmtId="4" fontId="29" fillId="23" borderId="71" applyNumberFormat="0" applyProtection="0">
      <alignment horizontal="right" vertical="center"/>
    </xf>
    <xf numFmtId="178" fontId="10" fillId="76" borderId="70"/>
    <xf numFmtId="178" fontId="113" fillId="0" borderId="54"/>
    <xf numFmtId="4" fontId="29" fillId="25" borderId="71" applyNumberFormat="0" applyProtection="0">
      <alignment horizontal="right" vertical="center"/>
    </xf>
    <xf numFmtId="178" fontId="113" fillId="0" borderId="54"/>
    <xf numFmtId="4" fontId="29" fillId="27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4" fontId="29" fillId="26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4" fontId="29" fillId="24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31" fillId="30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0" fillId="0" borderId="68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0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0" fontId="63" fillId="0" borderId="68" applyNumberFormat="0" applyFont="0" applyAlignment="0" applyProtection="0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96" fillId="0" borderId="67"/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0" fontId="3" fillId="0" borderId="7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4" fontId="29" fillId="25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15" fillId="0" borderId="56"/>
    <xf numFmtId="4" fontId="29" fillId="31" borderId="23" applyNumberFormat="0" applyProtection="0">
      <alignment horizontal="left" vertical="center" indent="1"/>
    </xf>
    <xf numFmtId="178" fontId="115" fillId="0" borderId="56"/>
    <xf numFmtId="4" fontId="29" fillId="29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4" fontId="29" fillId="26" borderId="71" applyNumberFormat="0" applyProtection="0">
      <alignment horizontal="right" vertical="center"/>
    </xf>
    <xf numFmtId="178" fontId="115" fillId="0" borderId="56"/>
    <xf numFmtId="0" fontId="3" fillId="2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4" fontId="34" fillId="31" borderId="71" applyNumberFormat="0" applyProtection="0">
      <alignment horizontal="right" vertical="center"/>
    </xf>
    <xf numFmtId="0" fontId="3" fillId="35" borderId="71" applyNumberFormat="0" applyProtection="0">
      <alignment horizontal="left" vertical="center" indent="1"/>
    </xf>
    <xf numFmtId="4" fontId="29" fillId="22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178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8"/>
    <xf numFmtId="178" fontId="115" fillId="0" borderId="56"/>
    <xf numFmtId="0" fontId="63" fillId="0" borderId="68" applyNumberFormat="0" applyFont="0" applyAlignment="0" applyProtection="0"/>
    <xf numFmtId="180" fontId="111" fillId="0" borderId="52"/>
    <xf numFmtId="0" fontId="3" fillId="35" borderId="71" applyNumberFormat="0" applyProtection="0">
      <alignment horizontal="left" vertical="center" indent="1"/>
    </xf>
    <xf numFmtId="0" fontId="32" fillId="0" borderId="65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84" fillId="9" borderId="69" applyNumberFormat="0" applyAlignment="0" applyProtection="0"/>
    <xf numFmtId="4" fontId="29" fillId="36" borderId="71" applyNumberFormat="0" applyProtection="0">
      <alignment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252" fontId="8" fillId="0" borderId="66"/>
    <xf numFmtId="0" fontId="3" fillId="0" borderId="74"/>
    <xf numFmtId="178" fontId="111" fillId="0" borderId="52"/>
    <xf numFmtId="178" fontId="8" fillId="42" borderId="71">
      <alignment horizontal="left" vertical="center" indent="1"/>
    </xf>
    <xf numFmtId="178" fontId="113" fillId="0" borderId="54"/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35" fillId="49" borderId="69"/>
    <xf numFmtId="4" fontId="8" fillId="33" borderId="71" applyNumberFormat="0" applyProtection="0">
      <alignment horizontal="left" vertical="center" indent="1"/>
    </xf>
    <xf numFmtId="178" fontId="10" fillId="76" borderId="70"/>
    <xf numFmtId="178" fontId="10" fillId="73" borderId="66">
      <protection locked="0"/>
    </xf>
    <xf numFmtId="0" fontId="3" fillId="20" borderId="71" applyNumberFormat="0" applyProtection="0">
      <alignment horizontal="left" vertical="center" indent="1"/>
    </xf>
    <xf numFmtId="0" fontId="3" fillId="0" borderId="64"/>
    <xf numFmtId="216" fontId="102" fillId="73" borderId="66">
      <protection locked="0"/>
    </xf>
    <xf numFmtId="4" fontId="8" fillId="31" borderId="71" applyNumberFormat="0" applyProtection="0">
      <alignment horizontal="left" vertical="center" indent="1"/>
    </xf>
    <xf numFmtId="178" fontId="115" fillId="0" borderId="56"/>
    <xf numFmtId="178" fontId="125" fillId="70" borderId="71"/>
    <xf numFmtId="180" fontId="111" fillId="0" borderId="52"/>
    <xf numFmtId="4" fontId="29" fillId="23" borderId="71" applyNumberFormat="0" applyProtection="0">
      <alignment horizontal="right" vertical="center"/>
    </xf>
    <xf numFmtId="180" fontId="111" fillId="0" borderId="52"/>
    <xf numFmtId="178" fontId="8" fillId="77" borderId="71">
      <alignment horizontal="right" vertical="center"/>
    </xf>
    <xf numFmtId="4" fontId="8" fillId="33" borderId="71" applyNumberFormat="0" applyProtection="0">
      <alignment horizontal="left" vertical="center" indent="1"/>
    </xf>
    <xf numFmtId="178" fontId="113" fillId="0" borderId="54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113" fillId="0" borderId="54"/>
    <xf numFmtId="178" fontId="8" fillId="78" borderId="71">
      <alignment horizontal="left" vertical="center" indent="1"/>
    </xf>
    <xf numFmtId="178" fontId="115" fillId="0" borderId="56"/>
    <xf numFmtId="178" fontId="113" fillId="0" borderId="54"/>
    <xf numFmtId="178" fontId="10" fillId="76" borderId="70"/>
    <xf numFmtId="178" fontId="113" fillId="0" borderId="54"/>
    <xf numFmtId="178" fontId="115" fillId="0" borderId="56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8" fillId="78" borderId="71">
      <alignment horizontal="left" vertical="center" inden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3" fillId="0" borderId="74"/>
    <xf numFmtId="204" fontId="65" fillId="48" borderId="39">
      <alignment horizontal="center" vertical="center" wrapText="1"/>
    </xf>
    <xf numFmtId="178" fontId="96" fillId="0" borderId="67">
      <alignment horizontal="left" vertical="center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32" fillId="35" borderId="65" applyAlignment="0" applyProtection="0"/>
    <xf numFmtId="211" fontId="102" fillId="73" borderId="66">
      <alignment horizontal="center"/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96" fillId="70" borderId="67"/>
    <xf numFmtId="178" fontId="113" fillId="0" borderId="54"/>
    <xf numFmtId="178" fontId="115" fillId="0" borderId="56"/>
    <xf numFmtId="178" fontId="113" fillId="0" borderId="54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63" fillId="0" borderId="67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96" fillId="0" borderId="67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4" fontId="29" fillId="19" borderId="71" applyNumberFormat="0" applyProtection="0">
      <alignment horizontal="left" vertical="center" indent="1"/>
    </xf>
    <xf numFmtId="178" fontId="115" fillId="0" borderId="56"/>
    <xf numFmtId="178" fontId="8" fillId="72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35" fillId="49" borderId="69"/>
    <xf numFmtId="178" fontId="74" fillId="0" borderId="68">
      <protection locked="0"/>
    </xf>
    <xf numFmtId="178" fontId="125" fillId="70" borderId="71"/>
    <xf numFmtId="4" fontId="29" fillId="19" borderId="71" applyNumberFormat="0" applyProtection="0">
      <alignment vertical="center"/>
    </xf>
    <xf numFmtId="178" fontId="115" fillId="0" borderId="56"/>
    <xf numFmtId="4" fontId="30" fillId="36" borderId="71" applyNumberFormat="0" applyProtection="0">
      <alignment vertical="center"/>
    </xf>
    <xf numFmtId="178" fontId="10" fillId="73" borderId="66">
      <protection locked="0"/>
    </xf>
    <xf numFmtId="178" fontId="113" fillId="0" borderId="54"/>
    <xf numFmtId="178" fontId="115" fillId="0" borderId="56"/>
    <xf numFmtId="4" fontId="29" fillId="19" borderId="71" applyNumberFormat="0" applyProtection="0">
      <alignment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0" fontId="27" fillId="4" borderId="70" applyNumberFormat="0" applyFont="0" applyAlignment="0" applyProtection="0"/>
    <xf numFmtId="4" fontId="29" fillId="22" borderId="71" applyNumberFormat="0" applyProtection="0">
      <alignment horizontal="right" vertical="center"/>
    </xf>
    <xf numFmtId="0" fontId="27" fillId="4" borderId="70" applyNumberFormat="0" applyFont="0" applyAlignment="0" applyProtection="0"/>
    <xf numFmtId="178" fontId="135" fillId="49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178" fontId="113" fillId="0" borderId="54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4" borderId="74" applyNumberFormat="0" applyFill="0" applyBorder="0" applyAlignment="0" applyProtection="0">
      <protection locked="0"/>
    </xf>
    <xf numFmtId="178" fontId="10" fillId="0" borderId="67"/>
    <xf numFmtId="216" fontId="102" fillId="73" borderId="66">
      <protection locked="0"/>
    </xf>
    <xf numFmtId="178" fontId="111" fillId="0" borderId="52"/>
    <xf numFmtId="0" fontId="3" fillId="35" borderId="71" applyNumberFormat="0" applyProtection="0">
      <alignment horizontal="left" vertical="center" indent="1"/>
    </xf>
    <xf numFmtId="178" fontId="96" fillId="0" borderId="67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0" fontId="3" fillId="0" borderId="74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5" fillId="70" borderId="69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5" fillId="70" borderId="69"/>
    <xf numFmtId="178" fontId="10" fillId="73" borderId="66">
      <protection locked="0"/>
    </xf>
    <xf numFmtId="4" fontId="29" fillId="36" borderId="71" applyNumberFormat="0" applyProtection="0">
      <alignment horizontal="left" vertical="center" indent="1"/>
    </xf>
    <xf numFmtId="0" fontId="3" fillId="0" borderId="64"/>
    <xf numFmtId="178" fontId="8" fillId="77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96" fillId="0" borderId="67"/>
    <xf numFmtId="4" fontId="29" fillId="31" borderId="23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4" fontId="29" fillId="24" borderId="71" applyNumberFormat="0" applyProtection="0">
      <alignment horizontal="right" vertical="center"/>
    </xf>
    <xf numFmtId="204" fontId="65" fillId="48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178" fontId="10" fillId="73" borderId="66">
      <protection locked="0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" fillId="0" borderId="74"/>
    <xf numFmtId="204" fontId="65" fillId="48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0" fontId="63" fillId="0" borderId="67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0" fillId="0" borderId="68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6" borderId="71" applyNumberFormat="0" applyProtection="0">
      <alignment horizontal="right" vertical="center"/>
    </xf>
    <xf numFmtId="178" fontId="70" fillId="70" borderId="66"/>
    <xf numFmtId="4" fontId="29" fillId="27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178" fontId="8" fillId="78" borderId="71">
      <alignment horizontal="left" vertical="center" indent="1"/>
    </xf>
    <xf numFmtId="178" fontId="113" fillId="0" borderId="54"/>
    <xf numFmtId="178" fontId="115" fillId="0" borderId="56"/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83" fontId="137" fillId="48" borderId="73"/>
    <xf numFmtId="180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63" fillId="0" borderId="67" applyNumberFormat="0" applyFont="0" applyAlignment="0" applyProtection="0"/>
    <xf numFmtId="178" fontId="113" fillId="0" borderId="54"/>
    <xf numFmtId="178" fontId="96" fillId="0" borderId="67"/>
    <xf numFmtId="180" fontId="111" fillId="0" borderId="52"/>
    <xf numFmtId="0" fontId="3" fillId="34" borderId="71" applyNumberFormat="0" applyProtection="0">
      <alignment horizontal="left" vertical="center" indent="1"/>
    </xf>
    <xf numFmtId="178" fontId="113" fillId="0" borderId="54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0" fillId="76" borderId="7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84" fillId="9" borderId="69" applyNumberFormat="0" applyAlignment="0" applyProtection="0"/>
    <xf numFmtId="178" fontId="10" fillId="73" borderId="66">
      <protection locked="0"/>
    </xf>
    <xf numFmtId="178" fontId="8" fillId="77" borderId="71">
      <alignment horizontal="right" vertical="center"/>
    </xf>
    <xf numFmtId="4" fontId="8" fillId="33" borderId="71" applyNumberFormat="0" applyProtection="0">
      <alignment horizontal="left" vertical="center" indent="1"/>
    </xf>
    <xf numFmtId="178" fontId="111" fillId="0" borderId="52"/>
    <xf numFmtId="4" fontId="31" fillId="30" borderId="71" applyNumberFormat="0" applyProtection="0">
      <alignment horizontal="left" vertical="center" indent="1"/>
    </xf>
    <xf numFmtId="178" fontId="115" fillId="0" borderId="56"/>
    <xf numFmtId="4" fontId="29" fillId="25" borderId="71" applyNumberFormat="0" applyProtection="0">
      <alignment horizontal="right" vertical="center"/>
    </xf>
    <xf numFmtId="204" fontId="65" fillId="48" borderId="39">
      <alignment horizontal="center" vertical="center" wrapText="1"/>
    </xf>
    <xf numFmtId="4" fontId="29" fillId="36" borderId="71" applyNumberFormat="0" applyProtection="0">
      <alignment horizontal="left" vertical="center" indent="1"/>
    </xf>
    <xf numFmtId="178" fontId="85" fillId="70" borderId="69"/>
    <xf numFmtId="178" fontId="115" fillId="0" borderId="56"/>
    <xf numFmtId="4" fontId="31" fillId="30" borderId="71" applyNumberFormat="0" applyProtection="0">
      <alignment horizontal="left" vertical="center" indent="1"/>
    </xf>
    <xf numFmtId="0" fontId="135" fillId="10" borderId="69" applyNumberFormat="0" applyAlignment="0" applyProtection="0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35" fillId="49" borderId="69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83" fontId="71" fillId="0" borderId="73">
      <protection locked="0"/>
    </xf>
    <xf numFmtId="178" fontId="113" fillId="0" borderId="54"/>
    <xf numFmtId="178" fontId="115" fillId="0" borderId="56"/>
    <xf numFmtId="178" fontId="60" fillId="0" borderId="72"/>
    <xf numFmtId="0" fontId="3" fillId="20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0" fontId="3" fillId="20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8" borderId="73"/>
    <xf numFmtId="178" fontId="115" fillId="0" borderId="56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10" fillId="0" borderId="67"/>
    <xf numFmtId="0" fontId="63" fillId="0" borderId="67" applyNumberFormat="0" applyFont="0" applyAlignment="0" applyProtection="0"/>
    <xf numFmtId="10" fontId="104" fillId="74" borderId="74" applyNumberFormat="0" applyFill="0" applyBorder="0" applyAlignment="0" applyProtection="0">
      <protection locked="0"/>
    </xf>
    <xf numFmtId="178" fontId="113" fillId="0" borderId="54"/>
    <xf numFmtId="0" fontId="32" fillId="0" borderId="65"/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8" fillId="42" borderId="71">
      <alignment horizontal="left" vertical="center" indent="1"/>
    </xf>
    <xf numFmtId="178" fontId="8" fillId="77" borderId="71">
      <alignment horizontal="right" vertical="center"/>
    </xf>
    <xf numFmtId="0" fontId="3" fillId="20" borderId="71" applyNumberFormat="0" applyProtection="0">
      <alignment horizontal="left" vertical="center" indent="1"/>
    </xf>
    <xf numFmtId="252" fontId="8" fillId="0" borderId="66"/>
    <xf numFmtId="0" fontId="3" fillId="20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8" fillId="42" borderId="71">
      <alignment horizontal="left" vertical="center" indent="1"/>
    </xf>
    <xf numFmtId="178" fontId="10" fillId="73" borderId="66">
      <protection locked="0"/>
    </xf>
    <xf numFmtId="0" fontId="13" fillId="4" borderId="70" applyNumberFormat="0" applyFont="0" applyAlignment="0" applyProtection="0"/>
    <xf numFmtId="4" fontId="30" fillId="31" borderId="71" applyNumberFormat="0" applyProtection="0">
      <alignment horizontal="right" vertical="center"/>
    </xf>
    <xf numFmtId="211" fontId="102" fillId="73" borderId="66">
      <alignment horizontal="center"/>
      <protection locked="0"/>
    </xf>
    <xf numFmtId="178" fontId="8" fillId="78" borderId="71">
      <alignment horizontal="left" vertical="center" indent="1"/>
    </xf>
    <xf numFmtId="178" fontId="115" fillId="0" borderId="56"/>
    <xf numFmtId="176" fontId="3" fillId="19" borderId="74" applyNumberFormat="0" applyFont="0" applyAlignment="0">
      <protection locked="0"/>
    </xf>
    <xf numFmtId="4" fontId="29" fillId="29" borderId="71" applyNumberFormat="0" applyProtection="0">
      <alignment horizontal="right" vertical="center"/>
    </xf>
    <xf numFmtId="178" fontId="113" fillId="0" borderId="54"/>
    <xf numFmtId="4" fontId="29" fillId="26" borderId="71" applyNumberFormat="0" applyProtection="0">
      <alignment horizontal="right" vertical="center"/>
    </xf>
    <xf numFmtId="180" fontId="111" fillId="0" borderId="52"/>
    <xf numFmtId="4" fontId="29" fillId="36" borderId="71" applyNumberFormat="0" applyProtection="0">
      <alignment horizontal="left" vertical="center" indent="1"/>
    </xf>
    <xf numFmtId="178" fontId="96" fillId="0" borderId="67"/>
    <xf numFmtId="0" fontId="84" fillId="9" borderId="69" applyNumberFormat="0" applyAlignment="0" applyProtection="0"/>
    <xf numFmtId="178" fontId="113" fillId="0" borderId="54"/>
    <xf numFmtId="4" fontId="31" fillId="30" borderId="71" applyNumberFormat="0" applyProtection="0">
      <alignment horizontal="left" vertical="center" indent="1"/>
    </xf>
    <xf numFmtId="178" fontId="113" fillId="0" borderId="54"/>
    <xf numFmtId="178" fontId="74" fillId="0" borderId="68">
      <protection locked="0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29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0" fillId="76" borderId="70"/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4" fontId="29" fillId="19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8" borderId="73"/>
    <xf numFmtId="178" fontId="96" fillId="0" borderId="67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63" fillId="0" borderId="68" applyNumberFormat="0" applyFont="0" applyAlignment="0" applyProtection="0"/>
    <xf numFmtId="178" fontId="111" fillId="0" borderId="52"/>
    <xf numFmtId="211" fontId="102" fillId="73" borderId="66">
      <alignment horizontal="center"/>
      <protection locked="0"/>
    </xf>
    <xf numFmtId="178" fontId="111" fillId="0" borderId="52"/>
    <xf numFmtId="176" fontId="3" fillId="19" borderId="74" applyNumberFormat="0" applyFont="0" applyAlignment="0">
      <protection locked="0"/>
    </xf>
    <xf numFmtId="252" fontId="8" fillId="0" borderId="66"/>
    <xf numFmtId="178" fontId="135" fillId="49" borderId="69"/>
    <xf numFmtId="178" fontId="70" fillId="70" borderId="66"/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4" fontId="34" fillId="31" borderId="71" applyNumberFormat="0" applyProtection="0">
      <alignment horizontal="right" vertical="center"/>
    </xf>
    <xf numFmtId="197" fontId="71" fillId="51" borderId="66">
      <alignment vertical="center"/>
    </xf>
    <xf numFmtId="178" fontId="8" fillId="42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113" fillId="0" borderId="54"/>
    <xf numFmtId="10" fontId="107" fillId="36" borderId="74" applyNumberFormat="0" applyBorder="0" applyAlignment="0" applyProtection="0"/>
    <xf numFmtId="4" fontId="29" fillId="28" borderId="71" applyNumberFormat="0" applyProtection="0">
      <alignment horizontal="right" vertical="center"/>
    </xf>
    <xf numFmtId="178" fontId="115" fillId="0" borderId="56"/>
    <xf numFmtId="4" fontId="29" fillId="27" borderId="71" applyNumberFormat="0" applyProtection="0">
      <alignment horizontal="right" vertical="center"/>
    </xf>
    <xf numFmtId="178" fontId="111" fillId="0" borderId="52"/>
    <xf numFmtId="4" fontId="30" fillId="36" borderId="71" applyNumberFormat="0" applyProtection="0">
      <alignment vertical="center"/>
    </xf>
    <xf numFmtId="0" fontId="32" fillId="0" borderId="65"/>
    <xf numFmtId="0" fontId="32" fillId="0" borderId="65"/>
    <xf numFmtId="4" fontId="29" fillId="29" borderId="71" applyNumberFormat="0" applyProtection="0">
      <alignment horizontal="right" vertical="center"/>
    </xf>
    <xf numFmtId="178" fontId="113" fillId="0" borderId="54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4" fontId="31" fillId="3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8" borderId="71" applyNumberFormat="0" applyProtection="0">
      <alignment horizontal="right" vertical="center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02" fillId="73" borderId="66">
      <protection locked="0"/>
    </xf>
    <xf numFmtId="178" fontId="96" fillId="0" borderId="67">
      <alignment horizontal="left" vertical="center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67" fillId="0" borderId="65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78" fontId="96" fillId="0" borderId="67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4" fontId="29" fillId="31" borderId="23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5" fillId="0" borderId="56"/>
    <xf numFmtId="4" fontId="8" fillId="33" borderId="71" applyNumberFormat="0" applyProtection="0">
      <alignment horizontal="left" vertical="center" indent="1"/>
    </xf>
    <xf numFmtId="178" fontId="115" fillId="0" borderId="56"/>
    <xf numFmtId="178" fontId="8" fillId="77" borderId="71">
      <alignment horizontal="left" vertical="center" indent="1"/>
    </xf>
    <xf numFmtId="178" fontId="115" fillId="0" borderId="56"/>
    <xf numFmtId="178" fontId="10" fillId="76" borderId="70"/>
    <xf numFmtId="4" fontId="8" fillId="31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178" fontId="113" fillId="0" borderId="54"/>
    <xf numFmtId="178" fontId="115" fillId="0" borderId="56"/>
    <xf numFmtId="252" fontId="8" fillId="0" borderId="66"/>
    <xf numFmtId="0" fontId="135" fillId="10" borderId="69" applyNumberFormat="0" applyAlignment="0" applyProtection="0"/>
    <xf numFmtId="178" fontId="125" fillId="70" borderId="71"/>
    <xf numFmtId="178" fontId="96" fillId="0" borderId="67"/>
    <xf numFmtId="178" fontId="10" fillId="76" borderId="70"/>
    <xf numFmtId="0" fontId="3" fillId="20" borderId="71" applyNumberFormat="0" applyProtection="0">
      <alignment horizontal="left" vertical="center" indent="1"/>
    </xf>
    <xf numFmtId="0" fontId="60" fillId="0" borderId="72" applyNumberFormat="0" applyFill="0" applyAlignment="0" applyProtection="0"/>
    <xf numFmtId="178" fontId="8" fillId="78" borderId="71">
      <alignment horizontal="left" vertical="center" indent="1"/>
    </xf>
    <xf numFmtId="178" fontId="111" fillId="0" borderId="52"/>
    <xf numFmtId="0" fontId="32" fillId="0" borderId="65"/>
    <xf numFmtId="4" fontId="29" fillId="27" borderId="71" applyNumberFormat="0" applyProtection="0">
      <alignment horizontal="right" vertical="center"/>
    </xf>
    <xf numFmtId="204" fontId="65" fillId="48" borderId="39">
      <alignment horizontal="center" vertical="center" wrapText="1"/>
    </xf>
    <xf numFmtId="4" fontId="29" fillId="28" borderId="71" applyNumberFormat="0" applyProtection="0">
      <alignment horizontal="right" vertical="center"/>
    </xf>
    <xf numFmtId="178" fontId="113" fillId="0" borderId="54"/>
    <xf numFmtId="4" fontId="29" fillId="36" borderId="71" applyNumberFormat="0" applyProtection="0">
      <alignment vertical="center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216" fontId="102" fillId="73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7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80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32" fillId="35" borderId="65" applyAlignment="0" applyProtection="0"/>
    <xf numFmtId="211" fontId="102" fillId="73" borderId="66">
      <alignment horizontal="center"/>
      <protection locked="0"/>
    </xf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6" fontId="3" fillId="19" borderId="74" applyNumberFormat="0" applyFont="0" applyAlignment="0">
      <protection locked="0"/>
    </xf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252" fontId="8" fillId="0" borderId="66"/>
    <xf numFmtId="4" fontId="29" fillId="21" borderId="71" applyNumberFormat="0" applyProtection="0">
      <alignment horizontal="right" vertical="center"/>
    </xf>
    <xf numFmtId="0" fontId="85" fillId="9" borderId="69" applyNumberFormat="0" applyAlignment="0" applyProtection="0"/>
    <xf numFmtId="0" fontId="28" fillId="9" borderId="71" applyNumberFormat="0" applyAlignment="0" applyProtection="0"/>
    <xf numFmtId="4" fontId="29" fillId="19" borderId="71" applyNumberFormat="0" applyProtection="0">
      <alignment vertical="center"/>
    </xf>
    <xf numFmtId="178" fontId="85" fillId="70" borderId="69"/>
    <xf numFmtId="4" fontId="34" fillId="31" borderId="71" applyNumberFormat="0" applyProtection="0">
      <alignment horizontal="right" vertical="center"/>
    </xf>
    <xf numFmtId="178" fontId="60" fillId="0" borderId="72"/>
    <xf numFmtId="0" fontId="3" fillId="33" borderId="71" applyNumberFormat="0" applyProtection="0">
      <alignment horizontal="left" vertical="center" indent="1"/>
    </xf>
    <xf numFmtId="178" fontId="115" fillId="0" borderId="56"/>
    <xf numFmtId="176" fontId="3" fillId="19" borderId="74" applyNumberFormat="0" applyFont="0" applyAlignment="0">
      <protection locked="0"/>
    </xf>
    <xf numFmtId="4" fontId="29" fillId="26" borderId="71" applyNumberFormat="0" applyProtection="0">
      <alignment horizontal="right" vertical="center"/>
    </xf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178" fontId="8" fillId="77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0" fontId="84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10" fontId="107" fillId="36" borderId="74" applyNumberFormat="0" applyBorder="0" applyAlignment="0" applyProtection="0"/>
    <xf numFmtId="4" fontId="29" fillId="23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6" fontId="3" fillId="19" borderId="74" applyNumberFormat="0" applyFont="0" applyAlignment="0">
      <protection locked="0"/>
    </xf>
    <xf numFmtId="0" fontId="3" fillId="35" borderId="71" applyNumberFormat="0" applyProtection="0">
      <alignment horizontal="left" vertical="center" indent="1"/>
    </xf>
    <xf numFmtId="178" fontId="96" fillId="0" borderId="67"/>
    <xf numFmtId="178" fontId="10" fillId="0" borderId="68"/>
    <xf numFmtId="204" fontId="65" fillId="48" borderId="39">
      <alignment horizontal="center" vertical="center" wrapText="1"/>
    </xf>
    <xf numFmtId="10" fontId="107" fillId="36" borderId="74" applyNumberFormat="0" applyBorder="0" applyAlignment="0" applyProtection="0"/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178" fontId="111" fillId="0" borderId="52"/>
    <xf numFmtId="183" fontId="137" fillId="48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8" borderId="71">
      <alignment horizontal="left" vertical="center" indent="1"/>
    </xf>
    <xf numFmtId="178" fontId="70" fillId="70" borderId="66"/>
    <xf numFmtId="4" fontId="8" fillId="33" borderId="71" applyNumberFormat="0" applyProtection="0">
      <alignment horizontal="left" vertical="center" indent="1"/>
    </xf>
    <xf numFmtId="0" fontId="85" fillId="9" borderId="69" applyNumberFormat="0" applyAlignment="0" applyProtection="0"/>
    <xf numFmtId="178" fontId="85" fillId="70" borderId="69"/>
    <xf numFmtId="0" fontId="125" fillId="9" borderId="71" applyNumberFormat="0" applyAlignment="0" applyProtection="0"/>
    <xf numFmtId="178" fontId="125" fillId="70" borderId="71"/>
    <xf numFmtId="0" fontId="135" fillId="10" borderId="69" applyNumberFormat="0" applyAlignment="0" applyProtection="0"/>
    <xf numFmtId="178" fontId="135" fillId="49" borderId="69"/>
    <xf numFmtId="183" fontId="71" fillId="0" borderId="73">
      <protection locked="0"/>
    </xf>
    <xf numFmtId="178" fontId="8" fillId="77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60" fillId="0" borderId="72"/>
    <xf numFmtId="0" fontId="36" fillId="0" borderId="72" applyNumberFormat="0" applyFill="0" applyAlignment="0" applyProtection="0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78" fontId="74" fillId="0" borderId="68">
      <protection locked="0"/>
    </xf>
    <xf numFmtId="4" fontId="34" fillId="31" borderId="71" applyNumberFormat="0" applyProtection="0">
      <alignment horizontal="right" vertical="center"/>
    </xf>
    <xf numFmtId="178" fontId="125" fillId="70" borderId="71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85" fillId="70" borderId="69"/>
    <xf numFmtId="178" fontId="10" fillId="76" borderId="70"/>
    <xf numFmtId="197" fontId="71" fillId="51" borderId="66">
      <alignment vertical="center"/>
    </xf>
    <xf numFmtId="0" fontId="13" fillId="4" borderId="70" applyNumberFormat="0" applyFont="0" applyAlignment="0" applyProtection="0"/>
    <xf numFmtId="178" fontId="125" fillId="70" borderId="71"/>
    <xf numFmtId="0" fontId="28" fillId="9" borderId="71" applyNumberFormat="0" applyAlignment="0" applyProtection="0"/>
    <xf numFmtId="0" fontId="84" fillId="9" borderId="69" applyNumberFormat="0" applyAlignment="0" applyProtection="0"/>
    <xf numFmtId="178" fontId="85" fillId="70" borderId="69"/>
    <xf numFmtId="178" fontId="10" fillId="76" borderId="70"/>
    <xf numFmtId="197" fontId="71" fillId="51" borderId="66">
      <alignment vertical="center"/>
    </xf>
    <xf numFmtId="0" fontId="13" fillId="4" borderId="70" applyNumberFormat="0" applyFont="0" applyAlignment="0" applyProtection="0"/>
    <xf numFmtId="178" fontId="125" fillId="70" borderId="71"/>
    <xf numFmtId="0" fontId="28" fillId="9" borderId="71" applyNumberFormat="0" applyAlignment="0" applyProtection="0"/>
    <xf numFmtId="178" fontId="10" fillId="76" borderId="70"/>
    <xf numFmtId="0" fontId="13" fillId="4" borderId="70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4" fontId="29" fillId="28" borderId="71" applyNumberFormat="0" applyProtection="0">
      <alignment horizontal="right" vertical="center"/>
    </xf>
    <xf numFmtId="0" fontId="13" fillId="4" borderId="70" applyNumberFormat="0" applyFont="0" applyAlignment="0" applyProtection="0"/>
    <xf numFmtId="0" fontId="84" fillId="9" borderId="69" applyNumberFormat="0" applyAlignment="0" applyProtection="0"/>
    <xf numFmtId="178" fontId="85" fillId="70" borderId="69"/>
    <xf numFmtId="178" fontId="10" fillId="73" borderId="66">
      <protection locked="0"/>
    </xf>
    <xf numFmtId="178" fontId="10" fillId="73" borderId="66">
      <protection locked="0"/>
    </xf>
    <xf numFmtId="197" fontId="71" fillId="51" borderId="66">
      <alignment vertical="center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78" fontId="115" fillId="0" borderId="56"/>
    <xf numFmtId="4" fontId="29" fillId="19" borderId="71" applyNumberFormat="0" applyProtection="0">
      <alignment horizontal="left" vertical="center" indent="1"/>
    </xf>
    <xf numFmtId="178" fontId="113" fillId="0" borderId="54"/>
    <xf numFmtId="4" fontId="29" fillId="19" borderId="71" applyNumberFormat="0" applyProtection="0">
      <alignment vertical="center"/>
    </xf>
    <xf numFmtId="0" fontId="32" fillId="0" borderId="65"/>
    <xf numFmtId="178" fontId="115" fillId="0" borderId="56"/>
    <xf numFmtId="178" fontId="96" fillId="0" borderId="67"/>
    <xf numFmtId="0" fontId="32" fillId="0" borderId="65"/>
    <xf numFmtId="178" fontId="96" fillId="0" borderId="67"/>
    <xf numFmtId="0" fontId="32" fillId="0" borderId="65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15" fillId="0" borderId="56"/>
    <xf numFmtId="178" fontId="96" fillId="0" borderId="67"/>
    <xf numFmtId="178" fontId="113" fillId="0" borderId="54"/>
    <xf numFmtId="178" fontId="113" fillId="0" borderId="54"/>
    <xf numFmtId="0" fontId="3" fillId="0" borderId="74"/>
    <xf numFmtId="178" fontId="115" fillId="0" borderId="56"/>
    <xf numFmtId="0" fontId="3" fillId="0" borderId="74"/>
    <xf numFmtId="178" fontId="96" fillId="70" borderId="67"/>
    <xf numFmtId="204" fontId="65" fillId="48" borderId="39">
      <alignment horizontal="center" vertical="center" wrapText="1"/>
    </xf>
    <xf numFmtId="0" fontId="3" fillId="0" borderId="74">
      <alignment horizontal="right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0" fillId="0" borderId="68"/>
    <xf numFmtId="0" fontId="63" fillId="0" borderId="68" applyNumberFormat="0" applyFont="0" applyAlignment="0" applyProtection="0"/>
    <xf numFmtId="0" fontId="32" fillId="35" borderId="65" applyAlignment="0" applyProtection="0"/>
    <xf numFmtId="178" fontId="96" fillId="70" borderId="67"/>
    <xf numFmtId="178" fontId="10" fillId="0" borderId="67"/>
    <xf numFmtId="0" fontId="63" fillId="0" borderId="67" applyNumberFormat="0" applyFont="0" applyAlignment="0" applyProtection="0"/>
    <xf numFmtId="211" fontId="102" fillId="73" borderId="66">
      <alignment horizontal="center"/>
      <protection locked="0"/>
    </xf>
    <xf numFmtId="178" fontId="96" fillId="0" borderId="67"/>
    <xf numFmtId="216" fontId="102" fillId="73" borderId="66">
      <protection locked="0"/>
    </xf>
    <xf numFmtId="211" fontId="102" fillId="73" borderId="66">
      <alignment horizontal="center"/>
      <protection locked="0"/>
    </xf>
    <xf numFmtId="216" fontId="102" fillId="73" borderId="66">
      <protection locked="0"/>
    </xf>
    <xf numFmtId="180" fontId="102" fillId="73" borderId="66">
      <protection locked="0"/>
    </xf>
    <xf numFmtId="180" fontId="102" fillId="73" borderId="66">
      <protection locked="0"/>
    </xf>
    <xf numFmtId="180" fontId="102" fillId="73" borderId="66">
      <protection locked="0"/>
    </xf>
    <xf numFmtId="0" fontId="63" fillId="0" borderId="67" applyNumberFormat="0" applyFont="0" applyAlignment="0" applyProtection="0"/>
    <xf numFmtId="216" fontId="102" fillId="73" borderId="66">
      <protection locked="0"/>
    </xf>
    <xf numFmtId="178" fontId="10" fillId="0" borderId="67"/>
    <xf numFmtId="211" fontId="102" fillId="73" borderId="66">
      <alignment horizontal="center"/>
      <protection locked="0"/>
    </xf>
    <xf numFmtId="0" fontId="63" fillId="0" borderId="67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0" fontId="63" fillId="0" borderId="68" applyNumberFormat="0" applyFont="0" applyAlignment="0" applyProtection="0"/>
    <xf numFmtId="178" fontId="10" fillId="0" borderId="68"/>
    <xf numFmtId="0" fontId="3" fillId="35" borderId="71" applyNumberFormat="0" applyProtection="0">
      <alignment horizontal="left" vertical="center" indent="1"/>
    </xf>
    <xf numFmtId="0" fontId="63" fillId="0" borderId="67" applyNumberFormat="0" applyFont="0" applyAlignment="0" applyProtection="0"/>
    <xf numFmtId="178" fontId="10" fillId="0" borderId="67"/>
    <xf numFmtId="178" fontId="96" fillId="70" borderId="67"/>
    <xf numFmtId="0" fontId="32" fillId="35" borderId="65" applyAlignment="0" applyProtection="0"/>
    <xf numFmtId="0" fontId="63" fillId="0" borderId="68" applyNumberFormat="0" applyFont="0" applyAlignment="0" applyProtection="0"/>
    <xf numFmtId="178" fontId="10" fillId="0" borderId="68"/>
    <xf numFmtId="178" fontId="111" fillId="0" borderId="52"/>
    <xf numFmtId="0" fontId="3" fillId="0" borderId="74"/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0" fontId="3" fillId="0" borderId="74"/>
    <xf numFmtId="4" fontId="29" fillId="36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7" applyNumberFormat="0" applyFont="0" applyAlignment="0" applyProtection="0"/>
    <xf numFmtId="0" fontId="32" fillId="0" borderId="65"/>
    <xf numFmtId="178" fontId="96" fillId="0" borderId="67"/>
    <xf numFmtId="178" fontId="10" fillId="0" borderId="68"/>
    <xf numFmtId="178" fontId="96" fillId="0" borderId="67"/>
    <xf numFmtId="178" fontId="115" fillId="0" borderId="56"/>
    <xf numFmtId="178" fontId="96" fillId="0" borderId="67">
      <alignment horizontal="left" vertical="center"/>
    </xf>
    <xf numFmtId="4" fontId="29" fillId="19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8" fontId="10" fillId="0" borderId="67"/>
    <xf numFmtId="0" fontId="63" fillId="0" borderId="67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96" fillId="0" borderId="67"/>
    <xf numFmtId="178" fontId="115" fillId="0" borderId="56"/>
    <xf numFmtId="0" fontId="32" fillId="0" borderId="65"/>
    <xf numFmtId="4" fontId="30" fillId="19" borderId="71" applyNumberFormat="0" applyProtection="0">
      <alignment vertical="center"/>
    </xf>
    <xf numFmtId="0" fontId="3" fillId="33" borderId="71" applyNumberFormat="0" applyProtection="0">
      <alignment horizontal="left" vertical="center" indent="1"/>
    </xf>
    <xf numFmtId="178" fontId="96" fillId="0" borderId="67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13" fillId="4" borderId="70" applyNumberFormat="0" applyFont="0" applyAlignment="0" applyProtection="0"/>
    <xf numFmtId="178" fontId="10" fillId="76" borderId="7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28" fillId="9" borderId="71" applyNumberFormat="0" applyAlignment="0" applyProtection="0"/>
    <xf numFmtId="178" fontId="125" fillId="70" borderId="71"/>
    <xf numFmtId="197" fontId="71" fillId="51" borderId="66">
      <alignment vertical="center"/>
    </xf>
    <xf numFmtId="197" fontId="71" fillId="51" borderId="66">
      <alignment vertical="center"/>
    </xf>
    <xf numFmtId="178" fontId="85" fillId="70" borderId="69"/>
    <xf numFmtId="0" fontId="84" fillId="9" borderId="69" applyNumberFormat="0" applyAlignment="0" applyProtection="0"/>
    <xf numFmtId="178" fontId="111" fillId="0" borderId="52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13" fillId="4" borderId="70" applyNumberFormat="0" applyFont="0" applyAlignment="0" applyProtection="0"/>
    <xf numFmtId="178" fontId="10" fillId="76" borderId="70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70" borderId="71"/>
    <xf numFmtId="0" fontId="13" fillId="4" borderId="70" applyNumberFormat="0" applyFont="0" applyAlignment="0" applyProtection="0"/>
    <xf numFmtId="197" fontId="71" fillId="51" borderId="66">
      <alignment vertical="center"/>
    </xf>
    <xf numFmtId="178" fontId="10" fillId="76" borderId="70"/>
    <xf numFmtId="178" fontId="85" fillId="70" borderId="69"/>
    <xf numFmtId="0" fontId="36" fillId="0" borderId="72" applyNumberFormat="0" applyFill="0" applyAlignment="0" applyProtection="0"/>
    <xf numFmtId="178" fontId="60" fillId="0" borderId="72"/>
    <xf numFmtId="0" fontId="84" fillId="9" borderId="69" applyNumberFormat="0" applyAlignment="0" applyProtection="0"/>
    <xf numFmtId="0" fontId="28" fillId="9" borderId="71" applyNumberFormat="0" applyAlignment="0" applyProtection="0"/>
    <xf numFmtId="178" fontId="125" fillId="70" borderId="71"/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11" fillId="0" borderId="52"/>
    <xf numFmtId="178" fontId="113" fillId="0" borderId="54"/>
    <xf numFmtId="178" fontId="115" fillId="0" borderId="56"/>
    <xf numFmtId="197" fontId="71" fillId="51" borderId="66">
      <alignment vertical="center"/>
    </xf>
    <xf numFmtId="4" fontId="29" fillId="19" borderId="71" applyNumberFormat="0" applyProtection="0">
      <alignment vertical="center"/>
    </xf>
    <xf numFmtId="183" fontId="137" fillId="48" borderId="73"/>
    <xf numFmtId="0" fontId="32" fillId="0" borderId="65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178" fontId="10" fillId="0" borderId="68"/>
    <xf numFmtId="180" fontId="111" fillId="0" borderId="52"/>
    <xf numFmtId="0" fontId="63" fillId="0" borderId="67" applyNumberFormat="0" applyFont="0" applyAlignment="0" applyProtection="0"/>
    <xf numFmtId="178" fontId="115" fillId="0" borderId="56"/>
    <xf numFmtId="0" fontId="3" fillId="20" borderId="71" applyNumberFormat="0" applyProtection="0">
      <alignment horizontal="left" vertical="center" indent="1"/>
    </xf>
    <xf numFmtId="10" fontId="107" fillId="36" borderId="74" applyNumberFormat="0" applyBorder="0" applyAlignment="0" applyProtection="0"/>
    <xf numFmtId="178" fontId="8" fillId="42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70" borderId="69"/>
    <xf numFmtId="178" fontId="10" fillId="76" borderId="70"/>
    <xf numFmtId="0" fontId="27" fillId="4" borderId="70" applyNumberFormat="0" applyFont="0" applyAlignment="0" applyProtection="0"/>
    <xf numFmtId="178" fontId="74" fillId="0" borderId="68">
      <protection locked="0"/>
    </xf>
    <xf numFmtId="0" fontId="36" fillId="0" borderId="72" applyNumberFormat="0" applyFill="0" applyAlignment="0" applyProtection="0"/>
    <xf numFmtId="178" fontId="60" fillId="0" borderId="72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60" fillId="0" borderId="72" applyNumberFormat="0" applyFill="0" applyAlignment="0" applyProtection="0"/>
    <xf numFmtId="10" fontId="104" fillId="74" borderId="74" applyNumberFormat="0" applyFill="0" applyBorder="0" applyAlignment="0" applyProtection="0">
      <protection locked="0"/>
    </xf>
    <xf numFmtId="178" fontId="8" fillId="77" borderId="71">
      <alignment horizontal="right" vertical="center"/>
    </xf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85" fillId="70" borderId="69"/>
    <xf numFmtId="4" fontId="29" fillId="24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178" fontId="8" fillId="78" borderId="71">
      <alignment horizontal="left" vertical="center" indent="1"/>
    </xf>
    <xf numFmtId="178" fontId="8" fillId="78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10" fillId="73" borderId="66">
      <protection locked="0"/>
    </xf>
    <xf numFmtId="178" fontId="10" fillId="73" borderId="66">
      <protection locked="0"/>
    </xf>
    <xf numFmtId="178" fontId="8" fillId="0" borderId="66">
      <alignment horizontal="right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204" fontId="65" fillId="48" borderId="39">
      <alignment horizontal="center" vertical="center" wrapText="1"/>
    </xf>
    <xf numFmtId="178" fontId="10" fillId="73" borderId="66">
      <protection locked="0"/>
    </xf>
    <xf numFmtId="178" fontId="10" fillId="73" borderId="66">
      <protection locked="0"/>
    </xf>
    <xf numFmtId="4" fontId="29" fillId="24" borderId="71" applyNumberFormat="0" applyProtection="0">
      <alignment horizontal="right" vertical="center"/>
    </xf>
    <xf numFmtId="180" fontId="111" fillId="0" borderId="52"/>
    <xf numFmtId="4" fontId="29" fillId="31" borderId="23" applyNumberFormat="0" applyProtection="0">
      <alignment horizontal="left" vertical="center" indent="1"/>
    </xf>
    <xf numFmtId="180" fontId="111" fillId="0" borderId="52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178" fontId="111" fillId="0" borderId="52"/>
    <xf numFmtId="0" fontId="3" fillId="20" borderId="71" applyNumberFormat="0" applyProtection="0">
      <alignment horizontal="left" vertical="center" indent="1"/>
    </xf>
    <xf numFmtId="178" fontId="113" fillId="0" borderId="54"/>
    <xf numFmtId="0" fontId="67" fillId="0" borderId="65">
      <alignment horizontal="left" vertical="center"/>
    </xf>
    <xf numFmtId="178" fontId="8" fillId="42" borderId="71">
      <alignment horizontal="left" vertical="center" indent="1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8" fillId="0" borderId="66">
      <alignment horizontal="right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4" fontId="30" fillId="31" borderId="71" applyNumberFormat="0" applyProtection="0">
      <alignment horizontal="right" vertical="center"/>
    </xf>
    <xf numFmtId="0" fontId="63" fillId="0" borderId="68" applyNumberFormat="0" applyFont="0" applyAlignment="0" applyProtection="0"/>
    <xf numFmtId="10" fontId="107" fillId="36" borderId="74" applyNumberFormat="0" applyBorder="0" applyAlignment="0" applyProtection="0"/>
    <xf numFmtId="0" fontId="3" fillId="35" borderId="71" applyNumberFormat="0" applyProtection="0">
      <alignment horizontal="left" vertical="center" indent="1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1" fillId="0" borderId="52"/>
    <xf numFmtId="4" fontId="29" fillId="36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8" fillId="72" borderId="71">
      <alignment horizontal="left" vertical="center" indent="1"/>
    </xf>
    <xf numFmtId="176" fontId="3" fillId="19" borderId="74" applyNumberFormat="0" applyFont="0" applyAlignment="0">
      <protection locked="0"/>
    </xf>
    <xf numFmtId="178" fontId="60" fillId="0" borderId="72"/>
    <xf numFmtId="4" fontId="30" fillId="19" borderId="71" applyNumberFormat="0" applyProtection="0">
      <alignment vertical="center"/>
    </xf>
    <xf numFmtId="4" fontId="34" fillId="31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6" borderId="70"/>
    <xf numFmtId="0" fontId="27" fillId="4" borderId="70" applyNumberFormat="0" applyFont="0" applyAlignment="0" applyProtection="0"/>
    <xf numFmtId="178" fontId="135" fillId="49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180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4" borderId="74" applyNumberFormat="0" applyFill="0" applyBorder="0" applyAlignment="0" applyProtection="0">
      <protection locked="0"/>
    </xf>
    <xf numFmtId="178" fontId="10" fillId="0" borderId="68"/>
    <xf numFmtId="178" fontId="10" fillId="0" borderId="67"/>
    <xf numFmtId="178" fontId="96" fillId="0" borderId="67">
      <alignment horizontal="left" vertical="center"/>
    </xf>
    <xf numFmtId="0" fontId="3" fillId="35" borderId="71" applyNumberFormat="0" applyProtection="0">
      <alignment horizontal="left" vertical="center" indent="1"/>
    </xf>
    <xf numFmtId="178" fontId="96" fillId="0" borderId="67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0" fillId="76" borderId="70"/>
    <xf numFmtId="0" fontId="125" fillId="9" borderId="71" applyNumberFormat="0" applyAlignment="0" applyProtection="0"/>
    <xf numFmtId="4" fontId="29" fillId="36" borderId="71" applyNumberFormat="0" applyProtection="0">
      <alignment horizontal="left" vertical="center" indent="1"/>
    </xf>
    <xf numFmtId="0" fontId="63" fillId="0" borderId="68" applyNumberFormat="0" applyFont="0" applyAlignment="0" applyProtection="0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115" fillId="0" borderId="56"/>
    <xf numFmtId="178" fontId="10" fillId="73" borderId="66">
      <protection locked="0"/>
    </xf>
    <xf numFmtId="0" fontId="3" fillId="0" borderId="64">
      <alignment horizontal="right"/>
    </xf>
    <xf numFmtId="0" fontId="3" fillId="34" borderId="71" applyNumberFormat="0" applyProtection="0">
      <alignment horizontal="left" vertical="center" indent="1"/>
    </xf>
    <xf numFmtId="180" fontId="111" fillId="0" borderId="52"/>
    <xf numFmtId="178" fontId="10" fillId="73" borderId="66">
      <protection locked="0"/>
    </xf>
    <xf numFmtId="178" fontId="10" fillId="73" borderId="66">
      <protection locked="0"/>
    </xf>
    <xf numFmtId="4" fontId="29" fillId="23" borderId="71" applyNumberFormat="0" applyProtection="0">
      <alignment horizontal="right" vertical="center"/>
    </xf>
    <xf numFmtId="204" fontId="65" fillId="48" borderId="39">
      <alignment horizontal="center" vertical="center" wrapText="1"/>
    </xf>
    <xf numFmtId="178" fontId="10" fillId="76" borderId="70"/>
    <xf numFmtId="178" fontId="111" fillId="0" borderId="52"/>
    <xf numFmtId="0" fontId="3" fillId="35" borderId="71" applyNumberFormat="0" applyProtection="0">
      <alignment horizontal="left" vertical="center" indent="1"/>
    </xf>
    <xf numFmtId="178" fontId="85" fillId="70" borderId="69"/>
    <xf numFmtId="178" fontId="111" fillId="0" borderId="52"/>
    <xf numFmtId="178" fontId="125" fillId="70" borderId="71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0" fontId="135" fillId="10" borderId="69" applyNumberForma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6" borderId="70"/>
    <xf numFmtId="0" fontId="27" fillId="4" borderId="70" applyNumberFormat="0" applyFont="0" applyAlignment="0" applyProtection="0"/>
    <xf numFmtId="178" fontId="135" fillId="49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0" fillId="73" borderId="66">
      <protection locked="0"/>
    </xf>
    <xf numFmtId="178" fontId="113" fillId="0" borderId="54"/>
    <xf numFmtId="178" fontId="115" fillId="0" borderId="56"/>
    <xf numFmtId="183" fontId="137" fillId="48" borderId="73"/>
    <xf numFmtId="178" fontId="115" fillId="0" borderId="56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0" fontId="104" fillId="74" borderId="74" applyNumberFormat="0" applyFill="0" applyBorder="0" applyAlignment="0" applyProtection="0">
      <protection locked="0"/>
    </xf>
    <xf numFmtId="0" fontId="63" fillId="0" borderId="68" applyNumberFormat="0" applyFont="0" applyAlignment="0" applyProtection="0"/>
    <xf numFmtId="0" fontId="63" fillId="0" borderId="68" applyNumberFormat="0" applyFont="0" applyAlignment="0" applyProtection="0"/>
    <xf numFmtId="0" fontId="32" fillId="35" borderId="65" applyAlignment="0" applyProtection="0"/>
    <xf numFmtId="178" fontId="10" fillId="73" borderId="66">
      <protection locked="0"/>
    </xf>
    <xf numFmtId="178" fontId="8" fillId="42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178" fontId="125" fillId="70" borderId="71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115" fillId="0" borderId="56"/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178" fontId="10" fillId="73" borderId="66">
      <protection locked="0"/>
    </xf>
    <xf numFmtId="0" fontId="3" fillId="35" borderId="71" applyNumberFormat="0" applyProtection="0">
      <alignment horizontal="left" vertical="center" indent="1"/>
    </xf>
    <xf numFmtId="178" fontId="111" fillId="0" borderId="52"/>
    <xf numFmtId="178" fontId="10" fillId="73" borderId="66">
      <protection locked="0"/>
    </xf>
    <xf numFmtId="178" fontId="10" fillId="73" borderId="66">
      <protection locked="0"/>
    </xf>
    <xf numFmtId="4" fontId="29" fillId="22" borderId="71" applyNumberFormat="0" applyProtection="0">
      <alignment horizontal="right" vertical="center"/>
    </xf>
    <xf numFmtId="178" fontId="111" fillId="0" borderId="52"/>
    <xf numFmtId="0" fontId="3" fillId="20" borderId="71" applyNumberFormat="0" applyProtection="0">
      <alignment horizontal="left" vertical="center" indent="1"/>
    </xf>
    <xf numFmtId="178" fontId="113" fillId="0" borderId="54"/>
    <xf numFmtId="0" fontId="3" fillId="34" borderId="71" applyNumberFormat="0" applyProtection="0">
      <alignment horizontal="left" vertical="center" indent="1"/>
    </xf>
    <xf numFmtId="178" fontId="10" fillId="76" borderId="70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0" fillId="73" borderId="66">
      <protection locked="0"/>
    </xf>
    <xf numFmtId="178" fontId="113" fillId="0" borderId="54"/>
    <xf numFmtId="178" fontId="115" fillId="0" borderId="56"/>
    <xf numFmtId="183" fontId="137" fillId="48" borderId="73"/>
    <xf numFmtId="178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0" fontId="104" fillId="74" borderId="74" applyNumberFormat="0" applyFill="0" applyBorder="0" applyAlignment="0" applyProtection="0">
      <protection locked="0"/>
    </xf>
    <xf numFmtId="0" fontId="67" fillId="0" borderId="65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0" fillId="73" borderId="66">
      <protection locked="0"/>
    </xf>
    <xf numFmtId="252" fontId="8" fillId="0" borderId="66"/>
    <xf numFmtId="178" fontId="85" fillId="70" borderId="69"/>
    <xf numFmtId="0" fontId="135" fillId="10" borderId="69" applyNumberFormat="0" applyAlignment="0" applyProtection="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113" fillId="0" borderId="54"/>
    <xf numFmtId="178" fontId="8" fillId="42" borderId="71">
      <alignment horizontal="left" vertical="center" indent="1"/>
    </xf>
    <xf numFmtId="178" fontId="125" fillId="70" borderId="71"/>
    <xf numFmtId="178" fontId="10" fillId="73" borderId="66">
      <protection locked="0"/>
    </xf>
    <xf numFmtId="183" fontId="137" fillId="48" borderId="73"/>
    <xf numFmtId="0" fontId="3" fillId="35" borderId="71" applyNumberFormat="0" applyProtection="0">
      <alignment horizontal="left" vertical="center" indent="1"/>
    </xf>
    <xf numFmtId="178" fontId="113" fillId="0" borderId="54"/>
    <xf numFmtId="178" fontId="10" fillId="73" borderId="66">
      <protection locked="0"/>
    </xf>
    <xf numFmtId="178" fontId="10" fillId="73" borderId="66">
      <protection locked="0"/>
    </xf>
    <xf numFmtId="4" fontId="29" fillId="21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5" fillId="0" borderId="56"/>
    <xf numFmtId="178" fontId="96" fillId="0" borderId="67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0" fillId="76" borderId="70"/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252" fontId="8" fillId="0" borderId="66"/>
    <xf numFmtId="0" fontId="3" fillId="20" borderId="71" applyNumberFormat="0" applyProtection="0">
      <alignment horizontal="left" vertical="center" indent="1"/>
    </xf>
    <xf numFmtId="178" fontId="135" fillId="49" borderId="69"/>
    <xf numFmtId="4" fontId="29" fillId="21" borderId="71" applyNumberFormat="0" applyProtection="0">
      <alignment horizontal="right" vertical="center"/>
    </xf>
    <xf numFmtId="178" fontId="113" fillId="0" borderId="54"/>
    <xf numFmtId="178" fontId="10" fillId="73" borderId="66">
      <protection locked="0"/>
    </xf>
    <xf numFmtId="178" fontId="96" fillId="70" borderId="67"/>
    <xf numFmtId="0" fontId="3" fillId="20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78" fontId="10" fillId="73" borderId="66">
      <protection locked="0"/>
    </xf>
    <xf numFmtId="178" fontId="10" fillId="73" borderId="66">
      <protection locked="0"/>
    </xf>
    <xf numFmtId="178" fontId="115" fillId="0" borderId="56"/>
    <xf numFmtId="178" fontId="8" fillId="77" borderId="71">
      <alignment horizontal="left" vertical="center" indent="1"/>
    </xf>
    <xf numFmtId="178" fontId="115" fillId="0" borderId="56"/>
    <xf numFmtId="178" fontId="8" fillId="72" borderId="71">
      <alignment horizontal="left" vertical="center" indent="1"/>
    </xf>
    <xf numFmtId="178" fontId="10" fillId="73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252" fontId="8" fillId="0" borderId="66"/>
    <xf numFmtId="252" fontId="8" fillId="0" borderId="66"/>
    <xf numFmtId="178" fontId="111" fillId="0" borderId="52"/>
    <xf numFmtId="4" fontId="29" fillId="22" borderId="71" applyNumberFormat="0" applyProtection="0">
      <alignment horizontal="right" vertical="center"/>
    </xf>
    <xf numFmtId="0" fontId="32" fillId="0" borderId="65"/>
    <xf numFmtId="0" fontId="13" fillId="4" borderId="70" applyNumberFormat="0" applyFont="0" applyAlignment="0" applyProtection="0"/>
    <xf numFmtId="0" fontId="32" fillId="35" borderId="65" applyAlignment="0" applyProtection="0"/>
    <xf numFmtId="0" fontId="3" fillId="20" borderId="71" applyNumberFormat="0" applyProtection="0">
      <alignment horizontal="left" vertical="center" indent="1"/>
    </xf>
    <xf numFmtId="180" fontId="111" fillId="0" borderId="52"/>
    <xf numFmtId="178" fontId="10" fillId="73" borderId="66">
      <protection locked="0"/>
    </xf>
    <xf numFmtId="0" fontId="13" fillId="4" borderId="70" applyNumberFormat="0" applyFont="0" applyAlignment="0" applyProtection="0"/>
    <xf numFmtId="178" fontId="8" fillId="42" borderId="71">
      <alignment horizontal="left" vertical="center" indent="1"/>
    </xf>
    <xf numFmtId="178" fontId="111" fillId="0" borderId="52"/>
    <xf numFmtId="183" fontId="71" fillId="0" borderId="73">
      <protection locked="0"/>
    </xf>
    <xf numFmtId="178" fontId="113" fillId="0" borderId="54"/>
    <xf numFmtId="0" fontId="3" fillId="34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0" fontId="104" fillId="74" borderId="7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3" borderId="66">
      <protection locked="0"/>
    </xf>
    <xf numFmtId="178" fontId="10" fillId="73" borderId="66">
      <protection locked="0"/>
    </xf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3" borderId="66">
      <protection locked="0"/>
    </xf>
    <xf numFmtId="178" fontId="85" fillId="70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2" fillId="0" borderId="65"/>
    <xf numFmtId="0" fontId="84" fillId="9" borderId="69" applyNumberFormat="0" applyAlignment="0" applyProtection="0"/>
    <xf numFmtId="10" fontId="107" fillId="36" borderId="74" applyNumberFormat="0" applyBorder="0" applyAlignment="0" applyProtection="0"/>
    <xf numFmtId="0" fontId="36" fillId="0" borderId="72" applyNumberFormat="0" applyFill="0" applyAlignment="0" applyProtection="0"/>
    <xf numFmtId="197" fontId="71" fillId="51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70" borderId="71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0" fontId="104" fillId="74" borderId="7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0" fillId="73" borderId="66">
      <protection locked="0"/>
    </xf>
    <xf numFmtId="178" fontId="115" fillId="0" borderId="56"/>
    <xf numFmtId="178" fontId="10" fillId="73" borderId="66">
      <protection locked="0"/>
    </xf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10" fillId="73" borderId="66">
      <protection locked="0"/>
    </xf>
    <xf numFmtId="178" fontId="10" fillId="73" borderId="66">
      <protection locked="0"/>
    </xf>
    <xf numFmtId="0" fontId="3" fillId="20" borderId="71" applyNumberFormat="0" applyProtection="0">
      <alignment horizontal="left" vertical="center" indent="1"/>
    </xf>
    <xf numFmtId="178" fontId="10" fillId="76" borderId="70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4" fontId="34" fillId="31" borderId="71" applyNumberFormat="0" applyProtection="0">
      <alignment horizontal="right" vertical="center"/>
    </xf>
    <xf numFmtId="178" fontId="10" fillId="73" borderId="66">
      <protection locked="0"/>
    </xf>
    <xf numFmtId="0" fontId="13" fillId="4" borderId="70" applyNumberFormat="0" applyFont="0" applyAlignment="0" applyProtection="0"/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178" fontId="85" fillId="70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0" fontId="67" fillId="0" borderId="65">
      <alignment horizontal="left"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0" fontId="84" fillId="9" borderId="69" applyNumberFormat="0" applyAlignment="0" applyProtection="0"/>
    <xf numFmtId="178" fontId="10" fillId="73" borderId="66">
      <protection locked="0"/>
    </xf>
    <xf numFmtId="0" fontId="36" fillId="0" borderId="72" applyNumberFormat="0" applyFill="0" applyAlignment="0" applyProtection="0"/>
    <xf numFmtId="10" fontId="107" fillId="36" borderId="74" applyNumberFormat="0" applyBorder="0" applyAlignment="0" applyProtection="0"/>
    <xf numFmtId="197" fontId="71" fillId="51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70" borderId="71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70" borderId="71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3" borderId="66">
      <protection locked="0"/>
    </xf>
    <xf numFmtId="178" fontId="85" fillId="70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0" fontId="107" fillId="36" borderId="74" applyNumberFormat="0" applyBorder="0" applyAlignment="0" applyProtection="0"/>
    <xf numFmtId="0" fontId="84" fillId="9" borderId="69" applyNumberFormat="0" applyAlignment="0" applyProtection="0"/>
    <xf numFmtId="176" fontId="3" fillId="19" borderId="74" applyNumberFormat="0" applyFont="0" applyAlignment="0">
      <protection locked="0"/>
    </xf>
    <xf numFmtId="197" fontId="71" fillId="51" borderId="66">
      <alignment vertical="center"/>
    </xf>
    <xf numFmtId="0" fontId="36" fillId="0" borderId="72" applyNumberFormat="0" applyFill="0" applyAlignment="0" applyProtection="0"/>
    <xf numFmtId="178" fontId="85" fillId="70" borderId="69"/>
    <xf numFmtId="178" fontId="10" fillId="73" borderId="66">
      <protection locked="0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70" borderId="71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6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0" fillId="76" borderId="70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51" borderId="66">
      <alignment vertical="center"/>
    </xf>
    <xf numFmtId="4" fontId="29" fillId="19" borderId="71" applyNumberFormat="0" applyProtection="0">
      <alignment vertical="center"/>
    </xf>
    <xf numFmtId="178" fontId="135" fillId="49" borderId="69"/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204" fontId="65" fillId="48" borderId="39">
      <alignment horizontal="center" vertical="center" wrapText="1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115" fillId="0" borderId="56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3" borderId="66">
      <protection locked="0"/>
    </xf>
    <xf numFmtId="0" fontId="84" fillId="9" borderId="69" applyNumberFormat="0" applyAlignment="0" applyProtection="0"/>
    <xf numFmtId="178" fontId="10" fillId="73" borderId="66">
      <protection locked="0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10" fillId="76" borderId="70"/>
    <xf numFmtId="178" fontId="10" fillId="73" borderId="66">
      <protection locked="0"/>
    </xf>
    <xf numFmtId="0" fontId="3" fillId="20" borderId="71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78" fontId="10" fillId="0" borderId="68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0" fillId="73" borderId="66">
      <protection locked="0"/>
    </xf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70" borderId="71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197" fontId="71" fillId="51" borderId="66">
      <alignment vertical="center"/>
    </xf>
    <xf numFmtId="178" fontId="60" fillId="0" borderId="72"/>
    <xf numFmtId="0" fontId="13" fillId="4" borderId="70" applyNumberFormat="0" applyFon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0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70" borderId="71"/>
    <xf numFmtId="197" fontId="71" fillId="51" borderId="66">
      <alignment vertical="center"/>
    </xf>
    <xf numFmtId="0" fontId="36" fillId="0" borderId="72" applyNumberFormat="0" applyFill="0" applyAlignment="0" applyProtection="0"/>
    <xf numFmtId="178" fontId="85" fillId="70" borderId="69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13" fillId="4" borderId="70" applyNumberFormat="0" applyFont="0" applyAlignment="0" applyProtection="0"/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4" fontId="29" fillId="31" borderId="23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204" fontId="65" fillId="48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31" fillId="3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8" fillId="42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4" fontId="29" fillId="21" borderId="71" applyNumberFormat="0" applyProtection="0">
      <alignment horizontal="right" vertical="center"/>
    </xf>
    <xf numFmtId="178" fontId="111" fillId="0" borderId="52"/>
    <xf numFmtId="178" fontId="10" fillId="76" borderId="70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4" fontId="8" fillId="31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178" fontId="8" fillId="78" borderId="71">
      <alignment horizontal="left" vertical="center" indent="1"/>
    </xf>
    <xf numFmtId="0" fontId="3" fillId="0" borderId="74"/>
    <xf numFmtId="0" fontId="3" fillId="33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70" borderId="69"/>
    <xf numFmtId="4" fontId="29" fillId="19" borderId="71" applyNumberFormat="0" applyProtection="0">
      <alignment vertical="center"/>
    </xf>
    <xf numFmtId="4" fontId="29" fillId="22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4" fontId="29" fillId="27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60" fillId="0" borderId="72"/>
    <xf numFmtId="4" fontId="30" fillId="19" borderId="71" applyNumberFormat="0" applyProtection="0">
      <alignment vertical="center"/>
    </xf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6" borderId="70"/>
    <xf numFmtId="0" fontId="36" fillId="0" borderId="72" applyNumberFormat="0" applyFill="0" applyAlignment="0" applyProtection="0"/>
    <xf numFmtId="0" fontId="13" fillId="4" borderId="70" applyNumberFormat="0" applyFont="0" applyAlignment="0" applyProtection="0"/>
    <xf numFmtId="4" fontId="30" fillId="19" borderId="71" applyNumberFormat="0" applyProtection="0">
      <alignment vertical="center"/>
    </xf>
    <xf numFmtId="178" fontId="85" fillId="70" borderId="69"/>
    <xf numFmtId="0" fontId="84" fillId="9" borderId="69" applyNumberFormat="0" applyAlignment="0" applyProtection="0"/>
    <xf numFmtId="0" fontId="3" fillId="20" borderId="71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60" fillId="0" borderId="72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0" fontId="104" fillId="74" borderId="74" applyNumberFormat="0" applyFill="0" applyBorder="0" applyAlignment="0" applyProtection="0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0" fontId="104" fillId="74" borderId="7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0" fontId="104" fillId="74" borderId="7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0" fontId="104" fillId="74" borderId="74" applyNumberFormat="0" applyFill="0" applyBorder="0" applyAlignment="0" applyProtection="0">
      <protection locked="0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70" borderId="71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4" fontId="29" fillId="23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28" fillId="9" borderId="71" applyNumberFormat="0" applyAlignment="0" applyProtection="0"/>
    <xf numFmtId="4" fontId="29" fillId="36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178" fontId="70" fillId="70" borderId="66"/>
    <xf numFmtId="178" fontId="8" fillId="77" borderId="71">
      <alignment horizontal="left" vertical="center" indent="1"/>
    </xf>
    <xf numFmtId="178" fontId="111" fillId="0" borderId="52"/>
    <xf numFmtId="178" fontId="113" fillId="0" borderId="54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4" fontId="29" fillId="36" borderId="71" applyNumberFormat="0" applyProtection="0">
      <alignment horizontal="left" vertical="center" indent="1"/>
    </xf>
    <xf numFmtId="0" fontId="3" fillId="0" borderId="74"/>
    <xf numFmtId="4" fontId="29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178" fontId="8" fillId="42" borderId="71">
      <alignment horizontal="left" vertical="center" indent="1"/>
    </xf>
    <xf numFmtId="178" fontId="10" fillId="76" borderId="70"/>
    <xf numFmtId="178" fontId="85" fillId="70" borderId="69"/>
    <xf numFmtId="0" fontId="85" fillId="9" borderId="69" applyNumberFormat="0" applyAlignment="0" applyProtection="0"/>
    <xf numFmtId="178" fontId="8" fillId="77" borderId="71">
      <alignment horizontal="right" vertical="center"/>
    </xf>
    <xf numFmtId="0" fontId="36" fillId="0" borderId="72" applyNumberFormat="0" applyFill="0" applyAlignment="0" applyProtection="0"/>
    <xf numFmtId="0" fontId="3" fillId="20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4" fontId="3" fillId="0" borderId="74"/>
    <xf numFmtId="252" fontId="8" fillId="0" borderId="66"/>
    <xf numFmtId="178" fontId="113" fillId="0" borderId="54"/>
    <xf numFmtId="0" fontId="3" fillId="34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70" borderId="71"/>
    <xf numFmtId="197" fontId="71" fillId="51" borderId="66">
      <alignment vertical="center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74" fillId="0" borderId="68">
      <protection locked="0"/>
    </xf>
    <xf numFmtId="4" fontId="31" fillId="3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13" fillId="0" borderId="54"/>
    <xf numFmtId="178" fontId="70" fillId="70" borderId="66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0" fontId="63" fillId="0" borderId="68" applyNumberFormat="0" applyFont="0" applyAlignment="0" applyProtection="0"/>
    <xf numFmtId="216" fontId="102" fillId="73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80" fontId="102" fillId="73" borderId="66">
      <protection locked="0"/>
    </xf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0" fontId="104" fillId="74" borderId="7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4" fontId="29" fillId="27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25" fillId="70" borderId="71"/>
    <xf numFmtId="178" fontId="10" fillId="76" borderId="70"/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85" fillId="70" borderId="69"/>
    <xf numFmtId="178" fontId="113" fillId="0" borderId="54"/>
    <xf numFmtId="178" fontId="115" fillId="0" borderId="56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0" fontId="84" fillId="9" borderId="69" applyNumberFormat="0" applyAlignment="0" applyProtection="0"/>
    <xf numFmtId="183" fontId="71" fillId="0" borderId="73">
      <protection locked="0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178" fontId="125" fillId="70" borderId="71"/>
    <xf numFmtId="4" fontId="30" fillId="31" borderId="71" applyNumberFormat="0" applyProtection="0">
      <alignment horizontal="right" vertical="center"/>
    </xf>
    <xf numFmtId="4" fontId="3" fillId="0" borderId="74"/>
    <xf numFmtId="252" fontId="8" fillId="0" borderId="66"/>
    <xf numFmtId="0" fontId="125" fillId="9" borderId="71" applyNumberFormat="0" applyAlignment="0" applyProtection="0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51" borderId="66">
      <alignment vertical="center"/>
    </xf>
    <xf numFmtId="4" fontId="30" fillId="19" borderId="71" applyNumberFormat="0" applyProtection="0">
      <alignment vertical="center"/>
    </xf>
    <xf numFmtId="0" fontId="84" fillId="9" borderId="69" applyNumberFormat="0" applyAlignment="0" applyProtection="0"/>
    <xf numFmtId="4" fontId="29" fillId="23" borderId="71" applyNumberFormat="0" applyProtection="0">
      <alignment horizontal="right" vertical="center"/>
    </xf>
    <xf numFmtId="178" fontId="10" fillId="76" borderId="70"/>
    <xf numFmtId="178" fontId="113" fillId="0" borderId="54"/>
    <xf numFmtId="4" fontId="29" fillId="25" borderId="71" applyNumberFormat="0" applyProtection="0">
      <alignment horizontal="right" vertical="center"/>
    </xf>
    <xf numFmtId="178" fontId="113" fillId="0" borderId="54"/>
    <xf numFmtId="4" fontId="29" fillId="27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4" fontId="29" fillId="26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4" fontId="29" fillId="24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31" fillId="30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0" fillId="0" borderId="68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0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0" fillId="0" borderId="68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0" fontId="63" fillId="0" borderId="68" applyNumberFormat="0" applyFont="0" applyAlignment="0" applyProtection="0"/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96" fillId="0" borderId="67"/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10" fontId="104" fillId="74" borderId="7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4" fontId="29" fillId="25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15" fillId="0" borderId="56"/>
    <xf numFmtId="4" fontId="29" fillId="31" borderId="23" applyNumberFormat="0" applyProtection="0">
      <alignment horizontal="left" vertical="center" indent="1"/>
    </xf>
    <xf numFmtId="178" fontId="115" fillId="0" borderId="56"/>
    <xf numFmtId="4" fontId="29" fillId="29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4" fontId="29" fillId="26" borderId="71" applyNumberFormat="0" applyProtection="0">
      <alignment horizontal="right" vertical="center"/>
    </xf>
    <xf numFmtId="178" fontId="115" fillId="0" borderId="56"/>
    <xf numFmtId="0" fontId="3" fillId="2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4" fontId="34" fillId="31" borderId="71" applyNumberFormat="0" applyProtection="0">
      <alignment horizontal="right" vertical="center"/>
    </xf>
    <xf numFmtId="0" fontId="3" fillId="35" borderId="71" applyNumberFormat="0" applyProtection="0">
      <alignment horizontal="left" vertical="center" indent="1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84" fillId="9" borderId="69" applyNumberFormat="0" applyAlignment="0" applyProtection="0"/>
    <xf numFmtId="4" fontId="29" fillId="36" borderId="71" applyNumberFormat="0" applyProtection="0">
      <alignment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3" fillId="0" borderId="74"/>
    <xf numFmtId="252" fontId="8" fillId="0" borderId="66"/>
    <xf numFmtId="178" fontId="8" fillId="42" borderId="71">
      <alignment horizontal="left" vertical="center" indent="1"/>
    </xf>
    <xf numFmtId="178" fontId="111" fillId="0" borderId="52"/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35" fillId="49" borderId="69"/>
    <xf numFmtId="4" fontId="8" fillId="33" borderId="71" applyNumberFormat="0" applyProtection="0">
      <alignment horizontal="left" vertical="center" indent="1"/>
    </xf>
    <xf numFmtId="178" fontId="113" fillId="0" borderId="54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113" fillId="0" borderId="54"/>
    <xf numFmtId="178" fontId="8" fillId="78" borderId="71">
      <alignment horizontal="left" vertical="center" indent="1"/>
    </xf>
    <xf numFmtId="178" fontId="115" fillId="0" borderId="56"/>
    <xf numFmtId="178" fontId="113" fillId="0" borderId="54"/>
    <xf numFmtId="178" fontId="10" fillId="76" borderId="70"/>
    <xf numFmtId="178" fontId="113" fillId="0" borderId="54"/>
    <xf numFmtId="178" fontId="115" fillId="0" borderId="56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8" fillId="78" borderId="71">
      <alignment horizontal="left" vertical="center" inden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1" fillId="0" borderId="52"/>
    <xf numFmtId="204" fontId="65" fillId="48" borderId="39">
      <alignment horizontal="center" vertical="center" wrapText="1"/>
    </xf>
    <xf numFmtId="178" fontId="96" fillId="0" borderId="67">
      <alignment horizontal="left" vertical="center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32" fillId="35" borderId="65" applyAlignment="0" applyProtection="0"/>
    <xf numFmtId="211" fontId="102" fillId="73" borderId="66">
      <alignment horizontal="center"/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96" fillId="70" borderId="67"/>
    <xf numFmtId="178" fontId="113" fillId="0" borderId="54"/>
    <xf numFmtId="178" fontId="115" fillId="0" borderId="56"/>
    <xf numFmtId="178" fontId="113" fillId="0" borderId="54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63" fillId="0" borderId="67" applyNumberFormat="0" applyFont="0" applyAlignment="0" applyProtection="0"/>
    <xf numFmtId="204" fontId="65" fillId="48" borderId="39">
      <alignment horizontal="center" vertical="center" wrapText="1"/>
    </xf>
    <xf numFmtId="178" fontId="113" fillId="0" borderId="54"/>
    <xf numFmtId="178" fontId="96" fillId="0" borderId="67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4" fontId="29" fillId="19" borderId="71" applyNumberFormat="0" applyProtection="0">
      <alignment horizontal="left" vertical="center" indent="1"/>
    </xf>
    <xf numFmtId="178" fontId="115" fillId="0" borderId="56"/>
    <xf numFmtId="178" fontId="8" fillId="72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35" fillId="49" borderId="69"/>
    <xf numFmtId="178" fontId="74" fillId="0" borderId="68">
      <protection locked="0"/>
    </xf>
    <xf numFmtId="178" fontId="125" fillId="70" borderId="71"/>
    <xf numFmtId="4" fontId="29" fillId="19" borderId="71" applyNumberFormat="0" applyProtection="0">
      <alignment vertical="center"/>
    </xf>
    <xf numFmtId="178" fontId="115" fillId="0" borderId="56"/>
    <xf numFmtId="4" fontId="30" fillId="36" borderId="71" applyNumberFormat="0" applyProtection="0">
      <alignment vertical="center"/>
    </xf>
    <xf numFmtId="178" fontId="113" fillId="0" borderId="54"/>
    <xf numFmtId="178" fontId="115" fillId="0" borderId="56"/>
    <xf numFmtId="4" fontId="29" fillId="19" borderId="71" applyNumberFormat="0" applyProtection="0">
      <alignment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0" fontId="27" fillId="4" borderId="70" applyNumberFormat="0" applyFont="0" applyAlignment="0" applyProtection="0"/>
    <xf numFmtId="4" fontId="29" fillId="22" borderId="71" applyNumberFormat="0" applyProtection="0">
      <alignment horizontal="right" vertical="center"/>
    </xf>
    <xf numFmtId="0" fontId="27" fillId="4" borderId="70" applyNumberFormat="0" applyFont="0" applyAlignment="0" applyProtection="0"/>
    <xf numFmtId="178" fontId="135" fillId="49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5" fillId="70" borderId="69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70" borderId="71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204" fontId="65" fillId="48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0" fontId="63" fillId="0" borderId="68" applyNumberFormat="0" applyFont="0" applyAlignment="0" applyProtection="0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0" fontId="63" fillId="0" borderId="67" applyNumberFormat="0" applyFont="0" applyAlignment="0" applyProtection="0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0" fillId="0" borderId="68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8" fillId="42" borderId="71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6" borderId="71" applyNumberFormat="0" applyProtection="0">
      <alignment horizontal="right" vertical="center"/>
    </xf>
    <xf numFmtId="178" fontId="70" fillId="70" borderId="66"/>
    <xf numFmtId="4" fontId="29" fillId="27" borderId="71" applyNumberFormat="0" applyProtection="0">
      <alignment horizontal="right" vertical="center"/>
    </xf>
    <xf numFmtId="178" fontId="111" fillId="0" borderId="52"/>
    <xf numFmtId="178" fontId="8" fillId="78" borderId="71">
      <alignment horizontal="left" vertical="center" indent="1"/>
    </xf>
    <xf numFmtId="178" fontId="113" fillId="0" borderId="54"/>
    <xf numFmtId="178" fontId="115" fillId="0" borderId="56"/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0" fontId="135" fillId="10" borderId="69" applyNumberFormat="0" applyAlignment="0" applyProtection="0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35" fillId="49" borderId="69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83" fontId="71" fillId="0" borderId="73">
      <protection locked="0"/>
    </xf>
    <xf numFmtId="178" fontId="113" fillId="0" borderId="54"/>
    <xf numFmtId="178" fontId="115" fillId="0" borderId="56"/>
    <xf numFmtId="178" fontId="60" fillId="0" borderId="72"/>
    <xf numFmtId="0" fontId="3" fillId="20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11" fillId="0" borderId="52"/>
    <xf numFmtId="178" fontId="113" fillId="0" borderId="54"/>
    <xf numFmtId="178" fontId="115" fillId="0" borderId="56"/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8" fillId="42" borderId="71">
      <alignment horizontal="left" vertical="center" indent="1"/>
    </xf>
    <xf numFmtId="178" fontId="8" fillId="77" borderId="71">
      <alignment horizontal="right" vertical="center"/>
    </xf>
    <xf numFmtId="0" fontId="3" fillId="20" borderId="71" applyNumberFormat="0" applyProtection="0">
      <alignment horizontal="left" vertical="center" indent="1"/>
    </xf>
    <xf numFmtId="4" fontId="3" fillId="0" borderId="74"/>
    <xf numFmtId="252" fontId="8" fillId="0" borderId="66"/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1" fillId="30" borderId="71" applyNumberFormat="0" applyProtection="0">
      <alignment horizontal="left" vertical="center" indent="1"/>
    </xf>
    <xf numFmtId="178" fontId="113" fillId="0" borderId="54"/>
    <xf numFmtId="178" fontId="74" fillId="0" borderId="68">
      <protection locked="0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29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0" fillId="76" borderId="70"/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11" fillId="0" borderId="52"/>
    <xf numFmtId="178" fontId="113" fillId="0" borderId="54"/>
    <xf numFmtId="178" fontId="115" fillId="0" borderId="56"/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4" fontId="3" fillId="0" borderId="74"/>
    <xf numFmtId="252" fontId="8" fillId="0" borderId="66"/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4" fontId="34" fillId="31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113" fillId="0" borderId="54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4" fontId="31" fillId="3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8" borderId="71" applyNumberFormat="0" applyProtection="0">
      <alignment horizontal="right" vertical="center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02" fillId="73" borderId="66">
      <protection locked="0"/>
    </xf>
    <xf numFmtId="178" fontId="96" fillId="0" borderId="67">
      <alignment horizontal="left" vertical="center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67" fillId="0" borderId="65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178" fontId="96" fillId="0" borderId="67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4" fontId="29" fillId="31" borderId="23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5" fillId="0" borderId="56"/>
    <xf numFmtId="4" fontId="8" fillId="33" borderId="71" applyNumberFormat="0" applyProtection="0">
      <alignment horizontal="left" vertical="center" indent="1"/>
    </xf>
    <xf numFmtId="178" fontId="115" fillId="0" borderId="56"/>
    <xf numFmtId="178" fontId="8" fillId="77" borderId="71">
      <alignment horizontal="left" vertical="center" indent="1"/>
    </xf>
    <xf numFmtId="178" fontId="115" fillId="0" borderId="56"/>
    <xf numFmtId="178" fontId="10" fillId="76" borderId="70"/>
    <xf numFmtId="4" fontId="8" fillId="31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216" fontId="102" fillId="73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7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80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32" fillId="35" borderId="65" applyAlignment="0" applyProtection="0"/>
    <xf numFmtId="211" fontId="102" fillId="73" borderId="66">
      <alignment horizontal="center"/>
      <protection locked="0"/>
    </xf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178" fontId="8" fillId="77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0" fontId="84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0" fontId="3" fillId="0" borderId="74">
      <alignment horizontal="right"/>
    </xf>
    <xf numFmtId="183" fontId="137" fillId="48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8" borderId="71">
      <alignment horizontal="left" vertical="center" indent="1"/>
    </xf>
    <xf numFmtId="178" fontId="70" fillId="70" borderId="66"/>
    <xf numFmtId="4" fontId="8" fillId="33" borderId="71" applyNumberFormat="0" applyProtection="0">
      <alignment horizontal="left" vertical="center" indent="1"/>
    </xf>
    <xf numFmtId="0" fontId="85" fillId="9" borderId="69" applyNumberFormat="0" applyAlignment="0" applyProtection="0"/>
    <xf numFmtId="178" fontId="85" fillId="70" borderId="69"/>
    <xf numFmtId="0" fontId="125" fillId="9" borderId="71" applyNumberFormat="0" applyAlignment="0" applyProtection="0"/>
    <xf numFmtId="178" fontId="125" fillId="70" borderId="71"/>
    <xf numFmtId="0" fontId="135" fillId="10" borderId="69" applyNumberFormat="0" applyAlignment="0" applyProtection="0"/>
    <xf numFmtId="178" fontId="135" fillId="49" borderId="69"/>
    <xf numFmtId="183" fontId="71" fillId="0" borderId="73">
      <protection locked="0"/>
    </xf>
    <xf numFmtId="178" fontId="8" fillId="77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60" fillId="0" borderId="72"/>
    <xf numFmtId="0" fontId="36" fillId="0" borderId="72" applyNumberFormat="0" applyFill="0" applyAlignment="0" applyProtection="0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78" fontId="74" fillId="0" borderId="68">
      <protection locked="0"/>
    </xf>
    <xf numFmtId="4" fontId="34" fillId="31" borderId="71" applyNumberFormat="0" applyProtection="0">
      <alignment horizontal="right" vertical="center"/>
    </xf>
    <xf numFmtId="178" fontId="125" fillId="70" borderId="71"/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85" fillId="70" borderId="69"/>
    <xf numFmtId="178" fontId="10" fillId="76" borderId="70"/>
    <xf numFmtId="197" fontId="71" fillId="51" borderId="66">
      <alignment vertical="center"/>
    </xf>
    <xf numFmtId="0" fontId="13" fillId="4" borderId="70" applyNumberFormat="0" applyFont="0" applyAlignment="0" applyProtection="0"/>
    <xf numFmtId="178" fontId="125" fillId="70" borderId="71"/>
    <xf numFmtId="0" fontId="28" fillId="9" borderId="71" applyNumberFormat="0" applyAlignment="0" applyProtection="0"/>
    <xf numFmtId="0" fontId="84" fillId="9" borderId="69" applyNumberFormat="0" applyAlignment="0" applyProtection="0"/>
    <xf numFmtId="178" fontId="85" fillId="70" borderId="69"/>
    <xf numFmtId="178" fontId="10" fillId="76" borderId="70"/>
    <xf numFmtId="197" fontId="71" fillId="51" borderId="66">
      <alignment vertical="center"/>
    </xf>
    <xf numFmtId="0" fontId="13" fillId="4" borderId="70" applyNumberFormat="0" applyFont="0" applyAlignment="0" applyProtection="0"/>
    <xf numFmtId="178" fontId="125" fillId="70" borderId="71"/>
    <xf numFmtId="0" fontId="28" fillId="9" borderId="71" applyNumberFormat="0" applyAlignment="0" applyProtection="0"/>
    <xf numFmtId="178" fontId="10" fillId="76" borderId="70"/>
    <xf numFmtId="0" fontId="13" fillId="4" borderId="70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84" fillId="9" borderId="69" applyNumberFormat="0" applyAlignment="0" applyProtection="0"/>
    <xf numFmtId="178" fontId="85" fillId="70" borderId="69"/>
    <xf numFmtId="178" fontId="10" fillId="73" borderId="66">
      <protection locked="0"/>
    </xf>
    <xf numFmtId="178" fontId="10" fillId="73" borderId="66">
      <protection locked="0"/>
    </xf>
    <xf numFmtId="197" fontId="71" fillId="51" borderId="66">
      <alignment vertical="center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15" fillId="0" borderId="56"/>
    <xf numFmtId="178" fontId="96" fillId="0" borderId="67"/>
    <xf numFmtId="0" fontId="32" fillId="0" borderId="65"/>
    <xf numFmtId="178" fontId="96" fillId="0" borderId="67"/>
    <xf numFmtId="0" fontId="32" fillId="0" borderId="65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15" fillId="0" borderId="56"/>
    <xf numFmtId="178" fontId="96" fillId="0" borderId="67"/>
    <xf numFmtId="178" fontId="113" fillId="0" borderId="54"/>
    <xf numFmtId="180" fontId="111" fillId="0" borderId="52"/>
    <xf numFmtId="178" fontId="111" fillId="0" borderId="52"/>
    <xf numFmtId="180" fontId="111" fillId="0" borderId="52"/>
    <xf numFmtId="178" fontId="96" fillId="70" borderId="67"/>
    <xf numFmtId="204" fontId="65" fillId="48" borderId="39">
      <alignment horizontal="center" vertical="center" wrapText="1"/>
    </xf>
    <xf numFmtId="10" fontId="104" fillId="74" borderId="74" applyNumberFormat="0" applyFill="0" applyBorder="0" applyAlignment="0" applyProtection="0">
      <protection locked="0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0" fillId="0" borderId="68"/>
    <xf numFmtId="0" fontId="63" fillId="0" borderId="68" applyNumberFormat="0" applyFont="0" applyAlignment="0" applyProtection="0"/>
    <xf numFmtId="0" fontId="32" fillId="35" borderId="65" applyAlignment="0" applyProtection="0"/>
    <xf numFmtId="178" fontId="96" fillId="70" borderId="67"/>
    <xf numFmtId="178" fontId="10" fillId="0" borderId="67"/>
    <xf numFmtId="0" fontId="63" fillId="0" borderId="67" applyNumberFormat="0" applyFont="0" applyAlignment="0" applyProtection="0"/>
    <xf numFmtId="211" fontId="102" fillId="73" borderId="66">
      <alignment horizontal="center"/>
      <protection locked="0"/>
    </xf>
    <xf numFmtId="178" fontId="96" fillId="0" borderId="67"/>
    <xf numFmtId="216" fontId="102" fillId="73" borderId="66">
      <protection locked="0"/>
    </xf>
    <xf numFmtId="211" fontId="102" fillId="73" borderId="66">
      <alignment horizontal="center"/>
      <protection locked="0"/>
    </xf>
    <xf numFmtId="216" fontId="102" fillId="73" borderId="66">
      <protection locked="0"/>
    </xf>
    <xf numFmtId="180" fontId="102" fillId="73" borderId="66">
      <protection locked="0"/>
    </xf>
    <xf numFmtId="180" fontId="102" fillId="73" borderId="66">
      <protection locked="0"/>
    </xf>
    <xf numFmtId="180" fontId="102" fillId="73" borderId="66">
      <protection locked="0"/>
    </xf>
    <xf numFmtId="0" fontId="63" fillId="0" borderId="67" applyNumberFormat="0" applyFont="0" applyAlignment="0" applyProtection="0"/>
    <xf numFmtId="216" fontId="102" fillId="73" borderId="66">
      <protection locked="0"/>
    </xf>
    <xf numFmtId="178" fontId="10" fillId="0" borderId="67"/>
    <xf numFmtId="211" fontId="102" fillId="73" borderId="66">
      <alignment horizontal="center"/>
      <protection locked="0"/>
    </xf>
    <xf numFmtId="0" fontId="63" fillId="0" borderId="67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0" fontId="63" fillId="0" borderId="68" applyNumberFormat="0" applyFont="0" applyAlignment="0" applyProtection="0"/>
    <xf numFmtId="178" fontId="10" fillId="0" borderId="68"/>
    <xf numFmtId="10" fontId="104" fillId="74" borderId="74" applyNumberFormat="0" applyFill="0" applyBorder="0" applyAlignment="0" applyProtection="0">
      <protection locked="0"/>
    </xf>
    <xf numFmtId="0" fontId="63" fillId="0" borderId="67" applyNumberFormat="0" applyFont="0" applyAlignment="0" applyProtection="0"/>
    <xf numFmtId="178" fontId="10" fillId="0" borderId="67"/>
    <xf numFmtId="178" fontId="96" fillId="70" borderId="67"/>
    <xf numFmtId="0" fontId="32" fillId="35" borderId="65" applyAlignment="0" applyProtection="0"/>
    <xf numFmtId="0" fontId="63" fillId="0" borderId="68" applyNumberFormat="0" applyFont="0" applyAlignment="0" applyProtection="0"/>
    <xf numFmtId="178" fontId="10" fillId="0" borderId="68"/>
    <xf numFmtId="10" fontId="104" fillId="74" borderId="74" applyNumberFormat="0" applyFill="0" applyBorder="0" applyAlignment="0" applyProtection="0">
      <protection locked="0"/>
    </xf>
    <xf numFmtId="10" fontId="104" fillId="74" borderId="74" applyNumberFormat="0" applyFill="0" applyBorder="0" applyAlignment="0" applyProtection="0">
      <protection locked="0"/>
    </xf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10" fontId="104" fillId="74" borderId="74" applyNumberFormat="0" applyFill="0" applyBorder="0" applyAlignment="0" applyProtection="0">
      <protection locked="0"/>
    </xf>
    <xf numFmtId="10" fontId="104" fillId="74" borderId="74" applyNumberFormat="0" applyFill="0" applyBorder="0" applyAlignment="0" applyProtection="0">
      <protection locked="0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7" applyNumberFormat="0" applyFont="0" applyAlignment="0" applyProtection="0"/>
    <xf numFmtId="0" fontId="32" fillId="0" borderId="65"/>
    <xf numFmtId="178" fontId="96" fillId="0" borderId="67"/>
    <xf numFmtId="178" fontId="10" fillId="0" borderId="68"/>
    <xf numFmtId="178" fontId="96" fillId="0" borderId="67"/>
    <xf numFmtId="178" fontId="96" fillId="0" borderId="67">
      <alignment horizontal="left" vertical="center"/>
    </xf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10" fillId="0" borderId="67"/>
    <xf numFmtId="0" fontId="63" fillId="0" borderId="67" applyNumberFormat="0" applyFont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80" fontId="111" fillId="0" borderId="52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96" fillId="0" borderId="67"/>
    <xf numFmtId="178" fontId="115" fillId="0" borderId="56"/>
    <xf numFmtId="0" fontId="32" fillId="0" borderId="65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96" fillId="0" borderId="67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13" fillId="4" borderId="70" applyNumberFormat="0" applyFont="0" applyAlignment="0" applyProtection="0"/>
    <xf numFmtId="178" fontId="10" fillId="76" borderId="7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28" fillId="9" borderId="71" applyNumberFormat="0" applyAlignment="0" applyProtection="0"/>
    <xf numFmtId="178" fontId="125" fillId="70" borderId="71"/>
    <xf numFmtId="197" fontId="71" fillId="51" borderId="66">
      <alignment vertical="center"/>
    </xf>
    <xf numFmtId="176" fontId="3" fillId="19" borderId="74" applyNumberFormat="0" applyFont="0" applyAlignment="0">
      <protection locked="0"/>
    </xf>
    <xf numFmtId="178" fontId="85" fillId="70" borderId="69"/>
    <xf numFmtId="0" fontId="84" fillId="9" borderId="69" applyNumberFormat="0" applyAlignment="0" applyProtection="0"/>
    <xf numFmtId="10" fontId="107" fillId="36" borderId="74" applyNumberFormat="0" applyBorder="0" applyAlignment="0" applyProtection="0"/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178" fontId="10" fillId="73" borderId="66">
      <protection locked="0"/>
    </xf>
    <xf numFmtId="0" fontId="13" fillId="4" borderId="70" applyNumberFormat="0" applyFont="0" applyAlignment="0" applyProtection="0"/>
    <xf numFmtId="178" fontId="10" fillId="76" borderId="70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7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70" borderId="71"/>
    <xf numFmtId="0" fontId="13" fillId="4" borderId="70" applyNumberFormat="0" applyFont="0" applyAlignment="0" applyProtection="0"/>
    <xf numFmtId="197" fontId="71" fillId="51" borderId="66">
      <alignment vertical="center"/>
    </xf>
    <xf numFmtId="178" fontId="10" fillId="76" borderId="70"/>
    <xf numFmtId="178" fontId="85" fillId="70" borderId="69"/>
    <xf numFmtId="0" fontId="36" fillId="0" borderId="72" applyNumberFormat="0" applyFill="0" applyAlignment="0" applyProtection="0"/>
    <xf numFmtId="178" fontId="60" fillId="0" borderId="72"/>
    <xf numFmtId="0" fontId="84" fillId="9" borderId="69" applyNumberFormat="0" applyAlignment="0" applyProtection="0"/>
    <xf numFmtId="0" fontId="28" fillId="9" borderId="71" applyNumberFormat="0" applyAlignment="0" applyProtection="0"/>
    <xf numFmtId="178" fontId="125" fillId="70" borderId="71"/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11" fillId="0" borderId="52"/>
    <xf numFmtId="178" fontId="113" fillId="0" borderId="54"/>
    <xf numFmtId="178" fontId="115" fillId="0" borderId="56"/>
    <xf numFmtId="197" fontId="71" fillId="51" borderId="66">
      <alignment vertical="center"/>
    </xf>
    <xf numFmtId="4" fontId="29" fillId="19" borderId="71" applyNumberFormat="0" applyProtection="0">
      <alignment vertical="center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20" borderId="71" applyNumberFormat="0" applyProtection="0">
      <alignment horizontal="left" vertical="center" indent="1"/>
    </xf>
    <xf numFmtId="0" fontId="3" fillId="0" borderId="74"/>
    <xf numFmtId="178" fontId="8" fillId="42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70" borderId="69"/>
    <xf numFmtId="178" fontId="10" fillId="76" borderId="70"/>
    <xf numFmtId="0" fontId="27" fillId="4" borderId="70" applyNumberFormat="0" applyFont="0" applyAlignment="0" applyProtection="0"/>
    <xf numFmtId="178" fontId="74" fillId="0" borderId="68">
      <protection locked="0"/>
    </xf>
    <xf numFmtId="0" fontId="36" fillId="0" borderId="72" applyNumberFormat="0" applyFill="0" applyAlignment="0" applyProtection="0"/>
    <xf numFmtId="178" fontId="60" fillId="0" borderId="72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9" borderId="69"/>
    <xf numFmtId="0" fontId="135" fillId="10" borderId="69" applyNumberFormat="0" applyAlignment="0" applyProtection="0"/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60" fillId="0" borderId="72" applyNumberFormat="0" applyFill="0" applyAlignment="0" applyProtection="0"/>
    <xf numFmtId="0" fontId="3" fillId="0" borderId="74"/>
    <xf numFmtId="178" fontId="8" fillId="77" borderId="71">
      <alignment horizontal="right" vertical="center"/>
    </xf>
    <xf numFmtId="178" fontId="8" fillId="42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1" fillId="0" borderId="52"/>
    <xf numFmtId="4" fontId="29" fillId="26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8" fillId="72" borderId="71">
      <alignment horizontal="left" vertical="center" indent="1"/>
    </xf>
    <xf numFmtId="178" fontId="8" fillId="78" borderId="71">
      <alignment horizontal="left" vertical="center" indent="1"/>
    </xf>
    <xf numFmtId="178" fontId="8" fillId="78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178" fontId="8" fillId="42" borderId="71">
      <alignment horizontal="left" vertical="center" indent="1"/>
    </xf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8" fontId="111" fillId="0" borderId="52"/>
    <xf numFmtId="0" fontId="3" fillId="20" borderId="71" applyNumberFormat="0" applyProtection="0">
      <alignment horizontal="left" vertical="center" indent="1"/>
    </xf>
    <xf numFmtId="178" fontId="113" fillId="0" borderId="54"/>
    <xf numFmtId="0" fontId="3" fillId="0" borderId="74"/>
    <xf numFmtId="178" fontId="8" fillId="42" borderId="71">
      <alignment horizontal="left" vertical="center" indent="1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8" fillId="0" borderId="66">
      <alignment horizontal="right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4" fontId="30" fillId="31" borderId="71" applyNumberFormat="0" applyProtection="0">
      <alignment horizontal="right" vertical="center"/>
    </xf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1" fillId="0" borderId="52"/>
    <xf numFmtId="4" fontId="29" fillId="36" borderId="71" applyNumberFormat="0" applyProtection="0">
      <alignment horizontal="left" vertical="center" indent="1"/>
    </xf>
    <xf numFmtId="178" fontId="113" fillId="0" borderId="54"/>
    <xf numFmtId="178" fontId="115" fillId="0" borderId="56"/>
    <xf numFmtId="0" fontId="3" fillId="0" borderId="74">
      <alignment horizontal="right"/>
    </xf>
    <xf numFmtId="178" fontId="8" fillId="72" borderId="71">
      <alignment horizontal="left" vertical="center" indent="1"/>
    </xf>
    <xf numFmtId="0" fontId="3" fillId="0" borderId="74"/>
    <xf numFmtId="178" fontId="60" fillId="0" borderId="72"/>
    <xf numFmtId="178" fontId="111" fillId="0" borderId="52"/>
    <xf numFmtId="4" fontId="34" fillId="31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6" borderId="70"/>
    <xf numFmtId="0" fontId="27" fillId="4" borderId="70" applyNumberFormat="0" applyFont="0" applyAlignment="0" applyProtection="0"/>
    <xf numFmtId="178" fontId="135" fillId="49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70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8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2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7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9" borderId="69"/>
    <xf numFmtId="178" fontId="8" fillId="42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0" fontId="63" fillId="0" borderId="68" applyNumberFormat="0" applyFont="0" applyAlignment="0" applyProtection="0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2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111" fillId="0" borderId="52"/>
    <xf numFmtId="178" fontId="125" fillId="70" borderId="71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0" fontId="135" fillId="10" borderId="69" applyNumberFormat="0" applyAlignment="0" applyProtection="0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8" fillId="42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6" borderId="70"/>
    <xf numFmtId="0" fontId="27" fillId="4" borderId="70" applyNumberFormat="0" applyFont="0" applyAlignment="0" applyProtection="0"/>
    <xf numFmtId="178" fontId="135" fillId="49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70" borderId="71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11" fillId="0" borderId="52"/>
    <xf numFmtId="178" fontId="113" fillId="0" borderId="54"/>
    <xf numFmtId="178" fontId="115" fillId="0" borderId="56"/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178" fontId="8" fillId="42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0" fillId="76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0" fontId="125" fillId="9" borderId="71" applyNumberFormat="0" applyAlignment="0" applyProtection="0"/>
    <xf numFmtId="178" fontId="85" fillId="70" borderId="69"/>
    <xf numFmtId="0" fontId="85" fillId="9" borderId="69" applyNumberFormat="0" applyAlignment="0" applyProtection="0"/>
    <xf numFmtId="178" fontId="70" fillId="70" borderId="66"/>
    <xf numFmtId="178" fontId="111" fillId="0" borderId="52"/>
    <xf numFmtId="178" fontId="113" fillId="0" borderId="54"/>
    <xf numFmtId="178" fontId="115" fillId="0" borderId="56"/>
    <xf numFmtId="183" fontId="137" fillId="48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4" fontId="3" fillId="0" borderId="74"/>
    <xf numFmtId="252" fontId="8" fillId="0" borderId="66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8" fillId="78" borderId="71">
      <alignment horizontal="left" vertical="center" indent="1"/>
    </xf>
    <xf numFmtId="178" fontId="115" fillId="0" borderId="56"/>
    <xf numFmtId="178" fontId="10" fillId="76" borderId="70"/>
    <xf numFmtId="178" fontId="115" fillId="0" borderId="56"/>
    <xf numFmtId="0" fontId="27" fillId="4" borderId="70" applyNumberFormat="0" applyFont="0" applyAlignment="0" applyProtection="0"/>
    <xf numFmtId="178" fontId="8" fillId="77" borderId="71">
      <alignment horizontal="left" vertical="center" indent="1"/>
    </xf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80" fontId="102" fillId="73" borderId="66">
      <protection locked="0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11" fontId="102" fillId="73" borderId="66">
      <alignment horizontal="center"/>
      <protection locked="0"/>
    </xf>
    <xf numFmtId="0" fontId="32" fillId="35" borderId="65" applyAlignment="0" applyProtection="0"/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3" borderId="66">
      <protection locked="0"/>
    </xf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70" borderId="67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8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8" borderId="39">
      <alignment horizontal="center" vertical="center" wrapText="1"/>
    </xf>
    <xf numFmtId="178" fontId="113" fillId="0" borderId="54"/>
    <xf numFmtId="204" fontId="65" fillId="48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170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43" fillId="0" borderId="0"/>
    <xf numFmtId="170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3" fillId="0" borderId="0"/>
    <xf numFmtId="170" fontId="4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12" fillId="0" borderId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1" fontId="3" fillId="0" borderId="0" applyFont="0" applyFill="0" applyBorder="0" applyAlignment="0" applyProtection="0"/>
    <xf numFmtId="0" fontId="3" fillId="0" borderId="0"/>
    <xf numFmtId="262" fontId="3" fillId="0" borderId="1">
      <alignment horizontal="center"/>
      <protection locked="0"/>
    </xf>
    <xf numFmtId="263" fontId="3" fillId="0" borderId="0" applyProtection="0">
      <protection locked="0"/>
    </xf>
    <xf numFmtId="264" fontId="141" fillId="0" borderId="0" applyFont="0" applyFill="0" applyBorder="0">
      <alignment horizontal="center"/>
    </xf>
    <xf numFmtId="0" fontId="48" fillId="0" borderId="0"/>
    <xf numFmtId="0" fontId="140" fillId="0" borderId="0"/>
    <xf numFmtId="0" fontId="142" fillId="0" borderId="0"/>
    <xf numFmtId="265" fontId="3" fillId="0" borderId="79" applyFont="0" applyFill="0" applyBorder="0" applyProtection="0">
      <alignment horizontal="center"/>
      <protection locked="0"/>
    </xf>
    <xf numFmtId="265" fontId="3" fillId="0" borderId="79" applyFont="0" applyFill="0" applyBorder="0" applyProtection="0">
      <alignment horizontal="center"/>
      <protection locked="0"/>
    </xf>
    <xf numFmtId="265" fontId="3" fillId="0" borderId="79" applyFont="0" applyFill="0" applyBorder="0" applyProtection="0">
      <alignment horizontal="center"/>
      <protection locked="0"/>
    </xf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7" fontId="144" fillId="0" borderId="0" applyFont="0" applyFill="0" applyBorder="0" applyAlignment="0" applyProtection="0"/>
    <xf numFmtId="40" fontId="144" fillId="0" borderId="0" applyFont="0" applyFill="0" applyBorder="0" applyAlignment="0" applyProtection="0"/>
    <xf numFmtId="268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5" fillId="0" borderId="80" applyNumberFormat="0" applyFill="0" applyAlignment="0" applyProtection="0"/>
    <xf numFmtId="185" fontId="144" fillId="0" borderId="0" applyFont="0" applyFill="0" applyBorder="0" applyAlignment="0" applyProtection="0"/>
    <xf numFmtId="270" fontId="3" fillId="0" borderId="0" applyFont="0" applyFill="0" applyBorder="0" applyAlignment="0" applyProtection="0"/>
    <xf numFmtId="271" fontId="3" fillId="0" borderId="0" applyFont="0" applyFill="0" applyBorder="0" applyAlignment="0" applyProtection="0"/>
    <xf numFmtId="272" fontId="3" fillId="0" borderId="0" applyFont="0" applyFill="0" applyBorder="0" applyAlignment="0" applyProtection="0"/>
    <xf numFmtId="261" fontId="146" fillId="0" borderId="81" applyBorder="0"/>
    <xf numFmtId="37" fontId="29" fillId="0" borderId="82" applyFont="0" applyFill="0" applyBorder="0"/>
    <xf numFmtId="37" fontId="102" fillId="0" borderId="82" applyFont="0" applyFill="0" applyBorder="0">
      <protection locked="0"/>
    </xf>
    <xf numFmtId="37" fontId="14" fillId="35" borderId="77" applyFill="0" applyBorder="0" applyProtection="0"/>
    <xf numFmtId="273" fontId="143" fillId="0" borderId="0">
      <protection locked="0"/>
    </xf>
    <xf numFmtId="0" fontId="145" fillId="0" borderId="80" applyNumberFormat="0" applyFill="0" applyAlignment="0" applyProtection="0"/>
    <xf numFmtId="15" fontId="144" fillId="0" borderId="0" applyFont="0" applyFill="0" applyBorder="0" applyAlignment="0" applyProtection="0"/>
    <xf numFmtId="14" fontId="144" fillId="0" borderId="0" applyFont="0" applyFill="0" applyBorder="0" applyAlignment="0" applyProtection="0"/>
    <xf numFmtId="17" fontId="144" fillId="0" borderId="0" applyFont="0" applyFill="0" applyBorder="0" applyAlignment="0" applyProtection="0"/>
    <xf numFmtId="15" fontId="147" fillId="0" borderId="0" applyFont="0" applyFill="0" applyBorder="0" applyAlignment="0" applyProtection="0"/>
    <xf numFmtId="14" fontId="147" fillId="0" borderId="0" applyFont="0" applyFill="0" applyBorder="0" applyAlignment="0" applyProtection="0"/>
    <xf numFmtId="274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17" fontId="147" fillId="0" borderId="0" applyFont="0" applyFill="0" applyBorder="0" applyAlignment="0" applyProtection="0"/>
    <xf numFmtId="275" fontId="148" fillId="0" borderId="2" applyFill="0">
      <alignment horizontal="centerContinuous"/>
    </xf>
    <xf numFmtId="276" fontId="58" fillId="0" borderId="2" applyFill="0" applyBorder="0" applyAlignment="0">
      <alignment horizontal="centerContinuous"/>
    </xf>
    <xf numFmtId="22" fontId="144" fillId="0" borderId="0" applyFont="0" applyFill="0" applyBorder="0" applyAlignment="0" applyProtection="0"/>
    <xf numFmtId="0" fontId="149" fillId="0" borderId="83" applyNumberFormat="0" applyFill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283" fontId="150" fillId="0" borderId="0" applyFill="0" applyBorder="0" applyAlignment="0"/>
    <xf numFmtId="16" fontId="151" fillId="0" borderId="84" applyNumberFormat="0" applyBorder="0" applyAlignment="0">
      <alignment horizontal="center"/>
    </xf>
    <xf numFmtId="0" fontId="152" fillId="0" borderId="85" applyBorder="0">
      <alignment horizontal="center"/>
    </xf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4" fontId="143" fillId="81" borderId="41"/>
    <xf numFmtId="9" fontId="144" fillId="0" borderId="0" applyFont="0" applyFill="0" applyBorder="0" applyAlignment="0" applyProtection="0"/>
    <xf numFmtId="285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47" fillId="0" borderId="0" applyFont="0" applyFill="0" applyBorder="0" applyAlignment="0" applyProtection="0"/>
    <xf numFmtId="0" fontId="153" fillId="0" borderId="0" applyProtection="0">
      <alignment vertical="center"/>
    </xf>
    <xf numFmtId="0" fontId="154" fillId="0" borderId="0" applyProtection="0">
      <alignment vertical="center"/>
    </xf>
    <xf numFmtId="0" fontId="155" fillId="0" borderId="0"/>
    <xf numFmtId="286" fontId="3" fillId="0" borderId="0" applyFont="0" applyFill="0" applyAlignment="0" applyProtection="0"/>
    <xf numFmtId="287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90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12" fontId="156" fillId="0" borderId="0" applyFill="0" applyBorder="0"/>
    <xf numFmtId="20" fontId="144" fillId="0" borderId="0" applyFont="0" applyFill="0" applyBorder="0" applyAlignment="0" applyProtection="0"/>
    <xf numFmtId="21" fontId="157" fillId="0" borderId="0" applyFont="0" applyFill="0" applyBorder="0" applyAlignment="0" applyProtection="0"/>
    <xf numFmtId="18" fontId="144" fillId="0" borderId="0" applyFont="0" applyFill="0" applyBorder="0" applyAlignment="0" applyProtection="0"/>
    <xf numFmtId="19" fontId="144" fillId="0" borderId="0" applyFont="0" applyFill="0" applyBorder="0" applyAlignment="0" applyProtection="0"/>
    <xf numFmtId="12" fontId="156" fillId="0" borderId="0" applyFill="0" applyBorder="0"/>
    <xf numFmtId="12" fontId="156" fillId="0" borderId="0"/>
    <xf numFmtId="12" fontId="158" fillId="0" borderId="86" applyBorder="0" applyAlignment="0">
      <alignment horizontal="center"/>
    </xf>
    <xf numFmtId="1" fontId="159" fillId="0" borderId="87"/>
    <xf numFmtId="292" fontId="58" fillId="0" borderId="2" applyFont="0" applyFill="0" applyBorder="0" applyAlignment="0">
      <alignment horizontal="centerContinuous"/>
    </xf>
    <xf numFmtId="293" fontId="148" fillId="0" borderId="2" applyFill="0">
      <alignment horizontal="centerContinuous"/>
    </xf>
    <xf numFmtId="174" fontId="2" fillId="35" borderId="0" applyFont="0" applyFill="0" applyBorder="0" applyAlignment="0" applyProtection="0">
      <alignment horizontal="right"/>
    </xf>
    <xf numFmtId="284" fontId="2" fillId="0" borderId="77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294" fontId="2" fillId="19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295" fontId="2" fillId="35" borderId="77" applyFont="0" applyFill="0" applyBorder="0" applyAlignment="0" applyProtection="0"/>
    <xf numFmtId="284" fontId="2" fillId="0" borderId="78" applyFont="0" applyFill="0" applyBorder="0" applyAlignment="0" applyProtection="0">
      <alignment horizontal="center"/>
    </xf>
    <xf numFmtId="296" fontId="2" fillId="0" borderId="77" applyFont="0" applyFill="0" applyBorder="0" applyAlignment="0" applyProtection="0">
      <alignment wrapText="1"/>
    </xf>
    <xf numFmtId="168" fontId="3" fillId="0" borderId="0" applyFont="0" applyFill="0" applyBorder="0" applyAlignment="0" applyProtection="0"/>
    <xf numFmtId="284" fontId="2" fillId="35" borderId="77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3" fillId="0" borderId="0"/>
    <xf numFmtId="0" fontId="3" fillId="0" borderId="0"/>
    <xf numFmtId="196" fontId="160" fillId="0" borderId="0" applyFont="0" applyFill="0" applyBorder="0" applyAlignment="0" applyProtection="0"/>
    <xf numFmtId="0" fontId="161" fillId="0" borderId="0"/>
    <xf numFmtId="0" fontId="58" fillId="0" borderId="0"/>
    <xf numFmtId="0" fontId="58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3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162" fillId="0" borderId="0"/>
    <xf numFmtId="0" fontId="162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1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3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2" fillId="0" borderId="0"/>
    <xf numFmtId="0" fontId="4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3" fillId="0" borderId="0"/>
    <xf numFmtId="0" fontId="3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41" fillId="0" borderId="0"/>
    <xf numFmtId="0" fontId="4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3" fillId="0" borderId="0"/>
    <xf numFmtId="0" fontId="58" fillId="0" borderId="0"/>
    <xf numFmtId="0" fontId="3" fillId="0" borderId="0"/>
    <xf numFmtId="0" fontId="41" fillId="0" borderId="0"/>
    <xf numFmtId="0" fontId="88" fillId="0" borderId="0">
      <alignment vertical="center"/>
    </xf>
    <xf numFmtId="0" fontId="162" fillId="0" borderId="0"/>
    <xf numFmtId="0" fontId="3" fillId="0" borderId="0"/>
    <xf numFmtId="0" fontId="57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58" fillId="0" borderId="0"/>
    <xf numFmtId="0" fontId="41" fillId="0" borderId="0"/>
    <xf numFmtId="0" fontId="41" fillId="0" borderId="0"/>
    <xf numFmtId="0" fontId="41" fillId="0" borderId="0"/>
    <xf numFmtId="0" fontId="58" fillId="0" borderId="0"/>
    <xf numFmtId="0" fontId="161" fillId="0" borderId="0"/>
    <xf numFmtId="0" fontId="4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41" fillId="0" borderId="0"/>
    <xf numFmtId="0" fontId="41" fillId="0" borderId="0"/>
    <xf numFmtId="0" fontId="16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8" fillId="0" borderId="0"/>
    <xf numFmtId="0" fontId="58" fillId="0" borderId="0"/>
    <xf numFmtId="0" fontId="3" fillId="0" borderId="0"/>
    <xf numFmtId="0" fontId="41" fillId="0" borderId="0"/>
    <xf numFmtId="0" fontId="58" fillId="0" borderId="0"/>
    <xf numFmtId="0" fontId="3" fillId="0" borderId="0"/>
    <xf numFmtId="0" fontId="88" fillId="0" borderId="0">
      <alignment vertical="center"/>
    </xf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0" borderId="0"/>
    <xf numFmtId="0" fontId="5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96" fontId="163" fillId="0" borderId="0"/>
    <xf numFmtId="165" fontId="27" fillId="0" borderId="0" applyFont="0" applyFill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0" fontId="76" fillId="0" borderId="0">
      <protection locked="0"/>
    </xf>
    <xf numFmtId="0" fontId="76" fillId="0" borderId="0">
      <protection locked="0"/>
    </xf>
    <xf numFmtId="0" fontId="165" fillId="0" borderId="0"/>
    <xf numFmtId="0" fontId="74" fillId="0" borderId="44">
      <protection locked="0"/>
    </xf>
    <xf numFmtId="0" fontId="166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0" fillId="0" borderId="0"/>
    <xf numFmtId="0" fontId="2" fillId="0" borderId="0"/>
    <xf numFmtId="0" fontId="160" fillId="0" borderId="0"/>
    <xf numFmtId="0" fontId="57" fillId="0" borderId="0"/>
    <xf numFmtId="0" fontId="160" fillId="0" borderId="0"/>
    <xf numFmtId="0" fontId="160" fillId="0" borderId="0"/>
    <xf numFmtId="0" fontId="167" fillId="0" borderId="0"/>
    <xf numFmtId="0" fontId="3" fillId="0" borderId="0"/>
    <xf numFmtId="297" fontId="48" fillId="0" borderId="0">
      <alignment horizontal="center"/>
    </xf>
    <xf numFmtId="0" fontId="13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50" borderId="0" applyNumberFormat="0" applyBorder="0" applyAlignment="0" applyProtection="0"/>
    <xf numFmtId="0" fontId="13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3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3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3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298" fontId="168" fillId="0" borderId="0" applyFont="0" applyFill="0" applyBorder="0" applyAlignment="0" applyProtection="0"/>
    <xf numFmtId="191" fontId="168" fillId="0" borderId="0" applyFont="0" applyFill="0" applyBorder="0" applyAlignment="0" applyProtection="0"/>
    <xf numFmtId="0" fontId="13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47" borderId="0" applyNumberFormat="0" applyBorder="0" applyAlignment="0" applyProtection="0"/>
    <xf numFmtId="0" fontId="13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3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18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3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47" borderId="0" applyNumberFormat="0" applyBorder="0" applyAlignment="0" applyProtection="0"/>
    <xf numFmtId="0" fontId="13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5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47" borderId="0" applyNumberFormat="0" applyBorder="0" applyAlignment="0" applyProtection="0"/>
    <xf numFmtId="0" fontId="15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67" borderId="0" applyNumberFormat="0" applyBorder="0" applyAlignment="0" applyProtection="0"/>
    <xf numFmtId="0" fontId="15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14" borderId="0" applyNumberFormat="0" applyBorder="0" applyAlignment="0" applyProtection="0"/>
    <xf numFmtId="0" fontId="15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6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47" borderId="0" applyNumberFormat="0" applyBorder="0" applyAlignment="0" applyProtection="0"/>
    <xf numFmtId="0" fontId="15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3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123" fillId="0" borderId="0">
      <alignment horizontal="right"/>
    </xf>
    <xf numFmtId="0" fontId="169" fillId="0" borderId="0"/>
    <xf numFmtId="0" fontId="15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82" borderId="0" applyNumberFormat="0" applyBorder="0" applyAlignment="0" applyProtection="0"/>
    <xf numFmtId="0" fontId="15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67" borderId="0" applyNumberFormat="0" applyBorder="0" applyAlignment="0" applyProtection="0"/>
    <xf numFmtId="0" fontId="15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14" borderId="0" applyNumberFormat="0" applyBorder="0" applyAlignment="0" applyProtection="0"/>
    <xf numFmtId="0" fontId="15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13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5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12" borderId="0" applyNumberFormat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68" fillId="0" borderId="0" applyAlignment="0"/>
    <xf numFmtId="0" fontId="16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15" borderId="0" applyNumberFormat="0" applyBorder="0" applyAlignment="0" applyProtection="0"/>
    <xf numFmtId="1" fontId="171" fillId="83" borderId="75" applyNumberFormat="0" applyBorder="0" applyAlignment="0">
      <alignment horizontal="center" vertical="top" wrapText="1"/>
      <protection hidden="1"/>
    </xf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96" fontId="160" fillId="0" borderId="0" applyFont="0" applyFill="0" applyBorder="0" applyAlignment="0" applyProtection="0"/>
    <xf numFmtId="171" fontId="160" fillId="0" borderId="0" applyFont="0" applyFill="0" applyBorder="0" applyAlignment="0" applyProtection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173" fillId="84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8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8" fillId="7" borderId="6" applyNumberFormat="0" applyAlignment="0" applyProtection="0"/>
    <xf numFmtId="0" fontId="18" fillId="7" borderId="6" applyNumberFormat="0" applyAlignment="0" applyProtection="0"/>
    <xf numFmtId="0" fontId="18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88">
      <alignment horizontal="center"/>
    </xf>
    <xf numFmtId="173" fontId="176" fillId="0" borderId="0" applyBorder="0">
      <alignment horizontal="right"/>
    </xf>
    <xf numFmtId="173" fontId="176" fillId="0" borderId="43" applyAlignment="0">
      <alignment horizontal="right"/>
    </xf>
    <xf numFmtId="168" fontId="177" fillId="0" borderId="0" applyFont="0" applyFill="0" applyBorder="0" applyAlignment="0" applyProtection="0"/>
    <xf numFmtId="168" fontId="177" fillId="0" borderId="0" applyFont="0" applyFill="0" applyBorder="0" applyAlignment="0" applyProtection="0"/>
    <xf numFmtId="168" fontId="177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301" fontId="10" fillId="0" borderId="0" applyFont="0" applyFill="0" applyBorder="0" applyAlignment="0" applyProtection="0"/>
    <xf numFmtId="302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78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01" fillId="0" borderId="82" applyFill="0" applyBorder="0">
      <protection locked="0"/>
    </xf>
    <xf numFmtId="0" fontId="180" fillId="0" borderId="0">
      <protection locked="0"/>
    </xf>
    <xf numFmtId="304" fontId="139" fillId="0" borderId="0" applyFill="0" applyBorder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44" applyFill="0" applyProtection="0"/>
    <xf numFmtId="304" fontId="139" fillId="0" borderId="0" applyFill="0" applyBorder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10" fillId="0" borderId="0"/>
    <xf numFmtId="0" fontId="10" fillId="0" borderId="0"/>
    <xf numFmtId="0" fontId="57" fillId="0" borderId="0"/>
    <xf numFmtId="0" fontId="1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0" fontId="127" fillId="0" borderId="0"/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10" fontId="104" fillId="74" borderId="64" applyNumberFormat="0" applyFill="0" applyBorder="0" applyAlignment="0" applyProtection="0">
      <protection locked="0"/>
    </xf>
    <xf numFmtId="0" fontId="49" fillId="39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7" borderId="0" applyNumberFormat="0" applyBorder="0" applyAlignment="0" applyProtection="0"/>
    <xf numFmtId="0" fontId="182" fillId="0" borderId="91">
      <alignment horizontal="left"/>
    </xf>
    <xf numFmtId="0" fontId="183" fillId="0" borderId="0">
      <alignment horizontal="right"/>
    </xf>
    <xf numFmtId="37" fontId="184" fillId="0" borderId="0">
      <alignment horizontal="right"/>
    </xf>
    <xf numFmtId="0" fontId="185" fillId="0" borderId="0">
      <alignment horizontal="left"/>
    </xf>
    <xf numFmtId="37" fontId="186" fillId="0" borderId="0">
      <alignment horizontal="right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0" fillId="0" borderId="51" applyNumberFormat="0" applyFill="0" applyAlignment="0" applyProtection="0"/>
    <xf numFmtId="0" fontId="110" fillId="0" borderId="51" applyNumberFormat="0" applyFill="0" applyAlignment="0" applyProtection="0"/>
    <xf numFmtId="0" fontId="110" fillId="0" borderId="51" applyNumberFormat="0" applyFill="0" applyAlignment="0" applyProtection="0"/>
    <xf numFmtId="0" fontId="111" fillId="0" borderId="51" applyNumberFormat="0" applyFill="0" applyAlignment="0" applyProtection="0"/>
    <xf numFmtId="0" fontId="187" fillId="0" borderId="95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2" fillId="0" borderId="53" applyNumberFormat="0" applyFill="0" applyAlignment="0" applyProtection="0"/>
    <xf numFmtId="0" fontId="112" fillId="0" borderId="53" applyNumberFormat="0" applyFill="0" applyAlignment="0" applyProtection="0"/>
    <xf numFmtId="0" fontId="112" fillId="0" borderId="53" applyNumberFormat="0" applyFill="0" applyAlignment="0" applyProtection="0"/>
    <xf numFmtId="0" fontId="113" fillId="0" borderId="53" applyNumberFormat="0" applyFill="0" applyAlignment="0" applyProtection="0"/>
    <xf numFmtId="0" fontId="188" fillId="0" borderId="96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4" fillId="0" borderId="55" applyNumberFormat="0" applyFill="0" applyAlignment="0" applyProtection="0"/>
    <xf numFmtId="0" fontId="114" fillId="0" borderId="55" applyNumberFormat="0" applyFill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89" fillId="0" borderId="97" applyNumberFormat="0" applyFill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>
      <protection locked="0"/>
    </xf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40" fontId="192" fillId="0" borderId="0">
      <protection locked="0"/>
    </xf>
    <xf numFmtId="40" fontId="192" fillId="0" borderId="0">
      <protection locked="0"/>
    </xf>
    <xf numFmtId="40" fontId="192" fillId="0" borderId="0">
      <protection locked="0"/>
    </xf>
    <xf numFmtId="40" fontId="192" fillId="0" borderId="0">
      <protection locked="0"/>
    </xf>
    <xf numFmtId="40" fontId="192" fillId="0" borderId="0"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0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0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98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40" fontId="38" fillId="0" borderId="0" applyFont="0" applyFill="0" applyBorder="0" applyAlignment="0" applyProtection="0"/>
    <xf numFmtId="308" fontId="107" fillId="36" borderId="0">
      <alignment horizontal="center"/>
    </xf>
    <xf numFmtId="308" fontId="107" fillId="36" borderId="0">
      <alignment horizontal="center"/>
    </xf>
    <xf numFmtId="308" fontId="107" fillId="36" borderId="0">
      <alignment horizontal="center"/>
    </xf>
    <xf numFmtId="308" fontId="107" fillId="36" borderId="0">
      <alignment horizontal="center"/>
    </xf>
    <xf numFmtId="308" fontId="107" fillId="36" borderId="0">
      <alignment horizontal="center"/>
    </xf>
    <xf numFmtId="309" fontId="196" fillId="0" borderId="0"/>
    <xf numFmtId="309" fontId="196" fillId="0" borderId="0"/>
    <xf numFmtId="309" fontId="196" fillId="0" borderId="0"/>
    <xf numFmtId="309" fontId="196" fillId="0" borderId="0"/>
    <xf numFmtId="309" fontId="196" fillId="0" borderId="0"/>
    <xf numFmtId="0" fontId="197" fillId="0" borderId="0">
      <protection locked="0"/>
    </xf>
    <xf numFmtId="0" fontId="197" fillId="0" borderId="0">
      <protection locked="0"/>
    </xf>
    <xf numFmtId="0" fontId="197" fillId="0" borderId="0">
      <protection locked="0"/>
    </xf>
    <xf numFmtId="0" fontId="197" fillId="0" borderId="0">
      <protection locked="0"/>
    </xf>
    <xf numFmtId="0" fontId="197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98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310" fontId="199" fillId="0" borderId="0"/>
    <xf numFmtId="310" fontId="199" fillId="0" borderId="0"/>
    <xf numFmtId="310" fontId="199" fillId="0" borderId="0"/>
    <xf numFmtId="310" fontId="199" fillId="0" borderId="0"/>
    <xf numFmtId="0" fontId="10" fillId="0" borderId="0" applyNumberFormat="0" applyFont="0" applyFill="0" applyBorder="0" applyAlignment="0" applyProtection="0"/>
    <xf numFmtId="310" fontId="199" fillId="0" borderId="0"/>
    <xf numFmtId="310" fontId="199" fillId="0" borderId="0"/>
    <xf numFmtId="310" fontId="199" fillId="0" borderId="0"/>
    <xf numFmtId="310" fontId="199" fillId="0" borderId="0"/>
    <xf numFmtId="310" fontId="200" fillId="0" borderId="0"/>
    <xf numFmtId="310" fontId="200" fillId="0" borderId="0"/>
    <xf numFmtId="310" fontId="200" fillId="0" borderId="0"/>
    <xf numFmtId="310" fontId="200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1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1" fontId="3" fillId="0" borderId="0"/>
    <xf numFmtId="311" fontId="3" fillId="0" borderId="0"/>
    <xf numFmtId="311" fontId="3" fillId="0" borderId="0"/>
    <xf numFmtId="311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1" fillId="0" borderId="0"/>
    <xf numFmtId="0" fontId="201" fillId="0" borderId="0"/>
    <xf numFmtId="0" fontId="201" fillId="0" borderId="0"/>
    <xf numFmtId="249" fontId="202" fillId="0" borderId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3" fillId="40" borderId="35" applyNumberFormat="0" applyFont="0" applyAlignment="0" applyProtection="0"/>
    <xf numFmtId="9" fontId="203" fillId="0" borderId="0" applyFont="0" applyFill="0" applyBorder="0" applyAlignment="0" applyProtection="0"/>
    <xf numFmtId="301" fontId="160" fillId="0" borderId="0" applyFont="0" applyFill="0" applyBorder="0" applyAlignment="0" applyProtection="0"/>
    <xf numFmtId="300" fontId="160" fillId="0" borderId="0" applyFont="0" applyFill="0" applyBorder="0" applyAlignment="0" applyProtection="0"/>
    <xf numFmtId="312" fontId="57" fillId="0" borderId="0" applyFont="0" applyFill="0" applyBorder="0" applyAlignment="0" applyProtection="0"/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0" fontId="10" fillId="0" borderId="0" applyNumberFormat="0" applyFont="0" applyFill="0" applyBorder="0" applyAlignment="0" applyProtection="0"/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0" fontId="10" fillId="0" borderId="0" applyNumberFormat="0" applyFont="0" applyFill="0" applyBorder="0" applyAlignment="0" applyProtection="0"/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84" borderId="71" applyNumberFormat="0" applyAlignment="0" applyProtection="0"/>
    <xf numFmtId="0" fontId="125" fillId="84" borderId="71" applyNumberFormat="0" applyAlignment="0" applyProtection="0"/>
    <xf numFmtId="0" fontId="125" fillId="84" borderId="71" applyNumberFormat="0" applyAlignment="0" applyProtection="0"/>
    <xf numFmtId="0" fontId="125" fillId="84" borderId="71" applyNumberFormat="0" applyAlignment="0" applyProtection="0"/>
    <xf numFmtId="0" fontId="125" fillId="84" borderId="71" applyNumberFormat="0" applyAlignment="0" applyProtection="0"/>
    <xf numFmtId="0" fontId="10" fillId="0" borderId="0" applyNumberFormat="0" applyFont="0" applyFill="0" applyBorder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64" fillId="41" borderId="0"/>
    <xf numFmtId="0" fontId="64" fillId="41" borderId="0"/>
    <xf numFmtId="0" fontId="64" fillId="41" borderId="0"/>
    <xf numFmtId="230" fontId="27" fillId="0" borderId="0" applyFont="0" applyFill="0" applyBorder="0" applyAlignment="0" applyProtection="0"/>
    <xf numFmtId="230" fontId="27" fillId="0" borderId="0" applyFont="0" applyFill="0" applyBorder="0" applyAlignment="0" applyProtection="0"/>
    <xf numFmtId="230" fontId="27" fillId="0" borderId="0" applyFont="0" applyFill="0" applyBorder="0" applyAlignment="0" applyProtection="0"/>
    <xf numFmtId="188" fontId="204" fillId="0" borderId="0" applyFont="0" applyFill="0" applyBorder="0" applyAlignment="0" applyProtection="0"/>
    <xf numFmtId="188" fontId="204" fillId="0" borderId="0" applyFont="0" applyFill="0" applyBorder="0" applyAlignment="0" applyProtection="0"/>
    <xf numFmtId="188" fontId="204" fillId="0" borderId="0" applyFont="0" applyFill="0" applyBorder="0" applyAlignment="0" applyProtection="0"/>
    <xf numFmtId="232" fontId="204" fillId="0" borderId="0" applyFont="0" applyFill="0" applyBorder="0" applyAlignment="0" applyProtection="0"/>
    <xf numFmtId="232" fontId="204" fillId="0" borderId="0" applyFont="0" applyFill="0" applyBorder="0" applyAlignment="0" applyProtection="0"/>
    <xf numFmtId="232" fontId="204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36" fontId="161" fillId="0" borderId="0"/>
    <xf numFmtId="236" fontId="161" fillId="0" borderId="0"/>
    <xf numFmtId="236" fontId="161" fillId="0" borderId="0"/>
    <xf numFmtId="238" fontId="161" fillId="0" borderId="0"/>
    <xf numFmtId="238" fontId="161" fillId="0" borderId="0"/>
    <xf numFmtId="238" fontId="161" fillId="0" borderId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172" fillId="0" borderId="43">
      <alignment horizontal="center"/>
    </xf>
    <xf numFmtId="0" fontId="172" fillId="0" borderId="43">
      <alignment horizontal="center"/>
    </xf>
    <xf numFmtId="0" fontId="172" fillId="0" borderId="43">
      <alignment horizontal="center"/>
    </xf>
    <xf numFmtId="0" fontId="172" fillId="0" borderId="43">
      <alignment horizontal="center"/>
    </xf>
    <xf numFmtId="0" fontId="172" fillId="0" borderId="43">
      <alignment horizontal="center"/>
    </xf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57" fillId="0" borderId="0" applyFont="0" applyFill="0" applyBorder="0" applyAlignment="0"/>
    <xf numFmtId="3" fontId="57" fillId="0" borderId="0" applyFont="0" applyFill="0" applyBorder="0" applyAlignment="0"/>
    <xf numFmtId="3" fontId="57" fillId="0" borderId="0" applyFont="0" applyFill="0" applyBorder="0" applyAlignment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27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27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27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27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0" fontId="3" fillId="85" borderId="77"/>
    <xf numFmtId="40" fontId="3" fillId="85" borderId="77"/>
    <xf numFmtId="40" fontId="3" fillId="85" borderId="77"/>
    <xf numFmtId="40" fontId="3" fillId="85" borderId="77"/>
    <xf numFmtId="40" fontId="3" fillId="85" borderId="77"/>
    <xf numFmtId="40" fontId="3" fillId="86" borderId="77"/>
    <xf numFmtId="40" fontId="3" fillId="86" borderId="77"/>
    <xf numFmtId="40" fontId="3" fillId="86" borderId="77"/>
    <xf numFmtId="40" fontId="3" fillId="86" borderId="77"/>
    <xf numFmtId="40" fontId="3" fillId="86" borderId="77"/>
    <xf numFmtId="49" fontId="208" fillId="87" borderId="100">
      <alignment horizontal="center"/>
    </xf>
    <xf numFmtId="49" fontId="3" fillId="87" borderId="100">
      <alignment horizontal="center"/>
    </xf>
    <xf numFmtId="49" fontId="3" fillId="87" borderId="100">
      <alignment horizontal="center"/>
    </xf>
    <xf numFmtId="49" fontId="3" fillId="87" borderId="100">
      <alignment horizontal="center"/>
    </xf>
    <xf numFmtId="49" fontId="56" fillId="0" borderId="0"/>
    <xf numFmtId="0" fontId="3" fillId="88" borderId="64"/>
    <xf numFmtId="0" fontId="3" fillId="88" borderId="64"/>
    <xf numFmtId="0" fontId="3" fillId="88" borderId="64"/>
    <xf numFmtId="0" fontId="3" fillId="88" borderId="64"/>
    <xf numFmtId="0" fontId="3" fillId="88" borderId="64"/>
    <xf numFmtId="0" fontId="3" fillId="70" borderId="64"/>
    <xf numFmtId="0" fontId="3" fillId="70" borderId="64"/>
    <xf numFmtId="0" fontId="3" fillId="70" borderId="64"/>
    <xf numFmtId="0" fontId="3" fillId="70" borderId="64"/>
    <xf numFmtId="0" fontId="3" fillId="70" borderId="64"/>
    <xf numFmtId="40" fontId="3" fillId="89" borderId="64"/>
    <xf numFmtId="40" fontId="3" fillId="89" borderId="64"/>
    <xf numFmtId="40" fontId="3" fillId="89" borderId="64"/>
    <xf numFmtId="40" fontId="3" fillId="89" borderId="64"/>
    <xf numFmtId="40" fontId="3" fillId="89" borderId="64"/>
    <xf numFmtId="40" fontId="3" fillId="85" borderId="64"/>
    <xf numFmtId="40" fontId="3" fillId="85" borderId="64"/>
    <xf numFmtId="40" fontId="3" fillId="85" borderId="64"/>
    <xf numFmtId="40" fontId="3" fillId="85" borderId="64"/>
    <xf numFmtId="40" fontId="3" fillId="85" borderId="64"/>
    <xf numFmtId="40" fontId="3" fillId="86" borderId="64"/>
    <xf numFmtId="40" fontId="3" fillId="86" borderId="64"/>
    <xf numFmtId="40" fontId="3" fillId="86" borderId="64"/>
    <xf numFmtId="40" fontId="3" fillId="86" borderId="64"/>
    <xf numFmtId="40" fontId="3" fillId="86" borderId="64"/>
    <xf numFmtId="49" fontId="208" fillId="87" borderId="100">
      <alignment vertical="center"/>
    </xf>
    <xf numFmtId="49" fontId="56" fillId="87" borderId="100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3" fillId="90" borderId="64"/>
    <xf numFmtId="40" fontId="3" fillId="90" borderId="64"/>
    <xf numFmtId="40" fontId="3" fillId="90" borderId="64"/>
    <xf numFmtId="40" fontId="3" fillId="90" borderId="64"/>
    <xf numFmtId="40" fontId="3" fillId="90" borderId="64"/>
    <xf numFmtId="40" fontId="3" fillId="91" borderId="64"/>
    <xf numFmtId="40" fontId="3" fillId="91" borderId="64"/>
    <xf numFmtId="40" fontId="3" fillId="91" borderId="64"/>
    <xf numFmtId="40" fontId="3" fillId="91" borderId="64"/>
    <xf numFmtId="40" fontId="3" fillId="91" borderId="64"/>
    <xf numFmtId="0" fontId="127" fillId="0" borderId="101"/>
    <xf numFmtId="0" fontId="127" fillId="0" borderId="101"/>
    <xf numFmtId="0" fontId="127" fillId="0" borderId="101"/>
    <xf numFmtId="0" fontId="127" fillId="0" borderId="101"/>
    <xf numFmtId="0" fontId="127" fillId="0" borderId="101"/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1" fillId="0" borderId="0"/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3" fontId="209" fillId="0" borderId="0"/>
    <xf numFmtId="3" fontId="209" fillId="0" borderId="0"/>
    <xf numFmtId="3" fontId="209" fillId="0" borderId="0"/>
    <xf numFmtId="3" fontId="209" fillId="0" borderId="0"/>
    <xf numFmtId="3" fontId="209" fillId="0" borderId="0"/>
    <xf numFmtId="3" fontId="210" fillId="0" borderId="102"/>
    <xf numFmtId="3" fontId="210" fillId="0" borderId="102"/>
    <xf numFmtId="3" fontId="210" fillId="0" borderId="102"/>
    <xf numFmtId="3" fontId="210" fillId="0" borderId="102"/>
    <xf numFmtId="3" fontId="210" fillId="0" borderId="102"/>
    <xf numFmtId="3" fontId="210" fillId="0" borderId="50"/>
    <xf numFmtId="3" fontId="210" fillId="0" borderId="50"/>
    <xf numFmtId="3" fontId="210" fillId="0" borderId="50"/>
    <xf numFmtId="3" fontId="210" fillId="0" borderId="50"/>
    <xf numFmtId="3" fontId="210" fillId="0" borderId="50"/>
    <xf numFmtId="3" fontId="210" fillId="0" borderId="103"/>
    <xf numFmtId="3" fontId="210" fillId="0" borderId="103"/>
    <xf numFmtId="3" fontId="210" fillId="0" borderId="103"/>
    <xf numFmtId="3" fontId="210" fillId="0" borderId="103"/>
    <xf numFmtId="3" fontId="210" fillId="0" borderId="103"/>
    <xf numFmtId="3" fontId="209" fillId="0" borderId="0"/>
    <xf numFmtId="3" fontId="209" fillId="0" borderId="0"/>
    <xf numFmtId="3" fontId="209" fillId="0" borderId="0"/>
    <xf numFmtId="3" fontId="209" fillId="0" borderId="0"/>
    <xf numFmtId="3" fontId="209" fillId="0" borderId="0"/>
    <xf numFmtId="0" fontId="211" fillId="0" borderId="0"/>
    <xf numFmtId="49" fontId="55" fillId="0" borderId="0" applyFont="0" applyFill="0" applyBorder="0" applyAlignment="0" applyProtection="0"/>
    <xf numFmtId="49" fontId="55" fillId="0" borderId="0" applyFont="0" applyFill="0" applyBorder="0" applyAlignment="0" applyProtection="0"/>
    <xf numFmtId="49" fontId="55" fillId="0" borderId="0" applyFont="0" applyFill="0" applyBorder="0" applyAlignment="0" applyProtection="0"/>
    <xf numFmtId="49" fontId="29" fillId="0" borderId="0" applyFill="0" applyBorder="0" applyAlignment="0"/>
    <xf numFmtId="49" fontId="29" fillId="0" borderId="0" applyFill="0" applyBorder="0" applyAlignment="0"/>
    <xf numFmtId="49" fontId="29" fillId="0" borderId="0" applyFill="0" applyBorder="0" applyAlignment="0"/>
    <xf numFmtId="243" fontId="204" fillId="0" borderId="0" applyFill="0" applyBorder="0" applyAlignment="0"/>
    <xf numFmtId="243" fontId="204" fillId="0" borderId="0" applyFill="0" applyBorder="0" applyAlignment="0"/>
    <xf numFmtId="243" fontId="204" fillId="0" borderId="0" applyFill="0" applyBorder="0" applyAlignment="0"/>
    <xf numFmtId="246" fontId="204" fillId="0" borderId="0" applyFill="0" applyBorder="0" applyAlignment="0"/>
    <xf numFmtId="246" fontId="204" fillId="0" borderId="0" applyFill="0" applyBorder="0" applyAlignment="0"/>
    <xf numFmtId="246" fontId="204" fillId="0" borderId="0" applyFill="0" applyBorder="0" applyAlignment="0"/>
    <xf numFmtId="0" fontId="131" fillId="0" borderId="0" applyFill="0" applyBorder="0" applyProtection="0">
      <alignment horizontal="left" vertical="top"/>
    </xf>
    <xf numFmtId="0" fontId="131" fillId="0" borderId="0" applyFill="0" applyBorder="0" applyProtection="0">
      <alignment horizontal="left" vertical="top"/>
    </xf>
    <xf numFmtId="0" fontId="131" fillId="0" borderId="0" applyFill="0" applyBorder="0" applyProtection="0">
      <alignment horizontal="left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3" fontId="212" fillId="92" borderId="0" applyNumberFormat="0" applyBorder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173" fontId="215" fillId="0" borderId="0"/>
    <xf numFmtId="173" fontId="215" fillId="0" borderId="0"/>
    <xf numFmtId="173" fontId="215" fillId="0" borderId="0"/>
    <xf numFmtId="173" fontId="215" fillId="0" borderId="0"/>
    <xf numFmtId="173" fontId="215" fillId="0" borderId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36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80" fillId="0" borderId="44">
      <protection locked="0"/>
    </xf>
    <xf numFmtId="0" fontId="180" fillId="0" borderId="44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180" fillId="0" borderId="44">
      <protection locked="0"/>
    </xf>
    <xf numFmtId="0" fontId="180" fillId="0" borderId="44">
      <protection locked="0"/>
    </xf>
    <xf numFmtId="0" fontId="180" fillId="0" borderId="44">
      <protection locked="0"/>
    </xf>
    <xf numFmtId="0" fontId="180" fillId="0" borderId="44">
      <protection locked="0"/>
    </xf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173" fontId="176" fillId="0" borderId="105"/>
    <xf numFmtId="173" fontId="176" fillId="0" borderId="105"/>
    <xf numFmtId="173" fontId="176" fillId="0" borderId="105"/>
    <xf numFmtId="173" fontId="176" fillId="0" borderId="105"/>
    <xf numFmtId="173" fontId="176" fillId="0" borderId="105"/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314" fontId="3" fillId="0" borderId="0" applyFont="0" applyFill="0" applyBorder="0" applyAlignment="0" applyProtection="0"/>
    <xf numFmtId="315" fontId="216" fillId="0" borderId="0" applyFont="0" applyFill="0" applyBorder="0" applyAlignment="0" applyProtection="0"/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292" fontId="58" fillId="0" borderId="2" applyFont="0" applyFill="0" applyBorder="0" applyAlignment="0">
      <alignment horizontal="centerContinuous"/>
    </xf>
    <xf numFmtId="292" fontId="58" fillId="0" borderId="2" applyFont="0" applyFill="0" applyBorder="0" applyAlignment="0">
      <alignment horizontal="centerContinuous"/>
    </xf>
    <xf numFmtId="292" fontId="58" fillId="0" borderId="2" applyFont="0" applyFill="0" applyBorder="0" applyAlignment="0">
      <alignment horizontal="centerContinuous"/>
    </xf>
    <xf numFmtId="292" fontId="5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1" fontId="217" fillId="35" borderId="0">
      <alignment horizontal="center"/>
    </xf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249" fontId="57" fillId="0" borderId="62">
      <protection locked="0"/>
    </xf>
    <xf numFmtId="249" fontId="57" fillId="0" borderId="62">
      <protection locked="0"/>
    </xf>
    <xf numFmtId="249" fontId="57" fillId="0" borderId="62">
      <protection locked="0"/>
    </xf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2" fillId="0" borderId="32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8" fillId="0" borderId="33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3" fillId="0" borderId="32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219" fillId="0" borderId="0" applyNumberFormat="0" applyFill="0" applyBorder="0" applyAlignment="0" applyProtection="0">
      <alignment vertical="top"/>
      <protection locked="0"/>
    </xf>
    <xf numFmtId="0" fontId="58" fillId="35" borderId="41"/>
    <xf numFmtId="0" fontId="58" fillId="35" borderId="41"/>
    <xf numFmtId="0" fontId="58" fillId="35" borderId="41"/>
    <xf numFmtId="14" fontId="57" fillId="0" borderId="0">
      <alignment horizontal="right"/>
    </xf>
    <xf numFmtId="14" fontId="57" fillId="0" borderId="0">
      <alignment horizontal="right"/>
    </xf>
    <xf numFmtId="14" fontId="57" fillId="0" borderId="0">
      <alignment horizontal="right"/>
    </xf>
    <xf numFmtId="14" fontId="57" fillId="0" borderId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16" fontId="3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0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1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84" fontId="57" fillId="0" borderId="77" applyNumberFormat="0" applyBorder="0" applyAlignment="0">
      <alignment horizontal="centerContinuous" vertical="center" wrapText="1"/>
    </xf>
    <xf numFmtId="0" fontId="10" fillId="0" borderId="0" applyNumberFormat="0" applyFont="0" applyFill="0" applyBorder="0" applyAlignment="0" applyProtection="0"/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0" fontId="10" fillId="0" borderId="0" applyNumberFormat="0" applyFont="0" applyFill="0" applyBorder="0" applyAlignment="0" applyProtection="0"/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55" fontId="220" fillId="0" borderId="106">
      <alignment horizontal="center" vertical="center" wrapText="1"/>
    </xf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29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255" fontId="220" fillId="0" borderId="106">
      <alignment horizontal="center" vertical="center" wrapText="1"/>
    </xf>
    <xf numFmtId="255" fontId="220" fillId="0" borderId="106">
      <alignment horizontal="center" vertical="center" wrapText="1"/>
    </xf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30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31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5" fontId="220" fillId="0" borderId="106">
      <alignment horizontal="center" vertical="center" wrapText="1"/>
    </xf>
    <xf numFmtId="255" fontId="220" fillId="0" borderId="106">
      <alignment horizontal="center" vertical="center" wrapText="1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3" fontId="222" fillId="79" borderId="3">
      <alignment horizontal="left"/>
    </xf>
    <xf numFmtId="3" fontId="222" fillId="79" borderId="3">
      <alignment horizontal="left"/>
    </xf>
    <xf numFmtId="3" fontId="222" fillId="79" borderId="3">
      <alignment horizontal="left"/>
    </xf>
    <xf numFmtId="3" fontId="222" fillId="79" borderId="3">
      <alignment horizontal="left"/>
    </xf>
    <xf numFmtId="3" fontId="222" fillId="79" borderId="3">
      <alignment horizontal="left"/>
    </xf>
    <xf numFmtId="3" fontId="223" fillId="79" borderId="3">
      <alignment horizontal="left"/>
    </xf>
    <xf numFmtId="3" fontId="223" fillId="79" borderId="3">
      <alignment horizontal="left"/>
    </xf>
    <xf numFmtId="3" fontId="223" fillId="79" borderId="3">
      <alignment horizontal="left"/>
    </xf>
    <xf numFmtId="3" fontId="223" fillId="79" borderId="3">
      <alignment horizontal="left"/>
    </xf>
    <xf numFmtId="3" fontId="223" fillId="79" borderId="3">
      <alignment horizontal="left"/>
    </xf>
    <xf numFmtId="249" fontId="136" fillId="75" borderId="62"/>
    <xf numFmtId="249" fontId="136" fillId="75" borderId="62"/>
    <xf numFmtId="249" fontId="136" fillId="75" borderId="62"/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224" fillId="0" borderId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36" applyNumberFormat="0" applyFill="0" applyAlignment="0" applyProtection="0"/>
    <xf numFmtId="0" fontId="1" fillId="0" borderId="36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0" fillId="0" borderId="0" applyNumberFormat="0" applyFont="0" applyFill="0" applyBorder="0" applyAlignment="0" applyProtection="0"/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0" fillId="0" borderId="0" applyNumberFormat="0" applyFont="0" applyFill="0" applyBorder="0" applyAlignment="0" applyProtection="0"/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10" fillId="0" borderId="0" applyNumberFormat="0" applyFont="0" applyFill="0" applyBorder="0" applyAlignment="0" applyProtection="0"/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10" fillId="0" borderId="0" applyNumberFormat="0" applyFont="0" applyFill="0" applyBorder="0" applyAlignment="0" applyProtection="0"/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34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5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1" fillId="0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9" fontId="3" fillId="0" borderId="0"/>
    <xf numFmtId="0" fontId="57" fillId="0" borderId="0"/>
    <xf numFmtId="297" fontId="3" fillId="0" borderId="0"/>
    <xf numFmtId="297" fontId="3" fillId="0" borderId="0"/>
    <xf numFmtId="297" fontId="3" fillId="0" borderId="0"/>
    <xf numFmtId="297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3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27" fillId="4" borderId="99" applyNumberFormat="0" applyFont="0" applyAlignment="0" applyProtection="0"/>
    <xf numFmtId="0" fontId="27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35" applyNumberFormat="0" applyFont="0" applyAlignment="0" applyProtection="0"/>
    <xf numFmtId="0" fontId="1" fillId="0" borderId="35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7" fillId="0" borderId="93" applyNumberFormat="0" applyFont="0" applyAlignment="0">
      <alignment horizontal="center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/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57" fillId="80" borderId="106" applyNumberFormat="0" applyAlignment="0"/>
    <xf numFmtId="0" fontId="57" fillId="80" borderId="106" applyNumberFormat="0" applyAlignment="0"/>
    <xf numFmtId="0" fontId="228" fillId="0" borderId="0"/>
    <xf numFmtId="0" fontId="228" fillId="0" borderId="0"/>
    <xf numFmtId="0" fontId="228" fillId="0" borderId="0"/>
    <xf numFmtId="0" fontId="228" fillId="0" borderId="0"/>
    <xf numFmtId="0" fontId="228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321" fontId="2" fillId="0" borderId="0"/>
    <xf numFmtId="321" fontId="57" fillId="0" borderId="0"/>
    <xf numFmtId="321" fontId="57" fillId="0" borderId="0"/>
    <xf numFmtId="321" fontId="57" fillId="0" borderId="0"/>
    <xf numFmtId="321" fontId="57" fillId="0" borderId="0"/>
    <xf numFmtId="321" fontId="57" fillId="0" borderId="0"/>
    <xf numFmtId="321" fontId="2" fillId="0" borderId="0"/>
    <xf numFmtId="321" fontId="2" fillId="0" borderId="0"/>
    <xf numFmtId="321" fontId="2" fillId="0" borderId="0"/>
    <xf numFmtId="321" fontId="2" fillId="0" borderId="0"/>
    <xf numFmtId="284" fontId="57" fillId="0" borderId="90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96" fontId="2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6" fontId="2" fillId="0" borderId="64" applyFont="0" applyFill="0" applyBorder="0" applyAlignment="0" applyProtection="0">
      <alignment wrapText="1"/>
    </xf>
    <xf numFmtId="296" fontId="2" fillId="0" borderId="64" applyFont="0" applyFill="0" applyBorder="0" applyAlignment="0" applyProtection="0">
      <alignment wrapText="1"/>
    </xf>
    <xf numFmtId="296" fontId="2" fillId="0" borderId="64" applyFont="0" applyFill="0" applyBorder="0" applyAlignment="0" applyProtection="0">
      <alignment wrapText="1"/>
    </xf>
    <xf numFmtId="296" fontId="2" fillId="0" borderId="6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295" fontId="2" fillId="35" borderId="64" applyFont="0" applyFill="0" applyBorder="0" applyAlignment="0" applyProtection="0"/>
    <xf numFmtId="295" fontId="57" fillId="35" borderId="64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2" fillId="35" borderId="64" applyFont="0" applyFill="0" applyBorder="0" applyAlignment="0" applyProtection="0"/>
    <xf numFmtId="295" fontId="2" fillId="35" borderId="64" applyFont="0" applyFill="0" applyBorder="0" applyAlignment="0" applyProtection="0"/>
    <xf numFmtId="295" fontId="2" fillId="35" borderId="64" applyFont="0" applyFill="0" applyBorder="0" applyAlignment="0" applyProtection="0"/>
    <xf numFmtId="295" fontId="2" fillId="35" borderId="64" applyFont="0" applyFill="0" applyBorder="0" applyAlignment="0" applyProtection="0"/>
    <xf numFmtId="256" fontId="3" fillId="0" borderId="0" applyFill="0" applyBorder="0" applyAlignment="0" applyProtection="0"/>
    <xf numFmtId="323" fontId="3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254" fontId="10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3" fontId="3" fillId="0" borderId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3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9" fillId="0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0" fontId="106" fillId="44" borderId="0" applyNumberFormat="0" applyBorder="0" applyAlignment="0" applyProtection="0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230" fillId="0" borderId="0">
      <protection locked="0"/>
    </xf>
    <xf numFmtId="169" fontId="230" fillId="0" borderId="0">
      <protection locked="0"/>
    </xf>
    <xf numFmtId="169" fontId="230" fillId="0" borderId="0">
      <protection locked="0"/>
    </xf>
    <xf numFmtId="169" fontId="230" fillId="0" borderId="0">
      <protection locked="0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160" fillId="0" borderId="0"/>
    <xf numFmtId="309" fontId="160" fillId="0" borderId="0"/>
    <xf numFmtId="40" fontId="160" fillId="0" borderId="0"/>
    <xf numFmtId="301" fontId="139" fillId="0" borderId="0" applyFont="0" applyFill="0" applyBorder="0" applyAlignment="0" applyProtection="0"/>
    <xf numFmtId="300" fontId="139" fillId="0" borderId="0" applyFont="0" applyFill="0" applyBorder="0" applyAlignment="0" applyProtection="0"/>
    <xf numFmtId="0" fontId="27" fillId="0" borderId="0"/>
    <xf numFmtId="0" fontId="231" fillId="0" borderId="0"/>
    <xf numFmtId="325" fontId="167" fillId="0" borderId="0" applyFont="0" applyFill="0" applyBorder="0" applyAlignment="0" applyProtection="0"/>
    <xf numFmtId="326" fontId="167" fillId="0" borderId="0" applyFont="0" applyFill="0" applyBorder="0" applyAlignment="0" applyProtection="0"/>
    <xf numFmtId="196" fontId="160" fillId="0" borderId="0" applyFont="0" applyFill="0" applyBorder="0" applyAlignment="0" applyProtection="0"/>
    <xf numFmtId="171" fontId="160" fillId="0" borderId="0" applyFont="0" applyFill="0" applyBorder="0" applyAlignment="0" applyProtection="0"/>
    <xf numFmtId="196" fontId="163" fillId="0" borderId="0"/>
    <xf numFmtId="196" fontId="163" fillId="0" borderId="0"/>
    <xf numFmtId="196" fontId="163" fillId="0" borderId="0"/>
    <xf numFmtId="196" fontId="163" fillId="0" borderId="0"/>
    <xf numFmtId="196" fontId="163" fillId="0" borderId="0"/>
    <xf numFmtId="196" fontId="139" fillId="0" borderId="0" applyFont="0" applyFill="0" applyBorder="0" applyAlignment="0" applyProtection="0"/>
    <xf numFmtId="171" fontId="139" fillId="0" borderId="0" applyFont="0" applyFill="0" applyBorder="0" applyAlignment="0" applyProtection="0"/>
    <xf numFmtId="0" fontId="232" fillId="0" borderId="0"/>
    <xf numFmtId="17" fontId="107" fillId="41" borderId="0" applyFill="0" applyBorder="0" applyAlignment="0" applyProtection="0"/>
    <xf numFmtId="17" fontId="107" fillId="41" borderId="0" applyFill="0" applyBorder="0" applyAlignment="0" applyProtection="0"/>
    <xf numFmtId="17" fontId="107" fillId="41" borderId="0" applyFill="0" applyBorder="0" applyAlignment="0" applyProtection="0"/>
    <xf numFmtId="17" fontId="107" fillId="41" borderId="0" applyFill="0" applyBorder="0" applyAlignment="0" applyProtection="0"/>
    <xf numFmtId="17" fontId="107" fillId="41" borderId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298" fontId="232" fillId="0" borderId="0" applyFont="0" applyFill="0" applyBorder="0" applyAlignment="0" applyProtection="0"/>
    <xf numFmtId="301" fontId="27" fillId="0" borderId="0" applyFont="0" applyFill="0" applyBorder="0" applyAlignment="0" applyProtection="0"/>
    <xf numFmtId="300" fontId="27" fillId="0" borderId="0" applyFont="0" applyFill="0" applyBorder="0" applyAlignment="0" applyProtection="0"/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107" fillId="0" borderId="0"/>
    <xf numFmtId="0" fontId="107" fillId="0" borderId="0"/>
    <xf numFmtId="0" fontId="10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7" fillId="0" borderId="0"/>
    <xf numFmtId="0" fontId="2" fillId="0" borderId="0"/>
    <xf numFmtId="0" fontId="58" fillId="0" borderId="0"/>
  </cellStyleXfs>
  <cellXfs count="659">
    <xf numFmtId="0" fontId="0" fillId="0" borderId="0" xfId="0"/>
    <xf numFmtId="0" fontId="5" fillId="0" borderId="0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49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2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2" fontId="5" fillId="0" borderId="0" xfId="0" applyNumberFormat="1" applyFont="1" applyFill="1" applyBorder="1"/>
    <xf numFmtId="0" fontId="0" fillId="0" borderId="0" xfId="0" applyFill="1"/>
    <xf numFmtId="0" fontId="5" fillId="38" borderId="0" xfId="0" applyFont="1" applyFill="1" applyBorder="1"/>
    <xf numFmtId="0" fontId="5" fillId="0" borderId="0" xfId="0" applyFont="1" applyBorder="1"/>
    <xf numFmtId="2" fontId="5" fillId="0" borderId="0" xfId="0" applyNumberFormat="1" applyFont="1" applyBorder="1"/>
    <xf numFmtId="0" fontId="5" fillId="0" borderId="0" xfId="0" applyFont="1" applyFill="1" applyAlignment="1">
      <alignment wrapText="1"/>
    </xf>
    <xf numFmtId="0" fontId="0" fillId="38" borderId="0" xfId="0" applyFill="1"/>
    <xf numFmtId="0" fontId="238" fillId="38" borderId="0" xfId="0" applyFont="1" applyFill="1"/>
    <xf numFmtId="2" fontId="238" fillId="38" borderId="0" xfId="0" applyNumberFormat="1" applyFont="1" applyFill="1"/>
    <xf numFmtId="0" fontId="6" fillId="38" borderId="0" xfId="0" applyFont="1" applyFill="1" applyBorder="1"/>
    <xf numFmtId="2" fontId="5" fillId="38" borderId="0" xfId="0" applyNumberFormat="1" applyFont="1" applyFill="1" applyBorder="1"/>
    <xf numFmtId="0" fontId="238" fillId="0" borderId="0" xfId="0" applyFont="1" applyFill="1" applyBorder="1"/>
    <xf numFmtId="0" fontId="238" fillId="0" borderId="0" xfId="0" applyFont="1" applyFill="1"/>
    <xf numFmtId="2" fontId="238" fillId="0" borderId="0" xfId="0" applyNumberFormat="1" applyFont="1" applyFill="1"/>
    <xf numFmtId="0" fontId="45" fillId="93" borderId="0" xfId="0" applyFont="1" applyFill="1"/>
    <xf numFmtId="49" fontId="45" fillId="93" borderId="0" xfId="0" applyNumberFormat="1" applyFont="1" applyFill="1"/>
    <xf numFmtId="4" fontId="45" fillId="93" borderId="0" xfId="0" applyNumberFormat="1" applyFont="1" applyFill="1"/>
    <xf numFmtId="0" fontId="5" fillId="93" borderId="0" xfId="0" applyFont="1" applyFill="1" applyBorder="1"/>
    <xf numFmtId="2" fontId="5" fillId="93" borderId="0" xfId="0" applyNumberFormat="1" applyFont="1" applyFill="1" applyBorder="1"/>
    <xf numFmtId="0" fontId="39" fillId="93" borderId="0" xfId="0" applyFont="1" applyFill="1"/>
    <xf numFmtId="2" fontId="45" fillId="93" borderId="0" xfId="0" applyNumberFormat="1" applyFont="1" applyFill="1"/>
    <xf numFmtId="0" fontId="45" fillId="93" borderId="0" xfId="0" applyFont="1" applyFill="1" applyAlignment="1">
      <alignment horizontal="center" vertical="center"/>
    </xf>
    <xf numFmtId="0" fontId="5" fillId="93" borderId="0" xfId="0" applyFont="1" applyFill="1"/>
    <xf numFmtId="49" fontId="5" fillId="93" borderId="0" xfId="0" applyNumberFormat="1" applyFont="1" applyFill="1"/>
    <xf numFmtId="2" fontId="5" fillId="93" borderId="0" xfId="0" applyNumberFormat="1" applyFont="1" applyFill="1"/>
    <xf numFmtId="0" fontId="238" fillId="93" borderId="0" xfId="0" applyFont="1" applyFill="1" applyBorder="1"/>
    <xf numFmtId="2" fontId="236" fillId="93" borderId="0" xfId="0" applyNumberFormat="1" applyFont="1" applyFill="1"/>
    <xf numFmtId="49" fontId="236" fillId="93" borderId="0" xfId="0" applyNumberFormat="1" applyFont="1" applyFill="1"/>
    <xf numFmtId="4" fontId="236" fillId="93" borderId="0" xfId="0" applyNumberFormat="1" applyFont="1" applyFill="1"/>
    <xf numFmtId="0" fontId="236" fillId="93" borderId="0" xfId="0" applyFont="1" applyFill="1"/>
    <xf numFmtId="0" fontId="5" fillId="93" borderId="0" xfId="0" applyFont="1" applyFill="1" applyAlignment="1">
      <alignment horizontal="center" vertical="center"/>
    </xf>
    <xf numFmtId="4" fontId="63" fillId="93" borderId="0" xfId="0" applyNumberFormat="1" applyFont="1" applyFill="1" applyBorder="1" applyAlignment="1">
      <alignment horizontal="center" vertical="center" wrapText="1"/>
    </xf>
    <xf numFmtId="0" fontId="63" fillId="93" borderId="0" xfId="0" applyFont="1" applyFill="1" applyBorder="1" applyAlignment="1">
      <alignment horizontal="center" vertical="center" wrapText="1"/>
    </xf>
    <xf numFmtId="0" fontId="236" fillId="93" borderId="0" xfId="0" applyFont="1" applyFill="1" applyBorder="1" applyAlignment="1">
      <alignment horizontal="center" vertical="center"/>
    </xf>
    <xf numFmtId="4" fontId="63" fillId="93" borderId="0" xfId="1" applyNumberFormat="1" applyFont="1" applyFill="1" applyBorder="1" applyAlignment="1">
      <alignment horizontal="center" vertical="center"/>
    </xf>
    <xf numFmtId="0" fontId="63" fillId="93" borderId="0" xfId="1" applyFont="1" applyFill="1" applyBorder="1" applyAlignment="1">
      <alignment horizontal="center" vertical="center" wrapText="1"/>
    </xf>
    <xf numFmtId="0" fontId="236" fillId="93" borderId="0" xfId="0" applyFont="1" applyFill="1" applyBorder="1"/>
    <xf numFmtId="4" fontId="63" fillId="93" borderId="0" xfId="3" applyNumberFormat="1" applyFont="1" applyFill="1" applyBorder="1" applyAlignment="1">
      <alignment horizontal="center" vertical="center" wrapText="1"/>
    </xf>
    <xf numFmtId="0" fontId="63" fillId="93" borderId="0" xfId="3" applyFont="1" applyFill="1" applyBorder="1" applyAlignment="1" applyProtection="1">
      <alignment horizontal="center" vertical="center" wrapText="1"/>
      <protection locked="0"/>
    </xf>
    <xf numFmtId="49" fontId="236" fillId="93" borderId="0" xfId="0" applyNumberFormat="1" applyFont="1" applyFill="1" applyBorder="1" applyAlignment="1">
      <alignment horizontal="center" vertical="center" wrapText="1"/>
    </xf>
    <xf numFmtId="4" fontId="236" fillId="93" borderId="0" xfId="0" applyNumberFormat="1" applyFont="1" applyFill="1" applyBorder="1" applyAlignment="1">
      <alignment horizontal="center" vertical="center"/>
    </xf>
    <xf numFmtId="4" fontId="63" fillId="93" borderId="0" xfId="3" applyNumberFormat="1" applyFont="1" applyFill="1" applyBorder="1" applyAlignment="1">
      <alignment horizontal="center" vertical="center"/>
    </xf>
    <xf numFmtId="0" fontId="236" fillId="93" borderId="0" xfId="0" applyFont="1" applyFill="1" applyBorder="1" applyAlignment="1">
      <alignment horizontal="center" vertical="center" wrapText="1"/>
    </xf>
    <xf numFmtId="49" fontId="63" fillId="93" borderId="0" xfId="17" applyNumberFormat="1" applyFont="1" applyFill="1" applyBorder="1" applyAlignment="1">
      <alignment horizontal="center" vertical="center" wrapText="1"/>
    </xf>
    <xf numFmtId="0" fontId="239" fillId="93" borderId="0" xfId="17" applyFont="1" applyFill="1" applyBorder="1" applyAlignment="1">
      <alignment horizontal="center" vertical="center" wrapText="1"/>
    </xf>
    <xf numFmtId="49" fontId="39" fillId="93" borderId="0" xfId="0" applyNumberFormat="1" applyFont="1" applyFill="1"/>
    <xf numFmtId="4" fontId="39" fillId="93" borderId="0" xfId="0" applyNumberFormat="1" applyFont="1" applyFill="1"/>
    <xf numFmtId="2" fontId="39" fillId="93" borderId="0" xfId="0" applyNumberFormat="1" applyFont="1" applyFill="1"/>
    <xf numFmtId="0" fontId="39" fillId="93" borderId="0" xfId="0" applyFont="1" applyFill="1" applyAlignment="1">
      <alignment horizontal="center" vertical="center"/>
    </xf>
    <xf numFmtId="4" fontId="5" fillId="93" borderId="0" xfId="0" applyNumberFormat="1" applyFont="1" applyFill="1"/>
    <xf numFmtId="4" fontId="63" fillId="0" borderId="110" xfId="0" applyNumberFormat="1" applyFont="1" applyFill="1" applyBorder="1" applyAlignment="1">
      <alignment horizontal="center" vertical="center"/>
    </xf>
    <xf numFmtId="49" fontId="63" fillId="0" borderId="110" xfId="1" applyNumberFormat="1" applyFont="1" applyFill="1" applyBorder="1" applyAlignment="1">
      <alignment horizontal="center" vertical="center" wrapText="1"/>
    </xf>
    <xf numFmtId="0" fontId="236" fillId="0" borderId="110" xfId="0" applyFont="1" applyFill="1" applyBorder="1" applyAlignment="1">
      <alignment horizontal="center" vertical="center" wrapText="1"/>
    </xf>
    <xf numFmtId="0" fontId="63" fillId="0" borderId="110" xfId="3" applyFont="1" applyFill="1" applyBorder="1" applyAlignment="1" applyProtection="1">
      <alignment horizontal="center" vertical="center" wrapText="1"/>
      <protection locked="0"/>
    </xf>
    <xf numFmtId="0" fontId="63" fillId="0" borderId="110" xfId="1" applyNumberFormat="1" applyFont="1" applyFill="1" applyBorder="1" applyAlignment="1">
      <alignment horizontal="center" vertical="center" wrapText="1"/>
    </xf>
    <xf numFmtId="4" fontId="63" fillId="0" borderId="110" xfId="1" applyNumberFormat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14" fontId="63" fillId="0" borderId="0" xfId="0" applyNumberFormat="1" applyFont="1" applyFill="1" applyBorder="1" applyAlignment="1">
      <alignment horizontal="center" vertical="center" wrapText="1"/>
    </xf>
    <xf numFmtId="49" fontId="63" fillId="0" borderId="0" xfId="0" applyNumberFormat="1" applyFont="1" applyFill="1" applyBorder="1" applyAlignment="1">
      <alignment horizontal="center" vertical="center" wrapText="1"/>
    </xf>
    <xf numFmtId="4" fontId="63" fillId="0" borderId="0" xfId="0" applyNumberFormat="1" applyFont="1" applyFill="1" applyBorder="1" applyAlignment="1">
      <alignment horizontal="center" vertical="center" wrapText="1"/>
    </xf>
    <xf numFmtId="2" fontId="63" fillId="0" borderId="0" xfId="0" applyNumberFormat="1" applyFont="1" applyFill="1" applyBorder="1" applyAlignment="1">
      <alignment horizontal="center" vertical="center" wrapText="1"/>
    </xf>
    <xf numFmtId="3" fontId="63" fillId="0" borderId="0" xfId="0" applyNumberFormat="1" applyFont="1" applyFill="1" applyBorder="1" applyAlignment="1">
      <alignment horizontal="center" vertical="center" wrapText="1"/>
    </xf>
    <xf numFmtId="0" fontId="63" fillId="0" borderId="0" xfId="0" applyFont="1" applyFill="1" applyBorder="1"/>
    <xf numFmtId="0" fontId="236" fillId="0" borderId="0" xfId="0" applyFont="1" applyFill="1" applyBorder="1"/>
    <xf numFmtId="2" fontId="236" fillId="0" borderId="0" xfId="0" applyNumberFormat="1" applyFont="1" applyFill="1" applyBorder="1"/>
    <xf numFmtId="0" fontId="5" fillId="94" borderId="0" xfId="0" applyFont="1" applyFill="1" applyBorder="1"/>
    <xf numFmtId="0" fontId="6" fillId="94" borderId="0" xfId="0" applyFont="1" applyFill="1" applyBorder="1"/>
    <xf numFmtId="2" fontId="5" fillId="94" borderId="0" xfId="0" applyNumberFormat="1" applyFont="1" applyFill="1" applyBorder="1"/>
    <xf numFmtId="49" fontId="63" fillId="0" borderId="110" xfId="3" applyNumberFormat="1" applyFont="1" applyFill="1" applyBorder="1" applyAlignment="1">
      <alignment horizontal="center" vertical="center" wrapText="1"/>
    </xf>
    <xf numFmtId="0" fontId="63" fillId="0" borderId="110" xfId="3" applyNumberFormat="1" applyFont="1" applyFill="1" applyBorder="1" applyAlignment="1" applyProtection="1">
      <alignment horizontal="center" vertical="center" wrapText="1"/>
      <protection hidden="1"/>
    </xf>
    <xf numFmtId="0" fontId="63" fillId="0" borderId="110" xfId="0" applyFont="1" applyFill="1" applyBorder="1" applyAlignment="1">
      <alignment horizontal="center" vertical="center" wrapText="1"/>
    </xf>
    <xf numFmtId="4" fontId="63" fillId="0" borderId="110" xfId="0" applyNumberFormat="1" applyFont="1" applyFill="1" applyBorder="1" applyAlignment="1">
      <alignment horizontal="center" vertical="center" wrapText="1"/>
    </xf>
    <xf numFmtId="0" fontId="63" fillId="0" borderId="110" xfId="1" applyNumberFormat="1" applyFont="1" applyFill="1" applyBorder="1" applyAlignment="1">
      <alignment horizontal="center" vertical="center"/>
    </xf>
    <xf numFmtId="0" fontId="63" fillId="0" borderId="110" xfId="3" applyFont="1" applyFill="1" applyBorder="1" applyAlignment="1">
      <alignment horizontal="center" vertical="center" wrapText="1"/>
    </xf>
    <xf numFmtId="0" fontId="63" fillId="0" borderId="110" xfId="3" applyNumberFormat="1" applyFont="1" applyFill="1" applyBorder="1" applyAlignment="1">
      <alignment horizontal="center" vertical="center" wrapText="1"/>
    </xf>
    <xf numFmtId="14" fontId="63" fillId="0" borderId="110" xfId="1" applyNumberFormat="1" applyFont="1" applyFill="1" applyBorder="1" applyAlignment="1">
      <alignment horizontal="center" vertical="center" wrapText="1"/>
    </xf>
    <xf numFmtId="49" fontId="63" fillId="0" borderId="110" xfId="3" applyNumberFormat="1" applyFont="1" applyFill="1" applyBorder="1" applyAlignment="1" applyProtection="1">
      <alignment horizontal="center" vertical="center" wrapText="1"/>
      <protection locked="0"/>
    </xf>
    <xf numFmtId="4" fontId="63" fillId="0" borderId="110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110" xfId="2" applyNumberFormat="1" applyFont="1" applyFill="1" applyBorder="1" applyAlignment="1">
      <alignment horizontal="center" vertical="center" wrapText="1"/>
    </xf>
    <xf numFmtId="4" fontId="63" fillId="0" borderId="110" xfId="1" applyNumberFormat="1" applyFont="1" applyFill="1" applyBorder="1" applyAlignment="1">
      <alignment horizontal="center" vertical="center"/>
    </xf>
    <xf numFmtId="3" fontId="63" fillId="0" borderId="110" xfId="14987" applyNumberFormat="1" applyFont="1" applyFill="1" applyBorder="1" applyAlignment="1" applyProtection="1">
      <alignment horizontal="center" vertical="center" wrapText="1"/>
      <protection locked="0"/>
    </xf>
    <xf numFmtId="0" fontId="63" fillId="93" borderId="0" xfId="1" applyFont="1" applyFill="1" applyBorder="1" applyAlignment="1">
      <alignment horizontal="center" vertical="center"/>
    </xf>
    <xf numFmtId="0" fontId="63" fillId="93" borderId="0" xfId="1" applyNumberFormat="1" applyFont="1" applyFill="1" applyBorder="1" applyAlignment="1">
      <alignment horizontal="center" vertical="center"/>
    </xf>
    <xf numFmtId="0" fontId="63" fillId="93" borderId="0" xfId="3" applyFont="1" applyFill="1" applyBorder="1" applyAlignment="1">
      <alignment horizontal="center" vertical="center" wrapText="1"/>
    </xf>
    <xf numFmtId="49" fontId="63" fillId="93" borderId="0" xfId="1" applyNumberFormat="1" applyFont="1" applyFill="1" applyBorder="1" applyAlignment="1">
      <alignment horizontal="center" vertical="center" wrapText="1"/>
    </xf>
    <xf numFmtId="0" fontId="241" fillId="93" borderId="0" xfId="0" applyFont="1" applyFill="1" applyBorder="1"/>
    <xf numFmtId="0" fontId="39" fillId="93" borderId="0" xfId="0" applyFont="1" applyFill="1" applyAlignment="1">
      <alignment horizontal="center"/>
    </xf>
    <xf numFmtId="0" fontId="5" fillId="96" borderId="0" xfId="0" applyFont="1" applyFill="1" applyBorder="1"/>
    <xf numFmtId="2" fontId="5" fillId="96" borderId="0" xfId="0" applyNumberFormat="1" applyFont="1" applyFill="1" applyBorder="1"/>
    <xf numFmtId="0" fontId="45" fillId="93" borderId="0" xfId="0" applyFont="1" applyFill="1" applyBorder="1"/>
    <xf numFmtId="4" fontId="236" fillId="0" borderId="110" xfId="0" applyNumberFormat="1" applyFont="1" applyFill="1" applyBorder="1" applyAlignment="1">
      <alignment horizontal="center" vertical="center"/>
    </xf>
    <xf numFmtId="4" fontId="63" fillId="0" borderId="110" xfId="3" applyNumberFormat="1" applyFont="1" applyFill="1" applyBorder="1" applyAlignment="1">
      <alignment horizontal="center" vertical="center"/>
    </xf>
    <xf numFmtId="0" fontId="236" fillId="0" borderId="110" xfId="0" applyFont="1" applyFill="1" applyBorder="1" applyAlignment="1">
      <alignment horizontal="center" vertical="center"/>
    </xf>
    <xf numFmtId="2" fontId="236" fillId="0" borderId="0" xfId="0" applyNumberFormat="1" applyFont="1" applyFill="1"/>
    <xf numFmtId="0" fontId="236" fillId="0" borderId="0" xfId="0" applyFont="1" applyFill="1"/>
    <xf numFmtId="14" fontId="236" fillId="0" borderId="0" xfId="0" applyNumberFormat="1" applyFont="1" applyFill="1"/>
    <xf numFmtId="2" fontId="236" fillId="0" borderId="0" xfId="0" applyNumberFormat="1" applyFont="1" applyFill="1" applyAlignment="1">
      <alignment horizontal="center" vertical="center"/>
    </xf>
    <xf numFmtId="49" fontId="236" fillId="0" borderId="0" xfId="0" applyNumberFormat="1" applyFont="1" applyFill="1"/>
    <xf numFmtId="4" fontId="236" fillId="0" borderId="0" xfId="0" applyNumberFormat="1" applyFont="1" applyFill="1"/>
    <xf numFmtId="49" fontId="236" fillId="0" borderId="110" xfId="0" applyNumberFormat="1" applyFont="1" applyFill="1" applyBorder="1" applyAlignment="1">
      <alignment horizontal="center" vertical="center" wrapText="1"/>
    </xf>
    <xf numFmtId="49" fontId="63" fillId="0" borderId="110" xfId="17" applyNumberFormat="1" applyFont="1" applyFill="1" applyBorder="1" applyAlignment="1">
      <alignment horizontal="center" vertical="center" wrapText="1"/>
    </xf>
    <xf numFmtId="0" fontId="239" fillId="0" borderId="110" xfId="17" applyFont="1" applyFill="1" applyBorder="1" applyAlignment="1">
      <alignment horizontal="center" vertical="center" wrapText="1"/>
    </xf>
    <xf numFmtId="2" fontId="236" fillId="0" borderId="110" xfId="0" applyNumberFormat="1" applyFont="1" applyFill="1" applyBorder="1"/>
    <xf numFmtId="0" fontId="236" fillId="0" borderId="110" xfId="0" applyFont="1" applyFill="1" applyBorder="1"/>
    <xf numFmtId="0" fontId="236" fillId="0" borderId="110" xfId="0" applyFont="1" applyFill="1" applyBorder="1" applyAlignment="1">
      <alignment wrapText="1"/>
    </xf>
    <xf numFmtId="0" fontId="63" fillId="0" borderId="110" xfId="17" applyFont="1" applyFill="1" applyBorder="1" applyAlignment="1">
      <alignment horizontal="center" vertical="center" wrapText="1"/>
    </xf>
    <xf numFmtId="0" fontId="246" fillId="93" borderId="0" xfId="0" applyFont="1" applyFill="1" applyBorder="1"/>
    <xf numFmtId="0" fontId="245" fillId="93" borderId="0" xfId="1" applyFont="1" applyFill="1" applyBorder="1"/>
    <xf numFmtId="0" fontId="242" fillId="93" borderId="0" xfId="0" applyFont="1" applyFill="1" applyBorder="1"/>
    <xf numFmtId="0" fontId="242" fillId="93" borderId="0" xfId="0" applyFont="1" applyFill="1"/>
    <xf numFmtId="0" fontId="246" fillId="93" borderId="0" xfId="0" applyFont="1" applyFill="1" applyBorder="1" applyAlignment="1">
      <alignment horizontal="left" vertical="center"/>
    </xf>
    <xf numFmtId="0" fontId="244" fillId="93" borderId="0" xfId="1" applyFont="1" applyFill="1" applyBorder="1" applyAlignment="1">
      <alignment horizontal="justify" vertical="justify" wrapText="1"/>
    </xf>
    <xf numFmtId="0" fontId="242" fillId="0" borderId="0" xfId="0" applyFont="1" applyFill="1" applyBorder="1" applyAlignment="1">
      <alignment horizontal="left" vertical="center"/>
    </xf>
    <xf numFmtId="0" fontId="246" fillId="0" borderId="0" xfId="0" applyFont="1" applyFill="1" applyBorder="1" applyAlignment="1">
      <alignment horizontal="left" vertical="center" wrapText="1"/>
    </xf>
    <xf numFmtId="0" fontId="246" fillId="0" borderId="0" xfId="0" applyFont="1" applyFill="1" applyBorder="1" applyAlignment="1">
      <alignment vertical="center" wrapText="1"/>
    </xf>
    <xf numFmtId="0" fontId="246" fillId="0" borderId="0" xfId="0" applyFont="1" applyFill="1" applyBorder="1" applyAlignment="1">
      <alignment vertical="center"/>
    </xf>
    <xf numFmtId="49" fontId="63" fillId="38" borderId="0" xfId="0" applyNumberFormat="1" applyFont="1" applyFill="1" applyBorder="1" applyAlignment="1">
      <alignment horizontal="center" vertical="center" wrapText="1"/>
    </xf>
    <xf numFmtId="0" fontId="236" fillId="38" borderId="0" xfId="0" applyFont="1" applyFill="1" applyBorder="1"/>
    <xf numFmtId="2" fontId="236" fillId="37" borderId="0" xfId="0" applyNumberFormat="1" applyFont="1" applyFill="1"/>
    <xf numFmtId="0" fontId="236" fillId="37" borderId="0" xfId="0" applyFont="1" applyFill="1"/>
    <xf numFmtId="0" fontId="0" fillId="37" borderId="0" xfId="0" applyFill="1"/>
    <xf numFmtId="49" fontId="63" fillId="0" borderId="0" xfId="1" applyNumberFormat="1" applyFont="1" applyFill="1" applyBorder="1" applyAlignment="1">
      <alignment horizontal="center" vertical="center" wrapText="1"/>
    </xf>
    <xf numFmtId="49" fontId="236" fillId="37" borderId="0" xfId="0" applyNumberFormat="1" applyFont="1" applyFill="1"/>
    <xf numFmtId="4" fontId="236" fillId="37" borderId="0" xfId="0" applyNumberFormat="1" applyFont="1" applyFill="1"/>
    <xf numFmtId="3" fontId="4" fillId="38" borderId="0" xfId="0" applyNumberFormat="1" applyFont="1" applyFill="1" applyBorder="1" applyAlignment="1">
      <alignment horizontal="center" vertical="center" wrapText="1"/>
    </xf>
    <xf numFmtId="14" fontId="63" fillId="93" borderId="0" xfId="0" applyNumberFormat="1" applyFont="1" applyFill="1" applyBorder="1" applyAlignment="1">
      <alignment horizontal="center" vertical="center" wrapText="1"/>
    </xf>
    <xf numFmtId="0" fontId="236" fillId="0" borderId="0" xfId="0" applyFont="1" applyFill="1" applyAlignment="1">
      <alignment horizontal="center" vertical="center"/>
    </xf>
    <xf numFmtId="0" fontId="236" fillId="0" borderId="0" xfId="0" applyFont="1" applyFill="1" applyAlignment="1">
      <alignment wrapText="1"/>
    </xf>
    <xf numFmtId="49" fontId="238" fillId="0" borderId="0" xfId="0" applyNumberFormat="1" applyFont="1" applyFill="1"/>
    <xf numFmtId="4" fontId="238" fillId="0" borderId="0" xfId="0" applyNumberFormat="1" applyFont="1" applyFill="1"/>
    <xf numFmtId="49" fontId="238" fillId="0" borderId="0" xfId="0" applyNumberFormat="1" applyFont="1" applyFill="1" applyBorder="1"/>
    <xf numFmtId="49" fontId="238" fillId="93" borderId="0" xfId="0" applyNumberFormat="1" applyFont="1" applyFill="1" applyBorder="1"/>
    <xf numFmtId="4" fontId="238" fillId="93" borderId="0" xfId="0" applyNumberFormat="1" applyFont="1" applyFill="1" applyBorder="1"/>
    <xf numFmtId="49" fontId="63" fillId="93" borderId="0" xfId="0" applyNumberFormat="1" applyFont="1" applyFill="1" applyBorder="1" applyAlignment="1">
      <alignment horizontal="center" vertical="center" wrapText="1"/>
    </xf>
    <xf numFmtId="4" fontId="238" fillId="38" borderId="0" xfId="0" applyNumberFormat="1" applyFont="1" applyFill="1"/>
    <xf numFmtId="49" fontId="238" fillId="0" borderId="0" xfId="0" applyNumberFormat="1" applyFont="1" applyFill="1" applyAlignment="1">
      <alignment horizontal="center" vertical="center"/>
    </xf>
    <xf numFmtId="4" fontId="238" fillId="0" borderId="0" xfId="0" applyNumberFormat="1" applyFont="1" applyFill="1" applyAlignment="1">
      <alignment horizontal="center" vertical="center"/>
    </xf>
    <xf numFmtId="2" fontId="240" fillId="93" borderId="0" xfId="0" applyNumberFormat="1" applyFont="1" applyFill="1"/>
    <xf numFmtId="0" fontId="240" fillId="93" borderId="0" xfId="0" applyFont="1" applyFill="1" applyAlignment="1">
      <alignment horizontal="center" vertical="center"/>
    </xf>
    <xf numFmtId="0" fontId="240" fillId="93" borderId="0" xfId="0" applyFont="1" applyFill="1" applyAlignment="1">
      <alignment horizontal="right"/>
    </xf>
    <xf numFmtId="2" fontId="238" fillId="93" borderId="0" xfId="0" applyNumberFormat="1" applyFont="1" applyFill="1" applyBorder="1"/>
    <xf numFmtId="0" fontId="238" fillId="0" borderId="0" xfId="0" applyFont="1" applyBorder="1"/>
    <xf numFmtId="0" fontId="240" fillId="93" borderId="0" xfId="0" applyFont="1" applyFill="1" applyAlignment="1">
      <alignment vertical="center"/>
    </xf>
    <xf numFmtId="2" fontId="63" fillId="93" borderId="0" xfId="0" applyNumberFormat="1" applyFont="1" applyFill="1" applyBorder="1" applyAlignment="1">
      <alignment horizontal="center" vertical="center" wrapText="1"/>
    </xf>
    <xf numFmtId="3" fontId="63" fillId="93" borderId="0" xfId="0" applyNumberFormat="1" applyFont="1" applyFill="1" applyBorder="1" applyAlignment="1">
      <alignment horizontal="center" vertical="center" wrapText="1"/>
    </xf>
    <xf numFmtId="49" fontId="251" fillId="93" borderId="25" xfId="1" applyNumberFormat="1" applyFont="1" applyFill="1" applyBorder="1" applyAlignment="1">
      <alignment horizontal="center" vertical="center" wrapText="1"/>
    </xf>
    <xf numFmtId="49" fontId="251" fillId="93" borderId="28" xfId="1" applyNumberFormat="1" applyFont="1" applyFill="1" applyBorder="1" applyAlignment="1">
      <alignment horizontal="center" vertical="center" wrapText="1"/>
    </xf>
    <xf numFmtId="49" fontId="251" fillId="93" borderId="14" xfId="1" applyNumberFormat="1" applyFont="1" applyFill="1" applyBorder="1" applyAlignment="1">
      <alignment horizontal="center" vertical="center" wrapText="1"/>
    </xf>
    <xf numFmtId="0" fontId="251" fillId="93" borderId="14" xfId="1" applyNumberFormat="1" applyFont="1" applyFill="1" applyBorder="1" applyAlignment="1">
      <alignment horizontal="center" vertical="center" wrapText="1"/>
    </xf>
    <xf numFmtId="49" fontId="251" fillId="0" borderId="108" xfId="1" applyNumberFormat="1" applyFont="1" applyFill="1" applyBorder="1" applyAlignment="1">
      <alignment horizontal="center" vertical="center" wrapText="1"/>
    </xf>
    <xf numFmtId="49" fontId="251" fillId="0" borderId="64" xfId="1" applyNumberFormat="1" applyFont="1" applyFill="1" applyBorder="1" applyAlignment="1">
      <alignment horizontal="center" vertical="center" wrapText="1"/>
    </xf>
    <xf numFmtId="0" fontId="251" fillId="0" borderId="64" xfId="1" applyNumberFormat="1" applyFont="1" applyFill="1" applyBorder="1" applyAlignment="1">
      <alignment horizontal="center" vertical="center" wrapText="1"/>
    </xf>
    <xf numFmtId="4" fontId="251" fillId="0" borderId="64" xfId="1" applyNumberFormat="1" applyFont="1" applyFill="1" applyBorder="1" applyAlignment="1">
      <alignment horizontal="center" vertical="center" wrapText="1"/>
    </xf>
    <xf numFmtId="4" fontId="63" fillId="0" borderId="110" xfId="56616" applyNumberFormat="1" applyFont="1" applyFill="1" applyBorder="1" applyAlignment="1" applyProtection="1">
      <alignment horizontal="center" vertical="center" wrapText="1"/>
      <protection hidden="1"/>
    </xf>
    <xf numFmtId="0" fontId="238" fillId="0" borderId="0" xfId="0" applyFont="1" applyFill="1" applyAlignment="1">
      <alignment horizontal="center" vertical="center" wrapText="1"/>
    </xf>
    <xf numFmtId="0" fontId="251" fillId="0" borderId="0" xfId="1" applyFont="1" applyFill="1" applyBorder="1" applyAlignment="1">
      <alignment horizontal="left"/>
    </xf>
    <xf numFmtId="0" fontId="240" fillId="93" borderId="0" xfId="0" applyFont="1" applyFill="1" applyBorder="1"/>
    <xf numFmtId="0" fontId="63" fillId="93" borderId="0" xfId="1" applyFont="1" applyFill="1" applyBorder="1"/>
    <xf numFmtId="0" fontId="251" fillId="93" borderId="0" xfId="1" applyFont="1" applyFill="1" applyBorder="1" applyAlignment="1"/>
    <xf numFmtId="0" fontId="251" fillId="93" borderId="0" xfId="1" applyFont="1" applyFill="1" applyBorder="1" applyAlignment="1">
      <alignment horizontal="left"/>
    </xf>
    <xf numFmtId="0" fontId="240" fillId="93" borderId="0" xfId="0" applyFont="1" applyFill="1" applyBorder="1" applyAlignment="1">
      <alignment horizontal="left" vertical="center"/>
    </xf>
    <xf numFmtId="0" fontId="251" fillId="93" borderId="0" xfId="1" applyFont="1" applyFill="1" applyBorder="1" applyAlignment="1">
      <alignment horizontal="left" vertical="center"/>
    </xf>
    <xf numFmtId="0" fontId="251" fillId="93" borderId="0" xfId="1" applyFont="1" applyFill="1" applyBorder="1" applyAlignment="1">
      <alignment horizontal="justify" vertical="justify" wrapText="1"/>
    </xf>
    <xf numFmtId="0" fontId="240" fillId="93" borderId="0" xfId="0" applyFont="1" applyFill="1" applyBorder="1" applyAlignment="1">
      <alignment horizontal="center" vertical="center"/>
    </xf>
    <xf numFmtId="49" fontId="48" fillId="38" borderId="110" xfId="1" applyNumberFormat="1" applyFont="1" applyFill="1" applyBorder="1" applyAlignment="1">
      <alignment horizontal="center" vertical="center" wrapText="1"/>
    </xf>
    <xf numFmtId="0" fontId="236" fillId="97" borderId="0" xfId="0" applyFont="1" applyFill="1"/>
    <xf numFmtId="0" fontId="238" fillId="97" borderId="0" xfId="0" applyFont="1" applyFill="1"/>
    <xf numFmtId="2" fontId="238" fillId="97" borderId="0" xfId="0" applyNumberFormat="1" applyFont="1" applyFill="1"/>
    <xf numFmtId="0" fontId="48" fillId="0" borderId="110" xfId="1" applyFont="1" applyFill="1" applyBorder="1" applyAlignment="1">
      <alignment horizontal="center" vertical="center"/>
    </xf>
    <xf numFmtId="0" fontId="48" fillId="0" borderId="110" xfId="1" applyFont="1" applyFill="1" applyBorder="1" applyAlignment="1">
      <alignment horizontal="center" vertical="center" wrapText="1"/>
    </xf>
    <xf numFmtId="4" fontId="48" fillId="0" borderId="110" xfId="1" applyNumberFormat="1" applyFont="1" applyFill="1" applyBorder="1" applyAlignment="1">
      <alignment horizontal="center" vertical="center"/>
    </xf>
    <xf numFmtId="49" fontId="48" fillId="0" borderId="110" xfId="1" applyNumberFormat="1" applyFont="1" applyFill="1" applyBorder="1" applyAlignment="1">
      <alignment horizontal="center" vertical="center" wrapText="1"/>
    </xf>
    <xf numFmtId="4" fontId="48" fillId="0" borderId="110" xfId="1026" applyNumberFormat="1" applyFont="1" applyFill="1" applyBorder="1" applyAlignment="1">
      <alignment horizontal="center" vertical="center"/>
    </xf>
    <xf numFmtId="0" fontId="238" fillId="95" borderId="0" xfId="0" applyFont="1" applyFill="1"/>
    <xf numFmtId="0" fontId="238" fillId="95" borderId="0" xfId="0" applyFont="1" applyFill="1" applyAlignment="1">
      <alignment horizontal="center" vertical="center"/>
    </xf>
    <xf numFmtId="0" fontId="0" fillId="95" borderId="0" xfId="0" applyFill="1"/>
    <xf numFmtId="49" fontId="236" fillId="97" borderId="0" xfId="0" applyNumberFormat="1" applyFont="1" applyFill="1"/>
    <xf numFmtId="4" fontId="236" fillId="97" borderId="0" xfId="0" applyNumberFormat="1" applyFont="1" applyFill="1"/>
    <xf numFmtId="0" fontId="252" fillId="0" borderId="110" xfId="0" applyFont="1" applyFill="1" applyBorder="1" applyAlignment="1">
      <alignment horizontal="center" vertical="center" wrapText="1"/>
    </xf>
    <xf numFmtId="49" fontId="48" fillId="0" borderId="110" xfId="17" applyNumberFormat="1" applyFont="1" applyFill="1" applyBorder="1" applyAlignment="1">
      <alignment horizontal="center" vertical="center" wrapText="1"/>
    </xf>
    <xf numFmtId="0" fontId="3" fillId="0" borderId="110" xfId="17" applyFont="1" applyFill="1" applyBorder="1" applyAlignment="1">
      <alignment horizontal="center" vertical="center" wrapText="1"/>
    </xf>
    <xf numFmtId="49" fontId="63" fillId="0" borderId="0" xfId="3" applyNumberFormat="1" applyFont="1" applyFill="1" applyBorder="1" applyAlignment="1" applyProtection="1">
      <alignment horizontal="center" vertical="center" wrapText="1"/>
      <protection locked="0"/>
    </xf>
    <xf numFmtId="49" fontId="236" fillId="0" borderId="110" xfId="0" applyNumberFormat="1" applyFont="1" applyFill="1" applyBorder="1" applyAlignment="1">
      <alignment wrapText="1"/>
    </xf>
    <xf numFmtId="4" fontId="236" fillId="0" borderId="110" xfId="0" applyNumberFormat="1" applyFont="1" applyFill="1" applyBorder="1" applyAlignment="1">
      <alignment wrapText="1"/>
    </xf>
    <xf numFmtId="4" fontId="236" fillId="0" borderId="110" xfId="0" applyNumberFormat="1" applyFont="1" applyFill="1" applyBorder="1" applyAlignment="1">
      <alignment horizontal="center" vertical="center" wrapText="1"/>
    </xf>
    <xf numFmtId="2" fontId="236" fillId="0" borderId="110" xfId="0" applyNumberFormat="1" applyFont="1" applyFill="1" applyBorder="1" applyAlignment="1">
      <alignment wrapText="1"/>
    </xf>
    <xf numFmtId="0" fontId="48" fillId="0" borderId="110" xfId="3" applyFont="1" applyFill="1" applyBorder="1" applyAlignment="1">
      <alignment horizontal="center" vertical="center"/>
    </xf>
    <xf numFmtId="49" fontId="48" fillId="0" borderId="110" xfId="1" applyNumberFormat="1" applyFont="1" applyFill="1" applyBorder="1" applyAlignment="1">
      <alignment horizontal="center" vertical="center"/>
    </xf>
    <xf numFmtId="14" fontId="4" fillId="38" borderId="0" xfId="0" applyNumberFormat="1" applyFont="1" applyFill="1" applyBorder="1" applyAlignment="1">
      <alignment horizontal="center" vertical="center" wrapText="1"/>
    </xf>
    <xf numFmtId="0" fontId="4" fillId="38" borderId="0" xfId="0" applyFont="1" applyFill="1" applyBorder="1" applyAlignment="1">
      <alignment horizontal="center" vertical="center" wrapText="1"/>
    </xf>
    <xf numFmtId="49" fontId="4" fillId="38" borderId="0" xfId="0" applyNumberFormat="1" applyFont="1" applyFill="1" applyBorder="1" applyAlignment="1">
      <alignment horizontal="center" vertical="center" wrapText="1"/>
    </xf>
    <xf numFmtId="4" fontId="4" fillId="38" borderId="0" xfId="0" applyNumberFormat="1" applyFont="1" applyFill="1" applyBorder="1" applyAlignment="1">
      <alignment horizontal="center" vertical="center" wrapText="1"/>
    </xf>
    <xf numFmtId="2" fontId="4" fillId="38" borderId="0" xfId="0" applyNumberFormat="1" applyFont="1" applyFill="1" applyBorder="1" applyAlignment="1">
      <alignment horizontal="center" vertical="center" wrapText="1"/>
    </xf>
    <xf numFmtId="0" fontId="253" fillId="0" borderId="0" xfId="0" applyFont="1" applyFill="1" applyBorder="1" applyAlignment="1">
      <alignment horizontal="center" vertical="center" wrapText="1"/>
    </xf>
    <xf numFmtId="0" fontId="254" fillId="0" borderId="0" xfId="0" applyFont="1" applyFill="1" applyBorder="1" applyAlignment="1">
      <alignment horizontal="center" vertical="center" wrapText="1"/>
    </xf>
    <xf numFmtId="3" fontId="63" fillId="0" borderId="110" xfId="7" applyNumberFormat="1" applyFont="1" applyFill="1" applyBorder="1" applyAlignment="1">
      <alignment horizontal="center" vertical="center" wrapText="1"/>
    </xf>
    <xf numFmtId="4" fontId="63" fillId="0" borderId="110" xfId="7" applyNumberFormat="1" applyFont="1" applyFill="1" applyBorder="1" applyAlignment="1">
      <alignment horizontal="center" vertical="center" wrapText="1"/>
    </xf>
    <xf numFmtId="49" fontId="63" fillId="0" borderId="110" xfId="2" applyNumberFormat="1" applyFont="1" applyFill="1" applyBorder="1" applyAlignment="1">
      <alignment horizontal="center" vertical="center" wrapText="1"/>
    </xf>
    <xf numFmtId="0" fontId="63" fillId="94" borderId="0" xfId="0" applyFont="1" applyFill="1" applyBorder="1" applyAlignment="1">
      <alignment horizontal="center" vertical="center" wrapText="1"/>
    </xf>
    <xf numFmtId="14" fontId="63" fillId="94" borderId="0" xfId="0" applyNumberFormat="1" applyFont="1" applyFill="1" applyBorder="1" applyAlignment="1">
      <alignment horizontal="center" vertical="center" wrapText="1"/>
    </xf>
    <xf numFmtId="49" fontId="63" fillId="94" borderId="0" xfId="0" applyNumberFormat="1" applyFont="1" applyFill="1" applyBorder="1" applyAlignment="1">
      <alignment horizontal="center" vertical="center" wrapText="1"/>
    </xf>
    <xf numFmtId="4" fontId="63" fillId="94" borderId="0" xfId="0" applyNumberFormat="1" applyFont="1" applyFill="1" applyBorder="1" applyAlignment="1">
      <alignment horizontal="center" vertical="center" wrapText="1"/>
    </xf>
    <xf numFmtId="2" fontId="63" fillId="94" borderId="0" xfId="0" applyNumberFormat="1" applyFont="1" applyFill="1" applyBorder="1" applyAlignment="1">
      <alignment horizontal="center" vertical="center" wrapText="1"/>
    </xf>
    <xf numFmtId="3" fontId="63" fillId="94" borderId="0" xfId="0" applyNumberFormat="1" applyFont="1" applyFill="1" applyBorder="1" applyAlignment="1">
      <alignment horizontal="center" vertical="center" wrapText="1"/>
    </xf>
    <xf numFmtId="3" fontId="4" fillId="94" borderId="0" xfId="0" applyNumberFormat="1" applyFont="1" applyFill="1" applyBorder="1" applyAlignment="1">
      <alignment horizontal="center" vertical="center" wrapText="1"/>
    </xf>
    <xf numFmtId="4" fontId="63" fillId="0" borderId="110" xfId="3" applyNumberFormat="1" applyFont="1" applyFill="1" applyBorder="1" applyAlignment="1">
      <alignment horizontal="center" vertical="center" wrapText="1"/>
    </xf>
    <xf numFmtId="0" fontId="63" fillId="0" borderId="77" xfId="1" applyFont="1" applyFill="1" applyBorder="1" applyAlignment="1">
      <alignment horizontal="center" vertical="center"/>
    </xf>
    <xf numFmtId="49" fontId="63" fillId="0" borderId="77" xfId="1" applyNumberFormat="1" applyFont="1" applyFill="1" applyBorder="1" applyAlignment="1">
      <alignment horizontal="center" vertical="center" wrapText="1"/>
    </xf>
    <xf numFmtId="0" fontId="63" fillId="0" borderId="77" xfId="1" applyFont="1" applyFill="1" applyBorder="1" applyAlignment="1">
      <alignment horizontal="center" vertical="center" wrapText="1"/>
    </xf>
    <xf numFmtId="0" fontId="63" fillId="0" borderId="77" xfId="3" applyNumberFormat="1" applyFont="1" applyFill="1" applyBorder="1" applyAlignment="1" applyProtection="1">
      <alignment horizontal="center" vertical="center" wrapText="1"/>
      <protection hidden="1"/>
    </xf>
    <xf numFmtId="0" fontId="63" fillId="0" borderId="77" xfId="0" applyFont="1" applyFill="1" applyBorder="1" applyAlignment="1">
      <alignment horizontal="center" vertical="center" wrapText="1"/>
    </xf>
    <xf numFmtId="4" fontId="63" fillId="0" borderId="77" xfId="0" applyNumberFormat="1" applyFont="1" applyFill="1" applyBorder="1" applyAlignment="1">
      <alignment horizontal="center" vertical="center" wrapText="1"/>
    </xf>
    <xf numFmtId="0" fontId="63" fillId="0" borderId="77" xfId="1" applyNumberFormat="1" applyFont="1" applyFill="1" applyBorder="1" applyAlignment="1">
      <alignment horizontal="center" vertical="center"/>
    </xf>
    <xf numFmtId="0" fontId="63" fillId="0" borderId="77" xfId="3" applyFont="1" applyFill="1" applyBorder="1" applyAlignment="1">
      <alignment horizontal="center" vertical="center" wrapText="1"/>
    </xf>
    <xf numFmtId="0" fontId="63" fillId="0" borderId="77" xfId="3" applyFont="1" applyFill="1" applyBorder="1" applyAlignment="1" applyProtection="1">
      <alignment horizontal="center" vertical="center" wrapText="1"/>
      <protection locked="0"/>
    </xf>
    <xf numFmtId="0" fontId="63" fillId="0" borderId="77" xfId="3" applyNumberFormat="1" applyFont="1" applyFill="1" applyBorder="1" applyAlignment="1">
      <alignment horizontal="center" vertical="center" wrapText="1"/>
    </xf>
    <xf numFmtId="14" fontId="63" fillId="0" borderId="77" xfId="1" applyNumberFormat="1" applyFont="1" applyFill="1" applyBorder="1" applyAlignment="1">
      <alignment horizontal="center" vertical="center" wrapText="1"/>
    </xf>
    <xf numFmtId="49" fontId="63" fillId="0" borderId="77" xfId="3" applyNumberFormat="1" applyFont="1" applyFill="1" applyBorder="1" applyAlignment="1" applyProtection="1">
      <alignment horizontal="center" vertical="center" wrapText="1"/>
      <protection locked="0"/>
    </xf>
    <xf numFmtId="4" fontId="63" fillId="0" borderId="77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77" xfId="2" applyNumberFormat="1" applyFont="1" applyFill="1" applyBorder="1" applyAlignment="1">
      <alignment horizontal="center" vertical="center" wrapText="1"/>
    </xf>
    <xf numFmtId="49" fontId="63" fillId="0" borderId="77" xfId="3" applyNumberFormat="1" applyFont="1" applyFill="1" applyBorder="1" applyAlignment="1">
      <alignment horizontal="center" vertical="center" wrapText="1"/>
    </xf>
    <xf numFmtId="0" fontId="236" fillId="0" borderId="77" xfId="0" applyFont="1" applyFill="1" applyBorder="1" applyAlignment="1">
      <alignment horizontal="center" vertical="center" wrapText="1"/>
    </xf>
    <xf numFmtId="49" fontId="236" fillId="0" borderId="77" xfId="0" applyNumberFormat="1" applyFont="1" applyFill="1" applyBorder="1" applyAlignment="1">
      <alignment wrapText="1"/>
    </xf>
    <xf numFmtId="4" fontId="236" fillId="0" borderId="77" xfId="0" applyNumberFormat="1" applyFont="1" applyFill="1" applyBorder="1" applyAlignment="1">
      <alignment wrapText="1"/>
    </xf>
    <xf numFmtId="4" fontId="63" fillId="0" borderId="77" xfId="0" applyNumberFormat="1" applyFont="1" applyFill="1" applyBorder="1" applyAlignment="1">
      <alignment horizontal="center" vertical="center"/>
    </xf>
    <xf numFmtId="4" fontId="236" fillId="0" borderId="77" xfId="0" applyNumberFormat="1" applyFont="1" applyFill="1" applyBorder="1" applyAlignment="1">
      <alignment horizontal="center" vertical="center" wrapText="1"/>
    </xf>
    <xf numFmtId="2" fontId="236" fillId="0" borderId="77" xfId="0" applyNumberFormat="1" applyFont="1" applyFill="1" applyBorder="1" applyAlignment="1">
      <alignment wrapText="1"/>
    </xf>
    <xf numFmtId="0" fontId="236" fillId="0" borderId="77" xfId="0" applyFont="1" applyFill="1" applyBorder="1" applyAlignment="1">
      <alignment horizontal="center" vertical="center"/>
    </xf>
    <xf numFmtId="49" fontId="236" fillId="0" borderId="77" xfId="0" applyNumberFormat="1" applyFont="1" applyFill="1" applyBorder="1" applyAlignment="1">
      <alignment horizontal="center" vertical="center" wrapText="1"/>
    </xf>
    <xf numFmtId="49" fontId="236" fillId="0" borderId="77" xfId="0" applyNumberFormat="1" applyFont="1" applyFill="1" applyBorder="1" applyAlignment="1">
      <alignment horizontal="center" vertical="center"/>
    </xf>
    <xf numFmtId="4" fontId="236" fillId="0" borderId="77" xfId="0" applyNumberFormat="1" applyFont="1" applyFill="1" applyBorder="1" applyAlignment="1">
      <alignment horizontal="center" vertical="center"/>
    </xf>
    <xf numFmtId="49" fontId="236" fillId="0" borderId="0" xfId="0" applyNumberFormat="1" applyFont="1" applyFill="1" applyAlignment="1">
      <alignment horizontal="center" vertical="center"/>
    </xf>
    <xf numFmtId="4" fontId="236" fillId="0" borderId="0" xfId="0" applyNumberFormat="1" applyFont="1" applyFill="1" applyAlignment="1">
      <alignment horizontal="center" vertical="center"/>
    </xf>
    <xf numFmtId="3" fontId="63" fillId="0" borderId="110" xfId="14987" applyNumberFormat="1" applyFont="1" applyFill="1" applyBorder="1" applyAlignment="1" applyProtection="1">
      <alignment horizontal="center" vertical="center"/>
      <protection locked="0"/>
    </xf>
    <xf numFmtId="4" fontId="63" fillId="0" borderId="110" xfId="14987" applyNumberFormat="1" applyFont="1" applyFill="1" applyBorder="1" applyAlignment="1" applyProtection="1">
      <alignment horizontal="center" vertical="center"/>
      <protection locked="0"/>
    </xf>
    <xf numFmtId="0" fontId="63" fillId="0" borderId="112" xfId="1" applyFont="1" applyFill="1" applyBorder="1" applyAlignment="1">
      <alignment horizontal="center" vertical="center"/>
    </xf>
    <xf numFmtId="0" fontId="48" fillId="0" borderId="112" xfId="1" applyFont="1" applyFill="1" applyBorder="1" applyAlignment="1">
      <alignment horizontal="center" vertical="center"/>
    </xf>
    <xf numFmtId="4" fontId="238" fillId="0" borderId="0" xfId="0" applyNumberFormat="1" applyFont="1" applyFill="1" applyBorder="1"/>
    <xf numFmtId="2" fontId="63" fillId="0" borderId="110" xfId="14987" applyNumberFormat="1" applyFont="1" applyFill="1" applyBorder="1" applyAlignment="1" applyProtection="1">
      <alignment horizontal="center" vertical="center"/>
      <protection locked="0"/>
    </xf>
    <xf numFmtId="0" fontId="63" fillId="0" borderId="110" xfId="748" applyFont="1" applyFill="1" applyBorder="1" applyAlignment="1">
      <alignment horizontal="center" vertical="center" wrapText="1"/>
    </xf>
    <xf numFmtId="49" fontId="63" fillId="0" borderId="110" xfId="14987" applyNumberFormat="1" applyFont="1" applyFill="1" applyBorder="1" applyAlignment="1" applyProtection="1">
      <alignment horizontal="center" vertical="center"/>
      <protection locked="0"/>
    </xf>
    <xf numFmtId="4" fontId="63" fillId="0" borderId="77" xfId="1" applyNumberFormat="1" applyFont="1" applyFill="1" applyBorder="1" applyAlignment="1">
      <alignment horizontal="center" vertical="center"/>
    </xf>
    <xf numFmtId="4" fontId="48" fillId="0" borderId="77" xfId="1" applyNumberFormat="1" applyFont="1" applyFill="1" applyBorder="1" applyAlignment="1">
      <alignment horizontal="center" vertical="center"/>
    </xf>
    <xf numFmtId="49" fontId="48" fillId="0" borderId="77" xfId="1" applyNumberFormat="1" applyFont="1" applyFill="1" applyBorder="1" applyAlignment="1">
      <alignment horizontal="center" vertical="center" wrapText="1"/>
    </xf>
    <xf numFmtId="0" fontId="48" fillId="0" borderId="77" xfId="1" applyFont="1" applyFill="1" applyBorder="1" applyAlignment="1">
      <alignment horizontal="center" vertical="center"/>
    </xf>
    <xf numFmtId="4" fontId="63" fillId="0" borderId="77" xfId="1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/>
    <xf numFmtId="0" fontId="45" fillId="0" borderId="0" xfId="0" applyFont="1" applyFill="1"/>
    <xf numFmtId="49" fontId="45" fillId="0" borderId="0" xfId="0" applyNumberFormat="1" applyFont="1" applyFill="1"/>
    <xf numFmtId="4" fontId="45" fillId="0" borderId="0" xfId="0" applyNumberFormat="1" applyFont="1" applyFill="1"/>
    <xf numFmtId="0" fontId="243" fillId="0" borderId="0" xfId="0" applyFont="1" applyFill="1" applyAlignment="1">
      <alignment horizontal="right"/>
    </xf>
    <xf numFmtId="4" fontId="242" fillId="0" borderId="0" xfId="0" applyNumberFormat="1" applyFont="1" applyFill="1" applyBorder="1"/>
    <xf numFmtId="0" fontId="243" fillId="0" borderId="0" xfId="0" applyFont="1" applyFill="1" applyAlignment="1"/>
    <xf numFmtId="49" fontId="255" fillId="0" borderId="0" xfId="0" applyNumberFormat="1" applyFont="1" applyFill="1"/>
    <xf numFmtId="4" fontId="255" fillId="0" borderId="0" xfId="0" applyNumberFormat="1" applyFont="1" applyFill="1"/>
    <xf numFmtId="2" fontId="243" fillId="0" borderId="0" xfId="0" applyNumberFormat="1" applyFont="1" applyFill="1"/>
    <xf numFmtId="0" fontId="243" fillId="0" borderId="0" xfId="0" applyFont="1" applyFill="1" applyAlignment="1">
      <alignment horizontal="center" vertical="center"/>
    </xf>
    <xf numFmtId="0" fontId="243" fillId="0" borderId="0" xfId="0" applyFont="1" applyFill="1" applyAlignment="1">
      <alignment vertical="center"/>
    </xf>
    <xf numFmtId="0" fontId="244" fillId="0" borderId="0" xfId="1" applyFont="1" applyFill="1" applyBorder="1" applyAlignment="1">
      <alignment horizontal="left"/>
    </xf>
    <xf numFmtId="0" fontId="247" fillId="0" borderId="0" xfId="0" applyFont="1" applyFill="1"/>
    <xf numFmtId="0" fontId="247" fillId="0" borderId="0" xfId="0" applyFont="1"/>
    <xf numFmtId="0" fontId="246" fillId="0" borderId="0" xfId="0" applyFont="1" applyFill="1" applyBorder="1"/>
    <xf numFmtId="49" fontId="246" fillId="93" borderId="0" xfId="0" applyNumberFormat="1" applyFont="1" applyFill="1" applyBorder="1"/>
    <xf numFmtId="4" fontId="246" fillId="93" borderId="0" xfId="0" applyNumberFormat="1" applyFont="1" applyFill="1" applyBorder="1"/>
    <xf numFmtId="49" fontId="46" fillId="93" borderId="0" xfId="0" applyNumberFormat="1" applyFont="1" applyFill="1" applyBorder="1"/>
    <xf numFmtId="4" fontId="46" fillId="93" borderId="0" xfId="0" applyNumberFormat="1" applyFont="1" applyFill="1" applyBorder="1"/>
    <xf numFmtId="0" fontId="63" fillId="37" borderId="77" xfId="1" applyFont="1" applyFill="1" applyBorder="1" applyAlignment="1">
      <alignment horizontal="center" vertical="center"/>
    </xf>
    <xf numFmtId="49" fontId="63" fillId="37" borderId="77" xfId="1" applyNumberFormat="1" applyFont="1" applyFill="1" applyBorder="1" applyAlignment="1">
      <alignment horizontal="center" vertical="center" wrapText="1"/>
    </xf>
    <xf numFmtId="49" fontId="48" fillId="38" borderId="77" xfId="1" applyNumberFormat="1" applyFont="1" applyFill="1" applyBorder="1" applyAlignment="1">
      <alignment horizontal="center" vertical="center" wrapText="1"/>
    </xf>
    <xf numFmtId="4" fontId="63" fillId="37" borderId="77" xfId="1" applyNumberFormat="1" applyFont="1" applyFill="1" applyBorder="1" applyAlignment="1">
      <alignment horizontal="center" vertical="center"/>
    </xf>
    <xf numFmtId="49" fontId="63" fillId="38" borderId="0" xfId="1" applyNumberFormat="1" applyFont="1" applyFill="1" applyBorder="1" applyAlignment="1">
      <alignment horizontal="center" vertical="center" wrapText="1"/>
    </xf>
    <xf numFmtId="49" fontId="238" fillId="38" borderId="0" xfId="0" applyNumberFormat="1" applyFont="1" applyFill="1"/>
    <xf numFmtId="4" fontId="48" fillId="38" borderId="77" xfId="1" applyNumberFormat="1" applyFont="1" applyFill="1" applyBorder="1" applyAlignment="1">
      <alignment horizontal="center" vertical="center"/>
    </xf>
    <xf numFmtId="0" fontId="48" fillId="38" borderId="77" xfId="1" applyFont="1" applyFill="1" applyBorder="1" applyAlignment="1">
      <alignment horizontal="center" vertical="center"/>
    </xf>
    <xf numFmtId="0" fontId="238" fillId="37" borderId="0" xfId="0" applyFont="1" applyFill="1" applyAlignment="1">
      <alignment horizontal="center" vertical="center" wrapText="1"/>
    </xf>
    <xf numFmtId="0" fontId="64" fillId="0" borderId="77" xfId="11" applyFont="1" applyFill="1" applyBorder="1" applyAlignment="1">
      <alignment horizontal="center" vertical="center" wrapText="1"/>
    </xf>
    <xf numFmtId="2" fontId="236" fillId="0" borderId="77" xfId="0" applyNumberFormat="1" applyFont="1" applyFill="1" applyBorder="1" applyAlignment="1">
      <alignment horizontal="center"/>
    </xf>
    <xf numFmtId="0" fontId="63" fillId="0" borderId="77" xfId="4" applyNumberFormat="1" applyFont="1" applyFill="1" applyBorder="1" applyAlignment="1" applyProtection="1">
      <alignment horizontal="center" vertical="center" wrapText="1"/>
      <protection hidden="1"/>
    </xf>
    <xf numFmtId="49" fontId="64" fillId="0" borderId="77" xfId="11" applyNumberFormat="1" applyFont="1" applyFill="1" applyBorder="1" applyAlignment="1">
      <alignment horizontal="center" vertical="center" wrapText="1"/>
    </xf>
    <xf numFmtId="0" fontId="236" fillId="0" borderId="77" xfId="0" applyFont="1" applyFill="1" applyBorder="1" applyAlignment="1">
      <alignment horizontal="center"/>
    </xf>
    <xf numFmtId="0" fontId="236" fillId="0" borderId="77" xfId="0" applyFont="1" applyFill="1" applyBorder="1" applyAlignment="1">
      <alignment wrapText="1"/>
    </xf>
    <xf numFmtId="0" fontId="63" fillId="0" borderId="77" xfId="0" applyFont="1" applyFill="1" applyBorder="1" applyAlignment="1">
      <alignment horizontal="center" vertical="center"/>
    </xf>
    <xf numFmtId="2" fontId="238" fillId="0" borderId="0" xfId="0" applyNumberFormat="1" applyFont="1" applyFill="1" applyBorder="1"/>
    <xf numFmtId="4" fontId="48" fillId="38" borderId="110" xfId="1" applyNumberFormat="1" applyFont="1" applyFill="1" applyBorder="1" applyAlignment="1">
      <alignment horizontal="center" vertical="center"/>
    </xf>
    <xf numFmtId="0" fontId="48" fillId="38" borderId="110" xfId="1" applyFont="1" applyFill="1" applyBorder="1" applyAlignment="1">
      <alignment horizontal="center" vertical="center"/>
    </xf>
    <xf numFmtId="49" fontId="63" fillId="38" borderId="110" xfId="1" applyNumberFormat="1" applyFont="1" applyFill="1" applyBorder="1" applyAlignment="1">
      <alignment horizontal="center" vertical="center" wrapText="1"/>
    </xf>
    <xf numFmtId="4" fontId="48" fillId="38" borderId="110" xfId="1026" applyNumberFormat="1" applyFont="1" applyFill="1" applyBorder="1" applyAlignment="1">
      <alignment horizontal="center" vertical="center"/>
    </xf>
    <xf numFmtId="49" fontId="48" fillId="38" borderId="110" xfId="1" applyNumberFormat="1" applyFont="1" applyFill="1" applyBorder="1" applyAlignment="1">
      <alignment horizontal="center" vertical="center"/>
    </xf>
    <xf numFmtId="0" fontId="48" fillId="38" borderId="110" xfId="1" applyFont="1" applyFill="1" applyBorder="1" applyAlignment="1">
      <alignment horizontal="center" vertical="center" wrapText="1"/>
    </xf>
    <xf numFmtId="0" fontId="238" fillId="38" borderId="0" xfId="0" applyFont="1" applyFill="1" applyBorder="1"/>
    <xf numFmtId="4" fontId="238" fillId="38" borderId="0" xfId="0" applyNumberFormat="1" applyFont="1" applyFill="1" applyBorder="1"/>
    <xf numFmtId="0" fontId="253" fillId="38" borderId="0" xfId="0" applyFont="1" applyFill="1" applyBorder="1" applyAlignment="1">
      <alignment horizontal="center" vertical="center" wrapText="1"/>
    </xf>
    <xf numFmtId="0" fontId="254" fillId="38" borderId="0" xfId="0" applyFont="1" applyFill="1" applyBorder="1" applyAlignment="1">
      <alignment horizontal="center" vertical="center" wrapText="1"/>
    </xf>
    <xf numFmtId="0" fontId="238" fillId="0" borderId="0" xfId="0" applyFont="1" applyFill="1" applyAlignment="1">
      <alignment horizontal="center" vertical="center"/>
    </xf>
    <xf numFmtId="14" fontId="238" fillId="0" borderId="0" xfId="0" applyNumberFormat="1" applyFont="1" applyFill="1" applyAlignment="1">
      <alignment horizontal="center" vertical="center"/>
    </xf>
    <xf numFmtId="49" fontId="238" fillId="0" borderId="0" xfId="0" applyNumberFormat="1" applyFont="1" applyFill="1" applyBorder="1" applyAlignment="1">
      <alignment wrapText="1"/>
    </xf>
    <xf numFmtId="4" fontId="238" fillId="0" borderId="0" xfId="0" applyNumberFormat="1" applyFont="1" applyFill="1" applyBorder="1" applyAlignment="1">
      <alignment wrapText="1"/>
    </xf>
    <xf numFmtId="4" fontId="236" fillId="0" borderId="0" xfId="0" applyNumberFormat="1" applyFont="1" applyFill="1" applyBorder="1"/>
    <xf numFmtId="49" fontId="63" fillId="0" borderId="77" xfId="1" applyNumberFormat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 wrapText="1"/>
    </xf>
    <xf numFmtId="0" fontId="236" fillId="37" borderId="0" xfId="0" applyFont="1" applyFill="1" applyAlignment="1">
      <alignment horizontal="center"/>
    </xf>
    <xf numFmtId="0" fontId="236" fillId="0" borderId="0" xfId="0" applyFont="1" applyFill="1" applyAlignment="1">
      <alignment horizontal="center"/>
    </xf>
    <xf numFmtId="0" fontId="238" fillId="38" borderId="0" xfId="0" applyFont="1" applyFill="1" applyAlignment="1">
      <alignment horizontal="center"/>
    </xf>
    <xf numFmtId="0" fontId="238" fillId="0" borderId="0" xfId="0" applyFont="1" applyFill="1" applyAlignment="1">
      <alignment horizontal="center"/>
    </xf>
    <xf numFmtId="0" fontId="238" fillId="38" borderId="0" xfId="0" applyFont="1" applyFill="1" applyBorder="1" applyAlignment="1">
      <alignment horizontal="center"/>
    </xf>
    <xf numFmtId="0" fontId="236" fillId="97" borderId="0" xfId="0" applyFont="1" applyFill="1" applyAlignment="1">
      <alignment horizontal="center"/>
    </xf>
    <xf numFmtId="0" fontId="63" fillId="0" borderId="0" xfId="0" applyFont="1" applyFill="1" applyBorder="1" applyAlignment="1">
      <alignment horizontal="center" wrapText="1"/>
    </xf>
    <xf numFmtId="0" fontId="63" fillId="94" borderId="0" xfId="0" applyFont="1" applyFill="1" applyBorder="1" applyAlignment="1">
      <alignment horizontal="center" wrapText="1"/>
    </xf>
    <xf numFmtId="0" fontId="4" fillId="38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9" fontId="256" fillId="0" borderId="110" xfId="0" applyNumberFormat="1" applyFont="1" applyFill="1" applyBorder="1" applyAlignment="1">
      <alignment horizontal="left"/>
    </xf>
    <xf numFmtId="0" fontId="63" fillId="0" borderId="110" xfId="1" applyFont="1" applyFill="1" applyBorder="1" applyAlignment="1">
      <alignment horizontal="center" vertical="center"/>
    </xf>
    <xf numFmtId="49" fontId="48" fillId="0" borderId="77" xfId="3" applyNumberFormat="1" applyFont="1" applyFill="1" applyBorder="1" applyAlignment="1">
      <alignment horizontal="center" vertical="center" wrapText="1"/>
    </xf>
    <xf numFmtId="0" fontId="48" fillId="0" borderId="77" xfId="3" applyNumberFormat="1" applyFont="1" applyFill="1" applyBorder="1" applyAlignment="1" applyProtection="1">
      <alignment horizontal="center" vertical="center" wrapText="1"/>
      <protection hidden="1"/>
    </xf>
    <xf numFmtId="0" fontId="48" fillId="0" borderId="77" xfId="0" applyFont="1" applyFill="1" applyBorder="1" applyAlignment="1">
      <alignment horizontal="center" vertical="center" wrapText="1"/>
    </xf>
    <xf numFmtId="4" fontId="48" fillId="0" borderId="77" xfId="0" applyNumberFormat="1" applyFont="1" applyFill="1" applyBorder="1" applyAlignment="1">
      <alignment horizontal="center" vertical="center" wrapText="1"/>
    </xf>
    <xf numFmtId="0" fontId="48" fillId="0" borderId="77" xfId="1" applyNumberFormat="1" applyFont="1" applyFill="1" applyBorder="1" applyAlignment="1">
      <alignment horizontal="center" vertical="center"/>
    </xf>
    <xf numFmtId="0" fontId="48" fillId="0" borderId="77" xfId="3" applyFont="1" applyFill="1" applyBorder="1" applyAlignment="1">
      <alignment horizontal="center" vertical="center" wrapText="1"/>
    </xf>
    <xf numFmtId="0" fontId="48" fillId="0" borderId="77" xfId="1" applyFont="1" applyFill="1" applyBorder="1" applyAlignment="1">
      <alignment horizontal="center" vertical="center" wrapText="1"/>
    </xf>
    <xf numFmtId="0" fontId="48" fillId="0" borderId="77" xfId="3" applyFont="1" applyFill="1" applyBorder="1" applyAlignment="1" applyProtection="1">
      <alignment horizontal="center" vertical="center" wrapText="1"/>
      <protection locked="0"/>
    </xf>
    <xf numFmtId="0" fontId="48" fillId="0" borderId="77" xfId="3" applyNumberFormat="1" applyFont="1" applyFill="1" applyBorder="1" applyAlignment="1">
      <alignment horizontal="center" vertical="center" wrapText="1"/>
    </xf>
    <xf numFmtId="14" fontId="48" fillId="0" borderId="77" xfId="1" applyNumberFormat="1" applyFont="1" applyFill="1" applyBorder="1" applyAlignment="1">
      <alignment horizontal="center" vertical="center" wrapText="1"/>
    </xf>
    <xf numFmtId="49" fontId="48" fillId="0" borderId="77" xfId="3" applyNumberFormat="1" applyFont="1" applyFill="1" applyBorder="1" applyAlignment="1" applyProtection="1">
      <alignment horizontal="center" vertical="center" wrapText="1"/>
      <protection locked="0"/>
    </xf>
    <xf numFmtId="4" fontId="48" fillId="0" borderId="77" xfId="5" applyNumberFormat="1" applyFont="1" applyFill="1" applyBorder="1" applyAlignment="1" applyProtection="1">
      <alignment horizontal="center" vertical="center" wrapText="1"/>
      <protection hidden="1"/>
    </xf>
    <xf numFmtId="4" fontId="48" fillId="0" borderId="77" xfId="2" applyNumberFormat="1" applyFont="1" applyFill="1" applyBorder="1" applyAlignment="1">
      <alignment horizontal="center" vertical="center" wrapText="1"/>
    </xf>
    <xf numFmtId="49" fontId="48" fillId="0" borderId="110" xfId="3" applyNumberFormat="1" applyFont="1" applyFill="1" applyBorder="1" applyAlignment="1">
      <alignment horizontal="center" vertical="center" wrapText="1"/>
    </xf>
    <xf numFmtId="0" fontId="48" fillId="0" borderId="110" xfId="3" applyNumberFormat="1" applyFont="1" applyFill="1" applyBorder="1" applyAlignment="1" applyProtection="1">
      <alignment horizontal="center" vertical="center" wrapText="1"/>
      <protection hidden="1"/>
    </xf>
    <xf numFmtId="0" fontId="48" fillId="0" borderId="110" xfId="0" applyFont="1" applyFill="1" applyBorder="1" applyAlignment="1">
      <alignment horizontal="center" vertical="center" wrapText="1"/>
    </xf>
    <xf numFmtId="4" fontId="48" fillId="0" borderId="110" xfId="0" applyNumberFormat="1" applyFont="1" applyFill="1" applyBorder="1" applyAlignment="1">
      <alignment horizontal="center" vertical="center" wrapText="1"/>
    </xf>
    <xf numFmtId="0" fontId="48" fillId="0" borderId="110" xfId="1" applyNumberFormat="1" applyFont="1" applyFill="1" applyBorder="1" applyAlignment="1">
      <alignment horizontal="center" vertical="center"/>
    </xf>
    <xf numFmtId="0" fontId="48" fillId="0" borderId="110" xfId="3" applyFont="1" applyFill="1" applyBorder="1" applyAlignment="1">
      <alignment horizontal="center" vertical="center" wrapText="1"/>
    </xf>
    <xf numFmtId="0" fontId="48" fillId="0" borderId="110" xfId="3" applyFont="1" applyFill="1" applyBorder="1" applyAlignment="1" applyProtection="1">
      <alignment horizontal="center" vertical="center" wrapText="1"/>
      <protection locked="0"/>
    </xf>
    <xf numFmtId="0" fontId="48" fillId="0" borderId="110" xfId="3" applyNumberFormat="1" applyFont="1" applyFill="1" applyBorder="1" applyAlignment="1">
      <alignment horizontal="center" vertical="center" wrapText="1"/>
    </xf>
    <xf numFmtId="14" fontId="48" fillId="0" borderId="110" xfId="1" applyNumberFormat="1" applyFont="1" applyFill="1" applyBorder="1" applyAlignment="1">
      <alignment horizontal="center" vertical="center" wrapText="1"/>
    </xf>
    <xf numFmtId="49" fontId="48" fillId="0" borderId="110" xfId="3" applyNumberFormat="1" applyFont="1" applyFill="1" applyBorder="1" applyAlignment="1" applyProtection="1">
      <alignment horizontal="center" vertical="center" wrapText="1"/>
      <protection locked="0"/>
    </xf>
    <xf numFmtId="4" fontId="48" fillId="0" borderId="110" xfId="5" applyNumberFormat="1" applyFont="1" applyFill="1" applyBorder="1" applyAlignment="1" applyProtection="1">
      <alignment horizontal="center" vertical="center" wrapText="1"/>
      <protection hidden="1"/>
    </xf>
    <xf numFmtId="4" fontId="48" fillId="0" borderId="110" xfId="2" applyNumberFormat="1" applyFont="1" applyFill="1" applyBorder="1" applyAlignment="1">
      <alignment horizontal="center" vertical="center" wrapText="1"/>
    </xf>
    <xf numFmtId="0" fontId="261" fillId="0" borderId="0" xfId="0" applyFont="1" applyFill="1"/>
    <xf numFmtId="0" fontId="262" fillId="0" borderId="110" xfId="0" applyFont="1" applyFill="1" applyBorder="1" applyAlignment="1">
      <alignment horizontal="center" vertical="center" wrapText="1"/>
    </xf>
    <xf numFmtId="49" fontId="48" fillId="0" borderId="111" xfId="3" applyNumberFormat="1" applyFont="1" applyFill="1" applyBorder="1" applyAlignment="1">
      <alignment horizontal="center" vertical="center" wrapText="1"/>
    </xf>
    <xf numFmtId="0" fontId="48" fillId="0" borderId="110" xfId="4" applyNumberFormat="1" applyFont="1" applyFill="1" applyBorder="1" applyAlignment="1" applyProtection="1">
      <alignment horizontal="center" vertical="center" wrapText="1"/>
      <protection hidden="1"/>
    </xf>
    <xf numFmtId="1" fontId="48" fillId="0" borderId="110" xfId="3" applyNumberFormat="1" applyFont="1" applyFill="1" applyBorder="1" applyAlignment="1">
      <alignment horizontal="center" vertical="center"/>
    </xf>
    <xf numFmtId="4" fontId="48" fillId="0" borderId="110" xfId="3" applyNumberFormat="1" applyFont="1" applyFill="1" applyBorder="1" applyAlignment="1">
      <alignment horizontal="center" vertical="center"/>
    </xf>
    <xf numFmtId="4" fontId="48" fillId="0" borderId="110" xfId="3" applyNumberFormat="1" applyFont="1" applyFill="1" applyBorder="1" applyAlignment="1">
      <alignment horizontal="center" vertical="center" wrapText="1"/>
    </xf>
    <xf numFmtId="0" fontId="252" fillId="0" borderId="110" xfId="0" applyFont="1" applyFill="1" applyBorder="1" applyAlignment="1">
      <alignment horizontal="center" vertical="center"/>
    </xf>
    <xf numFmtId="49" fontId="252" fillId="0" borderId="110" xfId="0" applyNumberFormat="1" applyFont="1" applyFill="1" applyBorder="1" applyAlignment="1">
      <alignment horizontal="center" vertical="center" wrapText="1"/>
    </xf>
    <xf numFmtId="4" fontId="252" fillId="0" borderId="110" xfId="0" applyNumberFormat="1" applyFont="1" applyFill="1" applyBorder="1" applyAlignment="1">
      <alignment horizontal="center" vertical="center"/>
    </xf>
    <xf numFmtId="3" fontId="48" fillId="0" borderId="110" xfId="14987" applyNumberFormat="1" applyFont="1" applyFill="1" applyBorder="1" applyAlignment="1" applyProtection="1">
      <alignment horizontal="center" vertical="center" wrapText="1"/>
      <protection locked="0"/>
    </xf>
    <xf numFmtId="0" fontId="48" fillId="0" borderId="110" xfId="1" applyNumberFormat="1" applyFont="1" applyFill="1" applyBorder="1" applyAlignment="1">
      <alignment horizontal="center" vertical="center" wrapText="1"/>
    </xf>
    <xf numFmtId="3" fontId="48" fillId="0" borderId="110" xfId="14987" applyNumberFormat="1" applyFont="1" applyFill="1" applyBorder="1" applyAlignment="1" applyProtection="1">
      <alignment horizontal="center" vertical="center"/>
      <protection locked="0"/>
    </xf>
    <xf numFmtId="4" fontId="48" fillId="0" borderId="110" xfId="1" applyNumberFormat="1" applyFont="1" applyFill="1" applyBorder="1" applyAlignment="1">
      <alignment horizontal="center" vertical="center" wrapText="1"/>
    </xf>
    <xf numFmtId="0" fontId="48" fillId="0" borderId="110" xfId="748" applyFont="1" applyFill="1" applyBorder="1" applyAlignment="1">
      <alignment horizontal="center" vertical="center" wrapText="1"/>
    </xf>
    <xf numFmtId="4" fontId="48" fillId="0" borderId="110" xfId="14987" applyNumberFormat="1" applyFont="1" applyFill="1" applyBorder="1" applyAlignment="1" applyProtection="1">
      <alignment horizontal="center" vertical="center"/>
      <protection locked="0"/>
    </xf>
    <xf numFmtId="4" fontId="48" fillId="0" borderId="110" xfId="56616" applyNumberFormat="1" applyFont="1" applyFill="1" applyBorder="1" applyAlignment="1" applyProtection="1">
      <alignment horizontal="center" vertical="center" wrapText="1"/>
      <protection hidden="1"/>
    </xf>
    <xf numFmtId="49" fontId="48" fillId="0" borderId="110" xfId="14987" applyNumberFormat="1" applyFont="1" applyFill="1" applyBorder="1" applyAlignment="1" applyProtection="1">
      <alignment horizontal="center" vertical="center"/>
      <protection locked="0"/>
    </xf>
    <xf numFmtId="2" fontId="48" fillId="0" borderId="110" xfId="14987" applyNumberFormat="1" applyFont="1" applyFill="1" applyBorder="1" applyAlignment="1" applyProtection="1">
      <alignment horizontal="center" vertical="center"/>
      <protection locked="0"/>
    </xf>
    <xf numFmtId="14" fontId="236" fillId="0" borderId="0" xfId="0" applyNumberFormat="1" applyFont="1" applyFill="1" applyBorder="1" applyAlignment="1">
      <alignment horizontal="center" vertical="center"/>
    </xf>
    <xf numFmtId="0" fontId="244" fillId="93" borderId="0" xfId="1" applyFont="1" applyFill="1" applyBorder="1" applyAlignment="1">
      <alignment horizontal="left" vertical="center"/>
    </xf>
    <xf numFmtId="0" fontId="246" fillId="0" borderId="0" xfId="0" applyFont="1" applyFill="1" applyBorder="1" applyAlignment="1">
      <alignment horizontal="left" vertical="center"/>
    </xf>
    <xf numFmtId="0" fontId="63" fillId="0" borderId="110" xfId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 wrapText="1"/>
    </xf>
    <xf numFmtId="0" fontId="251" fillId="93" borderId="25" xfId="1" applyFont="1" applyFill="1" applyBorder="1" applyAlignment="1">
      <alignment horizontal="center" vertical="center"/>
    </xf>
    <xf numFmtId="0" fontId="251" fillId="93" borderId="15" xfId="1" applyFont="1" applyFill="1" applyBorder="1" applyAlignment="1">
      <alignment horizontal="center" vertical="center" wrapText="1"/>
    </xf>
    <xf numFmtId="0" fontId="251" fillId="93" borderId="1" xfId="1" applyFont="1" applyFill="1" applyBorder="1" applyAlignment="1">
      <alignment horizontal="center" vertical="center" wrapText="1"/>
    </xf>
    <xf numFmtId="2" fontId="251" fillId="93" borderId="15" xfId="1" applyNumberFormat="1" applyFont="1" applyFill="1" applyBorder="1" applyAlignment="1">
      <alignment horizontal="center" vertical="center" wrapText="1"/>
    </xf>
    <xf numFmtId="2" fontId="251" fillId="93" borderId="1" xfId="1" applyNumberFormat="1" applyFont="1" applyFill="1" applyBorder="1" applyAlignment="1">
      <alignment horizontal="center" vertical="center" wrapText="1"/>
    </xf>
    <xf numFmtId="4" fontId="251" fillId="93" borderId="15" xfId="1" applyNumberFormat="1" applyFont="1" applyFill="1" applyBorder="1" applyAlignment="1">
      <alignment horizontal="center" vertical="center" wrapText="1"/>
    </xf>
    <xf numFmtId="4" fontId="251" fillId="93" borderId="1" xfId="1" applyNumberFormat="1" applyFont="1" applyFill="1" applyBorder="1" applyAlignment="1">
      <alignment horizontal="center" vertical="center" wrapText="1"/>
    </xf>
    <xf numFmtId="49" fontId="251" fillId="93" borderId="15" xfId="1" applyNumberFormat="1" applyFont="1" applyFill="1" applyBorder="1" applyAlignment="1">
      <alignment horizontal="center" vertical="center" wrapText="1"/>
    </xf>
    <xf numFmtId="49" fontId="251" fillId="93" borderId="1" xfId="1" applyNumberFormat="1" applyFont="1" applyFill="1" applyBorder="1" applyAlignment="1">
      <alignment horizontal="center" vertical="center" wrapText="1"/>
    </xf>
    <xf numFmtId="0" fontId="251" fillId="93" borderId="27" xfId="1" applyFont="1" applyFill="1" applyBorder="1" applyAlignment="1">
      <alignment horizontal="center" vertical="center" wrapText="1"/>
    </xf>
    <xf numFmtId="0" fontId="251" fillId="93" borderId="3" xfId="1" applyFont="1" applyFill="1" applyBorder="1" applyAlignment="1">
      <alignment horizontal="center" vertical="center" wrapText="1"/>
    </xf>
    <xf numFmtId="49" fontId="251" fillId="0" borderId="107" xfId="1" applyNumberFormat="1" applyFont="1" applyFill="1" applyBorder="1" applyAlignment="1">
      <alignment horizontal="center" vertical="center" wrapText="1"/>
    </xf>
    <xf numFmtId="49" fontId="251" fillId="0" borderId="109" xfId="1" applyNumberFormat="1" applyFont="1" applyFill="1" applyBorder="1" applyAlignment="1">
      <alignment horizontal="center" vertical="center" wrapText="1"/>
    </xf>
    <xf numFmtId="49" fontId="251" fillId="0" borderId="108" xfId="1" applyNumberFormat="1" applyFont="1" applyFill="1" applyBorder="1" applyAlignment="1">
      <alignment horizontal="center" vertical="center" wrapText="1"/>
    </xf>
    <xf numFmtId="0" fontId="63" fillId="0" borderId="110" xfId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 wrapText="1"/>
    </xf>
    <xf numFmtId="0" fontId="251" fillId="93" borderId="25" xfId="1" applyFont="1" applyFill="1" applyBorder="1" applyAlignment="1">
      <alignment horizontal="center" vertical="center" wrapText="1"/>
    </xf>
    <xf numFmtId="0" fontId="244" fillId="93" borderId="0" xfId="1" applyFont="1" applyFill="1" applyBorder="1" applyAlignment="1">
      <alignment horizontal="left" vertical="center"/>
    </xf>
    <xf numFmtId="0" fontId="246" fillId="0" borderId="0" xfId="0" applyFont="1" applyFill="1" applyBorder="1" applyAlignment="1">
      <alignment horizontal="left" vertical="center"/>
    </xf>
    <xf numFmtId="0" fontId="246" fillId="93" borderId="0" xfId="0" applyFont="1" applyFill="1" applyBorder="1" applyAlignment="1">
      <alignment horizontal="left" vertical="center" wrapText="1"/>
    </xf>
    <xf numFmtId="0" fontId="251" fillId="0" borderId="107" xfId="0" applyFont="1" applyFill="1" applyBorder="1" applyAlignment="1">
      <alignment horizontal="center" vertical="center" wrapText="1"/>
    </xf>
    <xf numFmtId="14" fontId="251" fillId="0" borderId="0" xfId="0" applyNumberFormat="1" applyFont="1" applyFill="1" applyBorder="1" applyAlignment="1">
      <alignment horizontal="center" vertical="center" wrapText="1"/>
    </xf>
    <xf numFmtId="0" fontId="251" fillId="0" borderId="0" xfId="0" applyFont="1" applyFill="1" applyBorder="1" applyAlignment="1">
      <alignment horizontal="center" vertical="center" wrapText="1"/>
    </xf>
    <xf numFmtId="49" fontId="251" fillId="0" borderId="0" xfId="0" applyNumberFormat="1" applyFont="1" applyFill="1" applyBorder="1" applyAlignment="1">
      <alignment horizontal="center" vertical="center" wrapText="1"/>
    </xf>
    <xf numFmtId="4" fontId="251" fillId="0" borderId="0" xfId="0" applyNumberFormat="1" applyFont="1" applyFill="1" applyBorder="1" applyAlignment="1">
      <alignment horizontal="center" vertical="center" wrapText="1"/>
    </xf>
    <xf numFmtId="3" fontId="251" fillId="0" borderId="0" xfId="0" applyNumberFormat="1" applyFont="1" applyFill="1" applyBorder="1" applyAlignment="1">
      <alignment horizontal="center" vertical="center" wrapText="1"/>
    </xf>
    <xf numFmtId="3" fontId="257" fillId="0" borderId="0" xfId="0" applyNumberFormat="1" applyFont="1" applyFill="1" applyBorder="1" applyAlignment="1">
      <alignment horizontal="center" vertical="center" wrapText="1"/>
    </xf>
    <xf numFmtId="0" fontId="238" fillId="0" borderId="0" xfId="0" applyFont="1" applyFill="1" applyBorder="1" applyAlignment="1">
      <alignment horizontal="center"/>
    </xf>
    <xf numFmtId="0" fontId="0" fillId="0" borderId="0" xfId="0" applyFill="1" applyBorder="1"/>
    <xf numFmtId="0" fontId="238" fillId="0" borderId="0" xfId="0" applyFont="1" applyFill="1" applyBorder="1" applyAlignment="1">
      <alignment horizontal="center" vertical="center" wrapText="1"/>
    </xf>
    <xf numFmtId="49" fontId="238" fillId="0" borderId="0" xfId="0" applyNumberFormat="1" applyFont="1" applyFill="1" applyBorder="1" applyAlignment="1">
      <alignment horizontal="center" vertical="center"/>
    </xf>
    <xf numFmtId="4" fontId="238" fillId="0" borderId="0" xfId="0" applyNumberFormat="1" applyFont="1" applyFill="1" applyBorder="1" applyAlignment="1">
      <alignment horizontal="center" vertical="center"/>
    </xf>
    <xf numFmtId="0" fontId="238" fillId="0" borderId="0" xfId="0" applyFont="1" applyFill="1" applyBorder="1" applyAlignment="1">
      <alignment horizontal="center" vertical="center"/>
    </xf>
    <xf numFmtId="14" fontId="238" fillId="0" borderId="0" xfId="0" applyNumberFormat="1" applyFont="1" applyFill="1" applyBorder="1" applyAlignment="1">
      <alignment horizontal="center" vertical="center"/>
    </xf>
    <xf numFmtId="14" fontId="236" fillId="0" borderId="0" xfId="0" applyNumberFormat="1" applyFont="1" applyFill="1" applyBorder="1"/>
    <xf numFmtId="2" fontId="236" fillId="0" borderId="0" xfId="0" applyNumberFormat="1" applyFont="1" applyFill="1" applyBorder="1" applyAlignment="1">
      <alignment horizontal="center" vertical="center"/>
    </xf>
    <xf numFmtId="49" fontId="236" fillId="0" borderId="0" xfId="0" applyNumberFormat="1" applyFont="1" applyFill="1" applyBorder="1"/>
    <xf numFmtId="0" fontId="236" fillId="0" borderId="0" xfId="0" applyFont="1" applyFill="1" applyBorder="1" applyAlignment="1">
      <alignment horizontal="center"/>
    </xf>
    <xf numFmtId="2" fontId="238" fillId="0" borderId="0" xfId="0" applyNumberFormat="1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wrapText="1"/>
    </xf>
    <xf numFmtId="0" fontId="238" fillId="0" borderId="0" xfId="0" applyFont="1" applyFill="1" applyBorder="1" applyAlignment="1">
      <alignment wrapText="1"/>
    </xf>
    <xf numFmtId="2" fontId="238" fillId="0" borderId="0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2" fontId="5" fillId="0" borderId="0" xfId="0" applyNumberFormat="1" applyFont="1" applyFill="1" applyBorder="1" applyAlignment="1">
      <alignment wrapText="1"/>
    </xf>
    <xf numFmtId="14" fontId="236" fillId="93" borderId="0" xfId="0" applyNumberFormat="1" applyFont="1" applyFill="1" applyBorder="1"/>
    <xf numFmtId="2" fontId="236" fillId="93" borderId="0" xfId="0" applyNumberFormat="1" applyFont="1" applyFill="1" applyBorder="1" applyAlignment="1">
      <alignment horizontal="center" vertical="center"/>
    </xf>
    <xf numFmtId="49" fontId="236" fillId="93" borderId="0" xfId="0" applyNumberFormat="1" applyFont="1" applyFill="1" applyBorder="1"/>
    <xf numFmtId="4" fontId="236" fillId="93" borderId="0" xfId="0" applyNumberFormat="1" applyFont="1" applyFill="1" applyBorder="1"/>
    <xf numFmtId="2" fontId="236" fillId="93" borderId="0" xfId="0" applyNumberFormat="1" applyFont="1" applyFill="1" applyBorder="1"/>
    <xf numFmtId="0" fontId="247" fillId="93" borderId="0" xfId="0" applyFont="1" applyFill="1" applyBorder="1"/>
    <xf numFmtId="0" fontId="247" fillId="0" borderId="0" xfId="0" applyFont="1" applyFill="1" applyBorder="1"/>
    <xf numFmtId="2" fontId="247" fillId="0" borderId="0" xfId="0" applyNumberFormat="1" applyFont="1" applyFill="1" applyBorder="1"/>
    <xf numFmtId="49" fontId="247" fillId="93" borderId="0" xfId="0" applyNumberFormat="1" applyFont="1" applyFill="1" applyBorder="1"/>
    <xf numFmtId="4" fontId="247" fillId="93" borderId="0" xfId="0" applyNumberFormat="1" applyFont="1" applyFill="1" applyBorder="1"/>
    <xf numFmtId="2" fontId="247" fillId="93" borderId="0" xfId="0" applyNumberFormat="1" applyFont="1" applyFill="1" applyBorder="1"/>
    <xf numFmtId="0" fontId="235" fillId="0" borderId="77" xfId="0" applyFont="1" applyFill="1" applyBorder="1" applyAlignment="1">
      <alignment horizontal="center" vertical="center"/>
    </xf>
    <xf numFmtId="0" fontId="235" fillId="0" borderId="77" xfId="0" applyFont="1" applyFill="1" applyBorder="1" applyAlignment="1">
      <alignment horizontal="center" vertical="center" wrapText="1"/>
    </xf>
    <xf numFmtId="0" fontId="63" fillId="0" borderId="77" xfId="1" applyNumberFormat="1" applyFont="1" applyFill="1" applyBorder="1" applyAlignment="1">
      <alignment horizontal="center" vertical="center" wrapText="1"/>
    </xf>
    <xf numFmtId="4" fontId="63" fillId="0" borderId="0" xfId="0" applyNumberFormat="1" applyFont="1" applyFill="1" applyBorder="1" applyAlignment="1">
      <alignment horizontal="center" wrapText="1"/>
    </xf>
    <xf numFmtId="4" fontId="63" fillId="0" borderId="77" xfId="1025" applyNumberFormat="1" applyFont="1" applyFill="1" applyBorder="1" applyAlignment="1" applyProtection="1">
      <alignment horizontal="center" vertical="center"/>
      <protection locked="0"/>
    </xf>
    <xf numFmtId="49" fontId="63" fillId="0" borderId="113" xfId="1" applyNumberFormat="1" applyFont="1" applyFill="1" applyBorder="1" applyAlignment="1">
      <alignment horizontal="center" vertical="center" wrapText="1"/>
    </xf>
    <xf numFmtId="0" fontId="236" fillId="0" borderId="0" xfId="0" applyFont="1" applyFill="1" applyBorder="1" applyAlignment="1">
      <alignment horizontal="center" vertical="center"/>
    </xf>
    <xf numFmtId="49" fontId="236" fillId="0" borderId="0" xfId="0" applyNumberFormat="1" applyFont="1" applyFill="1" applyBorder="1" applyAlignment="1">
      <alignment horizontal="center" vertical="center"/>
    </xf>
    <xf numFmtId="0" fontId="63" fillId="0" borderId="0" xfId="50535" applyFont="1" applyFill="1" applyBorder="1" applyAlignment="1">
      <alignment horizontal="center" vertical="center"/>
    </xf>
    <xf numFmtId="4" fontId="63" fillId="0" borderId="0" xfId="50535" applyNumberFormat="1" applyFont="1" applyFill="1" applyBorder="1" applyAlignment="1">
      <alignment horizontal="center" vertical="center" wrapText="1"/>
    </xf>
    <xf numFmtId="1" fontId="63" fillId="0" borderId="77" xfId="3" applyNumberFormat="1" applyFont="1" applyFill="1" applyBorder="1" applyAlignment="1">
      <alignment horizontal="center" vertical="center"/>
    </xf>
    <xf numFmtId="4" fontId="63" fillId="0" borderId="77" xfId="3" applyNumberFormat="1" applyFont="1" applyFill="1" applyBorder="1" applyAlignment="1">
      <alignment horizontal="center" vertical="center"/>
    </xf>
    <xf numFmtId="3" fontId="63" fillId="0" borderId="77" xfId="8" applyNumberFormat="1" applyFont="1" applyFill="1" applyBorder="1" applyAlignment="1" applyProtection="1">
      <alignment horizontal="center" vertical="center" wrapText="1"/>
      <protection locked="0"/>
    </xf>
    <xf numFmtId="0" fontId="63" fillId="0" borderId="0" xfId="50535" applyFont="1" applyFill="1" applyBorder="1" applyAlignment="1">
      <alignment horizontal="center" vertical="center" wrapText="1"/>
    </xf>
    <xf numFmtId="0" fontId="236" fillId="0" borderId="77" xfId="0" applyFont="1" applyFill="1" applyBorder="1" applyAlignment="1">
      <alignment vertical="center"/>
    </xf>
    <xf numFmtId="14" fontId="63" fillId="0" borderId="77" xfId="0" applyNumberFormat="1" applyFont="1" applyFill="1" applyBorder="1" applyAlignment="1">
      <alignment horizontal="center" vertical="center" wrapText="1"/>
    </xf>
    <xf numFmtId="2" fontId="63" fillId="0" borderId="77" xfId="1" applyNumberFormat="1" applyFont="1" applyFill="1" applyBorder="1" applyAlignment="1">
      <alignment horizontal="center" vertical="center"/>
    </xf>
    <xf numFmtId="2" fontId="48" fillId="0" borderId="77" xfId="1" applyNumberFormat="1" applyFont="1" applyFill="1" applyBorder="1" applyAlignment="1">
      <alignment horizontal="center" vertical="center"/>
    </xf>
    <xf numFmtId="49" fontId="48" fillId="0" borderId="77" xfId="1" applyNumberFormat="1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center" vertical="center" wrapText="1"/>
    </xf>
    <xf numFmtId="49" fontId="236" fillId="0" borderId="0" xfId="0" applyNumberFormat="1" applyFont="1" applyFill="1" applyBorder="1" applyAlignment="1">
      <alignment horizontal="center" vertical="center" wrapText="1"/>
    </xf>
    <xf numFmtId="4" fontId="236" fillId="0" borderId="0" xfId="0" applyNumberFormat="1" applyFont="1" applyFill="1" applyBorder="1" applyAlignment="1">
      <alignment horizontal="center" vertical="center"/>
    </xf>
    <xf numFmtId="49" fontId="63" fillId="0" borderId="77" xfId="5" applyNumberFormat="1" applyFont="1" applyFill="1" applyBorder="1" applyAlignment="1" applyProtection="1">
      <alignment horizontal="center" vertical="center" wrapText="1"/>
      <protection hidden="1"/>
    </xf>
    <xf numFmtId="0" fontId="236" fillId="0" borderId="0" xfId="0" applyFont="1" applyFill="1" applyAlignment="1">
      <alignment horizontal="center" vertical="center" wrapText="1"/>
    </xf>
    <xf numFmtId="4" fontId="63" fillId="0" borderId="77" xfId="1025" applyNumberFormat="1" applyFont="1" applyFill="1" applyBorder="1" applyAlignment="1" applyProtection="1">
      <alignment horizontal="center" vertical="center" wrapText="1"/>
      <protection locked="0"/>
    </xf>
    <xf numFmtId="49" fontId="63" fillId="0" borderId="0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0" xfId="2" applyNumberFormat="1" applyFont="1" applyFill="1" applyBorder="1" applyAlignment="1">
      <alignment horizontal="center" vertical="center" wrapText="1"/>
    </xf>
    <xf numFmtId="14" fontId="236" fillId="0" borderId="0" xfId="0" applyNumberFormat="1" applyFont="1" applyFill="1" applyBorder="1" applyAlignment="1">
      <alignment horizontal="center" vertical="center" wrapText="1"/>
    </xf>
    <xf numFmtId="2" fontId="236" fillId="0" borderId="0" xfId="0" applyNumberFormat="1" applyFont="1" applyFill="1" applyBorder="1" applyAlignment="1">
      <alignment horizontal="center"/>
    </xf>
    <xf numFmtId="49" fontId="63" fillId="0" borderId="77" xfId="0" applyNumberFormat="1" applyFont="1" applyFill="1" applyBorder="1" applyAlignment="1">
      <alignment horizontal="center" vertical="center" wrapText="1"/>
    </xf>
    <xf numFmtId="1" fontId="63" fillId="0" borderId="77" xfId="0" applyNumberFormat="1" applyFont="1" applyFill="1" applyBorder="1" applyAlignment="1">
      <alignment horizontal="center" vertical="center" wrapText="1"/>
    </xf>
    <xf numFmtId="3" fontId="63" fillId="0" borderId="110" xfId="8" applyNumberFormat="1" applyFont="1" applyFill="1" applyBorder="1" applyAlignment="1" applyProtection="1">
      <alignment horizontal="center" vertical="center" wrapText="1"/>
      <protection locked="0"/>
    </xf>
    <xf numFmtId="49" fontId="63" fillId="0" borderId="110" xfId="5" applyNumberFormat="1" applyFont="1" applyFill="1" applyBorder="1" applyAlignment="1" applyProtection="1">
      <alignment horizontal="center" vertical="center" wrapText="1"/>
      <protection hidden="1"/>
    </xf>
    <xf numFmtId="3" fontId="48" fillId="0" borderId="110" xfId="0" applyNumberFormat="1" applyFont="1" applyFill="1" applyBorder="1" applyAlignment="1">
      <alignment horizontal="center" vertical="center" wrapText="1"/>
    </xf>
    <xf numFmtId="2" fontId="48" fillId="0" borderId="110" xfId="0" applyNumberFormat="1" applyFont="1" applyFill="1" applyBorder="1" applyAlignment="1">
      <alignment horizontal="center" vertical="center" wrapText="1"/>
    </xf>
    <xf numFmtId="3" fontId="48" fillId="0" borderId="0" xfId="0" applyNumberFormat="1" applyFont="1" applyFill="1" applyBorder="1" applyAlignment="1">
      <alignment horizontal="center" vertical="center" wrapText="1"/>
    </xf>
    <xf numFmtId="0" fontId="236" fillId="0" borderId="0" xfId="0" applyFont="1" applyFill="1" applyBorder="1" applyAlignment="1">
      <alignment vertical="center"/>
    </xf>
    <xf numFmtId="0" fontId="4" fillId="0" borderId="107" xfId="0" applyFont="1" applyFill="1" applyBorder="1" applyAlignment="1">
      <alignment horizontal="center" vertical="center" wrapText="1"/>
    </xf>
    <xf numFmtId="14" fontId="236" fillId="0" borderId="0" xfId="0" applyNumberFormat="1" applyFont="1" applyFill="1" applyBorder="1" applyAlignment="1">
      <alignment vertical="center"/>
    </xf>
    <xf numFmtId="4" fontId="63" fillId="0" borderId="110" xfId="1026" applyNumberFormat="1" applyFont="1" applyFill="1" applyBorder="1" applyAlignment="1">
      <alignment horizontal="center" vertical="center"/>
    </xf>
    <xf numFmtId="4" fontId="63" fillId="0" borderId="77" xfId="1026" applyNumberFormat="1" applyFont="1" applyFill="1" applyBorder="1" applyAlignment="1">
      <alignment horizontal="center" vertical="center"/>
    </xf>
    <xf numFmtId="4" fontId="236" fillId="0" borderId="77" xfId="56616" applyNumberFormat="1" applyFont="1" applyFill="1" applyBorder="1" applyAlignment="1" applyProtection="1">
      <alignment horizontal="center" vertical="center" wrapText="1"/>
      <protection hidden="1"/>
    </xf>
    <xf numFmtId="327" fontId="63" fillId="0" borderId="77" xfId="0" applyNumberFormat="1" applyFont="1" applyFill="1" applyBorder="1" applyAlignment="1">
      <alignment horizontal="center" vertical="center"/>
    </xf>
    <xf numFmtId="4" fontId="48" fillId="0" borderId="77" xfId="1026" applyNumberFormat="1" applyFont="1" applyFill="1" applyBorder="1" applyAlignment="1">
      <alignment horizontal="center" vertical="center"/>
    </xf>
    <xf numFmtId="0" fontId="235" fillId="0" borderId="110" xfId="0" applyFont="1" applyFill="1" applyBorder="1" applyAlignment="1">
      <alignment horizontal="center" vertical="center" wrapText="1"/>
    </xf>
    <xf numFmtId="49" fontId="63" fillId="0" borderId="111" xfId="3" applyNumberFormat="1" applyFont="1" applyFill="1" applyBorder="1" applyAlignment="1">
      <alignment horizontal="center" vertical="center" wrapText="1"/>
    </xf>
    <xf numFmtId="3" fontId="48" fillId="0" borderId="110" xfId="8" applyNumberFormat="1" applyFont="1" applyFill="1" applyBorder="1" applyAlignment="1" applyProtection="1">
      <alignment horizontal="center" vertical="center"/>
      <protection locked="0"/>
    </xf>
    <xf numFmtId="4" fontId="48" fillId="0" borderId="110" xfId="8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63" fillId="0" borderId="110" xfId="1" applyNumberFormat="1" applyFont="1" applyFill="1" applyBorder="1" applyAlignment="1">
      <alignment horizontal="center" vertical="center"/>
    </xf>
    <xf numFmtId="3" fontId="63" fillId="0" borderId="110" xfId="1" applyNumberFormat="1" applyFont="1" applyFill="1" applyBorder="1" applyAlignment="1">
      <alignment horizontal="center" vertical="center" wrapText="1"/>
    </xf>
    <xf numFmtId="3" fontId="63" fillId="0" borderId="77" xfId="1" applyNumberFormat="1" applyFont="1" applyFill="1" applyBorder="1" applyAlignment="1">
      <alignment horizontal="center" vertical="center" wrapText="1"/>
    </xf>
    <xf numFmtId="0" fontId="63" fillId="0" borderId="110" xfId="3" applyFont="1" applyFill="1" applyBorder="1" applyAlignment="1">
      <alignment horizontal="center" vertical="center"/>
    </xf>
    <xf numFmtId="0" fontId="63" fillId="0" borderId="110" xfId="4" applyNumberFormat="1" applyFont="1" applyFill="1" applyBorder="1" applyAlignment="1" applyProtection="1">
      <alignment horizontal="center" vertical="center" wrapText="1"/>
      <protection hidden="1"/>
    </xf>
    <xf numFmtId="1" fontId="63" fillId="0" borderId="110" xfId="3" applyNumberFormat="1" applyFont="1" applyFill="1" applyBorder="1" applyAlignment="1">
      <alignment horizontal="center" vertical="center"/>
    </xf>
    <xf numFmtId="4" fontId="63" fillId="0" borderId="77" xfId="3" applyNumberFormat="1" applyFont="1" applyFill="1" applyBorder="1" applyAlignment="1">
      <alignment horizontal="center" vertical="center" wrapText="1"/>
    </xf>
    <xf numFmtId="49" fontId="63" fillId="0" borderId="77" xfId="17" applyNumberFormat="1" applyFont="1" applyFill="1" applyBorder="1" applyAlignment="1">
      <alignment horizontal="center" vertical="center" wrapText="1"/>
    </xf>
    <xf numFmtId="0" fontId="239" fillId="0" borderId="77" xfId="17" applyFont="1" applyFill="1" applyBorder="1" applyAlignment="1">
      <alignment horizontal="center" vertical="center" wrapText="1"/>
    </xf>
    <xf numFmtId="0" fontId="252" fillId="0" borderId="77" xfId="0" applyFont="1" applyFill="1" applyBorder="1" applyAlignment="1">
      <alignment horizontal="center" vertical="center" wrapText="1"/>
    </xf>
    <xf numFmtId="49" fontId="48" fillId="0" borderId="77" xfId="17" applyNumberFormat="1" applyFont="1" applyFill="1" applyBorder="1" applyAlignment="1">
      <alignment horizontal="center" vertical="center" wrapText="1"/>
    </xf>
    <xf numFmtId="0" fontId="3" fillId="0" borderId="77" xfId="17" applyFont="1" applyFill="1" applyBorder="1" applyAlignment="1">
      <alignment horizontal="center" vertical="center" wrapText="1"/>
    </xf>
    <xf numFmtId="2" fontId="236" fillId="0" borderId="0" xfId="0" applyNumberFormat="1" applyFont="1" applyFill="1" applyBorder="1" applyAlignment="1">
      <alignment horizontal="center" vertical="center" wrapText="1"/>
    </xf>
    <xf numFmtId="2" fontId="236" fillId="0" borderId="0" xfId="0" applyNumberFormat="1" applyFont="1" applyFill="1" applyBorder="1" applyAlignment="1">
      <alignment horizontal="center" wrapText="1"/>
    </xf>
    <xf numFmtId="3" fontId="63" fillId="0" borderId="77" xfId="14987" applyNumberFormat="1" applyFont="1" applyFill="1" applyBorder="1" applyAlignment="1" applyProtection="1">
      <alignment horizontal="center" vertical="center"/>
      <protection locked="0"/>
    </xf>
    <xf numFmtId="3" fontId="63" fillId="0" borderId="77" xfId="14987" applyNumberFormat="1" applyFont="1" applyFill="1" applyBorder="1" applyAlignment="1" applyProtection="1">
      <alignment horizontal="center" vertical="center" wrapText="1"/>
      <protection locked="0"/>
    </xf>
    <xf numFmtId="4" fontId="48" fillId="0" borderId="77" xfId="1" applyNumberFormat="1" applyFont="1" applyFill="1" applyBorder="1" applyAlignment="1">
      <alignment horizontal="center" vertical="center" wrapText="1"/>
    </xf>
    <xf numFmtId="4" fontId="63" fillId="0" borderId="109" xfId="1" applyNumberFormat="1" applyFont="1" applyFill="1" applyBorder="1" applyAlignment="1">
      <alignment horizontal="center" vertical="center" wrapText="1"/>
    </xf>
    <xf numFmtId="4" fontId="63" fillId="0" borderId="0" xfId="1" applyNumberFormat="1" applyFont="1" applyFill="1" applyBorder="1" applyAlignment="1">
      <alignment horizontal="center" vertical="center" wrapText="1"/>
    </xf>
    <xf numFmtId="49" fontId="238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/>
    <xf numFmtId="49" fontId="0" fillId="0" borderId="0" xfId="0" applyNumberFormat="1" applyFill="1"/>
    <xf numFmtId="2" fontId="63" fillId="0" borderId="77" xfId="14987" applyNumberFormat="1" applyFont="1" applyFill="1" applyBorder="1" applyAlignment="1" applyProtection="1">
      <alignment horizontal="center" vertical="center"/>
      <protection locked="0"/>
    </xf>
    <xf numFmtId="4" fontId="63" fillId="0" borderId="77" xfId="56616" applyNumberFormat="1" applyFont="1" applyFill="1" applyBorder="1" applyAlignment="1" applyProtection="1">
      <alignment horizontal="center" vertical="center" wrapText="1"/>
      <protection hidden="1"/>
    </xf>
    <xf numFmtId="0" fontId="252" fillId="0" borderId="110" xfId="0" applyFont="1" applyFill="1" applyBorder="1" applyAlignment="1">
      <alignment horizontal="center"/>
    </xf>
    <xf numFmtId="4" fontId="258" fillId="0" borderId="0" xfId="50535" applyNumberFormat="1" applyFont="1" applyFill="1" applyBorder="1" applyAlignment="1">
      <alignment horizontal="center" vertical="center" wrapText="1"/>
    </xf>
    <xf numFmtId="3" fontId="63" fillId="0" borderId="77" xfId="8" applyNumberFormat="1" applyFont="1" applyFill="1" applyBorder="1" applyAlignment="1" applyProtection="1">
      <alignment horizontal="center" vertical="center"/>
      <protection locked="0"/>
    </xf>
    <xf numFmtId="4" fontId="63" fillId="0" borderId="77" xfId="8" applyNumberFormat="1" applyFont="1" applyFill="1" applyBorder="1" applyAlignment="1" applyProtection="1">
      <alignment horizontal="center" vertical="center"/>
      <protection locked="0"/>
    </xf>
    <xf numFmtId="0" fontId="63" fillId="0" borderId="110" xfId="56617" applyNumberFormat="1" applyFont="1" applyFill="1" applyBorder="1" applyAlignment="1" applyProtection="1">
      <alignment horizontal="center" vertical="center" wrapText="1"/>
    </xf>
    <xf numFmtId="49" fontId="63" fillId="0" borderId="110" xfId="0" applyNumberFormat="1" applyFont="1" applyFill="1" applyBorder="1" applyAlignment="1">
      <alignment horizontal="center" vertical="center" wrapText="1"/>
    </xf>
    <xf numFmtId="264" fontId="63" fillId="0" borderId="110" xfId="0" applyNumberFormat="1" applyFont="1" applyFill="1" applyBorder="1" applyAlignment="1">
      <alignment horizontal="center" vertical="center" wrapText="1"/>
    </xf>
    <xf numFmtId="328" fontId="63" fillId="0" borderId="0" xfId="0" applyNumberFormat="1" applyFont="1" applyFill="1" applyBorder="1" applyAlignment="1">
      <alignment horizontal="center" vertical="center" wrapText="1"/>
    </xf>
    <xf numFmtId="0" fontId="250" fillId="0" borderId="0" xfId="0" applyFont="1" applyFill="1" applyBorder="1"/>
    <xf numFmtId="0" fontId="63" fillId="0" borderId="110" xfId="56618" applyNumberFormat="1" applyFont="1" applyFill="1" applyBorder="1" applyAlignment="1" applyProtection="1">
      <alignment horizontal="center" vertical="center" wrapText="1"/>
      <protection hidden="1"/>
    </xf>
    <xf numFmtId="0" fontId="236" fillId="0" borderId="110" xfId="1" applyFont="1" applyFill="1" applyBorder="1" applyAlignment="1">
      <alignment horizontal="center" vertical="center"/>
    </xf>
    <xf numFmtId="0" fontId="236" fillId="0" borderId="110" xfId="1" applyFont="1" applyFill="1" applyBorder="1" applyAlignment="1">
      <alignment horizontal="center" vertical="center" wrapText="1"/>
    </xf>
    <xf numFmtId="49" fontId="236" fillId="0" borderId="110" xfId="1" applyNumberFormat="1" applyFont="1" applyFill="1" applyBorder="1" applyAlignment="1">
      <alignment horizontal="center" vertical="center" wrapText="1"/>
    </xf>
    <xf numFmtId="3" fontId="236" fillId="0" borderId="110" xfId="14987" applyNumberFormat="1" applyFont="1" applyFill="1" applyBorder="1" applyAlignment="1" applyProtection="1">
      <alignment horizontal="center" vertical="center" wrapText="1"/>
      <protection locked="0"/>
    </xf>
    <xf numFmtId="0" fontId="236" fillId="0" borderId="110" xfId="1" applyNumberFormat="1" applyFont="1" applyFill="1" applyBorder="1" applyAlignment="1">
      <alignment horizontal="center" vertical="center" wrapText="1"/>
    </xf>
    <xf numFmtId="0" fontId="236" fillId="0" borderId="110" xfId="3" applyFont="1" applyFill="1" applyBorder="1" applyAlignment="1" applyProtection="1">
      <alignment horizontal="center" vertical="center" wrapText="1"/>
      <protection locked="0"/>
    </xf>
    <xf numFmtId="14" fontId="236" fillId="0" borderId="110" xfId="1" applyNumberFormat="1" applyFont="1" applyFill="1" applyBorder="1" applyAlignment="1">
      <alignment horizontal="center" vertical="center" wrapText="1"/>
    </xf>
    <xf numFmtId="4" fontId="236" fillId="0" borderId="110" xfId="56616" applyNumberFormat="1" applyFont="1" applyFill="1" applyBorder="1" applyAlignment="1" applyProtection="1">
      <alignment horizontal="center" vertical="center" wrapText="1"/>
      <protection hidden="1"/>
    </xf>
    <xf numFmtId="4" fontId="236" fillId="0" borderId="110" xfId="1" applyNumberFormat="1" applyFont="1" applyFill="1" applyBorder="1" applyAlignment="1">
      <alignment horizontal="center" vertical="center" wrapText="1"/>
    </xf>
    <xf numFmtId="49" fontId="252" fillId="0" borderId="110" xfId="1" applyNumberFormat="1" applyFont="1" applyFill="1" applyBorder="1" applyAlignment="1">
      <alignment horizontal="center" vertical="center" wrapText="1"/>
    </xf>
    <xf numFmtId="0" fontId="259" fillId="0" borderId="0" xfId="0" applyFont="1" applyFill="1" applyBorder="1" applyAlignment="1">
      <alignment horizontal="center" vertical="center" wrapText="1"/>
    </xf>
    <xf numFmtId="0" fontId="260" fillId="0" borderId="0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 wrapText="1"/>
    </xf>
    <xf numFmtId="0" fontId="63" fillId="0" borderId="110" xfId="750" applyFont="1" applyFill="1" applyBorder="1" applyAlignment="1">
      <alignment horizontal="center" vertical="center" wrapText="1"/>
    </xf>
    <xf numFmtId="4" fontId="63" fillId="0" borderId="0" xfId="56616" applyNumberFormat="1" applyFont="1" applyFill="1" applyBorder="1" applyAlignment="1" applyProtection="1">
      <alignment horizontal="center" vertical="center" wrapText="1"/>
      <protection hidden="1"/>
    </xf>
    <xf numFmtId="49" fontId="48" fillId="0" borderId="0" xfId="1" applyNumberFormat="1" applyFont="1" applyFill="1" applyBorder="1" applyAlignment="1">
      <alignment horizontal="center" vertical="center" wrapText="1"/>
    </xf>
    <xf numFmtId="49" fontId="48" fillId="0" borderId="3" xfId="1" applyNumberFormat="1" applyFont="1" applyFill="1" applyBorder="1" applyAlignment="1">
      <alignment horizontal="center" vertical="center" wrapText="1"/>
    </xf>
    <xf numFmtId="0" fontId="63" fillId="0" borderId="0" xfId="3" applyFont="1" applyFill="1" applyBorder="1" applyAlignment="1" applyProtection="1">
      <alignment horizontal="center" vertical="center" wrapText="1"/>
      <protection locked="0"/>
    </xf>
    <xf numFmtId="0" fontId="235" fillId="0" borderId="110" xfId="0" applyFont="1" applyFill="1" applyBorder="1" applyAlignment="1">
      <alignment horizontal="center" vertical="center"/>
    </xf>
    <xf numFmtId="2" fontId="63" fillId="0" borderId="0" xfId="1026" applyNumberFormat="1" applyFont="1" applyFill="1" applyAlignment="1">
      <alignment horizontal="center" vertical="center"/>
    </xf>
    <xf numFmtId="3" fontId="63" fillId="0" borderId="0" xfId="14987" applyNumberFormat="1" applyFont="1" applyFill="1" applyBorder="1" applyAlignment="1" applyProtection="1">
      <alignment horizontal="center" vertical="center"/>
      <protection locked="0"/>
    </xf>
    <xf numFmtId="2" fontId="63" fillId="0" borderId="0" xfId="14987" applyNumberFormat="1" applyFont="1" applyFill="1" applyBorder="1" applyAlignment="1" applyProtection="1">
      <alignment horizontal="center" vertical="center"/>
      <protection locked="0"/>
    </xf>
    <xf numFmtId="49" fontId="48" fillId="0" borderId="112" xfId="1" applyNumberFormat="1" applyFont="1" applyFill="1" applyBorder="1" applyAlignment="1">
      <alignment horizontal="center" vertical="center" wrapText="1"/>
    </xf>
    <xf numFmtId="4" fontId="63" fillId="0" borderId="0" xfId="5" applyNumberFormat="1" applyFont="1" applyFill="1" applyBorder="1" applyAlignment="1" applyProtection="1">
      <alignment horizontal="center" vertical="center" wrapText="1"/>
      <protection hidden="1"/>
    </xf>
    <xf numFmtId="14" fontId="63" fillId="0" borderId="110" xfId="0" applyNumberFormat="1" applyFont="1" applyFill="1" applyBorder="1" applyAlignment="1">
      <alignment horizontal="center" vertical="center" wrapText="1"/>
    </xf>
    <xf numFmtId="49" fontId="64" fillId="0" borderId="110" xfId="11" applyNumberFormat="1" applyFont="1" applyFill="1" applyBorder="1" applyAlignment="1">
      <alignment horizontal="center" vertical="center" wrapText="1"/>
    </xf>
    <xf numFmtId="0" fontId="64" fillId="0" borderId="110" xfId="11" applyFont="1" applyFill="1" applyBorder="1" applyAlignment="1">
      <alignment horizontal="center" vertical="center" wrapText="1"/>
    </xf>
    <xf numFmtId="49" fontId="236" fillId="0" borderId="110" xfId="0" applyNumberFormat="1" applyFont="1" applyFill="1" applyBorder="1" applyAlignment="1">
      <alignment horizontal="center" vertical="center"/>
    </xf>
    <xf numFmtId="2" fontId="236" fillId="0" borderId="110" xfId="0" applyNumberFormat="1" applyFont="1" applyFill="1" applyBorder="1" applyAlignment="1">
      <alignment horizontal="center"/>
    </xf>
    <xf numFmtId="2" fontId="236" fillId="0" borderId="77" xfId="0" applyNumberFormat="1" applyFont="1" applyFill="1" applyBorder="1" applyAlignment="1">
      <alignment horizontal="center" vertical="center"/>
    </xf>
    <xf numFmtId="49" fontId="63" fillId="0" borderId="113" xfId="3" applyNumberFormat="1" applyFont="1" applyFill="1" applyBorder="1" applyAlignment="1">
      <alignment horizontal="center" vertical="center" wrapText="1"/>
    </xf>
    <xf numFmtId="0" fontId="48" fillId="0" borderId="77" xfId="3" applyFont="1" applyFill="1" applyBorder="1" applyAlignment="1">
      <alignment horizontal="center" vertical="center"/>
    </xf>
    <xf numFmtId="0" fontId="236" fillId="0" borderId="77" xfId="0" applyFont="1" applyFill="1" applyBorder="1"/>
    <xf numFmtId="0" fontId="236" fillId="0" borderId="107" xfId="0" applyFont="1" applyFill="1" applyBorder="1" applyAlignment="1">
      <alignment horizontal="center" vertical="center"/>
    </xf>
    <xf numFmtId="4" fontId="63" fillId="0" borderId="0" xfId="3" applyNumberFormat="1" applyFont="1" applyFill="1" applyBorder="1" applyAlignment="1">
      <alignment horizontal="center" vertical="center"/>
    </xf>
    <xf numFmtId="3" fontId="63" fillId="0" borderId="77" xfId="3" applyNumberFormat="1" applyFont="1" applyFill="1" applyBorder="1" applyAlignment="1">
      <alignment horizontal="center" vertical="center" wrapText="1"/>
    </xf>
    <xf numFmtId="0" fontId="64" fillId="0" borderId="77" xfId="0" applyFont="1" applyFill="1" applyBorder="1" applyAlignment="1">
      <alignment horizontal="center" vertical="center" wrapText="1"/>
    </xf>
    <xf numFmtId="4" fontId="236" fillId="0" borderId="77" xfId="0" applyNumberFormat="1" applyFont="1" applyFill="1" applyBorder="1" applyAlignment="1">
      <alignment horizontal="center"/>
    </xf>
    <xf numFmtId="3" fontId="63" fillId="0" borderId="110" xfId="3" applyNumberFormat="1" applyFont="1" applyFill="1" applyBorder="1" applyAlignment="1">
      <alignment horizontal="center" vertical="center" wrapText="1"/>
    </xf>
    <xf numFmtId="0" fontId="236" fillId="0" borderId="110" xfId="0" applyFont="1" applyFill="1" applyBorder="1" applyAlignment="1">
      <alignment horizontal="center"/>
    </xf>
    <xf numFmtId="2" fontId="236" fillId="0" borderId="110" xfId="0" applyNumberFormat="1" applyFont="1" applyFill="1" applyBorder="1" applyAlignment="1">
      <alignment horizontal="center" vertical="center"/>
    </xf>
    <xf numFmtId="4" fontId="63" fillId="0" borderId="77" xfId="16" applyNumberFormat="1" applyFont="1" applyFill="1" applyBorder="1" applyAlignment="1">
      <alignment horizontal="center" vertical="center" wrapText="1"/>
    </xf>
    <xf numFmtId="49" fontId="63" fillId="0" borderId="77" xfId="11" applyNumberFormat="1" applyFont="1" applyFill="1" applyBorder="1" applyAlignment="1">
      <alignment horizontal="center" vertical="center" wrapText="1"/>
    </xf>
    <xf numFmtId="0" fontId="63" fillId="0" borderId="77" xfId="11" applyFont="1" applyFill="1" applyBorder="1" applyAlignment="1">
      <alignment horizontal="center" vertical="center" wrapText="1"/>
    </xf>
    <xf numFmtId="172" fontId="63" fillId="0" borderId="77" xfId="0" applyNumberFormat="1" applyFont="1" applyFill="1" applyBorder="1" applyAlignment="1">
      <alignment horizontal="center" vertical="center" wrapText="1"/>
    </xf>
    <xf numFmtId="4" fontId="236" fillId="0" borderId="77" xfId="16" applyNumberFormat="1" applyFont="1" applyFill="1" applyBorder="1" applyAlignment="1">
      <alignment horizontal="center" vertical="center"/>
    </xf>
    <xf numFmtId="4" fontId="236" fillId="0" borderId="0" xfId="16" applyNumberFormat="1" applyFont="1" applyFill="1" applyBorder="1" applyAlignment="1">
      <alignment horizontal="center" vertical="center"/>
    </xf>
    <xf numFmtId="4" fontId="236" fillId="0" borderId="0" xfId="0" applyNumberFormat="1" applyFont="1" applyFill="1" applyBorder="1" applyAlignment="1">
      <alignment horizontal="center" vertical="center" wrapText="1"/>
    </xf>
    <xf numFmtId="49" fontId="63" fillId="0" borderId="77" xfId="0" applyNumberFormat="1" applyFont="1" applyFill="1" applyBorder="1" applyAlignment="1">
      <alignment horizontal="center" vertical="center"/>
    </xf>
    <xf numFmtId="2" fontId="63" fillId="0" borderId="77" xfId="0" applyNumberFormat="1" applyFont="1" applyFill="1" applyBorder="1" applyAlignment="1">
      <alignment horizontal="center"/>
    </xf>
    <xf numFmtId="0" fontId="63" fillId="0" borderId="77" xfId="0" applyFont="1" applyFill="1" applyBorder="1"/>
    <xf numFmtId="2" fontId="236" fillId="0" borderId="0" xfId="0" applyNumberFormat="1" applyFont="1" applyFill="1" applyBorder="1" applyAlignment="1">
      <alignment vertical="center"/>
    </xf>
    <xf numFmtId="2" fontId="63" fillId="0" borderId="77" xfId="0" applyNumberFormat="1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14" fontId="63" fillId="0" borderId="0" xfId="0" applyNumberFormat="1" applyFont="1" applyFill="1" applyBorder="1" applyAlignment="1">
      <alignment vertical="center"/>
    </xf>
    <xf numFmtId="4" fontId="63" fillId="0" borderId="0" xfId="0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14" fontId="63" fillId="0" borderId="0" xfId="0" applyNumberFormat="1" applyFont="1" applyFill="1" applyBorder="1" applyAlignment="1">
      <alignment horizontal="center" vertical="center"/>
    </xf>
    <xf numFmtId="49" fontId="236" fillId="0" borderId="77" xfId="0" applyNumberFormat="1" applyFont="1" applyFill="1" applyBorder="1"/>
    <xf numFmtId="4" fontId="236" fillId="0" borderId="77" xfId="0" applyNumberFormat="1" applyFont="1" applyFill="1" applyBorder="1"/>
    <xf numFmtId="2" fontId="236" fillId="0" borderId="77" xfId="0" applyNumberFormat="1" applyFont="1" applyFill="1" applyBorder="1"/>
    <xf numFmtId="49" fontId="63" fillId="0" borderId="77" xfId="16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3" fontId="63" fillId="0" borderId="77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Fill="1" applyBorder="1"/>
    <xf numFmtId="0" fontId="237" fillId="0" borderId="110" xfId="0" applyFont="1" applyFill="1" applyBorder="1" applyAlignment="1">
      <alignment horizontal="center" vertical="center"/>
    </xf>
    <xf numFmtId="0" fontId="237" fillId="0" borderId="110" xfId="0" applyFont="1" applyFill="1" applyBorder="1" applyAlignment="1">
      <alignment horizontal="center" vertical="center" wrapText="1"/>
    </xf>
    <xf numFmtId="49" fontId="236" fillId="0" borderId="110" xfId="0" applyNumberFormat="1" applyFont="1" applyFill="1" applyBorder="1"/>
    <xf numFmtId="4" fontId="236" fillId="0" borderId="110" xfId="0" applyNumberFormat="1" applyFont="1" applyFill="1" applyBorder="1"/>
    <xf numFmtId="2" fontId="252" fillId="0" borderId="110" xfId="0" applyNumberFormat="1" applyFont="1" applyFill="1" applyBorder="1"/>
    <xf numFmtId="0" fontId="252" fillId="0" borderId="110" xfId="0" applyFont="1" applyFill="1" applyBorder="1"/>
    <xf numFmtId="0" fontId="237" fillId="0" borderId="77" xfId="0" applyFont="1" applyFill="1" applyBorder="1" applyAlignment="1">
      <alignment horizontal="center" vertical="center"/>
    </xf>
    <xf numFmtId="4" fontId="63" fillId="0" borderId="0" xfId="1" applyNumberFormat="1" applyFont="1" applyFill="1" applyBorder="1" applyAlignment="1">
      <alignment horizontal="center" vertical="center"/>
    </xf>
    <xf numFmtId="0" fontId="237" fillId="0" borderId="77" xfId="0" applyFont="1" applyFill="1" applyBorder="1" applyAlignment="1">
      <alignment horizontal="center" vertical="center" wrapText="1"/>
    </xf>
    <xf numFmtId="0" fontId="5" fillId="0" borderId="113" xfId="0" applyFont="1" applyFill="1" applyBorder="1"/>
    <xf numFmtId="0" fontId="5" fillId="0" borderId="77" xfId="0" applyFont="1" applyFill="1" applyBorder="1"/>
    <xf numFmtId="49" fontId="238" fillId="0" borderId="0" xfId="0" applyNumberFormat="1" applyFont="1" applyFill="1" applyBorder="1" applyAlignment="1">
      <alignment horizontal="center" vertical="center" wrapText="1"/>
    </xf>
    <xf numFmtId="4" fontId="238" fillId="0" borderId="0" xfId="0" applyNumberFormat="1" applyFont="1" applyFill="1" applyBorder="1" applyAlignment="1">
      <alignment horizontal="center" vertical="center" wrapText="1"/>
    </xf>
    <xf numFmtId="2" fontId="238" fillId="0" borderId="0" xfId="0" applyNumberFormat="1" applyFont="1" applyFill="1" applyBorder="1" applyAlignment="1">
      <alignment horizontal="center" vertical="center" wrapText="1"/>
    </xf>
    <xf numFmtId="14" fontId="238" fillId="0" borderId="0" xfId="0" applyNumberFormat="1" applyFont="1" applyFill="1" applyBorder="1" applyAlignment="1">
      <alignment horizontal="center" vertical="center" wrapText="1"/>
    </xf>
    <xf numFmtId="2" fontId="236" fillId="0" borderId="0" xfId="0" applyNumberFormat="1" applyFont="1" applyFill="1" applyBorder="1" applyAlignment="1">
      <alignment wrapText="1"/>
    </xf>
    <xf numFmtId="3" fontId="63" fillId="0" borderId="11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wrapText="1"/>
    </xf>
    <xf numFmtId="2" fontId="252" fillId="0" borderId="77" xfId="0" applyNumberFormat="1" applyFont="1" applyFill="1" applyBorder="1" applyAlignment="1">
      <alignment wrapText="1"/>
    </xf>
    <xf numFmtId="2" fontId="252" fillId="0" borderId="110" xfId="0" applyNumberFormat="1" applyFont="1" applyFill="1" applyBorder="1" applyAlignment="1">
      <alignment wrapText="1"/>
    </xf>
    <xf numFmtId="0" fontId="252" fillId="0" borderId="110" xfId="0" applyFont="1" applyFill="1" applyBorder="1" applyAlignment="1">
      <alignment wrapText="1"/>
    </xf>
    <xf numFmtId="49" fontId="236" fillId="0" borderId="0" xfId="0" applyNumberFormat="1" applyFont="1" applyFill="1" applyBorder="1" applyAlignment="1">
      <alignment wrapText="1"/>
    </xf>
    <xf numFmtId="4" fontId="236" fillId="0" borderId="0" xfId="0" applyNumberFormat="1" applyFont="1" applyFill="1" applyBorder="1" applyAlignment="1">
      <alignment wrapText="1"/>
    </xf>
    <xf numFmtId="0" fontId="48" fillId="0" borderId="110" xfId="17" applyFont="1" applyFill="1" applyBorder="1" applyAlignment="1">
      <alignment horizontal="center" vertical="center" wrapText="1"/>
    </xf>
    <xf numFmtId="4" fontId="63" fillId="0" borderId="110" xfId="467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wrapText="1"/>
    </xf>
    <xf numFmtId="0" fontId="9" fillId="0" borderId="0" xfId="0" applyFont="1" applyFill="1" applyAlignment="1">
      <alignment wrapText="1"/>
    </xf>
    <xf numFmtId="49" fontId="63" fillId="0" borderId="110" xfId="11" applyNumberFormat="1" applyFont="1" applyFill="1" applyBorder="1" applyAlignment="1">
      <alignment horizontal="center" vertical="center" wrapText="1"/>
    </xf>
    <xf numFmtId="0" fontId="63" fillId="0" borderId="110" xfId="11" applyFont="1" applyFill="1" applyBorder="1" applyAlignment="1">
      <alignment horizontal="center" vertical="center" wrapText="1"/>
    </xf>
    <xf numFmtId="4" fontId="63" fillId="0" borderId="77" xfId="467" applyNumberFormat="1" applyFont="1" applyFill="1" applyBorder="1" applyAlignment="1">
      <alignment horizontal="center" vertical="center"/>
    </xf>
    <xf numFmtId="0" fontId="63" fillId="0" borderId="77" xfId="467" applyFont="1" applyFill="1" applyBorder="1" applyAlignment="1">
      <alignment horizontal="center" vertical="center" wrapText="1"/>
    </xf>
    <xf numFmtId="4" fontId="63" fillId="0" borderId="0" xfId="0" applyNumberFormat="1" applyFont="1" applyFill="1" applyAlignment="1">
      <alignment horizontal="center" vertical="center"/>
    </xf>
    <xf numFmtId="0" fontId="236" fillId="0" borderId="114" xfId="0" applyFont="1" applyFill="1" applyBorder="1" applyAlignment="1">
      <alignment horizontal="center" vertical="center" wrapText="1"/>
    </xf>
    <xf numFmtId="0" fontId="63" fillId="0" borderId="88" xfId="0" applyFont="1" applyFill="1" applyBorder="1" applyAlignment="1">
      <alignment horizontal="center" vertical="center" wrapText="1"/>
    </xf>
    <xf numFmtId="4" fontId="63" fillId="0" borderId="88" xfId="0" applyNumberFormat="1" applyFont="1" applyFill="1" applyBorder="1" applyAlignment="1">
      <alignment horizontal="center" vertical="center" wrapText="1"/>
    </xf>
    <xf numFmtId="0" fontId="63" fillId="0" borderId="88" xfId="1" applyFont="1" applyFill="1" applyBorder="1" applyAlignment="1">
      <alignment horizontal="center" vertical="center" wrapText="1"/>
    </xf>
    <xf numFmtId="0" fontId="63" fillId="0" borderId="88" xfId="3" applyFont="1" applyFill="1" applyBorder="1" applyAlignment="1" applyProtection="1">
      <alignment horizontal="center" vertical="center" wrapText="1"/>
      <protection locked="0"/>
    </xf>
    <xf numFmtId="0" fontId="63" fillId="0" borderId="88" xfId="3" applyNumberFormat="1" applyFont="1" applyFill="1" applyBorder="1" applyAlignment="1">
      <alignment horizontal="center" vertical="center" wrapText="1"/>
    </xf>
    <xf numFmtId="0" fontId="236" fillId="0" borderId="88" xfId="0" applyFont="1" applyFill="1" applyBorder="1" applyAlignment="1">
      <alignment horizontal="center" vertical="center" wrapText="1"/>
    </xf>
    <xf numFmtId="14" fontId="63" fillId="0" borderId="88" xfId="1" applyNumberFormat="1" applyFont="1" applyFill="1" applyBorder="1" applyAlignment="1">
      <alignment horizontal="center" vertical="center" wrapText="1"/>
    </xf>
    <xf numFmtId="49" fontId="63" fillId="0" borderId="88" xfId="3" applyNumberFormat="1" applyFont="1" applyFill="1" applyBorder="1" applyAlignment="1" applyProtection="1">
      <alignment horizontal="center" vertical="center" wrapText="1"/>
      <protection locked="0"/>
    </xf>
    <xf numFmtId="4" fontId="63" fillId="0" borderId="88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88" xfId="2" applyNumberFormat="1" applyFont="1" applyFill="1" applyBorder="1" applyAlignment="1">
      <alignment horizontal="center" vertical="center" wrapText="1"/>
    </xf>
    <xf numFmtId="0" fontId="236" fillId="0" borderId="114" xfId="0" applyFont="1" applyFill="1" applyBorder="1" applyAlignment="1">
      <alignment horizontal="center" vertical="center"/>
    </xf>
    <xf numFmtId="0" fontId="63" fillId="0" borderId="114" xfId="1" applyFont="1" applyFill="1" applyBorder="1" applyAlignment="1">
      <alignment horizontal="center" vertical="center" wrapText="1"/>
    </xf>
    <xf numFmtId="0" fontId="237" fillId="0" borderId="114" xfId="0" applyFont="1" applyFill="1" applyBorder="1" applyAlignment="1">
      <alignment horizontal="center" vertical="center" wrapText="1"/>
    </xf>
    <xf numFmtId="0" fontId="236" fillId="0" borderId="114" xfId="0" applyFont="1" applyFill="1" applyBorder="1"/>
    <xf numFmtId="49" fontId="236" fillId="0" borderId="114" xfId="0" applyNumberFormat="1" applyFont="1" applyFill="1" applyBorder="1"/>
    <xf numFmtId="4" fontId="236" fillId="0" borderId="114" xfId="0" applyNumberFormat="1" applyFont="1" applyFill="1" applyBorder="1"/>
    <xf numFmtId="4" fontId="236" fillId="0" borderId="114" xfId="0" applyNumberFormat="1" applyFont="1" applyFill="1" applyBorder="1" applyAlignment="1">
      <alignment horizontal="center" vertical="center"/>
    </xf>
    <xf numFmtId="2" fontId="236" fillId="0" borderId="114" xfId="0" applyNumberFormat="1" applyFont="1" applyFill="1" applyBorder="1"/>
    <xf numFmtId="49" fontId="63" fillId="0" borderId="114" xfId="1" applyNumberFormat="1" applyFont="1" applyFill="1" applyBorder="1" applyAlignment="1">
      <alignment horizontal="center" vertical="center"/>
    </xf>
    <xf numFmtId="0" fontId="244" fillId="93" borderId="0" xfId="1" applyFont="1" applyFill="1" applyBorder="1" applyAlignment="1">
      <alignment horizontal="left"/>
    </xf>
    <xf numFmtId="0" fontId="244" fillId="93" borderId="0" xfId="1" applyFont="1" applyFill="1" applyBorder="1" applyAlignment="1"/>
    <xf numFmtId="0" fontId="244" fillId="93" borderId="0" xfId="1" applyFont="1" applyFill="1" applyBorder="1" applyAlignment="1">
      <alignment horizontal="left"/>
    </xf>
    <xf numFmtId="4" fontId="242" fillId="93" borderId="0" xfId="0" applyNumberFormat="1" applyFont="1" applyFill="1" applyBorder="1"/>
    <xf numFmtId="2" fontId="242" fillId="93" borderId="0" xfId="0" applyNumberFormat="1" applyFont="1" applyFill="1" applyBorder="1"/>
    <xf numFmtId="0" fontId="242" fillId="93" borderId="0" xfId="0" applyFont="1" applyFill="1" applyBorder="1" applyAlignment="1">
      <alignment horizontal="center" vertical="center"/>
    </xf>
    <xf numFmtId="0" fontId="251" fillId="93" borderId="0" xfId="1" applyFont="1" applyFill="1" applyBorder="1"/>
    <xf numFmtId="49" fontId="240" fillId="93" borderId="0" xfId="0" applyNumberFormat="1" applyFont="1" applyFill="1" applyBorder="1"/>
    <xf numFmtId="4" fontId="240" fillId="93" borderId="0" xfId="0" applyNumberFormat="1" applyFont="1" applyFill="1" applyBorder="1"/>
    <xf numFmtId="0" fontId="245" fillId="93" borderId="0" xfId="1" applyFont="1" applyFill="1" applyBorder="1" applyAlignment="1">
      <alignment horizontal="center"/>
    </xf>
    <xf numFmtId="4" fontId="45" fillId="93" borderId="0" xfId="0" applyNumberFormat="1" applyFont="1" applyFill="1" applyBorder="1"/>
    <xf numFmtId="2" fontId="45" fillId="93" borderId="0" xfId="0" applyNumberFormat="1" applyFont="1" applyFill="1" applyBorder="1"/>
    <xf numFmtId="0" fontId="45" fillId="93" borderId="0" xfId="0" applyFont="1" applyFill="1" applyBorder="1" applyAlignment="1">
      <alignment horizontal="center" vertical="center"/>
    </xf>
    <xf numFmtId="0" fontId="244" fillId="93" borderId="0" xfId="1" applyFont="1" applyFill="1" applyBorder="1" applyAlignment="1">
      <alignment vertical="center"/>
    </xf>
    <xf numFmtId="49" fontId="45" fillId="93" borderId="0" xfId="0" applyNumberFormat="1" applyFont="1" applyFill="1" applyBorder="1"/>
    <xf numFmtId="0" fontId="63" fillId="0" borderId="0" xfId="1" applyFont="1" applyFill="1" applyBorder="1" applyAlignment="1">
      <alignment horizontal="center" vertical="center" wrapText="1"/>
    </xf>
    <xf numFmtId="0" fontId="237" fillId="0" borderId="0" xfId="0" applyFont="1" applyFill="1" applyBorder="1" applyAlignment="1">
      <alignment horizontal="center" vertical="center" wrapText="1"/>
    </xf>
    <xf numFmtId="49" fontId="63" fillId="0" borderId="0" xfId="1" applyNumberFormat="1" applyFont="1" applyFill="1" applyBorder="1" applyAlignment="1">
      <alignment horizontal="center" vertical="center"/>
    </xf>
    <xf numFmtId="49" fontId="63" fillId="0" borderId="114" xfId="1" applyNumberFormat="1" applyFont="1" applyFill="1" applyBorder="1" applyAlignment="1">
      <alignment horizontal="center" vertical="center" wrapText="1"/>
    </xf>
    <xf numFmtId="0" fontId="63" fillId="0" borderId="114" xfId="3" applyFont="1" applyFill="1" applyBorder="1" applyAlignment="1" applyProtection="1">
      <alignment horizontal="center" vertical="center" wrapText="1"/>
      <protection locked="0"/>
    </xf>
    <xf numFmtId="0" fontId="238" fillId="0" borderId="77" xfId="0" applyFont="1" applyFill="1" applyBorder="1"/>
    <xf numFmtId="49" fontId="238" fillId="0" borderId="77" xfId="0" applyNumberFormat="1" applyFont="1" applyFill="1" applyBorder="1"/>
    <xf numFmtId="4" fontId="238" fillId="0" borderId="77" xfId="0" applyNumberFormat="1" applyFont="1" applyFill="1" applyBorder="1"/>
    <xf numFmtId="2" fontId="238" fillId="0" borderId="77" xfId="0" applyNumberFormat="1" applyFont="1" applyFill="1" applyBorder="1"/>
  </cellXfs>
  <cellStyles count="56619">
    <cellStyle name=" 1" xfId="1044"/>
    <cellStyle name="_x000d__x000a_JournalTemplate=C:\COMFO\CTALK\JOURSTD.TPL_x000d__x000a_LbStateAddress=3 3 0 251 1 89 2 311_x000d__x000a_LbStateJou" xfId="1045"/>
    <cellStyle name="$* #,##0.0;[Red]" xfId="14883"/>
    <cellStyle name="$* #,##0.00;[Red]" xfId="14884"/>
    <cellStyle name="$* #,##0;[Red]" xfId="14885"/>
    <cellStyle name="???[0]" xfId="14992"/>
    <cellStyle name="_(23.11.2009) СПИСКИ  МАТЕРИАЛОВ  ПО ЦЕХАМ, БЮДЖЕТ" xfId="14993"/>
    <cellStyle name="_(по курсу 120$) Материалы на 2009" xfId="14994"/>
    <cellStyle name="_(по смете 35$) Материалы на 2009 CORRECT" xfId="14995"/>
    <cellStyle name="__TMS budget 2009" xfId="14996"/>
    <cellStyle name="_04.1.1" xfId="14997"/>
    <cellStyle name="_04.1.1_17072011 Потребность и А 7 1" xfId="14998"/>
    <cellStyle name="_04.1.1_20.07.11_Бизнес-план АТС" xfId="14999"/>
    <cellStyle name="_04.1.1_20.07_БП_расчет по потребности" xfId="15000"/>
    <cellStyle name="_04.1.1_амортизация 2012год" xfId="15001"/>
    <cellStyle name="_04.1.1_БЮДЖЕТ АТС 2012 утверж 261011" xfId="15002"/>
    <cellStyle name="_04.1.1_Утв. бюджет 2011год от 080911" xfId="15003"/>
    <cellStyle name="_04.1.1_Утв. бюджет 2011год от 281211" xfId="15004"/>
    <cellStyle name="_04.1.20" xfId="15005"/>
    <cellStyle name="_04.1.20_17072011 Потребность и А 7 1" xfId="15006"/>
    <cellStyle name="_04.1.20_20.07.11_Бизнес-план АТС" xfId="15007"/>
    <cellStyle name="_04.1.20_20.07_БП_расчет по потребности" xfId="15008"/>
    <cellStyle name="_04.1.20_амортизация 2012год" xfId="15009"/>
    <cellStyle name="_04.1.20_БЮДЖЕТ АТС 2012 утверж 261011" xfId="15010"/>
    <cellStyle name="_04.1.20_Утв. бюджет 2011год от 080911" xfId="15011"/>
    <cellStyle name="_04.1.20_Утв. бюджет 2011год от 281211" xfId="15012"/>
    <cellStyle name="_04.1.8" xfId="15013"/>
    <cellStyle name="_04.1.8_17072011 Потребность и А 7 1" xfId="15014"/>
    <cellStyle name="_04.1.8_20.07.11_Бизнес-план АТС" xfId="15015"/>
    <cellStyle name="_04.1.8_20.07_БП_расчет по потребности" xfId="15016"/>
    <cellStyle name="_04.1.8_амортизация 2012год" xfId="15017"/>
    <cellStyle name="_04.1.8_БЮДЖЕТ АТС 2012 утверж 261011" xfId="15018"/>
    <cellStyle name="_04.1.8_Утв. бюджет 2011год от 080911" xfId="15019"/>
    <cellStyle name="_04.1.8_Утв. бюджет 2011год от 281211" xfId="15020"/>
    <cellStyle name="_05_12m_K.Fixed Assets" xfId="15021"/>
    <cellStyle name="_05_12m_K.Fixed Assets 2" xfId="15022"/>
    <cellStyle name="_05_12m_K.Fixed Assets_11.07_БЮДЖЕТ АТС 2011_2 полугодие" xfId="15023"/>
    <cellStyle name="_05_12m_K.Fixed Assets_14.07_БЮДЖЕТ АТС 2011_прогноз" xfId="15024"/>
    <cellStyle name="_05_12m_K.Fixed Assets_17072011 Потребность и А 7 1" xfId="15025"/>
    <cellStyle name="_05_12m_K.Fixed Assets_20.07.11_Бизнес-план АТС" xfId="15026"/>
    <cellStyle name="_05_12m_K.Fixed Assets_20.07_БП_расчет по потребности" xfId="15027"/>
    <cellStyle name="_05_12m_K.Fixed Assets_25.04_БЮДЖЕТ АТС 2011_1полугодие" xfId="15028"/>
    <cellStyle name="_05_12m_K.Fixed Assets_А.7.12" xfId="15029"/>
    <cellStyle name="_05_12m_K.Fixed Assets_амортизация 2012год" xfId="15030"/>
    <cellStyle name="_05_12m_K.Fixed Assets_БЮДЖЕТ АТС 2012 утверж 261011" xfId="15031"/>
    <cellStyle name="_05_12m_K.Fixed Assets_план на 5 мес А 7 1 " xfId="15032"/>
    <cellStyle name="_05_12m_K.Fixed Assets_Утв. бюджет 2011год от 080911" xfId="15033"/>
    <cellStyle name="_05_12m_K.Fixed Assets_Утв. бюджет 2011год от 281211" xfId="15034"/>
    <cellStyle name="_080604_SM_Template _v274_draft_EP KMG" xfId="15035"/>
    <cellStyle name="_080604_SM_Template _v274_draft_EP KMG_17072011 Потребность и А 7 1" xfId="15036"/>
    <cellStyle name="_080604_SM_Template _v274_draft_EP KMG_20.07.11_Бизнес-план АТС" xfId="15037"/>
    <cellStyle name="_080604_SM_Template _v274_draft_EP KMG_20.07_БП_расчет по потребности" xfId="15038"/>
    <cellStyle name="_080604_SM_Template _v274_draft_EP KMG_амортизация 2012год" xfId="15039"/>
    <cellStyle name="_080604_SM_Template _v274_draft_EP KMG_БЮДЖЕТ АТС 2012 утверж 261011" xfId="15040"/>
    <cellStyle name="_080604_SM_Template _v274_draft_EP KMG_Утв. бюджет 2011год от 080911" xfId="15041"/>
    <cellStyle name="_080604_SM_Template _v274_draft_EP KMG_Утв. бюджет 2011год от 281211" xfId="15042"/>
    <cellStyle name="_080704_Trainings reserve_2009-2013" xfId="15043"/>
    <cellStyle name="_080704_Trainings reserve_2009-2013_17072011 Потребность и А 7 1" xfId="15044"/>
    <cellStyle name="_080704_Trainings reserve_2009-2013_20.07.11_Бизнес-план АТС" xfId="15045"/>
    <cellStyle name="_080704_Trainings reserve_2009-2013_20.07_БП_расчет по потребности" xfId="15046"/>
    <cellStyle name="_080704_Trainings reserve_2009-2013_амортизация 2012год" xfId="15047"/>
    <cellStyle name="_080704_Trainings reserve_2009-2013_БЮДЖЕТ АТС 2012 утверж 261011" xfId="15048"/>
    <cellStyle name="_080704_Trainings reserve_2009-2013_Утв. бюджет 2011год от 080911" xfId="15049"/>
    <cellStyle name="_080704_Trainings reserve_2009-2013_Утв. бюджет 2011год от 281211" xfId="15050"/>
    <cellStyle name="_081127_Формат финбюджета 2009_TMS" xfId="15051"/>
    <cellStyle name="_09 S ARO new KBM" xfId="15052"/>
    <cellStyle name="_09 S ARO new KBM 2" xfId="15053"/>
    <cellStyle name="_09 S ARO new KBM_11.07_БЮДЖЕТ АТС 2011_2 полугодие" xfId="15054"/>
    <cellStyle name="_09 S ARO new KBM_14.07_БЮДЖЕТ АТС 2011_прогноз" xfId="15055"/>
    <cellStyle name="_09 S ARO new KBM_20.07_БП_расчет по потребности" xfId="15056"/>
    <cellStyle name="_09 S ARO new KBM_25.04_БЮДЖЕТ АТС 2011_1полугодие" xfId="15057"/>
    <cellStyle name="_09 S ARO new KBM_B-KBM Budget 2008 Comb (#3) Prod 21-Dril 250-Price 60-WO 2600 upd" xfId="15058"/>
    <cellStyle name="_09 S ARO new KBM_B-KBM Budget 2008 Comb (#3) Prod 21-Dril 250-Price 60-WO 2600 upd 2" xfId="15059"/>
    <cellStyle name="_09 S ARO new KBM_B-KBM Budget 2008 Comb (#3) Prod 21-Dril 250-Price 60-WO 2600 upd_11.07_БЮДЖЕТ АТС 2011_2 полугодие" xfId="15060"/>
    <cellStyle name="_09 S ARO new KBM_B-KBM Budget 2008 Comb (#3) Prod 21-Dril 250-Price 60-WO 2600 upd_14.07_БЮДЖЕТ АТС 2011_прогноз" xfId="15061"/>
    <cellStyle name="_09 S ARO new KBM_B-KBM Budget 2008 Comb (#3) Prod 21-Dril 250-Price 60-WO 2600 upd_20.07_БП_расчет по потребности" xfId="15062"/>
    <cellStyle name="_09 S ARO new KBM_B-KBM Budget 2008 Comb (#3) Prod 21-Dril 250-Price 60-WO 2600 upd_25.04_БЮДЖЕТ АТС 2011_1полугодие" xfId="15063"/>
    <cellStyle name="_09 S ARO new KBM_B-KBM Budget 2008 Comb (#3) Prod 21-Dril 250-Price 60-WO 2600 upd_А.7.12" xfId="15064"/>
    <cellStyle name="_09 S ARO new KBM_B-KBM Budget 2008 Comb (#3) Prod 21-Dril 250-Price 60-WO 2600 upd_план на 5 мес А 7 1 " xfId="15065"/>
    <cellStyle name="_09 S ARO new KBM_B-KBM Budget 2008 Prod 2,1-Dril 250-Price 60-WO 2600 for KMG Eng" xfId="15066"/>
    <cellStyle name="_09 S ARO new KBM_B-KBM Budget 2008 Prod 2,1-Dril 250-Price 60-WO 2600 for KMG Eng 2" xfId="15067"/>
    <cellStyle name="_09 S ARO new KBM_B-KBM Budget 2008 Prod 2,1-Dril 250-Price 60-WO 2600 for KMG Eng_11.07_БЮДЖЕТ АТС 2011_2 полугодие" xfId="15068"/>
    <cellStyle name="_09 S ARO new KBM_B-KBM Budget 2008 Prod 2,1-Dril 250-Price 60-WO 2600 for KMG Eng_14.07_БЮДЖЕТ АТС 2011_прогноз" xfId="15069"/>
    <cellStyle name="_09 S ARO new KBM_B-KBM Budget 2008 Prod 2,1-Dril 250-Price 60-WO 2600 for KMG Eng_20.07_БП_расчет по потребности" xfId="15070"/>
    <cellStyle name="_09 S ARO new KBM_B-KBM Budget 2008 Prod 2,1-Dril 250-Price 60-WO 2600 for KMG Eng_25.04_БЮДЖЕТ АТС 2011_1полугодие" xfId="15071"/>
    <cellStyle name="_09 S ARO new KBM_B-KBM Budget 2008 Prod 2,1-Dril 250-Price 60-WO 2600 for KMG Eng_А.7.12" xfId="15072"/>
    <cellStyle name="_09 S ARO new KBM_B-KBM Budget 2008 Prod 2,1-Dril 250-Price 60-WO 2600 for KMG Eng_план на 5 мес А 7 1 " xfId="15073"/>
    <cellStyle name="_09 S ARO new KBM_KBM Budget 2008 Comb (#3) Prod 2,3-Dril 250-Price 72-WO 3000-A" xfId="15074"/>
    <cellStyle name="_09 S ARO new KBM_KBM Budget 2008 Comb (#3) Prod 2,3-Dril 250-Price 72-WO 3000-A 2" xfId="15075"/>
    <cellStyle name="_09 S ARO new KBM_KBM Budget 2008 Comb (#3) Prod 2,3-Dril 250-Price 72-WO 3000-A_11.07_БЮДЖЕТ АТС 2011_2 полугодие" xfId="15076"/>
    <cellStyle name="_09 S ARO new KBM_KBM Budget 2008 Comb (#3) Prod 2,3-Dril 250-Price 72-WO 3000-A_14.07_БЮДЖЕТ АТС 2011_прогноз" xfId="15077"/>
    <cellStyle name="_09 S ARO new KBM_KBM Budget 2008 Comb (#3) Prod 2,3-Dril 250-Price 72-WO 3000-A_20.07_БП_расчет по потребности" xfId="15078"/>
    <cellStyle name="_09 S ARO new KBM_KBM Budget 2008 Comb (#3) Prod 2,3-Dril 250-Price 72-WO 3000-A_25.04_БЮДЖЕТ АТС 2011_1полугодие" xfId="15079"/>
    <cellStyle name="_09 S ARO new KBM_KBM Budget 2008 Comb (#3) Prod 2,3-Dril 250-Price 72-WO 3000-A_А.7.12" xfId="15080"/>
    <cellStyle name="_09 S ARO new KBM_KBM Budget 2008 Comb (#3) Prod 2,3-Dril 250-Price 72-WO 3000-A_план на 5 мес А 7 1 " xfId="15081"/>
    <cellStyle name="_09 S ARO new KBM_А.7.12" xfId="15082"/>
    <cellStyle name="_09 S ARO new KBM_план на 5 мес А 7 1 " xfId="15083"/>
    <cellStyle name="_09 S ARO new KBM_预算修改稿－崔" xfId="15084"/>
    <cellStyle name="_09 S ARO new KBM_预算修改稿－崔 2" xfId="15085"/>
    <cellStyle name="_09 S ARO new KBM_预算修改稿－崔_11.07_БЮДЖЕТ АТС 2011_2 полугодие" xfId="15086"/>
    <cellStyle name="_09 S ARO new KBM_预算修改稿－崔_14.07_БЮДЖЕТ АТС 2011_прогноз" xfId="15087"/>
    <cellStyle name="_09 S ARO new KBM_预算修改稿－崔_20.07_БП_расчет по потребности" xfId="15088"/>
    <cellStyle name="_09 S ARO new KBM_预算修改稿－崔_25.04_БЮДЖЕТ АТС 2011_1полугодие" xfId="15089"/>
    <cellStyle name="_09 S ARO new KBM_预算修改稿－崔_А.7.12" xfId="15090"/>
    <cellStyle name="_09 S ARO new KBM_预算修改稿－崔_план на 5 мес А 7 1 " xfId="15091"/>
    <cellStyle name="_1.5.4" xfId="15092"/>
    <cellStyle name="_1.5.4 2" xfId="15093"/>
    <cellStyle name="_1.5.4_11.07_БЮДЖЕТ АТС 2011_2 полугодие" xfId="15094"/>
    <cellStyle name="_1.5.4_14.07_БЮДЖЕТ АТС 2011_прогноз" xfId="15095"/>
    <cellStyle name="_1.5.4_20.07_БП_расчет по потребности" xfId="15096"/>
    <cellStyle name="_1.5.4_25.04_БЮДЖЕТ АТС 2011_1полугодие" xfId="15097"/>
    <cellStyle name="_1.5.4_А.7.12" xfId="15098"/>
    <cellStyle name="_1.5.4_план на 5 мес А 7 1 " xfId="15099"/>
    <cellStyle name="_12m 2006 C100.Cash" xfId="15100"/>
    <cellStyle name="_12m 2006 C100.Cash_17072011 Потребность и А 7 1" xfId="15101"/>
    <cellStyle name="_12m 2006 C100.Cash_20.07.11_Бизнес-план АТС" xfId="15102"/>
    <cellStyle name="_12m 2006 C100.Cash_20.07_БП_расчет по потребности" xfId="15103"/>
    <cellStyle name="_12m 2006 C100.Cash_амортизация 2012год" xfId="15104"/>
    <cellStyle name="_12m 2006 C100.Cash_БЮДЖЕТ АТС 2012 утверж 261011" xfId="15105"/>
    <cellStyle name="_12m 2006 C100.Cash_Утв. бюджет 2011год от 080911" xfId="15106"/>
    <cellStyle name="_12m 2006 C100.Cash_Утв. бюджет 2011год от 281211" xfId="15107"/>
    <cellStyle name="_2007.07.23 Расшифровки по Произ себ-ти_2008" xfId="15108"/>
    <cellStyle name="_2007.07.23 Расшифровки по Произ себ-ти_2008_17072011 Потребность и А 7 1" xfId="15109"/>
    <cellStyle name="_2007.07.23 Расшифровки по Произ себ-ти_2008_20.07.11_Бизнес-план АТС" xfId="15110"/>
    <cellStyle name="_2007.07.23 Расшифровки по Произ себ-ти_2008_20.07_БП_расчет по потребности" xfId="15111"/>
    <cellStyle name="_2007.07.23 Расшифровки по Произ себ-ти_2008_амортизация 2012год" xfId="15112"/>
    <cellStyle name="_2007.07.23 Расшифровки по Произ себ-ти_2008_БЮДЖЕТ АТС 2012 утверж 261011" xfId="15113"/>
    <cellStyle name="_2007.07.23 Расшифровки по Произ себ-ти_2008_Утв. бюджет 2011год от 080911" xfId="15114"/>
    <cellStyle name="_2007.07.23 Расшифровки по Произ себ-ти_2008_Утв. бюджет 2011год от 281211" xfId="15115"/>
    <cellStyle name="_2007.10.05 Окончательный вариант Расчета добычи" xfId="15116"/>
    <cellStyle name="_2007.10.05 Окончательный вариант Расчета добычи 2" xfId="15117"/>
    <cellStyle name="_2007.10.05 Окончательный вариант Расчета добычи_11.07_БЮДЖЕТ АТС 2011_2 полугодие" xfId="15118"/>
    <cellStyle name="_2007.10.05 Окончательный вариант Расчета добычи_14.07_БЮДЖЕТ АТС 2011_прогноз" xfId="15119"/>
    <cellStyle name="_2007.10.05 Окончательный вариант Расчета добычи_20.07_БП_расчет по потребности" xfId="15120"/>
    <cellStyle name="_2007.10.05 Окончательный вариант Расчета добычи_25.04_БЮДЖЕТ АТС 2011_1полугодие" xfId="15121"/>
    <cellStyle name="_2007.10.05 Окончательный вариант Расчета добычи_А.7.12" xfId="15122"/>
    <cellStyle name="_2007.10.05 Окончательный вариант Расчета добычи_план на 5 мес А 7 1 " xfId="15123"/>
    <cellStyle name="_21С-2003г" xfId="15124"/>
    <cellStyle name="_21С-2003г_Инвест.бюджет" xfId="15125"/>
    <cellStyle name="_21С-2003г_ПДДС  форма НК (20) п" xfId="15126"/>
    <cellStyle name="_21С-2003г_ПДДС  форма НК (20)_23май03" xfId="15127"/>
    <cellStyle name="_21С-2003г_ПДДС  форма НК (20)_26май03" xfId="15128"/>
    <cellStyle name="_21С-2003г_ПДДС  форма НК (22)_23май03" xfId="15129"/>
    <cellStyle name="_21С-2003г_ПДДС  форма НК (22)_26май03" xfId="15130"/>
    <cellStyle name="_21С-2003г_ПДДС  форма НК (22)п" xfId="15131"/>
    <cellStyle name="_21С-2003г_Форма 21.1" xfId="15132"/>
    <cellStyle name="_21С-2003г_форма 21-НГДО 2003г" xfId="15133"/>
    <cellStyle name="_21С-2003г_формы по добыче и газопереработке1" xfId="15134"/>
    <cellStyle name="_21С-уточ" xfId="15135"/>
    <cellStyle name="_21С-уточ_Источники-2002(1кв)" xfId="15136"/>
    <cellStyle name="_21С-уточ_НГДО-2002-2кв 1кристина" xfId="15137"/>
    <cellStyle name="_21С-уточ_НГДО-2002-2кв2" xfId="15138"/>
    <cellStyle name="_21С-уточ_НГДО-2002-3кв(нов)-4" xfId="15139"/>
    <cellStyle name="_290908Tax burden calculation KBM" xfId="15140"/>
    <cellStyle name="_290908Tax burden calculation KBM_17072011 Потребность и А 7 1" xfId="15141"/>
    <cellStyle name="_290908Tax burden calculation KBM_20.07.11_Бизнес-план АТС" xfId="15142"/>
    <cellStyle name="_290908Tax burden calculation KBM_20.07_БП_расчет по потребности" xfId="15143"/>
    <cellStyle name="_290908Tax burden calculation KBM_амортизация 2012год" xfId="15144"/>
    <cellStyle name="_290908Tax burden calculation KBM_БЮДЖЕТ АТС 2012 утверж 261011" xfId="15145"/>
    <cellStyle name="_290908Tax burden calculation KBM_Утв. бюджет 2011год от 080911" xfId="15146"/>
    <cellStyle name="_290908Tax burden calculation KBM_Утв. бюджет 2011год от 281211" xfId="15147"/>
    <cellStyle name="_4061-KZ" xfId="15148"/>
    <cellStyle name="_4061-KZ_17072011 Потребность и А 7 1" xfId="15149"/>
    <cellStyle name="_4061-KZ_20.07.11_Бизнес-план АТС" xfId="15150"/>
    <cellStyle name="_4061-KZ_20.07_БП_расчет по потребности" xfId="15151"/>
    <cellStyle name="_4061-KZ_амортизация 2012год" xfId="15152"/>
    <cellStyle name="_4061-KZ_БЮДЖЕТ АТС 2012 утверж 261011" xfId="15153"/>
    <cellStyle name="_4061-KZ_Утв. бюджет 2011год от 080911" xfId="15154"/>
    <cellStyle name="_4061-KZ_Утв. бюджет 2011год от 281211" xfId="15155"/>
    <cellStyle name="_671" xfId="15156"/>
    <cellStyle name="_671_расш  для БП (2010-2014) налоги" xfId="15157"/>
    <cellStyle name="_Balance Sheet" xfId="15158"/>
    <cellStyle name="_Balance Sheet_расш  для БП (2010-2014) налоги" xfId="15159"/>
    <cellStyle name="_Book1" xfId="15160"/>
    <cellStyle name="_Book5" xfId="15161"/>
    <cellStyle name="_BS and P&amp;L final for ATS BD 2008 sent to KBM" xfId="15162"/>
    <cellStyle name="_BS and P&amp;L final for ATS BD 2008 sent to KBM_17072011 Потребность и А 7 1" xfId="15163"/>
    <cellStyle name="_BS and P&amp;L final for ATS BD 2008 sent to KBM_20.07.11_Бизнес-план АТС" xfId="15164"/>
    <cellStyle name="_BS and P&amp;L final for ATS BD 2008 sent to KBM_20.07_БП_расчет по потребности" xfId="15165"/>
    <cellStyle name="_BS and P&amp;L final for ATS BD 2008 sent to KBM_амортизация 2012год" xfId="15166"/>
    <cellStyle name="_BS and P&amp;L final for ATS BD 2008 sent to KBM_БЮДЖЕТ АТС 2012 утверж 261011" xfId="15167"/>
    <cellStyle name="_BS and P&amp;L final for ATS BD 2008 sent to KBM_Утв. бюджет 2011год от 080911" xfId="15168"/>
    <cellStyle name="_BS and P&amp;L final for ATS BD 2008 sent to KBM_Утв. бюджет 2011год от 281211" xfId="15169"/>
    <cellStyle name="_BUDGET_ПН2002(2)" xfId="15170"/>
    <cellStyle name="_C1" xfId="15171"/>
    <cellStyle name="_C1_17072011 Потребность и А 7 1" xfId="15172"/>
    <cellStyle name="_C1_20.07.11_Бизнес-план АТС" xfId="15173"/>
    <cellStyle name="_C1_20.07_БП_расчет по потребности" xfId="15174"/>
    <cellStyle name="_C1_амортизация 2012год" xfId="15175"/>
    <cellStyle name="_C1_БЮДЖЕТ АТС 2012 утверж 261011" xfId="15176"/>
    <cellStyle name="_C1_Утв. бюджет 2011год от 080911" xfId="15177"/>
    <cellStyle name="_C1_Утв. бюджет 2011год от 281211" xfId="15178"/>
    <cellStyle name="_CAPEX KBM upd 21.05.08" xfId="15179"/>
    <cellStyle name="_CAPEX KBM upd 21.05.08_17072011 Потребность и А 7 1" xfId="15180"/>
    <cellStyle name="_CAPEX KBM upd 21.05.08_20.07.11_Бизнес-план АТС" xfId="15181"/>
    <cellStyle name="_CAPEX KBM upd 21.05.08_20.07_БП_расчет по потребности" xfId="15182"/>
    <cellStyle name="_CAPEX KBM upd 21.05.08_амортизация 2012год" xfId="15183"/>
    <cellStyle name="_CAPEX KBM upd 21.05.08_БЮДЖЕТ АТС 2012 утверж 261011" xfId="15184"/>
    <cellStyle name="_CAPEX KBM upd 21.05.08_Утв. бюджет 2011год от 080911" xfId="15185"/>
    <cellStyle name="_CAPEX KBM upd 21.05.08_Утв. бюджет 2011год от 281211" xfId="15186"/>
    <cellStyle name="_CIP 2009for EPT" xfId="15187"/>
    <cellStyle name="_Consolidator V0.16" xfId="1046"/>
    <cellStyle name="_Consolidator V0.16 2" xfId="1047"/>
    <cellStyle name="_Consolidator V0.16_11.07_БЮДЖЕТ АТС 2011_2 полугодие" xfId="15188"/>
    <cellStyle name="_Consolidator V0.16_14.07_БЮДЖЕТ АТС 2011_прогноз" xfId="15189"/>
    <cellStyle name="_Consolidator V0.16_17072011 Потребность и А 7 1" xfId="15190"/>
    <cellStyle name="_Consolidator V0.16_20.07.11_Бизнес-план АТС" xfId="15191"/>
    <cellStyle name="_Consolidator V0.16_20.07_БП_расчет по потребности" xfId="15192"/>
    <cellStyle name="_Consolidator V0.16_25.04_БЮДЖЕТ АТС 2011_1полугодие" xfId="15193"/>
    <cellStyle name="_Consolidator V0.16_А.7.12" xfId="15194"/>
    <cellStyle name="_Consolidator V0.16_амортизация 2012год" xfId="15195"/>
    <cellStyle name="_Consolidator V0.16_БЮДЖЕТ АТС 2012 утверж 261011" xfId="15196"/>
    <cellStyle name="_Consolidator V0.16_план на 5 мес А 7 1 " xfId="15197"/>
    <cellStyle name="_Consolidator V0.16_План по КВЛ 2011г." xfId="1048"/>
    <cellStyle name="_Consolidator V0.16_Утв. бюджет 2011год от 080911" xfId="15198"/>
    <cellStyle name="_Consolidator V0.16_Утв. бюджет 2011год от 281211" xfId="15199"/>
    <cellStyle name="_Copy of GA KBM budget KMG form" xfId="15200"/>
    <cellStyle name="_Copy of GA KBM budget KMG form_17072011 Потребность и А 7 1" xfId="15201"/>
    <cellStyle name="_Copy of GA KBM budget KMG form_20.07.11_Бизнес-план АТС" xfId="15202"/>
    <cellStyle name="_Copy of GA KBM budget KMG form_20.07_БП_расчет по потребности" xfId="15203"/>
    <cellStyle name="_Copy of GA KBM budget KMG form_амортизация 2012год" xfId="15204"/>
    <cellStyle name="_Copy of GA KBM budget KMG form_БЮДЖЕТ АТС 2012 утверж 261011" xfId="15205"/>
    <cellStyle name="_Copy of GA KBM budget KMG form_Утв. бюджет 2011год от 080911" xfId="15206"/>
    <cellStyle name="_Copy of GA KBM budget KMG form_Утв. бюджет 2011год от 281211" xfId="15207"/>
    <cellStyle name="_CoSM_v504_Draft" xfId="1049"/>
    <cellStyle name="_CoSM_v504_Draft 2" xfId="1050"/>
    <cellStyle name="_CoSM_v504_Draft_План по КВЛ 2011г." xfId="1051"/>
    <cellStyle name="_E Accounts receivable 1Q 2007" xfId="15208"/>
    <cellStyle name="_E Accounts receivable 1Q 2007_17072011 Потребность и А 7 1" xfId="15209"/>
    <cellStyle name="_E Accounts receivable 1Q 2007_20.07.11_Бизнес-план АТС" xfId="15210"/>
    <cellStyle name="_E Accounts receivable 1Q 2007_20.07_БП_расчет по потребности" xfId="15211"/>
    <cellStyle name="_E Accounts receivable 1Q 2007_амортизация 2012год" xfId="15212"/>
    <cellStyle name="_E Accounts receivable 1Q 2007_БЮДЖЕТ АТС 2012 утверж 261011" xfId="15213"/>
    <cellStyle name="_E Accounts receivable 1Q 2007_Утв. бюджет 2011год от 080911" xfId="15214"/>
    <cellStyle name="_E Accounts receivable 1Q 2007_Утв. бюджет 2011год от 281211" xfId="15215"/>
    <cellStyle name="_E3.1" xfId="15216"/>
    <cellStyle name="_E3.1_17072011 Потребность и А 7 1" xfId="15217"/>
    <cellStyle name="_E3.1_20.07.11_Бизнес-план АТС" xfId="15218"/>
    <cellStyle name="_E3.1_20.07_БП_расчет по потребности" xfId="15219"/>
    <cellStyle name="_E3.1_амортизация 2012год" xfId="15220"/>
    <cellStyle name="_E3.1_БЮДЖЕТ АТС 2012 утверж 261011" xfId="15221"/>
    <cellStyle name="_E3.1_Утв. бюджет 2011год от 080911" xfId="15222"/>
    <cellStyle name="_E3.1_Утв. бюджет 2011год от 281211" xfId="15223"/>
    <cellStyle name="_F  Investments 6 m 2006" xfId="15224"/>
    <cellStyle name="_F  Investments 6 m 2006_17072011 Потребность и А 7 1" xfId="15225"/>
    <cellStyle name="_F  Investments 6 m 2006_20.07.11_Бизнес-план АТС" xfId="15226"/>
    <cellStyle name="_F  Investments 6 m 2006_20.07_БП_расчет по потребности" xfId="15227"/>
    <cellStyle name="_F  Investments 6 m 2006_амортизация 2012год" xfId="15228"/>
    <cellStyle name="_F  Investments 6 m 2006_БЮДЖЕТ АТС 2012 утверж 261011" xfId="15229"/>
    <cellStyle name="_F  Investments 6 m 2006_Утв. бюджет 2011год от 080911" xfId="15230"/>
    <cellStyle name="_F  Investments 6 m 2006_Утв. бюджет 2011год от 281211" xfId="15231"/>
    <cellStyle name="_F1" xfId="15232"/>
    <cellStyle name="_F1_17072011 Потребность и А 7 1" xfId="15233"/>
    <cellStyle name="_F1_20.07.11_Бизнес-план АТС" xfId="15234"/>
    <cellStyle name="_F1_20.07_БП_расчет по потребности" xfId="15235"/>
    <cellStyle name="_F1_амортизация 2012год" xfId="15236"/>
    <cellStyle name="_F1_БЮДЖЕТ АТС 2012 утверж 261011" xfId="15237"/>
    <cellStyle name="_F1_Утв. бюджет 2011год от 080911" xfId="15238"/>
    <cellStyle name="_F1_Утв. бюджет 2011год от 281211" xfId="15239"/>
    <cellStyle name="_Financial statements Combined- December 31.2007_14p updated 27.03.08 for management final" xfId="15240"/>
    <cellStyle name="_Financial statements Combined- December 31.2007_14p updated 27.03.08 for management final 2" xfId="15241"/>
    <cellStyle name="_Financial statements Combined- December 31.2007_14p updated 27.03.08 for management final_11.07_БЮДЖЕТ АТС 2011_2 полугодие" xfId="15242"/>
    <cellStyle name="_Financial statements Combined- December 31.2007_14p updated 27.03.08 for management final_14.07_БЮДЖЕТ АТС 2011_прогноз" xfId="15243"/>
    <cellStyle name="_Financial statements Combined- December 31.2007_14p updated 27.03.08 for management final_20.07_БП_расчет по потребности" xfId="15244"/>
    <cellStyle name="_Financial statements Combined- December 31.2007_14p updated 27.03.08 for management final_25.04_БЮДЖЕТ АТС 2011_1полугодие" xfId="15245"/>
    <cellStyle name="_Financial statements Combined- December 31.2007_14p updated 27.03.08 for management final_А.7.12" xfId="15246"/>
    <cellStyle name="_Financial statements Combined- December 31.2007_14p updated 27.03.08 for management final_план на 5 мес А 7 1 " xfId="15247"/>
    <cellStyle name="_FS 31 December 2006" xfId="15248"/>
    <cellStyle name="_FS 31 December 2006_расш  для БП (2010-2014) налоги" xfId="15249"/>
    <cellStyle name="_GM on Utexam loan" xfId="15250"/>
    <cellStyle name="_Income Breakdown Fuel" xfId="15251"/>
    <cellStyle name="_Income Breakdown Fuel_17072011 Потребность и А 7 1" xfId="15252"/>
    <cellStyle name="_Income Breakdown Fuel_20.07.11_Бизнес-план АТС" xfId="15253"/>
    <cellStyle name="_Income Breakdown Fuel_20.07_БП_расчет по потребности" xfId="15254"/>
    <cellStyle name="_Income Breakdown Fuel_амортизация 2012год" xfId="15255"/>
    <cellStyle name="_Income Breakdown Fuel_БЮДЖЕТ АТС 2012 утверж 261011" xfId="15256"/>
    <cellStyle name="_Income Breakdown Fuel_Утв. бюджет 2011год от 080911" xfId="15257"/>
    <cellStyle name="_Income Breakdown Fuel_Утв. бюджет 2011год от 281211" xfId="15258"/>
    <cellStyle name="_IncomeStatement_2009_Version2" xfId="15259"/>
    <cellStyle name="_Inp_Co_Details" xfId="1052"/>
    <cellStyle name="_Inp_Co_Details 2" xfId="1053"/>
    <cellStyle name="_Inp_Co_Details_План по КВЛ 2011г." xfId="1054"/>
    <cellStyle name="_Inp_Company details" xfId="1055"/>
    <cellStyle name="_Inp_Company details 2" xfId="1056"/>
    <cellStyle name="_Inp_Company details_План по КВЛ 2011г." xfId="1057"/>
    <cellStyle name="_IT dept(2)" xfId="15260"/>
    <cellStyle name="_IT dept(2)_17072011 Потребность и А 7 1" xfId="15261"/>
    <cellStyle name="_IT dept(2)_20.07.11_Бизнес-план АТС" xfId="15262"/>
    <cellStyle name="_IT dept(2)_20.07_БП_расчет по потребности" xfId="15263"/>
    <cellStyle name="_IT dept(2)_амортизация 2012год" xfId="15264"/>
    <cellStyle name="_IT dept(2)_БЮДЖЕТ АТС 2012 утверж 261011" xfId="15265"/>
    <cellStyle name="_IT dept(2)_Утв. бюджет 2011год от 080911" xfId="15266"/>
    <cellStyle name="_IT dept(2)_Утв. бюджет 2011год от 281211" xfId="15267"/>
    <cellStyle name="_K2.1-2-3-4" xfId="15268"/>
    <cellStyle name="_K2.1-2-3-4_17072011 Потребность и А 7 1" xfId="15269"/>
    <cellStyle name="_K2.1-2-3-4_20.07.11_Бизнес-план АТС" xfId="15270"/>
    <cellStyle name="_K2.1-2-3-4_20.07_БП_расчет по потребности" xfId="15271"/>
    <cellStyle name="_K2.1-2-3-4_амортизация 2012год" xfId="15272"/>
    <cellStyle name="_K2.1-2-3-4_БЮДЖЕТ АТС 2012 утверж 261011" xfId="15273"/>
    <cellStyle name="_K2.1-2-3-4_Утв. бюджет 2011год от 080911" xfId="15274"/>
    <cellStyle name="_K2.1-2-3-4_Утв. бюджет 2011год от 281211" xfId="15275"/>
    <cellStyle name="_KMG_Forms_Sample Intergroup Operations_KMG Level_V01_sdb" xfId="1058"/>
    <cellStyle name="_KMG_Forms_Sample Intergroup Operations_KMG Level_V01_sdb_План по КВЛ 2011г." xfId="1059"/>
    <cellStyle name="_KMG_Forms_Sample Intergroup Operations_KMG Level_V01_sdb_расш  для БП (2010-2014) налоги" xfId="15276"/>
    <cellStyle name="_KSS Client Assistance Package - 2007" xfId="15277"/>
    <cellStyle name="_KSS Client Assistance Package - 6m 2008" xfId="15278"/>
    <cellStyle name="_KZ Combined May 2007 IAS Zoya' form" xfId="15279"/>
    <cellStyle name="_KZ Combined May 2007 IAS Zoya' form_17072011 Потребность и А 7 1" xfId="15280"/>
    <cellStyle name="_KZ Combined May 2007 IAS Zoya' form_20.07.11_Бизнес-план АТС" xfId="15281"/>
    <cellStyle name="_KZ Combined May 2007 IAS Zoya' form_20.07_БП_расчет по потребности" xfId="15282"/>
    <cellStyle name="_KZ Combined May 2007 IAS Zoya' form_амортизация 2012год" xfId="15283"/>
    <cellStyle name="_KZ Combined May 2007 IAS Zoya' form_БЮДЖЕТ АТС 2012 утверж 261011" xfId="15284"/>
    <cellStyle name="_KZ Combined May 2007 IAS Zoya' form_Утв. бюджет 2011год от 080911" xfId="15285"/>
    <cellStyle name="_KZ Combined May 2007 IAS Zoya' form_Утв. бюджет 2011год от 281211" xfId="15286"/>
    <cellStyle name="_Lena_Формат финбюджета 2009 updated" xfId="15287"/>
    <cellStyle name="_Lena_Формат финбюджета 2009 updated_расш  для БП (2010-2014) налоги" xfId="15288"/>
    <cellStyle name="_Matrix" xfId="1060"/>
    <cellStyle name="_Matrix 2" xfId="1061"/>
    <cellStyle name="_Matrix_План по КВЛ 2011г." xfId="1062"/>
    <cellStyle name="_N308-Int payb 684" xfId="15289"/>
    <cellStyle name="_N308-Int payb 684_расш  для БП (2010-2014) налоги" xfId="15290"/>
    <cellStyle name="_O.Taxes_04" xfId="15291"/>
    <cellStyle name="_PRICE_1C" xfId="1063"/>
    <cellStyle name="_PRICE_1C_План по КВЛ 2011г." xfId="1064"/>
    <cellStyle name="_PRICE_1C_расш  для БП (2010-2014) налоги" xfId="15292"/>
    <cellStyle name="_Q100 Lead" xfId="15293"/>
    <cellStyle name="_Q100 Lead_17072011 Потребность и А 7 1" xfId="15294"/>
    <cellStyle name="_Q100 Lead_20.07.11_Бизнес-план АТС" xfId="15295"/>
    <cellStyle name="_Q100 Lead_20.07_БП_расчет по потребности" xfId="15296"/>
    <cellStyle name="_Q100 Lead_амортизация 2012год" xfId="15297"/>
    <cellStyle name="_Q100 Lead_БЮДЖЕТ АТС 2012 утверж 261011" xfId="15298"/>
    <cellStyle name="_Q100 Lead_Утв. бюджет 2011год от 080911" xfId="15299"/>
    <cellStyle name="_Q100 Lead_Утв. бюджет 2011год от 281211" xfId="15300"/>
    <cellStyle name="_RAS_DKY1-2" xfId="15301"/>
    <cellStyle name="_RAS_DKY1-2_расш  для БП (2010-2014) налоги" xfId="15302"/>
    <cellStyle name="_Rosa CAP 2006" xfId="15303"/>
    <cellStyle name="_Salary" xfId="15304"/>
    <cellStyle name="_Salary 2" xfId="15305"/>
    <cellStyle name="_Salary_11.07_БЮДЖЕТ АТС 2011_2 полугодие" xfId="15306"/>
    <cellStyle name="_Salary_14.07_БЮДЖЕТ АТС 2011_прогноз" xfId="15307"/>
    <cellStyle name="_Salary_17072011 Потребность и А 7 1" xfId="15308"/>
    <cellStyle name="_Salary_20.07.11_Бизнес-план АТС" xfId="15309"/>
    <cellStyle name="_Salary_20.07_БП_расчет по потребности" xfId="15310"/>
    <cellStyle name="_Salary_25.04_БЮДЖЕТ АТС 2011_1полугодие" xfId="15311"/>
    <cellStyle name="_Salary_А.7.12" xfId="15312"/>
    <cellStyle name="_Salary_амортизация 2012год" xfId="15313"/>
    <cellStyle name="_Salary_БЮДЖЕТ АТС 2012 утверж 261011" xfId="15314"/>
    <cellStyle name="_Salary_план на 5 мес А 7 1 " xfId="15315"/>
    <cellStyle name="_Salary_Утв. бюджет 2011год от 080911" xfId="15316"/>
    <cellStyle name="_Salary_Утв. бюджет 2011год от 281211" xfId="15317"/>
    <cellStyle name="_Sheet1" xfId="15318"/>
    <cellStyle name="_Sheet1_17072011 Потребность и А 7 1" xfId="15319"/>
    <cellStyle name="_Sheet1_20.07.11_Бизнес-план АТС" xfId="15320"/>
    <cellStyle name="_Sheet1_20.07_БП_расчет по потребности" xfId="15321"/>
    <cellStyle name="_Sheet1_амортизация 2012год" xfId="15322"/>
    <cellStyle name="_Sheet1_БЮДЖЕТ АТС 2012 утверж 261011" xfId="15323"/>
    <cellStyle name="_Sheet1_Утв. бюджет 2011год от 080911" xfId="15324"/>
    <cellStyle name="_Sheet1_Утв. бюджет 2011год от 281211" xfId="15325"/>
    <cellStyle name="_Sub_01_JSC KazMunaiGaz E&amp;P_2008" xfId="1065"/>
    <cellStyle name="_Sub_01_JSC KazMunaiGaz E&amp;P_2008 2" xfId="1066"/>
    <cellStyle name="_Sub_01_JSC KazMunaiGaz E&amp;P_2008_План по КВЛ 2011г." xfId="1067"/>
    <cellStyle name="_Taxes 25-Jan-07 vs 1" xfId="15326"/>
    <cellStyle name="_VA.COS_G&amp;A_12m2008" xfId="15327"/>
    <cellStyle name="_x005f_x000d__x005f_x000a_JournalTemplate=C:\COMFO\CTALK\JOURSTD.TPL_x005f_x000d__x005f_x000a_LbStateAddress=3 3 0 251 1 89 2 311_x005f_x000d__x005f_x000a_LbStateJou" xfId="1068"/>
    <cellStyle name="_x005f_x005f_x005f_x000d__x005f_x000a_JournalTemplate=C:\COMFO\CTALK\JOURSTD.TPL_x005f_x005f_x005f_x000d__x005f_x000a_LbStateAddress=3 3 0 251 1 89 2 311_x005f_x005f_x005f_x000d__x005f_x000a_LbStateJou" xfId="1069"/>
    <cellStyle name="_ZCMS_MON_KLL1" xfId="15328"/>
    <cellStyle name="_ZCMS_MON_KLL1_расш  для БП (2010-2014) налоги" xfId="15329"/>
    <cellStyle name="_ZDEBKRE1-2007" xfId="15330"/>
    <cellStyle name="_ZDEBKRE1-2007_расш  для БП (2010-2014) налоги" xfId="15331"/>
    <cellStyle name="_А.17.16" xfId="15332"/>
    <cellStyle name="_А.17.16_17072011 Потребность и А 7 1" xfId="15333"/>
    <cellStyle name="_А.17.16_20.07.11_Бизнес-план АТС" xfId="15334"/>
    <cellStyle name="_А.17.16_20.07_БП_расчет по потребности" xfId="15335"/>
    <cellStyle name="_А.17.16_амортизация 2012год" xfId="15336"/>
    <cellStyle name="_А.17.16_БЮДЖЕТ АТС 2012 утверж 261011" xfId="15337"/>
    <cellStyle name="_А.17.16_Утв. бюджет 2011год от 080911" xfId="15338"/>
    <cellStyle name="_А.17.16_Утв. бюджет 2011год от 281211" xfId="15339"/>
    <cellStyle name="_А.7.23" xfId="15340"/>
    <cellStyle name="_А.7.23_17072011 Потребность и А 7 1" xfId="15341"/>
    <cellStyle name="_А.7.23_20.07.11_Бизнес-план АТС" xfId="15342"/>
    <cellStyle name="_А.7.23_20.07_БП_расчет по потребности" xfId="15343"/>
    <cellStyle name="_А.7.23_амортизация 2012год" xfId="15344"/>
    <cellStyle name="_А.7.23_БЮДЖЕТ АТС 2012 утверж 261011" xfId="15345"/>
    <cellStyle name="_А.7.23_Утв. бюджет 2011год от 080911" xfId="15346"/>
    <cellStyle name="_А.7.23_Утв. бюджет 2011год от 281211" xfId="15347"/>
    <cellStyle name="_Автошин " xfId="15348"/>
    <cellStyle name="_Анализ бригад КРС за 12 месяцев 2008 года" xfId="15349"/>
    <cellStyle name="_АТС Budget 2010" xfId="15350"/>
    <cellStyle name="_АТС Budget 2010 2" xfId="15351"/>
    <cellStyle name="_АТС Budget 2010_11.07_БЮДЖЕТ АТС 2011_2 полугодие" xfId="15352"/>
    <cellStyle name="_АТС Budget 2010_14.07_БЮДЖЕТ АТС 2011_прогноз" xfId="15353"/>
    <cellStyle name="_АТС Budget 2010_20.07_БП_расчет по потребности" xfId="15354"/>
    <cellStyle name="_АТС Budget 2010_25.04_БЮДЖЕТ АТС 2011_1полугодие" xfId="15355"/>
    <cellStyle name="_АТС Budget 2010_А.7.12" xfId="15356"/>
    <cellStyle name="_АТС Budget 2010_план на 5 мес А 7 1 " xfId="15357"/>
    <cellStyle name="_Аудиторские проводки 24-фев-09" xfId="15358"/>
    <cellStyle name="_Баланс" xfId="15359"/>
    <cellStyle name="_Баланс 2" xfId="15360"/>
    <cellStyle name="_Баланс_11.07_БЮДЖЕТ АТС 2011_2 полугодие" xfId="15361"/>
    <cellStyle name="_Баланс_14.07_БЮДЖЕТ АТС 2011_прогноз" xfId="15362"/>
    <cellStyle name="_Баланс_20.07_БП_расчет по потребности" xfId="15363"/>
    <cellStyle name="_Баланс_25.04_БЮДЖЕТ АТС 2011_1полугодие" xfId="15364"/>
    <cellStyle name="_Баланс_А.7.12" xfId="15365"/>
    <cellStyle name="_Баланс_план на 5 мес А 7 1 " xfId="15366"/>
    <cellStyle name="_Бюд.2002г ЛУКОЙЛ-КомиЛена" xfId="15367"/>
    <cellStyle name="_Бюд.2003г энон.план" xfId="15368"/>
    <cellStyle name="_Бюд.ПНГП на 2003" xfId="15369"/>
    <cellStyle name="_Бюдж.формы ЗАО АГ" xfId="1070"/>
    <cellStyle name="_Бюдж.формы ЗАО АГ 2" xfId="1071"/>
    <cellStyle name="_Бюдж.формы ЗАО АГ_План по КВЛ 2011г." xfId="1072"/>
    <cellStyle name="_Бюджет маркетинг 2009 с добычей по м-цам" xfId="15370"/>
    <cellStyle name="_Бюджет маркетинг 2009 с добычей по м-цам_17072011 Потребность и А 7 1" xfId="15371"/>
    <cellStyle name="_Бюджет маркетинг 2009 с добычей по м-цам_20.07.11_Бизнес-план АТС" xfId="15372"/>
    <cellStyle name="_Бюджет маркетинг 2009 с добычей по м-цам_20.07_БП_расчет по потребности" xfId="15373"/>
    <cellStyle name="_Бюджет маркетинг 2009 с добычей по м-цам_амортизация 2012год" xfId="15374"/>
    <cellStyle name="_Бюджет маркетинг 2009 с добычей по м-цам_БЮДЖЕТ АТС 2012 утверж 261011" xfId="15375"/>
    <cellStyle name="_Бюджет маркетинг 2009 с добычей по м-цам_Утв. бюджет 2011год от 080911" xfId="15376"/>
    <cellStyle name="_Бюджет маркетинг 2009 с добычей по м-цам_Утв. бюджет 2011год от 281211" xfId="15377"/>
    <cellStyle name="_дебит кредт задолженность" xfId="15378"/>
    <cellStyle name="_дебит кредт задолженность_расш  для БП (2010-2014) налоги" xfId="15379"/>
    <cellStyle name="_Дт Кт Свернутый" xfId="15380"/>
    <cellStyle name="_Дт Кт Свернутый_17072011 Потребность и А 7 1" xfId="15381"/>
    <cellStyle name="_Дт Кт Свернутый_20.07.11_Бизнес-план АТС" xfId="15382"/>
    <cellStyle name="_Дт Кт Свернутый_20.07_БП_расчет по потребности" xfId="15383"/>
    <cellStyle name="_Дт Кт Свернутый_амортизация 2012год" xfId="15384"/>
    <cellStyle name="_Дт Кт Свернутый_БЮДЖЕТ АТС 2012 утверж 261011" xfId="15385"/>
    <cellStyle name="_Дт Кт Свернутый_Утв. бюджет 2011год от 080911" xfId="15386"/>
    <cellStyle name="_Дт Кт Свернутый_Утв. бюджет 2011год от 281211" xfId="15387"/>
    <cellStyle name="_запрос от аудиторов №8" xfId="15388"/>
    <cellStyle name="_Заявка СИЗ на 2009г.  .по управлениям В-1" xfId="15389"/>
    <cellStyle name="_Инвест.бюджет" xfId="15390"/>
    <cellStyle name="_Инвест.бюджет_1" xfId="15391"/>
    <cellStyle name="_ИП-ДО-КР_МП_вЛУКОЙЛ_07.11.2006" xfId="15392"/>
    <cellStyle name="_Историч-2009" xfId="15393"/>
    <cellStyle name="_Книга1" xfId="15394"/>
    <cellStyle name="_Книга1_расш  для БП (2010-2014) налоги" xfId="15395"/>
    <cellStyle name="_Книга2" xfId="1073"/>
    <cellStyle name="_Книга2 2" xfId="1074"/>
    <cellStyle name="_Книга2_17072011 Потребность и А 7 1" xfId="15396"/>
    <cellStyle name="_Книга2_20.07.11_Бизнес-план АТС" xfId="15397"/>
    <cellStyle name="_Книга2_20.07_БП_расчет по потребности" xfId="15398"/>
    <cellStyle name="_Книга2_амортизация 2012год" xfId="15399"/>
    <cellStyle name="_Книга2_БЮДЖЕТ АТС 2012 утверж 261011" xfId="15400"/>
    <cellStyle name="_Книга2_План по КВЛ 2011г." xfId="1075"/>
    <cellStyle name="_Книга2_Утв. бюджет 2011год от 080911" xfId="15401"/>
    <cellStyle name="_Книга2_Утв. бюджет 2011год от 281211" xfId="15402"/>
    <cellStyle name="_Консол  фин отчет  по МСФО за 4-месяц   2006г (2)" xfId="15403"/>
    <cellStyle name="_Консол  фин отчет  по МСФО за 4-месяц   2006г (2)_расш  для БП (2010-2014) налоги" xfId="15404"/>
    <cellStyle name="_Консолид Фин.Отч.РД КМГдля КМГ за 1 полугодие 2005г оконч." xfId="15405"/>
    <cellStyle name="_Консолид Фин.Отч.РД КМГдля КМГ за 1 полугодие 2005г оконч._17072011 Потребность и А 7 1" xfId="15406"/>
    <cellStyle name="_Консолид Фин.Отч.РД КМГдля КМГ за 1 полугодие 2005г оконч._20.07.11_Бизнес-план АТС" xfId="15407"/>
    <cellStyle name="_Консолид Фин.Отч.РД КМГдля КМГ за 1 полугодие 2005г оконч._20.07_БП_расчет по потребности" xfId="15408"/>
    <cellStyle name="_Консолид Фин.Отч.РД КМГдля КМГ за 1 полугодие 2005г оконч._амортизация 2012год" xfId="15409"/>
    <cellStyle name="_Консолид Фин.Отч.РД КМГдля КМГ за 1 полугодие 2005г оконч._БЮДЖЕТ АТС 2012 утверж 261011" xfId="15410"/>
    <cellStyle name="_Консолид Фин.Отч.РД КМГдля КМГ за 1 полугодие 2005г оконч._Утв. бюджет 2011год от 080911" xfId="15411"/>
    <cellStyle name="_Консолид Фин.Отч.РД КМГдля КМГ за 1 полугодие 2005г оконч._Утв. бюджет 2011год от 281211" xfId="15412"/>
    <cellStyle name="_Кор.проводки для Лены" xfId="15413"/>
    <cellStyle name="_Кор.проводки для Лены_расш  для БП (2010-2014) налоги" xfId="15414"/>
    <cellStyle name="_материалы элоборуд. по ЖЭС" xfId="15415"/>
    <cellStyle name="_мебель, оборудование инвентарь1207" xfId="1076"/>
    <cellStyle name="_мебель, оборудование инвентарь1207 2" xfId="1077"/>
    <cellStyle name="_мебель, оборудование инвентарь1207_План по КВЛ 2011г." xfId="1078"/>
    <cellStyle name="_НГДО-2002-2кв-11" xfId="15416"/>
    <cellStyle name="_НГДО-2002-2кв-12" xfId="15417"/>
    <cellStyle name="_НГДО-2002-3кв(нов)Надя" xfId="15418"/>
    <cellStyle name="_НКТ штанги 2009 сниж" xfId="15419"/>
    <cellStyle name="_осн.показ_комб" xfId="15420"/>
    <cellStyle name="_ОТЧЕТ для ДКФ    06 04 05  (6)" xfId="1079"/>
    <cellStyle name="_ОТЧЕТ для ДКФ    06 04 05  (6) 2" xfId="1080"/>
    <cellStyle name="_ОТЧЕТ для ДКФ    06 04 05  (6)_План по КВЛ 2011г." xfId="1081"/>
    <cellStyle name="_Пад_доб2002ПН" xfId="15421"/>
    <cellStyle name="_План развития ПТС на 2005-2010 (связи станционной части)" xfId="1082"/>
    <cellStyle name="_План развития ПТС на 2005-2010 (связи станционной части) 2" xfId="1083"/>
    <cellStyle name="_План развития ПТС на 2005-2010 (связи станционной части)_План по КВЛ 2011г." xfId="1084"/>
    <cellStyle name="_Прил 8Кратк. долг.деб.зд" xfId="15422"/>
    <cellStyle name="_Прил 8Кратк. долг.деб.зд_расш  для БП (2010-2014) налоги" xfId="15423"/>
    <cellStyle name="_Приложение 7Долг.деб.зад-ть" xfId="15424"/>
    <cellStyle name="_Приложение 7Долг.деб.зад-ть_расш  для БП (2010-2014) налоги" xfId="15425"/>
    <cellStyle name="_Приложения к формам отчетов за июнь 2006г" xfId="15426"/>
    <cellStyle name="_Приложения к формам отчетов за июнь 2006г_17072011 Потребность и А 7 1" xfId="15427"/>
    <cellStyle name="_Приложения к формам отчетов за июнь 2006г_20.07.11_Бизнес-план АТС" xfId="15428"/>
    <cellStyle name="_Приложения к формам отчетов за июнь 2006г_20.07_БП_расчет по потребности" xfId="15429"/>
    <cellStyle name="_Приложения к формам отчетов за июнь 2006г_амортизация 2012год" xfId="15430"/>
    <cellStyle name="_Приложения к формам отчетов за июнь 2006г_БЮДЖЕТ АТС 2012 утверж 261011" xfId="15431"/>
    <cellStyle name="_Приложения к формам отчетов за июнь 2006г_Утв. бюджет 2011год от 080911" xfId="15432"/>
    <cellStyle name="_Приложения к формам отчетов за июнь 2006г_Утв. бюджет 2011год от 281211" xfId="15433"/>
    <cellStyle name="_Приложения к формам отчетов за май 2006г (свод)" xfId="15434"/>
    <cellStyle name="_Приложения к формам отчетов за май 2006г (свод)_17072011 Потребность и А 7 1" xfId="15435"/>
    <cellStyle name="_Приложения к формам отчетов за май 2006г (свод)_20.07.11_Бизнес-план АТС" xfId="15436"/>
    <cellStyle name="_Приложения к формам отчетов за май 2006г (свод)_20.07_БП_расчет по потребности" xfId="15437"/>
    <cellStyle name="_Приложения к формам отчетов за май 2006г (свод)_амортизация 2012год" xfId="15438"/>
    <cellStyle name="_Приложения к формам отчетов за май 2006г (свод)_БЮДЖЕТ АТС 2012 утверж 261011" xfId="15439"/>
    <cellStyle name="_Приложения к формам отчетов за май 2006г (свод)_Утв. бюджет 2011год от 080911" xfId="15440"/>
    <cellStyle name="_Приложения к формам отчетов за май 2006г (свод)_Утв. бюджет 2011год от 281211" xfId="15441"/>
    <cellStyle name="_произв.цели - приложение к СНР_айгерим_09.11" xfId="1085"/>
    <cellStyle name="_произв.цели - приложение к СНР_айгерим_09.11 2" xfId="1086"/>
    <cellStyle name="_произв.цели - приложение к СНР_айгерим_09.11_План по КВЛ 2011г." xfId="1087"/>
    <cellStyle name="_РасПадДоб КРС,ПНП,ПРС-2002год" xfId="15442"/>
    <cellStyle name="_РасПадДоб КРС,ПНП,ПРС-2002год_21 возврат" xfId="15443"/>
    <cellStyle name="_РасПадДоб КРС,ПНП,ПРС-2002год_BUDGET_ПН2002(2)" xfId="15444"/>
    <cellStyle name="_Расчет добычи на 3,180 млн.тн" xfId="15445"/>
    <cellStyle name="_Расчет себестоимости Аманегльдинского газа" xfId="1088"/>
    <cellStyle name="_Расчет себестоимости Аманегльдинского газа 2" xfId="1089"/>
    <cellStyle name="_Расчет себестоимости Аманегльдинского газа_План по КВЛ 2011г." xfId="1090"/>
    <cellStyle name="_Расчет Сниж Доб 2002г" xfId="15446"/>
    <cellStyle name="_РасчетЗС15.10.2001гxls" xfId="15447"/>
    <cellStyle name="_РасчетЗС15.10.2001гxls_2002 ЗАО Пермь прогноз" xfId="15448"/>
    <cellStyle name="_РасчетЗС15.10.2001гxls_Источники-2002(1кв)" xfId="15449"/>
    <cellStyle name="_РасчетЗС15.10.2001гxls_НГДО-2002-2кв 1кристина" xfId="15450"/>
    <cellStyle name="_РасчетЗС15.10.2001гxls_НГДО-2002-2кв2" xfId="15451"/>
    <cellStyle name="_РасчетЗС15.10.2001гxls_НГДО-2002-3кв(нов)-4" xfId="15452"/>
    <cellStyle name="_РасчетЗС15.10.2001гxls_ЦДУ1полугодие2002г" xfId="15453"/>
    <cellStyle name="_Регистрация договоров 2003" xfId="1091"/>
    <cellStyle name="_Регистрация договоров 2003 2" xfId="1092"/>
    <cellStyle name="_Регистрация договоров 2003_План по КВЛ 2011г." xfId="1093"/>
    <cellStyle name="_Сведение о потр.ТМЦ на 1 кв.2009г изм. Excel" xfId="15454"/>
    <cellStyle name="_СВОДНАЯ ЗАЯВКА на 2 полугодие 2009 г. по УАСО.с измен." xfId="15455"/>
    <cellStyle name="_Себестоимость" xfId="1094"/>
    <cellStyle name="_Себестоимость 2" xfId="1095"/>
    <cellStyle name="_Себестоимость_План по КВЛ 2011г." xfId="1096"/>
    <cellStyle name="_СМЕТА Вилла 2009г без 5%, 1,2коэф" xfId="15456"/>
    <cellStyle name="_Смета затрат по прочим обществам" xfId="15457"/>
    <cellStyle name="_Смета по удельному весу 35$ от 30.12.08г" xfId="15458"/>
    <cellStyle name="_сравнение КАЗАХЭНЕРГОЭКСПЕРТИЗА на 2009 год" xfId="15459"/>
    <cellStyle name="_Сценарные условия 04-06 гг6" xfId="15460"/>
    <cellStyle name="_Таблицы для конвертации" xfId="15461"/>
    <cellStyle name="_Транспорт. расходы в Актау и по городу" xfId="1097"/>
    <cellStyle name="_Утв СД Бюджет расшиф 29 12 05" xfId="1098"/>
    <cellStyle name="_Утв СД Бюджет расшиф 29 12 05 2" xfId="1099"/>
    <cellStyle name="_Утв СД Бюджет расшиф 29 12 05_План по КВЛ 2011г." xfId="1100"/>
    <cellStyle name="_ФОРМА" xfId="15462"/>
    <cellStyle name="_форма 14- 2003г" xfId="15463"/>
    <cellStyle name="_форма 14,1- 2003г" xfId="15464"/>
    <cellStyle name="_форма 18- 2003г" xfId="15465"/>
    <cellStyle name="_форма 21 18К1 для доч пп Пермнефть" xfId="15466"/>
    <cellStyle name="_форма 21 18К1 для доч пп Пермнефть_Источники-2002(1кв)" xfId="15467"/>
    <cellStyle name="_форма 21 18К1 для доч пп Пермнефть_НГДО-2002-2кв 1кристина" xfId="15468"/>
    <cellStyle name="_форма 21 18К1 для доч пп Пермнефть_НГДО-2002-2кв2" xfId="15469"/>
    <cellStyle name="_форма 21 18К1 для доч пп Пермнефть_НГДО-2002-3кв(нов)-4" xfId="15470"/>
    <cellStyle name="_Форма 21.1" xfId="15471"/>
    <cellStyle name="_форма 21-НГДО 2003г" xfId="15472"/>
    <cellStyle name="_форма 31- 2003г" xfId="15473"/>
    <cellStyle name="_Форма дуль 2" xfId="1101"/>
    <cellStyle name="_Форма дуль 2 2" xfId="1102"/>
    <cellStyle name="_Форма дуль 2_План по КВЛ 2011г." xfId="1103"/>
    <cellStyle name="_Форма отчетности НК КМГ с приложениями _ 30 Сентября 2008" xfId="15474"/>
    <cellStyle name="_Форма отчетности НК КМГ с приложениями _ 30 Сентября 2008_расш  для БП (2010-2014) налоги" xfId="15475"/>
    <cellStyle name="_Форма ФОТ" xfId="1104"/>
    <cellStyle name="_Форма ФОТ_План по КВЛ 2011г." xfId="1105"/>
    <cellStyle name="_форма ЭП-НГДО к Реглам" xfId="15476"/>
    <cellStyle name="_ФОРМА_2002 ЗАО Пермь прогноз" xfId="15477"/>
    <cellStyle name="_ФОРМА_Источники-2002(1кв)" xfId="15478"/>
    <cellStyle name="_ФОРМА_НГДО-2002-2кв 1кристина" xfId="15479"/>
    <cellStyle name="_ФОРМА_НГДО-2002-2кв2" xfId="15480"/>
    <cellStyle name="_ФОРМА_НГДО-2002-3кв(нов)-4" xfId="15481"/>
    <cellStyle name="_Формы по инвестплану" xfId="1106"/>
    <cellStyle name="_Формы по инвестплану_План по КВЛ 2011г." xfId="1107"/>
    <cellStyle name="_формы по ип (4)" xfId="1108"/>
    <cellStyle name="_формы по ип (4)_План по КВЛ 2011г." xfId="1109"/>
    <cellStyle name="_Формы по ип 17 окт  08 (2)" xfId="1110"/>
    <cellStyle name="_Формы по ип 17 окт  08 (2)_План по КВЛ 2011г." xfId="1111"/>
    <cellStyle name="_формы по ип 22 сент 08" xfId="1112"/>
    <cellStyle name="_формы по ип 22 сент 08_План по КВЛ 2011г." xfId="1113"/>
    <cellStyle name="_ФОРМЫ2003годНГДО" xfId="15482"/>
    <cellStyle name="_Хвосты " xfId="15483"/>
    <cellStyle name="_Шаблон - Расшифровки по Произ себ-ти_2008" xfId="15484"/>
    <cellStyle name="_Шаблон - Расшифровки по Произ себ-ти_2008_17072011 Потребность и А 7 1" xfId="15485"/>
    <cellStyle name="_Шаблон - Расшифровки по Произ себ-ти_2008_20.07.11_Бизнес-план АТС" xfId="15486"/>
    <cellStyle name="_Шаблон - Расшифровки по Произ себ-ти_2008_20.07_БП_расчет по потребности" xfId="15487"/>
    <cellStyle name="_Шаблон - Расшифровки по Произ себ-ти_2008_амортизация 2012год" xfId="15488"/>
    <cellStyle name="_Шаблон - Расшифровки по Произ себ-ти_2008_БЮДЖЕТ АТС 2012 утверж 261011" xfId="15489"/>
    <cellStyle name="_Шаблон - Расшифровки по Произ себ-ти_2008_Утв. бюджет 2011год от 080911" xfId="15490"/>
    <cellStyle name="_Шаблон - Расшифровки по Произ себ-ти_2008_Утв. бюджет 2011год от 281211" xfId="15491"/>
    <cellStyle name="’?‰? [0.00]_Sheet1" xfId="14886"/>
    <cellStyle name="’?‰?_Sheet1" xfId="14887"/>
    <cellStyle name="”ќђќ‘ћ‚›‰" xfId="1117"/>
    <cellStyle name="”ќђќ‘ћ‚›‰ 2" xfId="1118"/>
    <cellStyle name="”ќђќ‘ћ‚›‰ 3" xfId="15492"/>
    <cellStyle name="”ќђќ‘ћ‚›‰_План по КВЛ 2011г." xfId="1119"/>
    <cellStyle name="”љ‘ђћ‚ђќќ›‰" xfId="1120"/>
    <cellStyle name="”љ‘ђћ‚ђќќ›‰ 2" xfId="1121"/>
    <cellStyle name="”љ‘ђћ‚ђќќ›‰ 3" xfId="15493"/>
    <cellStyle name="”љ‘ђћ‚ђќќ›‰_План по КВЛ 2011г." xfId="1122"/>
    <cellStyle name="„…ќ…†ќ›‰" xfId="1123"/>
    <cellStyle name="„…ќ…†ќ›‰ 2" xfId="1124"/>
    <cellStyle name="„…ќ…†ќ›‰ 3" xfId="15494"/>
    <cellStyle name="„…ќ…†ќ›‰_План по КВЛ 2011г." xfId="1125"/>
    <cellStyle name="¤d¤À¦ì [0]" xfId="15495"/>
    <cellStyle name="¤d¤À¦ì_cmdinput" xfId="15496"/>
    <cellStyle name="¶W³sµ²" xfId="15497"/>
    <cellStyle name="‡ђѓћ‹ћ‚ћљ1" xfId="1126"/>
    <cellStyle name="‡ђѓћ‹ћ‚ћљ1 2" xfId="1127"/>
    <cellStyle name="‡ђѓћ‹ћ‚ћљ1 3" xfId="15498"/>
    <cellStyle name="‡ђѓћ‹ћ‚ћљ1_План по КВЛ 2011г." xfId="1128"/>
    <cellStyle name="‡ђѓћ‹ћ‚ћљ2" xfId="1129"/>
    <cellStyle name="‡ђѓћ‹ћ‚ћљ2 2" xfId="1130"/>
    <cellStyle name="‡ђѓћ‹ћ‚ћљ2 3" xfId="15499"/>
    <cellStyle name="‡ђѓћ‹ћ‚ћљ2_План по КВЛ 2011г." xfId="1131"/>
    <cellStyle name="•W_Sheet1" xfId="14888"/>
    <cellStyle name="•WЏЂ_ЉO‰?—a‹?" xfId="15500"/>
    <cellStyle name="’ћѓћ‚›‰" xfId="1114"/>
    <cellStyle name="’ћѓћ‚›‰ 2" xfId="1115"/>
    <cellStyle name="’ћѓћ‚›‰ 2 10" xfId="3631"/>
    <cellStyle name="’ћѓћ‚›‰ 2 10 2" xfId="9034"/>
    <cellStyle name="’ћѓћ‚›‰ 2 10 3" xfId="12361"/>
    <cellStyle name="’ћѓћ‚›‰ 2 11" xfId="3822"/>
    <cellStyle name="’ћѓћ‚›‰ 2 11 2" xfId="9201"/>
    <cellStyle name="’ћѓћ‚›‰ 2 11 3" xfId="12512"/>
    <cellStyle name="’ћѓћ‚›‰ 2 12" xfId="4005"/>
    <cellStyle name="’ћѓћ‚›‰ 2 12 2" xfId="9358"/>
    <cellStyle name="’ћѓћ‚›‰ 2 12 3" xfId="12656"/>
    <cellStyle name="’ћѓћ‚›‰ 2 13" xfId="4197"/>
    <cellStyle name="’ћѓћ‚›‰ 2 13 2" xfId="9529"/>
    <cellStyle name="’ћѓћ‚›‰ 2 13 3" xfId="12810"/>
    <cellStyle name="’ћѓћ‚›‰ 2 14" xfId="4296"/>
    <cellStyle name="’ћѓћ‚›‰ 2 14 2" xfId="9608"/>
    <cellStyle name="’ћѓћ‚›‰ 2 14 3" xfId="12872"/>
    <cellStyle name="’ћѓћ‚›‰ 2 15" xfId="4753"/>
    <cellStyle name="’ћѓћ‚›‰ 2 15 2" xfId="10017"/>
    <cellStyle name="’ћѓћ‚›‰ 2 15 3" xfId="13251"/>
    <cellStyle name="’ћѓћ‚›‰ 2 16" xfId="4737"/>
    <cellStyle name="’ћѓћ‚›‰ 2 16 2" xfId="10001"/>
    <cellStyle name="’ћѓћ‚›‰ 2 16 3" xfId="13236"/>
    <cellStyle name="’ћѓћ‚›‰ 2 17" xfId="4920"/>
    <cellStyle name="’ћѓћ‚›‰ 2 17 2" xfId="10160"/>
    <cellStyle name="’ћѓћ‚›‰ 2 17 3" xfId="13379"/>
    <cellStyle name="’ћѓћ‚›‰ 2 18" xfId="5082"/>
    <cellStyle name="’ћѓћ‚›‰ 2 18 2" xfId="10297"/>
    <cellStyle name="’ћѓћ‚›‰ 2 18 3" xfId="13503"/>
    <cellStyle name="’ћѓћ‚›‰ 2 19" xfId="5160"/>
    <cellStyle name="’ћѓћ‚›‰ 2 19 2" xfId="10353"/>
    <cellStyle name="’ћѓћ‚›‰ 2 19 3" xfId="13543"/>
    <cellStyle name="’ћѓћ‚›‰ 2 2" xfId="1974"/>
    <cellStyle name="’ћѓћ‚›‰ 2 2 2" xfId="7515"/>
    <cellStyle name="’ћѓћ‚›‰ 2 2 3" xfId="8221"/>
    <cellStyle name="’ћѓћ‚›‰ 2 20" xfId="5632"/>
    <cellStyle name="’ћѓћ‚›‰ 2 20 2" xfId="10753"/>
    <cellStyle name="’ћѓћ‚›‰ 2 20 3" xfId="13901"/>
    <cellStyle name="’ћѓћ‚›‰ 2 21" xfId="5958"/>
    <cellStyle name="’ћѓћ‚›‰ 2 21 2" xfId="11077"/>
    <cellStyle name="’ћѓћ‚›‰ 2 21 3" xfId="14224"/>
    <cellStyle name="’ћѓћ‚›‰ 2 22" xfId="6170"/>
    <cellStyle name="’ћѓћ‚›‰ 2 22 2" xfId="11264"/>
    <cellStyle name="’ћѓћ‚›‰ 2 22 3" xfId="14398"/>
    <cellStyle name="’ћѓћ‚›‰ 2 23" xfId="6356"/>
    <cellStyle name="’ћѓћ‚›‰ 2 23 2" xfId="11427"/>
    <cellStyle name="’ћѓћ‚›‰ 2 23 3" xfId="14546"/>
    <cellStyle name="’ћѓћ‚›‰ 2 24" xfId="6344"/>
    <cellStyle name="’ћѓћ‚›‰ 2 24 2" xfId="11415"/>
    <cellStyle name="’ћѓћ‚›‰ 2 24 3" xfId="14534"/>
    <cellStyle name="’ћѓћ‚›‰ 2 25" xfId="6494"/>
    <cellStyle name="’ћѓћ‚›‰ 2 25 2" xfId="11542"/>
    <cellStyle name="’ћѓћ‚›‰ 2 25 3" xfId="14646"/>
    <cellStyle name="’ћѓћ‚›‰ 2 26" xfId="6878"/>
    <cellStyle name="’ћѓћ‚›‰ 2 27" xfId="7363"/>
    <cellStyle name="’ћѓћ‚›‰ 2 3" xfId="2421"/>
    <cellStyle name="’ћѓћ‚›‰ 2 3 2" xfId="7959"/>
    <cellStyle name="’ћѓћ‚›‰ 2 3 3" xfId="7155"/>
    <cellStyle name="’ћѓћ‚›‰ 2 4" xfId="2627"/>
    <cellStyle name="’ћѓћ‚›‰ 2 4 2" xfId="8141"/>
    <cellStyle name="’ћѓћ‚›‰ 2 4 3" xfId="7100"/>
    <cellStyle name="’ћѓћ‚›‰ 2 5" xfId="2856"/>
    <cellStyle name="’ћѓћ‚›‰ 2 5 2" xfId="8348"/>
    <cellStyle name="’ћѓћ‚›‰ 2 5 3" xfId="6903"/>
    <cellStyle name="’ћѓћ‚›‰ 2 6" xfId="2827"/>
    <cellStyle name="’ћѓћ‚›‰ 2 6 2" xfId="8319"/>
    <cellStyle name="’ћѓћ‚›‰ 2 6 3" xfId="6932"/>
    <cellStyle name="’ћѓћ‚›‰ 2 7" xfId="3046"/>
    <cellStyle name="’ћѓћ‚›‰ 2 7 2" xfId="8515"/>
    <cellStyle name="’ћѓћ‚›‰ 2 7 3" xfId="11891"/>
    <cellStyle name="’ћѓћ‚›‰ 2 8" xfId="3241"/>
    <cellStyle name="’ћѓћ‚›‰ 2 8 2" xfId="8688"/>
    <cellStyle name="’ћѓћ‚›‰ 2 8 3" xfId="12048"/>
    <cellStyle name="’ћѓћ‚›‰ 2 9" xfId="3439"/>
    <cellStyle name="’ћѓћ‚›‰ 2 9 2" xfId="8864"/>
    <cellStyle name="’ћѓћ‚›‰ 2 9 3" xfId="12208"/>
    <cellStyle name="’ћѓћ‚›‰ 3" xfId="15501"/>
    <cellStyle name="’ћѓћ‚›‰_План по КВЛ 2011г." xfId="1116"/>
    <cellStyle name="W_OÝaà" xfId="15502"/>
    <cellStyle name="0,0_x000d__x000a_NA_x000d__x000a_" xfId="15503"/>
    <cellStyle name="0,0_x000d__x000a_NA_x000d__x000a_ 2" xfId="15504"/>
    <cellStyle name="0,0_x000d__x000a_NA_x000d__x000a_ 2 2" xfId="15505"/>
    <cellStyle name="0,0_x000d__x000a_NA_x000d__x000a_ 2 3" xfId="15506"/>
    <cellStyle name="0,0_x000d__x000a_NA_x000d__x000a_ 2 4" xfId="15507"/>
    <cellStyle name="0,0_x000d__x000a_NA_x000d__x000a_ 2 5" xfId="15508"/>
    <cellStyle name="0,0_x000d__x000a_NA_x000d__x000a_ 2 6" xfId="15509"/>
    <cellStyle name="0,0_x000d__x000a_NA_x000d__x000a_ 3" xfId="15510"/>
    <cellStyle name="0,0_x000d__x000a_NA_x000d__x000a_ 3 2" xfId="15511"/>
    <cellStyle name="0,0_x000d__x000a_NA_x000d__x000a_ 3 3" xfId="15512"/>
    <cellStyle name="0,0_x000d__x000a_NA_x000d__x000a_ 4" xfId="15513"/>
    <cellStyle name="0,0_x000d__x000a_NA_x000d__x000a_ 5" xfId="15514"/>
    <cellStyle name="0,0_x000d__x000a_NA_x000d__x000a_ 6" xfId="15515"/>
    <cellStyle name="0,0_x000d__x000a_NA_x000d__x000a__11.07_БЮДЖЕТ АТС 2011_2 полугодие" xfId="15516"/>
    <cellStyle name="0,00;0;" xfId="15517"/>
    <cellStyle name="10/16" xfId="14889"/>
    <cellStyle name="20% - Accent1" xfId="19"/>
    <cellStyle name="20% - Accent1 2" xfId="1132"/>
    <cellStyle name="20% - Accent1 2 2" xfId="15518"/>
    <cellStyle name="20% - Accent1 3" xfId="15519"/>
    <cellStyle name="20% - Accent1 4" xfId="15520"/>
    <cellStyle name="20% - Accent1 5" xfId="15521"/>
    <cellStyle name="20% - Accent1 6" xfId="15522"/>
    <cellStyle name="20% - Accent1 7" xfId="15523"/>
    <cellStyle name="20% - Accent1 8" xfId="15524"/>
    <cellStyle name="20% - Accent1 9" xfId="15525"/>
    <cellStyle name="20% - Accent1_План по КВЛ" xfId="1133"/>
    <cellStyle name="20% - Accent2" xfId="20"/>
    <cellStyle name="20% - Accent2 10" xfId="1134"/>
    <cellStyle name="20% - Accent2 2" xfId="1135"/>
    <cellStyle name="20% - Accent2 2 2" xfId="15526"/>
    <cellStyle name="20% - Accent2 3" xfId="15527"/>
    <cellStyle name="20% - Accent2 4" xfId="15528"/>
    <cellStyle name="20% - Accent2 5" xfId="15529"/>
    <cellStyle name="20% - Accent2 6" xfId="15530"/>
    <cellStyle name="20% - Accent2 7" xfId="15531"/>
    <cellStyle name="20% - Accent2 8" xfId="15532"/>
    <cellStyle name="20% - Accent2 9" xfId="15533"/>
    <cellStyle name="20% - Accent2_План по КВЛ" xfId="1136"/>
    <cellStyle name="20% - Accent3" xfId="21"/>
    <cellStyle name="20% - Accent3 10" xfId="1137"/>
    <cellStyle name="20% - Accent3 2" xfId="1138"/>
    <cellStyle name="20% - Accent3 2 2" xfId="15534"/>
    <cellStyle name="20% - Accent3 3" xfId="15535"/>
    <cellStyle name="20% - Accent3 4" xfId="15536"/>
    <cellStyle name="20% - Accent3 5" xfId="15537"/>
    <cellStyle name="20% - Accent3 6" xfId="15538"/>
    <cellStyle name="20% - Accent3 7" xfId="15539"/>
    <cellStyle name="20% - Accent3 8" xfId="15540"/>
    <cellStyle name="20% - Accent3 9" xfId="15541"/>
    <cellStyle name="20% - Accent3_План по КВЛ" xfId="1139"/>
    <cellStyle name="20% - Accent4" xfId="22"/>
    <cellStyle name="20% - Accent4 10" xfId="1140"/>
    <cellStyle name="20% - Accent4 2" xfId="1141"/>
    <cellStyle name="20% - Accent4 2 2" xfId="15542"/>
    <cellStyle name="20% - Accent4 3" xfId="15543"/>
    <cellStyle name="20% - Accent4 4" xfId="15544"/>
    <cellStyle name="20% - Accent4 5" xfId="15545"/>
    <cellStyle name="20% - Accent4 6" xfId="15546"/>
    <cellStyle name="20% - Accent4 7" xfId="15547"/>
    <cellStyle name="20% - Accent4 8" xfId="15548"/>
    <cellStyle name="20% - Accent4 9" xfId="15549"/>
    <cellStyle name="20% - Accent4_План по КВЛ" xfId="1142"/>
    <cellStyle name="20% - Accent5" xfId="23"/>
    <cellStyle name="20% - Accent5 10" xfId="1143"/>
    <cellStyle name="20% - Accent5 2" xfId="1144"/>
    <cellStyle name="20% - Accent5 2 2" xfId="15550"/>
    <cellStyle name="20% - Accent5 3" xfId="15551"/>
    <cellStyle name="20% - Accent5 4" xfId="15552"/>
    <cellStyle name="20% - Accent5 5" xfId="15553"/>
    <cellStyle name="20% - Accent5 6" xfId="15554"/>
    <cellStyle name="20% - Accent5 7" xfId="15555"/>
    <cellStyle name="20% - Accent5 8" xfId="15556"/>
    <cellStyle name="20% - Accent5 9" xfId="15557"/>
    <cellStyle name="20% - Accent5_План по КВЛ" xfId="1145"/>
    <cellStyle name="20% - Accent6" xfId="24"/>
    <cellStyle name="20% - Accent6 10" xfId="1146"/>
    <cellStyle name="20% - Accent6 2" xfId="1147"/>
    <cellStyle name="20% - Accent6 2 2" xfId="15558"/>
    <cellStyle name="20% - Accent6 3" xfId="15559"/>
    <cellStyle name="20% - Accent6 4" xfId="15560"/>
    <cellStyle name="20% - Accent6 5" xfId="15561"/>
    <cellStyle name="20% - Accent6 6" xfId="15562"/>
    <cellStyle name="20% - Accent6 7" xfId="15563"/>
    <cellStyle name="20% - Accent6 8" xfId="15564"/>
    <cellStyle name="20% - Accent6 9" xfId="15565"/>
    <cellStyle name="20% - Accent6_План по КВЛ" xfId="1148"/>
    <cellStyle name="20% - Акцент1 10" xfId="15566"/>
    <cellStyle name="20% - Акцент1 11" xfId="15567"/>
    <cellStyle name="20% - Акцент1 12" xfId="15568"/>
    <cellStyle name="20% - Акцент1 13" xfId="15569"/>
    <cellStyle name="20% - Акцент1 14" xfId="15570"/>
    <cellStyle name="20% - Акцент1 15" xfId="15571"/>
    <cellStyle name="20% - Акцент1 16" xfId="15572"/>
    <cellStyle name="20% - Акцент1 17" xfId="15573"/>
    <cellStyle name="20% - Акцент1 18" xfId="15574"/>
    <cellStyle name="20% - Акцент1 19" xfId="15575"/>
    <cellStyle name="20% - Акцент1 2" xfId="1149"/>
    <cellStyle name="20% - Акцент1 20" xfId="15576"/>
    <cellStyle name="20% - Акцент1 21" xfId="15577"/>
    <cellStyle name="20% - Акцент1 22" xfId="15578"/>
    <cellStyle name="20% - Акцент1 23" xfId="15579"/>
    <cellStyle name="20% - Акцент1 24" xfId="15580"/>
    <cellStyle name="20% - Акцент1 25" xfId="15581"/>
    <cellStyle name="20% - Акцент1 26" xfId="15582"/>
    <cellStyle name="20% - Акцент1 27" xfId="15583"/>
    <cellStyle name="20% - Акцент1 28" xfId="15584"/>
    <cellStyle name="20% - Акцент1 29" xfId="15585"/>
    <cellStyle name="20% - Акцент1 3" xfId="1150"/>
    <cellStyle name="20% - Акцент1 30" xfId="15586"/>
    <cellStyle name="20% - Акцент1 31" xfId="15587"/>
    <cellStyle name="20% - Акцент1 32" xfId="15588"/>
    <cellStyle name="20% - Акцент1 33" xfId="15589"/>
    <cellStyle name="20% - Акцент1 34" xfId="15590"/>
    <cellStyle name="20% - Акцент1 35" xfId="15591"/>
    <cellStyle name="20% - Акцент1 36" xfId="15592"/>
    <cellStyle name="20% - Акцент1 37" xfId="15593"/>
    <cellStyle name="20% - Акцент1 38" xfId="15594"/>
    <cellStyle name="20% - Акцент1 39" xfId="15595"/>
    <cellStyle name="20% - Акцент1 4" xfId="15596"/>
    <cellStyle name="20% - Акцент1 40" xfId="15597"/>
    <cellStyle name="20% - Акцент1 41" xfId="15598"/>
    <cellStyle name="20% - Акцент1 42" xfId="15599"/>
    <cellStyle name="20% - Акцент1 43" xfId="15600"/>
    <cellStyle name="20% - Акцент1 44" xfId="15601"/>
    <cellStyle name="20% - Акцент1 45" xfId="15602"/>
    <cellStyle name="20% - Акцент1 46" xfId="15603"/>
    <cellStyle name="20% - Акцент1 47" xfId="15604"/>
    <cellStyle name="20% - Акцент1 48" xfId="15605"/>
    <cellStyle name="20% - Акцент1 49" xfId="15606"/>
    <cellStyle name="20% - Акцент1 5" xfId="15607"/>
    <cellStyle name="20% - Акцент1 50" xfId="15608"/>
    <cellStyle name="20% - Акцент1 51" xfId="15609"/>
    <cellStyle name="20% - Акцент1 52" xfId="15610"/>
    <cellStyle name="20% - Акцент1 53" xfId="15611"/>
    <cellStyle name="20% - Акцент1 54" xfId="15612"/>
    <cellStyle name="20% - Акцент1 55" xfId="15613"/>
    <cellStyle name="20% - Акцент1 56" xfId="15614"/>
    <cellStyle name="20% - Акцент1 57" xfId="15615"/>
    <cellStyle name="20% - Акцент1 58" xfId="15616"/>
    <cellStyle name="20% - Акцент1 59" xfId="15617"/>
    <cellStyle name="20% - Акцент1 6" xfId="15618"/>
    <cellStyle name="20% - Акцент1 60" xfId="15619"/>
    <cellStyle name="20% - Акцент1 61" xfId="15620"/>
    <cellStyle name="20% - Акцент1 62" xfId="15621"/>
    <cellStyle name="20% - Акцент1 63" xfId="15622"/>
    <cellStyle name="20% - Акцент1 64" xfId="15623"/>
    <cellStyle name="20% - Акцент1 65" xfId="15624"/>
    <cellStyle name="20% - Акцент1 66" xfId="15625"/>
    <cellStyle name="20% - Акцент1 67" xfId="15626"/>
    <cellStyle name="20% - Акцент1 68" xfId="15627"/>
    <cellStyle name="20% - Акцент1 69" xfId="15628"/>
    <cellStyle name="20% - Акцент1 7" xfId="15629"/>
    <cellStyle name="20% - Акцент1 70" xfId="15630"/>
    <cellStyle name="20% - Акцент1 71" xfId="15631"/>
    <cellStyle name="20% - Акцент1 72" xfId="15632"/>
    <cellStyle name="20% - Акцент1 73" xfId="15633"/>
    <cellStyle name="20% - Акцент1 74" xfId="15634"/>
    <cellStyle name="20% - Акцент1 75" xfId="15635"/>
    <cellStyle name="20% - Акцент1 76" xfId="15636"/>
    <cellStyle name="20% - Акцент1 77" xfId="15637"/>
    <cellStyle name="20% - Акцент1 78" xfId="15638"/>
    <cellStyle name="20% - Акцент1 79" xfId="15639"/>
    <cellStyle name="20% - Акцент1 8" xfId="15640"/>
    <cellStyle name="20% - Акцент1 80" xfId="15641"/>
    <cellStyle name="20% - Акцент1 81" xfId="15642"/>
    <cellStyle name="20% - Акцент1 82" xfId="15643"/>
    <cellStyle name="20% - Акцент1 83" xfId="15644"/>
    <cellStyle name="20% - Акцент1 84" xfId="15645"/>
    <cellStyle name="20% - Акцент1 85" xfId="15646"/>
    <cellStyle name="20% - Акцент1 86" xfId="15647"/>
    <cellStyle name="20% - Акцент1 87" xfId="15648"/>
    <cellStyle name="20% - Акцент1 88" xfId="15649"/>
    <cellStyle name="20% - Акцент1 89" xfId="15650"/>
    <cellStyle name="20% - Акцент1 9" xfId="15651"/>
    <cellStyle name="20% - Акцент1 90" xfId="15652"/>
    <cellStyle name="20% - Акцент1 91" xfId="15653"/>
    <cellStyle name="20% - Акцент1 92" xfId="15654"/>
    <cellStyle name="20% - Акцент1 93" xfId="15655"/>
    <cellStyle name="20% - Акцент2 10" xfId="15656"/>
    <cellStyle name="20% - Акцент2 11" xfId="15657"/>
    <cellStyle name="20% - Акцент2 12" xfId="15658"/>
    <cellStyle name="20% - Акцент2 13" xfId="15659"/>
    <cellStyle name="20% - Акцент2 14" xfId="15660"/>
    <cellStyle name="20% - Акцент2 15" xfId="15661"/>
    <cellStyle name="20% - Акцент2 16" xfId="15662"/>
    <cellStyle name="20% - Акцент2 17" xfId="15663"/>
    <cellStyle name="20% - Акцент2 18" xfId="15664"/>
    <cellStyle name="20% - Акцент2 19" xfId="15665"/>
    <cellStyle name="20% - Акцент2 2" xfId="1151"/>
    <cellStyle name="20% - Акцент2 20" xfId="15666"/>
    <cellStyle name="20% - Акцент2 21" xfId="15667"/>
    <cellStyle name="20% - Акцент2 22" xfId="15668"/>
    <cellStyle name="20% - Акцент2 23" xfId="15669"/>
    <cellStyle name="20% - Акцент2 24" xfId="15670"/>
    <cellStyle name="20% - Акцент2 25" xfId="15671"/>
    <cellStyle name="20% - Акцент2 26" xfId="15672"/>
    <cellStyle name="20% - Акцент2 27" xfId="15673"/>
    <cellStyle name="20% - Акцент2 28" xfId="15674"/>
    <cellStyle name="20% - Акцент2 29" xfId="15675"/>
    <cellStyle name="20% - Акцент2 3" xfId="1152"/>
    <cellStyle name="20% - Акцент2 30" xfId="15676"/>
    <cellStyle name="20% - Акцент2 31" xfId="15677"/>
    <cellStyle name="20% - Акцент2 32" xfId="15678"/>
    <cellStyle name="20% - Акцент2 33" xfId="15679"/>
    <cellStyle name="20% - Акцент2 34" xfId="15680"/>
    <cellStyle name="20% - Акцент2 35" xfId="15681"/>
    <cellStyle name="20% - Акцент2 36" xfId="15682"/>
    <cellStyle name="20% - Акцент2 37" xfId="15683"/>
    <cellStyle name="20% - Акцент2 38" xfId="15684"/>
    <cellStyle name="20% - Акцент2 39" xfId="15685"/>
    <cellStyle name="20% - Акцент2 4" xfId="15686"/>
    <cellStyle name="20% - Акцент2 40" xfId="15687"/>
    <cellStyle name="20% - Акцент2 41" xfId="15688"/>
    <cellStyle name="20% - Акцент2 42" xfId="15689"/>
    <cellStyle name="20% - Акцент2 43" xfId="15690"/>
    <cellStyle name="20% - Акцент2 44" xfId="15691"/>
    <cellStyle name="20% - Акцент2 45" xfId="15692"/>
    <cellStyle name="20% - Акцент2 46" xfId="15693"/>
    <cellStyle name="20% - Акцент2 47" xfId="15694"/>
    <cellStyle name="20% - Акцент2 48" xfId="15695"/>
    <cellStyle name="20% - Акцент2 49" xfId="15696"/>
    <cellStyle name="20% - Акцент2 5" xfId="15697"/>
    <cellStyle name="20% - Акцент2 50" xfId="15698"/>
    <cellStyle name="20% - Акцент2 51" xfId="15699"/>
    <cellStyle name="20% - Акцент2 52" xfId="15700"/>
    <cellStyle name="20% - Акцент2 53" xfId="15701"/>
    <cellStyle name="20% - Акцент2 54" xfId="15702"/>
    <cellStyle name="20% - Акцент2 55" xfId="15703"/>
    <cellStyle name="20% - Акцент2 56" xfId="15704"/>
    <cellStyle name="20% - Акцент2 57" xfId="15705"/>
    <cellStyle name="20% - Акцент2 58" xfId="15706"/>
    <cellStyle name="20% - Акцент2 59" xfId="15707"/>
    <cellStyle name="20% - Акцент2 6" xfId="15708"/>
    <cellStyle name="20% - Акцент2 60" xfId="15709"/>
    <cellStyle name="20% - Акцент2 61" xfId="15710"/>
    <cellStyle name="20% - Акцент2 62" xfId="15711"/>
    <cellStyle name="20% - Акцент2 63" xfId="15712"/>
    <cellStyle name="20% - Акцент2 64" xfId="15713"/>
    <cellStyle name="20% - Акцент2 65" xfId="15714"/>
    <cellStyle name="20% - Акцент2 66" xfId="15715"/>
    <cellStyle name="20% - Акцент2 67" xfId="15716"/>
    <cellStyle name="20% - Акцент2 68" xfId="15717"/>
    <cellStyle name="20% - Акцент2 69" xfId="15718"/>
    <cellStyle name="20% - Акцент2 7" xfId="15719"/>
    <cellStyle name="20% - Акцент2 70" xfId="15720"/>
    <cellStyle name="20% - Акцент2 71" xfId="15721"/>
    <cellStyle name="20% - Акцент2 72" xfId="15722"/>
    <cellStyle name="20% - Акцент2 73" xfId="15723"/>
    <cellStyle name="20% - Акцент2 74" xfId="15724"/>
    <cellStyle name="20% - Акцент2 75" xfId="15725"/>
    <cellStyle name="20% - Акцент2 76" xfId="15726"/>
    <cellStyle name="20% - Акцент2 77" xfId="15727"/>
    <cellStyle name="20% - Акцент2 78" xfId="15728"/>
    <cellStyle name="20% - Акцент2 79" xfId="15729"/>
    <cellStyle name="20% - Акцент2 8" xfId="15730"/>
    <cellStyle name="20% - Акцент2 80" xfId="15731"/>
    <cellStyle name="20% - Акцент2 81" xfId="15732"/>
    <cellStyle name="20% - Акцент2 82" xfId="15733"/>
    <cellStyle name="20% - Акцент2 83" xfId="15734"/>
    <cellStyle name="20% - Акцент2 84" xfId="15735"/>
    <cellStyle name="20% - Акцент2 85" xfId="15736"/>
    <cellStyle name="20% - Акцент2 86" xfId="15737"/>
    <cellStyle name="20% - Акцент2 87" xfId="15738"/>
    <cellStyle name="20% - Акцент2 88" xfId="15739"/>
    <cellStyle name="20% - Акцент2 89" xfId="15740"/>
    <cellStyle name="20% - Акцент2 9" xfId="15741"/>
    <cellStyle name="20% - Акцент2 90" xfId="15742"/>
    <cellStyle name="20% - Акцент2 91" xfId="15743"/>
    <cellStyle name="20% - Акцент2 92" xfId="15744"/>
    <cellStyle name="20% - Акцент2 93" xfId="15745"/>
    <cellStyle name="20% - Акцент3 10" xfId="15746"/>
    <cellStyle name="20% - Акцент3 11" xfId="15747"/>
    <cellStyle name="20% - Акцент3 12" xfId="15748"/>
    <cellStyle name="20% - Акцент3 13" xfId="15749"/>
    <cellStyle name="20% - Акцент3 14" xfId="15750"/>
    <cellStyle name="20% - Акцент3 15" xfId="15751"/>
    <cellStyle name="20% - Акцент3 16" xfId="15752"/>
    <cellStyle name="20% - Акцент3 17" xfId="15753"/>
    <cellStyle name="20% - Акцент3 18" xfId="15754"/>
    <cellStyle name="20% - Акцент3 19" xfId="15755"/>
    <cellStyle name="20% - Акцент3 2" xfId="1153"/>
    <cellStyle name="20% - Акцент3 20" xfId="15756"/>
    <cellStyle name="20% - Акцент3 21" xfId="15757"/>
    <cellStyle name="20% - Акцент3 22" xfId="15758"/>
    <cellStyle name="20% - Акцент3 23" xfId="15759"/>
    <cellStyle name="20% - Акцент3 24" xfId="15760"/>
    <cellStyle name="20% - Акцент3 25" xfId="15761"/>
    <cellStyle name="20% - Акцент3 26" xfId="15762"/>
    <cellStyle name="20% - Акцент3 27" xfId="15763"/>
    <cellStyle name="20% - Акцент3 28" xfId="15764"/>
    <cellStyle name="20% - Акцент3 29" xfId="15765"/>
    <cellStyle name="20% - Акцент3 3" xfId="1154"/>
    <cellStyle name="20% - Акцент3 30" xfId="15766"/>
    <cellStyle name="20% - Акцент3 31" xfId="15767"/>
    <cellStyle name="20% - Акцент3 32" xfId="15768"/>
    <cellStyle name="20% - Акцент3 33" xfId="15769"/>
    <cellStyle name="20% - Акцент3 34" xfId="15770"/>
    <cellStyle name="20% - Акцент3 35" xfId="15771"/>
    <cellStyle name="20% - Акцент3 36" xfId="15772"/>
    <cellStyle name="20% - Акцент3 37" xfId="15773"/>
    <cellStyle name="20% - Акцент3 38" xfId="15774"/>
    <cellStyle name="20% - Акцент3 39" xfId="15775"/>
    <cellStyle name="20% - Акцент3 4" xfId="15776"/>
    <cellStyle name="20% - Акцент3 40" xfId="15777"/>
    <cellStyle name="20% - Акцент3 41" xfId="15778"/>
    <cellStyle name="20% - Акцент3 42" xfId="15779"/>
    <cellStyle name="20% - Акцент3 43" xfId="15780"/>
    <cellStyle name="20% - Акцент3 44" xfId="15781"/>
    <cellStyle name="20% - Акцент3 45" xfId="15782"/>
    <cellStyle name="20% - Акцент3 46" xfId="15783"/>
    <cellStyle name="20% - Акцент3 47" xfId="15784"/>
    <cellStyle name="20% - Акцент3 48" xfId="15785"/>
    <cellStyle name="20% - Акцент3 49" xfId="15786"/>
    <cellStyle name="20% - Акцент3 5" xfId="15787"/>
    <cellStyle name="20% - Акцент3 50" xfId="15788"/>
    <cellStyle name="20% - Акцент3 51" xfId="15789"/>
    <cellStyle name="20% - Акцент3 52" xfId="15790"/>
    <cellStyle name="20% - Акцент3 53" xfId="15791"/>
    <cellStyle name="20% - Акцент3 54" xfId="15792"/>
    <cellStyle name="20% - Акцент3 55" xfId="15793"/>
    <cellStyle name="20% - Акцент3 56" xfId="15794"/>
    <cellStyle name="20% - Акцент3 57" xfId="15795"/>
    <cellStyle name="20% - Акцент3 58" xfId="15796"/>
    <cellStyle name="20% - Акцент3 59" xfId="15797"/>
    <cellStyle name="20% - Акцент3 6" xfId="15798"/>
    <cellStyle name="20% - Акцент3 60" xfId="15799"/>
    <cellStyle name="20% - Акцент3 61" xfId="15800"/>
    <cellStyle name="20% - Акцент3 62" xfId="15801"/>
    <cellStyle name="20% - Акцент3 63" xfId="15802"/>
    <cellStyle name="20% - Акцент3 64" xfId="15803"/>
    <cellStyle name="20% - Акцент3 65" xfId="15804"/>
    <cellStyle name="20% - Акцент3 66" xfId="15805"/>
    <cellStyle name="20% - Акцент3 67" xfId="15806"/>
    <cellStyle name="20% - Акцент3 68" xfId="15807"/>
    <cellStyle name="20% - Акцент3 69" xfId="15808"/>
    <cellStyle name="20% - Акцент3 7" xfId="15809"/>
    <cellStyle name="20% - Акцент3 70" xfId="15810"/>
    <cellStyle name="20% - Акцент3 71" xfId="15811"/>
    <cellStyle name="20% - Акцент3 72" xfId="15812"/>
    <cellStyle name="20% - Акцент3 73" xfId="15813"/>
    <cellStyle name="20% - Акцент3 74" xfId="15814"/>
    <cellStyle name="20% - Акцент3 75" xfId="15815"/>
    <cellStyle name="20% - Акцент3 76" xfId="15816"/>
    <cellStyle name="20% - Акцент3 77" xfId="15817"/>
    <cellStyle name="20% - Акцент3 78" xfId="15818"/>
    <cellStyle name="20% - Акцент3 79" xfId="15819"/>
    <cellStyle name="20% - Акцент3 8" xfId="15820"/>
    <cellStyle name="20% - Акцент3 80" xfId="15821"/>
    <cellStyle name="20% - Акцент3 81" xfId="15822"/>
    <cellStyle name="20% - Акцент3 82" xfId="15823"/>
    <cellStyle name="20% - Акцент3 83" xfId="15824"/>
    <cellStyle name="20% - Акцент3 84" xfId="15825"/>
    <cellStyle name="20% - Акцент3 85" xfId="15826"/>
    <cellStyle name="20% - Акцент3 86" xfId="15827"/>
    <cellStyle name="20% - Акцент3 87" xfId="15828"/>
    <cellStyle name="20% - Акцент3 88" xfId="15829"/>
    <cellStyle name="20% - Акцент3 89" xfId="15830"/>
    <cellStyle name="20% - Акцент3 9" xfId="15831"/>
    <cellStyle name="20% - Акцент3 90" xfId="15832"/>
    <cellStyle name="20% - Акцент3 91" xfId="15833"/>
    <cellStyle name="20% - Акцент3 92" xfId="15834"/>
    <cellStyle name="20% - Акцент3 93" xfId="15835"/>
    <cellStyle name="20% - Акцент4 10" xfId="15836"/>
    <cellStyle name="20% - Акцент4 11" xfId="15837"/>
    <cellStyle name="20% - Акцент4 12" xfId="15838"/>
    <cellStyle name="20% - Акцент4 13" xfId="15839"/>
    <cellStyle name="20% - Акцент4 14" xfId="15840"/>
    <cellStyle name="20% - Акцент4 15" xfId="15841"/>
    <cellStyle name="20% - Акцент4 16" xfId="15842"/>
    <cellStyle name="20% - Акцент4 17" xfId="15843"/>
    <cellStyle name="20% - Акцент4 18" xfId="15844"/>
    <cellStyle name="20% - Акцент4 19" xfId="15845"/>
    <cellStyle name="20% - Акцент4 2" xfId="1155"/>
    <cellStyle name="20% - Акцент4 20" xfId="15846"/>
    <cellStyle name="20% - Акцент4 21" xfId="15847"/>
    <cellStyle name="20% - Акцент4 22" xfId="15848"/>
    <cellStyle name="20% - Акцент4 23" xfId="15849"/>
    <cellStyle name="20% - Акцент4 24" xfId="15850"/>
    <cellStyle name="20% - Акцент4 25" xfId="15851"/>
    <cellStyle name="20% - Акцент4 26" xfId="15852"/>
    <cellStyle name="20% - Акцент4 27" xfId="15853"/>
    <cellStyle name="20% - Акцент4 28" xfId="15854"/>
    <cellStyle name="20% - Акцент4 29" xfId="15855"/>
    <cellStyle name="20% - Акцент4 3" xfId="1156"/>
    <cellStyle name="20% - Акцент4 30" xfId="15856"/>
    <cellStyle name="20% - Акцент4 31" xfId="15857"/>
    <cellStyle name="20% - Акцент4 32" xfId="15858"/>
    <cellStyle name="20% - Акцент4 33" xfId="15859"/>
    <cellStyle name="20% - Акцент4 34" xfId="15860"/>
    <cellStyle name="20% - Акцент4 35" xfId="15861"/>
    <cellStyle name="20% - Акцент4 36" xfId="15862"/>
    <cellStyle name="20% - Акцент4 37" xfId="15863"/>
    <cellStyle name="20% - Акцент4 38" xfId="15864"/>
    <cellStyle name="20% - Акцент4 39" xfId="15865"/>
    <cellStyle name="20% - Акцент4 4" xfId="15866"/>
    <cellStyle name="20% - Акцент4 40" xfId="15867"/>
    <cellStyle name="20% - Акцент4 41" xfId="15868"/>
    <cellStyle name="20% - Акцент4 42" xfId="15869"/>
    <cellStyle name="20% - Акцент4 43" xfId="15870"/>
    <cellStyle name="20% - Акцент4 44" xfId="15871"/>
    <cellStyle name="20% - Акцент4 45" xfId="15872"/>
    <cellStyle name="20% - Акцент4 46" xfId="15873"/>
    <cellStyle name="20% - Акцент4 47" xfId="15874"/>
    <cellStyle name="20% - Акцент4 48" xfId="15875"/>
    <cellStyle name="20% - Акцент4 49" xfId="15876"/>
    <cellStyle name="20% - Акцент4 5" xfId="15877"/>
    <cellStyle name="20% - Акцент4 50" xfId="15878"/>
    <cellStyle name="20% - Акцент4 51" xfId="15879"/>
    <cellStyle name="20% - Акцент4 52" xfId="15880"/>
    <cellStyle name="20% - Акцент4 53" xfId="15881"/>
    <cellStyle name="20% - Акцент4 54" xfId="15882"/>
    <cellStyle name="20% - Акцент4 55" xfId="15883"/>
    <cellStyle name="20% - Акцент4 56" xfId="15884"/>
    <cellStyle name="20% - Акцент4 57" xfId="15885"/>
    <cellStyle name="20% - Акцент4 58" xfId="15886"/>
    <cellStyle name="20% - Акцент4 59" xfId="15887"/>
    <cellStyle name="20% - Акцент4 6" xfId="15888"/>
    <cellStyle name="20% - Акцент4 60" xfId="15889"/>
    <cellStyle name="20% - Акцент4 61" xfId="15890"/>
    <cellStyle name="20% - Акцент4 62" xfId="15891"/>
    <cellStyle name="20% - Акцент4 63" xfId="15892"/>
    <cellStyle name="20% - Акцент4 64" xfId="15893"/>
    <cellStyle name="20% - Акцент4 65" xfId="15894"/>
    <cellStyle name="20% - Акцент4 66" xfId="15895"/>
    <cellStyle name="20% - Акцент4 67" xfId="15896"/>
    <cellStyle name="20% - Акцент4 68" xfId="15897"/>
    <cellStyle name="20% - Акцент4 69" xfId="15898"/>
    <cellStyle name="20% - Акцент4 7" xfId="15899"/>
    <cellStyle name="20% - Акцент4 70" xfId="15900"/>
    <cellStyle name="20% - Акцент4 71" xfId="15901"/>
    <cellStyle name="20% - Акцент4 72" xfId="15902"/>
    <cellStyle name="20% - Акцент4 73" xfId="15903"/>
    <cellStyle name="20% - Акцент4 74" xfId="15904"/>
    <cellStyle name="20% - Акцент4 75" xfId="15905"/>
    <cellStyle name="20% - Акцент4 76" xfId="15906"/>
    <cellStyle name="20% - Акцент4 77" xfId="15907"/>
    <cellStyle name="20% - Акцент4 78" xfId="15908"/>
    <cellStyle name="20% - Акцент4 79" xfId="15909"/>
    <cellStyle name="20% - Акцент4 8" xfId="15910"/>
    <cellStyle name="20% - Акцент4 80" xfId="15911"/>
    <cellStyle name="20% - Акцент4 81" xfId="15912"/>
    <cellStyle name="20% - Акцент4 82" xfId="15913"/>
    <cellStyle name="20% - Акцент4 83" xfId="15914"/>
    <cellStyle name="20% - Акцент4 84" xfId="15915"/>
    <cellStyle name="20% - Акцент4 85" xfId="15916"/>
    <cellStyle name="20% - Акцент4 86" xfId="15917"/>
    <cellStyle name="20% - Акцент4 87" xfId="15918"/>
    <cellStyle name="20% - Акцент4 88" xfId="15919"/>
    <cellStyle name="20% - Акцент4 89" xfId="15920"/>
    <cellStyle name="20% - Акцент4 9" xfId="15921"/>
    <cellStyle name="20% - Акцент4 90" xfId="15922"/>
    <cellStyle name="20% - Акцент4 91" xfId="15923"/>
    <cellStyle name="20% - Акцент4 92" xfId="15924"/>
    <cellStyle name="20% - Акцент4 93" xfId="15925"/>
    <cellStyle name="20% - Акцент5 10" xfId="15926"/>
    <cellStyle name="20% - Акцент5 11" xfId="15927"/>
    <cellStyle name="20% - Акцент5 12" xfId="15928"/>
    <cellStyle name="20% - Акцент5 13" xfId="15929"/>
    <cellStyle name="20% - Акцент5 14" xfId="15930"/>
    <cellStyle name="20% - Акцент5 15" xfId="15931"/>
    <cellStyle name="20% - Акцент5 16" xfId="15932"/>
    <cellStyle name="20% - Акцент5 17" xfId="15933"/>
    <cellStyle name="20% - Акцент5 18" xfId="15934"/>
    <cellStyle name="20% - Акцент5 19" xfId="15935"/>
    <cellStyle name="20% - Акцент5 2" xfId="1157"/>
    <cellStyle name="20% - Акцент5 20" xfId="15936"/>
    <cellStyle name="20% - Акцент5 21" xfId="15937"/>
    <cellStyle name="20% - Акцент5 22" xfId="15938"/>
    <cellStyle name="20% - Акцент5 23" xfId="15939"/>
    <cellStyle name="20% - Акцент5 24" xfId="15940"/>
    <cellStyle name="20% - Акцент5 25" xfId="15941"/>
    <cellStyle name="20% - Акцент5 26" xfId="15942"/>
    <cellStyle name="20% - Акцент5 27" xfId="15943"/>
    <cellStyle name="20% - Акцент5 28" xfId="15944"/>
    <cellStyle name="20% - Акцент5 29" xfId="15945"/>
    <cellStyle name="20% - Акцент5 3" xfId="1158"/>
    <cellStyle name="20% - Акцент5 30" xfId="15946"/>
    <cellStyle name="20% - Акцент5 31" xfId="15947"/>
    <cellStyle name="20% - Акцент5 32" xfId="15948"/>
    <cellStyle name="20% - Акцент5 33" xfId="15949"/>
    <cellStyle name="20% - Акцент5 34" xfId="15950"/>
    <cellStyle name="20% - Акцент5 35" xfId="15951"/>
    <cellStyle name="20% - Акцент5 36" xfId="15952"/>
    <cellStyle name="20% - Акцент5 37" xfId="15953"/>
    <cellStyle name="20% - Акцент5 38" xfId="15954"/>
    <cellStyle name="20% - Акцент5 39" xfId="15955"/>
    <cellStyle name="20% - Акцент5 4" xfId="15956"/>
    <cellStyle name="20% - Акцент5 40" xfId="15957"/>
    <cellStyle name="20% - Акцент5 41" xfId="15958"/>
    <cellStyle name="20% - Акцент5 42" xfId="15959"/>
    <cellStyle name="20% - Акцент5 43" xfId="15960"/>
    <cellStyle name="20% - Акцент5 44" xfId="15961"/>
    <cellStyle name="20% - Акцент5 45" xfId="15962"/>
    <cellStyle name="20% - Акцент5 46" xfId="15963"/>
    <cellStyle name="20% - Акцент5 47" xfId="15964"/>
    <cellStyle name="20% - Акцент5 48" xfId="15965"/>
    <cellStyle name="20% - Акцент5 49" xfId="15966"/>
    <cellStyle name="20% - Акцент5 5" xfId="15967"/>
    <cellStyle name="20% - Акцент5 50" xfId="15968"/>
    <cellStyle name="20% - Акцент5 51" xfId="15969"/>
    <cellStyle name="20% - Акцент5 52" xfId="15970"/>
    <cellStyle name="20% - Акцент5 53" xfId="15971"/>
    <cellStyle name="20% - Акцент5 54" xfId="15972"/>
    <cellStyle name="20% - Акцент5 55" xfId="15973"/>
    <cellStyle name="20% - Акцент5 56" xfId="15974"/>
    <cellStyle name="20% - Акцент5 57" xfId="15975"/>
    <cellStyle name="20% - Акцент5 58" xfId="15976"/>
    <cellStyle name="20% - Акцент5 59" xfId="15977"/>
    <cellStyle name="20% - Акцент5 6" xfId="15978"/>
    <cellStyle name="20% - Акцент5 60" xfId="15979"/>
    <cellStyle name="20% - Акцент5 61" xfId="15980"/>
    <cellStyle name="20% - Акцент5 62" xfId="15981"/>
    <cellStyle name="20% - Акцент5 63" xfId="15982"/>
    <cellStyle name="20% - Акцент5 64" xfId="15983"/>
    <cellStyle name="20% - Акцент5 65" xfId="15984"/>
    <cellStyle name="20% - Акцент5 66" xfId="15985"/>
    <cellStyle name="20% - Акцент5 67" xfId="15986"/>
    <cellStyle name="20% - Акцент5 68" xfId="15987"/>
    <cellStyle name="20% - Акцент5 69" xfId="15988"/>
    <cellStyle name="20% - Акцент5 7" xfId="15989"/>
    <cellStyle name="20% - Акцент5 70" xfId="15990"/>
    <cellStyle name="20% - Акцент5 71" xfId="15991"/>
    <cellStyle name="20% - Акцент5 72" xfId="15992"/>
    <cellStyle name="20% - Акцент5 73" xfId="15993"/>
    <cellStyle name="20% - Акцент5 74" xfId="15994"/>
    <cellStyle name="20% - Акцент5 75" xfId="15995"/>
    <cellStyle name="20% - Акцент5 76" xfId="15996"/>
    <cellStyle name="20% - Акцент5 77" xfId="15997"/>
    <cellStyle name="20% - Акцент5 78" xfId="15998"/>
    <cellStyle name="20% - Акцент5 79" xfId="15999"/>
    <cellStyle name="20% - Акцент5 8" xfId="16000"/>
    <cellStyle name="20% - Акцент5 80" xfId="16001"/>
    <cellStyle name="20% - Акцент5 81" xfId="16002"/>
    <cellStyle name="20% - Акцент5 82" xfId="16003"/>
    <cellStyle name="20% - Акцент5 83" xfId="16004"/>
    <cellStyle name="20% - Акцент5 84" xfId="16005"/>
    <cellStyle name="20% - Акцент5 85" xfId="16006"/>
    <cellStyle name="20% - Акцент5 86" xfId="16007"/>
    <cellStyle name="20% - Акцент5 87" xfId="16008"/>
    <cellStyle name="20% - Акцент5 88" xfId="16009"/>
    <cellStyle name="20% - Акцент5 89" xfId="16010"/>
    <cellStyle name="20% - Акцент5 9" xfId="16011"/>
    <cellStyle name="20% - Акцент5 90" xfId="16012"/>
    <cellStyle name="20% - Акцент5 91" xfId="16013"/>
    <cellStyle name="20% - Акцент5 92" xfId="16014"/>
    <cellStyle name="20% - Акцент5 93" xfId="16015"/>
    <cellStyle name="20% - Акцент6 10" xfId="16016"/>
    <cellStyle name="20% - Акцент6 11" xfId="16017"/>
    <cellStyle name="20% - Акцент6 12" xfId="16018"/>
    <cellStyle name="20% - Акцент6 13" xfId="16019"/>
    <cellStyle name="20% - Акцент6 14" xfId="16020"/>
    <cellStyle name="20% - Акцент6 15" xfId="16021"/>
    <cellStyle name="20% - Акцент6 16" xfId="16022"/>
    <cellStyle name="20% - Акцент6 17" xfId="16023"/>
    <cellStyle name="20% - Акцент6 18" xfId="16024"/>
    <cellStyle name="20% - Акцент6 19" xfId="16025"/>
    <cellStyle name="20% - Акцент6 2" xfId="1159"/>
    <cellStyle name="20% - Акцент6 20" xfId="16026"/>
    <cellStyle name="20% - Акцент6 21" xfId="16027"/>
    <cellStyle name="20% - Акцент6 22" xfId="16028"/>
    <cellStyle name="20% - Акцент6 23" xfId="16029"/>
    <cellStyle name="20% - Акцент6 24" xfId="16030"/>
    <cellStyle name="20% - Акцент6 25" xfId="16031"/>
    <cellStyle name="20% - Акцент6 26" xfId="16032"/>
    <cellStyle name="20% - Акцент6 27" xfId="16033"/>
    <cellStyle name="20% - Акцент6 28" xfId="16034"/>
    <cellStyle name="20% - Акцент6 29" xfId="16035"/>
    <cellStyle name="20% - Акцент6 3" xfId="1160"/>
    <cellStyle name="20% - Акцент6 30" xfId="16036"/>
    <cellStyle name="20% - Акцент6 31" xfId="16037"/>
    <cellStyle name="20% - Акцент6 32" xfId="16038"/>
    <cellStyle name="20% - Акцент6 33" xfId="16039"/>
    <cellStyle name="20% - Акцент6 34" xfId="16040"/>
    <cellStyle name="20% - Акцент6 35" xfId="16041"/>
    <cellStyle name="20% - Акцент6 36" xfId="16042"/>
    <cellStyle name="20% - Акцент6 37" xfId="16043"/>
    <cellStyle name="20% - Акцент6 38" xfId="16044"/>
    <cellStyle name="20% - Акцент6 39" xfId="16045"/>
    <cellStyle name="20% - Акцент6 4" xfId="16046"/>
    <cellStyle name="20% - Акцент6 40" xfId="16047"/>
    <cellStyle name="20% - Акцент6 41" xfId="16048"/>
    <cellStyle name="20% - Акцент6 42" xfId="16049"/>
    <cellStyle name="20% - Акцент6 43" xfId="16050"/>
    <cellStyle name="20% - Акцент6 44" xfId="16051"/>
    <cellStyle name="20% - Акцент6 45" xfId="16052"/>
    <cellStyle name="20% - Акцент6 46" xfId="16053"/>
    <cellStyle name="20% - Акцент6 47" xfId="16054"/>
    <cellStyle name="20% - Акцент6 48" xfId="16055"/>
    <cellStyle name="20% - Акцент6 49" xfId="16056"/>
    <cellStyle name="20% - Акцент6 5" xfId="16057"/>
    <cellStyle name="20% - Акцент6 50" xfId="16058"/>
    <cellStyle name="20% - Акцент6 51" xfId="16059"/>
    <cellStyle name="20% - Акцент6 52" xfId="16060"/>
    <cellStyle name="20% - Акцент6 53" xfId="16061"/>
    <cellStyle name="20% - Акцент6 54" xfId="16062"/>
    <cellStyle name="20% - Акцент6 55" xfId="16063"/>
    <cellStyle name="20% - Акцент6 56" xfId="16064"/>
    <cellStyle name="20% - Акцент6 57" xfId="16065"/>
    <cellStyle name="20% - Акцент6 58" xfId="16066"/>
    <cellStyle name="20% - Акцент6 59" xfId="16067"/>
    <cellStyle name="20% - Акцент6 6" xfId="16068"/>
    <cellStyle name="20% - Акцент6 60" xfId="16069"/>
    <cellStyle name="20% - Акцент6 61" xfId="16070"/>
    <cellStyle name="20% - Акцент6 62" xfId="16071"/>
    <cellStyle name="20% - Акцент6 63" xfId="16072"/>
    <cellStyle name="20% - Акцент6 64" xfId="16073"/>
    <cellStyle name="20% - Акцент6 65" xfId="16074"/>
    <cellStyle name="20% - Акцент6 66" xfId="16075"/>
    <cellStyle name="20% - Акцент6 67" xfId="16076"/>
    <cellStyle name="20% - Акцент6 68" xfId="16077"/>
    <cellStyle name="20% - Акцент6 69" xfId="16078"/>
    <cellStyle name="20% - Акцент6 7" xfId="16079"/>
    <cellStyle name="20% - Акцент6 70" xfId="16080"/>
    <cellStyle name="20% - Акцент6 71" xfId="16081"/>
    <cellStyle name="20% - Акцент6 72" xfId="16082"/>
    <cellStyle name="20% - Акцент6 73" xfId="16083"/>
    <cellStyle name="20% - Акцент6 74" xfId="16084"/>
    <cellStyle name="20% - Акцент6 75" xfId="16085"/>
    <cellStyle name="20% - Акцент6 76" xfId="16086"/>
    <cellStyle name="20% - Акцент6 77" xfId="16087"/>
    <cellStyle name="20% - Акцент6 78" xfId="16088"/>
    <cellStyle name="20% - Акцент6 79" xfId="16089"/>
    <cellStyle name="20% - Акцент6 8" xfId="16090"/>
    <cellStyle name="20% - Акцент6 80" xfId="16091"/>
    <cellStyle name="20% - Акцент6 81" xfId="16092"/>
    <cellStyle name="20% - Акцент6 82" xfId="16093"/>
    <cellStyle name="20% - Акцент6 83" xfId="16094"/>
    <cellStyle name="20% - Акцент6 84" xfId="16095"/>
    <cellStyle name="20% - Акцент6 85" xfId="16096"/>
    <cellStyle name="20% - Акцент6 86" xfId="16097"/>
    <cellStyle name="20% - Акцент6 87" xfId="16098"/>
    <cellStyle name="20% - Акцент6 88" xfId="16099"/>
    <cellStyle name="20% - Акцент6 89" xfId="16100"/>
    <cellStyle name="20% - Акцент6 9" xfId="16101"/>
    <cellStyle name="20% - Акцент6 90" xfId="16102"/>
    <cellStyle name="20% - Акцент6 91" xfId="16103"/>
    <cellStyle name="20% - Акцент6 92" xfId="16104"/>
    <cellStyle name="20% - Акцент6 93" xfId="16105"/>
    <cellStyle name="2decimal" xfId="14890"/>
    <cellStyle name="³f¹ô [0]_audit schedule" xfId="16106"/>
    <cellStyle name="³f¹ô_audit schedule" xfId="16107"/>
    <cellStyle name="40% - Accent1" xfId="25"/>
    <cellStyle name="40% - Accent1 10" xfId="1161"/>
    <cellStyle name="40% - Accent1 2" xfId="1162"/>
    <cellStyle name="40% - Accent1 2 2" xfId="16108"/>
    <cellStyle name="40% - Accent1 3" xfId="16109"/>
    <cellStyle name="40% - Accent1 4" xfId="16110"/>
    <cellStyle name="40% - Accent1 5" xfId="16111"/>
    <cellStyle name="40% - Accent1 6" xfId="16112"/>
    <cellStyle name="40% - Accent1 7" xfId="16113"/>
    <cellStyle name="40% - Accent1 8" xfId="16114"/>
    <cellStyle name="40% - Accent1 9" xfId="16115"/>
    <cellStyle name="40% - Accent1_План по КВЛ" xfId="1163"/>
    <cellStyle name="40% - Accent2" xfId="26"/>
    <cellStyle name="40% - Accent2 2" xfId="1164"/>
    <cellStyle name="40% - Accent2 2 2" xfId="16116"/>
    <cellStyle name="40% - Accent2 3" xfId="16117"/>
    <cellStyle name="40% - Accent2 4" xfId="16118"/>
    <cellStyle name="40% - Accent2 5" xfId="16119"/>
    <cellStyle name="40% - Accent2 6" xfId="16120"/>
    <cellStyle name="40% - Accent2 7" xfId="16121"/>
    <cellStyle name="40% - Accent2 8" xfId="16122"/>
    <cellStyle name="40% - Accent2 9" xfId="16123"/>
    <cellStyle name="40% - Accent2_План по КВЛ" xfId="1165"/>
    <cellStyle name="40% - Accent3" xfId="27"/>
    <cellStyle name="40% - Accent3 10" xfId="1166"/>
    <cellStyle name="40% - Accent3 2" xfId="1167"/>
    <cellStyle name="40% - Accent3 2 2" xfId="16124"/>
    <cellStyle name="40% - Accent3 3" xfId="16125"/>
    <cellStyle name="40% - Accent3 4" xfId="16126"/>
    <cellStyle name="40% - Accent3 5" xfId="16127"/>
    <cellStyle name="40% - Accent3 6" xfId="16128"/>
    <cellStyle name="40% - Accent3 7" xfId="16129"/>
    <cellStyle name="40% - Accent3 8" xfId="16130"/>
    <cellStyle name="40% - Accent3 9" xfId="16131"/>
    <cellStyle name="40% - Accent3_План по КВЛ" xfId="1168"/>
    <cellStyle name="40% - Accent4" xfId="28"/>
    <cellStyle name="40% - Accent4 10" xfId="1169"/>
    <cellStyle name="40% - Accent4 2" xfId="1170"/>
    <cellStyle name="40% - Accent4 2 2" xfId="16132"/>
    <cellStyle name="40% - Accent4 3" xfId="16133"/>
    <cellStyle name="40% - Accent4 4" xfId="16134"/>
    <cellStyle name="40% - Accent4 5" xfId="16135"/>
    <cellStyle name="40% - Accent4 6" xfId="16136"/>
    <cellStyle name="40% - Accent4 7" xfId="16137"/>
    <cellStyle name="40% - Accent4 8" xfId="16138"/>
    <cellStyle name="40% - Accent4 9" xfId="16139"/>
    <cellStyle name="40% - Accent4_План по КВЛ" xfId="1171"/>
    <cellStyle name="40% - Accent5" xfId="29"/>
    <cellStyle name="40% - Accent5 10" xfId="1172"/>
    <cellStyle name="40% - Accent5 2" xfId="1173"/>
    <cellStyle name="40% - Accent5 2 2" xfId="16140"/>
    <cellStyle name="40% - Accent5 3" xfId="16141"/>
    <cellStyle name="40% - Accent5 4" xfId="16142"/>
    <cellStyle name="40% - Accent5 5" xfId="16143"/>
    <cellStyle name="40% - Accent5 6" xfId="16144"/>
    <cellStyle name="40% - Accent5 7" xfId="16145"/>
    <cellStyle name="40% - Accent5 8" xfId="16146"/>
    <cellStyle name="40% - Accent5 9" xfId="16147"/>
    <cellStyle name="40% - Accent5_План по КВЛ" xfId="1174"/>
    <cellStyle name="40% - Accent6" xfId="30"/>
    <cellStyle name="40% - Accent6 10" xfId="1175"/>
    <cellStyle name="40% - Accent6 2" xfId="1176"/>
    <cellStyle name="40% - Accent6 2 2" xfId="16148"/>
    <cellStyle name="40% - Accent6 3" xfId="16149"/>
    <cellStyle name="40% - Accent6 4" xfId="16150"/>
    <cellStyle name="40% - Accent6 5" xfId="16151"/>
    <cellStyle name="40% - Accent6 6" xfId="16152"/>
    <cellStyle name="40% - Accent6 7" xfId="16153"/>
    <cellStyle name="40% - Accent6 8" xfId="16154"/>
    <cellStyle name="40% - Accent6 9" xfId="16155"/>
    <cellStyle name="40% - Accent6_План по КВЛ" xfId="1177"/>
    <cellStyle name="40% - Акцент1 10" xfId="16156"/>
    <cellStyle name="40% - Акцент1 11" xfId="16157"/>
    <cellStyle name="40% - Акцент1 12" xfId="16158"/>
    <cellStyle name="40% - Акцент1 13" xfId="16159"/>
    <cellStyle name="40% - Акцент1 14" xfId="16160"/>
    <cellStyle name="40% - Акцент1 15" xfId="16161"/>
    <cellStyle name="40% - Акцент1 16" xfId="16162"/>
    <cellStyle name="40% - Акцент1 17" xfId="16163"/>
    <cellStyle name="40% - Акцент1 18" xfId="16164"/>
    <cellStyle name="40% - Акцент1 19" xfId="16165"/>
    <cellStyle name="40% - Акцент1 2" xfId="1178"/>
    <cellStyle name="40% - Акцент1 20" xfId="16166"/>
    <cellStyle name="40% - Акцент1 21" xfId="16167"/>
    <cellStyle name="40% - Акцент1 22" xfId="16168"/>
    <cellStyle name="40% - Акцент1 23" xfId="16169"/>
    <cellStyle name="40% - Акцент1 24" xfId="16170"/>
    <cellStyle name="40% - Акцент1 25" xfId="16171"/>
    <cellStyle name="40% - Акцент1 26" xfId="16172"/>
    <cellStyle name="40% - Акцент1 27" xfId="16173"/>
    <cellStyle name="40% - Акцент1 28" xfId="16174"/>
    <cellStyle name="40% - Акцент1 29" xfId="16175"/>
    <cellStyle name="40% - Акцент1 3" xfId="1179"/>
    <cellStyle name="40% - Акцент1 30" xfId="16176"/>
    <cellStyle name="40% - Акцент1 31" xfId="16177"/>
    <cellStyle name="40% - Акцент1 32" xfId="16178"/>
    <cellStyle name="40% - Акцент1 33" xfId="16179"/>
    <cellStyle name="40% - Акцент1 34" xfId="16180"/>
    <cellStyle name="40% - Акцент1 35" xfId="16181"/>
    <cellStyle name="40% - Акцент1 36" xfId="16182"/>
    <cellStyle name="40% - Акцент1 37" xfId="16183"/>
    <cellStyle name="40% - Акцент1 38" xfId="16184"/>
    <cellStyle name="40% - Акцент1 39" xfId="16185"/>
    <cellStyle name="40% - Акцент1 4" xfId="16186"/>
    <cellStyle name="40% - Акцент1 40" xfId="16187"/>
    <cellStyle name="40% - Акцент1 41" xfId="16188"/>
    <cellStyle name="40% - Акцент1 42" xfId="16189"/>
    <cellStyle name="40% - Акцент1 43" xfId="16190"/>
    <cellStyle name="40% - Акцент1 44" xfId="16191"/>
    <cellStyle name="40% - Акцент1 45" xfId="16192"/>
    <cellStyle name="40% - Акцент1 46" xfId="16193"/>
    <cellStyle name="40% - Акцент1 47" xfId="16194"/>
    <cellStyle name="40% - Акцент1 48" xfId="16195"/>
    <cellStyle name="40% - Акцент1 49" xfId="16196"/>
    <cellStyle name="40% - Акцент1 5" xfId="16197"/>
    <cellStyle name="40% - Акцент1 50" xfId="16198"/>
    <cellStyle name="40% - Акцент1 51" xfId="16199"/>
    <cellStyle name="40% - Акцент1 52" xfId="16200"/>
    <cellStyle name="40% - Акцент1 53" xfId="16201"/>
    <cellStyle name="40% - Акцент1 54" xfId="16202"/>
    <cellStyle name="40% - Акцент1 55" xfId="16203"/>
    <cellStyle name="40% - Акцент1 56" xfId="16204"/>
    <cellStyle name="40% - Акцент1 57" xfId="16205"/>
    <cellStyle name="40% - Акцент1 58" xfId="16206"/>
    <cellStyle name="40% - Акцент1 59" xfId="16207"/>
    <cellStyle name="40% - Акцент1 6" xfId="16208"/>
    <cellStyle name="40% - Акцент1 60" xfId="16209"/>
    <cellStyle name="40% - Акцент1 61" xfId="16210"/>
    <cellStyle name="40% - Акцент1 62" xfId="16211"/>
    <cellStyle name="40% - Акцент1 63" xfId="16212"/>
    <cellStyle name="40% - Акцент1 64" xfId="16213"/>
    <cellStyle name="40% - Акцент1 65" xfId="16214"/>
    <cellStyle name="40% - Акцент1 66" xfId="16215"/>
    <cellStyle name="40% - Акцент1 67" xfId="16216"/>
    <cellStyle name="40% - Акцент1 68" xfId="16217"/>
    <cellStyle name="40% - Акцент1 69" xfId="16218"/>
    <cellStyle name="40% - Акцент1 7" xfId="16219"/>
    <cellStyle name="40% - Акцент1 70" xfId="16220"/>
    <cellStyle name="40% - Акцент1 71" xfId="16221"/>
    <cellStyle name="40% - Акцент1 72" xfId="16222"/>
    <cellStyle name="40% - Акцент1 73" xfId="16223"/>
    <cellStyle name="40% - Акцент1 74" xfId="16224"/>
    <cellStyle name="40% - Акцент1 75" xfId="16225"/>
    <cellStyle name="40% - Акцент1 76" xfId="16226"/>
    <cellStyle name="40% - Акцент1 77" xfId="16227"/>
    <cellStyle name="40% - Акцент1 78" xfId="16228"/>
    <cellStyle name="40% - Акцент1 79" xfId="16229"/>
    <cellStyle name="40% - Акцент1 8" xfId="16230"/>
    <cellStyle name="40% - Акцент1 80" xfId="16231"/>
    <cellStyle name="40% - Акцент1 81" xfId="16232"/>
    <cellStyle name="40% - Акцент1 82" xfId="16233"/>
    <cellStyle name="40% - Акцент1 83" xfId="16234"/>
    <cellStyle name="40% - Акцент1 84" xfId="16235"/>
    <cellStyle name="40% - Акцент1 85" xfId="16236"/>
    <cellStyle name="40% - Акцент1 86" xfId="16237"/>
    <cellStyle name="40% - Акцент1 87" xfId="16238"/>
    <cellStyle name="40% - Акцент1 88" xfId="16239"/>
    <cellStyle name="40% - Акцент1 89" xfId="16240"/>
    <cellStyle name="40% - Акцент1 9" xfId="16241"/>
    <cellStyle name="40% - Акцент1 90" xfId="16242"/>
    <cellStyle name="40% - Акцент1 91" xfId="16243"/>
    <cellStyle name="40% - Акцент1 92" xfId="16244"/>
    <cellStyle name="40% - Акцент1 93" xfId="16245"/>
    <cellStyle name="40% - Акцент2 10" xfId="16246"/>
    <cellStyle name="40% - Акцент2 11" xfId="16247"/>
    <cellStyle name="40% - Акцент2 12" xfId="16248"/>
    <cellStyle name="40% - Акцент2 13" xfId="16249"/>
    <cellStyle name="40% - Акцент2 14" xfId="16250"/>
    <cellStyle name="40% - Акцент2 15" xfId="16251"/>
    <cellStyle name="40% - Акцент2 16" xfId="16252"/>
    <cellStyle name="40% - Акцент2 17" xfId="16253"/>
    <cellStyle name="40% - Акцент2 18" xfId="16254"/>
    <cellStyle name="40% - Акцент2 19" xfId="16255"/>
    <cellStyle name="40% - Акцент2 2" xfId="1180"/>
    <cellStyle name="40% - Акцент2 20" xfId="16256"/>
    <cellStyle name="40% - Акцент2 21" xfId="16257"/>
    <cellStyle name="40% - Акцент2 22" xfId="16258"/>
    <cellStyle name="40% - Акцент2 23" xfId="16259"/>
    <cellStyle name="40% - Акцент2 24" xfId="16260"/>
    <cellStyle name="40% - Акцент2 25" xfId="16261"/>
    <cellStyle name="40% - Акцент2 26" xfId="16262"/>
    <cellStyle name="40% - Акцент2 27" xfId="16263"/>
    <cellStyle name="40% - Акцент2 28" xfId="16264"/>
    <cellStyle name="40% - Акцент2 29" xfId="16265"/>
    <cellStyle name="40% - Акцент2 3" xfId="1181"/>
    <cellStyle name="40% - Акцент2 30" xfId="16266"/>
    <cellStyle name="40% - Акцент2 31" xfId="16267"/>
    <cellStyle name="40% - Акцент2 32" xfId="16268"/>
    <cellStyle name="40% - Акцент2 33" xfId="16269"/>
    <cellStyle name="40% - Акцент2 34" xfId="16270"/>
    <cellStyle name="40% - Акцент2 35" xfId="16271"/>
    <cellStyle name="40% - Акцент2 36" xfId="16272"/>
    <cellStyle name="40% - Акцент2 37" xfId="16273"/>
    <cellStyle name="40% - Акцент2 38" xfId="16274"/>
    <cellStyle name="40% - Акцент2 39" xfId="16275"/>
    <cellStyle name="40% - Акцент2 4" xfId="16276"/>
    <cellStyle name="40% - Акцент2 40" xfId="16277"/>
    <cellStyle name="40% - Акцент2 41" xfId="16278"/>
    <cellStyle name="40% - Акцент2 42" xfId="16279"/>
    <cellStyle name="40% - Акцент2 43" xfId="16280"/>
    <cellStyle name="40% - Акцент2 44" xfId="16281"/>
    <cellStyle name="40% - Акцент2 45" xfId="16282"/>
    <cellStyle name="40% - Акцент2 46" xfId="16283"/>
    <cellStyle name="40% - Акцент2 47" xfId="16284"/>
    <cellStyle name="40% - Акцент2 48" xfId="16285"/>
    <cellStyle name="40% - Акцент2 49" xfId="16286"/>
    <cellStyle name="40% - Акцент2 5" xfId="16287"/>
    <cellStyle name="40% - Акцент2 50" xfId="16288"/>
    <cellStyle name="40% - Акцент2 51" xfId="16289"/>
    <cellStyle name="40% - Акцент2 52" xfId="16290"/>
    <cellStyle name="40% - Акцент2 53" xfId="16291"/>
    <cellStyle name="40% - Акцент2 54" xfId="16292"/>
    <cellStyle name="40% - Акцент2 55" xfId="16293"/>
    <cellStyle name="40% - Акцент2 56" xfId="16294"/>
    <cellStyle name="40% - Акцент2 57" xfId="16295"/>
    <cellStyle name="40% - Акцент2 58" xfId="16296"/>
    <cellStyle name="40% - Акцент2 59" xfId="16297"/>
    <cellStyle name="40% - Акцент2 6" xfId="16298"/>
    <cellStyle name="40% - Акцент2 60" xfId="16299"/>
    <cellStyle name="40% - Акцент2 61" xfId="16300"/>
    <cellStyle name="40% - Акцент2 62" xfId="16301"/>
    <cellStyle name="40% - Акцент2 63" xfId="16302"/>
    <cellStyle name="40% - Акцент2 64" xfId="16303"/>
    <cellStyle name="40% - Акцент2 65" xfId="16304"/>
    <cellStyle name="40% - Акцент2 66" xfId="16305"/>
    <cellStyle name="40% - Акцент2 67" xfId="16306"/>
    <cellStyle name="40% - Акцент2 68" xfId="16307"/>
    <cellStyle name="40% - Акцент2 69" xfId="16308"/>
    <cellStyle name="40% - Акцент2 7" xfId="16309"/>
    <cellStyle name="40% - Акцент2 70" xfId="16310"/>
    <cellStyle name="40% - Акцент2 71" xfId="16311"/>
    <cellStyle name="40% - Акцент2 72" xfId="16312"/>
    <cellStyle name="40% - Акцент2 73" xfId="16313"/>
    <cellStyle name="40% - Акцент2 74" xfId="16314"/>
    <cellStyle name="40% - Акцент2 75" xfId="16315"/>
    <cellStyle name="40% - Акцент2 76" xfId="16316"/>
    <cellStyle name="40% - Акцент2 77" xfId="16317"/>
    <cellStyle name="40% - Акцент2 78" xfId="16318"/>
    <cellStyle name="40% - Акцент2 79" xfId="16319"/>
    <cellStyle name="40% - Акцент2 8" xfId="16320"/>
    <cellStyle name="40% - Акцент2 80" xfId="16321"/>
    <cellStyle name="40% - Акцент2 81" xfId="16322"/>
    <cellStyle name="40% - Акцент2 82" xfId="16323"/>
    <cellStyle name="40% - Акцент2 83" xfId="16324"/>
    <cellStyle name="40% - Акцент2 84" xfId="16325"/>
    <cellStyle name="40% - Акцент2 85" xfId="16326"/>
    <cellStyle name="40% - Акцент2 86" xfId="16327"/>
    <cellStyle name="40% - Акцент2 87" xfId="16328"/>
    <cellStyle name="40% - Акцент2 88" xfId="16329"/>
    <cellStyle name="40% - Акцент2 89" xfId="16330"/>
    <cellStyle name="40% - Акцент2 9" xfId="16331"/>
    <cellStyle name="40% - Акцент2 90" xfId="16332"/>
    <cellStyle name="40% - Акцент2 91" xfId="16333"/>
    <cellStyle name="40% - Акцент2 92" xfId="16334"/>
    <cellStyle name="40% - Акцент2 93" xfId="16335"/>
    <cellStyle name="40% - Акцент3 10" xfId="16336"/>
    <cellStyle name="40% - Акцент3 11" xfId="16337"/>
    <cellStyle name="40% - Акцент3 12" xfId="16338"/>
    <cellStyle name="40% - Акцент3 13" xfId="16339"/>
    <cellStyle name="40% - Акцент3 14" xfId="16340"/>
    <cellStyle name="40% - Акцент3 15" xfId="16341"/>
    <cellStyle name="40% - Акцент3 16" xfId="16342"/>
    <cellStyle name="40% - Акцент3 17" xfId="16343"/>
    <cellStyle name="40% - Акцент3 18" xfId="16344"/>
    <cellStyle name="40% - Акцент3 19" xfId="16345"/>
    <cellStyle name="40% - Акцент3 2" xfId="1182"/>
    <cellStyle name="40% - Акцент3 20" xfId="16346"/>
    <cellStyle name="40% - Акцент3 21" xfId="16347"/>
    <cellStyle name="40% - Акцент3 22" xfId="16348"/>
    <cellStyle name="40% - Акцент3 23" xfId="16349"/>
    <cellStyle name="40% - Акцент3 24" xfId="16350"/>
    <cellStyle name="40% - Акцент3 25" xfId="16351"/>
    <cellStyle name="40% - Акцент3 26" xfId="16352"/>
    <cellStyle name="40% - Акцент3 27" xfId="16353"/>
    <cellStyle name="40% - Акцент3 28" xfId="16354"/>
    <cellStyle name="40% - Акцент3 29" xfId="16355"/>
    <cellStyle name="40% - Акцент3 3" xfId="1183"/>
    <cellStyle name="40% - Акцент3 30" xfId="16356"/>
    <cellStyle name="40% - Акцент3 31" xfId="16357"/>
    <cellStyle name="40% - Акцент3 32" xfId="16358"/>
    <cellStyle name="40% - Акцент3 33" xfId="16359"/>
    <cellStyle name="40% - Акцент3 34" xfId="16360"/>
    <cellStyle name="40% - Акцент3 35" xfId="16361"/>
    <cellStyle name="40% - Акцент3 36" xfId="16362"/>
    <cellStyle name="40% - Акцент3 37" xfId="16363"/>
    <cellStyle name="40% - Акцент3 38" xfId="16364"/>
    <cellStyle name="40% - Акцент3 39" xfId="16365"/>
    <cellStyle name="40% - Акцент3 4" xfId="16366"/>
    <cellStyle name="40% - Акцент3 40" xfId="16367"/>
    <cellStyle name="40% - Акцент3 41" xfId="16368"/>
    <cellStyle name="40% - Акцент3 42" xfId="16369"/>
    <cellStyle name="40% - Акцент3 43" xfId="16370"/>
    <cellStyle name="40% - Акцент3 44" xfId="16371"/>
    <cellStyle name="40% - Акцент3 45" xfId="16372"/>
    <cellStyle name="40% - Акцент3 46" xfId="16373"/>
    <cellStyle name="40% - Акцент3 47" xfId="16374"/>
    <cellStyle name="40% - Акцент3 48" xfId="16375"/>
    <cellStyle name="40% - Акцент3 49" xfId="16376"/>
    <cellStyle name="40% - Акцент3 5" xfId="16377"/>
    <cellStyle name="40% - Акцент3 50" xfId="16378"/>
    <cellStyle name="40% - Акцент3 51" xfId="16379"/>
    <cellStyle name="40% - Акцент3 52" xfId="16380"/>
    <cellStyle name="40% - Акцент3 53" xfId="16381"/>
    <cellStyle name="40% - Акцент3 54" xfId="16382"/>
    <cellStyle name="40% - Акцент3 55" xfId="16383"/>
    <cellStyle name="40% - Акцент3 56" xfId="16384"/>
    <cellStyle name="40% - Акцент3 57" xfId="16385"/>
    <cellStyle name="40% - Акцент3 58" xfId="16386"/>
    <cellStyle name="40% - Акцент3 59" xfId="16387"/>
    <cellStyle name="40% - Акцент3 6" xfId="16388"/>
    <cellStyle name="40% - Акцент3 60" xfId="16389"/>
    <cellStyle name="40% - Акцент3 61" xfId="16390"/>
    <cellStyle name="40% - Акцент3 62" xfId="16391"/>
    <cellStyle name="40% - Акцент3 63" xfId="16392"/>
    <cellStyle name="40% - Акцент3 64" xfId="16393"/>
    <cellStyle name="40% - Акцент3 65" xfId="16394"/>
    <cellStyle name="40% - Акцент3 66" xfId="16395"/>
    <cellStyle name="40% - Акцент3 67" xfId="16396"/>
    <cellStyle name="40% - Акцент3 68" xfId="16397"/>
    <cellStyle name="40% - Акцент3 69" xfId="16398"/>
    <cellStyle name="40% - Акцент3 7" xfId="16399"/>
    <cellStyle name="40% - Акцент3 70" xfId="16400"/>
    <cellStyle name="40% - Акцент3 71" xfId="16401"/>
    <cellStyle name="40% - Акцент3 72" xfId="16402"/>
    <cellStyle name="40% - Акцент3 73" xfId="16403"/>
    <cellStyle name="40% - Акцент3 74" xfId="16404"/>
    <cellStyle name="40% - Акцент3 75" xfId="16405"/>
    <cellStyle name="40% - Акцент3 76" xfId="16406"/>
    <cellStyle name="40% - Акцент3 77" xfId="16407"/>
    <cellStyle name="40% - Акцент3 78" xfId="16408"/>
    <cellStyle name="40% - Акцент3 79" xfId="16409"/>
    <cellStyle name="40% - Акцент3 8" xfId="16410"/>
    <cellStyle name="40% - Акцент3 80" xfId="16411"/>
    <cellStyle name="40% - Акцент3 81" xfId="16412"/>
    <cellStyle name="40% - Акцент3 82" xfId="16413"/>
    <cellStyle name="40% - Акцент3 83" xfId="16414"/>
    <cellStyle name="40% - Акцент3 84" xfId="16415"/>
    <cellStyle name="40% - Акцент3 85" xfId="16416"/>
    <cellStyle name="40% - Акцент3 86" xfId="16417"/>
    <cellStyle name="40% - Акцент3 87" xfId="16418"/>
    <cellStyle name="40% - Акцент3 88" xfId="16419"/>
    <cellStyle name="40% - Акцент3 89" xfId="16420"/>
    <cellStyle name="40% - Акцент3 9" xfId="16421"/>
    <cellStyle name="40% - Акцент3 90" xfId="16422"/>
    <cellStyle name="40% - Акцент3 91" xfId="16423"/>
    <cellStyle name="40% - Акцент3 92" xfId="16424"/>
    <cellStyle name="40% - Акцент3 93" xfId="16425"/>
    <cellStyle name="40% - Акцент4 10" xfId="16426"/>
    <cellStyle name="40% - Акцент4 11" xfId="16427"/>
    <cellStyle name="40% - Акцент4 12" xfId="16428"/>
    <cellStyle name="40% - Акцент4 13" xfId="16429"/>
    <cellStyle name="40% - Акцент4 14" xfId="16430"/>
    <cellStyle name="40% - Акцент4 15" xfId="16431"/>
    <cellStyle name="40% - Акцент4 16" xfId="16432"/>
    <cellStyle name="40% - Акцент4 17" xfId="16433"/>
    <cellStyle name="40% - Акцент4 18" xfId="16434"/>
    <cellStyle name="40% - Акцент4 19" xfId="16435"/>
    <cellStyle name="40% - Акцент4 2" xfId="1184"/>
    <cellStyle name="40% - Акцент4 20" xfId="16436"/>
    <cellStyle name="40% - Акцент4 21" xfId="16437"/>
    <cellStyle name="40% - Акцент4 22" xfId="16438"/>
    <cellStyle name="40% - Акцент4 23" xfId="16439"/>
    <cellStyle name="40% - Акцент4 24" xfId="16440"/>
    <cellStyle name="40% - Акцент4 25" xfId="16441"/>
    <cellStyle name="40% - Акцент4 26" xfId="16442"/>
    <cellStyle name="40% - Акцент4 27" xfId="16443"/>
    <cellStyle name="40% - Акцент4 28" xfId="16444"/>
    <cellStyle name="40% - Акцент4 29" xfId="16445"/>
    <cellStyle name="40% - Акцент4 3" xfId="1185"/>
    <cellStyle name="40% - Акцент4 30" xfId="16446"/>
    <cellStyle name="40% - Акцент4 31" xfId="16447"/>
    <cellStyle name="40% - Акцент4 32" xfId="16448"/>
    <cellStyle name="40% - Акцент4 33" xfId="16449"/>
    <cellStyle name="40% - Акцент4 34" xfId="16450"/>
    <cellStyle name="40% - Акцент4 35" xfId="16451"/>
    <cellStyle name="40% - Акцент4 36" xfId="16452"/>
    <cellStyle name="40% - Акцент4 37" xfId="16453"/>
    <cellStyle name="40% - Акцент4 38" xfId="16454"/>
    <cellStyle name="40% - Акцент4 39" xfId="16455"/>
    <cellStyle name="40% - Акцент4 4" xfId="16456"/>
    <cellStyle name="40% - Акцент4 40" xfId="16457"/>
    <cellStyle name="40% - Акцент4 41" xfId="16458"/>
    <cellStyle name="40% - Акцент4 42" xfId="16459"/>
    <cellStyle name="40% - Акцент4 43" xfId="16460"/>
    <cellStyle name="40% - Акцент4 44" xfId="16461"/>
    <cellStyle name="40% - Акцент4 45" xfId="16462"/>
    <cellStyle name="40% - Акцент4 46" xfId="16463"/>
    <cellStyle name="40% - Акцент4 47" xfId="16464"/>
    <cellStyle name="40% - Акцент4 48" xfId="16465"/>
    <cellStyle name="40% - Акцент4 49" xfId="16466"/>
    <cellStyle name="40% - Акцент4 5" xfId="16467"/>
    <cellStyle name="40% - Акцент4 50" xfId="16468"/>
    <cellStyle name="40% - Акцент4 51" xfId="16469"/>
    <cellStyle name="40% - Акцент4 52" xfId="16470"/>
    <cellStyle name="40% - Акцент4 53" xfId="16471"/>
    <cellStyle name="40% - Акцент4 54" xfId="16472"/>
    <cellStyle name="40% - Акцент4 55" xfId="16473"/>
    <cellStyle name="40% - Акцент4 56" xfId="16474"/>
    <cellStyle name="40% - Акцент4 57" xfId="16475"/>
    <cellStyle name="40% - Акцент4 58" xfId="16476"/>
    <cellStyle name="40% - Акцент4 59" xfId="16477"/>
    <cellStyle name="40% - Акцент4 6" xfId="16478"/>
    <cellStyle name="40% - Акцент4 60" xfId="16479"/>
    <cellStyle name="40% - Акцент4 61" xfId="16480"/>
    <cellStyle name="40% - Акцент4 62" xfId="16481"/>
    <cellStyle name="40% - Акцент4 63" xfId="16482"/>
    <cellStyle name="40% - Акцент4 64" xfId="16483"/>
    <cellStyle name="40% - Акцент4 65" xfId="16484"/>
    <cellStyle name="40% - Акцент4 66" xfId="16485"/>
    <cellStyle name="40% - Акцент4 67" xfId="16486"/>
    <cellStyle name="40% - Акцент4 68" xfId="16487"/>
    <cellStyle name="40% - Акцент4 69" xfId="16488"/>
    <cellStyle name="40% - Акцент4 7" xfId="16489"/>
    <cellStyle name="40% - Акцент4 70" xfId="16490"/>
    <cellStyle name="40% - Акцент4 71" xfId="16491"/>
    <cellStyle name="40% - Акцент4 72" xfId="16492"/>
    <cellStyle name="40% - Акцент4 73" xfId="16493"/>
    <cellStyle name="40% - Акцент4 74" xfId="16494"/>
    <cellStyle name="40% - Акцент4 75" xfId="16495"/>
    <cellStyle name="40% - Акцент4 76" xfId="16496"/>
    <cellStyle name="40% - Акцент4 77" xfId="16497"/>
    <cellStyle name="40% - Акцент4 78" xfId="16498"/>
    <cellStyle name="40% - Акцент4 79" xfId="16499"/>
    <cellStyle name="40% - Акцент4 8" xfId="16500"/>
    <cellStyle name="40% - Акцент4 80" xfId="16501"/>
    <cellStyle name="40% - Акцент4 81" xfId="16502"/>
    <cellStyle name="40% - Акцент4 82" xfId="16503"/>
    <cellStyle name="40% - Акцент4 83" xfId="16504"/>
    <cellStyle name="40% - Акцент4 84" xfId="16505"/>
    <cellStyle name="40% - Акцент4 85" xfId="16506"/>
    <cellStyle name="40% - Акцент4 86" xfId="16507"/>
    <cellStyle name="40% - Акцент4 87" xfId="16508"/>
    <cellStyle name="40% - Акцент4 88" xfId="16509"/>
    <cellStyle name="40% - Акцент4 89" xfId="16510"/>
    <cellStyle name="40% - Акцент4 9" xfId="16511"/>
    <cellStyle name="40% - Акцент4 90" xfId="16512"/>
    <cellStyle name="40% - Акцент4 91" xfId="16513"/>
    <cellStyle name="40% - Акцент4 92" xfId="16514"/>
    <cellStyle name="40% - Акцент4 93" xfId="16515"/>
    <cellStyle name="40% - Акцент5 10" xfId="16516"/>
    <cellStyle name="40% - Акцент5 11" xfId="16517"/>
    <cellStyle name="40% - Акцент5 12" xfId="16518"/>
    <cellStyle name="40% - Акцент5 13" xfId="16519"/>
    <cellStyle name="40% - Акцент5 14" xfId="16520"/>
    <cellStyle name="40% - Акцент5 15" xfId="16521"/>
    <cellStyle name="40% - Акцент5 16" xfId="16522"/>
    <cellStyle name="40% - Акцент5 17" xfId="16523"/>
    <cellStyle name="40% - Акцент5 18" xfId="16524"/>
    <cellStyle name="40% - Акцент5 19" xfId="16525"/>
    <cellStyle name="40% - Акцент5 2" xfId="1186"/>
    <cellStyle name="40% - Акцент5 20" xfId="16526"/>
    <cellStyle name="40% - Акцент5 21" xfId="16527"/>
    <cellStyle name="40% - Акцент5 22" xfId="16528"/>
    <cellStyle name="40% - Акцент5 23" xfId="16529"/>
    <cellStyle name="40% - Акцент5 24" xfId="16530"/>
    <cellStyle name="40% - Акцент5 25" xfId="16531"/>
    <cellStyle name="40% - Акцент5 26" xfId="16532"/>
    <cellStyle name="40% - Акцент5 27" xfId="16533"/>
    <cellStyle name="40% - Акцент5 28" xfId="16534"/>
    <cellStyle name="40% - Акцент5 29" xfId="16535"/>
    <cellStyle name="40% - Акцент5 3" xfId="1187"/>
    <cellStyle name="40% - Акцент5 30" xfId="16536"/>
    <cellStyle name="40% - Акцент5 31" xfId="16537"/>
    <cellStyle name="40% - Акцент5 32" xfId="16538"/>
    <cellStyle name="40% - Акцент5 33" xfId="16539"/>
    <cellStyle name="40% - Акцент5 34" xfId="16540"/>
    <cellStyle name="40% - Акцент5 35" xfId="16541"/>
    <cellStyle name="40% - Акцент5 36" xfId="16542"/>
    <cellStyle name="40% - Акцент5 37" xfId="16543"/>
    <cellStyle name="40% - Акцент5 38" xfId="16544"/>
    <cellStyle name="40% - Акцент5 39" xfId="16545"/>
    <cellStyle name="40% - Акцент5 4" xfId="16546"/>
    <cellStyle name="40% - Акцент5 40" xfId="16547"/>
    <cellStyle name="40% - Акцент5 41" xfId="16548"/>
    <cellStyle name="40% - Акцент5 42" xfId="16549"/>
    <cellStyle name="40% - Акцент5 43" xfId="16550"/>
    <cellStyle name="40% - Акцент5 44" xfId="16551"/>
    <cellStyle name="40% - Акцент5 45" xfId="16552"/>
    <cellStyle name="40% - Акцент5 46" xfId="16553"/>
    <cellStyle name="40% - Акцент5 47" xfId="16554"/>
    <cellStyle name="40% - Акцент5 48" xfId="16555"/>
    <cellStyle name="40% - Акцент5 49" xfId="16556"/>
    <cellStyle name="40% - Акцент5 5" xfId="16557"/>
    <cellStyle name="40% - Акцент5 50" xfId="16558"/>
    <cellStyle name="40% - Акцент5 51" xfId="16559"/>
    <cellStyle name="40% - Акцент5 52" xfId="16560"/>
    <cellStyle name="40% - Акцент5 53" xfId="16561"/>
    <cellStyle name="40% - Акцент5 54" xfId="16562"/>
    <cellStyle name="40% - Акцент5 55" xfId="16563"/>
    <cellStyle name="40% - Акцент5 56" xfId="16564"/>
    <cellStyle name="40% - Акцент5 57" xfId="16565"/>
    <cellStyle name="40% - Акцент5 58" xfId="16566"/>
    <cellStyle name="40% - Акцент5 59" xfId="16567"/>
    <cellStyle name="40% - Акцент5 6" xfId="16568"/>
    <cellStyle name="40% - Акцент5 60" xfId="16569"/>
    <cellStyle name="40% - Акцент5 61" xfId="16570"/>
    <cellStyle name="40% - Акцент5 62" xfId="16571"/>
    <cellStyle name="40% - Акцент5 63" xfId="16572"/>
    <cellStyle name="40% - Акцент5 64" xfId="16573"/>
    <cellStyle name="40% - Акцент5 65" xfId="16574"/>
    <cellStyle name="40% - Акцент5 66" xfId="16575"/>
    <cellStyle name="40% - Акцент5 67" xfId="16576"/>
    <cellStyle name="40% - Акцент5 68" xfId="16577"/>
    <cellStyle name="40% - Акцент5 69" xfId="16578"/>
    <cellStyle name="40% - Акцент5 7" xfId="16579"/>
    <cellStyle name="40% - Акцент5 70" xfId="16580"/>
    <cellStyle name="40% - Акцент5 71" xfId="16581"/>
    <cellStyle name="40% - Акцент5 72" xfId="16582"/>
    <cellStyle name="40% - Акцент5 73" xfId="16583"/>
    <cellStyle name="40% - Акцент5 74" xfId="16584"/>
    <cellStyle name="40% - Акцент5 75" xfId="16585"/>
    <cellStyle name="40% - Акцент5 76" xfId="16586"/>
    <cellStyle name="40% - Акцент5 77" xfId="16587"/>
    <cellStyle name="40% - Акцент5 78" xfId="16588"/>
    <cellStyle name="40% - Акцент5 79" xfId="16589"/>
    <cellStyle name="40% - Акцент5 8" xfId="16590"/>
    <cellStyle name="40% - Акцент5 80" xfId="16591"/>
    <cellStyle name="40% - Акцент5 81" xfId="16592"/>
    <cellStyle name="40% - Акцент5 82" xfId="16593"/>
    <cellStyle name="40% - Акцент5 83" xfId="16594"/>
    <cellStyle name="40% - Акцент5 84" xfId="16595"/>
    <cellStyle name="40% - Акцент5 85" xfId="16596"/>
    <cellStyle name="40% - Акцент5 86" xfId="16597"/>
    <cellStyle name="40% - Акцент5 87" xfId="16598"/>
    <cellStyle name="40% - Акцент5 88" xfId="16599"/>
    <cellStyle name="40% - Акцент5 89" xfId="16600"/>
    <cellStyle name="40% - Акцент5 9" xfId="16601"/>
    <cellStyle name="40% - Акцент5 90" xfId="16602"/>
    <cellStyle name="40% - Акцент5 91" xfId="16603"/>
    <cellStyle name="40% - Акцент5 92" xfId="16604"/>
    <cellStyle name="40% - Акцент5 93" xfId="16605"/>
    <cellStyle name="40% - Акцент6 10" xfId="16606"/>
    <cellStyle name="40% - Акцент6 11" xfId="16607"/>
    <cellStyle name="40% - Акцент6 12" xfId="16608"/>
    <cellStyle name="40% - Акцент6 13" xfId="16609"/>
    <cellStyle name="40% - Акцент6 14" xfId="16610"/>
    <cellStyle name="40% - Акцент6 15" xfId="16611"/>
    <cellStyle name="40% - Акцент6 16" xfId="16612"/>
    <cellStyle name="40% - Акцент6 17" xfId="16613"/>
    <cellStyle name="40% - Акцент6 18" xfId="16614"/>
    <cellStyle name="40% - Акцент6 19" xfId="16615"/>
    <cellStyle name="40% - Акцент6 2" xfId="1188"/>
    <cellStyle name="40% - Акцент6 20" xfId="16616"/>
    <cellStyle name="40% - Акцент6 21" xfId="16617"/>
    <cellStyle name="40% - Акцент6 22" xfId="16618"/>
    <cellStyle name="40% - Акцент6 23" xfId="16619"/>
    <cellStyle name="40% - Акцент6 24" xfId="16620"/>
    <cellStyle name="40% - Акцент6 25" xfId="16621"/>
    <cellStyle name="40% - Акцент6 26" xfId="16622"/>
    <cellStyle name="40% - Акцент6 27" xfId="16623"/>
    <cellStyle name="40% - Акцент6 28" xfId="16624"/>
    <cellStyle name="40% - Акцент6 29" xfId="16625"/>
    <cellStyle name="40% - Акцент6 3" xfId="1189"/>
    <cellStyle name="40% - Акцент6 30" xfId="16626"/>
    <cellStyle name="40% - Акцент6 31" xfId="16627"/>
    <cellStyle name="40% - Акцент6 32" xfId="16628"/>
    <cellStyle name="40% - Акцент6 33" xfId="16629"/>
    <cellStyle name="40% - Акцент6 34" xfId="16630"/>
    <cellStyle name="40% - Акцент6 35" xfId="16631"/>
    <cellStyle name="40% - Акцент6 36" xfId="16632"/>
    <cellStyle name="40% - Акцент6 37" xfId="16633"/>
    <cellStyle name="40% - Акцент6 38" xfId="16634"/>
    <cellStyle name="40% - Акцент6 39" xfId="16635"/>
    <cellStyle name="40% - Акцент6 4" xfId="16636"/>
    <cellStyle name="40% - Акцент6 40" xfId="16637"/>
    <cellStyle name="40% - Акцент6 41" xfId="16638"/>
    <cellStyle name="40% - Акцент6 42" xfId="16639"/>
    <cellStyle name="40% - Акцент6 43" xfId="16640"/>
    <cellStyle name="40% - Акцент6 44" xfId="16641"/>
    <cellStyle name="40% - Акцент6 45" xfId="16642"/>
    <cellStyle name="40% - Акцент6 46" xfId="16643"/>
    <cellStyle name="40% - Акцент6 47" xfId="16644"/>
    <cellStyle name="40% - Акцент6 48" xfId="16645"/>
    <cellStyle name="40% - Акцент6 49" xfId="16646"/>
    <cellStyle name="40% - Акцент6 5" xfId="16647"/>
    <cellStyle name="40% - Акцент6 50" xfId="16648"/>
    <cellStyle name="40% - Акцент6 51" xfId="16649"/>
    <cellStyle name="40% - Акцент6 52" xfId="16650"/>
    <cellStyle name="40% - Акцент6 53" xfId="16651"/>
    <cellStyle name="40% - Акцент6 54" xfId="16652"/>
    <cellStyle name="40% - Акцент6 55" xfId="16653"/>
    <cellStyle name="40% - Акцент6 56" xfId="16654"/>
    <cellStyle name="40% - Акцент6 57" xfId="16655"/>
    <cellStyle name="40% - Акцент6 58" xfId="16656"/>
    <cellStyle name="40% - Акцент6 59" xfId="16657"/>
    <cellStyle name="40% - Акцент6 6" xfId="16658"/>
    <cellStyle name="40% - Акцент6 60" xfId="16659"/>
    <cellStyle name="40% - Акцент6 61" xfId="16660"/>
    <cellStyle name="40% - Акцент6 62" xfId="16661"/>
    <cellStyle name="40% - Акцент6 63" xfId="16662"/>
    <cellStyle name="40% - Акцент6 64" xfId="16663"/>
    <cellStyle name="40% - Акцент6 65" xfId="16664"/>
    <cellStyle name="40% - Акцент6 66" xfId="16665"/>
    <cellStyle name="40% - Акцент6 67" xfId="16666"/>
    <cellStyle name="40% - Акцент6 68" xfId="16667"/>
    <cellStyle name="40% - Акцент6 69" xfId="16668"/>
    <cellStyle name="40% - Акцент6 7" xfId="16669"/>
    <cellStyle name="40% - Акцент6 70" xfId="16670"/>
    <cellStyle name="40% - Акцент6 71" xfId="16671"/>
    <cellStyle name="40% - Акцент6 72" xfId="16672"/>
    <cellStyle name="40% - Акцент6 73" xfId="16673"/>
    <cellStyle name="40% - Акцент6 74" xfId="16674"/>
    <cellStyle name="40% - Акцент6 75" xfId="16675"/>
    <cellStyle name="40% - Акцент6 76" xfId="16676"/>
    <cellStyle name="40% - Акцент6 77" xfId="16677"/>
    <cellStyle name="40% - Акцент6 78" xfId="16678"/>
    <cellStyle name="40% - Акцент6 79" xfId="16679"/>
    <cellStyle name="40% - Акцент6 8" xfId="16680"/>
    <cellStyle name="40% - Акцент6 80" xfId="16681"/>
    <cellStyle name="40% - Акцент6 81" xfId="16682"/>
    <cellStyle name="40% - Акцент6 82" xfId="16683"/>
    <cellStyle name="40% - Акцент6 83" xfId="16684"/>
    <cellStyle name="40% - Акцент6 84" xfId="16685"/>
    <cellStyle name="40% - Акцент6 85" xfId="16686"/>
    <cellStyle name="40% - Акцент6 86" xfId="16687"/>
    <cellStyle name="40% - Акцент6 87" xfId="16688"/>
    <cellStyle name="40% - Акцент6 88" xfId="16689"/>
    <cellStyle name="40% - Акцент6 89" xfId="16690"/>
    <cellStyle name="40% - Акцент6 9" xfId="16691"/>
    <cellStyle name="40% - Акцент6 90" xfId="16692"/>
    <cellStyle name="40% - Акцент6 91" xfId="16693"/>
    <cellStyle name="40% - Акцент6 92" xfId="16694"/>
    <cellStyle name="40% - Акцент6 93" xfId="16695"/>
    <cellStyle name="60% - Accent1" xfId="31"/>
    <cellStyle name="60% - Accent1 10" xfId="1190"/>
    <cellStyle name="60% - Accent1 2" xfId="1191"/>
    <cellStyle name="60% - Accent1 2 2" xfId="16696"/>
    <cellStyle name="60% - Accent1 3" xfId="16697"/>
    <cellStyle name="60% - Accent1 4" xfId="16698"/>
    <cellStyle name="60% - Accent1 5" xfId="16699"/>
    <cellStyle name="60% - Accent1 6" xfId="16700"/>
    <cellStyle name="60% - Accent1 7" xfId="16701"/>
    <cellStyle name="60% - Accent1 8" xfId="16702"/>
    <cellStyle name="60% - Accent1 9" xfId="16703"/>
    <cellStyle name="60% - Accent1_План по КВЛ 2011г." xfId="1192"/>
    <cellStyle name="60% - Accent2" xfId="32"/>
    <cellStyle name="60% - Accent2 2" xfId="1193"/>
    <cellStyle name="60% - Accent2 2 2" xfId="16704"/>
    <cellStyle name="60% - Accent2 3" xfId="16705"/>
    <cellStyle name="60% - Accent2 4" xfId="16706"/>
    <cellStyle name="60% - Accent2 5" xfId="16707"/>
    <cellStyle name="60% - Accent2 6" xfId="16708"/>
    <cellStyle name="60% - Accent2 7" xfId="16709"/>
    <cellStyle name="60% - Accent2 8" xfId="16710"/>
    <cellStyle name="60% - Accent2 9" xfId="16711"/>
    <cellStyle name="60% - Accent2_План по КВЛ 2011г." xfId="1194"/>
    <cellStyle name="60% - Accent3" xfId="33"/>
    <cellStyle name="60% - Accent3 10" xfId="1195"/>
    <cellStyle name="60% - Accent3 2" xfId="1196"/>
    <cellStyle name="60% - Accent3 2 2" xfId="16712"/>
    <cellStyle name="60% - Accent3 3" xfId="16713"/>
    <cellStyle name="60% - Accent3 4" xfId="16714"/>
    <cellStyle name="60% - Accent3 5" xfId="16715"/>
    <cellStyle name="60% - Accent3 6" xfId="16716"/>
    <cellStyle name="60% - Accent3 7" xfId="16717"/>
    <cellStyle name="60% - Accent3 8" xfId="16718"/>
    <cellStyle name="60% - Accent3 9" xfId="16719"/>
    <cellStyle name="60% - Accent3_План по КВЛ 2011г." xfId="1197"/>
    <cellStyle name="60% - Accent4" xfId="34"/>
    <cellStyle name="60% - Accent4 10" xfId="1198"/>
    <cellStyle name="60% - Accent4 2" xfId="1199"/>
    <cellStyle name="60% - Accent4 2 2" xfId="16720"/>
    <cellStyle name="60% - Accent4 3" xfId="16721"/>
    <cellStyle name="60% - Accent4 4" xfId="16722"/>
    <cellStyle name="60% - Accent4 5" xfId="16723"/>
    <cellStyle name="60% - Accent4 6" xfId="16724"/>
    <cellStyle name="60% - Accent4 7" xfId="16725"/>
    <cellStyle name="60% - Accent4 8" xfId="16726"/>
    <cellStyle name="60% - Accent4 9" xfId="16727"/>
    <cellStyle name="60% - Accent4_План по КВЛ 2011г." xfId="1200"/>
    <cellStyle name="60% - Accent5" xfId="35"/>
    <cellStyle name="60% - Accent5 2" xfId="1201"/>
    <cellStyle name="60% - Accent5 2 2" xfId="16728"/>
    <cellStyle name="60% - Accent5 3" xfId="16729"/>
    <cellStyle name="60% - Accent5 4" xfId="16730"/>
    <cellStyle name="60% - Accent5 5" xfId="16731"/>
    <cellStyle name="60% - Accent5 6" xfId="16732"/>
    <cellStyle name="60% - Accent5 7" xfId="16733"/>
    <cellStyle name="60% - Accent5 8" xfId="16734"/>
    <cellStyle name="60% - Accent5 9" xfId="16735"/>
    <cellStyle name="60% - Accent5_План по КВЛ 2011г." xfId="1202"/>
    <cellStyle name="60% - Accent6" xfId="36"/>
    <cellStyle name="60% - Accent6 10" xfId="1203"/>
    <cellStyle name="60% - Accent6 2" xfId="1204"/>
    <cellStyle name="60% - Accent6 2 2" xfId="16736"/>
    <cellStyle name="60% - Accent6 3" xfId="16737"/>
    <cellStyle name="60% - Accent6 4" xfId="16738"/>
    <cellStyle name="60% - Accent6 5" xfId="16739"/>
    <cellStyle name="60% - Accent6 6" xfId="16740"/>
    <cellStyle name="60% - Accent6 7" xfId="16741"/>
    <cellStyle name="60% - Accent6 8" xfId="16742"/>
    <cellStyle name="60% - Accent6 9" xfId="16743"/>
    <cellStyle name="60% - Accent6_План по КВЛ 2011г." xfId="1205"/>
    <cellStyle name="60% - Акцент1 10" xfId="16744"/>
    <cellStyle name="60% - Акцент1 11" xfId="16745"/>
    <cellStyle name="60% - Акцент1 12" xfId="16746"/>
    <cellStyle name="60% - Акцент1 13" xfId="16747"/>
    <cellStyle name="60% - Акцент1 14" xfId="16748"/>
    <cellStyle name="60% - Акцент1 15" xfId="16749"/>
    <cellStyle name="60% - Акцент1 16" xfId="16750"/>
    <cellStyle name="60% - Акцент1 17" xfId="16751"/>
    <cellStyle name="60% - Акцент1 18" xfId="16752"/>
    <cellStyle name="60% - Акцент1 19" xfId="16753"/>
    <cellStyle name="60% - Акцент1 2" xfId="1206"/>
    <cellStyle name="60% - Акцент1 20" xfId="16754"/>
    <cellStyle name="60% - Акцент1 21" xfId="16755"/>
    <cellStyle name="60% - Акцент1 22" xfId="16756"/>
    <cellStyle name="60% - Акцент1 23" xfId="16757"/>
    <cellStyle name="60% - Акцент1 24" xfId="16758"/>
    <cellStyle name="60% - Акцент1 25" xfId="16759"/>
    <cellStyle name="60% - Акцент1 26" xfId="16760"/>
    <cellStyle name="60% - Акцент1 27" xfId="16761"/>
    <cellStyle name="60% - Акцент1 28" xfId="16762"/>
    <cellStyle name="60% - Акцент1 29" xfId="16763"/>
    <cellStyle name="60% - Акцент1 3" xfId="1207"/>
    <cellStyle name="60% - Акцент1 30" xfId="16764"/>
    <cellStyle name="60% - Акцент1 31" xfId="16765"/>
    <cellStyle name="60% - Акцент1 32" xfId="16766"/>
    <cellStyle name="60% - Акцент1 33" xfId="16767"/>
    <cellStyle name="60% - Акцент1 34" xfId="16768"/>
    <cellStyle name="60% - Акцент1 35" xfId="16769"/>
    <cellStyle name="60% - Акцент1 36" xfId="16770"/>
    <cellStyle name="60% - Акцент1 37" xfId="16771"/>
    <cellStyle name="60% - Акцент1 4" xfId="16772"/>
    <cellStyle name="60% - Акцент1 5" xfId="16773"/>
    <cellStyle name="60% - Акцент1 6" xfId="16774"/>
    <cellStyle name="60% - Акцент1 7" xfId="16775"/>
    <cellStyle name="60% - Акцент1 8" xfId="16776"/>
    <cellStyle name="60% - Акцент1 9" xfId="16777"/>
    <cellStyle name="60% - Акцент2 10" xfId="16778"/>
    <cellStyle name="60% - Акцент2 11" xfId="16779"/>
    <cellStyle name="60% - Акцент2 12" xfId="16780"/>
    <cellStyle name="60% - Акцент2 13" xfId="16781"/>
    <cellStyle name="60% - Акцент2 14" xfId="16782"/>
    <cellStyle name="60% - Акцент2 15" xfId="16783"/>
    <cellStyle name="60% - Акцент2 16" xfId="16784"/>
    <cellStyle name="60% - Акцент2 17" xfId="16785"/>
    <cellStyle name="60% - Акцент2 18" xfId="16786"/>
    <cellStyle name="60% - Акцент2 19" xfId="16787"/>
    <cellStyle name="60% - Акцент2 2" xfId="1208"/>
    <cellStyle name="60% - Акцент2 20" xfId="16788"/>
    <cellStyle name="60% - Акцент2 21" xfId="16789"/>
    <cellStyle name="60% - Акцент2 22" xfId="16790"/>
    <cellStyle name="60% - Акцент2 23" xfId="16791"/>
    <cellStyle name="60% - Акцент2 24" xfId="16792"/>
    <cellStyle name="60% - Акцент2 25" xfId="16793"/>
    <cellStyle name="60% - Акцент2 26" xfId="16794"/>
    <cellStyle name="60% - Акцент2 27" xfId="16795"/>
    <cellStyle name="60% - Акцент2 28" xfId="16796"/>
    <cellStyle name="60% - Акцент2 29" xfId="16797"/>
    <cellStyle name="60% - Акцент2 3" xfId="1209"/>
    <cellStyle name="60% - Акцент2 30" xfId="16798"/>
    <cellStyle name="60% - Акцент2 31" xfId="16799"/>
    <cellStyle name="60% - Акцент2 32" xfId="16800"/>
    <cellStyle name="60% - Акцент2 33" xfId="16801"/>
    <cellStyle name="60% - Акцент2 34" xfId="16802"/>
    <cellStyle name="60% - Акцент2 35" xfId="16803"/>
    <cellStyle name="60% - Акцент2 36" xfId="16804"/>
    <cellStyle name="60% - Акцент2 37" xfId="16805"/>
    <cellStyle name="60% - Акцент2 4" xfId="16806"/>
    <cellStyle name="60% - Акцент2 5" xfId="16807"/>
    <cellStyle name="60% - Акцент2 6" xfId="16808"/>
    <cellStyle name="60% - Акцент2 7" xfId="16809"/>
    <cellStyle name="60% - Акцент2 8" xfId="16810"/>
    <cellStyle name="60% - Акцент2 9" xfId="16811"/>
    <cellStyle name="60% - Акцент3 10" xfId="16812"/>
    <cellStyle name="60% - Акцент3 11" xfId="16813"/>
    <cellStyle name="60% - Акцент3 12" xfId="16814"/>
    <cellStyle name="60% - Акцент3 13" xfId="16815"/>
    <cellStyle name="60% - Акцент3 14" xfId="16816"/>
    <cellStyle name="60% - Акцент3 15" xfId="16817"/>
    <cellStyle name="60% - Акцент3 16" xfId="16818"/>
    <cellStyle name="60% - Акцент3 17" xfId="16819"/>
    <cellStyle name="60% - Акцент3 18" xfId="16820"/>
    <cellStyle name="60% - Акцент3 19" xfId="16821"/>
    <cellStyle name="60% - Акцент3 2" xfId="1210"/>
    <cellStyle name="60% - Акцент3 20" xfId="16822"/>
    <cellStyle name="60% - Акцент3 21" xfId="16823"/>
    <cellStyle name="60% - Акцент3 22" xfId="16824"/>
    <cellStyle name="60% - Акцент3 23" xfId="16825"/>
    <cellStyle name="60% - Акцент3 24" xfId="16826"/>
    <cellStyle name="60% - Акцент3 25" xfId="16827"/>
    <cellStyle name="60% - Акцент3 26" xfId="16828"/>
    <cellStyle name="60% - Акцент3 27" xfId="16829"/>
    <cellStyle name="60% - Акцент3 28" xfId="16830"/>
    <cellStyle name="60% - Акцент3 29" xfId="16831"/>
    <cellStyle name="60% - Акцент3 3" xfId="1211"/>
    <cellStyle name="60% - Акцент3 30" xfId="16832"/>
    <cellStyle name="60% - Акцент3 31" xfId="16833"/>
    <cellStyle name="60% - Акцент3 32" xfId="16834"/>
    <cellStyle name="60% - Акцент3 33" xfId="16835"/>
    <cellStyle name="60% - Акцент3 34" xfId="16836"/>
    <cellStyle name="60% - Акцент3 35" xfId="16837"/>
    <cellStyle name="60% - Акцент3 36" xfId="16838"/>
    <cellStyle name="60% - Акцент3 37" xfId="16839"/>
    <cellStyle name="60% - Акцент3 4" xfId="16840"/>
    <cellStyle name="60% - Акцент3 5" xfId="16841"/>
    <cellStyle name="60% - Акцент3 6" xfId="16842"/>
    <cellStyle name="60% - Акцент3 7" xfId="16843"/>
    <cellStyle name="60% - Акцент3 8" xfId="16844"/>
    <cellStyle name="60% - Акцент3 9" xfId="16845"/>
    <cellStyle name="60% - Акцент4 10" xfId="16846"/>
    <cellStyle name="60% - Акцент4 11" xfId="16847"/>
    <cellStyle name="60% - Акцент4 12" xfId="16848"/>
    <cellStyle name="60% - Акцент4 13" xfId="16849"/>
    <cellStyle name="60% - Акцент4 14" xfId="16850"/>
    <cellStyle name="60% - Акцент4 15" xfId="16851"/>
    <cellStyle name="60% - Акцент4 16" xfId="16852"/>
    <cellStyle name="60% - Акцент4 17" xfId="16853"/>
    <cellStyle name="60% - Акцент4 18" xfId="16854"/>
    <cellStyle name="60% - Акцент4 19" xfId="16855"/>
    <cellStyle name="60% - Акцент4 2" xfId="1212"/>
    <cellStyle name="60% - Акцент4 20" xfId="16856"/>
    <cellStyle name="60% - Акцент4 21" xfId="16857"/>
    <cellStyle name="60% - Акцент4 22" xfId="16858"/>
    <cellStyle name="60% - Акцент4 23" xfId="16859"/>
    <cellStyle name="60% - Акцент4 24" xfId="16860"/>
    <cellStyle name="60% - Акцент4 25" xfId="16861"/>
    <cellStyle name="60% - Акцент4 26" xfId="16862"/>
    <cellStyle name="60% - Акцент4 27" xfId="16863"/>
    <cellStyle name="60% - Акцент4 28" xfId="16864"/>
    <cellStyle name="60% - Акцент4 29" xfId="16865"/>
    <cellStyle name="60% - Акцент4 3" xfId="1213"/>
    <cellStyle name="60% - Акцент4 30" xfId="16866"/>
    <cellStyle name="60% - Акцент4 31" xfId="16867"/>
    <cellStyle name="60% - Акцент4 32" xfId="16868"/>
    <cellStyle name="60% - Акцент4 33" xfId="16869"/>
    <cellStyle name="60% - Акцент4 34" xfId="16870"/>
    <cellStyle name="60% - Акцент4 35" xfId="16871"/>
    <cellStyle name="60% - Акцент4 36" xfId="16872"/>
    <cellStyle name="60% - Акцент4 37" xfId="16873"/>
    <cellStyle name="60% - Акцент4 4" xfId="16874"/>
    <cellStyle name="60% - Акцент4 5" xfId="16875"/>
    <cellStyle name="60% - Акцент4 6" xfId="16876"/>
    <cellStyle name="60% - Акцент4 7" xfId="16877"/>
    <cellStyle name="60% - Акцент4 8" xfId="16878"/>
    <cellStyle name="60% - Акцент4 9" xfId="16879"/>
    <cellStyle name="60% - Акцент5 10" xfId="16880"/>
    <cellStyle name="60% - Акцент5 11" xfId="16881"/>
    <cellStyle name="60% - Акцент5 12" xfId="16882"/>
    <cellStyle name="60% - Акцент5 13" xfId="16883"/>
    <cellStyle name="60% - Акцент5 14" xfId="16884"/>
    <cellStyle name="60% - Акцент5 15" xfId="16885"/>
    <cellStyle name="60% - Акцент5 16" xfId="16886"/>
    <cellStyle name="60% - Акцент5 17" xfId="16887"/>
    <cellStyle name="60% - Акцент5 18" xfId="16888"/>
    <cellStyle name="60% - Акцент5 19" xfId="16889"/>
    <cellStyle name="60% - Акцент5 2" xfId="1214"/>
    <cellStyle name="60% - Акцент5 20" xfId="16890"/>
    <cellStyle name="60% - Акцент5 21" xfId="16891"/>
    <cellStyle name="60% - Акцент5 22" xfId="16892"/>
    <cellStyle name="60% - Акцент5 23" xfId="16893"/>
    <cellStyle name="60% - Акцент5 24" xfId="16894"/>
    <cellStyle name="60% - Акцент5 25" xfId="16895"/>
    <cellStyle name="60% - Акцент5 26" xfId="16896"/>
    <cellStyle name="60% - Акцент5 27" xfId="16897"/>
    <cellStyle name="60% - Акцент5 28" xfId="16898"/>
    <cellStyle name="60% - Акцент5 29" xfId="16899"/>
    <cellStyle name="60% - Акцент5 3" xfId="1215"/>
    <cellStyle name="60% - Акцент5 30" xfId="16900"/>
    <cellStyle name="60% - Акцент5 31" xfId="16901"/>
    <cellStyle name="60% - Акцент5 32" xfId="16902"/>
    <cellStyle name="60% - Акцент5 33" xfId="16903"/>
    <cellStyle name="60% - Акцент5 34" xfId="16904"/>
    <cellStyle name="60% - Акцент5 35" xfId="16905"/>
    <cellStyle name="60% - Акцент5 36" xfId="16906"/>
    <cellStyle name="60% - Акцент5 37" xfId="16907"/>
    <cellStyle name="60% - Акцент5 4" xfId="16908"/>
    <cellStyle name="60% - Акцент5 5" xfId="16909"/>
    <cellStyle name="60% - Акцент5 6" xfId="16910"/>
    <cellStyle name="60% - Акцент5 7" xfId="16911"/>
    <cellStyle name="60% - Акцент5 8" xfId="16912"/>
    <cellStyle name="60% - Акцент5 9" xfId="16913"/>
    <cellStyle name="60% - Акцент6 10" xfId="16914"/>
    <cellStyle name="60% - Акцент6 11" xfId="16915"/>
    <cellStyle name="60% - Акцент6 12" xfId="16916"/>
    <cellStyle name="60% - Акцент6 13" xfId="16917"/>
    <cellStyle name="60% - Акцент6 14" xfId="16918"/>
    <cellStyle name="60% - Акцент6 15" xfId="16919"/>
    <cellStyle name="60% - Акцент6 16" xfId="16920"/>
    <cellStyle name="60% - Акцент6 17" xfId="16921"/>
    <cellStyle name="60% - Акцент6 18" xfId="16922"/>
    <cellStyle name="60% - Акцент6 19" xfId="16923"/>
    <cellStyle name="60% - Акцент6 2" xfId="1216"/>
    <cellStyle name="60% - Акцент6 20" xfId="16924"/>
    <cellStyle name="60% - Акцент6 21" xfId="16925"/>
    <cellStyle name="60% - Акцент6 22" xfId="16926"/>
    <cellStyle name="60% - Акцент6 23" xfId="16927"/>
    <cellStyle name="60% - Акцент6 24" xfId="16928"/>
    <cellStyle name="60% - Акцент6 25" xfId="16929"/>
    <cellStyle name="60% - Акцент6 26" xfId="16930"/>
    <cellStyle name="60% - Акцент6 27" xfId="16931"/>
    <cellStyle name="60% - Акцент6 28" xfId="16932"/>
    <cellStyle name="60% - Акцент6 29" xfId="16933"/>
    <cellStyle name="60% - Акцент6 3" xfId="1217"/>
    <cellStyle name="60% - Акцент6 30" xfId="16934"/>
    <cellStyle name="60% - Акцент6 31" xfId="16935"/>
    <cellStyle name="60% - Акцент6 32" xfId="16936"/>
    <cellStyle name="60% - Акцент6 33" xfId="16937"/>
    <cellStyle name="60% - Акцент6 34" xfId="16938"/>
    <cellStyle name="60% - Акцент6 35" xfId="16939"/>
    <cellStyle name="60% - Акцент6 36" xfId="16940"/>
    <cellStyle name="60% - Акцент6 37" xfId="16941"/>
    <cellStyle name="60% - Акцент6 4" xfId="16942"/>
    <cellStyle name="60% - Акцент6 5" xfId="16943"/>
    <cellStyle name="60% - Акцент6 6" xfId="16944"/>
    <cellStyle name="60% - Акцент6 7" xfId="16945"/>
    <cellStyle name="60% - Акцент6 8" xfId="16946"/>
    <cellStyle name="60% - Акцент6 9" xfId="16947"/>
    <cellStyle name="6Code" xfId="14891"/>
    <cellStyle name="8pt" xfId="16948"/>
    <cellStyle name="aaa" xfId="16949"/>
    <cellStyle name="Accent1" xfId="37"/>
    <cellStyle name="Accent1 10" xfId="1218"/>
    <cellStyle name="Accent1 2" xfId="1219"/>
    <cellStyle name="Accent1 2 2" xfId="16950"/>
    <cellStyle name="Accent1 3" xfId="16951"/>
    <cellStyle name="Accent1 4" xfId="16952"/>
    <cellStyle name="Accent1 5" xfId="16953"/>
    <cellStyle name="Accent1 6" xfId="16954"/>
    <cellStyle name="Accent1 7" xfId="16955"/>
    <cellStyle name="Accent1 8" xfId="16956"/>
    <cellStyle name="Accent1 9" xfId="16957"/>
    <cellStyle name="Accent1_План по КВЛ 2011г." xfId="1220"/>
    <cellStyle name="Accent2" xfId="38"/>
    <cellStyle name="Accent2 2" xfId="1221"/>
    <cellStyle name="Accent2 2 2" xfId="16958"/>
    <cellStyle name="Accent2 3" xfId="16959"/>
    <cellStyle name="Accent2 4" xfId="16960"/>
    <cellStyle name="Accent2 5" xfId="16961"/>
    <cellStyle name="Accent2 6" xfId="16962"/>
    <cellStyle name="Accent2 7" xfId="16963"/>
    <cellStyle name="Accent2 8" xfId="16964"/>
    <cellStyle name="Accent2 9" xfId="16965"/>
    <cellStyle name="Accent2_План по КВЛ 2011г." xfId="1222"/>
    <cellStyle name="Accent3" xfId="39"/>
    <cellStyle name="Accent3 2" xfId="1223"/>
    <cellStyle name="Accent3 2 2" xfId="16966"/>
    <cellStyle name="Accent3 3" xfId="16967"/>
    <cellStyle name="Accent3 4" xfId="16968"/>
    <cellStyle name="Accent3 5" xfId="16969"/>
    <cellStyle name="Accent3 6" xfId="16970"/>
    <cellStyle name="Accent3 7" xfId="16971"/>
    <cellStyle name="Accent3 8" xfId="16972"/>
    <cellStyle name="Accent3 9" xfId="16973"/>
    <cellStyle name="Accent3_План по КВЛ 2011г." xfId="1224"/>
    <cellStyle name="Accent4" xfId="40"/>
    <cellStyle name="Accent4 10" xfId="1225"/>
    <cellStyle name="Accent4 2" xfId="1226"/>
    <cellStyle name="Accent4 2 2" xfId="16974"/>
    <cellStyle name="Accent4 3" xfId="16975"/>
    <cellStyle name="Accent4 4" xfId="16976"/>
    <cellStyle name="Accent4 5" xfId="16977"/>
    <cellStyle name="Accent4 6" xfId="16978"/>
    <cellStyle name="Accent4 7" xfId="16979"/>
    <cellStyle name="Accent4 8" xfId="16980"/>
    <cellStyle name="Accent4 9" xfId="16981"/>
    <cellStyle name="Accent4_План по КВЛ 2011г." xfId="1227"/>
    <cellStyle name="Accent5" xfId="41"/>
    <cellStyle name="Accent5 2" xfId="1228"/>
    <cellStyle name="Accent5 2 2" xfId="16982"/>
    <cellStyle name="Accent5 3" xfId="16983"/>
    <cellStyle name="Accent5 4" xfId="16984"/>
    <cellStyle name="Accent5 5" xfId="16985"/>
    <cellStyle name="Accent5 6" xfId="16986"/>
    <cellStyle name="Accent5 7" xfId="16987"/>
    <cellStyle name="Accent5 8" xfId="16988"/>
    <cellStyle name="Accent5 9" xfId="16989"/>
    <cellStyle name="Accent5_План по КВЛ 2011г." xfId="1229"/>
    <cellStyle name="Accent6" xfId="42"/>
    <cellStyle name="Accent6 10" xfId="1230"/>
    <cellStyle name="Accent6 2" xfId="1231"/>
    <cellStyle name="Accent6 2 2" xfId="16990"/>
    <cellStyle name="Accent6 3" xfId="16991"/>
    <cellStyle name="Accent6 4" xfId="16992"/>
    <cellStyle name="Accent6 5" xfId="16993"/>
    <cellStyle name="Accent6 6" xfId="16994"/>
    <cellStyle name="Accent6 7" xfId="16995"/>
    <cellStyle name="Accent6 8" xfId="16996"/>
    <cellStyle name="Accent6 9" xfId="16997"/>
    <cellStyle name="Accent6_План по КВЛ 2011г." xfId="1232"/>
    <cellStyle name="Ãèïåðññûëêà" xfId="1233"/>
    <cellStyle name="ÀH«áªº¶W³sµ²" xfId="16998"/>
    <cellStyle name="Angus" xfId="16999"/>
    <cellStyle name="AutoFormat Options" xfId="14892"/>
    <cellStyle name="Availability" xfId="14893"/>
    <cellStyle name="Background" xfId="1234"/>
    <cellStyle name="Bad" xfId="43"/>
    <cellStyle name="Bad 10" xfId="1235"/>
    <cellStyle name="Bad 2" xfId="1236"/>
    <cellStyle name="Bad 2 2" xfId="17000"/>
    <cellStyle name="Bad 3" xfId="17001"/>
    <cellStyle name="Bad 4" xfId="17002"/>
    <cellStyle name="Bad 5" xfId="17003"/>
    <cellStyle name="Bad 6" xfId="17004"/>
    <cellStyle name="Bad 7" xfId="17005"/>
    <cellStyle name="Bad 8" xfId="17006"/>
    <cellStyle name="Bad 9" xfId="17007"/>
    <cellStyle name="Bad_План по КВЛ 2011г." xfId="1237"/>
    <cellStyle name="Band 2" xfId="17008"/>
    <cellStyle name="Bold_8" xfId="14894"/>
    <cellStyle name="Border" xfId="17009"/>
    <cellStyle name="Border 10" xfId="17010"/>
    <cellStyle name="Border 2" xfId="17011"/>
    <cellStyle name="Border 2 2" xfId="17012"/>
    <cellStyle name="Border 2 2 2" xfId="17013"/>
    <cellStyle name="Border 2 3" xfId="17014"/>
    <cellStyle name="Border 2 3 2" xfId="17015"/>
    <cellStyle name="Border 2 4" xfId="17016"/>
    <cellStyle name="Border 2 4 2" xfId="17017"/>
    <cellStyle name="Border 2 5" xfId="17018"/>
    <cellStyle name="Border 2 5 2" xfId="17019"/>
    <cellStyle name="Border 2 6" xfId="17020"/>
    <cellStyle name="Border 2 6 2" xfId="17021"/>
    <cellStyle name="Border 2 7" xfId="17022"/>
    <cellStyle name="Border 2 7 2" xfId="17023"/>
    <cellStyle name="Border 2 8" xfId="17024"/>
    <cellStyle name="Border 2 8 2" xfId="17025"/>
    <cellStyle name="Border 2 9" xfId="17026"/>
    <cellStyle name="Border 3" xfId="17027"/>
    <cellStyle name="Border 3 2" xfId="17028"/>
    <cellStyle name="Border 4" xfId="17029"/>
    <cellStyle name="Border 4 2" xfId="17030"/>
    <cellStyle name="Border 5" xfId="17031"/>
    <cellStyle name="Border 5 2" xfId="17032"/>
    <cellStyle name="Border 6" xfId="17033"/>
    <cellStyle name="Border 6 2" xfId="17034"/>
    <cellStyle name="Border 7" xfId="17035"/>
    <cellStyle name="Border 7 2" xfId="17036"/>
    <cellStyle name="Border 8" xfId="17037"/>
    <cellStyle name="Border 8 2" xfId="17038"/>
    <cellStyle name="Border 9" xfId="17039"/>
    <cellStyle name="Border 9 2" xfId="17040"/>
    <cellStyle name="Ç§·ÖÎ»[0]_SCWHX012" xfId="17041"/>
    <cellStyle name="Ç§·ÖÎ»_SCWHX012" xfId="17042"/>
    <cellStyle name="Calc Currency (0)" xfId="1238"/>
    <cellStyle name="Calc Currency (0) 2" xfId="1239"/>
    <cellStyle name="Calc Currency (0)_План по КВЛ 2011г." xfId="1240"/>
    <cellStyle name="Calc Currency (2)" xfId="1241"/>
    <cellStyle name="Calc Currency (2) 2" xfId="1242"/>
    <cellStyle name="Calc Currency (2)_План по КВЛ 2011г." xfId="1243"/>
    <cellStyle name="Calc Percent (0)" xfId="1244"/>
    <cellStyle name="Calc Percent (0) 10" xfId="17043"/>
    <cellStyle name="Calc Percent (0) 10 2" xfId="17044"/>
    <cellStyle name="Calc Percent (0) 10 3" xfId="17045"/>
    <cellStyle name="Calc Percent (0) 10_KBM_budget_2010y_1925tt_50$_8 Feb 2010 (approved)_3" xfId="17046"/>
    <cellStyle name="Calc Percent (0) 11" xfId="17047"/>
    <cellStyle name="Calc Percent (0) 11 2" xfId="17048"/>
    <cellStyle name="Calc Percent (0) 11 3" xfId="17049"/>
    <cellStyle name="Calc Percent (0) 11_KBM_budget_2010y_1925tt_50$_8 Feb 2010 (approved)_3" xfId="17050"/>
    <cellStyle name="Calc Percent (0) 12" xfId="17051"/>
    <cellStyle name="Calc Percent (0) 12 2" xfId="17052"/>
    <cellStyle name="Calc Percent (0) 12 3" xfId="17053"/>
    <cellStyle name="Calc Percent (0) 12_KBM_budget_2010y_1925tt_50$_8 Feb 2010 (approved)_3" xfId="17054"/>
    <cellStyle name="Calc Percent (0) 13" xfId="17055"/>
    <cellStyle name="Calc Percent (0) 14" xfId="17056"/>
    <cellStyle name="Calc Percent (0) 15" xfId="17057"/>
    <cellStyle name="Calc Percent (0) 16" xfId="17058"/>
    <cellStyle name="Calc Percent (0) 2" xfId="1245"/>
    <cellStyle name="Calc Percent (0) 2 2" xfId="17059"/>
    <cellStyle name="Calc Percent (0) 2 3" xfId="17060"/>
    <cellStyle name="Calc Percent (0) 2_KBM_budget_2010y_1925tt_50$_8 Feb 2010 (approved)_3" xfId="17061"/>
    <cellStyle name="Calc Percent (0) 3" xfId="17062"/>
    <cellStyle name="Calc Percent (0) 3 2" xfId="17063"/>
    <cellStyle name="Calc Percent (0) 3 3" xfId="17064"/>
    <cellStyle name="Calc Percent (0) 3_KBM_budget_2010y_1925tt_50$_8 Feb 2010 (approved)_3" xfId="17065"/>
    <cellStyle name="Calc Percent (0) 4" xfId="17066"/>
    <cellStyle name="Calc Percent (0) 4 2" xfId="17067"/>
    <cellStyle name="Calc Percent (0) 4 3" xfId="17068"/>
    <cellStyle name="Calc Percent (0) 4_KBM_budget_2010y_1925tt_50$_8 Feb 2010 (approved)_3" xfId="17069"/>
    <cellStyle name="Calc Percent (0) 5" xfId="17070"/>
    <cellStyle name="Calc Percent (0) 5 2" xfId="17071"/>
    <cellStyle name="Calc Percent (0) 5 3" xfId="17072"/>
    <cellStyle name="Calc Percent (0) 5_KBM_budget_2010y_1925tt_50$_8 Feb 2010 (approved)_3" xfId="17073"/>
    <cellStyle name="Calc Percent (0) 6" xfId="17074"/>
    <cellStyle name="Calc Percent (0) 6 2" xfId="17075"/>
    <cellStyle name="Calc Percent (0) 6 3" xfId="17076"/>
    <cellStyle name="Calc Percent (0) 6_KBM_budget_2010y_1925tt_50$_8 Feb 2010 (approved)_3" xfId="17077"/>
    <cellStyle name="Calc Percent (0) 7" xfId="17078"/>
    <cellStyle name="Calc Percent (0) 7 2" xfId="17079"/>
    <cellStyle name="Calc Percent (0) 7 3" xfId="17080"/>
    <cellStyle name="Calc Percent (0) 7_KBM_budget_2010y_1925tt_50$_8 Feb 2010 (approved)_3" xfId="17081"/>
    <cellStyle name="Calc Percent (0) 8" xfId="17082"/>
    <cellStyle name="Calc Percent (0) 8 2" xfId="17083"/>
    <cellStyle name="Calc Percent (0) 8 3" xfId="17084"/>
    <cellStyle name="Calc Percent (0) 8_KBM_budget_2010y_1925tt_50$_8 Feb 2010 (approved)_3" xfId="17085"/>
    <cellStyle name="Calc Percent (0) 9" xfId="17086"/>
    <cellStyle name="Calc Percent (0) 9 2" xfId="17087"/>
    <cellStyle name="Calc Percent (0) 9 3" xfId="17088"/>
    <cellStyle name="Calc Percent (0) 9_KBM_budget_2010y_1925tt_50$_8 Feb 2010 (approved)_3" xfId="17089"/>
    <cellStyle name="Calc Percent (0)_(23.11.2009) СПИСКИ  МАТЕРИАЛОВ  ПО ЦЕХАМ, БЮДЖЕТ" xfId="17090"/>
    <cellStyle name="Calc Percent (1)" xfId="1246"/>
    <cellStyle name="Calc Percent (1) 2" xfId="1247"/>
    <cellStyle name="Calc Percent (1)_План по КВЛ 2011г." xfId="1248"/>
    <cellStyle name="Calc Percent (2)" xfId="1249"/>
    <cellStyle name="Calc Percent (2) 2" xfId="1250"/>
    <cellStyle name="Calc Percent (2)_План по КВЛ 2011г." xfId="1251"/>
    <cellStyle name="Calc Units (0)" xfId="1252"/>
    <cellStyle name="Calc Units (0) 2" xfId="1253"/>
    <cellStyle name="Calc Units (0)_План по КВЛ 2011г." xfId="1254"/>
    <cellStyle name="Calc Units (1)" xfId="1255"/>
    <cellStyle name="Calc Units (1) 2" xfId="1256"/>
    <cellStyle name="Calc Units (1)_План по КВЛ 2011г." xfId="1257"/>
    <cellStyle name="Calc Units (2)" xfId="1258"/>
    <cellStyle name="Calc Units (2) 2" xfId="1259"/>
    <cellStyle name="Calc Units (2)_План по КВЛ 2011г." xfId="1260"/>
    <cellStyle name="Calculation" xfId="44"/>
    <cellStyle name="Calculation 10" xfId="1024"/>
    <cellStyle name="Calculation 10 2" xfId="8408"/>
    <cellStyle name="Calculation 10 3" xfId="6843"/>
    <cellStyle name="Calculation 10 4" xfId="2920"/>
    <cellStyle name="Calculation 11" xfId="3113"/>
    <cellStyle name="Calculation 11 2" xfId="8579"/>
    <cellStyle name="Calculation 11 3" xfId="11953"/>
    <cellStyle name="Calculation 12" xfId="3312"/>
    <cellStyle name="Calculation 12 2" xfId="8755"/>
    <cellStyle name="Calculation 12 3" xfId="12114"/>
    <cellStyle name="Calculation 13" xfId="3503"/>
    <cellStyle name="Calculation 13 2" xfId="8924"/>
    <cellStyle name="Calculation 13 3" xfId="12267"/>
    <cellStyle name="Calculation 14" xfId="3698"/>
    <cellStyle name="Calculation 14 2" xfId="9097"/>
    <cellStyle name="Calculation 14 3" xfId="12423"/>
    <cellStyle name="Calculation 15" xfId="3293"/>
    <cellStyle name="Calculation 15 2" xfId="8740"/>
    <cellStyle name="Calculation 15 3" xfId="12100"/>
    <cellStyle name="Calculation 16" xfId="4094"/>
    <cellStyle name="Calculation 16 2" xfId="9437"/>
    <cellStyle name="Calculation 16 3" xfId="12727"/>
    <cellStyle name="Calculation 17" xfId="3679"/>
    <cellStyle name="Calculation 17 2" xfId="9082"/>
    <cellStyle name="Calculation 17 3" xfId="12409"/>
    <cellStyle name="Calculation 18" xfId="4466"/>
    <cellStyle name="Calculation 18 2" xfId="9765"/>
    <cellStyle name="Calculation 18 3" xfId="13023"/>
    <cellStyle name="Calculation 19" xfId="4428"/>
    <cellStyle name="Calculation 19 2" xfId="9740"/>
    <cellStyle name="Calculation 19 3" xfId="13003"/>
    <cellStyle name="Calculation 2" xfId="45"/>
    <cellStyle name="Calculation 2 10" xfId="2903"/>
    <cellStyle name="Calculation 2 10 10" xfId="17091"/>
    <cellStyle name="Calculation 2 10 10 2" xfId="17092"/>
    <cellStyle name="Calculation 2 10 11" xfId="17093"/>
    <cellStyle name="Calculation 2 10 2" xfId="8395"/>
    <cellStyle name="Calculation 2 10 2 2" xfId="17094"/>
    <cellStyle name="Calculation 2 10 2 2 2" xfId="17095"/>
    <cellStyle name="Calculation 2 10 2 3" xfId="17096"/>
    <cellStyle name="Calculation 2 10 2 3 2" xfId="17097"/>
    <cellStyle name="Calculation 2 10 2 4" xfId="17098"/>
    <cellStyle name="Calculation 2 10 2 4 2" xfId="17099"/>
    <cellStyle name="Calculation 2 10 2 5" xfId="17100"/>
    <cellStyle name="Calculation 2 10 2 5 2" xfId="17101"/>
    <cellStyle name="Calculation 2 10 2 6" xfId="17102"/>
    <cellStyle name="Calculation 2 10 2 6 2" xfId="17103"/>
    <cellStyle name="Calculation 2 10 2 7" xfId="17104"/>
    <cellStyle name="Calculation 2 10 2 7 2" xfId="17105"/>
    <cellStyle name="Calculation 2 10 2 8" xfId="17106"/>
    <cellStyle name="Calculation 2 10 2 8 2" xfId="17107"/>
    <cellStyle name="Calculation 2 10 2 9" xfId="17108"/>
    <cellStyle name="Calculation 2 10 3" xfId="6855"/>
    <cellStyle name="Calculation 2 10 3 2" xfId="17109"/>
    <cellStyle name="Calculation 2 10 3 2 2" xfId="17110"/>
    <cellStyle name="Calculation 2 10 3 3" xfId="17111"/>
    <cellStyle name="Calculation 2 10 3 3 2" xfId="17112"/>
    <cellStyle name="Calculation 2 10 3 4" xfId="17113"/>
    <cellStyle name="Calculation 2 10 3 4 2" xfId="17114"/>
    <cellStyle name="Calculation 2 10 3 5" xfId="17115"/>
    <cellStyle name="Calculation 2 10 3 5 2" xfId="17116"/>
    <cellStyle name="Calculation 2 10 3 6" xfId="17117"/>
    <cellStyle name="Calculation 2 10 3 6 2" xfId="17118"/>
    <cellStyle name="Calculation 2 10 3 7" xfId="17119"/>
    <cellStyle name="Calculation 2 10 3 7 2" xfId="17120"/>
    <cellStyle name="Calculation 2 10 3 8" xfId="17121"/>
    <cellStyle name="Calculation 2 10 3 8 2" xfId="17122"/>
    <cellStyle name="Calculation 2 10 3 9" xfId="17123"/>
    <cellStyle name="Calculation 2 10 4" xfId="17124"/>
    <cellStyle name="Calculation 2 10 4 2" xfId="17125"/>
    <cellStyle name="Calculation 2 10 5" xfId="17126"/>
    <cellStyle name="Calculation 2 10 5 2" xfId="17127"/>
    <cellStyle name="Calculation 2 10 6" xfId="17128"/>
    <cellStyle name="Calculation 2 10 6 2" xfId="17129"/>
    <cellStyle name="Calculation 2 10 7" xfId="17130"/>
    <cellStyle name="Calculation 2 10 7 2" xfId="17131"/>
    <cellStyle name="Calculation 2 10 8" xfId="17132"/>
    <cellStyle name="Calculation 2 10 8 2" xfId="17133"/>
    <cellStyle name="Calculation 2 10 9" xfId="17134"/>
    <cellStyle name="Calculation 2 10 9 2" xfId="17135"/>
    <cellStyle name="Calculation 2 11" xfId="3096"/>
    <cellStyle name="Calculation 2 11 10" xfId="17136"/>
    <cellStyle name="Calculation 2 11 10 2" xfId="17137"/>
    <cellStyle name="Calculation 2 11 11" xfId="17138"/>
    <cellStyle name="Calculation 2 11 2" xfId="8564"/>
    <cellStyle name="Calculation 2 11 2 2" xfId="17139"/>
    <cellStyle name="Calculation 2 11 2 2 2" xfId="17140"/>
    <cellStyle name="Calculation 2 11 2 3" xfId="17141"/>
    <cellStyle name="Calculation 2 11 2 3 2" xfId="17142"/>
    <cellStyle name="Calculation 2 11 2 4" xfId="17143"/>
    <cellStyle name="Calculation 2 11 2 4 2" xfId="17144"/>
    <cellStyle name="Calculation 2 11 2 5" xfId="17145"/>
    <cellStyle name="Calculation 2 11 2 5 2" xfId="17146"/>
    <cellStyle name="Calculation 2 11 2 6" xfId="17147"/>
    <cellStyle name="Calculation 2 11 2 6 2" xfId="17148"/>
    <cellStyle name="Calculation 2 11 2 7" xfId="17149"/>
    <cellStyle name="Calculation 2 11 2 7 2" xfId="17150"/>
    <cellStyle name="Calculation 2 11 2 8" xfId="17151"/>
    <cellStyle name="Calculation 2 11 2 8 2" xfId="17152"/>
    <cellStyle name="Calculation 2 11 2 9" xfId="17153"/>
    <cellStyle name="Calculation 2 11 3" xfId="11941"/>
    <cellStyle name="Calculation 2 11 3 2" xfId="17154"/>
    <cellStyle name="Calculation 2 11 3 2 2" xfId="17155"/>
    <cellStyle name="Calculation 2 11 3 3" xfId="17156"/>
    <cellStyle name="Calculation 2 11 3 3 2" xfId="17157"/>
    <cellStyle name="Calculation 2 11 3 4" xfId="17158"/>
    <cellStyle name="Calculation 2 11 3 4 2" xfId="17159"/>
    <cellStyle name="Calculation 2 11 3 5" xfId="17160"/>
    <cellStyle name="Calculation 2 11 3 5 2" xfId="17161"/>
    <cellStyle name="Calculation 2 11 3 6" xfId="17162"/>
    <cellStyle name="Calculation 2 11 3 6 2" xfId="17163"/>
    <cellStyle name="Calculation 2 11 3 7" xfId="17164"/>
    <cellStyle name="Calculation 2 11 3 7 2" xfId="17165"/>
    <cellStyle name="Calculation 2 11 3 8" xfId="17166"/>
    <cellStyle name="Calculation 2 11 3 8 2" xfId="17167"/>
    <cellStyle name="Calculation 2 11 3 9" xfId="17168"/>
    <cellStyle name="Calculation 2 11 4" xfId="17169"/>
    <cellStyle name="Calculation 2 11 4 2" xfId="17170"/>
    <cellStyle name="Calculation 2 11 5" xfId="17171"/>
    <cellStyle name="Calculation 2 11 5 2" xfId="17172"/>
    <cellStyle name="Calculation 2 11 6" xfId="17173"/>
    <cellStyle name="Calculation 2 11 6 2" xfId="17174"/>
    <cellStyle name="Calculation 2 11 7" xfId="17175"/>
    <cellStyle name="Calculation 2 11 7 2" xfId="17176"/>
    <cellStyle name="Calculation 2 11 8" xfId="17177"/>
    <cellStyle name="Calculation 2 11 8 2" xfId="17178"/>
    <cellStyle name="Calculation 2 11 9" xfId="17179"/>
    <cellStyle name="Calculation 2 11 9 2" xfId="17180"/>
    <cellStyle name="Calculation 2 12" xfId="3295"/>
    <cellStyle name="Calculation 2 12 10" xfId="17181"/>
    <cellStyle name="Calculation 2 12 10 2" xfId="17182"/>
    <cellStyle name="Calculation 2 12 11" xfId="17183"/>
    <cellStyle name="Calculation 2 12 2" xfId="8742"/>
    <cellStyle name="Calculation 2 12 2 2" xfId="17184"/>
    <cellStyle name="Calculation 2 12 2 2 2" xfId="17185"/>
    <cellStyle name="Calculation 2 12 2 3" xfId="17186"/>
    <cellStyle name="Calculation 2 12 2 3 2" xfId="17187"/>
    <cellStyle name="Calculation 2 12 2 4" xfId="17188"/>
    <cellStyle name="Calculation 2 12 2 4 2" xfId="17189"/>
    <cellStyle name="Calculation 2 12 2 5" xfId="17190"/>
    <cellStyle name="Calculation 2 12 2 5 2" xfId="17191"/>
    <cellStyle name="Calculation 2 12 2 6" xfId="17192"/>
    <cellStyle name="Calculation 2 12 2 6 2" xfId="17193"/>
    <cellStyle name="Calculation 2 12 2 7" xfId="17194"/>
    <cellStyle name="Calculation 2 12 2 7 2" xfId="17195"/>
    <cellStyle name="Calculation 2 12 2 8" xfId="17196"/>
    <cellStyle name="Calculation 2 12 2 8 2" xfId="17197"/>
    <cellStyle name="Calculation 2 12 2 9" xfId="17198"/>
    <cellStyle name="Calculation 2 12 3" xfId="12102"/>
    <cellStyle name="Calculation 2 12 3 2" xfId="17199"/>
    <cellStyle name="Calculation 2 12 3 2 2" xfId="17200"/>
    <cellStyle name="Calculation 2 12 3 3" xfId="17201"/>
    <cellStyle name="Calculation 2 12 3 3 2" xfId="17202"/>
    <cellStyle name="Calculation 2 12 3 4" xfId="17203"/>
    <cellStyle name="Calculation 2 12 3 4 2" xfId="17204"/>
    <cellStyle name="Calculation 2 12 3 5" xfId="17205"/>
    <cellStyle name="Calculation 2 12 3 5 2" xfId="17206"/>
    <cellStyle name="Calculation 2 12 3 6" xfId="17207"/>
    <cellStyle name="Calculation 2 12 3 6 2" xfId="17208"/>
    <cellStyle name="Calculation 2 12 3 7" xfId="17209"/>
    <cellStyle name="Calculation 2 12 3 7 2" xfId="17210"/>
    <cellStyle name="Calculation 2 12 3 8" xfId="17211"/>
    <cellStyle name="Calculation 2 12 3 8 2" xfId="17212"/>
    <cellStyle name="Calculation 2 12 3 9" xfId="17213"/>
    <cellStyle name="Calculation 2 12 4" xfId="17214"/>
    <cellStyle name="Calculation 2 12 4 2" xfId="17215"/>
    <cellStyle name="Calculation 2 12 5" xfId="17216"/>
    <cellStyle name="Calculation 2 12 5 2" xfId="17217"/>
    <cellStyle name="Calculation 2 12 6" xfId="17218"/>
    <cellStyle name="Calculation 2 12 6 2" xfId="17219"/>
    <cellStyle name="Calculation 2 12 7" xfId="17220"/>
    <cellStyle name="Calculation 2 12 7 2" xfId="17221"/>
    <cellStyle name="Calculation 2 12 8" xfId="17222"/>
    <cellStyle name="Calculation 2 12 8 2" xfId="17223"/>
    <cellStyle name="Calculation 2 12 9" xfId="17224"/>
    <cellStyle name="Calculation 2 12 9 2" xfId="17225"/>
    <cellStyle name="Calculation 2 13" xfId="3488"/>
    <cellStyle name="Calculation 2 13 10" xfId="17226"/>
    <cellStyle name="Calculation 2 13 10 2" xfId="17227"/>
    <cellStyle name="Calculation 2 13 11" xfId="17228"/>
    <cellStyle name="Calculation 2 13 2" xfId="8913"/>
    <cellStyle name="Calculation 2 13 2 2" xfId="17229"/>
    <cellStyle name="Calculation 2 13 2 2 2" xfId="17230"/>
    <cellStyle name="Calculation 2 13 2 3" xfId="17231"/>
    <cellStyle name="Calculation 2 13 2 3 2" xfId="17232"/>
    <cellStyle name="Calculation 2 13 2 4" xfId="17233"/>
    <cellStyle name="Calculation 2 13 2 4 2" xfId="17234"/>
    <cellStyle name="Calculation 2 13 2 5" xfId="17235"/>
    <cellStyle name="Calculation 2 13 2 5 2" xfId="17236"/>
    <cellStyle name="Calculation 2 13 2 6" xfId="17237"/>
    <cellStyle name="Calculation 2 13 2 6 2" xfId="17238"/>
    <cellStyle name="Calculation 2 13 2 7" xfId="17239"/>
    <cellStyle name="Calculation 2 13 2 7 2" xfId="17240"/>
    <cellStyle name="Calculation 2 13 2 8" xfId="17241"/>
    <cellStyle name="Calculation 2 13 2 8 2" xfId="17242"/>
    <cellStyle name="Calculation 2 13 2 9" xfId="17243"/>
    <cellStyle name="Calculation 2 13 3" xfId="12257"/>
    <cellStyle name="Calculation 2 13 3 2" xfId="17244"/>
    <cellStyle name="Calculation 2 13 3 2 2" xfId="17245"/>
    <cellStyle name="Calculation 2 13 3 3" xfId="17246"/>
    <cellStyle name="Calculation 2 13 3 3 2" xfId="17247"/>
    <cellStyle name="Calculation 2 13 3 4" xfId="17248"/>
    <cellStyle name="Calculation 2 13 3 4 2" xfId="17249"/>
    <cellStyle name="Calculation 2 13 3 5" xfId="17250"/>
    <cellStyle name="Calculation 2 13 3 5 2" xfId="17251"/>
    <cellStyle name="Calculation 2 13 3 6" xfId="17252"/>
    <cellStyle name="Calculation 2 13 3 6 2" xfId="17253"/>
    <cellStyle name="Calculation 2 13 3 7" xfId="17254"/>
    <cellStyle name="Calculation 2 13 3 7 2" xfId="17255"/>
    <cellStyle name="Calculation 2 13 3 8" xfId="17256"/>
    <cellStyle name="Calculation 2 13 3 8 2" xfId="17257"/>
    <cellStyle name="Calculation 2 13 3 9" xfId="17258"/>
    <cellStyle name="Calculation 2 13 4" xfId="17259"/>
    <cellStyle name="Calculation 2 13 4 2" xfId="17260"/>
    <cellStyle name="Calculation 2 13 5" xfId="17261"/>
    <cellStyle name="Calculation 2 13 5 2" xfId="17262"/>
    <cellStyle name="Calculation 2 13 6" xfId="17263"/>
    <cellStyle name="Calculation 2 13 6 2" xfId="17264"/>
    <cellStyle name="Calculation 2 13 7" xfId="17265"/>
    <cellStyle name="Calculation 2 13 7 2" xfId="17266"/>
    <cellStyle name="Calculation 2 13 8" xfId="17267"/>
    <cellStyle name="Calculation 2 13 8 2" xfId="17268"/>
    <cellStyle name="Calculation 2 13 9" xfId="17269"/>
    <cellStyle name="Calculation 2 13 9 2" xfId="17270"/>
    <cellStyle name="Calculation 2 14" xfId="3507"/>
    <cellStyle name="Calculation 2 14 10" xfId="17271"/>
    <cellStyle name="Calculation 2 14 10 2" xfId="17272"/>
    <cellStyle name="Calculation 2 14 11" xfId="17273"/>
    <cellStyle name="Calculation 2 14 2" xfId="8928"/>
    <cellStyle name="Calculation 2 14 2 2" xfId="17274"/>
    <cellStyle name="Calculation 2 14 2 2 2" xfId="17275"/>
    <cellStyle name="Calculation 2 14 2 3" xfId="17276"/>
    <cellStyle name="Calculation 2 14 2 3 2" xfId="17277"/>
    <cellStyle name="Calculation 2 14 2 4" xfId="17278"/>
    <cellStyle name="Calculation 2 14 2 4 2" xfId="17279"/>
    <cellStyle name="Calculation 2 14 2 5" xfId="17280"/>
    <cellStyle name="Calculation 2 14 2 5 2" xfId="17281"/>
    <cellStyle name="Calculation 2 14 2 6" xfId="17282"/>
    <cellStyle name="Calculation 2 14 2 6 2" xfId="17283"/>
    <cellStyle name="Calculation 2 14 2 7" xfId="17284"/>
    <cellStyle name="Calculation 2 14 2 7 2" xfId="17285"/>
    <cellStyle name="Calculation 2 14 2 8" xfId="17286"/>
    <cellStyle name="Calculation 2 14 2 8 2" xfId="17287"/>
    <cellStyle name="Calculation 2 14 2 9" xfId="17288"/>
    <cellStyle name="Calculation 2 14 3" xfId="12271"/>
    <cellStyle name="Calculation 2 14 3 2" xfId="17289"/>
    <cellStyle name="Calculation 2 14 3 2 2" xfId="17290"/>
    <cellStyle name="Calculation 2 14 3 3" xfId="17291"/>
    <cellStyle name="Calculation 2 14 3 3 2" xfId="17292"/>
    <cellStyle name="Calculation 2 14 3 4" xfId="17293"/>
    <cellStyle name="Calculation 2 14 3 4 2" xfId="17294"/>
    <cellStyle name="Calculation 2 14 3 5" xfId="17295"/>
    <cellStyle name="Calculation 2 14 3 5 2" xfId="17296"/>
    <cellStyle name="Calculation 2 14 3 6" xfId="17297"/>
    <cellStyle name="Calculation 2 14 3 6 2" xfId="17298"/>
    <cellStyle name="Calculation 2 14 3 7" xfId="17299"/>
    <cellStyle name="Calculation 2 14 3 7 2" xfId="17300"/>
    <cellStyle name="Calculation 2 14 3 8" xfId="17301"/>
    <cellStyle name="Calculation 2 14 3 8 2" xfId="17302"/>
    <cellStyle name="Calculation 2 14 3 9" xfId="17303"/>
    <cellStyle name="Calculation 2 14 4" xfId="17304"/>
    <cellStyle name="Calculation 2 14 4 2" xfId="17305"/>
    <cellStyle name="Calculation 2 14 5" xfId="17306"/>
    <cellStyle name="Calculation 2 14 5 2" xfId="17307"/>
    <cellStyle name="Calculation 2 14 6" xfId="17308"/>
    <cellStyle name="Calculation 2 14 6 2" xfId="17309"/>
    <cellStyle name="Calculation 2 14 7" xfId="17310"/>
    <cellStyle name="Calculation 2 14 7 2" xfId="17311"/>
    <cellStyle name="Calculation 2 14 8" xfId="17312"/>
    <cellStyle name="Calculation 2 14 8 2" xfId="17313"/>
    <cellStyle name="Calculation 2 14 9" xfId="17314"/>
    <cellStyle name="Calculation 2 14 9 2" xfId="17315"/>
    <cellStyle name="Calculation 2 15" xfId="4093"/>
    <cellStyle name="Calculation 2 15 10" xfId="17316"/>
    <cellStyle name="Calculation 2 15 10 2" xfId="17317"/>
    <cellStyle name="Calculation 2 15 11" xfId="17318"/>
    <cellStyle name="Calculation 2 15 2" xfId="9436"/>
    <cellStyle name="Calculation 2 15 2 2" xfId="17319"/>
    <cellStyle name="Calculation 2 15 2 2 2" xfId="17320"/>
    <cellStyle name="Calculation 2 15 2 3" xfId="17321"/>
    <cellStyle name="Calculation 2 15 2 3 2" xfId="17322"/>
    <cellStyle name="Calculation 2 15 2 4" xfId="17323"/>
    <cellStyle name="Calculation 2 15 2 4 2" xfId="17324"/>
    <cellStyle name="Calculation 2 15 2 5" xfId="17325"/>
    <cellStyle name="Calculation 2 15 2 5 2" xfId="17326"/>
    <cellStyle name="Calculation 2 15 2 6" xfId="17327"/>
    <cellStyle name="Calculation 2 15 2 6 2" xfId="17328"/>
    <cellStyle name="Calculation 2 15 2 7" xfId="17329"/>
    <cellStyle name="Calculation 2 15 2 7 2" xfId="17330"/>
    <cellStyle name="Calculation 2 15 2 8" xfId="17331"/>
    <cellStyle name="Calculation 2 15 2 8 2" xfId="17332"/>
    <cellStyle name="Calculation 2 15 2 9" xfId="17333"/>
    <cellStyle name="Calculation 2 15 3" xfId="12726"/>
    <cellStyle name="Calculation 2 15 3 2" xfId="17334"/>
    <cellStyle name="Calculation 2 15 3 2 2" xfId="17335"/>
    <cellStyle name="Calculation 2 15 3 3" xfId="17336"/>
    <cellStyle name="Calculation 2 15 3 3 2" xfId="17337"/>
    <cellStyle name="Calculation 2 15 3 4" xfId="17338"/>
    <cellStyle name="Calculation 2 15 3 4 2" xfId="17339"/>
    <cellStyle name="Calculation 2 15 3 5" xfId="17340"/>
    <cellStyle name="Calculation 2 15 3 5 2" xfId="17341"/>
    <cellStyle name="Calculation 2 15 3 6" xfId="17342"/>
    <cellStyle name="Calculation 2 15 3 6 2" xfId="17343"/>
    <cellStyle name="Calculation 2 15 3 7" xfId="17344"/>
    <cellStyle name="Calculation 2 15 3 7 2" xfId="17345"/>
    <cellStyle name="Calculation 2 15 3 8" xfId="17346"/>
    <cellStyle name="Calculation 2 15 3 8 2" xfId="17347"/>
    <cellStyle name="Calculation 2 15 3 9" xfId="17348"/>
    <cellStyle name="Calculation 2 15 4" xfId="17349"/>
    <cellStyle name="Calculation 2 15 4 2" xfId="17350"/>
    <cellStyle name="Calculation 2 15 5" xfId="17351"/>
    <cellStyle name="Calculation 2 15 5 2" xfId="17352"/>
    <cellStyle name="Calculation 2 15 6" xfId="17353"/>
    <cellStyle name="Calculation 2 15 6 2" xfId="17354"/>
    <cellStyle name="Calculation 2 15 7" xfId="17355"/>
    <cellStyle name="Calculation 2 15 7 2" xfId="17356"/>
    <cellStyle name="Calculation 2 15 8" xfId="17357"/>
    <cellStyle name="Calculation 2 15 8 2" xfId="17358"/>
    <cellStyle name="Calculation 2 15 9" xfId="17359"/>
    <cellStyle name="Calculation 2 15 9 2" xfId="17360"/>
    <cellStyle name="Calculation 2 16" xfId="3887"/>
    <cellStyle name="Calculation 2 16 10" xfId="17361"/>
    <cellStyle name="Calculation 2 16 10 2" xfId="17362"/>
    <cellStyle name="Calculation 2 16 11" xfId="17363"/>
    <cellStyle name="Calculation 2 16 2" xfId="9261"/>
    <cellStyle name="Calculation 2 16 2 2" xfId="17364"/>
    <cellStyle name="Calculation 2 16 2 2 2" xfId="17365"/>
    <cellStyle name="Calculation 2 16 2 3" xfId="17366"/>
    <cellStyle name="Calculation 2 16 2 3 2" xfId="17367"/>
    <cellStyle name="Calculation 2 16 2 4" xfId="17368"/>
    <cellStyle name="Calculation 2 16 2 4 2" xfId="17369"/>
    <cellStyle name="Calculation 2 16 2 5" xfId="17370"/>
    <cellStyle name="Calculation 2 16 2 5 2" xfId="17371"/>
    <cellStyle name="Calculation 2 16 2 6" xfId="17372"/>
    <cellStyle name="Calculation 2 16 2 6 2" xfId="17373"/>
    <cellStyle name="Calculation 2 16 2 7" xfId="17374"/>
    <cellStyle name="Calculation 2 16 2 7 2" xfId="17375"/>
    <cellStyle name="Calculation 2 16 2 8" xfId="17376"/>
    <cellStyle name="Calculation 2 16 2 8 2" xfId="17377"/>
    <cellStyle name="Calculation 2 16 2 9" xfId="17378"/>
    <cellStyle name="Calculation 2 16 3" xfId="12572"/>
    <cellStyle name="Calculation 2 16 3 2" xfId="17379"/>
    <cellStyle name="Calculation 2 16 3 2 2" xfId="17380"/>
    <cellStyle name="Calculation 2 16 3 3" xfId="17381"/>
    <cellStyle name="Calculation 2 16 3 3 2" xfId="17382"/>
    <cellStyle name="Calculation 2 16 3 4" xfId="17383"/>
    <cellStyle name="Calculation 2 16 3 4 2" xfId="17384"/>
    <cellStyle name="Calculation 2 16 3 5" xfId="17385"/>
    <cellStyle name="Calculation 2 16 3 5 2" xfId="17386"/>
    <cellStyle name="Calculation 2 16 3 6" xfId="17387"/>
    <cellStyle name="Calculation 2 16 3 6 2" xfId="17388"/>
    <cellStyle name="Calculation 2 16 3 7" xfId="17389"/>
    <cellStyle name="Calculation 2 16 3 7 2" xfId="17390"/>
    <cellStyle name="Calculation 2 16 3 8" xfId="17391"/>
    <cellStyle name="Calculation 2 16 3 8 2" xfId="17392"/>
    <cellStyle name="Calculation 2 16 3 9" xfId="17393"/>
    <cellStyle name="Calculation 2 16 4" xfId="17394"/>
    <cellStyle name="Calculation 2 16 4 2" xfId="17395"/>
    <cellStyle name="Calculation 2 16 5" xfId="17396"/>
    <cellStyle name="Calculation 2 16 5 2" xfId="17397"/>
    <cellStyle name="Calculation 2 16 6" xfId="17398"/>
    <cellStyle name="Calculation 2 16 6 2" xfId="17399"/>
    <cellStyle name="Calculation 2 16 7" xfId="17400"/>
    <cellStyle name="Calculation 2 16 7 2" xfId="17401"/>
    <cellStyle name="Calculation 2 16 8" xfId="17402"/>
    <cellStyle name="Calculation 2 16 8 2" xfId="17403"/>
    <cellStyle name="Calculation 2 16 9" xfId="17404"/>
    <cellStyle name="Calculation 2 16 9 2" xfId="17405"/>
    <cellStyle name="Calculation 2 17" xfId="4050"/>
    <cellStyle name="Calculation 2 17 10" xfId="17406"/>
    <cellStyle name="Calculation 2 17 10 2" xfId="17407"/>
    <cellStyle name="Calculation 2 17 11" xfId="17408"/>
    <cellStyle name="Calculation 2 17 2" xfId="9403"/>
    <cellStyle name="Calculation 2 17 2 2" xfId="17409"/>
    <cellStyle name="Calculation 2 17 2 2 2" xfId="17410"/>
    <cellStyle name="Calculation 2 17 2 3" xfId="17411"/>
    <cellStyle name="Calculation 2 17 2 3 2" xfId="17412"/>
    <cellStyle name="Calculation 2 17 2 4" xfId="17413"/>
    <cellStyle name="Calculation 2 17 2 4 2" xfId="17414"/>
    <cellStyle name="Calculation 2 17 2 5" xfId="17415"/>
    <cellStyle name="Calculation 2 17 2 5 2" xfId="17416"/>
    <cellStyle name="Calculation 2 17 2 6" xfId="17417"/>
    <cellStyle name="Calculation 2 17 2 6 2" xfId="17418"/>
    <cellStyle name="Calculation 2 17 2 7" xfId="17419"/>
    <cellStyle name="Calculation 2 17 2 7 2" xfId="17420"/>
    <cellStyle name="Calculation 2 17 2 8" xfId="17421"/>
    <cellStyle name="Calculation 2 17 2 8 2" xfId="17422"/>
    <cellStyle name="Calculation 2 17 2 9" xfId="17423"/>
    <cellStyle name="Calculation 2 17 3" xfId="12701"/>
    <cellStyle name="Calculation 2 17 3 2" xfId="17424"/>
    <cellStyle name="Calculation 2 17 3 2 2" xfId="17425"/>
    <cellStyle name="Calculation 2 17 3 3" xfId="17426"/>
    <cellStyle name="Calculation 2 17 3 3 2" xfId="17427"/>
    <cellStyle name="Calculation 2 17 3 4" xfId="17428"/>
    <cellStyle name="Calculation 2 17 3 4 2" xfId="17429"/>
    <cellStyle name="Calculation 2 17 3 5" xfId="17430"/>
    <cellStyle name="Calculation 2 17 3 5 2" xfId="17431"/>
    <cellStyle name="Calculation 2 17 3 6" xfId="17432"/>
    <cellStyle name="Calculation 2 17 3 6 2" xfId="17433"/>
    <cellStyle name="Calculation 2 17 3 7" xfId="17434"/>
    <cellStyle name="Calculation 2 17 3 7 2" xfId="17435"/>
    <cellStyle name="Calculation 2 17 3 8" xfId="17436"/>
    <cellStyle name="Calculation 2 17 3 8 2" xfId="17437"/>
    <cellStyle name="Calculation 2 17 3 9" xfId="17438"/>
    <cellStyle name="Calculation 2 17 4" xfId="17439"/>
    <cellStyle name="Calculation 2 17 4 2" xfId="17440"/>
    <cellStyle name="Calculation 2 17 5" xfId="17441"/>
    <cellStyle name="Calculation 2 17 5 2" xfId="17442"/>
    <cellStyle name="Calculation 2 17 6" xfId="17443"/>
    <cellStyle name="Calculation 2 17 6 2" xfId="17444"/>
    <cellStyle name="Calculation 2 17 7" xfId="17445"/>
    <cellStyle name="Calculation 2 17 7 2" xfId="17446"/>
    <cellStyle name="Calculation 2 17 8" xfId="17447"/>
    <cellStyle name="Calculation 2 17 8 2" xfId="17448"/>
    <cellStyle name="Calculation 2 17 9" xfId="17449"/>
    <cellStyle name="Calculation 2 17 9 2" xfId="17450"/>
    <cellStyle name="Calculation 2 18" xfId="4238"/>
    <cellStyle name="Calculation 2 18 10" xfId="17451"/>
    <cellStyle name="Calculation 2 18 10 2" xfId="17452"/>
    <cellStyle name="Calculation 2 18 11" xfId="17453"/>
    <cellStyle name="Calculation 2 18 2" xfId="9570"/>
    <cellStyle name="Calculation 2 18 2 2" xfId="17454"/>
    <cellStyle name="Calculation 2 18 2 2 2" xfId="17455"/>
    <cellStyle name="Calculation 2 18 2 3" xfId="17456"/>
    <cellStyle name="Calculation 2 18 2 3 2" xfId="17457"/>
    <cellStyle name="Calculation 2 18 2 4" xfId="17458"/>
    <cellStyle name="Calculation 2 18 2 4 2" xfId="17459"/>
    <cellStyle name="Calculation 2 18 2 5" xfId="17460"/>
    <cellStyle name="Calculation 2 18 2 5 2" xfId="17461"/>
    <cellStyle name="Calculation 2 18 2 6" xfId="17462"/>
    <cellStyle name="Calculation 2 18 2 6 2" xfId="17463"/>
    <cellStyle name="Calculation 2 18 2 7" xfId="17464"/>
    <cellStyle name="Calculation 2 18 2 7 2" xfId="17465"/>
    <cellStyle name="Calculation 2 18 2 8" xfId="17466"/>
    <cellStyle name="Calculation 2 18 2 8 2" xfId="17467"/>
    <cellStyle name="Calculation 2 18 2 9" xfId="17468"/>
    <cellStyle name="Calculation 2 18 3" xfId="12851"/>
    <cellStyle name="Calculation 2 18 3 2" xfId="17469"/>
    <cellStyle name="Calculation 2 18 3 2 2" xfId="17470"/>
    <cellStyle name="Calculation 2 18 3 3" xfId="17471"/>
    <cellStyle name="Calculation 2 18 3 3 2" xfId="17472"/>
    <cellStyle name="Calculation 2 18 3 4" xfId="17473"/>
    <cellStyle name="Calculation 2 18 3 4 2" xfId="17474"/>
    <cellStyle name="Calculation 2 18 3 5" xfId="17475"/>
    <cellStyle name="Calculation 2 18 3 5 2" xfId="17476"/>
    <cellStyle name="Calculation 2 18 3 6" xfId="17477"/>
    <cellStyle name="Calculation 2 18 3 6 2" xfId="17478"/>
    <cellStyle name="Calculation 2 18 3 7" xfId="17479"/>
    <cellStyle name="Calculation 2 18 3 7 2" xfId="17480"/>
    <cellStyle name="Calculation 2 18 3 8" xfId="17481"/>
    <cellStyle name="Calculation 2 18 3 8 2" xfId="17482"/>
    <cellStyle name="Calculation 2 18 3 9" xfId="17483"/>
    <cellStyle name="Calculation 2 18 4" xfId="17484"/>
    <cellStyle name="Calculation 2 18 4 2" xfId="17485"/>
    <cellStyle name="Calculation 2 18 5" xfId="17486"/>
    <cellStyle name="Calculation 2 18 5 2" xfId="17487"/>
    <cellStyle name="Calculation 2 18 6" xfId="17488"/>
    <cellStyle name="Calculation 2 18 6 2" xfId="17489"/>
    <cellStyle name="Calculation 2 18 7" xfId="17490"/>
    <cellStyle name="Calculation 2 18 7 2" xfId="17491"/>
    <cellStyle name="Calculation 2 18 8" xfId="17492"/>
    <cellStyle name="Calculation 2 18 8 2" xfId="17493"/>
    <cellStyle name="Calculation 2 18 9" xfId="17494"/>
    <cellStyle name="Calculation 2 18 9 2" xfId="17495"/>
    <cellStyle name="Calculation 2 19" xfId="4806"/>
    <cellStyle name="Calculation 2 19 10" xfId="17496"/>
    <cellStyle name="Calculation 2 19 10 2" xfId="17497"/>
    <cellStyle name="Calculation 2 19 11" xfId="17498"/>
    <cellStyle name="Calculation 2 19 2" xfId="10065"/>
    <cellStyle name="Calculation 2 19 2 2" xfId="17499"/>
    <cellStyle name="Calculation 2 19 2 2 2" xfId="17500"/>
    <cellStyle name="Calculation 2 19 2 3" xfId="17501"/>
    <cellStyle name="Calculation 2 19 2 3 2" xfId="17502"/>
    <cellStyle name="Calculation 2 19 2 4" xfId="17503"/>
    <cellStyle name="Calculation 2 19 2 4 2" xfId="17504"/>
    <cellStyle name="Calculation 2 19 2 5" xfId="17505"/>
    <cellStyle name="Calculation 2 19 2 5 2" xfId="17506"/>
    <cellStyle name="Calculation 2 19 2 6" xfId="17507"/>
    <cellStyle name="Calculation 2 19 2 6 2" xfId="17508"/>
    <cellStyle name="Calculation 2 19 2 7" xfId="17509"/>
    <cellStyle name="Calculation 2 19 2 7 2" xfId="17510"/>
    <cellStyle name="Calculation 2 19 2 8" xfId="17511"/>
    <cellStyle name="Calculation 2 19 2 8 2" xfId="17512"/>
    <cellStyle name="Calculation 2 19 2 9" xfId="17513"/>
    <cellStyle name="Calculation 2 19 3" xfId="13299"/>
    <cellStyle name="Calculation 2 19 3 2" xfId="17514"/>
    <cellStyle name="Calculation 2 19 3 2 2" xfId="17515"/>
    <cellStyle name="Calculation 2 19 3 3" xfId="17516"/>
    <cellStyle name="Calculation 2 19 3 3 2" xfId="17517"/>
    <cellStyle name="Calculation 2 19 3 4" xfId="17518"/>
    <cellStyle name="Calculation 2 19 3 4 2" xfId="17519"/>
    <cellStyle name="Calculation 2 19 3 5" xfId="17520"/>
    <cellStyle name="Calculation 2 19 3 5 2" xfId="17521"/>
    <cellStyle name="Calculation 2 19 3 6" xfId="17522"/>
    <cellStyle name="Calculation 2 19 3 6 2" xfId="17523"/>
    <cellStyle name="Calculation 2 19 3 7" xfId="17524"/>
    <cellStyle name="Calculation 2 19 3 7 2" xfId="17525"/>
    <cellStyle name="Calculation 2 19 3 8" xfId="17526"/>
    <cellStyle name="Calculation 2 19 3 8 2" xfId="17527"/>
    <cellStyle name="Calculation 2 19 3 9" xfId="17528"/>
    <cellStyle name="Calculation 2 19 4" xfId="17529"/>
    <cellStyle name="Calculation 2 19 4 2" xfId="17530"/>
    <cellStyle name="Calculation 2 19 5" xfId="17531"/>
    <cellStyle name="Calculation 2 19 5 2" xfId="17532"/>
    <cellStyle name="Calculation 2 19 6" xfId="17533"/>
    <cellStyle name="Calculation 2 19 6 2" xfId="17534"/>
    <cellStyle name="Calculation 2 19 7" xfId="17535"/>
    <cellStyle name="Calculation 2 19 7 2" xfId="17536"/>
    <cellStyle name="Calculation 2 19 8" xfId="17537"/>
    <cellStyle name="Calculation 2 19 8 2" xfId="17538"/>
    <cellStyle name="Calculation 2 19 9" xfId="17539"/>
    <cellStyle name="Calculation 2 19 9 2" xfId="17540"/>
    <cellStyle name="Calculation 2 2" xfId="46"/>
    <cellStyle name="Calculation 2 2 10" xfId="17541"/>
    <cellStyle name="Calculation 2 2 10 2" xfId="17542"/>
    <cellStyle name="Calculation 2 2 11" xfId="17543"/>
    <cellStyle name="Calculation 2 2 12" xfId="2097"/>
    <cellStyle name="Calculation 2 2 2" xfId="532"/>
    <cellStyle name="Calculation 2 2 2 10" xfId="7637"/>
    <cellStyle name="Calculation 2 2 2 2" xfId="17544"/>
    <cellStyle name="Calculation 2 2 2 2 2" xfId="17545"/>
    <cellStyle name="Calculation 2 2 2 3" xfId="17546"/>
    <cellStyle name="Calculation 2 2 2 3 2" xfId="17547"/>
    <cellStyle name="Calculation 2 2 2 4" xfId="17548"/>
    <cellStyle name="Calculation 2 2 2 4 2" xfId="17549"/>
    <cellStyle name="Calculation 2 2 2 5" xfId="17550"/>
    <cellStyle name="Calculation 2 2 2 5 2" xfId="17551"/>
    <cellStyle name="Calculation 2 2 2 6" xfId="17552"/>
    <cellStyle name="Calculation 2 2 2 6 2" xfId="17553"/>
    <cellStyle name="Calculation 2 2 2 7" xfId="17554"/>
    <cellStyle name="Calculation 2 2 2 7 2" xfId="17555"/>
    <cellStyle name="Calculation 2 2 2 8" xfId="17556"/>
    <cellStyle name="Calculation 2 2 2 8 2" xfId="17557"/>
    <cellStyle name="Calculation 2 2 2 9" xfId="17558"/>
    <cellStyle name="Calculation 2 2 3" xfId="746"/>
    <cellStyle name="Calculation 2 2 3 10" xfId="11329"/>
    <cellStyle name="Calculation 2 2 3 2" xfId="17559"/>
    <cellStyle name="Calculation 2 2 3 2 2" xfId="17560"/>
    <cellStyle name="Calculation 2 2 3 3" xfId="17561"/>
    <cellStyle name="Calculation 2 2 3 3 2" xfId="17562"/>
    <cellStyle name="Calculation 2 2 3 4" xfId="17563"/>
    <cellStyle name="Calculation 2 2 3 4 2" xfId="17564"/>
    <cellStyle name="Calculation 2 2 3 5" xfId="17565"/>
    <cellStyle name="Calculation 2 2 3 5 2" xfId="17566"/>
    <cellStyle name="Calculation 2 2 3 6" xfId="17567"/>
    <cellStyle name="Calculation 2 2 3 6 2" xfId="17568"/>
    <cellStyle name="Calculation 2 2 3 7" xfId="17569"/>
    <cellStyle name="Calculation 2 2 3 7 2" xfId="17570"/>
    <cellStyle name="Calculation 2 2 3 8" xfId="17571"/>
    <cellStyle name="Calculation 2 2 3 8 2" xfId="17572"/>
    <cellStyle name="Calculation 2 2 3 9" xfId="17573"/>
    <cellStyle name="Calculation 2 2 4" xfId="807"/>
    <cellStyle name="Calculation 2 2 4 2" xfId="17575"/>
    <cellStyle name="Calculation 2 2 4 3" xfId="17574"/>
    <cellStyle name="Calculation 2 2 5" xfId="1022"/>
    <cellStyle name="Calculation 2 2 5 2" xfId="17577"/>
    <cellStyle name="Calculation 2 2 5 3" xfId="17576"/>
    <cellStyle name="Calculation 2 2 6" xfId="17578"/>
    <cellStyle name="Calculation 2 2 6 2" xfId="17579"/>
    <cellStyle name="Calculation 2 2 7" xfId="17580"/>
    <cellStyle name="Calculation 2 2 7 2" xfId="17581"/>
    <cellStyle name="Calculation 2 2 8" xfId="17582"/>
    <cellStyle name="Calculation 2 2 8 2" xfId="17583"/>
    <cellStyle name="Calculation 2 2 9" xfId="17584"/>
    <cellStyle name="Calculation 2 2 9 2" xfId="17585"/>
    <cellStyle name="Calculation 2 20" xfId="5705"/>
    <cellStyle name="Calculation 2 20 10" xfId="17586"/>
    <cellStyle name="Calculation 2 20 10 2" xfId="17587"/>
    <cellStyle name="Calculation 2 20 11" xfId="17588"/>
    <cellStyle name="Calculation 2 20 2" xfId="10826"/>
    <cellStyle name="Calculation 2 20 2 2" xfId="17589"/>
    <cellStyle name="Calculation 2 20 2 2 2" xfId="17590"/>
    <cellStyle name="Calculation 2 20 2 3" xfId="17591"/>
    <cellStyle name="Calculation 2 20 2 3 2" xfId="17592"/>
    <cellStyle name="Calculation 2 20 2 4" xfId="17593"/>
    <cellStyle name="Calculation 2 20 2 4 2" xfId="17594"/>
    <cellStyle name="Calculation 2 20 2 5" xfId="17595"/>
    <cellStyle name="Calculation 2 20 2 5 2" xfId="17596"/>
    <cellStyle name="Calculation 2 20 2 6" xfId="17597"/>
    <cellStyle name="Calculation 2 20 2 6 2" xfId="17598"/>
    <cellStyle name="Calculation 2 20 2 7" xfId="17599"/>
    <cellStyle name="Calculation 2 20 2 7 2" xfId="17600"/>
    <cellStyle name="Calculation 2 20 2 8" xfId="17601"/>
    <cellStyle name="Calculation 2 20 2 8 2" xfId="17602"/>
    <cellStyle name="Calculation 2 20 2 9" xfId="17603"/>
    <cellStyle name="Calculation 2 20 3" xfId="13974"/>
    <cellStyle name="Calculation 2 20 3 2" xfId="17604"/>
    <cellStyle name="Calculation 2 20 3 2 2" xfId="17605"/>
    <cellStyle name="Calculation 2 20 3 3" xfId="17606"/>
    <cellStyle name="Calculation 2 20 3 3 2" xfId="17607"/>
    <cellStyle name="Calculation 2 20 3 4" xfId="17608"/>
    <cellStyle name="Calculation 2 20 3 4 2" xfId="17609"/>
    <cellStyle name="Calculation 2 20 3 5" xfId="17610"/>
    <cellStyle name="Calculation 2 20 3 5 2" xfId="17611"/>
    <cellStyle name="Calculation 2 20 3 6" xfId="17612"/>
    <cellStyle name="Calculation 2 20 3 6 2" xfId="17613"/>
    <cellStyle name="Calculation 2 20 3 7" xfId="17614"/>
    <cellStyle name="Calculation 2 20 3 7 2" xfId="17615"/>
    <cellStyle name="Calculation 2 20 3 8" xfId="17616"/>
    <cellStyle name="Calculation 2 20 3 8 2" xfId="17617"/>
    <cellStyle name="Calculation 2 20 3 9" xfId="17618"/>
    <cellStyle name="Calculation 2 20 4" xfId="17619"/>
    <cellStyle name="Calculation 2 20 4 2" xfId="17620"/>
    <cellStyle name="Calculation 2 20 5" xfId="17621"/>
    <cellStyle name="Calculation 2 20 5 2" xfId="17622"/>
    <cellStyle name="Calculation 2 20 6" xfId="17623"/>
    <cellStyle name="Calculation 2 20 6 2" xfId="17624"/>
    <cellStyle name="Calculation 2 20 7" xfId="17625"/>
    <cellStyle name="Calculation 2 20 7 2" xfId="17626"/>
    <cellStyle name="Calculation 2 20 8" xfId="17627"/>
    <cellStyle name="Calculation 2 20 8 2" xfId="17628"/>
    <cellStyle name="Calculation 2 20 9" xfId="17629"/>
    <cellStyle name="Calculation 2 20 9 2" xfId="17630"/>
    <cellStyle name="Calculation 2 21" xfId="5844"/>
    <cellStyle name="Calculation 2 21 10" xfId="17631"/>
    <cellStyle name="Calculation 2 21 10 2" xfId="17632"/>
    <cellStyle name="Calculation 2 21 11" xfId="17633"/>
    <cellStyle name="Calculation 2 21 2" xfId="10963"/>
    <cellStyle name="Calculation 2 21 2 2" xfId="17634"/>
    <cellStyle name="Calculation 2 21 2 2 2" xfId="17635"/>
    <cellStyle name="Calculation 2 21 2 3" xfId="17636"/>
    <cellStyle name="Calculation 2 21 2 3 2" xfId="17637"/>
    <cellStyle name="Calculation 2 21 2 4" xfId="17638"/>
    <cellStyle name="Calculation 2 21 2 4 2" xfId="17639"/>
    <cellStyle name="Calculation 2 21 2 5" xfId="17640"/>
    <cellStyle name="Calculation 2 21 2 5 2" xfId="17641"/>
    <cellStyle name="Calculation 2 21 2 6" xfId="17642"/>
    <cellStyle name="Calculation 2 21 2 6 2" xfId="17643"/>
    <cellStyle name="Calculation 2 21 2 7" xfId="17644"/>
    <cellStyle name="Calculation 2 21 2 7 2" xfId="17645"/>
    <cellStyle name="Calculation 2 21 2 8" xfId="17646"/>
    <cellStyle name="Calculation 2 21 2 8 2" xfId="17647"/>
    <cellStyle name="Calculation 2 21 2 9" xfId="17648"/>
    <cellStyle name="Calculation 2 21 3" xfId="14110"/>
    <cellStyle name="Calculation 2 21 3 2" xfId="17649"/>
    <cellStyle name="Calculation 2 21 3 2 2" xfId="17650"/>
    <cellStyle name="Calculation 2 21 3 3" xfId="17651"/>
    <cellStyle name="Calculation 2 21 3 3 2" xfId="17652"/>
    <cellStyle name="Calculation 2 21 3 4" xfId="17653"/>
    <cellStyle name="Calculation 2 21 3 4 2" xfId="17654"/>
    <cellStyle name="Calculation 2 21 3 5" xfId="17655"/>
    <cellStyle name="Calculation 2 21 3 5 2" xfId="17656"/>
    <cellStyle name="Calculation 2 21 3 6" xfId="17657"/>
    <cellStyle name="Calculation 2 21 3 6 2" xfId="17658"/>
    <cellStyle name="Calculation 2 21 3 7" xfId="17659"/>
    <cellStyle name="Calculation 2 21 3 7 2" xfId="17660"/>
    <cellStyle name="Calculation 2 21 3 8" xfId="17661"/>
    <cellStyle name="Calculation 2 21 3 8 2" xfId="17662"/>
    <cellStyle name="Calculation 2 21 3 9" xfId="17663"/>
    <cellStyle name="Calculation 2 21 4" xfId="17664"/>
    <cellStyle name="Calculation 2 21 4 2" xfId="17665"/>
    <cellStyle name="Calculation 2 21 5" xfId="17666"/>
    <cellStyle name="Calculation 2 21 5 2" xfId="17667"/>
    <cellStyle name="Calculation 2 21 6" xfId="17668"/>
    <cellStyle name="Calculation 2 21 6 2" xfId="17669"/>
    <cellStyle name="Calculation 2 21 7" xfId="17670"/>
    <cellStyle name="Calculation 2 21 7 2" xfId="17671"/>
    <cellStyle name="Calculation 2 21 8" xfId="17672"/>
    <cellStyle name="Calculation 2 21 8 2" xfId="17673"/>
    <cellStyle name="Calculation 2 21 9" xfId="17674"/>
    <cellStyle name="Calculation 2 21 9 2" xfId="17675"/>
    <cellStyle name="Calculation 2 22" xfId="5687"/>
    <cellStyle name="Calculation 2 22 10" xfId="17676"/>
    <cellStyle name="Calculation 2 22 10 2" xfId="17677"/>
    <cellStyle name="Calculation 2 22 11" xfId="17678"/>
    <cellStyle name="Calculation 2 22 2" xfId="10808"/>
    <cellStyle name="Calculation 2 22 2 2" xfId="17679"/>
    <cellStyle name="Calculation 2 22 2 2 2" xfId="17680"/>
    <cellStyle name="Calculation 2 22 2 3" xfId="17681"/>
    <cellStyle name="Calculation 2 22 2 3 2" xfId="17682"/>
    <cellStyle name="Calculation 2 22 2 4" xfId="17683"/>
    <cellStyle name="Calculation 2 22 2 4 2" xfId="17684"/>
    <cellStyle name="Calculation 2 22 2 5" xfId="17685"/>
    <cellStyle name="Calculation 2 22 2 5 2" xfId="17686"/>
    <cellStyle name="Calculation 2 22 2 6" xfId="17687"/>
    <cellStyle name="Calculation 2 22 2 6 2" xfId="17688"/>
    <cellStyle name="Calculation 2 22 2 7" xfId="17689"/>
    <cellStyle name="Calculation 2 22 2 7 2" xfId="17690"/>
    <cellStyle name="Calculation 2 22 2 8" xfId="17691"/>
    <cellStyle name="Calculation 2 22 2 8 2" xfId="17692"/>
    <cellStyle name="Calculation 2 22 2 9" xfId="17693"/>
    <cellStyle name="Calculation 2 22 3" xfId="13956"/>
    <cellStyle name="Calculation 2 22 3 2" xfId="17694"/>
    <cellStyle name="Calculation 2 22 3 2 2" xfId="17695"/>
    <cellStyle name="Calculation 2 22 3 3" xfId="17696"/>
    <cellStyle name="Calculation 2 22 3 3 2" xfId="17697"/>
    <cellStyle name="Calculation 2 22 3 4" xfId="17698"/>
    <cellStyle name="Calculation 2 22 3 4 2" xfId="17699"/>
    <cellStyle name="Calculation 2 22 3 5" xfId="17700"/>
    <cellStyle name="Calculation 2 22 3 5 2" xfId="17701"/>
    <cellStyle name="Calculation 2 22 3 6" xfId="17702"/>
    <cellStyle name="Calculation 2 22 3 6 2" xfId="17703"/>
    <cellStyle name="Calculation 2 22 3 7" xfId="17704"/>
    <cellStyle name="Calculation 2 22 3 7 2" xfId="17705"/>
    <cellStyle name="Calculation 2 22 3 8" xfId="17706"/>
    <cellStyle name="Calculation 2 22 3 8 2" xfId="17707"/>
    <cellStyle name="Calculation 2 22 3 9" xfId="17708"/>
    <cellStyle name="Calculation 2 22 4" xfId="17709"/>
    <cellStyle name="Calculation 2 22 4 2" xfId="17710"/>
    <cellStyle name="Calculation 2 22 5" xfId="17711"/>
    <cellStyle name="Calculation 2 22 5 2" xfId="17712"/>
    <cellStyle name="Calculation 2 22 6" xfId="17713"/>
    <cellStyle name="Calculation 2 22 6 2" xfId="17714"/>
    <cellStyle name="Calculation 2 22 7" xfId="17715"/>
    <cellStyle name="Calculation 2 22 7 2" xfId="17716"/>
    <cellStyle name="Calculation 2 22 8" xfId="17717"/>
    <cellStyle name="Calculation 2 22 8 2" xfId="17718"/>
    <cellStyle name="Calculation 2 22 9" xfId="17719"/>
    <cellStyle name="Calculation 2 22 9 2" xfId="17720"/>
    <cellStyle name="Calculation 2 23" xfId="5905"/>
    <cellStyle name="Calculation 2 23 10" xfId="17721"/>
    <cellStyle name="Calculation 2 23 10 2" xfId="17722"/>
    <cellStyle name="Calculation 2 23 11" xfId="17723"/>
    <cellStyle name="Calculation 2 23 2" xfId="11024"/>
    <cellStyle name="Calculation 2 23 2 2" xfId="17724"/>
    <cellStyle name="Calculation 2 23 2 2 2" xfId="17725"/>
    <cellStyle name="Calculation 2 23 2 3" xfId="17726"/>
    <cellStyle name="Calculation 2 23 2 3 2" xfId="17727"/>
    <cellStyle name="Calculation 2 23 2 4" xfId="17728"/>
    <cellStyle name="Calculation 2 23 2 4 2" xfId="17729"/>
    <cellStyle name="Calculation 2 23 2 5" xfId="17730"/>
    <cellStyle name="Calculation 2 23 2 5 2" xfId="17731"/>
    <cellStyle name="Calculation 2 23 2 6" xfId="17732"/>
    <cellStyle name="Calculation 2 23 2 6 2" xfId="17733"/>
    <cellStyle name="Calculation 2 23 2 7" xfId="17734"/>
    <cellStyle name="Calculation 2 23 2 7 2" xfId="17735"/>
    <cellStyle name="Calculation 2 23 2 8" xfId="17736"/>
    <cellStyle name="Calculation 2 23 2 8 2" xfId="17737"/>
    <cellStyle name="Calculation 2 23 2 9" xfId="17738"/>
    <cellStyle name="Calculation 2 23 3" xfId="14171"/>
    <cellStyle name="Calculation 2 23 3 2" xfId="17739"/>
    <cellStyle name="Calculation 2 23 3 2 2" xfId="17740"/>
    <cellStyle name="Calculation 2 23 3 3" xfId="17741"/>
    <cellStyle name="Calculation 2 23 3 3 2" xfId="17742"/>
    <cellStyle name="Calculation 2 23 3 4" xfId="17743"/>
    <cellStyle name="Calculation 2 23 3 4 2" xfId="17744"/>
    <cellStyle name="Calculation 2 23 3 5" xfId="17745"/>
    <cellStyle name="Calculation 2 23 3 5 2" xfId="17746"/>
    <cellStyle name="Calculation 2 23 3 6" xfId="17747"/>
    <cellStyle name="Calculation 2 23 3 6 2" xfId="17748"/>
    <cellStyle name="Calculation 2 23 3 7" xfId="17749"/>
    <cellStyle name="Calculation 2 23 3 7 2" xfId="17750"/>
    <cellStyle name="Calculation 2 23 3 8" xfId="17751"/>
    <cellStyle name="Calculation 2 23 3 8 2" xfId="17752"/>
    <cellStyle name="Calculation 2 23 3 9" xfId="17753"/>
    <cellStyle name="Calculation 2 23 4" xfId="17754"/>
    <cellStyle name="Calculation 2 23 4 2" xfId="17755"/>
    <cellStyle name="Calculation 2 23 5" xfId="17756"/>
    <cellStyle name="Calculation 2 23 5 2" xfId="17757"/>
    <cellStyle name="Calculation 2 23 6" xfId="17758"/>
    <cellStyle name="Calculation 2 23 6 2" xfId="17759"/>
    <cellStyle name="Calculation 2 23 7" xfId="17760"/>
    <cellStyle name="Calculation 2 23 7 2" xfId="17761"/>
    <cellStyle name="Calculation 2 23 8" xfId="17762"/>
    <cellStyle name="Calculation 2 23 8 2" xfId="17763"/>
    <cellStyle name="Calculation 2 23 9" xfId="17764"/>
    <cellStyle name="Calculation 2 23 9 2" xfId="17765"/>
    <cellStyle name="Calculation 2 24" xfId="5680"/>
    <cellStyle name="Calculation 2 24 10" xfId="17766"/>
    <cellStyle name="Calculation 2 24 10 2" xfId="17767"/>
    <cellStyle name="Calculation 2 24 11" xfId="17768"/>
    <cellStyle name="Calculation 2 24 2" xfId="10801"/>
    <cellStyle name="Calculation 2 24 2 2" xfId="17769"/>
    <cellStyle name="Calculation 2 24 2 2 2" xfId="17770"/>
    <cellStyle name="Calculation 2 24 2 3" xfId="17771"/>
    <cellStyle name="Calculation 2 24 2 3 2" xfId="17772"/>
    <cellStyle name="Calculation 2 24 2 4" xfId="17773"/>
    <cellStyle name="Calculation 2 24 2 4 2" xfId="17774"/>
    <cellStyle name="Calculation 2 24 2 5" xfId="17775"/>
    <cellStyle name="Calculation 2 24 2 5 2" xfId="17776"/>
    <cellStyle name="Calculation 2 24 2 6" xfId="17777"/>
    <cellStyle name="Calculation 2 24 2 6 2" xfId="17778"/>
    <cellStyle name="Calculation 2 24 2 7" xfId="17779"/>
    <cellStyle name="Calculation 2 24 2 7 2" xfId="17780"/>
    <cellStyle name="Calculation 2 24 2 8" xfId="17781"/>
    <cellStyle name="Calculation 2 24 2 8 2" xfId="17782"/>
    <cellStyle name="Calculation 2 24 2 9" xfId="17783"/>
    <cellStyle name="Calculation 2 24 3" xfId="13949"/>
    <cellStyle name="Calculation 2 24 3 2" xfId="17784"/>
    <cellStyle name="Calculation 2 24 3 2 2" xfId="17785"/>
    <cellStyle name="Calculation 2 24 3 3" xfId="17786"/>
    <cellStyle name="Calculation 2 24 3 3 2" xfId="17787"/>
    <cellStyle name="Calculation 2 24 3 4" xfId="17788"/>
    <cellStyle name="Calculation 2 24 3 4 2" xfId="17789"/>
    <cellStyle name="Calculation 2 24 3 5" xfId="17790"/>
    <cellStyle name="Calculation 2 24 3 5 2" xfId="17791"/>
    <cellStyle name="Calculation 2 24 3 6" xfId="17792"/>
    <cellStyle name="Calculation 2 24 3 6 2" xfId="17793"/>
    <cellStyle name="Calculation 2 24 3 7" xfId="17794"/>
    <cellStyle name="Calculation 2 24 3 7 2" xfId="17795"/>
    <cellStyle name="Calculation 2 24 3 8" xfId="17796"/>
    <cellStyle name="Calculation 2 24 3 8 2" xfId="17797"/>
    <cellStyle name="Calculation 2 24 3 9" xfId="17798"/>
    <cellStyle name="Calculation 2 24 4" xfId="17799"/>
    <cellStyle name="Calculation 2 24 4 2" xfId="17800"/>
    <cellStyle name="Calculation 2 24 5" xfId="17801"/>
    <cellStyle name="Calculation 2 24 5 2" xfId="17802"/>
    <cellStyle name="Calculation 2 24 6" xfId="17803"/>
    <cellStyle name="Calculation 2 24 6 2" xfId="17804"/>
    <cellStyle name="Calculation 2 24 7" xfId="17805"/>
    <cellStyle name="Calculation 2 24 7 2" xfId="17806"/>
    <cellStyle name="Calculation 2 24 8" xfId="17807"/>
    <cellStyle name="Calculation 2 24 8 2" xfId="17808"/>
    <cellStyle name="Calculation 2 24 9" xfId="17809"/>
    <cellStyle name="Calculation 2 24 9 2" xfId="17810"/>
    <cellStyle name="Calculation 2 25" xfId="5955"/>
    <cellStyle name="Calculation 2 25 10" xfId="17811"/>
    <cellStyle name="Calculation 2 25 10 2" xfId="17812"/>
    <cellStyle name="Calculation 2 25 11" xfId="17813"/>
    <cellStyle name="Calculation 2 25 2" xfId="11074"/>
    <cellStyle name="Calculation 2 25 2 2" xfId="17814"/>
    <cellStyle name="Calculation 2 25 2 2 2" xfId="17815"/>
    <cellStyle name="Calculation 2 25 2 3" xfId="17816"/>
    <cellStyle name="Calculation 2 25 2 3 2" xfId="17817"/>
    <cellStyle name="Calculation 2 25 2 4" xfId="17818"/>
    <cellStyle name="Calculation 2 25 2 4 2" xfId="17819"/>
    <cellStyle name="Calculation 2 25 2 5" xfId="17820"/>
    <cellStyle name="Calculation 2 25 2 5 2" xfId="17821"/>
    <cellStyle name="Calculation 2 25 2 6" xfId="17822"/>
    <cellStyle name="Calculation 2 25 2 6 2" xfId="17823"/>
    <cellStyle name="Calculation 2 25 2 7" xfId="17824"/>
    <cellStyle name="Calculation 2 25 2 7 2" xfId="17825"/>
    <cellStyle name="Calculation 2 25 2 8" xfId="17826"/>
    <cellStyle name="Calculation 2 25 2 8 2" xfId="17827"/>
    <cellStyle name="Calculation 2 25 2 9" xfId="17828"/>
    <cellStyle name="Calculation 2 25 3" xfId="14221"/>
    <cellStyle name="Calculation 2 25 3 2" xfId="17829"/>
    <cellStyle name="Calculation 2 25 3 2 2" xfId="17830"/>
    <cellStyle name="Calculation 2 25 3 3" xfId="17831"/>
    <cellStyle name="Calculation 2 25 3 3 2" xfId="17832"/>
    <cellStyle name="Calculation 2 25 3 4" xfId="17833"/>
    <cellStyle name="Calculation 2 25 3 4 2" xfId="17834"/>
    <cellStyle name="Calculation 2 25 3 5" xfId="17835"/>
    <cellStyle name="Calculation 2 25 3 5 2" xfId="17836"/>
    <cellStyle name="Calculation 2 25 3 6" xfId="17837"/>
    <cellStyle name="Calculation 2 25 3 6 2" xfId="17838"/>
    <cellStyle name="Calculation 2 25 3 7" xfId="17839"/>
    <cellStyle name="Calculation 2 25 3 7 2" xfId="17840"/>
    <cellStyle name="Calculation 2 25 3 8" xfId="17841"/>
    <cellStyle name="Calculation 2 25 3 8 2" xfId="17842"/>
    <cellStyle name="Calculation 2 25 3 9" xfId="17843"/>
    <cellStyle name="Calculation 2 25 4" xfId="17844"/>
    <cellStyle name="Calculation 2 25 4 2" xfId="17845"/>
    <cellStyle name="Calculation 2 25 5" xfId="17846"/>
    <cellStyle name="Calculation 2 25 5 2" xfId="17847"/>
    <cellStyle name="Calculation 2 25 6" xfId="17848"/>
    <cellStyle name="Calculation 2 25 6 2" xfId="17849"/>
    <cellStyle name="Calculation 2 25 7" xfId="17850"/>
    <cellStyle name="Calculation 2 25 7 2" xfId="17851"/>
    <cellStyle name="Calculation 2 25 8" xfId="17852"/>
    <cellStyle name="Calculation 2 25 8 2" xfId="17853"/>
    <cellStyle name="Calculation 2 25 9" xfId="17854"/>
    <cellStyle name="Calculation 2 25 9 2" xfId="17855"/>
    <cellStyle name="Calculation 2 26" xfId="7027"/>
    <cellStyle name="Calculation 2 26 10" xfId="17856"/>
    <cellStyle name="Calculation 2 26 10 2" xfId="17857"/>
    <cellStyle name="Calculation 2 26 11" xfId="17858"/>
    <cellStyle name="Calculation 2 26 2" xfId="17859"/>
    <cellStyle name="Calculation 2 26 2 2" xfId="17860"/>
    <cellStyle name="Calculation 2 26 2 2 2" xfId="17861"/>
    <cellStyle name="Calculation 2 26 2 3" xfId="17862"/>
    <cellStyle name="Calculation 2 26 2 3 2" xfId="17863"/>
    <cellStyle name="Calculation 2 26 2 4" xfId="17864"/>
    <cellStyle name="Calculation 2 26 2 4 2" xfId="17865"/>
    <cellStyle name="Calculation 2 26 2 5" xfId="17866"/>
    <cellStyle name="Calculation 2 26 2 5 2" xfId="17867"/>
    <cellStyle name="Calculation 2 26 2 6" xfId="17868"/>
    <cellStyle name="Calculation 2 26 2 6 2" xfId="17869"/>
    <cellStyle name="Calculation 2 26 2 7" xfId="17870"/>
    <cellStyle name="Calculation 2 26 2 7 2" xfId="17871"/>
    <cellStyle name="Calculation 2 26 2 8" xfId="17872"/>
    <cellStyle name="Calculation 2 26 2 8 2" xfId="17873"/>
    <cellStyle name="Calculation 2 26 2 9" xfId="17874"/>
    <cellStyle name="Calculation 2 26 3" xfId="17875"/>
    <cellStyle name="Calculation 2 26 3 2" xfId="17876"/>
    <cellStyle name="Calculation 2 26 3 2 2" xfId="17877"/>
    <cellStyle name="Calculation 2 26 3 3" xfId="17878"/>
    <cellStyle name="Calculation 2 26 3 3 2" xfId="17879"/>
    <cellStyle name="Calculation 2 26 3 4" xfId="17880"/>
    <cellStyle name="Calculation 2 26 3 4 2" xfId="17881"/>
    <cellStyle name="Calculation 2 26 3 5" xfId="17882"/>
    <cellStyle name="Calculation 2 26 3 5 2" xfId="17883"/>
    <cellStyle name="Calculation 2 26 3 6" xfId="17884"/>
    <cellStyle name="Calculation 2 26 3 6 2" xfId="17885"/>
    <cellStyle name="Calculation 2 26 3 7" xfId="17886"/>
    <cellStyle name="Calculation 2 26 3 7 2" xfId="17887"/>
    <cellStyle name="Calculation 2 26 3 8" xfId="17888"/>
    <cellStyle name="Calculation 2 26 3 8 2" xfId="17889"/>
    <cellStyle name="Calculation 2 26 3 9" xfId="17890"/>
    <cellStyle name="Calculation 2 26 4" xfId="17891"/>
    <cellStyle name="Calculation 2 26 4 2" xfId="17892"/>
    <cellStyle name="Calculation 2 26 5" xfId="17893"/>
    <cellStyle name="Calculation 2 26 5 2" xfId="17894"/>
    <cellStyle name="Calculation 2 26 6" xfId="17895"/>
    <cellStyle name="Calculation 2 26 6 2" xfId="17896"/>
    <cellStyle name="Calculation 2 26 7" xfId="17897"/>
    <cellStyle name="Calculation 2 26 7 2" xfId="17898"/>
    <cellStyle name="Calculation 2 26 8" xfId="17899"/>
    <cellStyle name="Calculation 2 26 8 2" xfId="17900"/>
    <cellStyle name="Calculation 2 26 9" xfId="17901"/>
    <cellStyle name="Calculation 2 26 9 2" xfId="17902"/>
    <cellStyle name="Calculation 2 27" xfId="10223"/>
    <cellStyle name="Calculation 2 27 10" xfId="17903"/>
    <cellStyle name="Calculation 2 27 10 2" xfId="17904"/>
    <cellStyle name="Calculation 2 27 11" xfId="17905"/>
    <cellStyle name="Calculation 2 27 2" xfId="17906"/>
    <cellStyle name="Calculation 2 27 2 2" xfId="17907"/>
    <cellStyle name="Calculation 2 27 2 2 2" xfId="17908"/>
    <cellStyle name="Calculation 2 27 2 3" xfId="17909"/>
    <cellStyle name="Calculation 2 27 2 3 2" xfId="17910"/>
    <cellStyle name="Calculation 2 27 2 4" xfId="17911"/>
    <cellStyle name="Calculation 2 27 2 4 2" xfId="17912"/>
    <cellStyle name="Calculation 2 27 2 5" xfId="17913"/>
    <cellStyle name="Calculation 2 27 2 5 2" xfId="17914"/>
    <cellStyle name="Calculation 2 27 2 6" xfId="17915"/>
    <cellStyle name="Calculation 2 27 2 6 2" xfId="17916"/>
    <cellStyle name="Calculation 2 27 2 7" xfId="17917"/>
    <cellStyle name="Calculation 2 27 2 7 2" xfId="17918"/>
    <cellStyle name="Calculation 2 27 2 8" xfId="17919"/>
    <cellStyle name="Calculation 2 27 2 8 2" xfId="17920"/>
    <cellStyle name="Calculation 2 27 2 9" xfId="17921"/>
    <cellStyle name="Calculation 2 27 3" xfId="17922"/>
    <cellStyle name="Calculation 2 27 3 2" xfId="17923"/>
    <cellStyle name="Calculation 2 27 3 2 2" xfId="17924"/>
    <cellStyle name="Calculation 2 27 3 3" xfId="17925"/>
    <cellStyle name="Calculation 2 27 3 3 2" xfId="17926"/>
    <cellStyle name="Calculation 2 27 3 4" xfId="17927"/>
    <cellStyle name="Calculation 2 27 3 4 2" xfId="17928"/>
    <cellStyle name="Calculation 2 27 3 5" xfId="17929"/>
    <cellStyle name="Calculation 2 27 3 5 2" xfId="17930"/>
    <cellStyle name="Calculation 2 27 3 6" xfId="17931"/>
    <cellStyle name="Calculation 2 27 3 6 2" xfId="17932"/>
    <cellStyle name="Calculation 2 27 3 7" xfId="17933"/>
    <cellStyle name="Calculation 2 27 3 7 2" xfId="17934"/>
    <cellStyle name="Calculation 2 27 3 8" xfId="17935"/>
    <cellStyle name="Calculation 2 27 3 8 2" xfId="17936"/>
    <cellStyle name="Calculation 2 27 3 9" xfId="17937"/>
    <cellStyle name="Calculation 2 27 4" xfId="17938"/>
    <cellStyle name="Calculation 2 27 4 2" xfId="17939"/>
    <cellStyle name="Calculation 2 27 5" xfId="17940"/>
    <cellStyle name="Calculation 2 27 5 2" xfId="17941"/>
    <cellStyle name="Calculation 2 27 6" xfId="17942"/>
    <cellStyle name="Calculation 2 27 6 2" xfId="17943"/>
    <cellStyle name="Calculation 2 27 7" xfId="17944"/>
    <cellStyle name="Calculation 2 27 7 2" xfId="17945"/>
    <cellStyle name="Calculation 2 27 8" xfId="17946"/>
    <cellStyle name="Calculation 2 27 8 2" xfId="17947"/>
    <cellStyle name="Calculation 2 27 9" xfId="17948"/>
    <cellStyle name="Calculation 2 27 9 2" xfId="17949"/>
    <cellStyle name="Calculation 2 28" xfId="17950"/>
    <cellStyle name="Calculation 2 28 2" xfId="17951"/>
    <cellStyle name="Calculation 2 28 2 2" xfId="17952"/>
    <cellStyle name="Calculation 2 28 3" xfId="17953"/>
    <cellStyle name="Calculation 2 28 3 2" xfId="17954"/>
    <cellStyle name="Calculation 2 28 4" xfId="17955"/>
    <cellStyle name="Calculation 2 28 4 2" xfId="17956"/>
    <cellStyle name="Calculation 2 28 5" xfId="17957"/>
    <cellStyle name="Calculation 2 28 5 2" xfId="17958"/>
    <cellStyle name="Calculation 2 28 6" xfId="17959"/>
    <cellStyle name="Calculation 2 28 6 2" xfId="17960"/>
    <cellStyle name="Calculation 2 28 7" xfId="17961"/>
    <cellStyle name="Calculation 2 28 7 2" xfId="17962"/>
    <cellStyle name="Calculation 2 28 8" xfId="17963"/>
    <cellStyle name="Calculation 2 28 8 2" xfId="17964"/>
    <cellStyle name="Calculation 2 28 9" xfId="17965"/>
    <cellStyle name="Calculation 2 29" xfId="17966"/>
    <cellStyle name="Calculation 2 29 2" xfId="17967"/>
    <cellStyle name="Calculation 2 29 2 2" xfId="17968"/>
    <cellStyle name="Calculation 2 29 3" xfId="17969"/>
    <cellStyle name="Calculation 2 29 3 2" xfId="17970"/>
    <cellStyle name="Calculation 2 29 4" xfId="17971"/>
    <cellStyle name="Calculation 2 29 4 2" xfId="17972"/>
    <cellStyle name="Calculation 2 29 5" xfId="17973"/>
    <cellStyle name="Calculation 2 29 5 2" xfId="17974"/>
    <cellStyle name="Calculation 2 29 6" xfId="17975"/>
    <cellStyle name="Calculation 2 29 6 2" xfId="17976"/>
    <cellStyle name="Calculation 2 29 7" xfId="17977"/>
    <cellStyle name="Calculation 2 29 7 2" xfId="17978"/>
    <cellStyle name="Calculation 2 29 8" xfId="17979"/>
    <cellStyle name="Calculation 2 29 8 2" xfId="17980"/>
    <cellStyle name="Calculation 2 29 9" xfId="17981"/>
    <cellStyle name="Calculation 2 3" xfId="533"/>
    <cellStyle name="Calculation 2 3 10" xfId="17982"/>
    <cellStyle name="Calculation 2 3 10 2" xfId="17983"/>
    <cellStyle name="Calculation 2 3 11" xfId="17984"/>
    <cellStyle name="Calculation 2 3 12" xfId="2258"/>
    <cellStyle name="Calculation 2 3 2" xfId="745"/>
    <cellStyle name="Calculation 2 3 2 10" xfId="7798"/>
    <cellStyle name="Calculation 2 3 2 2" xfId="17985"/>
    <cellStyle name="Calculation 2 3 2 2 2" xfId="17986"/>
    <cellStyle name="Calculation 2 3 2 3" xfId="17987"/>
    <cellStyle name="Calculation 2 3 2 3 2" xfId="17988"/>
    <cellStyle name="Calculation 2 3 2 4" xfId="17989"/>
    <cellStyle name="Calculation 2 3 2 4 2" xfId="17990"/>
    <cellStyle name="Calculation 2 3 2 5" xfId="17991"/>
    <cellStyle name="Calculation 2 3 2 5 2" xfId="17992"/>
    <cellStyle name="Calculation 2 3 2 6" xfId="17993"/>
    <cellStyle name="Calculation 2 3 2 6 2" xfId="17994"/>
    <cellStyle name="Calculation 2 3 2 7" xfId="17995"/>
    <cellStyle name="Calculation 2 3 2 7 2" xfId="17996"/>
    <cellStyle name="Calculation 2 3 2 8" xfId="17997"/>
    <cellStyle name="Calculation 2 3 2 8 2" xfId="17998"/>
    <cellStyle name="Calculation 2 3 2 9" xfId="17999"/>
    <cellStyle name="Calculation 2 3 3" xfId="808"/>
    <cellStyle name="Calculation 2 3 3 10" xfId="7334"/>
    <cellStyle name="Calculation 2 3 3 2" xfId="18000"/>
    <cellStyle name="Calculation 2 3 3 2 2" xfId="18001"/>
    <cellStyle name="Calculation 2 3 3 3" xfId="18002"/>
    <cellStyle name="Calculation 2 3 3 3 2" xfId="18003"/>
    <cellStyle name="Calculation 2 3 3 4" xfId="18004"/>
    <cellStyle name="Calculation 2 3 3 4 2" xfId="18005"/>
    <cellStyle name="Calculation 2 3 3 5" xfId="18006"/>
    <cellStyle name="Calculation 2 3 3 5 2" xfId="18007"/>
    <cellStyle name="Calculation 2 3 3 6" xfId="18008"/>
    <cellStyle name="Calculation 2 3 3 6 2" xfId="18009"/>
    <cellStyle name="Calculation 2 3 3 7" xfId="18010"/>
    <cellStyle name="Calculation 2 3 3 7 2" xfId="18011"/>
    <cellStyle name="Calculation 2 3 3 8" xfId="18012"/>
    <cellStyle name="Calculation 2 3 3 8 2" xfId="18013"/>
    <cellStyle name="Calculation 2 3 3 9" xfId="18014"/>
    <cellStyle name="Calculation 2 3 4" xfId="1021"/>
    <cellStyle name="Calculation 2 3 4 2" xfId="18016"/>
    <cellStyle name="Calculation 2 3 4 3" xfId="18015"/>
    <cellStyle name="Calculation 2 3 5" xfId="18017"/>
    <cellStyle name="Calculation 2 3 5 2" xfId="18018"/>
    <cellStyle name="Calculation 2 3 6" xfId="18019"/>
    <cellStyle name="Calculation 2 3 6 2" xfId="18020"/>
    <cellStyle name="Calculation 2 3 7" xfId="18021"/>
    <cellStyle name="Calculation 2 3 7 2" xfId="18022"/>
    <cellStyle name="Calculation 2 3 8" xfId="18023"/>
    <cellStyle name="Calculation 2 3 8 2" xfId="18024"/>
    <cellStyle name="Calculation 2 3 9" xfId="18025"/>
    <cellStyle name="Calculation 2 3 9 2" xfId="18026"/>
    <cellStyle name="Calculation 2 30" xfId="18027"/>
    <cellStyle name="Calculation 2 30 2" xfId="18028"/>
    <cellStyle name="Calculation 2 30 2 2" xfId="18029"/>
    <cellStyle name="Calculation 2 30 3" xfId="18030"/>
    <cellStyle name="Calculation 2 30 3 2" xfId="18031"/>
    <cellStyle name="Calculation 2 30 4" xfId="18032"/>
    <cellStyle name="Calculation 2 30 4 2" xfId="18033"/>
    <cellStyle name="Calculation 2 30 5" xfId="18034"/>
    <cellStyle name="Calculation 2 30 5 2" xfId="18035"/>
    <cellStyle name="Calculation 2 30 6" xfId="18036"/>
    <cellStyle name="Calculation 2 30 6 2" xfId="18037"/>
    <cellStyle name="Calculation 2 30 7" xfId="18038"/>
    <cellStyle name="Calculation 2 30 7 2" xfId="18039"/>
    <cellStyle name="Calculation 2 30 8" xfId="18040"/>
    <cellStyle name="Calculation 2 30 8 2" xfId="18041"/>
    <cellStyle name="Calculation 2 30 9" xfId="18042"/>
    <cellStyle name="Calculation 2 31" xfId="18043"/>
    <cellStyle name="Calculation 2 31 2" xfId="18044"/>
    <cellStyle name="Calculation 2 31 2 2" xfId="18045"/>
    <cellStyle name="Calculation 2 31 3" xfId="18046"/>
    <cellStyle name="Calculation 2 31 3 2" xfId="18047"/>
    <cellStyle name="Calculation 2 31 4" xfId="18048"/>
    <cellStyle name="Calculation 2 31 4 2" xfId="18049"/>
    <cellStyle name="Calculation 2 31 5" xfId="18050"/>
    <cellStyle name="Calculation 2 31 5 2" xfId="18051"/>
    <cellStyle name="Calculation 2 31 6" xfId="18052"/>
    <cellStyle name="Calculation 2 31 6 2" xfId="18053"/>
    <cellStyle name="Calculation 2 31 7" xfId="18054"/>
    <cellStyle name="Calculation 2 31 7 2" xfId="18055"/>
    <cellStyle name="Calculation 2 31 8" xfId="18056"/>
    <cellStyle name="Calculation 2 31 8 2" xfId="18057"/>
    <cellStyle name="Calculation 2 31 9" xfId="18058"/>
    <cellStyle name="Calculation 2 32" xfId="18059"/>
    <cellStyle name="Calculation 2 32 2" xfId="18060"/>
    <cellStyle name="Calculation 2 32 2 2" xfId="18061"/>
    <cellStyle name="Calculation 2 32 3" xfId="18062"/>
    <cellStyle name="Calculation 2 32 3 2" xfId="18063"/>
    <cellStyle name="Calculation 2 32 4" xfId="18064"/>
    <cellStyle name="Calculation 2 32 4 2" xfId="18065"/>
    <cellStyle name="Calculation 2 32 5" xfId="18066"/>
    <cellStyle name="Calculation 2 32 5 2" xfId="18067"/>
    <cellStyle name="Calculation 2 32 6" xfId="18068"/>
    <cellStyle name="Calculation 2 32 6 2" xfId="18069"/>
    <cellStyle name="Calculation 2 32 7" xfId="18070"/>
    <cellStyle name="Calculation 2 32 7 2" xfId="18071"/>
    <cellStyle name="Calculation 2 32 8" xfId="18072"/>
    <cellStyle name="Calculation 2 32 8 2" xfId="18073"/>
    <cellStyle name="Calculation 2 32 9" xfId="18074"/>
    <cellStyle name="Calculation 2 33" xfId="18075"/>
    <cellStyle name="Calculation 2 33 2" xfId="18076"/>
    <cellStyle name="Calculation 2 33 2 2" xfId="18077"/>
    <cellStyle name="Calculation 2 33 3" xfId="18078"/>
    <cellStyle name="Calculation 2 33 3 2" xfId="18079"/>
    <cellStyle name="Calculation 2 33 4" xfId="18080"/>
    <cellStyle name="Calculation 2 33 4 2" xfId="18081"/>
    <cellStyle name="Calculation 2 33 5" xfId="18082"/>
    <cellStyle name="Calculation 2 33 5 2" xfId="18083"/>
    <cellStyle name="Calculation 2 33 6" xfId="18084"/>
    <cellStyle name="Calculation 2 33 6 2" xfId="18085"/>
    <cellStyle name="Calculation 2 33 7" xfId="18086"/>
    <cellStyle name="Calculation 2 33 7 2" xfId="18087"/>
    <cellStyle name="Calculation 2 33 8" xfId="18088"/>
    <cellStyle name="Calculation 2 33 8 2" xfId="18089"/>
    <cellStyle name="Calculation 2 33 9" xfId="18090"/>
    <cellStyle name="Calculation 2 34" xfId="18091"/>
    <cellStyle name="Calculation 2 34 2" xfId="18092"/>
    <cellStyle name="Calculation 2 34 2 2" xfId="18093"/>
    <cellStyle name="Calculation 2 34 3" xfId="18094"/>
    <cellStyle name="Calculation 2 34 3 2" xfId="18095"/>
    <cellStyle name="Calculation 2 34 4" xfId="18096"/>
    <cellStyle name="Calculation 2 34 4 2" xfId="18097"/>
    <cellStyle name="Calculation 2 34 5" xfId="18098"/>
    <cellStyle name="Calculation 2 34 5 2" xfId="18099"/>
    <cellStyle name="Calculation 2 34 6" xfId="18100"/>
    <cellStyle name="Calculation 2 34 6 2" xfId="18101"/>
    <cellStyle name="Calculation 2 34 7" xfId="18102"/>
    <cellStyle name="Calculation 2 34 7 2" xfId="18103"/>
    <cellStyle name="Calculation 2 34 8" xfId="18104"/>
    <cellStyle name="Calculation 2 34 8 2" xfId="18105"/>
    <cellStyle name="Calculation 2 34 9" xfId="18106"/>
    <cellStyle name="Calculation 2 35" xfId="18107"/>
    <cellStyle name="Calculation 2 35 2" xfId="18108"/>
    <cellStyle name="Calculation 2 36" xfId="18109"/>
    <cellStyle name="Calculation 2 36 2" xfId="18110"/>
    <cellStyle name="Calculation 2 37" xfId="18111"/>
    <cellStyle name="Calculation 2 37 2" xfId="18112"/>
    <cellStyle name="Calculation 2 38" xfId="18113"/>
    <cellStyle name="Calculation 2 38 2" xfId="18114"/>
    <cellStyle name="Calculation 2 39" xfId="18115"/>
    <cellStyle name="Calculation 2 39 2" xfId="18116"/>
    <cellStyle name="Calculation 2 4" xfId="534"/>
    <cellStyle name="Calculation 2 4 10" xfId="18117"/>
    <cellStyle name="Calculation 2 4 10 2" xfId="18118"/>
    <cellStyle name="Calculation 2 4 11" xfId="18119"/>
    <cellStyle name="Calculation 2 4 12" xfId="2082"/>
    <cellStyle name="Calculation 2 4 2" xfId="502"/>
    <cellStyle name="Calculation 2 4 2 10" xfId="7622"/>
    <cellStyle name="Calculation 2 4 2 2" xfId="18120"/>
    <cellStyle name="Calculation 2 4 2 2 2" xfId="18121"/>
    <cellStyle name="Calculation 2 4 2 3" xfId="18122"/>
    <cellStyle name="Calculation 2 4 2 3 2" xfId="18123"/>
    <cellStyle name="Calculation 2 4 2 4" xfId="18124"/>
    <cellStyle name="Calculation 2 4 2 4 2" xfId="18125"/>
    <cellStyle name="Calculation 2 4 2 5" xfId="18126"/>
    <cellStyle name="Calculation 2 4 2 5 2" xfId="18127"/>
    <cellStyle name="Calculation 2 4 2 6" xfId="18128"/>
    <cellStyle name="Calculation 2 4 2 6 2" xfId="18129"/>
    <cellStyle name="Calculation 2 4 2 7" xfId="18130"/>
    <cellStyle name="Calculation 2 4 2 7 2" xfId="18131"/>
    <cellStyle name="Calculation 2 4 2 8" xfId="18132"/>
    <cellStyle name="Calculation 2 4 2 8 2" xfId="18133"/>
    <cellStyle name="Calculation 2 4 2 9" xfId="18134"/>
    <cellStyle name="Calculation 2 4 3" xfId="809"/>
    <cellStyle name="Calculation 2 4 3 10" xfId="10618"/>
    <cellStyle name="Calculation 2 4 3 2" xfId="18135"/>
    <cellStyle name="Calculation 2 4 3 2 2" xfId="18136"/>
    <cellStyle name="Calculation 2 4 3 3" xfId="18137"/>
    <cellStyle name="Calculation 2 4 3 3 2" xfId="18138"/>
    <cellStyle name="Calculation 2 4 3 4" xfId="18139"/>
    <cellStyle name="Calculation 2 4 3 4 2" xfId="18140"/>
    <cellStyle name="Calculation 2 4 3 5" xfId="18141"/>
    <cellStyle name="Calculation 2 4 3 5 2" xfId="18142"/>
    <cellStyle name="Calculation 2 4 3 6" xfId="18143"/>
    <cellStyle name="Calculation 2 4 3 6 2" xfId="18144"/>
    <cellStyle name="Calculation 2 4 3 7" xfId="18145"/>
    <cellStyle name="Calculation 2 4 3 7 2" xfId="18146"/>
    <cellStyle name="Calculation 2 4 3 8" xfId="18147"/>
    <cellStyle name="Calculation 2 4 3 8 2" xfId="18148"/>
    <cellStyle name="Calculation 2 4 3 9" xfId="18149"/>
    <cellStyle name="Calculation 2 4 4" xfId="1020"/>
    <cellStyle name="Calculation 2 4 4 2" xfId="18151"/>
    <cellStyle name="Calculation 2 4 4 3" xfId="18150"/>
    <cellStyle name="Calculation 2 4 5" xfId="18152"/>
    <cellStyle name="Calculation 2 4 5 2" xfId="18153"/>
    <cellStyle name="Calculation 2 4 6" xfId="18154"/>
    <cellStyle name="Calculation 2 4 6 2" xfId="18155"/>
    <cellStyle name="Calculation 2 4 7" xfId="18156"/>
    <cellStyle name="Calculation 2 4 7 2" xfId="18157"/>
    <cellStyle name="Calculation 2 4 8" xfId="18158"/>
    <cellStyle name="Calculation 2 4 8 2" xfId="18159"/>
    <cellStyle name="Calculation 2 4 9" xfId="18160"/>
    <cellStyle name="Calculation 2 4 9 2" xfId="18161"/>
    <cellStyle name="Calculation 2 40" xfId="18162"/>
    <cellStyle name="Calculation 2 40 2" xfId="18163"/>
    <cellStyle name="Calculation 2 41" xfId="18164"/>
    <cellStyle name="Calculation 2 41 2" xfId="18165"/>
    <cellStyle name="Calculation 2 42" xfId="18166"/>
    <cellStyle name="Calculation 2 42 2" xfId="18167"/>
    <cellStyle name="Calculation 2 43" xfId="18168"/>
    <cellStyle name="Calculation 2 43 2" xfId="18169"/>
    <cellStyle name="Calculation 2 44" xfId="18170"/>
    <cellStyle name="Calculation 2 44 2" xfId="18171"/>
    <cellStyle name="Calculation 2 45" xfId="18172"/>
    <cellStyle name="Calculation 2 45 2" xfId="18173"/>
    <cellStyle name="Calculation 2 46" xfId="18174"/>
    <cellStyle name="Calculation 2 46 2" xfId="18175"/>
    <cellStyle name="Calculation 2 47" xfId="18176"/>
    <cellStyle name="Calculation 2 47 2" xfId="18177"/>
    <cellStyle name="Calculation 2 48" xfId="18178"/>
    <cellStyle name="Calculation 2 48 2" xfId="18179"/>
    <cellStyle name="Calculation 2 49" xfId="18180"/>
    <cellStyle name="Calculation 2 49 2" xfId="18181"/>
    <cellStyle name="Calculation 2 5" xfId="531"/>
    <cellStyle name="Calculation 2 5 10" xfId="18182"/>
    <cellStyle name="Calculation 2 5 10 2" xfId="18183"/>
    <cellStyle name="Calculation 2 5 11" xfId="18184"/>
    <cellStyle name="Calculation 2 5 12" xfId="2349"/>
    <cellStyle name="Calculation 2 5 2" xfId="7887"/>
    <cellStyle name="Calculation 2 5 2 2" xfId="18185"/>
    <cellStyle name="Calculation 2 5 2 2 2" xfId="18186"/>
    <cellStyle name="Calculation 2 5 2 3" xfId="18187"/>
    <cellStyle name="Calculation 2 5 2 3 2" xfId="18188"/>
    <cellStyle name="Calculation 2 5 2 4" xfId="18189"/>
    <cellStyle name="Calculation 2 5 2 4 2" xfId="18190"/>
    <cellStyle name="Calculation 2 5 2 5" xfId="18191"/>
    <cellStyle name="Calculation 2 5 2 5 2" xfId="18192"/>
    <cellStyle name="Calculation 2 5 2 6" xfId="18193"/>
    <cellStyle name="Calculation 2 5 2 6 2" xfId="18194"/>
    <cellStyle name="Calculation 2 5 2 7" xfId="18195"/>
    <cellStyle name="Calculation 2 5 2 7 2" xfId="18196"/>
    <cellStyle name="Calculation 2 5 2 8" xfId="18197"/>
    <cellStyle name="Calculation 2 5 2 8 2" xfId="18198"/>
    <cellStyle name="Calculation 2 5 2 9" xfId="18199"/>
    <cellStyle name="Calculation 2 5 3" xfId="7231"/>
    <cellStyle name="Calculation 2 5 3 2" xfId="18200"/>
    <cellStyle name="Calculation 2 5 3 2 2" xfId="18201"/>
    <cellStyle name="Calculation 2 5 3 3" xfId="18202"/>
    <cellStyle name="Calculation 2 5 3 3 2" xfId="18203"/>
    <cellStyle name="Calculation 2 5 3 4" xfId="18204"/>
    <cellStyle name="Calculation 2 5 3 4 2" xfId="18205"/>
    <cellStyle name="Calculation 2 5 3 5" xfId="18206"/>
    <cellStyle name="Calculation 2 5 3 5 2" xfId="18207"/>
    <cellStyle name="Calculation 2 5 3 6" xfId="18208"/>
    <cellStyle name="Calculation 2 5 3 6 2" xfId="18209"/>
    <cellStyle name="Calculation 2 5 3 7" xfId="18210"/>
    <cellStyle name="Calculation 2 5 3 7 2" xfId="18211"/>
    <cellStyle name="Calculation 2 5 3 8" xfId="18212"/>
    <cellStyle name="Calculation 2 5 3 8 2" xfId="18213"/>
    <cellStyle name="Calculation 2 5 3 9" xfId="18214"/>
    <cellStyle name="Calculation 2 5 4" xfId="18215"/>
    <cellStyle name="Calculation 2 5 4 2" xfId="18216"/>
    <cellStyle name="Calculation 2 5 5" xfId="18217"/>
    <cellStyle name="Calculation 2 5 5 2" xfId="18218"/>
    <cellStyle name="Calculation 2 5 6" xfId="18219"/>
    <cellStyle name="Calculation 2 5 6 2" xfId="18220"/>
    <cellStyle name="Calculation 2 5 7" xfId="18221"/>
    <cellStyle name="Calculation 2 5 7 2" xfId="18222"/>
    <cellStyle name="Calculation 2 5 8" xfId="18223"/>
    <cellStyle name="Calculation 2 5 8 2" xfId="18224"/>
    <cellStyle name="Calculation 2 5 9" xfId="18225"/>
    <cellStyle name="Calculation 2 5 9 2" xfId="18226"/>
    <cellStyle name="Calculation 2 50" xfId="18227"/>
    <cellStyle name="Calculation 2 50 2" xfId="18228"/>
    <cellStyle name="Calculation 2 51" xfId="18229"/>
    <cellStyle name="Calculation 2 51 2" xfId="18230"/>
    <cellStyle name="Calculation 2 52" xfId="18231"/>
    <cellStyle name="Calculation 2 52 2" xfId="18232"/>
    <cellStyle name="Calculation 2 53" xfId="18233"/>
    <cellStyle name="Calculation 2 53 2" xfId="18234"/>
    <cellStyle name="Calculation 2 54" xfId="18235"/>
    <cellStyle name="Calculation 2 54 2" xfId="18236"/>
    <cellStyle name="Calculation 2 55" xfId="18237"/>
    <cellStyle name="Calculation 2 55 2" xfId="18238"/>
    <cellStyle name="Calculation 2 56" xfId="18239"/>
    <cellStyle name="Calculation 2 56 2" xfId="18240"/>
    <cellStyle name="Calculation 2 57" xfId="18241"/>
    <cellStyle name="Calculation 2 57 2" xfId="18242"/>
    <cellStyle name="Calculation 2 58" xfId="18243"/>
    <cellStyle name="Calculation 2 58 2" xfId="18244"/>
    <cellStyle name="Calculation 2 59" xfId="18245"/>
    <cellStyle name="Calculation 2 59 2" xfId="18246"/>
    <cellStyle name="Calculation 2 6" xfId="504"/>
    <cellStyle name="Calculation 2 6 10" xfId="18247"/>
    <cellStyle name="Calculation 2 6 10 2" xfId="18248"/>
    <cellStyle name="Calculation 2 6 11" xfId="18249"/>
    <cellStyle name="Calculation 2 6 12" xfId="2062"/>
    <cellStyle name="Calculation 2 6 2" xfId="7602"/>
    <cellStyle name="Calculation 2 6 2 2" xfId="18250"/>
    <cellStyle name="Calculation 2 6 2 2 2" xfId="18251"/>
    <cellStyle name="Calculation 2 6 2 3" xfId="18252"/>
    <cellStyle name="Calculation 2 6 2 3 2" xfId="18253"/>
    <cellStyle name="Calculation 2 6 2 4" xfId="18254"/>
    <cellStyle name="Calculation 2 6 2 4 2" xfId="18255"/>
    <cellStyle name="Calculation 2 6 2 5" xfId="18256"/>
    <cellStyle name="Calculation 2 6 2 5 2" xfId="18257"/>
    <cellStyle name="Calculation 2 6 2 6" xfId="18258"/>
    <cellStyle name="Calculation 2 6 2 6 2" xfId="18259"/>
    <cellStyle name="Calculation 2 6 2 7" xfId="18260"/>
    <cellStyle name="Calculation 2 6 2 7 2" xfId="18261"/>
    <cellStyle name="Calculation 2 6 2 8" xfId="18262"/>
    <cellStyle name="Calculation 2 6 2 8 2" xfId="18263"/>
    <cellStyle name="Calculation 2 6 2 9" xfId="18264"/>
    <cellStyle name="Calculation 2 6 3" xfId="10071"/>
    <cellStyle name="Calculation 2 6 3 2" xfId="18265"/>
    <cellStyle name="Calculation 2 6 3 2 2" xfId="18266"/>
    <cellStyle name="Calculation 2 6 3 3" xfId="18267"/>
    <cellStyle name="Calculation 2 6 3 3 2" xfId="18268"/>
    <cellStyle name="Calculation 2 6 3 4" xfId="18269"/>
    <cellStyle name="Calculation 2 6 3 4 2" xfId="18270"/>
    <cellStyle name="Calculation 2 6 3 5" xfId="18271"/>
    <cellStyle name="Calculation 2 6 3 5 2" xfId="18272"/>
    <cellStyle name="Calculation 2 6 3 6" xfId="18273"/>
    <cellStyle name="Calculation 2 6 3 6 2" xfId="18274"/>
    <cellStyle name="Calculation 2 6 3 7" xfId="18275"/>
    <cellStyle name="Calculation 2 6 3 7 2" xfId="18276"/>
    <cellStyle name="Calculation 2 6 3 8" xfId="18277"/>
    <cellStyle name="Calculation 2 6 3 8 2" xfId="18278"/>
    <cellStyle name="Calculation 2 6 3 9" xfId="18279"/>
    <cellStyle name="Calculation 2 6 4" xfId="18280"/>
    <cellStyle name="Calculation 2 6 4 2" xfId="18281"/>
    <cellStyle name="Calculation 2 6 5" xfId="18282"/>
    <cellStyle name="Calculation 2 6 5 2" xfId="18283"/>
    <cellStyle name="Calculation 2 6 6" xfId="18284"/>
    <cellStyle name="Calculation 2 6 6 2" xfId="18285"/>
    <cellStyle name="Calculation 2 6 7" xfId="18286"/>
    <cellStyle name="Calculation 2 6 7 2" xfId="18287"/>
    <cellStyle name="Calculation 2 6 8" xfId="18288"/>
    <cellStyle name="Calculation 2 6 8 2" xfId="18289"/>
    <cellStyle name="Calculation 2 6 9" xfId="18290"/>
    <cellStyle name="Calculation 2 6 9 2" xfId="18291"/>
    <cellStyle name="Calculation 2 60" xfId="18292"/>
    <cellStyle name="Calculation 2 60 2" xfId="18293"/>
    <cellStyle name="Calculation 2 61" xfId="18294"/>
    <cellStyle name="Calculation 2 61 2" xfId="18295"/>
    <cellStyle name="Calculation 2 62" xfId="18296"/>
    <cellStyle name="Calculation 2 62 2" xfId="18297"/>
    <cellStyle name="Calculation 2 63" xfId="18298"/>
    <cellStyle name="Calculation 2 63 2" xfId="18299"/>
    <cellStyle name="Calculation 2 64" xfId="18300"/>
    <cellStyle name="Calculation 2 64 2" xfId="18301"/>
    <cellStyle name="Calculation 2 65" xfId="18302"/>
    <cellStyle name="Calculation 2 65 2" xfId="18303"/>
    <cellStyle name="Calculation 2 66" xfId="18304"/>
    <cellStyle name="Calculation 2 66 2" xfId="18305"/>
    <cellStyle name="Calculation 2 67" xfId="18306"/>
    <cellStyle name="Calculation 2 67 2" xfId="18307"/>
    <cellStyle name="Calculation 2 68" xfId="18308"/>
    <cellStyle name="Calculation 2 68 2" xfId="18309"/>
    <cellStyle name="Calculation 2 69" xfId="18310"/>
    <cellStyle name="Calculation 2 69 2" xfId="18311"/>
    <cellStyle name="Calculation 2 7" xfId="806"/>
    <cellStyle name="Calculation 2 7 10" xfId="18312"/>
    <cellStyle name="Calculation 2 7 10 2" xfId="18313"/>
    <cellStyle name="Calculation 2 7 11" xfId="18314"/>
    <cellStyle name="Calculation 2 7 12" xfId="1914"/>
    <cellStyle name="Calculation 2 7 2" xfId="7455"/>
    <cellStyle name="Calculation 2 7 2 2" xfId="18315"/>
    <cellStyle name="Calculation 2 7 2 2 2" xfId="18316"/>
    <cellStyle name="Calculation 2 7 2 3" xfId="18317"/>
    <cellStyle name="Calculation 2 7 2 3 2" xfId="18318"/>
    <cellStyle name="Calculation 2 7 2 4" xfId="18319"/>
    <cellStyle name="Calculation 2 7 2 4 2" xfId="18320"/>
    <cellStyle name="Calculation 2 7 2 5" xfId="18321"/>
    <cellStyle name="Calculation 2 7 2 5 2" xfId="18322"/>
    <cellStyle name="Calculation 2 7 2 6" xfId="18323"/>
    <cellStyle name="Calculation 2 7 2 6 2" xfId="18324"/>
    <cellStyle name="Calculation 2 7 2 7" xfId="18325"/>
    <cellStyle name="Calculation 2 7 2 7 2" xfId="18326"/>
    <cellStyle name="Calculation 2 7 2 8" xfId="18327"/>
    <cellStyle name="Calculation 2 7 2 8 2" xfId="18328"/>
    <cellStyle name="Calculation 2 7 2 9" xfId="18329"/>
    <cellStyle name="Calculation 2 7 3" xfId="11566"/>
    <cellStyle name="Calculation 2 7 3 2" xfId="18330"/>
    <cellStyle name="Calculation 2 7 3 2 2" xfId="18331"/>
    <cellStyle name="Calculation 2 7 3 3" xfId="18332"/>
    <cellStyle name="Calculation 2 7 3 3 2" xfId="18333"/>
    <cellStyle name="Calculation 2 7 3 4" xfId="18334"/>
    <cellStyle name="Calculation 2 7 3 4 2" xfId="18335"/>
    <cellStyle name="Calculation 2 7 3 5" xfId="18336"/>
    <cellStyle name="Calculation 2 7 3 5 2" xfId="18337"/>
    <cellStyle name="Calculation 2 7 3 6" xfId="18338"/>
    <cellStyle name="Calculation 2 7 3 6 2" xfId="18339"/>
    <cellStyle name="Calculation 2 7 3 7" xfId="18340"/>
    <cellStyle name="Calculation 2 7 3 7 2" xfId="18341"/>
    <cellStyle name="Calculation 2 7 3 8" xfId="18342"/>
    <cellStyle name="Calculation 2 7 3 8 2" xfId="18343"/>
    <cellStyle name="Calculation 2 7 3 9" xfId="18344"/>
    <cellStyle name="Calculation 2 7 4" xfId="18345"/>
    <cellStyle name="Calculation 2 7 4 2" xfId="18346"/>
    <cellStyle name="Calculation 2 7 5" xfId="18347"/>
    <cellStyle name="Calculation 2 7 5 2" xfId="18348"/>
    <cellStyle name="Calculation 2 7 6" xfId="18349"/>
    <cellStyle name="Calculation 2 7 6 2" xfId="18350"/>
    <cellStyle name="Calculation 2 7 7" xfId="18351"/>
    <cellStyle name="Calculation 2 7 7 2" xfId="18352"/>
    <cellStyle name="Calculation 2 7 8" xfId="18353"/>
    <cellStyle name="Calculation 2 7 8 2" xfId="18354"/>
    <cellStyle name="Calculation 2 7 9" xfId="18355"/>
    <cellStyle name="Calculation 2 7 9 2" xfId="18356"/>
    <cellStyle name="Calculation 2 70" xfId="18357"/>
    <cellStyle name="Calculation 2 70 2" xfId="18358"/>
    <cellStyle name="Calculation 2 71" xfId="18359"/>
    <cellStyle name="Calculation 2 71 2" xfId="18360"/>
    <cellStyle name="Calculation 2 72" xfId="18361"/>
    <cellStyle name="Calculation 2 72 2" xfId="18362"/>
    <cellStyle name="Calculation 2 73" xfId="18363"/>
    <cellStyle name="Calculation 2 73 2" xfId="18364"/>
    <cellStyle name="Calculation 2 74" xfId="18365"/>
    <cellStyle name="Calculation 2 74 2" xfId="18366"/>
    <cellStyle name="Calculation 2 75" xfId="18367"/>
    <cellStyle name="Calculation 2 75 2" xfId="18368"/>
    <cellStyle name="Calculation 2 76" xfId="18369"/>
    <cellStyle name="Calculation 2 76 2" xfId="18370"/>
    <cellStyle name="Calculation 2 77" xfId="18371"/>
    <cellStyle name="Calculation 2 77 2" xfId="18372"/>
    <cellStyle name="Calculation 2 78" xfId="18373"/>
    <cellStyle name="Calculation 2 78 2" xfId="18374"/>
    <cellStyle name="Calculation 2 79" xfId="18375"/>
    <cellStyle name="Calculation 2 79 2" xfId="18376"/>
    <cellStyle name="Calculation 2 8" xfId="1023"/>
    <cellStyle name="Calculation 2 8 10" xfId="18377"/>
    <cellStyle name="Calculation 2 8 10 2" xfId="18378"/>
    <cellStyle name="Calculation 2 8 11" xfId="18379"/>
    <cellStyle name="Calculation 2 8 12" xfId="2470"/>
    <cellStyle name="Calculation 2 8 2" xfId="8008"/>
    <cellStyle name="Calculation 2 8 2 2" xfId="18380"/>
    <cellStyle name="Calculation 2 8 2 2 2" xfId="18381"/>
    <cellStyle name="Calculation 2 8 2 3" xfId="18382"/>
    <cellStyle name="Calculation 2 8 2 3 2" xfId="18383"/>
    <cellStyle name="Calculation 2 8 2 4" xfId="18384"/>
    <cellStyle name="Calculation 2 8 2 4 2" xfId="18385"/>
    <cellStyle name="Calculation 2 8 2 5" xfId="18386"/>
    <cellStyle name="Calculation 2 8 2 5 2" xfId="18387"/>
    <cellStyle name="Calculation 2 8 2 6" xfId="18388"/>
    <cellStyle name="Calculation 2 8 2 6 2" xfId="18389"/>
    <cellStyle name="Calculation 2 8 2 7" xfId="18390"/>
    <cellStyle name="Calculation 2 8 2 7 2" xfId="18391"/>
    <cellStyle name="Calculation 2 8 2 8" xfId="18392"/>
    <cellStyle name="Calculation 2 8 2 8 2" xfId="18393"/>
    <cellStyle name="Calculation 2 8 2 9" xfId="18394"/>
    <cellStyle name="Calculation 2 8 3" xfId="7135"/>
    <cellStyle name="Calculation 2 8 3 2" xfId="18395"/>
    <cellStyle name="Calculation 2 8 3 2 2" xfId="18396"/>
    <cellStyle name="Calculation 2 8 3 3" xfId="18397"/>
    <cellStyle name="Calculation 2 8 3 3 2" xfId="18398"/>
    <cellStyle name="Calculation 2 8 3 4" xfId="18399"/>
    <cellStyle name="Calculation 2 8 3 4 2" xfId="18400"/>
    <cellStyle name="Calculation 2 8 3 5" xfId="18401"/>
    <cellStyle name="Calculation 2 8 3 5 2" xfId="18402"/>
    <cellStyle name="Calculation 2 8 3 6" xfId="18403"/>
    <cellStyle name="Calculation 2 8 3 6 2" xfId="18404"/>
    <cellStyle name="Calculation 2 8 3 7" xfId="18405"/>
    <cellStyle name="Calculation 2 8 3 7 2" xfId="18406"/>
    <cellStyle name="Calculation 2 8 3 8" xfId="18407"/>
    <cellStyle name="Calculation 2 8 3 8 2" xfId="18408"/>
    <cellStyle name="Calculation 2 8 3 9" xfId="18409"/>
    <cellStyle name="Calculation 2 8 4" xfId="18410"/>
    <cellStyle name="Calculation 2 8 4 2" xfId="18411"/>
    <cellStyle name="Calculation 2 8 5" xfId="18412"/>
    <cellStyle name="Calculation 2 8 5 2" xfId="18413"/>
    <cellStyle name="Calculation 2 8 6" xfId="18414"/>
    <cellStyle name="Calculation 2 8 6 2" xfId="18415"/>
    <cellStyle name="Calculation 2 8 7" xfId="18416"/>
    <cellStyle name="Calculation 2 8 7 2" xfId="18417"/>
    <cellStyle name="Calculation 2 8 8" xfId="18418"/>
    <cellStyle name="Calculation 2 8 8 2" xfId="18419"/>
    <cellStyle name="Calculation 2 8 9" xfId="18420"/>
    <cellStyle name="Calculation 2 8 9 2" xfId="18421"/>
    <cellStyle name="Calculation 2 80" xfId="18422"/>
    <cellStyle name="Calculation 2 80 2" xfId="18423"/>
    <cellStyle name="Calculation 2 81" xfId="18424"/>
    <cellStyle name="Calculation 2 81 2" xfId="18425"/>
    <cellStyle name="Calculation 2 82" xfId="18426"/>
    <cellStyle name="Calculation 2 83" xfId="1262"/>
    <cellStyle name="Calculation 2 9" xfId="2675"/>
    <cellStyle name="Calculation 2 9 10" xfId="18427"/>
    <cellStyle name="Calculation 2 9 10 2" xfId="18428"/>
    <cellStyle name="Calculation 2 9 11" xfId="18429"/>
    <cellStyle name="Calculation 2 9 2" xfId="8189"/>
    <cellStyle name="Calculation 2 9 2 2" xfId="18430"/>
    <cellStyle name="Calculation 2 9 2 2 2" xfId="18431"/>
    <cellStyle name="Calculation 2 9 2 3" xfId="18432"/>
    <cellStyle name="Calculation 2 9 2 3 2" xfId="18433"/>
    <cellStyle name="Calculation 2 9 2 4" xfId="18434"/>
    <cellStyle name="Calculation 2 9 2 4 2" xfId="18435"/>
    <cellStyle name="Calculation 2 9 2 5" xfId="18436"/>
    <cellStyle name="Calculation 2 9 2 5 2" xfId="18437"/>
    <cellStyle name="Calculation 2 9 2 6" xfId="18438"/>
    <cellStyle name="Calculation 2 9 2 6 2" xfId="18439"/>
    <cellStyle name="Calculation 2 9 2 7" xfId="18440"/>
    <cellStyle name="Calculation 2 9 2 7 2" xfId="18441"/>
    <cellStyle name="Calculation 2 9 2 8" xfId="18442"/>
    <cellStyle name="Calculation 2 9 2 8 2" xfId="18443"/>
    <cellStyle name="Calculation 2 9 2 9" xfId="18444"/>
    <cellStyle name="Calculation 2 9 3" xfId="7369"/>
    <cellStyle name="Calculation 2 9 3 2" xfId="18445"/>
    <cellStyle name="Calculation 2 9 3 2 2" xfId="18446"/>
    <cellStyle name="Calculation 2 9 3 3" xfId="18447"/>
    <cellStyle name="Calculation 2 9 3 3 2" xfId="18448"/>
    <cellStyle name="Calculation 2 9 3 4" xfId="18449"/>
    <cellStyle name="Calculation 2 9 3 4 2" xfId="18450"/>
    <cellStyle name="Calculation 2 9 3 5" xfId="18451"/>
    <cellStyle name="Calculation 2 9 3 5 2" xfId="18452"/>
    <cellStyle name="Calculation 2 9 3 6" xfId="18453"/>
    <cellStyle name="Calculation 2 9 3 6 2" xfId="18454"/>
    <cellStyle name="Calculation 2 9 3 7" xfId="18455"/>
    <cellStyle name="Calculation 2 9 3 7 2" xfId="18456"/>
    <cellStyle name="Calculation 2 9 3 8" xfId="18457"/>
    <cellStyle name="Calculation 2 9 3 8 2" xfId="18458"/>
    <cellStyle name="Calculation 2 9 3 9" xfId="18459"/>
    <cellStyle name="Calculation 2 9 4" xfId="18460"/>
    <cellStyle name="Calculation 2 9 4 2" xfId="18461"/>
    <cellStyle name="Calculation 2 9 5" xfId="18462"/>
    <cellStyle name="Calculation 2 9 5 2" xfId="18463"/>
    <cellStyle name="Calculation 2 9 6" xfId="18464"/>
    <cellStyle name="Calculation 2 9 6 2" xfId="18465"/>
    <cellStyle name="Calculation 2 9 7" xfId="18466"/>
    <cellStyle name="Calculation 2 9 7 2" xfId="18467"/>
    <cellStyle name="Calculation 2 9 8" xfId="18468"/>
    <cellStyle name="Calculation 2 9 8 2" xfId="18469"/>
    <cellStyle name="Calculation 2 9 9" xfId="18470"/>
    <cellStyle name="Calculation 2 9 9 2" xfId="18471"/>
    <cellStyle name="Calculation 20" xfId="4605"/>
    <cellStyle name="Calculation 20 2" xfId="9892"/>
    <cellStyle name="Calculation 20 3" xfId="13142"/>
    <cellStyle name="Calculation 21" xfId="5704"/>
    <cellStyle name="Calculation 21 2" xfId="10825"/>
    <cellStyle name="Calculation 21 3" xfId="13973"/>
    <cellStyle name="Calculation 22" xfId="5845"/>
    <cellStyle name="Calculation 22 2" xfId="10964"/>
    <cellStyle name="Calculation 22 3" xfId="14111"/>
    <cellStyle name="Calculation 23" xfId="5686"/>
    <cellStyle name="Calculation 23 2" xfId="10807"/>
    <cellStyle name="Calculation 23 3" xfId="13955"/>
    <cellStyle name="Calculation 24" xfId="5908"/>
    <cellStyle name="Calculation 24 2" xfId="11027"/>
    <cellStyle name="Calculation 24 3" xfId="14174"/>
    <cellStyle name="Calculation 25" xfId="5679"/>
    <cellStyle name="Calculation 25 2" xfId="10800"/>
    <cellStyle name="Calculation 25 3" xfId="13948"/>
    <cellStyle name="Calculation 26" xfId="5569"/>
    <cellStyle name="Calculation 26 2" xfId="10690"/>
    <cellStyle name="Calculation 26 3" xfId="13839"/>
    <cellStyle name="Calculation 27" xfId="7026"/>
    <cellStyle name="Calculation 27 2" xfId="18472"/>
    <cellStyle name="Calculation 28" xfId="10349"/>
    <cellStyle name="Calculation 28 2" xfId="18473"/>
    <cellStyle name="Calculation 29" xfId="18474"/>
    <cellStyle name="Calculation 29 2" xfId="18475"/>
    <cellStyle name="Calculation 3" xfId="47"/>
    <cellStyle name="Calculation 3 10" xfId="18476"/>
    <cellStyle name="Calculation 3 10 10" xfId="18477"/>
    <cellStyle name="Calculation 3 10 10 2" xfId="18478"/>
    <cellStyle name="Calculation 3 10 11" xfId="18479"/>
    <cellStyle name="Calculation 3 10 2" xfId="18480"/>
    <cellStyle name="Calculation 3 10 2 2" xfId="18481"/>
    <cellStyle name="Calculation 3 10 2 2 2" xfId="18482"/>
    <cellStyle name="Calculation 3 10 2 3" xfId="18483"/>
    <cellStyle name="Calculation 3 10 2 3 2" xfId="18484"/>
    <cellStyle name="Calculation 3 10 2 4" xfId="18485"/>
    <cellStyle name="Calculation 3 10 2 4 2" xfId="18486"/>
    <cellStyle name="Calculation 3 10 2 5" xfId="18487"/>
    <cellStyle name="Calculation 3 10 2 5 2" xfId="18488"/>
    <cellStyle name="Calculation 3 10 2 6" xfId="18489"/>
    <cellStyle name="Calculation 3 10 2 6 2" xfId="18490"/>
    <cellStyle name="Calculation 3 10 2 7" xfId="18491"/>
    <cellStyle name="Calculation 3 10 2 7 2" xfId="18492"/>
    <cellStyle name="Calculation 3 10 2 8" xfId="18493"/>
    <cellStyle name="Calculation 3 10 2 8 2" xfId="18494"/>
    <cellStyle name="Calculation 3 10 2 9" xfId="18495"/>
    <cellStyle name="Calculation 3 10 3" xfId="18496"/>
    <cellStyle name="Calculation 3 10 3 2" xfId="18497"/>
    <cellStyle name="Calculation 3 10 3 2 2" xfId="18498"/>
    <cellStyle name="Calculation 3 10 3 3" xfId="18499"/>
    <cellStyle name="Calculation 3 10 3 3 2" xfId="18500"/>
    <cellStyle name="Calculation 3 10 3 4" xfId="18501"/>
    <cellStyle name="Calculation 3 10 3 4 2" xfId="18502"/>
    <cellStyle name="Calculation 3 10 3 5" xfId="18503"/>
    <cellStyle name="Calculation 3 10 3 5 2" xfId="18504"/>
    <cellStyle name="Calculation 3 10 3 6" xfId="18505"/>
    <cellStyle name="Calculation 3 10 3 6 2" xfId="18506"/>
    <cellStyle name="Calculation 3 10 3 7" xfId="18507"/>
    <cellStyle name="Calculation 3 10 3 7 2" xfId="18508"/>
    <cellStyle name="Calculation 3 10 3 8" xfId="18509"/>
    <cellStyle name="Calculation 3 10 3 8 2" xfId="18510"/>
    <cellStyle name="Calculation 3 10 3 9" xfId="18511"/>
    <cellStyle name="Calculation 3 10 4" xfId="18512"/>
    <cellStyle name="Calculation 3 10 4 2" xfId="18513"/>
    <cellStyle name="Calculation 3 10 5" xfId="18514"/>
    <cellStyle name="Calculation 3 10 5 2" xfId="18515"/>
    <cellStyle name="Calculation 3 10 6" xfId="18516"/>
    <cellStyle name="Calculation 3 10 6 2" xfId="18517"/>
    <cellStyle name="Calculation 3 10 7" xfId="18518"/>
    <cellStyle name="Calculation 3 10 7 2" xfId="18519"/>
    <cellStyle name="Calculation 3 10 8" xfId="18520"/>
    <cellStyle name="Calculation 3 10 8 2" xfId="18521"/>
    <cellStyle name="Calculation 3 10 9" xfId="18522"/>
    <cellStyle name="Calculation 3 10 9 2" xfId="18523"/>
    <cellStyle name="Calculation 3 11" xfId="18524"/>
    <cellStyle name="Calculation 3 11 10" xfId="18525"/>
    <cellStyle name="Calculation 3 11 10 2" xfId="18526"/>
    <cellStyle name="Calculation 3 11 11" xfId="18527"/>
    <cellStyle name="Calculation 3 11 2" xfId="18528"/>
    <cellStyle name="Calculation 3 11 2 2" xfId="18529"/>
    <cellStyle name="Calculation 3 11 2 2 2" xfId="18530"/>
    <cellStyle name="Calculation 3 11 2 3" xfId="18531"/>
    <cellStyle name="Calculation 3 11 2 3 2" xfId="18532"/>
    <cellStyle name="Calculation 3 11 2 4" xfId="18533"/>
    <cellStyle name="Calculation 3 11 2 4 2" xfId="18534"/>
    <cellStyle name="Calculation 3 11 2 5" xfId="18535"/>
    <cellStyle name="Calculation 3 11 2 5 2" xfId="18536"/>
    <cellStyle name="Calculation 3 11 2 6" xfId="18537"/>
    <cellStyle name="Calculation 3 11 2 6 2" xfId="18538"/>
    <cellStyle name="Calculation 3 11 2 7" xfId="18539"/>
    <cellStyle name="Calculation 3 11 2 7 2" xfId="18540"/>
    <cellStyle name="Calculation 3 11 2 8" xfId="18541"/>
    <cellStyle name="Calculation 3 11 2 8 2" xfId="18542"/>
    <cellStyle name="Calculation 3 11 2 9" xfId="18543"/>
    <cellStyle name="Calculation 3 11 3" xfId="18544"/>
    <cellStyle name="Calculation 3 11 3 2" xfId="18545"/>
    <cellStyle name="Calculation 3 11 3 2 2" xfId="18546"/>
    <cellStyle name="Calculation 3 11 3 3" xfId="18547"/>
    <cellStyle name="Calculation 3 11 3 3 2" xfId="18548"/>
    <cellStyle name="Calculation 3 11 3 4" xfId="18549"/>
    <cellStyle name="Calculation 3 11 3 4 2" xfId="18550"/>
    <cellStyle name="Calculation 3 11 3 5" xfId="18551"/>
    <cellStyle name="Calculation 3 11 3 5 2" xfId="18552"/>
    <cellStyle name="Calculation 3 11 3 6" xfId="18553"/>
    <cellStyle name="Calculation 3 11 3 6 2" xfId="18554"/>
    <cellStyle name="Calculation 3 11 3 7" xfId="18555"/>
    <cellStyle name="Calculation 3 11 3 7 2" xfId="18556"/>
    <cellStyle name="Calculation 3 11 3 8" xfId="18557"/>
    <cellStyle name="Calculation 3 11 3 8 2" xfId="18558"/>
    <cellStyle name="Calculation 3 11 3 9" xfId="18559"/>
    <cellStyle name="Calculation 3 11 4" xfId="18560"/>
    <cellStyle name="Calculation 3 11 4 2" xfId="18561"/>
    <cellStyle name="Calculation 3 11 5" xfId="18562"/>
    <cellStyle name="Calculation 3 11 5 2" xfId="18563"/>
    <cellStyle name="Calculation 3 11 6" xfId="18564"/>
    <cellStyle name="Calculation 3 11 6 2" xfId="18565"/>
    <cellStyle name="Calculation 3 11 7" xfId="18566"/>
    <cellStyle name="Calculation 3 11 7 2" xfId="18567"/>
    <cellStyle name="Calculation 3 11 8" xfId="18568"/>
    <cellStyle name="Calculation 3 11 8 2" xfId="18569"/>
    <cellStyle name="Calculation 3 11 9" xfId="18570"/>
    <cellStyle name="Calculation 3 11 9 2" xfId="18571"/>
    <cellStyle name="Calculation 3 12" xfId="18572"/>
    <cellStyle name="Calculation 3 12 10" xfId="18573"/>
    <cellStyle name="Calculation 3 12 10 2" xfId="18574"/>
    <cellStyle name="Calculation 3 12 11" xfId="18575"/>
    <cellStyle name="Calculation 3 12 2" xfId="18576"/>
    <cellStyle name="Calculation 3 12 2 2" xfId="18577"/>
    <cellStyle name="Calculation 3 12 2 2 2" xfId="18578"/>
    <cellStyle name="Calculation 3 12 2 3" xfId="18579"/>
    <cellStyle name="Calculation 3 12 2 3 2" xfId="18580"/>
    <cellStyle name="Calculation 3 12 2 4" xfId="18581"/>
    <cellStyle name="Calculation 3 12 2 4 2" xfId="18582"/>
    <cellStyle name="Calculation 3 12 2 5" xfId="18583"/>
    <cellStyle name="Calculation 3 12 2 5 2" xfId="18584"/>
    <cellStyle name="Calculation 3 12 2 6" xfId="18585"/>
    <cellStyle name="Calculation 3 12 2 6 2" xfId="18586"/>
    <cellStyle name="Calculation 3 12 2 7" xfId="18587"/>
    <cellStyle name="Calculation 3 12 2 7 2" xfId="18588"/>
    <cellStyle name="Calculation 3 12 2 8" xfId="18589"/>
    <cellStyle name="Calculation 3 12 2 8 2" xfId="18590"/>
    <cellStyle name="Calculation 3 12 2 9" xfId="18591"/>
    <cellStyle name="Calculation 3 12 3" xfId="18592"/>
    <cellStyle name="Calculation 3 12 3 2" xfId="18593"/>
    <cellStyle name="Calculation 3 12 3 2 2" xfId="18594"/>
    <cellStyle name="Calculation 3 12 3 3" xfId="18595"/>
    <cellStyle name="Calculation 3 12 3 3 2" xfId="18596"/>
    <cellStyle name="Calculation 3 12 3 4" xfId="18597"/>
    <cellStyle name="Calculation 3 12 3 4 2" xfId="18598"/>
    <cellStyle name="Calculation 3 12 3 5" xfId="18599"/>
    <cellStyle name="Calculation 3 12 3 5 2" xfId="18600"/>
    <cellStyle name="Calculation 3 12 3 6" xfId="18601"/>
    <cellStyle name="Calculation 3 12 3 6 2" xfId="18602"/>
    <cellStyle name="Calculation 3 12 3 7" xfId="18603"/>
    <cellStyle name="Calculation 3 12 3 7 2" xfId="18604"/>
    <cellStyle name="Calculation 3 12 3 8" xfId="18605"/>
    <cellStyle name="Calculation 3 12 3 8 2" xfId="18606"/>
    <cellStyle name="Calculation 3 12 3 9" xfId="18607"/>
    <cellStyle name="Calculation 3 12 4" xfId="18608"/>
    <cellStyle name="Calculation 3 12 4 2" xfId="18609"/>
    <cellStyle name="Calculation 3 12 5" xfId="18610"/>
    <cellStyle name="Calculation 3 12 5 2" xfId="18611"/>
    <cellStyle name="Calculation 3 12 6" xfId="18612"/>
    <cellStyle name="Calculation 3 12 6 2" xfId="18613"/>
    <cellStyle name="Calculation 3 12 7" xfId="18614"/>
    <cellStyle name="Calculation 3 12 7 2" xfId="18615"/>
    <cellStyle name="Calculation 3 12 8" xfId="18616"/>
    <cellStyle name="Calculation 3 12 8 2" xfId="18617"/>
    <cellStyle name="Calculation 3 12 9" xfId="18618"/>
    <cellStyle name="Calculation 3 12 9 2" xfId="18619"/>
    <cellStyle name="Calculation 3 13" xfId="18620"/>
    <cellStyle name="Calculation 3 13 10" xfId="18621"/>
    <cellStyle name="Calculation 3 13 10 2" xfId="18622"/>
    <cellStyle name="Calculation 3 13 11" xfId="18623"/>
    <cellStyle name="Calculation 3 13 2" xfId="18624"/>
    <cellStyle name="Calculation 3 13 2 2" xfId="18625"/>
    <cellStyle name="Calculation 3 13 2 2 2" xfId="18626"/>
    <cellStyle name="Calculation 3 13 2 3" xfId="18627"/>
    <cellStyle name="Calculation 3 13 2 3 2" xfId="18628"/>
    <cellStyle name="Calculation 3 13 2 4" xfId="18629"/>
    <cellStyle name="Calculation 3 13 2 4 2" xfId="18630"/>
    <cellStyle name="Calculation 3 13 2 5" xfId="18631"/>
    <cellStyle name="Calculation 3 13 2 5 2" xfId="18632"/>
    <cellStyle name="Calculation 3 13 2 6" xfId="18633"/>
    <cellStyle name="Calculation 3 13 2 6 2" xfId="18634"/>
    <cellStyle name="Calculation 3 13 2 7" xfId="18635"/>
    <cellStyle name="Calculation 3 13 2 7 2" xfId="18636"/>
    <cellStyle name="Calculation 3 13 2 8" xfId="18637"/>
    <cellStyle name="Calculation 3 13 2 8 2" xfId="18638"/>
    <cellStyle name="Calculation 3 13 2 9" xfId="18639"/>
    <cellStyle name="Calculation 3 13 3" xfId="18640"/>
    <cellStyle name="Calculation 3 13 3 2" xfId="18641"/>
    <cellStyle name="Calculation 3 13 3 2 2" xfId="18642"/>
    <cellStyle name="Calculation 3 13 3 3" xfId="18643"/>
    <cellStyle name="Calculation 3 13 3 3 2" xfId="18644"/>
    <cellStyle name="Calculation 3 13 3 4" xfId="18645"/>
    <cellStyle name="Calculation 3 13 3 4 2" xfId="18646"/>
    <cellStyle name="Calculation 3 13 3 5" xfId="18647"/>
    <cellStyle name="Calculation 3 13 3 5 2" xfId="18648"/>
    <cellStyle name="Calculation 3 13 3 6" xfId="18649"/>
    <cellStyle name="Calculation 3 13 3 6 2" xfId="18650"/>
    <cellStyle name="Calculation 3 13 3 7" xfId="18651"/>
    <cellStyle name="Calculation 3 13 3 7 2" xfId="18652"/>
    <cellStyle name="Calculation 3 13 3 8" xfId="18653"/>
    <cellStyle name="Calculation 3 13 3 8 2" xfId="18654"/>
    <cellStyle name="Calculation 3 13 3 9" xfId="18655"/>
    <cellStyle name="Calculation 3 13 4" xfId="18656"/>
    <cellStyle name="Calculation 3 13 4 2" xfId="18657"/>
    <cellStyle name="Calculation 3 13 5" xfId="18658"/>
    <cellStyle name="Calculation 3 13 5 2" xfId="18659"/>
    <cellStyle name="Calculation 3 13 6" xfId="18660"/>
    <cellStyle name="Calculation 3 13 6 2" xfId="18661"/>
    <cellStyle name="Calculation 3 13 7" xfId="18662"/>
    <cellStyle name="Calculation 3 13 7 2" xfId="18663"/>
    <cellStyle name="Calculation 3 13 8" xfId="18664"/>
    <cellStyle name="Calculation 3 13 8 2" xfId="18665"/>
    <cellStyle name="Calculation 3 13 9" xfId="18666"/>
    <cellStyle name="Calculation 3 13 9 2" xfId="18667"/>
    <cellStyle name="Calculation 3 14" xfId="18668"/>
    <cellStyle name="Calculation 3 14 10" xfId="18669"/>
    <cellStyle name="Calculation 3 14 10 2" xfId="18670"/>
    <cellStyle name="Calculation 3 14 11" xfId="18671"/>
    <cellStyle name="Calculation 3 14 2" xfId="18672"/>
    <cellStyle name="Calculation 3 14 2 2" xfId="18673"/>
    <cellStyle name="Calculation 3 14 2 2 2" xfId="18674"/>
    <cellStyle name="Calculation 3 14 2 3" xfId="18675"/>
    <cellStyle name="Calculation 3 14 2 3 2" xfId="18676"/>
    <cellStyle name="Calculation 3 14 2 4" xfId="18677"/>
    <cellStyle name="Calculation 3 14 2 4 2" xfId="18678"/>
    <cellStyle name="Calculation 3 14 2 5" xfId="18679"/>
    <cellStyle name="Calculation 3 14 2 5 2" xfId="18680"/>
    <cellStyle name="Calculation 3 14 2 6" xfId="18681"/>
    <cellStyle name="Calculation 3 14 2 6 2" xfId="18682"/>
    <cellStyle name="Calculation 3 14 2 7" xfId="18683"/>
    <cellStyle name="Calculation 3 14 2 7 2" xfId="18684"/>
    <cellStyle name="Calculation 3 14 2 8" xfId="18685"/>
    <cellStyle name="Calculation 3 14 2 8 2" xfId="18686"/>
    <cellStyle name="Calculation 3 14 2 9" xfId="18687"/>
    <cellStyle name="Calculation 3 14 3" xfId="18688"/>
    <cellStyle name="Calculation 3 14 3 2" xfId="18689"/>
    <cellStyle name="Calculation 3 14 3 2 2" xfId="18690"/>
    <cellStyle name="Calculation 3 14 3 3" xfId="18691"/>
    <cellStyle name="Calculation 3 14 3 3 2" xfId="18692"/>
    <cellStyle name="Calculation 3 14 3 4" xfId="18693"/>
    <cellStyle name="Calculation 3 14 3 4 2" xfId="18694"/>
    <cellStyle name="Calculation 3 14 3 5" xfId="18695"/>
    <cellStyle name="Calculation 3 14 3 5 2" xfId="18696"/>
    <cellStyle name="Calculation 3 14 3 6" xfId="18697"/>
    <cellStyle name="Calculation 3 14 3 6 2" xfId="18698"/>
    <cellStyle name="Calculation 3 14 3 7" xfId="18699"/>
    <cellStyle name="Calculation 3 14 3 7 2" xfId="18700"/>
    <cellStyle name="Calculation 3 14 3 8" xfId="18701"/>
    <cellStyle name="Calculation 3 14 3 8 2" xfId="18702"/>
    <cellStyle name="Calculation 3 14 3 9" xfId="18703"/>
    <cellStyle name="Calculation 3 14 4" xfId="18704"/>
    <cellStyle name="Calculation 3 14 4 2" xfId="18705"/>
    <cellStyle name="Calculation 3 14 5" xfId="18706"/>
    <cellStyle name="Calculation 3 14 5 2" xfId="18707"/>
    <cellStyle name="Calculation 3 14 6" xfId="18708"/>
    <cellStyle name="Calculation 3 14 6 2" xfId="18709"/>
    <cellStyle name="Calculation 3 14 7" xfId="18710"/>
    <cellStyle name="Calculation 3 14 7 2" xfId="18711"/>
    <cellStyle name="Calculation 3 14 8" xfId="18712"/>
    <cellStyle name="Calculation 3 14 8 2" xfId="18713"/>
    <cellStyle name="Calculation 3 14 9" xfId="18714"/>
    <cellStyle name="Calculation 3 14 9 2" xfId="18715"/>
    <cellStyle name="Calculation 3 15" xfId="18716"/>
    <cellStyle name="Calculation 3 15 10" xfId="18717"/>
    <cellStyle name="Calculation 3 15 10 2" xfId="18718"/>
    <cellStyle name="Calculation 3 15 11" xfId="18719"/>
    <cellStyle name="Calculation 3 15 2" xfId="18720"/>
    <cellStyle name="Calculation 3 15 2 2" xfId="18721"/>
    <cellStyle name="Calculation 3 15 2 2 2" xfId="18722"/>
    <cellStyle name="Calculation 3 15 2 3" xfId="18723"/>
    <cellStyle name="Calculation 3 15 2 3 2" xfId="18724"/>
    <cellStyle name="Calculation 3 15 2 4" xfId="18725"/>
    <cellStyle name="Calculation 3 15 2 4 2" xfId="18726"/>
    <cellStyle name="Calculation 3 15 2 5" xfId="18727"/>
    <cellStyle name="Calculation 3 15 2 5 2" xfId="18728"/>
    <cellStyle name="Calculation 3 15 2 6" xfId="18729"/>
    <cellStyle name="Calculation 3 15 2 6 2" xfId="18730"/>
    <cellStyle name="Calculation 3 15 2 7" xfId="18731"/>
    <cellStyle name="Calculation 3 15 2 7 2" xfId="18732"/>
    <cellStyle name="Calculation 3 15 2 8" xfId="18733"/>
    <cellStyle name="Calculation 3 15 2 8 2" xfId="18734"/>
    <cellStyle name="Calculation 3 15 2 9" xfId="18735"/>
    <cellStyle name="Calculation 3 15 3" xfId="18736"/>
    <cellStyle name="Calculation 3 15 3 2" xfId="18737"/>
    <cellStyle name="Calculation 3 15 3 2 2" xfId="18738"/>
    <cellStyle name="Calculation 3 15 3 3" xfId="18739"/>
    <cellStyle name="Calculation 3 15 3 3 2" xfId="18740"/>
    <cellStyle name="Calculation 3 15 3 4" xfId="18741"/>
    <cellStyle name="Calculation 3 15 3 4 2" xfId="18742"/>
    <cellStyle name="Calculation 3 15 3 5" xfId="18743"/>
    <cellStyle name="Calculation 3 15 3 5 2" xfId="18744"/>
    <cellStyle name="Calculation 3 15 3 6" xfId="18745"/>
    <cellStyle name="Calculation 3 15 3 6 2" xfId="18746"/>
    <cellStyle name="Calculation 3 15 3 7" xfId="18747"/>
    <cellStyle name="Calculation 3 15 3 7 2" xfId="18748"/>
    <cellStyle name="Calculation 3 15 3 8" xfId="18749"/>
    <cellStyle name="Calculation 3 15 3 8 2" xfId="18750"/>
    <cellStyle name="Calculation 3 15 3 9" xfId="18751"/>
    <cellStyle name="Calculation 3 15 4" xfId="18752"/>
    <cellStyle name="Calculation 3 15 4 2" xfId="18753"/>
    <cellStyle name="Calculation 3 15 5" xfId="18754"/>
    <cellStyle name="Calculation 3 15 5 2" xfId="18755"/>
    <cellStyle name="Calculation 3 15 6" xfId="18756"/>
    <cellStyle name="Calculation 3 15 6 2" xfId="18757"/>
    <cellStyle name="Calculation 3 15 7" xfId="18758"/>
    <cellStyle name="Calculation 3 15 7 2" xfId="18759"/>
    <cellStyle name="Calculation 3 15 8" xfId="18760"/>
    <cellStyle name="Calculation 3 15 8 2" xfId="18761"/>
    <cellStyle name="Calculation 3 15 9" xfId="18762"/>
    <cellStyle name="Calculation 3 15 9 2" xfId="18763"/>
    <cellStyle name="Calculation 3 16" xfId="18764"/>
    <cellStyle name="Calculation 3 16 10" xfId="18765"/>
    <cellStyle name="Calculation 3 16 10 2" xfId="18766"/>
    <cellStyle name="Calculation 3 16 11" xfId="18767"/>
    <cellStyle name="Calculation 3 16 2" xfId="18768"/>
    <cellStyle name="Calculation 3 16 2 2" xfId="18769"/>
    <cellStyle name="Calculation 3 16 2 2 2" xfId="18770"/>
    <cellStyle name="Calculation 3 16 2 3" xfId="18771"/>
    <cellStyle name="Calculation 3 16 2 3 2" xfId="18772"/>
    <cellStyle name="Calculation 3 16 2 4" xfId="18773"/>
    <cellStyle name="Calculation 3 16 2 4 2" xfId="18774"/>
    <cellStyle name="Calculation 3 16 2 5" xfId="18775"/>
    <cellStyle name="Calculation 3 16 2 5 2" xfId="18776"/>
    <cellStyle name="Calculation 3 16 2 6" xfId="18777"/>
    <cellStyle name="Calculation 3 16 2 6 2" xfId="18778"/>
    <cellStyle name="Calculation 3 16 2 7" xfId="18779"/>
    <cellStyle name="Calculation 3 16 2 7 2" xfId="18780"/>
    <cellStyle name="Calculation 3 16 2 8" xfId="18781"/>
    <cellStyle name="Calculation 3 16 2 8 2" xfId="18782"/>
    <cellStyle name="Calculation 3 16 2 9" xfId="18783"/>
    <cellStyle name="Calculation 3 16 3" xfId="18784"/>
    <cellStyle name="Calculation 3 16 3 2" xfId="18785"/>
    <cellStyle name="Calculation 3 16 3 2 2" xfId="18786"/>
    <cellStyle name="Calculation 3 16 3 3" xfId="18787"/>
    <cellStyle name="Calculation 3 16 3 3 2" xfId="18788"/>
    <cellStyle name="Calculation 3 16 3 4" xfId="18789"/>
    <cellStyle name="Calculation 3 16 3 4 2" xfId="18790"/>
    <cellStyle name="Calculation 3 16 3 5" xfId="18791"/>
    <cellStyle name="Calculation 3 16 3 5 2" xfId="18792"/>
    <cellStyle name="Calculation 3 16 3 6" xfId="18793"/>
    <cellStyle name="Calculation 3 16 3 6 2" xfId="18794"/>
    <cellStyle name="Calculation 3 16 3 7" xfId="18795"/>
    <cellStyle name="Calculation 3 16 3 7 2" xfId="18796"/>
    <cellStyle name="Calculation 3 16 3 8" xfId="18797"/>
    <cellStyle name="Calculation 3 16 3 8 2" xfId="18798"/>
    <cellStyle name="Calculation 3 16 3 9" xfId="18799"/>
    <cellStyle name="Calculation 3 16 4" xfId="18800"/>
    <cellStyle name="Calculation 3 16 4 2" xfId="18801"/>
    <cellStyle name="Calculation 3 16 5" xfId="18802"/>
    <cellStyle name="Calculation 3 16 5 2" xfId="18803"/>
    <cellStyle name="Calculation 3 16 6" xfId="18804"/>
    <cellStyle name="Calculation 3 16 6 2" xfId="18805"/>
    <cellStyle name="Calculation 3 16 7" xfId="18806"/>
    <cellStyle name="Calculation 3 16 7 2" xfId="18807"/>
    <cellStyle name="Calculation 3 16 8" xfId="18808"/>
    <cellStyle name="Calculation 3 16 8 2" xfId="18809"/>
    <cellStyle name="Calculation 3 16 9" xfId="18810"/>
    <cellStyle name="Calculation 3 16 9 2" xfId="18811"/>
    <cellStyle name="Calculation 3 17" xfId="18812"/>
    <cellStyle name="Calculation 3 17 10" xfId="18813"/>
    <cellStyle name="Calculation 3 17 10 2" xfId="18814"/>
    <cellStyle name="Calculation 3 17 11" xfId="18815"/>
    <cellStyle name="Calculation 3 17 2" xfId="18816"/>
    <cellStyle name="Calculation 3 17 2 2" xfId="18817"/>
    <cellStyle name="Calculation 3 17 2 2 2" xfId="18818"/>
    <cellStyle name="Calculation 3 17 2 3" xfId="18819"/>
    <cellStyle name="Calculation 3 17 2 3 2" xfId="18820"/>
    <cellStyle name="Calculation 3 17 2 4" xfId="18821"/>
    <cellStyle name="Calculation 3 17 2 4 2" xfId="18822"/>
    <cellStyle name="Calculation 3 17 2 5" xfId="18823"/>
    <cellStyle name="Calculation 3 17 2 5 2" xfId="18824"/>
    <cellStyle name="Calculation 3 17 2 6" xfId="18825"/>
    <cellStyle name="Calculation 3 17 2 6 2" xfId="18826"/>
    <cellStyle name="Calculation 3 17 2 7" xfId="18827"/>
    <cellStyle name="Calculation 3 17 2 7 2" xfId="18828"/>
    <cellStyle name="Calculation 3 17 2 8" xfId="18829"/>
    <cellStyle name="Calculation 3 17 2 8 2" xfId="18830"/>
    <cellStyle name="Calculation 3 17 2 9" xfId="18831"/>
    <cellStyle name="Calculation 3 17 3" xfId="18832"/>
    <cellStyle name="Calculation 3 17 3 2" xfId="18833"/>
    <cellStyle name="Calculation 3 17 3 2 2" xfId="18834"/>
    <cellStyle name="Calculation 3 17 3 3" xfId="18835"/>
    <cellStyle name="Calculation 3 17 3 3 2" xfId="18836"/>
    <cellStyle name="Calculation 3 17 3 4" xfId="18837"/>
    <cellStyle name="Calculation 3 17 3 4 2" xfId="18838"/>
    <cellStyle name="Calculation 3 17 3 5" xfId="18839"/>
    <cellStyle name="Calculation 3 17 3 5 2" xfId="18840"/>
    <cellStyle name="Calculation 3 17 3 6" xfId="18841"/>
    <cellStyle name="Calculation 3 17 3 6 2" xfId="18842"/>
    <cellStyle name="Calculation 3 17 3 7" xfId="18843"/>
    <cellStyle name="Calculation 3 17 3 7 2" xfId="18844"/>
    <cellStyle name="Calculation 3 17 3 8" xfId="18845"/>
    <cellStyle name="Calculation 3 17 3 8 2" xfId="18846"/>
    <cellStyle name="Calculation 3 17 3 9" xfId="18847"/>
    <cellStyle name="Calculation 3 17 4" xfId="18848"/>
    <cellStyle name="Calculation 3 17 4 2" xfId="18849"/>
    <cellStyle name="Calculation 3 17 5" xfId="18850"/>
    <cellStyle name="Calculation 3 17 5 2" xfId="18851"/>
    <cellStyle name="Calculation 3 17 6" xfId="18852"/>
    <cellStyle name="Calculation 3 17 6 2" xfId="18853"/>
    <cellStyle name="Calculation 3 17 7" xfId="18854"/>
    <cellStyle name="Calculation 3 17 7 2" xfId="18855"/>
    <cellStyle name="Calculation 3 17 8" xfId="18856"/>
    <cellStyle name="Calculation 3 17 8 2" xfId="18857"/>
    <cellStyle name="Calculation 3 17 9" xfId="18858"/>
    <cellStyle name="Calculation 3 17 9 2" xfId="18859"/>
    <cellStyle name="Calculation 3 18" xfId="18860"/>
    <cellStyle name="Calculation 3 18 10" xfId="18861"/>
    <cellStyle name="Calculation 3 18 10 2" xfId="18862"/>
    <cellStyle name="Calculation 3 18 11" xfId="18863"/>
    <cellStyle name="Calculation 3 18 2" xfId="18864"/>
    <cellStyle name="Calculation 3 18 2 2" xfId="18865"/>
    <cellStyle name="Calculation 3 18 2 2 2" xfId="18866"/>
    <cellStyle name="Calculation 3 18 2 3" xfId="18867"/>
    <cellStyle name="Calculation 3 18 2 3 2" xfId="18868"/>
    <cellStyle name="Calculation 3 18 2 4" xfId="18869"/>
    <cellStyle name="Calculation 3 18 2 4 2" xfId="18870"/>
    <cellStyle name="Calculation 3 18 2 5" xfId="18871"/>
    <cellStyle name="Calculation 3 18 2 5 2" xfId="18872"/>
    <cellStyle name="Calculation 3 18 2 6" xfId="18873"/>
    <cellStyle name="Calculation 3 18 2 6 2" xfId="18874"/>
    <cellStyle name="Calculation 3 18 2 7" xfId="18875"/>
    <cellStyle name="Calculation 3 18 2 7 2" xfId="18876"/>
    <cellStyle name="Calculation 3 18 2 8" xfId="18877"/>
    <cellStyle name="Calculation 3 18 2 8 2" xfId="18878"/>
    <cellStyle name="Calculation 3 18 2 9" xfId="18879"/>
    <cellStyle name="Calculation 3 18 3" xfId="18880"/>
    <cellStyle name="Calculation 3 18 3 2" xfId="18881"/>
    <cellStyle name="Calculation 3 18 3 2 2" xfId="18882"/>
    <cellStyle name="Calculation 3 18 3 3" xfId="18883"/>
    <cellStyle name="Calculation 3 18 3 3 2" xfId="18884"/>
    <cellStyle name="Calculation 3 18 3 4" xfId="18885"/>
    <cellStyle name="Calculation 3 18 3 4 2" xfId="18886"/>
    <cellStyle name="Calculation 3 18 3 5" xfId="18887"/>
    <cellStyle name="Calculation 3 18 3 5 2" xfId="18888"/>
    <cellStyle name="Calculation 3 18 3 6" xfId="18889"/>
    <cellStyle name="Calculation 3 18 3 6 2" xfId="18890"/>
    <cellStyle name="Calculation 3 18 3 7" xfId="18891"/>
    <cellStyle name="Calculation 3 18 3 7 2" xfId="18892"/>
    <cellStyle name="Calculation 3 18 3 8" xfId="18893"/>
    <cellStyle name="Calculation 3 18 3 8 2" xfId="18894"/>
    <cellStyle name="Calculation 3 18 3 9" xfId="18895"/>
    <cellStyle name="Calculation 3 18 4" xfId="18896"/>
    <cellStyle name="Calculation 3 18 4 2" xfId="18897"/>
    <cellStyle name="Calculation 3 18 5" xfId="18898"/>
    <cellStyle name="Calculation 3 18 5 2" xfId="18899"/>
    <cellStyle name="Calculation 3 18 6" xfId="18900"/>
    <cellStyle name="Calculation 3 18 6 2" xfId="18901"/>
    <cellStyle name="Calculation 3 18 7" xfId="18902"/>
    <cellStyle name="Calculation 3 18 7 2" xfId="18903"/>
    <cellStyle name="Calculation 3 18 8" xfId="18904"/>
    <cellStyle name="Calculation 3 18 8 2" xfId="18905"/>
    <cellStyle name="Calculation 3 18 9" xfId="18906"/>
    <cellStyle name="Calculation 3 18 9 2" xfId="18907"/>
    <cellStyle name="Calculation 3 19" xfId="18908"/>
    <cellStyle name="Calculation 3 19 10" xfId="18909"/>
    <cellStyle name="Calculation 3 19 10 2" xfId="18910"/>
    <cellStyle name="Calculation 3 19 11" xfId="18911"/>
    <cellStyle name="Calculation 3 19 2" xfId="18912"/>
    <cellStyle name="Calculation 3 19 2 2" xfId="18913"/>
    <cellStyle name="Calculation 3 19 2 2 2" xfId="18914"/>
    <cellStyle name="Calculation 3 19 2 3" xfId="18915"/>
    <cellStyle name="Calculation 3 19 2 3 2" xfId="18916"/>
    <cellStyle name="Calculation 3 19 2 4" xfId="18917"/>
    <cellStyle name="Calculation 3 19 2 4 2" xfId="18918"/>
    <cellStyle name="Calculation 3 19 2 5" xfId="18919"/>
    <cellStyle name="Calculation 3 19 2 5 2" xfId="18920"/>
    <cellStyle name="Calculation 3 19 2 6" xfId="18921"/>
    <cellStyle name="Calculation 3 19 2 6 2" xfId="18922"/>
    <cellStyle name="Calculation 3 19 2 7" xfId="18923"/>
    <cellStyle name="Calculation 3 19 2 7 2" xfId="18924"/>
    <cellStyle name="Calculation 3 19 2 8" xfId="18925"/>
    <cellStyle name="Calculation 3 19 2 8 2" xfId="18926"/>
    <cellStyle name="Calculation 3 19 2 9" xfId="18927"/>
    <cellStyle name="Calculation 3 19 3" xfId="18928"/>
    <cellStyle name="Calculation 3 19 3 2" xfId="18929"/>
    <cellStyle name="Calculation 3 19 3 2 2" xfId="18930"/>
    <cellStyle name="Calculation 3 19 3 3" xfId="18931"/>
    <cellStyle name="Calculation 3 19 3 3 2" xfId="18932"/>
    <cellStyle name="Calculation 3 19 3 4" xfId="18933"/>
    <cellStyle name="Calculation 3 19 3 4 2" xfId="18934"/>
    <cellStyle name="Calculation 3 19 3 5" xfId="18935"/>
    <cellStyle name="Calculation 3 19 3 5 2" xfId="18936"/>
    <cellStyle name="Calculation 3 19 3 6" xfId="18937"/>
    <cellStyle name="Calculation 3 19 3 6 2" xfId="18938"/>
    <cellStyle name="Calculation 3 19 3 7" xfId="18939"/>
    <cellStyle name="Calculation 3 19 3 7 2" xfId="18940"/>
    <cellStyle name="Calculation 3 19 3 8" xfId="18941"/>
    <cellStyle name="Calculation 3 19 3 8 2" xfId="18942"/>
    <cellStyle name="Calculation 3 19 3 9" xfId="18943"/>
    <cellStyle name="Calculation 3 19 4" xfId="18944"/>
    <cellStyle name="Calculation 3 19 4 2" xfId="18945"/>
    <cellStyle name="Calculation 3 19 5" xfId="18946"/>
    <cellStyle name="Calculation 3 19 5 2" xfId="18947"/>
    <cellStyle name="Calculation 3 19 6" xfId="18948"/>
    <cellStyle name="Calculation 3 19 6 2" xfId="18949"/>
    <cellStyle name="Calculation 3 19 7" xfId="18950"/>
    <cellStyle name="Calculation 3 19 7 2" xfId="18951"/>
    <cellStyle name="Calculation 3 19 8" xfId="18952"/>
    <cellStyle name="Calculation 3 19 8 2" xfId="18953"/>
    <cellStyle name="Calculation 3 19 9" xfId="18954"/>
    <cellStyle name="Calculation 3 19 9 2" xfId="18955"/>
    <cellStyle name="Calculation 3 2" xfId="48"/>
    <cellStyle name="Calculation 3 2 10" xfId="18956"/>
    <cellStyle name="Calculation 3 2 10 2" xfId="18957"/>
    <cellStyle name="Calculation 3 2 11" xfId="18958"/>
    <cellStyle name="Calculation 3 2 12" xfId="7636"/>
    <cellStyle name="Calculation 3 2 2" xfId="18959"/>
    <cellStyle name="Calculation 3 2 2 2" xfId="18960"/>
    <cellStyle name="Calculation 3 2 2 2 2" xfId="18961"/>
    <cellStyle name="Calculation 3 2 2 3" xfId="18962"/>
    <cellStyle name="Calculation 3 2 2 3 2" xfId="18963"/>
    <cellStyle name="Calculation 3 2 2 4" xfId="18964"/>
    <cellStyle name="Calculation 3 2 2 4 2" xfId="18965"/>
    <cellStyle name="Calculation 3 2 2 5" xfId="18966"/>
    <cellStyle name="Calculation 3 2 2 5 2" xfId="18967"/>
    <cellStyle name="Calculation 3 2 2 6" xfId="18968"/>
    <cellStyle name="Calculation 3 2 2 6 2" xfId="18969"/>
    <cellStyle name="Calculation 3 2 2 7" xfId="18970"/>
    <cellStyle name="Calculation 3 2 2 7 2" xfId="18971"/>
    <cellStyle name="Calculation 3 2 2 8" xfId="18972"/>
    <cellStyle name="Calculation 3 2 2 8 2" xfId="18973"/>
    <cellStyle name="Calculation 3 2 2 9" xfId="18974"/>
    <cellStyle name="Calculation 3 2 3" xfId="18975"/>
    <cellStyle name="Calculation 3 2 3 2" xfId="18976"/>
    <cellStyle name="Calculation 3 2 3 2 2" xfId="18977"/>
    <cellStyle name="Calculation 3 2 3 3" xfId="18978"/>
    <cellStyle name="Calculation 3 2 3 3 2" xfId="18979"/>
    <cellStyle name="Calculation 3 2 3 4" xfId="18980"/>
    <cellStyle name="Calculation 3 2 3 4 2" xfId="18981"/>
    <cellStyle name="Calculation 3 2 3 5" xfId="18982"/>
    <cellStyle name="Calculation 3 2 3 5 2" xfId="18983"/>
    <cellStyle name="Calculation 3 2 3 6" xfId="18984"/>
    <cellStyle name="Calculation 3 2 3 6 2" xfId="18985"/>
    <cellStyle name="Calculation 3 2 3 7" xfId="18986"/>
    <cellStyle name="Calculation 3 2 3 7 2" xfId="18987"/>
    <cellStyle name="Calculation 3 2 3 8" xfId="18988"/>
    <cellStyle name="Calculation 3 2 3 8 2" xfId="18989"/>
    <cellStyle name="Calculation 3 2 3 9" xfId="18990"/>
    <cellStyle name="Calculation 3 2 4" xfId="18991"/>
    <cellStyle name="Calculation 3 2 4 2" xfId="18992"/>
    <cellStyle name="Calculation 3 2 5" xfId="18993"/>
    <cellStyle name="Calculation 3 2 5 2" xfId="18994"/>
    <cellStyle name="Calculation 3 2 6" xfId="18995"/>
    <cellStyle name="Calculation 3 2 6 2" xfId="18996"/>
    <cellStyle name="Calculation 3 2 7" xfId="18997"/>
    <cellStyle name="Calculation 3 2 7 2" xfId="18998"/>
    <cellStyle name="Calculation 3 2 8" xfId="18999"/>
    <cellStyle name="Calculation 3 2 8 2" xfId="19000"/>
    <cellStyle name="Calculation 3 2 9" xfId="19001"/>
    <cellStyle name="Calculation 3 2 9 2" xfId="19002"/>
    <cellStyle name="Calculation 3 20" xfId="19003"/>
    <cellStyle name="Calculation 3 20 10" xfId="19004"/>
    <cellStyle name="Calculation 3 20 10 2" xfId="19005"/>
    <cellStyle name="Calculation 3 20 11" xfId="19006"/>
    <cellStyle name="Calculation 3 20 2" xfId="19007"/>
    <cellStyle name="Calculation 3 20 2 2" xfId="19008"/>
    <cellStyle name="Calculation 3 20 2 2 2" xfId="19009"/>
    <cellStyle name="Calculation 3 20 2 3" xfId="19010"/>
    <cellStyle name="Calculation 3 20 2 3 2" xfId="19011"/>
    <cellStyle name="Calculation 3 20 2 4" xfId="19012"/>
    <cellStyle name="Calculation 3 20 2 4 2" xfId="19013"/>
    <cellStyle name="Calculation 3 20 2 5" xfId="19014"/>
    <cellStyle name="Calculation 3 20 2 5 2" xfId="19015"/>
    <cellStyle name="Calculation 3 20 2 6" xfId="19016"/>
    <cellStyle name="Calculation 3 20 2 6 2" xfId="19017"/>
    <cellStyle name="Calculation 3 20 2 7" xfId="19018"/>
    <cellStyle name="Calculation 3 20 2 7 2" xfId="19019"/>
    <cellStyle name="Calculation 3 20 2 8" xfId="19020"/>
    <cellStyle name="Calculation 3 20 2 8 2" xfId="19021"/>
    <cellStyle name="Calculation 3 20 2 9" xfId="19022"/>
    <cellStyle name="Calculation 3 20 3" xfId="19023"/>
    <cellStyle name="Calculation 3 20 3 2" xfId="19024"/>
    <cellStyle name="Calculation 3 20 3 2 2" xfId="19025"/>
    <cellStyle name="Calculation 3 20 3 3" xfId="19026"/>
    <cellStyle name="Calculation 3 20 3 3 2" xfId="19027"/>
    <cellStyle name="Calculation 3 20 3 4" xfId="19028"/>
    <cellStyle name="Calculation 3 20 3 4 2" xfId="19029"/>
    <cellStyle name="Calculation 3 20 3 5" xfId="19030"/>
    <cellStyle name="Calculation 3 20 3 5 2" xfId="19031"/>
    <cellStyle name="Calculation 3 20 3 6" xfId="19032"/>
    <cellStyle name="Calculation 3 20 3 6 2" xfId="19033"/>
    <cellStyle name="Calculation 3 20 3 7" xfId="19034"/>
    <cellStyle name="Calculation 3 20 3 7 2" xfId="19035"/>
    <cellStyle name="Calculation 3 20 3 8" xfId="19036"/>
    <cellStyle name="Calculation 3 20 3 8 2" xfId="19037"/>
    <cellStyle name="Calculation 3 20 3 9" xfId="19038"/>
    <cellStyle name="Calculation 3 20 4" xfId="19039"/>
    <cellStyle name="Calculation 3 20 4 2" xfId="19040"/>
    <cellStyle name="Calculation 3 20 5" xfId="19041"/>
    <cellStyle name="Calculation 3 20 5 2" xfId="19042"/>
    <cellStyle name="Calculation 3 20 6" xfId="19043"/>
    <cellStyle name="Calculation 3 20 6 2" xfId="19044"/>
    <cellStyle name="Calculation 3 20 7" xfId="19045"/>
    <cellStyle name="Calculation 3 20 7 2" xfId="19046"/>
    <cellStyle name="Calculation 3 20 8" xfId="19047"/>
    <cellStyle name="Calculation 3 20 8 2" xfId="19048"/>
    <cellStyle name="Calculation 3 20 9" xfId="19049"/>
    <cellStyle name="Calculation 3 20 9 2" xfId="19050"/>
    <cellStyle name="Calculation 3 21" xfId="19051"/>
    <cellStyle name="Calculation 3 21 10" xfId="19052"/>
    <cellStyle name="Calculation 3 21 10 2" xfId="19053"/>
    <cellStyle name="Calculation 3 21 11" xfId="19054"/>
    <cellStyle name="Calculation 3 21 2" xfId="19055"/>
    <cellStyle name="Calculation 3 21 2 2" xfId="19056"/>
    <cellStyle name="Calculation 3 21 2 2 2" xfId="19057"/>
    <cellStyle name="Calculation 3 21 2 3" xfId="19058"/>
    <cellStyle name="Calculation 3 21 2 3 2" xfId="19059"/>
    <cellStyle name="Calculation 3 21 2 4" xfId="19060"/>
    <cellStyle name="Calculation 3 21 2 4 2" xfId="19061"/>
    <cellStyle name="Calculation 3 21 2 5" xfId="19062"/>
    <cellStyle name="Calculation 3 21 2 5 2" xfId="19063"/>
    <cellStyle name="Calculation 3 21 2 6" xfId="19064"/>
    <cellStyle name="Calculation 3 21 2 6 2" xfId="19065"/>
    <cellStyle name="Calculation 3 21 2 7" xfId="19066"/>
    <cellStyle name="Calculation 3 21 2 7 2" xfId="19067"/>
    <cellStyle name="Calculation 3 21 2 8" xfId="19068"/>
    <cellStyle name="Calculation 3 21 2 8 2" xfId="19069"/>
    <cellStyle name="Calculation 3 21 2 9" xfId="19070"/>
    <cellStyle name="Calculation 3 21 3" xfId="19071"/>
    <cellStyle name="Calculation 3 21 3 2" xfId="19072"/>
    <cellStyle name="Calculation 3 21 3 2 2" xfId="19073"/>
    <cellStyle name="Calculation 3 21 3 3" xfId="19074"/>
    <cellStyle name="Calculation 3 21 3 3 2" xfId="19075"/>
    <cellStyle name="Calculation 3 21 3 4" xfId="19076"/>
    <cellStyle name="Calculation 3 21 3 4 2" xfId="19077"/>
    <cellStyle name="Calculation 3 21 3 5" xfId="19078"/>
    <cellStyle name="Calculation 3 21 3 5 2" xfId="19079"/>
    <cellStyle name="Calculation 3 21 3 6" xfId="19080"/>
    <cellStyle name="Calculation 3 21 3 6 2" xfId="19081"/>
    <cellStyle name="Calculation 3 21 3 7" xfId="19082"/>
    <cellStyle name="Calculation 3 21 3 7 2" xfId="19083"/>
    <cellStyle name="Calculation 3 21 3 8" xfId="19084"/>
    <cellStyle name="Calculation 3 21 3 8 2" xfId="19085"/>
    <cellStyle name="Calculation 3 21 3 9" xfId="19086"/>
    <cellStyle name="Calculation 3 21 4" xfId="19087"/>
    <cellStyle name="Calculation 3 21 4 2" xfId="19088"/>
    <cellStyle name="Calculation 3 21 5" xfId="19089"/>
    <cellStyle name="Calculation 3 21 5 2" xfId="19090"/>
    <cellStyle name="Calculation 3 21 6" xfId="19091"/>
    <cellStyle name="Calculation 3 21 6 2" xfId="19092"/>
    <cellStyle name="Calculation 3 21 7" xfId="19093"/>
    <cellStyle name="Calculation 3 21 7 2" xfId="19094"/>
    <cellStyle name="Calculation 3 21 8" xfId="19095"/>
    <cellStyle name="Calculation 3 21 8 2" xfId="19096"/>
    <cellStyle name="Calculation 3 21 9" xfId="19097"/>
    <cellStyle name="Calculation 3 21 9 2" xfId="19098"/>
    <cellStyle name="Calculation 3 22" xfId="19099"/>
    <cellStyle name="Calculation 3 22 10" xfId="19100"/>
    <cellStyle name="Calculation 3 22 10 2" xfId="19101"/>
    <cellStyle name="Calculation 3 22 11" xfId="19102"/>
    <cellStyle name="Calculation 3 22 2" xfId="19103"/>
    <cellStyle name="Calculation 3 22 2 2" xfId="19104"/>
    <cellStyle name="Calculation 3 22 2 2 2" xfId="19105"/>
    <cellStyle name="Calculation 3 22 2 3" xfId="19106"/>
    <cellStyle name="Calculation 3 22 2 3 2" xfId="19107"/>
    <cellStyle name="Calculation 3 22 2 4" xfId="19108"/>
    <cellStyle name="Calculation 3 22 2 4 2" xfId="19109"/>
    <cellStyle name="Calculation 3 22 2 5" xfId="19110"/>
    <cellStyle name="Calculation 3 22 2 5 2" xfId="19111"/>
    <cellStyle name="Calculation 3 22 2 6" xfId="19112"/>
    <cellStyle name="Calculation 3 22 2 6 2" xfId="19113"/>
    <cellStyle name="Calculation 3 22 2 7" xfId="19114"/>
    <cellStyle name="Calculation 3 22 2 7 2" xfId="19115"/>
    <cellStyle name="Calculation 3 22 2 8" xfId="19116"/>
    <cellStyle name="Calculation 3 22 2 8 2" xfId="19117"/>
    <cellStyle name="Calculation 3 22 2 9" xfId="19118"/>
    <cellStyle name="Calculation 3 22 3" xfId="19119"/>
    <cellStyle name="Calculation 3 22 3 2" xfId="19120"/>
    <cellStyle name="Calculation 3 22 3 2 2" xfId="19121"/>
    <cellStyle name="Calculation 3 22 3 3" xfId="19122"/>
    <cellStyle name="Calculation 3 22 3 3 2" xfId="19123"/>
    <cellStyle name="Calculation 3 22 3 4" xfId="19124"/>
    <cellStyle name="Calculation 3 22 3 4 2" xfId="19125"/>
    <cellStyle name="Calculation 3 22 3 5" xfId="19126"/>
    <cellStyle name="Calculation 3 22 3 5 2" xfId="19127"/>
    <cellStyle name="Calculation 3 22 3 6" xfId="19128"/>
    <cellStyle name="Calculation 3 22 3 6 2" xfId="19129"/>
    <cellStyle name="Calculation 3 22 3 7" xfId="19130"/>
    <cellStyle name="Calculation 3 22 3 7 2" xfId="19131"/>
    <cellStyle name="Calculation 3 22 3 8" xfId="19132"/>
    <cellStyle name="Calculation 3 22 3 8 2" xfId="19133"/>
    <cellStyle name="Calculation 3 22 3 9" xfId="19134"/>
    <cellStyle name="Calculation 3 22 4" xfId="19135"/>
    <cellStyle name="Calculation 3 22 4 2" xfId="19136"/>
    <cellStyle name="Calculation 3 22 5" xfId="19137"/>
    <cellStyle name="Calculation 3 22 5 2" xfId="19138"/>
    <cellStyle name="Calculation 3 22 6" xfId="19139"/>
    <cellStyle name="Calculation 3 22 6 2" xfId="19140"/>
    <cellStyle name="Calculation 3 22 7" xfId="19141"/>
    <cellStyle name="Calculation 3 22 7 2" xfId="19142"/>
    <cellStyle name="Calculation 3 22 8" xfId="19143"/>
    <cellStyle name="Calculation 3 22 8 2" xfId="19144"/>
    <cellStyle name="Calculation 3 22 9" xfId="19145"/>
    <cellStyle name="Calculation 3 22 9 2" xfId="19146"/>
    <cellStyle name="Calculation 3 23" xfId="19147"/>
    <cellStyle name="Calculation 3 23 10" xfId="19148"/>
    <cellStyle name="Calculation 3 23 10 2" xfId="19149"/>
    <cellStyle name="Calculation 3 23 11" xfId="19150"/>
    <cellStyle name="Calculation 3 23 2" xfId="19151"/>
    <cellStyle name="Calculation 3 23 2 2" xfId="19152"/>
    <cellStyle name="Calculation 3 23 2 2 2" xfId="19153"/>
    <cellStyle name="Calculation 3 23 2 3" xfId="19154"/>
    <cellStyle name="Calculation 3 23 2 3 2" xfId="19155"/>
    <cellStyle name="Calculation 3 23 2 4" xfId="19156"/>
    <cellStyle name="Calculation 3 23 2 4 2" xfId="19157"/>
    <cellStyle name="Calculation 3 23 2 5" xfId="19158"/>
    <cellStyle name="Calculation 3 23 2 5 2" xfId="19159"/>
    <cellStyle name="Calculation 3 23 2 6" xfId="19160"/>
    <cellStyle name="Calculation 3 23 2 6 2" xfId="19161"/>
    <cellStyle name="Calculation 3 23 2 7" xfId="19162"/>
    <cellStyle name="Calculation 3 23 2 7 2" xfId="19163"/>
    <cellStyle name="Calculation 3 23 2 8" xfId="19164"/>
    <cellStyle name="Calculation 3 23 2 8 2" xfId="19165"/>
    <cellStyle name="Calculation 3 23 2 9" xfId="19166"/>
    <cellStyle name="Calculation 3 23 3" xfId="19167"/>
    <cellStyle name="Calculation 3 23 3 2" xfId="19168"/>
    <cellStyle name="Calculation 3 23 3 2 2" xfId="19169"/>
    <cellStyle name="Calculation 3 23 3 3" xfId="19170"/>
    <cellStyle name="Calculation 3 23 3 3 2" xfId="19171"/>
    <cellStyle name="Calculation 3 23 3 4" xfId="19172"/>
    <cellStyle name="Calculation 3 23 3 4 2" xfId="19173"/>
    <cellStyle name="Calculation 3 23 3 5" xfId="19174"/>
    <cellStyle name="Calculation 3 23 3 5 2" xfId="19175"/>
    <cellStyle name="Calculation 3 23 3 6" xfId="19176"/>
    <cellStyle name="Calculation 3 23 3 6 2" xfId="19177"/>
    <cellStyle name="Calculation 3 23 3 7" xfId="19178"/>
    <cellStyle name="Calculation 3 23 3 7 2" xfId="19179"/>
    <cellStyle name="Calculation 3 23 3 8" xfId="19180"/>
    <cellStyle name="Calculation 3 23 3 8 2" xfId="19181"/>
    <cellStyle name="Calculation 3 23 3 9" xfId="19182"/>
    <cellStyle name="Calculation 3 23 4" xfId="19183"/>
    <cellStyle name="Calculation 3 23 4 2" xfId="19184"/>
    <cellStyle name="Calculation 3 23 5" xfId="19185"/>
    <cellStyle name="Calculation 3 23 5 2" xfId="19186"/>
    <cellStyle name="Calculation 3 23 6" xfId="19187"/>
    <cellStyle name="Calculation 3 23 6 2" xfId="19188"/>
    <cellStyle name="Calculation 3 23 7" xfId="19189"/>
    <cellStyle name="Calculation 3 23 7 2" xfId="19190"/>
    <cellStyle name="Calculation 3 23 8" xfId="19191"/>
    <cellStyle name="Calculation 3 23 8 2" xfId="19192"/>
    <cellStyle name="Calculation 3 23 9" xfId="19193"/>
    <cellStyle name="Calculation 3 23 9 2" xfId="19194"/>
    <cellStyle name="Calculation 3 24" xfId="19195"/>
    <cellStyle name="Calculation 3 24 10" xfId="19196"/>
    <cellStyle name="Calculation 3 24 10 2" xfId="19197"/>
    <cellStyle name="Calculation 3 24 11" xfId="19198"/>
    <cellStyle name="Calculation 3 24 2" xfId="19199"/>
    <cellStyle name="Calculation 3 24 2 2" xfId="19200"/>
    <cellStyle name="Calculation 3 24 2 2 2" xfId="19201"/>
    <cellStyle name="Calculation 3 24 2 3" xfId="19202"/>
    <cellStyle name="Calculation 3 24 2 3 2" xfId="19203"/>
    <cellStyle name="Calculation 3 24 2 4" xfId="19204"/>
    <cellStyle name="Calculation 3 24 2 4 2" xfId="19205"/>
    <cellStyle name="Calculation 3 24 2 5" xfId="19206"/>
    <cellStyle name="Calculation 3 24 2 5 2" xfId="19207"/>
    <cellStyle name="Calculation 3 24 2 6" xfId="19208"/>
    <cellStyle name="Calculation 3 24 2 6 2" xfId="19209"/>
    <cellStyle name="Calculation 3 24 2 7" xfId="19210"/>
    <cellStyle name="Calculation 3 24 2 7 2" xfId="19211"/>
    <cellStyle name="Calculation 3 24 2 8" xfId="19212"/>
    <cellStyle name="Calculation 3 24 2 8 2" xfId="19213"/>
    <cellStyle name="Calculation 3 24 2 9" xfId="19214"/>
    <cellStyle name="Calculation 3 24 3" xfId="19215"/>
    <cellStyle name="Calculation 3 24 3 2" xfId="19216"/>
    <cellStyle name="Calculation 3 24 3 2 2" xfId="19217"/>
    <cellStyle name="Calculation 3 24 3 3" xfId="19218"/>
    <cellStyle name="Calculation 3 24 3 3 2" xfId="19219"/>
    <cellStyle name="Calculation 3 24 3 4" xfId="19220"/>
    <cellStyle name="Calculation 3 24 3 4 2" xfId="19221"/>
    <cellStyle name="Calculation 3 24 3 5" xfId="19222"/>
    <cellStyle name="Calculation 3 24 3 5 2" xfId="19223"/>
    <cellStyle name="Calculation 3 24 3 6" xfId="19224"/>
    <cellStyle name="Calculation 3 24 3 6 2" xfId="19225"/>
    <cellStyle name="Calculation 3 24 3 7" xfId="19226"/>
    <cellStyle name="Calculation 3 24 3 7 2" xfId="19227"/>
    <cellStyle name="Calculation 3 24 3 8" xfId="19228"/>
    <cellStyle name="Calculation 3 24 3 8 2" xfId="19229"/>
    <cellStyle name="Calculation 3 24 3 9" xfId="19230"/>
    <cellStyle name="Calculation 3 24 4" xfId="19231"/>
    <cellStyle name="Calculation 3 24 4 2" xfId="19232"/>
    <cellStyle name="Calculation 3 24 5" xfId="19233"/>
    <cellStyle name="Calculation 3 24 5 2" xfId="19234"/>
    <cellStyle name="Calculation 3 24 6" xfId="19235"/>
    <cellStyle name="Calculation 3 24 6 2" xfId="19236"/>
    <cellStyle name="Calculation 3 24 7" xfId="19237"/>
    <cellStyle name="Calculation 3 24 7 2" xfId="19238"/>
    <cellStyle name="Calculation 3 24 8" xfId="19239"/>
    <cellStyle name="Calculation 3 24 8 2" xfId="19240"/>
    <cellStyle name="Calculation 3 24 9" xfId="19241"/>
    <cellStyle name="Calculation 3 24 9 2" xfId="19242"/>
    <cellStyle name="Calculation 3 25" xfId="19243"/>
    <cellStyle name="Calculation 3 25 10" xfId="19244"/>
    <cellStyle name="Calculation 3 25 10 2" xfId="19245"/>
    <cellStyle name="Calculation 3 25 11" xfId="19246"/>
    <cellStyle name="Calculation 3 25 2" xfId="19247"/>
    <cellStyle name="Calculation 3 25 2 2" xfId="19248"/>
    <cellStyle name="Calculation 3 25 2 2 2" xfId="19249"/>
    <cellStyle name="Calculation 3 25 2 3" xfId="19250"/>
    <cellStyle name="Calculation 3 25 2 3 2" xfId="19251"/>
    <cellStyle name="Calculation 3 25 2 4" xfId="19252"/>
    <cellStyle name="Calculation 3 25 2 4 2" xfId="19253"/>
    <cellStyle name="Calculation 3 25 2 5" xfId="19254"/>
    <cellStyle name="Calculation 3 25 2 5 2" xfId="19255"/>
    <cellStyle name="Calculation 3 25 2 6" xfId="19256"/>
    <cellStyle name="Calculation 3 25 2 6 2" xfId="19257"/>
    <cellStyle name="Calculation 3 25 2 7" xfId="19258"/>
    <cellStyle name="Calculation 3 25 2 7 2" xfId="19259"/>
    <cellStyle name="Calculation 3 25 2 8" xfId="19260"/>
    <cellStyle name="Calculation 3 25 2 8 2" xfId="19261"/>
    <cellStyle name="Calculation 3 25 2 9" xfId="19262"/>
    <cellStyle name="Calculation 3 25 3" xfId="19263"/>
    <cellStyle name="Calculation 3 25 3 2" xfId="19264"/>
    <cellStyle name="Calculation 3 25 3 2 2" xfId="19265"/>
    <cellStyle name="Calculation 3 25 3 3" xfId="19266"/>
    <cellStyle name="Calculation 3 25 3 3 2" xfId="19267"/>
    <cellStyle name="Calculation 3 25 3 4" xfId="19268"/>
    <cellStyle name="Calculation 3 25 3 4 2" xfId="19269"/>
    <cellStyle name="Calculation 3 25 3 5" xfId="19270"/>
    <cellStyle name="Calculation 3 25 3 5 2" xfId="19271"/>
    <cellStyle name="Calculation 3 25 3 6" xfId="19272"/>
    <cellStyle name="Calculation 3 25 3 6 2" xfId="19273"/>
    <cellStyle name="Calculation 3 25 3 7" xfId="19274"/>
    <cellStyle name="Calculation 3 25 3 7 2" xfId="19275"/>
    <cellStyle name="Calculation 3 25 3 8" xfId="19276"/>
    <cellStyle name="Calculation 3 25 3 8 2" xfId="19277"/>
    <cellStyle name="Calculation 3 25 3 9" xfId="19278"/>
    <cellStyle name="Calculation 3 25 4" xfId="19279"/>
    <cellStyle name="Calculation 3 25 4 2" xfId="19280"/>
    <cellStyle name="Calculation 3 25 5" xfId="19281"/>
    <cellStyle name="Calculation 3 25 5 2" xfId="19282"/>
    <cellStyle name="Calculation 3 25 6" xfId="19283"/>
    <cellStyle name="Calculation 3 25 6 2" xfId="19284"/>
    <cellStyle name="Calculation 3 25 7" xfId="19285"/>
    <cellStyle name="Calculation 3 25 7 2" xfId="19286"/>
    <cellStyle name="Calculation 3 25 8" xfId="19287"/>
    <cellStyle name="Calculation 3 25 8 2" xfId="19288"/>
    <cellStyle name="Calculation 3 25 9" xfId="19289"/>
    <cellStyle name="Calculation 3 25 9 2" xfId="19290"/>
    <cellStyle name="Calculation 3 26" xfId="19291"/>
    <cellStyle name="Calculation 3 26 10" xfId="19292"/>
    <cellStyle name="Calculation 3 26 10 2" xfId="19293"/>
    <cellStyle name="Calculation 3 26 11" xfId="19294"/>
    <cellStyle name="Calculation 3 26 2" xfId="19295"/>
    <cellStyle name="Calculation 3 26 2 2" xfId="19296"/>
    <cellStyle name="Calculation 3 26 2 2 2" xfId="19297"/>
    <cellStyle name="Calculation 3 26 2 3" xfId="19298"/>
    <cellStyle name="Calculation 3 26 2 3 2" xfId="19299"/>
    <cellStyle name="Calculation 3 26 2 4" xfId="19300"/>
    <cellStyle name="Calculation 3 26 2 4 2" xfId="19301"/>
    <cellStyle name="Calculation 3 26 2 5" xfId="19302"/>
    <cellStyle name="Calculation 3 26 2 5 2" xfId="19303"/>
    <cellStyle name="Calculation 3 26 2 6" xfId="19304"/>
    <cellStyle name="Calculation 3 26 2 6 2" xfId="19305"/>
    <cellStyle name="Calculation 3 26 2 7" xfId="19306"/>
    <cellStyle name="Calculation 3 26 2 7 2" xfId="19307"/>
    <cellStyle name="Calculation 3 26 2 8" xfId="19308"/>
    <cellStyle name="Calculation 3 26 2 8 2" xfId="19309"/>
    <cellStyle name="Calculation 3 26 2 9" xfId="19310"/>
    <cellStyle name="Calculation 3 26 3" xfId="19311"/>
    <cellStyle name="Calculation 3 26 3 2" xfId="19312"/>
    <cellStyle name="Calculation 3 26 3 2 2" xfId="19313"/>
    <cellStyle name="Calculation 3 26 3 3" xfId="19314"/>
    <cellStyle name="Calculation 3 26 3 3 2" xfId="19315"/>
    <cellStyle name="Calculation 3 26 3 4" xfId="19316"/>
    <cellStyle name="Calculation 3 26 3 4 2" xfId="19317"/>
    <cellStyle name="Calculation 3 26 3 5" xfId="19318"/>
    <cellStyle name="Calculation 3 26 3 5 2" xfId="19319"/>
    <cellStyle name="Calculation 3 26 3 6" xfId="19320"/>
    <cellStyle name="Calculation 3 26 3 6 2" xfId="19321"/>
    <cellStyle name="Calculation 3 26 3 7" xfId="19322"/>
    <cellStyle name="Calculation 3 26 3 7 2" xfId="19323"/>
    <cellStyle name="Calculation 3 26 3 8" xfId="19324"/>
    <cellStyle name="Calculation 3 26 3 8 2" xfId="19325"/>
    <cellStyle name="Calculation 3 26 3 9" xfId="19326"/>
    <cellStyle name="Calculation 3 26 4" xfId="19327"/>
    <cellStyle name="Calculation 3 26 4 2" xfId="19328"/>
    <cellStyle name="Calculation 3 26 5" xfId="19329"/>
    <cellStyle name="Calculation 3 26 5 2" xfId="19330"/>
    <cellStyle name="Calculation 3 26 6" xfId="19331"/>
    <cellStyle name="Calculation 3 26 6 2" xfId="19332"/>
    <cellStyle name="Calculation 3 26 7" xfId="19333"/>
    <cellStyle name="Calculation 3 26 7 2" xfId="19334"/>
    <cellStyle name="Calculation 3 26 8" xfId="19335"/>
    <cellStyle name="Calculation 3 26 8 2" xfId="19336"/>
    <cellStyle name="Calculation 3 26 9" xfId="19337"/>
    <cellStyle name="Calculation 3 26 9 2" xfId="19338"/>
    <cellStyle name="Calculation 3 27" xfId="19339"/>
    <cellStyle name="Calculation 3 27 10" xfId="19340"/>
    <cellStyle name="Calculation 3 27 10 2" xfId="19341"/>
    <cellStyle name="Calculation 3 27 11" xfId="19342"/>
    <cellStyle name="Calculation 3 27 2" xfId="19343"/>
    <cellStyle name="Calculation 3 27 2 2" xfId="19344"/>
    <cellStyle name="Calculation 3 27 2 2 2" xfId="19345"/>
    <cellStyle name="Calculation 3 27 2 3" xfId="19346"/>
    <cellStyle name="Calculation 3 27 2 3 2" xfId="19347"/>
    <cellStyle name="Calculation 3 27 2 4" xfId="19348"/>
    <cellStyle name="Calculation 3 27 2 4 2" xfId="19349"/>
    <cellStyle name="Calculation 3 27 2 5" xfId="19350"/>
    <cellStyle name="Calculation 3 27 2 5 2" xfId="19351"/>
    <cellStyle name="Calculation 3 27 2 6" xfId="19352"/>
    <cellStyle name="Calculation 3 27 2 6 2" xfId="19353"/>
    <cellStyle name="Calculation 3 27 2 7" xfId="19354"/>
    <cellStyle name="Calculation 3 27 2 7 2" xfId="19355"/>
    <cellStyle name="Calculation 3 27 2 8" xfId="19356"/>
    <cellStyle name="Calculation 3 27 2 8 2" xfId="19357"/>
    <cellStyle name="Calculation 3 27 2 9" xfId="19358"/>
    <cellStyle name="Calculation 3 27 3" xfId="19359"/>
    <cellStyle name="Calculation 3 27 3 2" xfId="19360"/>
    <cellStyle name="Calculation 3 27 3 2 2" xfId="19361"/>
    <cellStyle name="Calculation 3 27 3 3" xfId="19362"/>
    <cellStyle name="Calculation 3 27 3 3 2" xfId="19363"/>
    <cellStyle name="Calculation 3 27 3 4" xfId="19364"/>
    <cellStyle name="Calculation 3 27 3 4 2" xfId="19365"/>
    <cellStyle name="Calculation 3 27 3 5" xfId="19366"/>
    <cellStyle name="Calculation 3 27 3 5 2" xfId="19367"/>
    <cellStyle name="Calculation 3 27 3 6" xfId="19368"/>
    <cellStyle name="Calculation 3 27 3 6 2" xfId="19369"/>
    <cellStyle name="Calculation 3 27 3 7" xfId="19370"/>
    <cellStyle name="Calculation 3 27 3 7 2" xfId="19371"/>
    <cellStyle name="Calculation 3 27 3 8" xfId="19372"/>
    <cellStyle name="Calculation 3 27 3 8 2" xfId="19373"/>
    <cellStyle name="Calculation 3 27 3 9" xfId="19374"/>
    <cellStyle name="Calculation 3 27 4" xfId="19375"/>
    <cellStyle name="Calculation 3 27 4 2" xfId="19376"/>
    <cellStyle name="Calculation 3 27 5" xfId="19377"/>
    <cellStyle name="Calculation 3 27 5 2" xfId="19378"/>
    <cellStyle name="Calculation 3 27 6" xfId="19379"/>
    <cellStyle name="Calculation 3 27 6 2" xfId="19380"/>
    <cellStyle name="Calculation 3 27 7" xfId="19381"/>
    <cellStyle name="Calculation 3 27 7 2" xfId="19382"/>
    <cellStyle name="Calculation 3 27 8" xfId="19383"/>
    <cellStyle name="Calculation 3 27 8 2" xfId="19384"/>
    <cellStyle name="Calculation 3 27 9" xfId="19385"/>
    <cellStyle name="Calculation 3 27 9 2" xfId="19386"/>
    <cellStyle name="Calculation 3 28" xfId="19387"/>
    <cellStyle name="Calculation 3 28 2" xfId="19388"/>
    <cellStyle name="Calculation 3 28 2 2" xfId="19389"/>
    <cellStyle name="Calculation 3 28 3" xfId="19390"/>
    <cellStyle name="Calculation 3 28 3 2" xfId="19391"/>
    <cellStyle name="Calculation 3 28 4" xfId="19392"/>
    <cellStyle name="Calculation 3 28 4 2" xfId="19393"/>
    <cellStyle name="Calculation 3 28 5" xfId="19394"/>
    <cellStyle name="Calculation 3 28 5 2" xfId="19395"/>
    <cellStyle name="Calculation 3 28 6" xfId="19396"/>
    <cellStyle name="Calculation 3 28 6 2" xfId="19397"/>
    <cellStyle name="Calculation 3 28 7" xfId="19398"/>
    <cellStyle name="Calculation 3 28 7 2" xfId="19399"/>
    <cellStyle name="Calculation 3 28 8" xfId="19400"/>
    <cellStyle name="Calculation 3 28 8 2" xfId="19401"/>
    <cellStyle name="Calculation 3 28 9" xfId="19402"/>
    <cellStyle name="Calculation 3 29" xfId="19403"/>
    <cellStyle name="Calculation 3 29 2" xfId="19404"/>
    <cellStyle name="Calculation 3 29 2 2" xfId="19405"/>
    <cellStyle name="Calculation 3 29 3" xfId="19406"/>
    <cellStyle name="Calculation 3 29 3 2" xfId="19407"/>
    <cellStyle name="Calculation 3 29 4" xfId="19408"/>
    <cellStyle name="Calculation 3 29 4 2" xfId="19409"/>
    <cellStyle name="Calculation 3 29 5" xfId="19410"/>
    <cellStyle name="Calculation 3 29 5 2" xfId="19411"/>
    <cellStyle name="Calculation 3 29 6" xfId="19412"/>
    <cellStyle name="Calculation 3 29 6 2" xfId="19413"/>
    <cellStyle name="Calculation 3 29 7" xfId="19414"/>
    <cellStyle name="Calculation 3 29 7 2" xfId="19415"/>
    <cellStyle name="Calculation 3 29 8" xfId="19416"/>
    <cellStyle name="Calculation 3 29 8 2" xfId="19417"/>
    <cellStyle name="Calculation 3 29 9" xfId="19418"/>
    <cellStyle name="Calculation 3 3" xfId="7370"/>
    <cellStyle name="Calculation 3 3 10" xfId="19419"/>
    <cellStyle name="Calculation 3 3 10 2" xfId="19420"/>
    <cellStyle name="Calculation 3 3 11" xfId="19421"/>
    <cellStyle name="Calculation 3 3 2" xfId="19422"/>
    <cellStyle name="Calculation 3 3 2 2" xfId="19423"/>
    <cellStyle name="Calculation 3 3 2 2 2" xfId="19424"/>
    <cellStyle name="Calculation 3 3 2 3" xfId="19425"/>
    <cellStyle name="Calculation 3 3 2 3 2" xfId="19426"/>
    <cellStyle name="Calculation 3 3 2 4" xfId="19427"/>
    <cellStyle name="Calculation 3 3 2 4 2" xfId="19428"/>
    <cellStyle name="Calculation 3 3 2 5" xfId="19429"/>
    <cellStyle name="Calculation 3 3 2 5 2" xfId="19430"/>
    <cellStyle name="Calculation 3 3 2 6" xfId="19431"/>
    <cellStyle name="Calculation 3 3 2 6 2" xfId="19432"/>
    <cellStyle name="Calculation 3 3 2 7" xfId="19433"/>
    <cellStyle name="Calculation 3 3 2 7 2" xfId="19434"/>
    <cellStyle name="Calculation 3 3 2 8" xfId="19435"/>
    <cellStyle name="Calculation 3 3 2 8 2" xfId="19436"/>
    <cellStyle name="Calculation 3 3 2 9" xfId="19437"/>
    <cellStyle name="Calculation 3 3 3" xfId="19438"/>
    <cellStyle name="Calculation 3 3 3 2" xfId="19439"/>
    <cellStyle name="Calculation 3 3 3 2 2" xfId="19440"/>
    <cellStyle name="Calculation 3 3 3 3" xfId="19441"/>
    <cellStyle name="Calculation 3 3 3 3 2" xfId="19442"/>
    <cellStyle name="Calculation 3 3 3 4" xfId="19443"/>
    <cellStyle name="Calculation 3 3 3 4 2" xfId="19444"/>
    <cellStyle name="Calculation 3 3 3 5" xfId="19445"/>
    <cellStyle name="Calculation 3 3 3 5 2" xfId="19446"/>
    <cellStyle name="Calculation 3 3 3 6" xfId="19447"/>
    <cellStyle name="Calculation 3 3 3 6 2" xfId="19448"/>
    <cellStyle name="Calculation 3 3 3 7" xfId="19449"/>
    <cellStyle name="Calculation 3 3 3 7 2" xfId="19450"/>
    <cellStyle name="Calculation 3 3 3 8" xfId="19451"/>
    <cellStyle name="Calculation 3 3 3 8 2" xfId="19452"/>
    <cellStyle name="Calculation 3 3 3 9" xfId="19453"/>
    <cellStyle name="Calculation 3 3 4" xfId="19454"/>
    <cellStyle name="Calculation 3 3 4 2" xfId="19455"/>
    <cellStyle name="Calculation 3 3 5" xfId="19456"/>
    <cellStyle name="Calculation 3 3 5 2" xfId="19457"/>
    <cellStyle name="Calculation 3 3 6" xfId="19458"/>
    <cellStyle name="Calculation 3 3 6 2" xfId="19459"/>
    <cellStyle name="Calculation 3 3 7" xfId="19460"/>
    <cellStyle name="Calculation 3 3 7 2" xfId="19461"/>
    <cellStyle name="Calculation 3 3 8" xfId="19462"/>
    <cellStyle name="Calculation 3 3 8 2" xfId="19463"/>
    <cellStyle name="Calculation 3 3 9" xfId="19464"/>
    <cellStyle name="Calculation 3 3 9 2" xfId="19465"/>
    <cellStyle name="Calculation 3 30" xfId="19466"/>
    <cellStyle name="Calculation 3 30 2" xfId="19467"/>
    <cellStyle name="Calculation 3 30 2 2" xfId="19468"/>
    <cellStyle name="Calculation 3 30 3" xfId="19469"/>
    <cellStyle name="Calculation 3 30 3 2" xfId="19470"/>
    <cellStyle name="Calculation 3 30 4" xfId="19471"/>
    <cellStyle name="Calculation 3 30 4 2" xfId="19472"/>
    <cellStyle name="Calculation 3 30 5" xfId="19473"/>
    <cellStyle name="Calculation 3 30 5 2" xfId="19474"/>
    <cellStyle name="Calculation 3 30 6" xfId="19475"/>
    <cellStyle name="Calculation 3 30 6 2" xfId="19476"/>
    <cellStyle name="Calculation 3 30 7" xfId="19477"/>
    <cellStyle name="Calculation 3 30 7 2" xfId="19478"/>
    <cellStyle name="Calculation 3 30 8" xfId="19479"/>
    <cellStyle name="Calculation 3 30 8 2" xfId="19480"/>
    <cellStyle name="Calculation 3 30 9" xfId="19481"/>
    <cellStyle name="Calculation 3 31" xfId="19482"/>
    <cellStyle name="Calculation 3 31 2" xfId="19483"/>
    <cellStyle name="Calculation 3 31 2 2" xfId="19484"/>
    <cellStyle name="Calculation 3 31 3" xfId="19485"/>
    <cellStyle name="Calculation 3 31 3 2" xfId="19486"/>
    <cellStyle name="Calculation 3 31 4" xfId="19487"/>
    <cellStyle name="Calculation 3 31 4 2" xfId="19488"/>
    <cellStyle name="Calculation 3 31 5" xfId="19489"/>
    <cellStyle name="Calculation 3 31 5 2" xfId="19490"/>
    <cellStyle name="Calculation 3 31 6" xfId="19491"/>
    <cellStyle name="Calculation 3 31 6 2" xfId="19492"/>
    <cellStyle name="Calculation 3 31 7" xfId="19493"/>
    <cellStyle name="Calculation 3 31 7 2" xfId="19494"/>
    <cellStyle name="Calculation 3 31 8" xfId="19495"/>
    <cellStyle name="Calculation 3 31 8 2" xfId="19496"/>
    <cellStyle name="Calculation 3 31 9" xfId="19497"/>
    <cellStyle name="Calculation 3 32" xfId="19498"/>
    <cellStyle name="Calculation 3 32 2" xfId="19499"/>
    <cellStyle name="Calculation 3 32 2 2" xfId="19500"/>
    <cellStyle name="Calculation 3 32 3" xfId="19501"/>
    <cellStyle name="Calculation 3 32 3 2" xfId="19502"/>
    <cellStyle name="Calculation 3 32 4" xfId="19503"/>
    <cellStyle name="Calculation 3 32 4 2" xfId="19504"/>
    <cellStyle name="Calculation 3 32 5" xfId="19505"/>
    <cellStyle name="Calculation 3 32 5 2" xfId="19506"/>
    <cellStyle name="Calculation 3 32 6" xfId="19507"/>
    <cellStyle name="Calculation 3 32 6 2" xfId="19508"/>
    <cellStyle name="Calculation 3 32 7" xfId="19509"/>
    <cellStyle name="Calculation 3 32 7 2" xfId="19510"/>
    <cellStyle name="Calculation 3 32 8" xfId="19511"/>
    <cellStyle name="Calculation 3 32 8 2" xfId="19512"/>
    <cellStyle name="Calculation 3 32 9" xfId="19513"/>
    <cellStyle name="Calculation 3 33" xfId="19514"/>
    <cellStyle name="Calculation 3 33 2" xfId="19515"/>
    <cellStyle name="Calculation 3 33 2 2" xfId="19516"/>
    <cellStyle name="Calculation 3 33 3" xfId="19517"/>
    <cellStyle name="Calculation 3 33 3 2" xfId="19518"/>
    <cellStyle name="Calculation 3 33 4" xfId="19519"/>
    <cellStyle name="Calculation 3 33 4 2" xfId="19520"/>
    <cellStyle name="Calculation 3 33 5" xfId="19521"/>
    <cellStyle name="Calculation 3 33 5 2" xfId="19522"/>
    <cellStyle name="Calculation 3 33 6" xfId="19523"/>
    <cellStyle name="Calculation 3 33 6 2" xfId="19524"/>
    <cellStyle name="Calculation 3 33 7" xfId="19525"/>
    <cellStyle name="Calculation 3 33 7 2" xfId="19526"/>
    <cellStyle name="Calculation 3 33 8" xfId="19527"/>
    <cellStyle name="Calculation 3 33 8 2" xfId="19528"/>
    <cellStyle name="Calculation 3 33 9" xfId="19529"/>
    <cellStyle name="Calculation 3 34" xfId="19530"/>
    <cellStyle name="Calculation 3 34 2" xfId="19531"/>
    <cellStyle name="Calculation 3 34 2 2" xfId="19532"/>
    <cellStyle name="Calculation 3 34 3" xfId="19533"/>
    <cellStyle name="Calculation 3 34 3 2" xfId="19534"/>
    <cellStyle name="Calculation 3 34 4" xfId="19535"/>
    <cellStyle name="Calculation 3 34 4 2" xfId="19536"/>
    <cellStyle name="Calculation 3 34 5" xfId="19537"/>
    <cellStyle name="Calculation 3 34 5 2" xfId="19538"/>
    <cellStyle name="Calculation 3 34 6" xfId="19539"/>
    <cellStyle name="Calculation 3 34 6 2" xfId="19540"/>
    <cellStyle name="Calculation 3 34 7" xfId="19541"/>
    <cellStyle name="Calculation 3 34 7 2" xfId="19542"/>
    <cellStyle name="Calculation 3 34 8" xfId="19543"/>
    <cellStyle name="Calculation 3 34 8 2" xfId="19544"/>
    <cellStyle name="Calculation 3 34 9" xfId="19545"/>
    <cellStyle name="Calculation 3 35" xfId="19546"/>
    <cellStyle name="Calculation 3 35 2" xfId="19547"/>
    <cellStyle name="Calculation 3 36" xfId="19548"/>
    <cellStyle name="Calculation 3 36 2" xfId="19549"/>
    <cellStyle name="Calculation 3 37" xfId="19550"/>
    <cellStyle name="Calculation 3 37 2" xfId="19551"/>
    <cellStyle name="Calculation 3 38" xfId="19552"/>
    <cellStyle name="Calculation 3 38 2" xfId="19553"/>
    <cellStyle name="Calculation 3 39" xfId="19554"/>
    <cellStyle name="Calculation 3 39 2" xfId="19555"/>
    <cellStyle name="Calculation 3 4" xfId="19556"/>
    <cellStyle name="Calculation 3 4 10" xfId="19557"/>
    <cellStyle name="Calculation 3 4 10 2" xfId="19558"/>
    <cellStyle name="Calculation 3 4 11" xfId="19559"/>
    <cellStyle name="Calculation 3 4 2" xfId="19560"/>
    <cellStyle name="Calculation 3 4 2 2" xfId="19561"/>
    <cellStyle name="Calculation 3 4 2 2 2" xfId="19562"/>
    <cellStyle name="Calculation 3 4 2 3" xfId="19563"/>
    <cellStyle name="Calculation 3 4 2 3 2" xfId="19564"/>
    <cellStyle name="Calculation 3 4 2 4" xfId="19565"/>
    <cellStyle name="Calculation 3 4 2 4 2" xfId="19566"/>
    <cellStyle name="Calculation 3 4 2 5" xfId="19567"/>
    <cellStyle name="Calculation 3 4 2 5 2" xfId="19568"/>
    <cellStyle name="Calculation 3 4 2 6" xfId="19569"/>
    <cellStyle name="Calculation 3 4 2 6 2" xfId="19570"/>
    <cellStyle name="Calculation 3 4 2 7" xfId="19571"/>
    <cellStyle name="Calculation 3 4 2 7 2" xfId="19572"/>
    <cellStyle name="Calculation 3 4 2 8" xfId="19573"/>
    <cellStyle name="Calculation 3 4 2 8 2" xfId="19574"/>
    <cellStyle name="Calculation 3 4 2 9" xfId="19575"/>
    <cellStyle name="Calculation 3 4 3" xfId="19576"/>
    <cellStyle name="Calculation 3 4 3 2" xfId="19577"/>
    <cellStyle name="Calculation 3 4 3 2 2" xfId="19578"/>
    <cellStyle name="Calculation 3 4 3 3" xfId="19579"/>
    <cellStyle name="Calculation 3 4 3 3 2" xfId="19580"/>
    <cellStyle name="Calculation 3 4 3 4" xfId="19581"/>
    <cellStyle name="Calculation 3 4 3 4 2" xfId="19582"/>
    <cellStyle name="Calculation 3 4 3 5" xfId="19583"/>
    <cellStyle name="Calculation 3 4 3 5 2" xfId="19584"/>
    <cellStyle name="Calculation 3 4 3 6" xfId="19585"/>
    <cellStyle name="Calculation 3 4 3 6 2" xfId="19586"/>
    <cellStyle name="Calculation 3 4 3 7" xfId="19587"/>
    <cellStyle name="Calculation 3 4 3 7 2" xfId="19588"/>
    <cellStyle name="Calculation 3 4 3 8" xfId="19589"/>
    <cellStyle name="Calculation 3 4 3 8 2" xfId="19590"/>
    <cellStyle name="Calculation 3 4 3 9" xfId="19591"/>
    <cellStyle name="Calculation 3 4 4" xfId="19592"/>
    <cellStyle name="Calculation 3 4 4 2" xfId="19593"/>
    <cellStyle name="Calculation 3 4 5" xfId="19594"/>
    <cellStyle name="Calculation 3 4 5 2" xfId="19595"/>
    <cellStyle name="Calculation 3 4 6" xfId="19596"/>
    <cellStyle name="Calculation 3 4 6 2" xfId="19597"/>
    <cellStyle name="Calculation 3 4 7" xfId="19598"/>
    <cellStyle name="Calculation 3 4 7 2" xfId="19599"/>
    <cellStyle name="Calculation 3 4 8" xfId="19600"/>
    <cellStyle name="Calculation 3 4 8 2" xfId="19601"/>
    <cellStyle name="Calculation 3 4 9" xfId="19602"/>
    <cellStyle name="Calculation 3 4 9 2" xfId="19603"/>
    <cellStyle name="Calculation 3 40" xfId="19604"/>
    <cellStyle name="Calculation 3 40 2" xfId="19605"/>
    <cellStyle name="Calculation 3 41" xfId="19606"/>
    <cellStyle name="Calculation 3 41 2" xfId="19607"/>
    <cellStyle name="Calculation 3 42" xfId="19608"/>
    <cellStyle name="Calculation 3 42 2" xfId="19609"/>
    <cellStyle name="Calculation 3 43" xfId="19610"/>
    <cellStyle name="Calculation 3 43 2" xfId="19611"/>
    <cellStyle name="Calculation 3 44" xfId="19612"/>
    <cellStyle name="Calculation 3 44 2" xfId="19613"/>
    <cellStyle name="Calculation 3 45" xfId="19614"/>
    <cellStyle name="Calculation 3 45 2" xfId="19615"/>
    <cellStyle name="Calculation 3 46" xfId="19616"/>
    <cellStyle name="Calculation 3 46 2" xfId="19617"/>
    <cellStyle name="Calculation 3 47" xfId="19618"/>
    <cellStyle name="Calculation 3 47 2" xfId="19619"/>
    <cellStyle name="Calculation 3 48" xfId="19620"/>
    <cellStyle name="Calculation 3 48 2" xfId="19621"/>
    <cellStyle name="Calculation 3 49" xfId="19622"/>
    <cellStyle name="Calculation 3 49 2" xfId="19623"/>
    <cellStyle name="Calculation 3 5" xfId="19624"/>
    <cellStyle name="Calculation 3 5 10" xfId="19625"/>
    <cellStyle name="Calculation 3 5 10 2" xfId="19626"/>
    <cellStyle name="Calculation 3 5 11" xfId="19627"/>
    <cellStyle name="Calculation 3 5 2" xfId="19628"/>
    <cellStyle name="Calculation 3 5 2 2" xfId="19629"/>
    <cellStyle name="Calculation 3 5 2 2 2" xfId="19630"/>
    <cellStyle name="Calculation 3 5 2 3" xfId="19631"/>
    <cellStyle name="Calculation 3 5 2 3 2" xfId="19632"/>
    <cellStyle name="Calculation 3 5 2 4" xfId="19633"/>
    <cellStyle name="Calculation 3 5 2 4 2" xfId="19634"/>
    <cellStyle name="Calculation 3 5 2 5" xfId="19635"/>
    <cellStyle name="Calculation 3 5 2 5 2" xfId="19636"/>
    <cellStyle name="Calculation 3 5 2 6" xfId="19637"/>
    <cellStyle name="Calculation 3 5 2 6 2" xfId="19638"/>
    <cellStyle name="Calculation 3 5 2 7" xfId="19639"/>
    <cellStyle name="Calculation 3 5 2 7 2" xfId="19640"/>
    <cellStyle name="Calculation 3 5 2 8" xfId="19641"/>
    <cellStyle name="Calculation 3 5 2 8 2" xfId="19642"/>
    <cellStyle name="Calculation 3 5 2 9" xfId="19643"/>
    <cellStyle name="Calculation 3 5 3" xfId="19644"/>
    <cellStyle name="Calculation 3 5 3 2" xfId="19645"/>
    <cellStyle name="Calculation 3 5 3 2 2" xfId="19646"/>
    <cellStyle name="Calculation 3 5 3 3" xfId="19647"/>
    <cellStyle name="Calculation 3 5 3 3 2" xfId="19648"/>
    <cellStyle name="Calculation 3 5 3 4" xfId="19649"/>
    <cellStyle name="Calculation 3 5 3 4 2" xfId="19650"/>
    <cellStyle name="Calculation 3 5 3 5" xfId="19651"/>
    <cellStyle name="Calculation 3 5 3 5 2" xfId="19652"/>
    <cellStyle name="Calculation 3 5 3 6" xfId="19653"/>
    <cellStyle name="Calculation 3 5 3 6 2" xfId="19654"/>
    <cellStyle name="Calculation 3 5 3 7" xfId="19655"/>
    <cellStyle name="Calculation 3 5 3 7 2" xfId="19656"/>
    <cellStyle name="Calculation 3 5 3 8" xfId="19657"/>
    <cellStyle name="Calculation 3 5 3 8 2" xfId="19658"/>
    <cellStyle name="Calculation 3 5 3 9" xfId="19659"/>
    <cellStyle name="Calculation 3 5 4" xfId="19660"/>
    <cellStyle name="Calculation 3 5 4 2" xfId="19661"/>
    <cellStyle name="Calculation 3 5 5" xfId="19662"/>
    <cellStyle name="Calculation 3 5 5 2" xfId="19663"/>
    <cellStyle name="Calculation 3 5 6" xfId="19664"/>
    <cellStyle name="Calculation 3 5 6 2" xfId="19665"/>
    <cellStyle name="Calculation 3 5 7" xfId="19666"/>
    <cellStyle name="Calculation 3 5 7 2" xfId="19667"/>
    <cellStyle name="Calculation 3 5 8" xfId="19668"/>
    <cellStyle name="Calculation 3 5 8 2" xfId="19669"/>
    <cellStyle name="Calculation 3 5 9" xfId="19670"/>
    <cellStyle name="Calculation 3 5 9 2" xfId="19671"/>
    <cellStyle name="Calculation 3 50" xfId="19672"/>
    <cellStyle name="Calculation 3 50 2" xfId="19673"/>
    <cellStyle name="Calculation 3 51" xfId="19674"/>
    <cellStyle name="Calculation 3 51 2" xfId="19675"/>
    <cellStyle name="Calculation 3 52" xfId="19676"/>
    <cellStyle name="Calculation 3 52 2" xfId="19677"/>
    <cellStyle name="Calculation 3 53" xfId="19678"/>
    <cellStyle name="Calculation 3 53 2" xfId="19679"/>
    <cellStyle name="Calculation 3 54" xfId="19680"/>
    <cellStyle name="Calculation 3 54 2" xfId="19681"/>
    <cellStyle name="Calculation 3 55" xfId="19682"/>
    <cellStyle name="Calculation 3 55 2" xfId="19683"/>
    <cellStyle name="Calculation 3 56" xfId="19684"/>
    <cellStyle name="Calculation 3 56 2" xfId="19685"/>
    <cellStyle name="Calculation 3 57" xfId="19686"/>
    <cellStyle name="Calculation 3 57 2" xfId="19687"/>
    <cellStyle name="Calculation 3 58" xfId="19688"/>
    <cellStyle name="Calculation 3 58 2" xfId="19689"/>
    <cellStyle name="Calculation 3 59" xfId="19690"/>
    <cellStyle name="Calculation 3 59 2" xfId="19691"/>
    <cellStyle name="Calculation 3 6" xfId="19692"/>
    <cellStyle name="Calculation 3 6 10" xfId="19693"/>
    <cellStyle name="Calculation 3 6 10 2" xfId="19694"/>
    <cellStyle name="Calculation 3 6 11" xfId="19695"/>
    <cellStyle name="Calculation 3 6 2" xfId="19696"/>
    <cellStyle name="Calculation 3 6 2 2" xfId="19697"/>
    <cellStyle name="Calculation 3 6 2 2 2" xfId="19698"/>
    <cellStyle name="Calculation 3 6 2 3" xfId="19699"/>
    <cellStyle name="Calculation 3 6 2 3 2" xfId="19700"/>
    <cellStyle name="Calculation 3 6 2 4" xfId="19701"/>
    <cellStyle name="Calculation 3 6 2 4 2" xfId="19702"/>
    <cellStyle name="Calculation 3 6 2 5" xfId="19703"/>
    <cellStyle name="Calculation 3 6 2 5 2" xfId="19704"/>
    <cellStyle name="Calculation 3 6 2 6" xfId="19705"/>
    <cellStyle name="Calculation 3 6 2 6 2" xfId="19706"/>
    <cellStyle name="Calculation 3 6 2 7" xfId="19707"/>
    <cellStyle name="Calculation 3 6 2 7 2" xfId="19708"/>
    <cellStyle name="Calculation 3 6 2 8" xfId="19709"/>
    <cellStyle name="Calculation 3 6 2 8 2" xfId="19710"/>
    <cellStyle name="Calculation 3 6 2 9" xfId="19711"/>
    <cellStyle name="Calculation 3 6 3" xfId="19712"/>
    <cellStyle name="Calculation 3 6 3 2" xfId="19713"/>
    <cellStyle name="Calculation 3 6 3 2 2" xfId="19714"/>
    <cellStyle name="Calculation 3 6 3 3" xfId="19715"/>
    <cellStyle name="Calculation 3 6 3 3 2" xfId="19716"/>
    <cellStyle name="Calculation 3 6 3 4" xfId="19717"/>
    <cellStyle name="Calculation 3 6 3 4 2" xfId="19718"/>
    <cellStyle name="Calculation 3 6 3 5" xfId="19719"/>
    <cellStyle name="Calculation 3 6 3 5 2" xfId="19720"/>
    <cellStyle name="Calculation 3 6 3 6" xfId="19721"/>
    <cellStyle name="Calculation 3 6 3 6 2" xfId="19722"/>
    <cellStyle name="Calculation 3 6 3 7" xfId="19723"/>
    <cellStyle name="Calculation 3 6 3 7 2" xfId="19724"/>
    <cellStyle name="Calculation 3 6 3 8" xfId="19725"/>
    <cellStyle name="Calculation 3 6 3 8 2" xfId="19726"/>
    <cellStyle name="Calculation 3 6 3 9" xfId="19727"/>
    <cellStyle name="Calculation 3 6 4" xfId="19728"/>
    <cellStyle name="Calculation 3 6 4 2" xfId="19729"/>
    <cellStyle name="Calculation 3 6 5" xfId="19730"/>
    <cellStyle name="Calculation 3 6 5 2" xfId="19731"/>
    <cellStyle name="Calculation 3 6 6" xfId="19732"/>
    <cellStyle name="Calculation 3 6 6 2" xfId="19733"/>
    <cellStyle name="Calculation 3 6 7" xfId="19734"/>
    <cellStyle name="Calculation 3 6 7 2" xfId="19735"/>
    <cellStyle name="Calculation 3 6 8" xfId="19736"/>
    <cellStyle name="Calculation 3 6 8 2" xfId="19737"/>
    <cellStyle name="Calculation 3 6 9" xfId="19738"/>
    <cellStyle name="Calculation 3 6 9 2" xfId="19739"/>
    <cellStyle name="Calculation 3 60" xfId="19740"/>
    <cellStyle name="Calculation 3 60 2" xfId="19741"/>
    <cellStyle name="Calculation 3 61" xfId="19742"/>
    <cellStyle name="Calculation 3 61 2" xfId="19743"/>
    <cellStyle name="Calculation 3 62" xfId="19744"/>
    <cellStyle name="Calculation 3 62 2" xfId="19745"/>
    <cellStyle name="Calculation 3 63" xfId="19746"/>
    <cellStyle name="Calculation 3 63 2" xfId="19747"/>
    <cellStyle name="Calculation 3 64" xfId="19748"/>
    <cellStyle name="Calculation 3 64 2" xfId="19749"/>
    <cellStyle name="Calculation 3 65" xfId="19750"/>
    <cellStyle name="Calculation 3 65 2" xfId="19751"/>
    <cellStyle name="Calculation 3 66" xfId="19752"/>
    <cellStyle name="Calculation 3 66 2" xfId="19753"/>
    <cellStyle name="Calculation 3 67" xfId="19754"/>
    <cellStyle name="Calculation 3 67 2" xfId="19755"/>
    <cellStyle name="Calculation 3 68" xfId="19756"/>
    <cellStyle name="Calculation 3 68 2" xfId="19757"/>
    <cellStyle name="Calculation 3 69" xfId="19758"/>
    <cellStyle name="Calculation 3 69 2" xfId="19759"/>
    <cellStyle name="Calculation 3 7" xfId="19760"/>
    <cellStyle name="Calculation 3 7 10" xfId="19761"/>
    <cellStyle name="Calculation 3 7 10 2" xfId="19762"/>
    <cellStyle name="Calculation 3 7 11" xfId="19763"/>
    <cellStyle name="Calculation 3 7 2" xfId="19764"/>
    <cellStyle name="Calculation 3 7 2 2" xfId="19765"/>
    <cellStyle name="Calculation 3 7 2 2 2" xfId="19766"/>
    <cellStyle name="Calculation 3 7 2 3" xfId="19767"/>
    <cellStyle name="Calculation 3 7 2 3 2" xfId="19768"/>
    <cellStyle name="Calculation 3 7 2 4" xfId="19769"/>
    <cellStyle name="Calculation 3 7 2 4 2" xfId="19770"/>
    <cellStyle name="Calculation 3 7 2 5" xfId="19771"/>
    <cellStyle name="Calculation 3 7 2 5 2" xfId="19772"/>
    <cellStyle name="Calculation 3 7 2 6" xfId="19773"/>
    <cellStyle name="Calculation 3 7 2 6 2" xfId="19774"/>
    <cellStyle name="Calculation 3 7 2 7" xfId="19775"/>
    <cellStyle name="Calculation 3 7 2 7 2" xfId="19776"/>
    <cellStyle name="Calculation 3 7 2 8" xfId="19777"/>
    <cellStyle name="Calculation 3 7 2 8 2" xfId="19778"/>
    <cellStyle name="Calculation 3 7 2 9" xfId="19779"/>
    <cellStyle name="Calculation 3 7 3" xfId="19780"/>
    <cellStyle name="Calculation 3 7 3 2" xfId="19781"/>
    <cellStyle name="Calculation 3 7 3 2 2" xfId="19782"/>
    <cellStyle name="Calculation 3 7 3 3" xfId="19783"/>
    <cellStyle name="Calculation 3 7 3 3 2" xfId="19784"/>
    <cellStyle name="Calculation 3 7 3 4" xfId="19785"/>
    <cellStyle name="Calculation 3 7 3 4 2" xfId="19786"/>
    <cellStyle name="Calculation 3 7 3 5" xfId="19787"/>
    <cellStyle name="Calculation 3 7 3 5 2" xfId="19788"/>
    <cellStyle name="Calculation 3 7 3 6" xfId="19789"/>
    <cellStyle name="Calculation 3 7 3 6 2" xfId="19790"/>
    <cellStyle name="Calculation 3 7 3 7" xfId="19791"/>
    <cellStyle name="Calculation 3 7 3 7 2" xfId="19792"/>
    <cellStyle name="Calculation 3 7 3 8" xfId="19793"/>
    <cellStyle name="Calculation 3 7 3 8 2" xfId="19794"/>
    <cellStyle name="Calculation 3 7 3 9" xfId="19795"/>
    <cellStyle name="Calculation 3 7 4" xfId="19796"/>
    <cellStyle name="Calculation 3 7 4 2" xfId="19797"/>
    <cellStyle name="Calculation 3 7 5" xfId="19798"/>
    <cellStyle name="Calculation 3 7 5 2" xfId="19799"/>
    <cellStyle name="Calculation 3 7 6" xfId="19800"/>
    <cellStyle name="Calculation 3 7 6 2" xfId="19801"/>
    <cellStyle name="Calculation 3 7 7" xfId="19802"/>
    <cellStyle name="Calculation 3 7 7 2" xfId="19803"/>
    <cellStyle name="Calculation 3 7 8" xfId="19804"/>
    <cellStyle name="Calculation 3 7 8 2" xfId="19805"/>
    <cellStyle name="Calculation 3 7 9" xfId="19806"/>
    <cellStyle name="Calculation 3 7 9 2" xfId="19807"/>
    <cellStyle name="Calculation 3 70" xfId="19808"/>
    <cellStyle name="Calculation 3 70 2" xfId="19809"/>
    <cellStyle name="Calculation 3 71" xfId="19810"/>
    <cellStyle name="Calculation 3 71 2" xfId="19811"/>
    <cellStyle name="Calculation 3 72" xfId="19812"/>
    <cellStyle name="Calculation 3 72 2" xfId="19813"/>
    <cellStyle name="Calculation 3 73" xfId="19814"/>
    <cellStyle name="Calculation 3 73 2" xfId="19815"/>
    <cellStyle name="Calculation 3 74" xfId="19816"/>
    <cellStyle name="Calculation 3 74 2" xfId="19817"/>
    <cellStyle name="Calculation 3 75" xfId="19818"/>
    <cellStyle name="Calculation 3 75 2" xfId="19819"/>
    <cellStyle name="Calculation 3 76" xfId="19820"/>
    <cellStyle name="Calculation 3 76 2" xfId="19821"/>
    <cellStyle name="Calculation 3 77" xfId="19822"/>
    <cellStyle name="Calculation 3 77 2" xfId="19823"/>
    <cellStyle name="Calculation 3 78" xfId="19824"/>
    <cellStyle name="Calculation 3 78 2" xfId="19825"/>
    <cellStyle name="Calculation 3 79" xfId="19826"/>
    <cellStyle name="Calculation 3 79 2" xfId="19827"/>
    <cellStyle name="Calculation 3 8" xfId="19828"/>
    <cellStyle name="Calculation 3 8 10" xfId="19829"/>
    <cellStyle name="Calculation 3 8 10 2" xfId="19830"/>
    <cellStyle name="Calculation 3 8 11" xfId="19831"/>
    <cellStyle name="Calculation 3 8 2" xfId="19832"/>
    <cellStyle name="Calculation 3 8 2 2" xfId="19833"/>
    <cellStyle name="Calculation 3 8 2 2 2" xfId="19834"/>
    <cellStyle name="Calculation 3 8 2 3" xfId="19835"/>
    <cellStyle name="Calculation 3 8 2 3 2" xfId="19836"/>
    <cellStyle name="Calculation 3 8 2 4" xfId="19837"/>
    <cellStyle name="Calculation 3 8 2 4 2" xfId="19838"/>
    <cellStyle name="Calculation 3 8 2 5" xfId="19839"/>
    <cellStyle name="Calculation 3 8 2 5 2" xfId="19840"/>
    <cellStyle name="Calculation 3 8 2 6" xfId="19841"/>
    <cellStyle name="Calculation 3 8 2 6 2" xfId="19842"/>
    <cellStyle name="Calculation 3 8 2 7" xfId="19843"/>
    <cellStyle name="Calculation 3 8 2 7 2" xfId="19844"/>
    <cellStyle name="Calculation 3 8 2 8" xfId="19845"/>
    <cellStyle name="Calculation 3 8 2 8 2" xfId="19846"/>
    <cellStyle name="Calculation 3 8 2 9" xfId="19847"/>
    <cellStyle name="Calculation 3 8 3" xfId="19848"/>
    <cellStyle name="Calculation 3 8 3 2" xfId="19849"/>
    <cellStyle name="Calculation 3 8 3 2 2" xfId="19850"/>
    <cellStyle name="Calculation 3 8 3 3" xfId="19851"/>
    <cellStyle name="Calculation 3 8 3 3 2" xfId="19852"/>
    <cellStyle name="Calculation 3 8 3 4" xfId="19853"/>
    <cellStyle name="Calculation 3 8 3 4 2" xfId="19854"/>
    <cellStyle name="Calculation 3 8 3 5" xfId="19855"/>
    <cellStyle name="Calculation 3 8 3 5 2" xfId="19856"/>
    <cellStyle name="Calculation 3 8 3 6" xfId="19857"/>
    <cellStyle name="Calculation 3 8 3 6 2" xfId="19858"/>
    <cellStyle name="Calculation 3 8 3 7" xfId="19859"/>
    <cellStyle name="Calculation 3 8 3 7 2" xfId="19860"/>
    <cellStyle name="Calculation 3 8 3 8" xfId="19861"/>
    <cellStyle name="Calculation 3 8 3 8 2" xfId="19862"/>
    <cellStyle name="Calculation 3 8 3 9" xfId="19863"/>
    <cellStyle name="Calculation 3 8 4" xfId="19864"/>
    <cellStyle name="Calculation 3 8 4 2" xfId="19865"/>
    <cellStyle name="Calculation 3 8 5" xfId="19866"/>
    <cellStyle name="Calculation 3 8 5 2" xfId="19867"/>
    <cellStyle name="Calculation 3 8 6" xfId="19868"/>
    <cellStyle name="Calculation 3 8 6 2" xfId="19869"/>
    <cellStyle name="Calculation 3 8 7" xfId="19870"/>
    <cellStyle name="Calculation 3 8 7 2" xfId="19871"/>
    <cellStyle name="Calculation 3 8 8" xfId="19872"/>
    <cellStyle name="Calculation 3 8 8 2" xfId="19873"/>
    <cellStyle name="Calculation 3 8 9" xfId="19874"/>
    <cellStyle name="Calculation 3 8 9 2" xfId="19875"/>
    <cellStyle name="Calculation 3 80" xfId="19876"/>
    <cellStyle name="Calculation 3 80 2" xfId="19877"/>
    <cellStyle name="Calculation 3 81" xfId="19878"/>
    <cellStyle name="Calculation 3 81 2" xfId="19879"/>
    <cellStyle name="Calculation 3 82" xfId="19880"/>
    <cellStyle name="Calculation 3 83" xfId="2096"/>
    <cellStyle name="Calculation 3 9" xfId="19881"/>
    <cellStyle name="Calculation 3 9 10" xfId="19882"/>
    <cellStyle name="Calculation 3 9 10 2" xfId="19883"/>
    <cellStyle name="Calculation 3 9 11" xfId="19884"/>
    <cellStyle name="Calculation 3 9 2" xfId="19885"/>
    <cellStyle name="Calculation 3 9 2 2" xfId="19886"/>
    <cellStyle name="Calculation 3 9 2 2 2" xfId="19887"/>
    <cellStyle name="Calculation 3 9 2 3" xfId="19888"/>
    <cellStyle name="Calculation 3 9 2 3 2" xfId="19889"/>
    <cellStyle name="Calculation 3 9 2 4" xfId="19890"/>
    <cellStyle name="Calculation 3 9 2 4 2" xfId="19891"/>
    <cellStyle name="Calculation 3 9 2 5" xfId="19892"/>
    <cellStyle name="Calculation 3 9 2 5 2" xfId="19893"/>
    <cellStyle name="Calculation 3 9 2 6" xfId="19894"/>
    <cellStyle name="Calculation 3 9 2 6 2" xfId="19895"/>
    <cellStyle name="Calculation 3 9 2 7" xfId="19896"/>
    <cellStyle name="Calculation 3 9 2 7 2" xfId="19897"/>
    <cellStyle name="Calculation 3 9 2 8" xfId="19898"/>
    <cellStyle name="Calculation 3 9 2 8 2" xfId="19899"/>
    <cellStyle name="Calculation 3 9 2 9" xfId="19900"/>
    <cellStyle name="Calculation 3 9 3" xfId="19901"/>
    <cellStyle name="Calculation 3 9 3 2" xfId="19902"/>
    <cellStyle name="Calculation 3 9 3 2 2" xfId="19903"/>
    <cellStyle name="Calculation 3 9 3 3" xfId="19904"/>
    <cellStyle name="Calculation 3 9 3 3 2" xfId="19905"/>
    <cellStyle name="Calculation 3 9 3 4" xfId="19906"/>
    <cellStyle name="Calculation 3 9 3 4 2" xfId="19907"/>
    <cellStyle name="Calculation 3 9 3 5" xfId="19908"/>
    <cellStyle name="Calculation 3 9 3 5 2" xfId="19909"/>
    <cellStyle name="Calculation 3 9 3 6" xfId="19910"/>
    <cellStyle name="Calculation 3 9 3 6 2" xfId="19911"/>
    <cellStyle name="Calculation 3 9 3 7" xfId="19912"/>
    <cellStyle name="Calculation 3 9 3 7 2" xfId="19913"/>
    <cellStyle name="Calculation 3 9 3 8" xfId="19914"/>
    <cellStyle name="Calculation 3 9 3 8 2" xfId="19915"/>
    <cellStyle name="Calculation 3 9 3 9" xfId="19916"/>
    <cellStyle name="Calculation 3 9 4" xfId="19917"/>
    <cellStyle name="Calculation 3 9 4 2" xfId="19918"/>
    <cellStyle name="Calculation 3 9 5" xfId="19919"/>
    <cellStyle name="Calculation 3 9 5 2" xfId="19920"/>
    <cellStyle name="Calculation 3 9 6" xfId="19921"/>
    <cellStyle name="Calculation 3 9 6 2" xfId="19922"/>
    <cellStyle name="Calculation 3 9 7" xfId="19923"/>
    <cellStyle name="Calculation 3 9 7 2" xfId="19924"/>
    <cellStyle name="Calculation 3 9 8" xfId="19925"/>
    <cellStyle name="Calculation 3 9 8 2" xfId="19926"/>
    <cellStyle name="Calculation 3 9 9" xfId="19927"/>
    <cellStyle name="Calculation 3 9 9 2" xfId="19928"/>
    <cellStyle name="Calculation 30" xfId="19929"/>
    <cellStyle name="Calculation 30 2" xfId="19930"/>
    <cellStyle name="Calculation 31" xfId="19931"/>
    <cellStyle name="Calculation 31 2" xfId="19932"/>
    <cellStyle name="Calculation 32" xfId="19933"/>
    <cellStyle name="Calculation 32 2" xfId="19934"/>
    <cellStyle name="Calculation 33" xfId="19935"/>
    <cellStyle name="Calculation 33 2" xfId="19936"/>
    <cellStyle name="Calculation 34" xfId="19937"/>
    <cellStyle name="Calculation 34 2" xfId="19938"/>
    <cellStyle name="Calculation 35" xfId="19939"/>
    <cellStyle name="Calculation 35 2" xfId="19940"/>
    <cellStyle name="Calculation 36" xfId="19941"/>
    <cellStyle name="Calculation 36 2" xfId="19942"/>
    <cellStyle name="Calculation 37" xfId="19943"/>
    <cellStyle name="Calculation 37 2" xfId="19944"/>
    <cellStyle name="Calculation 38" xfId="19945"/>
    <cellStyle name="Calculation 38 2" xfId="19946"/>
    <cellStyle name="Calculation 39" xfId="19947"/>
    <cellStyle name="Calculation 39 2" xfId="19948"/>
    <cellStyle name="Calculation 4" xfId="49"/>
    <cellStyle name="Calculation 4 10" xfId="19949"/>
    <cellStyle name="Calculation 4 10 10" xfId="19950"/>
    <cellStyle name="Calculation 4 10 10 2" xfId="19951"/>
    <cellStyle name="Calculation 4 10 11" xfId="19952"/>
    <cellStyle name="Calculation 4 10 2" xfId="19953"/>
    <cellStyle name="Calculation 4 10 2 2" xfId="19954"/>
    <cellStyle name="Calculation 4 10 2 2 2" xfId="19955"/>
    <cellStyle name="Calculation 4 10 2 3" xfId="19956"/>
    <cellStyle name="Calculation 4 10 2 3 2" xfId="19957"/>
    <cellStyle name="Calculation 4 10 2 4" xfId="19958"/>
    <cellStyle name="Calculation 4 10 2 4 2" xfId="19959"/>
    <cellStyle name="Calculation 4 10 2 5" xfId="19960"/>
    <cellStyle name="Calculation 4 10 2 5 2" xfId="19961"/>
    <cellStyle name="Calculation 4 10 2 6" xfId="19962"/>
    <cellStyle name="Calculation 4 10 2 6 2" xfId="19963"/>
    <cellStyle name="Calculation 4 10 2 7" xfId="19964"/>
    <cellStyle name="Calculation 4 10 2 7 2" xfId="19965"/>
    <cellStyle name="Calculation 4 10 2 8" xfId="19966"/>
    <cellStyle name="Calculation 4 10 2 8 2" xfId="19967"/>
    <cellStyle name="Calculation 4 10 2 9" xfId="19968"/>
    <cellStyle name="Calculation 4 10 3" xfId="19969"/>
    <cellStyle name="Calculation 4 10 3 2" xfId="19970"/>
    <cellStyle name="Calculation 4 10 3 2 2" xfId="19971"/>
    <cellStyle name="Calculation 4 10 3 3" xfId="19972"/>
    <cellStyle name="Calculation 4 10 3 3 2" xfId="19973"/>
    <cellStyle name="Calculation 4 10 3 4" xfId="19974"/>
    <cellStyle name="Calculation 4 10 3 4 2" xfId="19975"/>
    <cellStyle name="Calculation 4 10 3 5" xfId="19976"/>
    <cellStyle name="Calculation 4 10 3 5 2" xfId="19977"/>
    <cellStyle name="Calculation 4 10 3 6" xfId="19978"/>
    <cellStyle name="Calculation 4 10 3 6 2" xfId="19979"/>
    <cellStyle name="Calculation 4 10 3 7" xfId="19980"/>
    <cellStyle name="Calculation 4 10 3 7 2" xfId="19981"/>
    <cellStyle name="Calculation 4 10 3 8" xfId="19982"/>
    <cellStyle name="Calculation 4 10 3 8 2" xfId="19983"/>
    <cellStyle name="Calculation 4 10 3 9" xfId="19984"/>
    <cellStyle name="Calculation 4 10 4" xfId="19985"/>
    <cellStyle name="Calculation 4 10 4 2" xfId="19986"/>
    <cellStyle name="Calculation 4 10 5" xfId="19987"/>
    <cellStyle name="Calculation 4 10 5 2" xfId="19988"/>
    <cellStyle name="Calculation 4 10 6" xfId="19989"/>
    <cellStyle name="Calculation 4 10 6 2" xfId="19990"/>
    <cellStyle name="Calculation 4 10 7" xfId="19991"/>
    <cellStyle name="Calculation 4 10 7 2" xfId="19992"/>
    <cellStyle name="Calculation 4 10 8" xfId="19993"/>
    <cellStyle name="Calculation 4 10 8 2" xfId="19994"/>
    <cellStyle name="Calculation 4 10 9" xfId="19995"/>
    <cellStyle name="Calculation 4 10 9 2" xfId="19996"/>
    <cellStyle name="Calculation 4 11" xfId="19997"/>
    <cellStyle name="Calculation 4 11 10" xfId="19998"/>
    <cellStyle name="Calculation 4 11 10 2" xfId="19999"/>
    <cellStyle name="Calculation 4 11 11" xfId="20000"/>
    <cellStyle name="Calculation 4 11 2" xfId="20001"/>
    <cellStyle name="Calculation 4 11 2 2" xfId="20002"/>
    <cellStyle name="Calculation 4 11 2 2 2" xfId="20003"/>
    <cellStyle name="Calculation 4 11 2 3" xfId="20004"/>
    <cellStyle name="Calculation 4 11 2 3 2" xfId="20005"/>
    <cellStyle name="Calculation 4 11 2 4" xfId="20006"/>
    <cellStyle name="Calculation 4 11 2 4 2" xfId="20007"/>
    <cellStyle name="Calculation 4 11 2 5" xfId="20008"/>
    <cellStyle name="Calculation 4 11 2 5 2" xfId="20009"/>
    <cellStyle name="Calculation 4 11 2 6" xfId="20010"/>
    <cellStyle name="Calculation 4 11 2 6 2" xfId="20011"/>
    <cellStyle name="Calculation 4 11 2 7" xfId="20012"/>
    <cellStyle name="Calculation 4 11 2 7 2" xfId="20013"/>
    <cellStyle name="Calculation 4 11 2 8" xfId="20014"/>
    <cellStyle name="Calculation 4 11 2 8 2" xfId="20015"/>
    <cellStyle name="Calculation 4 11 2 9" xfId="20016"/>
    <cellStyle name="Calculation 4 11 3" xfId="20017"/>
    <cellStyle name="Calculation 4 11 3 2" xfId="20018"/>
    <cellStyle name="Calculation 4 11 3 2 2" xfId="20019"/>
    <cellStyle name="Calculation 4 11 3 3" xfId="20020"/>
    <cellStyle name="Calculation 4 11 3 3 2" xfId="20021"/>
    <cellStyle name="Calculation 4 11 3 4" xfId="20022"/>
    <cellStyle name="Calculation 4 11 3 4 2" xfId="20023"/>
    <cellStyle name="Calculation 4 11 3 5" xfId="20024"/>
    <cellStyle name="Calculation 4 11 3 5 2" xfId="20025"/>
    <cellStyle name="Calculation 4 11 3 6" xfId="20026"/>
    <cellStyle name="Calculation 4 11 3 6 2" xfId="20027"/>
    <cellStyle name="Calculation 4 11 3 7" xfId="20028"/>
    <cellStyle name="Calculation 4 11 3 7 2" xfId="20029"/>
    <cellStyle name="Calculation 4 11 3 8" xfId="20030"/>
    <cellStyle name="Calculation 4 11 3 8 2" xfId="20031"/>
    <cellStyle name="Calculation 4 11 3 9" xfId="20032"/>
    <cellStyle name="Calculation 4 11 4" xfId="20033"/>
    <cellStyle name="Calculation 4 11 4 2" xfId="20034"/>
    <cellStyle name="Calculation 4 11 5" xfId="20035"/>
    <cellStyle name="Calculation 4 11 5 2" xfId="20036"/>
    <cellStyle name="Calculation 4 11 6" xfId="20037"/>
    <cellStyle name="Calculation 4 11 6 2" xfId="20038"/>
    <cellStyle name="Calculation 4 11 7" xfId="20039"/>
    <cellStyle name="Calculation 4 11 7 2" xfId="20040"/>
    <cellStyle name="Calculation 4 11 8" xfId="20041"/>
    <cellStyle name="Calculation 4 11 8 2" xfId="20042"/>
    <cellStyle name="Calculation 4 11 9" xfId="20043"/>
    <cellStyle name="Calculation 4 11 9 2" xfId="20044"/>
    <cellStyle name="Calculation 4 12" xfId="20045"/>
    <cellStyle name="Calculation 4 12 10" xfId="20046"/>
    <cellStyle name="Calculation 4 12 10 2" xfId="20047"/>
    <cellStyle name="Calculation 4 12 11" xfId="20048"/>
    <cellStyle name="Calculation 4 12 2" xfId="20049"/>
    <cellStyle name="Calculation 4 12 2 2" xfId="20050"/>
    <cellStyle name="Calculation 4 12 2 2 2" xfId="20051"/>
    <cellStyle name="Calculation 4 12 2 3" xfId="20052"/>
    <cellStyle name="Calculation 4 12 2 3 2" xfId="20053"/>
    <cellStyle name="Calculation 4 12 2 4" xfId="20054"/>
    <cellStyle name="Calculation 4 12 2 4 2" xfId="20055"/>
    <cellStyle name="Calculation 4 12 2 5" xfId="20056"/>
    <cellStyle name="Calculation 4 12 2 5 2" xfId="20057"/>
    <cellStyle name="Calculation 4 12 2 6" xfId="20058"/>
    <cellStyle name="Calculation 4 12 2 6 2" xfId="20059"/>
    <cellStyle name="Calculation 4 12 2 7" xfId="20060"/>
    <cellStyle name="Calculation 4 12 2 7 2" xfId="20061"/>
    <cellStyle name="Calculation 4 12 2 8" xfId="20062"/>
    <cellStyle name="Calculation 4 12 2 8 2" xfId="20063"/>
    <cellStyle name="Calculation 4 12 2 9" xfId="20064"/>
    <cellStyle name="Calculation 4 12 3" xfId="20065"/>
    <cellStyle name="Calculation 4 12 3 2" xfId="20066"/>
    <cellStyle name="Calculation 4 12 3 2 2" xfId="20067"/>
    <cellStyle name="Calculation 4 12 3 3" xfId="20068"/>
    <cellStyle name="Calculation 4 12 3 3 2" xfId="20069"/>
    <cellStyle name="Calculation 4 12 3 4" xfId="20070"/>
    <cellStyle name="Calculation 4 12 3 4 2" xfId="20071"/>
    <cellStyle name="Calculation 4 12 3 5" xfId="20072"/>
    <cellStyle name="Calculation 4 12 3 5 2" xfId="20073"/>
    <cellStyle name="Calculation 4 12 3 6" xfId="20074"/>
    <cellStyle name="Calculation 4 12 3 6 2" xfId="20075"/>
    <cellStyle name="Calculation 4 12 3 7" xfId="20076"/>
    <cellStyle name="Calculation 4 12 3 7 2" xfId="20077"/>
    <cellStyle name="Calculation 4 12 3 8" xfId="20078"/>
    <cellStyle name="Calculation 4 12 3 8 2" xfId="20079"/>
    <cellStyle name="Calculation 4 12 3 9" xfId="20080"/>
    <cellStyle name="Calculation 4 12 4" xfId="20081"/>
    <cellStyle name="Calculation 4 12 4 2" xfId="20082"/>
    <cellStyle name="Calculation 4 12 5" xfId="20083"/>
    <cellStyle name="Calculation 4 12 5 2" xfId="20084"/>
    <cellStyle name="Calculation 4 12 6" xfId="20085"/>
    <cellStyle name="Calculation 4 12 6 2" xfId="20086"/>
    <cellStyle name="Calculation 4 12 7" xfId="20087"/>
    <cellStyle name="Calculation 4 12 7 2" xfId="20088"/>
    <cellStyle name="Calculation 4 12 8" xfId="20089"/>
    <cellStyle name="Calculation 4 12 8 2" xfId="20090"/>
    <cellStyle name="Calculation 4 12 9" xfId="20091"/>
    <cellStyle name="Calculation 4 12 9 2" xfId="20092"/>
    <cellStyle name="Calculation 4 13" xfId="20093"/>
    <cellStyle name="Calculation 4 13 10" xfId="20094"/>
    <cellStyle name="Calculation 4 13 10 2" xfId="20095"/>
    <cellStyle name="Calculation 4 13 11" xfId="20096"/>
    <cellStyle name="Calculation 4 13 2" xfId="20097"/>
    <cellStyle name="Calculation 4 13 2 2" xfId="20098"/>
    <cellStyle name="Calculation 4 13 2 2 2" xfId="20099"/>
    <cellStyle name="Calculation 4 13 2 3" xfId="20100"/>
    <cellStyle name="Calculation 4 13 2 3 2" xfId="20101"/>
    <cellStyle name="Calculation 4 13 2 4" xfId="20102"/>
    <cellStyle name="Calculation 4 13 2 4 2" xfId="20103"/>
    <cellStyle name="Calculation 4 13 2 5" xfId="20104"/>
    <cellStyle name="Calculation 4 13 2 5 2" xfId="20105"/>
    <cellStyle name="Calculation 4 13 2 6" xfId="20106"/>
    <cellStyle name="Calculation 4 13 2 6 2" xfId="20107"/>
    <cellStyle name="Calculation 4 13 2 7" xfId="20108"/>
    <cellStyle name="Calculation 4 13 2 7 2" xfId="20109"/>
    <cellStyle name="Calculation 4 13 2 8" xfId="20110"/>
    <cellStyle name="Calculation 4 13 2 8 2" xfId="20111"/>
    <cellStyle name="Calculation 4 13 2 9" xfId="20112"/>
    <cellStyle name="Calculation 4 13 3" xfId="20113"/>
    <cellStyle name="Calculation 4 13 3 2" xfId="20114"/>
    <cellStyle name="Calculation 4 13 3 2 2" xfId="20115"/>
    <cellStyle name="Calculation 4 13 3 3" xfId="20116"/>
    <cellStyle name="Calculation 4 13 3 3 2" xfId="20117"/>
    <cellStyle name="Calculation 4 13 3 4" xfId="20118"/>
    <cellStyle name="Calculation 4 13 3 4 2" xfId="20119"/>
    <cellStyle name="Calculation 4 13 3 5" xfId="20120"/>
    <cellStyle name="Calculation 4 13 3 5 2" xfId="20121"/>
    <cellStyle name="Calculation 4 13 3 6" xfId="20122"/>
    <cellStyle name="Calculation 4 13 3 6 2" xfId="20123"/>
    <cellStyle name="Calculation 4 13 3 7" xfId="20124"/>
    <cellStyle name="Calculation 4 13 3 7 2" xfId="20125"/>
    <cellStyle name="Calculation 4 13 3 8" xfId="20126"/>
    <cellStyle name="Calculation 4 13 3 8 2" xfId="20127"/>
    <cellStyle name="Calculation 4 13 3 9" xfId="20128"/>
    <cellStyle name="Calculation 4 13 4" xfId="20129"/>
    <cellStyle name="Calculation 4 13 4 2" xfId="20130"/>
    <cellStyle name="Calculation 4 13 5" xfId="20131"/>
    <cellStyle name="Calculation 4 13 5 2" xfId="20132"/>
    <cellStyle name="Calculation 4 13 6" xfId="20133"/>
    <cellStyle name="Calculation 4 13 6 2" xfId="20134"/>
    <cellStyle name="Calculation 4 13 7" xfId="20135"/>
    <cellStyle name="Calculation 4 13 7 2" xfId="20136"/>
    <cellStyle name="Calculation 4 13 8" xfId="20137"/>
    <cellStyle name="Calculation 4 13 8 2" xfId="20138"/>
    <cellStyle name="Calculation 4 13 9" xfId="20139"/>
    <cellStyle name="Calculation 4 13 9 2" xfId="20140"/>
    <cellStyle name="Calculation 4 14" xfId="20141"/>
    <cellStyle name="Calculation 4 14 10" xfId="20142"/>
    <cellStyle name="Calculation 4 14 10 2" xfId="20143"/>
    <cellStyle name="Calculation 4 14 11" xfId="20144"/>
    <cellStyle name="Calculation 4 14 2" xfId="20145"/>
    <cellStyle name="Calculation 4 14 2 2" xfId="20146"/>
    <cellStyle name="Calculation 4 14 2 2 2" xfId="20147"/>
    <cellStyle name="Calculation 4 14 2 3" xfId="20148"/>
    <cellStyle name="Calculation 4 14 2 3 2" xfId="20149"/>
    <cellStyle name="Calculation 4 14 2 4" xfId="20150"/>
    <cellStyle name="Calculation 4 14 2 4 2" xfId="20151"/>
    <cellStyle name="Calculation 4 14 2 5" xfId="20152"/>
    <cellStyle name="Calculation 4 14 2 5 2" xfId="20153"/>
    <cellStyle name="Calculation 4 14 2 6" xfId="20154"/>
    <cellStyle name="Calculation 4 14 2 6 2" xfId="20155"/>
    <cellStyle name="Calculation 4 14 2 7" xfId="20156"/>
    <cellStyle name="Calculation 4 14 2 7 2" xfId="20157"/>
    <cellStyle name="Calculation 4 14 2 8" xfId="20158"/>
    <cellStyle name="Calculation 4 14 2 8 2" xfId="20159"/>
    <cellStyle name="Calculation 4 14 2 9" xfId="20160"/>
    <cellStyle name="Calculation 4 14 3" xfId="20161"/>
    <cellStyle name="Calculation 4 14 3 2" xfId="20162"/>
    <cellStyle name="Calculation 4 14 3 2 2" xfId="20163"/>
    <cellStyle name="Calculation 4 14 3 3" xfId="20164"/>
    <cellStyle name="Calculation 4 14 3 3 2" xfId="20165"/>
    <cellStyle name="Calculation 4 14 3 4" xfId="20166"/>
    <cellStyle name="Calculation 4 14 3 4 2" xfId="20167"/>
    <cellStyle name="Calculation 4 14 3 5" xfId="20168"/>
    <cellStyle name="Calculation 4 14 3 5 2" xfId="20169"/>
    <cellStyle name="Calculation 4 14 3 6" xfId="20170"/>
    <cellStyle name="Calculation 4 14 3 6 2" xfId="20171"/>
    <cellStyle name="Calculation 4 14 3 7" xfId="20172"/>
    <cellStyle name="Calculation 4 14 3 7 2" xfId="20173"/>
    <cellStyle name="Calculation 4 14 3 8" xfId="20174"/>
    <cellStyle name="Calculation 4 14 3 8 2" xfId="20175"/>
    <cellStyle name="Calculation 4 14 3 9" xfId="20176"/>
    <cellStyle name="Calculation 4 14 4" xfId="20177"/>
    <cellStyle name="Calculation 4 14 4 2" xfId="20178"/>
    <cellStyle name="Calculation 4 14 5" xfId="20179"/>
    <cellStyle name="Calculation 4 14 5 2" xfId="20180"/>
    <cellStyle name="Calculation 4 14 6" xfId="20181"/>
    <cellStyle name="Calculation 4 14 6 2" xfId="20182"/>
    <cellStyle name="Calculation 4 14 7" xfId="20183"/>
    <cellStyle name="Calculation 4 14 7 2" xfId="20184"/>
    <cellStyle name="Calculation 4 14 8" xfId="20185"/>
    <cellStyle name="Calculation 4 14 8 2" xfId="20186"/>
    <cellStyle name="Calculation 4 14 9" xfId="20187"/>
    <cellStyle name="Calculation 4 14 9 2" xfId="20188"/>
    <cellStyle name="Calculation 4 15" xfId="20189"/>
    <cellStyle name="Calculation 4 15 10" xfId="20190"/>
    <cellStyle name="Calculation 4 15 10 2" xfId="20191"/>
    <cellStyle name="Calculation 4 15 11" xfId="20192"/>
    <cellStyle name="Calculation 4 15 2" xfId="20193"/>
    <cellStyle name="Calculation 4 15 2 2" xfId="20194"/>
    <cellStyle name="Calculation 4 15 2 2 2" xfId="20195"/>
    <cellStyle name="Calculation 4 15 2 3" xfId="20196"/>
    <cellStyle name="Calculation 4 15 2 3 2" xfId="20197"/>
    <cellStyle name="Calculation 4 15 2 4" xfId="20198"/>
    <cellStyle name="Calculation 4 15 2 4 2" xfId="20199"/>
    <cellStyle name="Calculation 4 15 2 5" xfId="20200"/>
    <cellStyle name="Calculation 4 15 2 5 2" xfId="20201"/>
    <cellStyle name="Calculation 4 15 2 6" xfId="20202"/>
    <cellStyle name="Calculation 4 15 2 6 2" xfId="20203"/>
    <cellStyle name="Calculation 4 15 2 7" xfId="20204"/>
    <cellStyle name="Calculation 4 15 2 7 2" xfId="20205"/>
    <cellStyle name="Calculation 4 15 2 8" xfId="20206"/>
    <cellStyle name="Calculation 4 15 2 8 2" xfId="20207"/>
    <cellStyle name="Calculation 4 15 2 9" xfId="20208"/>
    <cellStyle name="Calculation 4 15 3" xfId="20209"/>
    <cellStyle name="Calculation 4 15 3 2" xfId="20210"/>
    <cellStyle name="Calculation 4 15 3 2 2" xfId="20211"/>
    <cellStyle name="Calculation 4 15 3 3" xfId="20212"/>
    <cellStyle name="Calculation 4 15 3 3 2" xfId="20213"/>
    <cellStyle name="Calculation 4 15 3 4" xfId="20214"/>
    <cellStyle name="Calculation 4 15 3 4 2" xfId="20215"/>
    <cellStyle name="Calculation 4 15 3 5" xfId="20216"/>
    <cellStyle name="Calculation 4 15 3 5 2" xfId="20217"/>
    <cellStyle name="Calculation 4 15 3 6" xfId="20218"/>
    <cellStyle name="Calculation 4 15 3 6 2" xfId="20219"/>
    <cellStyle name="Calculation 4 15 3 7" xfId="20220"/>
    <cellStyle name="Calculation 4 15 3 7 2" xfId="20221"/>
    <cellStyle name="Calculation 4 15 3 8" xfId="20222"/>
    <cellStyle name="Calculation 4 15 3 8 2" xfId="20223"/>
    <cellStyle name="Calculation 4 15 3 9" xfId="20224"/>
    <cellStyle name="Calculation 4 15 4" xfId="20225"/>
    <cellStyle name="Calculation 4 15 4 2" xfId="20226"/>
    <cellStyle name="Calculation 4 15 5" xfId="20227"/>
    <cellStyle name="Calculation 4 15 5 2" xfId="20228"/>
    <cellStyle name="Calculation 4 15 6" xfId="20229"/>
    <cellStyle name="Calculation 4 15 6 2" xfId="20230"/>
    <cellStyle name="Calculation 4 15 7" xfId="20231"/>
    <cellStyle name="Calculation 4 15 7 2" xfId="20232"/>
    <cellStyle name="Calculation 4 15 8" xfId="20233"/>
    <cellStyle name="Calculation 4 15 8 2" xfId="20234"/>
    <cellStyle name="Calculation 4 15 9" xfId="20235"/>
    <cellStyle name="Calculation 4 15 9 2" xfId="20236"/>
    <cellStyle name="Calculation 4 16" xfId="20237"/>
    <cellStyle name="Calculation 4 16 10" xfId="20238"/>
    <cellStyle name="Calculation 4 16 10 2" xfId="20239"/>
    <cellStyle name="Calculation 4 16 11" xfId="20240"/>
    <cellStyle name="Calculation 4 16 2" xfId="20241"/>
    <cellStyle name="Calculation 4 16 2 2" xfId="20242"/>
    <cellStyle name="Calculation 4 16 2 2 2" xfId="20243"/>
    <cellStyle name="Calculation 4 16 2 3" xfId="20244"/>
    <cellStyle name="Calculation 4 16 2 3 2" xfId="20245"/>
    <cellStyle name="Calculation 4 16 2 4" xfId="20246"/>
    <cellStyle name="Calculation 4 16 2 4 2" xfId="20247"/>
    <cellStyle name="Calculation 4 16 2 5" xfId="20248"/>
    <cellStyle name="Calculation 4 16 2 5 2" xfId="20249"/>
    <cellStyle name="Calculation 4 16 2 6" xfId="20250"/>
    <cellStyle name="Calculation 4 16 2 6 2" xfId="20251"/>
    <cellStyle name="Calculation 4 16 2 7" xfId="20252"/>
    <cellStyle name="Calculation 4 16 2 7 2" xfId="20253"/>
    <cellStyle name="Calculation 4 16 2 8" xfId="20254"/>
    <cellStyle name="Calculation 4 16 2 8 2" xfId="20255"/>
    <cellStyle name="Calculation 4 16 2 9" xfId="20256"/>
    <cellStyle name="Calculation 4 16 3" xfId="20257"/>
    <cellStyle name="Calculation 4 16 3 2" xfId="20258"/>
    <cellStyle name="Calculation 4 16 3 2 2" xfId="20259"/>
    <cellStyle name="Calculation 4 16 3 3" xfId="20260"/>
    <cellStyle name="Calculation 4 16 3 3 2" xfId="20261"/>
    <cellStyle name="Calculation 4 16 3 4" xfId="20262"/>
    <cellStyle name="Calculation 4 16 3 4 2" xfId="20263"/>
    <cellStyle name="Calculation 4 16 3 5" xfId="20264"/>
    <cellStyle name="Calculation 4 16 3 5 2" xfId="20265"/>
    <cellStyle name="Calculation 4 16 3 6" xfId="20266"/>
    <cellStyle name="Calculation 4 16 3 6 2" xfId="20267"/>
    <cellStyle name="Calculation 4 16 3 7" xfId="20268"/>
    <cellStyle name="Calculation 4 16 3 7 2" xfId="20269"/>
    <cellStyle name="Calculation 4 16 3 8" xfId="20270"/>
    <cellStyle name="Calculation 4 16 3 8 2" xfId="20271"/>
    <cellStyle name="Calculation 4 16 3 9" xfId="20272"/>
    <cellStyle name="Calculation 4 16 4" xfId="20273"/>
    <cellStyle name="Calculation 4 16 4 2" xfId="20274"/>
    <cellStyle name="Calculation 4 16 5" xfId="20275"/>
    <cellStyle name="Calculation 4 16 5 2" xfId="20276"/>
    <cellStyle name="Calculation 4 16 6" xfId="20277"/>
    <cellStyle name="Calculation 4 16 6 2" xfId="20278"/>
    <cellStyle name="Calculation 4 16 7" xfId="20279"/>
    <cellStyle name="Calculation 4 16 7 2" xfId="20280"/>
    <cellStyle name="Calculation 4 16 8" xfId="20281"/>
    <cellStyle name="Calculation 4 16 8 2" xfId="20282"/>
    <cellStyle name="Calculation 4 16 9" xfId="20283"/>
    <cellStyle name="Calculation 4 16 9 2" xfId="20284"/>
    <cellStyle name="Calculation 4 17" xfId="20285"/>
    <cellStyle name="Calculation 4 17 10" xfId="20286"/>
    <cellStyle name="Calculation 4 17 10 2" xfId="20287"/>
    <cellStyle name="Calculation 4 17 11" xfId="20288"/>
    <cellStyle name="Calculation 4 17 2" xfId="20289"/>
    <cellStyle name="Calculation 4 17 2 2" xfId="20290"/>
    <cellStyle name="Calculation 4 17 2 2 2" xfId="20291"/>
    <cellStyle name="Calculation 4 17 2 3" xfId="20292"/>
    <cellStyle name="Calculation 4 17 2 3 2" xfId="20293"/>
    <cellStyle name="Calculation 4 17 2 4" xfId="20294"/>
    <cellStyle name="Calculation 4 17 2 4 2" xfId="20295"/>
    <cellStyle name="Calculation 4 17 2 5" xfId="20296"/>
    <cellStyle name="Calculation 4 17 2 5 2" xfId="20297"/>
    <cellStyle name="Calculation 4 17 2 6" xfId="20298"/>
    <cellStyle name="Calculation 4 17 2 6 2" xfId="20299"/>
    <cellStyle name="Calculation 4 17 2 7" xfId="20300"/>
    <cellStyle name="Calculation 4 17 2 7 2" xfId="20301"/>
    <cellStyle name="Calculation 4 17 2 8" xfId="20302"/>
    <cellStyle name="Calculation 4 17 2 8 2" xfId="20303"/>
    <cellStyle name="Calculation 4 17 2 9" xfId="20304"/>
    <cellStyle name="Calculation 4 17 3" xfId="20305"/>
    <cellStyle name="Calculation 4 17 3 2" xfId="20306"/>
    <cellStyle name="Calculation 4 17 3 2 2" xfId="20307"/>
    <cellStyle name="Calculation 4 17 3 3" xfId="20308"/>
    <cellStyle name="Calculation 4 17 3 3 2" xfId="20309"/>
    <cellStyle name="Calculation 4 17 3 4" xfId="20310"/>
    <cellStyle name="Calculation 4 17 3 4 2" xfId="20311"/>
    <cellStyle name="Calculation 4 17 3 5" xfId="20312"/>
    <cellStyle name="Calculation 4 17 3 5 2" xfId="20313"/>
    <cellStyle name="Calculation 4 17 3 6" xfId="20314"/>
    <cellStyle name="Calculation 4 17 3 6 2" xfId="20315"/>
    <cellStyle name="Calculation 4 17 3 7" xfId="20316"/>
    <cellStyle name="Calculation 4 17 3 7 2" xfId="20317"/>
    <cellStyle name="Calculation 4 17 3 8" xfId="20318"/>
    <cellStyle name="Calculation 4 17 3 8 2" xfId="20319"/>
    <cellStyle name="Calculation 4 17 3 9" xfId="20320"/>
    <cellStyle name="Calculation 4 17 4" xfId="20321"/>
    <cellStyle name="Calculation 4 17 4 2" xfId="20322"/>
    <cellStyle name="Calculation 4 17 5" xfId="20323"/>
    <cellStyle name="Calculation 4 17 5 2" xfId="20324"/>
    <cellStyle name="Calculation 4 17 6" xfId="20325"/>
    <cellStyle name="Calculation 4 17 6 2" xfId="20326"/>
    <cellStyle name="Calculation 4 17 7" xfId="20327"/>
    <cellStyle name="Calculation 4 17 7 2" xfId="20328"/>
    <cellStyle name="Calculation 4 17 8" xfId="20329"/>
    <cellStyle name="Calculation 4 17 8 2" xfId="20330"/>
    <cellStyle name="Calculation 4 17 9" xfId="20331"/>
    <cellStyle name="Calculation 4 17 9 2" xfId="20332"/>
    <cellStyle name="Calculation 4 18" xfId="20333"/>
    <cellStyle name="Calculation 4 18 10" xfId="20334"/>
    <cellStyle name="Calculation 4 18 10 2" xfId="20335"/>
    <cellStyle name="Calculation 4 18 11" xfId="20336"/>
    <cellStyle name="Calculation 4 18 2" xfId="20337"/>
    <cellStyle name="Calculation 4 18 2 2" xfId="20338"/>
    <cellStyle name="Calculation 4 18 2 2 2" xfId="20339"/>
    <cellStyle name="Calculation 4 18 2 3" xfId="20340"/>
    <cellStyle name="Calculation 4 18 2 3 2" xfId="20341"/>
    <cellStyle name="Calculation 4 18 2 4" xfId="20342"/>
    <cellStyle name="Calculation 4 18 2 4 2" xfId="20343"/>
    <cellStyle name="Calculation 4 18 2 5" xfId="20344"/>
    <cellStyle name="Calculation 4 18 2 5 2" xfId="20345"/>
    <cellStyle name="Calculation 4 18 2 6" xfId="20346"/>
    <cellStyle name="Calculation 4 18 2 6 2" xfId="20347"/>
    <cellStyle name="Calculation 4 18 2 7" xfId="20348"/>
    <cellStyle name="Calculation 4 18 2 7 2" xfId="20349"/>
    <cellStyle name="Calculation 4 18 2 8" xfId="20350"/>
    <cellStyle name="Calculation 4 18 2 8 2" xfId="20351"/>
    <cellStyle name="Calculation 4 18 2 9" xfId="20352"/>
    <cellStyle name="Calculation 4 18 3" xfId="20353"/>
    <cellStyle name="Calculation 4 18 3 2" xfId="20354"/>
    <cellStyle name="Calculation 4 18 3 2 2" xfId="20355"/>
    <cellStyle name="Calculation 4 18 3 3" xfId="20356"/>
    <cellStyle name="Calculation 4 18 3 3 2" xfId="20357"/>
    <cellStyle name="Calculation 4 18 3 4" xfId="20358"/>
    <cellStyle name="Calculation 4 18 3 4 2" xfId="20359"/>
    <cellStyle name="Calculation 4 18 3 5" xfId="20360"/>
    <cellStyle name="Calculation 4 18 3 5 2" xfId="20361"/>
    <cellStyle name="Calculation 4 18 3 6" xfId="20362"/>
    <cellStyle name="Calculation 4 18 3 6 2" xfId="20363"/>
    <cellStyle name="Calculation 4 18 3 7" xfId="20364"/>
    <cellStyle name="Calculation 4 18 3 7 2" xfId="20365"/>
    <cellStyle name="Calculation 4 18 3 8" xfId="20366"/>
    <cellStyle name="Calculation 4 18 3 8 2" xfId="20367"/>
    <cellStyle name="Calculation 4 18 3 9" xfId="20368"/>
    <cellStyle name="Calculation 4 18 4" xfId="20369"/>
    <cellStyle name="Calculation 4 18 4 2" xfId="20370"/>
    <cellStyle name="Calculation 4 18 5" xfId="20371"/>
    <cellStyle name="Calculation 4 18 5 2" xfId="20372"/>
    <cellStyle name="Calculation 4 18 6" xfId="20373"/>
    <cellStyle name="Calculation 4 18 6 2" xfId="20374"/>
    <cellStyle name="Calculation 4 18 7" xfId="20375"/>
    <cellStyle name="Calculation 4 18 7 2" xfId="20376"/>
    <cellStyle name="Calculation 4 18 8" xfId="20377"/>
    <cellStyle name="Calculation 4 18 8 2" xfId="20378"/>
    <cellStyle name="Calculation 4 18 9" xfId="20379"/>
    <cellStyle name="Calculation 4 18 9 2" xfId="20380"/>
    <cellStyle name="Calculation 4 19" xfId="20381"/>
    <cellStyle name="Calculation 4 19 10" xfId="20382"/>
    <cellStyle name="Calculation 4 19 10 2" xfId="20383"/>
    <cellStyle name="Calculation 4 19 11" xfId="20384"/>
    <cellStyle name="Calculation 4 19 2" xfId="20385"/>
    <cellStyle name="Calculation 4 19 2 2" xfId="20386"/>
    <cellStyle name="Calculation 4 19 2 2 2" xfId="20387"/>
    <cellStyle name="Calculation 4 19 2 3" xfId="20388"/>
    <cellStyle name="Calculation 4 19 2 3 2" xfId="20389"/>
    <cellStyle name="Calculation 4 19 2 4" xfId="20390"/>
    <cellStyle name="Calculation 4 19 2 4 2" xfId="20391"/>
    <cellStyle name="Calculation 4 19 2 5" xfId="20392"/>
    <cellStyle name="Calculation 4 19 2 5 2" xfId="20393"/>
    <cellStyle name="Calculation 4 19 2 6" xfId="20394"/>
    <cellStyle name="Calculation 4 19 2 6 2" xfId="20395"/>
    <cellStyle name="Calculation 4 19 2 7" xfId="20396"/>
    <cellStyle name="Calculation 4 19 2 7 2" xfId="20397"/>
    <cellStyle name="Calculation 4 19 2 8" xfId="20398"/>
    <cellStyle name="Calculation 4 19 2 8 2" xfId="20399"/>
    <cellStyle name="Calculation 4 19 2 9" xfId="20400"/>
    <cellStyle name="Calculation 4 19 3" xfId="20401"/>
    <cellStyle name="Calculation 4 19 3 2" xfId="20402"/>
    <cellStyle name="Calculation 4 19 3 2 2" xfId="20403"/>
    <cellStyle name="Calculation 4 19 3 3" xfId="20404"/>
    <cellStyle name="Calculation 4 19 3 3 2" xfId="20405"/>
    <cellStyle name="Calculation 4 19 3 4" xfId="20406"/>
    <cellStyle name="Calculation 4 19 3 4 2" xfId="20407"/>
    <cellStyle name="Calculation 4 19 3 5" xfId="20408"/>
    <cellStyle name="Calculation 4 19 3 5 2" xfId="20409"/>
    <cellStyle name="Calculation 4 19 3 6" xfId="20410"/>
    <cellStyle name="Calculation 4 19 3 6 2" xfId="20411"/>
    <cellStyle name="Calculation 4 19 3 7" xfId="20412"/>
    <cellStyle name="Calculation 4 19 3 7 2" xfId="20413"/>
    <cellStyle name="Calculation 4 19 3 8" xfId="20414"/>
    <cellStyle name="Calculation 4 19 3 8 2" xfId="20415"/>
    <cellStyle name="Calculation 4 19 3 9" xfId="20416"/>
    <cellStyle name="Calculation 4 19 4" xfId="20417"/>
    <cellStyle name="Calculation 4 19 4 2" xfId="20418"/>
    <cellStyle name="Calculation 4 19 5" xfId="20419"/>
    <cellStyle name="Calculation 4 19 5 2" xfId="20420"/>
    <cellStyle name="Calculation 4 19 6" xfId="20421"/>
    <cellStyle name="Calculation 4 19 6 2" xfId="20422"/>
    <cellStyle name="Calculation 4 19 7" xfId="20423"/>
    <cellStyle name="Calculation 4 19 7 2" xfId="20424"/>
    <cellStyle name="Calculation 4 19 8" xfId="20425"/>
    <cellStyle name="Calculation 4 19 8 2" xfId="20426"/>
    <cellStyle name="Calculation 4 19 9" xfId="20427"/>
    <cellStyle name="Calculation 4 19 9 2" xfId="20428"/>
    <cellStyle name="Calculation 4 2" xfId="50"/>
    <cellStyle name="Calculation 4 2 10" xfId="20429"/>
    <cellStyle name="Calculation 4 2 10 2" xfId="20430"/>
    <cellStyle name="Calculation 4 2 11" xfId="20431"/>
    <cellStyle name="Calculation 4 2 12" xfId="7799"/>
    <cellStyle name="Calculation 4 2 2" xfId="20432"/>
    <cellStyle name="Calculation 4 2 2 2" xfId="20433"/>
    <cellStyle name="Calculation 4 2 2 2 2" xfId="20434"/>
    <cellStyle name="Calculation 4 2 2 3" xfId="20435"/>
    <cellStyle name="Calculation 4 2 2 3 2" xfId="20436"/>
    <cellStyle name="Calculation 4 2 2 4" xfId="20437"/>
    <cellStyle name="Calculation 4 2 2 4 2" xfId="20438"/>
    <cellStyle name="Calculation 4 2 2 5" xfId="20439"/>
    <cellStyle name="Calculation 4 2 2 5 2" xfId="20440"/>
    <cellStyle name="Calculation 4 2 2 6" xfId="20441"/>
    <cellStyle name="Calculation 4 2 2 6 2" xfId="20442"/>
    <cellStyle name="Calculation 4 2 2 7" xfId="20443"/>
    <cellStyle name="Calculation 4 2 2 7 2" xfId="20444"/>
    <cellStyle name="Calculation 4 2 2 8" xfId="20445"/>
    <cellStyle name="Calculation 4 2 2 8 2" xfId="20446"/>
    <cellStyle name="Calculation 4 2 2 9" xfId="20447"/>
    <cellStyle name="Calculation 4 2 3" xfId="20448"/>
    <cellStyle name="Calculation 4 2 3 2" xfId="20449"/>
    <cellStyle name="Calculation 4 2 3 2 2" xfId="20450"/>
    <cellStyle name="Calculation 4 2 3 3" xfId="20451"/>
    <cellStyle name="Calculation 4 2 3 3 2" xfId="20452"/>
    <cellStyle name="Calculation 4 2 3 4" xfId="20453"/>
    <cellStyle name="Calculation 4 2 3 4 2" xfId="20454"/>
    <cellStyle name="Calculation 4 2 3 5" xfId="20455"/>
    <cellStyle name="Calculation 4 2 3 5 2" xfId="20456"/>
    <cellStyle name="Calculation 4 2 3 6" xfId="20457"/>
    <cellStyle name="Calculation 4 2 3 6 2" xfId="20458"/>
    <cellStyle name="Calculation 4 2 3 7" xfId="20459"/>
    <cellStyle name="Calculation 4 2 3 7 2" xfId="20460"/>
    <cellStyle name="Calculation 4 2 3 8" xfId="20461"/>
    <cellStyle name="Calculation 4 2 3 8 2" xfId="20462"/>
    <cellStyle name="Calculation 4 2 3 9" xfId="20463"/>
    <cellStyle name="Calculation 4 2 4" xfId="20464"/>
    <cellStyle name="Calculation 4 2 4 2" xfId="20465"/>
    <cellStyle name="Calculation 4 2 5" xfId="20466"/>
    <cellStyle name="Calculation 4 2 5 2" xfId="20467"/>
    <cellStyle name="Calculation 4 2 6" xfId="20468"/>
    <cellStyle name="Calculation 4 2 6 2" xfId="20469"/>
    <cellStyle name="Calculation 4 2 7" xfId="20470"/>
    <cellStyle name="Calculation 4 2 7 2" xfId="20471"/>
    <cellStyle name="Calculation 4 2 8" xfId="20472"/>
    <cellStyle name="Calculation 4 2 8 2" xfId="20473"/>
    <cellStyle name="Calculation 4 2 9" xfId="20474"/>
    <cellStyle name="Calculation 4 2 9 2" xfId="20475"/>
    <cellStyle name="Calculation 4 20" xfId="20476"/>
    <cellStyle name="Calculation 4 20 10" xfId="20477"/>
    <cellStyle name="Calculation 4 20 10 2" xfId="20478"/>
    <cellStyle name="Calculation 4 20 11" xfId="20479"/>
    <cellStyle name="Calculation 4 20 2" xfId="20480"/>
    <cellStyle name="Calculation 4 20 2 2" xfId="20481"/>
    <cellStyle name="Calculation 4 20 2 2 2" xfId="20482"/>
    <cellStyle name="Calculation 4 20 2 3" xfId="20483"/>
    <cellStyle name="Calculation 4 20 2 3 2" xfId="20484"/>
    <cellStyle name="Calculation 4 20 2 4" xfId="20485"/>
    <cellStyle name="Calculation 4 20 2 4 2" xfId="20486"/>
    <cellStyle name="Calculation 4 20 2 5" xfId="20487"/>
    <cellStyle name="Calculation 4 20 2 5 2" xfId="20488"/>
    <cellStyle name="Calculation 4 20 2 6" xfId="20489"/>
    <cellStyle name="Calculation 4 20 2 6 2" xfId="20490"/>
    <cellStyle name="Calculation 4 20 2 7" xfId="20491"/>
    <cellStyle name="Calculation 4 20 2 7 2" xfId="20492"/>
    <cellStyle name="Calculation 4 20 2 8" xfId="20493"/>
    <cellStyle name="Calculation 4 20 2 8 2" xfId="20494"/>
    <cellStyle name="Calculation 4 20 2 9" xfId="20495"/>
    <cellStyle name="Calculation 4 20 3" xfId="20496"/>
    <cellStyle name="Calculation 4 20 3 2" xfId="20497"/>
    <cellStyle name="Calculation 4 20 3 2 2" xfId="20498"/>
    <cellStyle name="Calculation 4 20 3 3" xfId="20499"/>
    <cellStyle name="Calculation 4 20 3 3 2" xfId="20500"/>
    <cellStyle name="Calculation 4 20 3 4" xfId="20501"/>
    <cellStyle name="Calculation 4 20 3 4 2" xfId="20502"/>
    <cellStyle name="Calculation 4 20 3 5" xfId="20503"/>
    <cellStyle name="Calculation 4 20 3 5 2" xfId="20504"/>
    <cellStyle name="Calculation 4 20 3 6" xfId="20505"/>
    <cellStyle name="Calculation 4 20 3 6 2" xfId="20506"/>
    <cellStyle name="Calculation 4 20 3 7" xfId="20507"/>
    <cellStyle name="Calculation 4 20 3 7 2" xfId="20508"/>
    <cellStyle name="Calculation 4 20 3 8" xfId="20509"/>
    <cellStyle name="Calculation 4 20 3 8 2" xfId="20510"/>
    <cellStyle name="Calculation 4 20 3 9" xfId="20511"/>
    <cellStyle name="Calculation 4 20 4" xfId="20512"/>
    <cellStyle name="Calculation 4 20 4 2" xfId="20513"/>
    <cellStyle name="Calculation 4 20 5" xfId="20514"/>
    <cellStyle name="Calculation 4 20 5 2" xfId="20515"/>
    <cellStyle name="Calculation 4 20 6" xfId="20516"/>
    <cellStyle name="Calculation 4 20 6 2" xfId="20517"/>
    <cellStyle name="Calculation 4 20 7" xfId="20518"/>
    <cellStyle name="Calculation 4 20 7 2" xfId="20519"/>
    <cellStyle name="Calculation 4 20 8" xfId="20520"/>
    <cellStyle name="Calculation 4 20 8 2" xfId="20521"/>
    <cellStyle name="Calculation 4 20 9" xfId="20522"/>
    <cellStyle name="Calculation 4 20 9 2" xfId="20523"/>
    <cellStyle name="Calculation 4 21" xfId="20524"/>
    <cellStyle name="Calculation 4 21 10" xfId="20525"/>
    <cellStyle name="Calculation 4 21 10 2" xfId="20526"/>
    <cellStyle name="Calculation 4 21 11" xfId="20527"/>
    <cellStyle name="Calculation 4 21 2" xfId="20528"/>
    <cellStyle name="Calculation 4 21 2 2" xfId="20529"/>
    <cellStyle name="Calculation 4 21 2 2 2" xfId="20530"/>
    <cellStyle name="Calculation 4 21 2 3" xfId="20531"/>
    <cellStyle name="Calculation 4 21 2 3 2" xfId="20532"/>
    <cellStyle name="Calculation 4 21 2 4" xfId="20533"/>
    <cellStyle name="Calculation 4 21 2 4 2" xfId="20534"/>
    <cellStyle name="Calculation 4 21 2 5" xfId="20535"/>
    <cellStyle name="Calculation 4 21 2 5 2" xfId="20536"/>
    <cellStyle name="Calculation 4 21 2 6" xfId="20537"/>
    <cellStyle name="Calculation 4 21 2 6 2" xfId="20538"/>
    <cellStyle name="Calculation 4 21 2 7" xfId="20539"/>
    <cellStyle name="Calculation 4 21 2 7 2" xfId="20540"/>
    <cellStyle name="Calculation 4 21 2 8" xfId="20541"/>
    <cellStyle name="Calculation 4 21 2 8 2" xfId="20542"/>
    <cellStyle name="Calculation 4 21 2 9" xfId="20543"/>
    <cellStyle name="Calculation 4 21 3" xfId="20544"/>
    <cellStyle name="Calculation 4 21 3 2" xfId="20545"/>
    <cellStyle name="Calculation 4 21 3 2 2" xfId="20546"/>
    <cellStyle name="Calculation 4 21 3 3" xfId="20547"/>
    <cellStyle name="Calculation 4 21 3 3 2" xfId="20548"/>
    <cellStyle name="Calculation 4 21 3 4" xfId="20549"/>
    <cellStyle name="Calculation 4 21 3 4 2" xfId="20550"/>
    <cellStyle name="Calculation 4 21 3 5" xfId="20551"/>
    <cellStyle name="Calculation 4 21 3 5 2" xfId="20552"/>
    <cellStyle name="Calculation 4 21 3 6" xfId="20553"/>
    <cellStyle name="Calculation 4 21 3 6 2" xfId="20554"/>
    <cellStyle name="Calculation 4 21 3 7" xfId="20555"/>
    <cellStyle name="Calculation 4 21 3 7 2" xfId="20556"/>
    <cellStyle name="Calculation 4 21 3 8" xfId="20557"/>
    <cellStyle name="Calculation 4 21 3 8 2" xfId="20558"/>
    <cellStyle name="Calculation 4 21 3 9" xfId="20559"/>
    <cellStyle name="Calculation 4 21 4" xfId="20560"/>
    <cellStyle name="Calculation 4 21 4 2" xfId="20561"/>
    <cellStyle name="Calculation 4 21 5" xfId="20562"/>
    <cellStyle name="Calculation 4 21 5 2" xfId="20563"/>
    <cellStyle name="Calculation 4 21 6" xfId="20564"/>
    <cellStyle name="Calculation 4 21 6 2" xfId="20565"/>
    <cellStyle name="Calculation 4 21 7" xfId="20566"/>
    <cellStyle name="Calculation 4 21 7 2" xfId="20567"/>
    <cellStyle name="Calculation 4 21 8" xfId="20568"/>
    <cellStyle name="Calculation 4 21 8 2" xfId="20569"/>
    <cellStyle name="Calculation 4 21 9" xfId="20570"/>
    <cellStyle name="Calculation 4 21 9 2" xfId="20571"/>
    <cellStyle name="Calculation 4 22" xfId="20572"/>
    <cellStyle name="Calculation 4 22 10" xfId="20573"/>
    <cellStyle name="Calculation 4 22 10 2" xfId="20574"/>
    <cellStyle name="Calculation 4 22 11" xfId="20575"/>
    <cellStyle name="Calculation 4 22 2" xfId="20576"/>
    <cellStyle name="Calculation 4 22 2 2" xfId="20577"/>
    <cellStyle name="Calculation 4 22 2 2 2" xfId="20578"/>
    <cellStyle name="Calculation 4 22 2 3" xfId="20579"/>
    <cellStyle name="Calculation 4 22 2 3 2" xfId="20580"/>
    <cellStyle name="Calculation 4 22 2 4" xfId="20581"/>
    <cellStyle name="Calculation 4 22 2 4 2" xfId="20582"/>
    <cellStyle name="Calculation 4 22 2 5" xfId="20583"/>
    <cellStyle name="Calculation 4 22 2 5 2" xfId="20584"/>
    <cellStyle name="Calculation 4 22 2 6" xfId="20585"/>
    <cellStyle name="Calculation 4 22 2 6 2" xfId="20586"/>
    <cellStyle name="Calculation 4 22 2 7" xfId="20587"/>
    <cellStyle name="Calculation 4 22 2 7 2" xfId="20588"/>
    <cellStyle name="Calculation 4 22 2 8" xfId="20589"/>
    <cellStyle name="Calculation 4 22 2 8 2" xfId="20590"/>
    <cellStyle name="Calculation 4 22 2 9" xfId="20591"/>
    <cellStyle name="Calculation 4 22 3" xfId="20592"/>
    <cellStyle name="Calculation 4 22 3 2" xfId="20593"/>
    <cellStyle name="Calculation 4 22 3 2 2" xfId="20594"/>
    <cellStyle name="Calculation 4 22 3 3" xfId="20595"/>
    <cellStyle name="Calculation 4 22 3 3 2" xfId="20596"/>
    <cellStyle name="Calculation 4 22 3 4" xfId="20597"/>
    <cellStyle name="Calculation 4 22 3 4 2" xfId="20598"/>
    <cellStyle name="Calculation 4 22 3 5" xfId="20599"/>
    <cellStyle name="Calculation 4 22 3 5 2" xfId="20600"/>
    <cellStyle name="Calculation 4 22 3 6" xfId="20601"/>
    <cellStyle name="Calculation 4 22 3 6 2" xfId="20602"/>
    <cellStyle name="Calculation 4 22 3 7" xfId="20603"/>
    <cellStyle name="Calculation 4 22 3 7 2" xfId="20604"/>
    <cellStyle name="Calculation 4 22 3 8" xfId="20605"/>
    <cellStyle name="Calculation 4 22 3 8 2" xfId="20606"/>
    <cellStyle name="Calculation 4 22 3 9" xfId="20607"/>
    <cellStyle name="Calculation 4 22 4" xfId="20608"/>
    <cellStyle name="Calculation 4 22 4 2" xfId="20609"/>
    <cellStyle name="Calculation 4 22 5" xfId="20610"/>
    <cellStyle name="Calculation 4 22 5 2" xfId="20611"/>
    <cellStyle name="Calculation 4 22 6" xfId="20612"/>
    <cellStyle name="Calculation 4 22 6 2" xfId="20613"/>
    <cellStyle name="Calculation 4 22 7" xfId="20614"/>
    <cellStyle name="Calculation 4 22 7 2" xfId="20615"/>
    <cellStyle name="Calculation 4 22 8" xfId="20616"/>
    <cellStyle name="Calculation 4 22 8 2" xfId="20617"/>
    <cellStyle name="Calculation 4 22 9" xfId="20618"/>
    <cellStyle name="Calculation 4 22 9 2" xfId="20619"/>
    <cellStyle name="Calculation 4 23" xfId="20620"/>
    <cellStyle name="Calculation 4 23 10" xfId="20621"/>
    <cellStyle name="Calculation 4 23 10 2" xfId="20622"/>
    <cellStyle name="Calculation 4 23 11" xfId="20623"/>
    <cellStyle name="Calculation 4 23 2" xfId="20624"/>
    <cellStyle name="Calculation 4 23 2 2" xfId="20625"/>
    <cellStyle name="Calculation 4 23 2 2 2" xfId="20626"/>
    <cellStyle name="Calculation 4 23 2 3" xfId="20627"/>
    <cellStyle name="Calculation 4 23 2 3 2" xfId="20628"/>
    <cellStyle name="Calculation 4 23 2 4" xfId="20629"/>
    <cellStyle name="Calculation 4 23 2 4 2" xfId="20630"/>
    <cellStyle name="Calculation 4 23 2 5" xfId="20631"/>
    <cellStyle name="Calculation 4 23 2 5 2" xfId="20632"/>
    <cellStyle name="Calculation 4 23 2 6" xfId="20633"/>
    <cellStyle name="Calculation 4 23 2 6 2" xfId="20634"/>
    <cellStyle name="Calculation 4 23 2 7" xfId="20635"/>
    <cellStyle name="Calculation 4 23 2 7 2" xfId="20636"/>
    <cellStyle name="Calculation 4 23 2 8" xfId="20637"/>
    <cellStyle name="Calculation 4 23 2 8 2" xfId="20638"/>
    <cellStyle name="Calculation 4 23 2 9" xfId="20639"/>
    <cellStyle name="Calculation 4 23 3" xfId="20640"/>
    <cellStyle name="Calculation 4 23 3 2" xfId="20641"/>
    <cellStyle name="Calculation 4 23 3 2 2" xfId="20642"/>
    <cellStyle name="Calculation 4 23 3 3" xfId="20643"/>
    <cellStyle name="Calculation 4 23 3 3 2" xfId="20644"/>
    <cellStyle name="Calculation 4 23 3 4" xfId="20645"/>
    <cellStyle name="Calculation 4 23 3 4 2" xfId="20646"/>
    <cellStyle name="Calculation 4 23 3 5" xfId="20647"/>
    <cellStyle name="Calculation 4 23 3 5 2" xfId="20648"/>
    <cellStyle name="Calculation 4 23 3 6" xfId="20649"/>
    <cellStyle name="Calculation 4 23 3 6 2" xfId="20650"/>
    <cellStyle name="Calculation 4 23 3 7" xfId="20651"/>
    <cellStyle name="Calculation 4 23 3 7 2" xfId="20652"/>
    <cellStyle name="Calculation 4 23 3 8" xfId="20653"/>
    <cellStyle name="Calculation 4 23 3 8 2" xfId="20654"/>
    <cellStyle name="Calculation 4 23 3 9" xfId="20655"/>
    <cellStyle name="Calculation 4 23 4" xfId="20656"/>
    <cellStyle name="Calculation 4 23 4 2" xfId="20657"/>
    <cellStyle name="Calculation 4 23 5" xfId="20658"/>
    <cellStyle name="Calculation 4 23 5 2" xfId="20659"/>
    <cellStyle name="Calculation 4 23 6" xfId="20660"/>
    <cellStyle name="Calculation 4 23 6 2" xfId="20661"/>
    <cellStyle name="Calculation 4 23 7" xfId="20662"/>
    <cellStyle name="Calculation 4 23 7 2" xfId="20663"/>
    <cellStyle name="Calculation 4 23 8" xfId="20664"/>
    <cellStyle name="Calculation 4 23 8 2" xfId="20665"/>
    <cellStyle name="Calculation 4 23 9" xfId="20666"/>
    <cellStyle name="Calculation 4 23 9 2" xfId="20667"/>
    <cellStyle name="Calculation 4 24" xfId="20668"/>
    <cellStyle name="Calculation 4 24 10" xfId="20669"/>
    <cellStyle name="Calculation 4 24 10 2" xfId="20670"/>
    <cellStyle name="Calculation 4 24 11" xfId="20671"/>
    <cellStyle name="Calculation 4 24 2" xfId="20672"/>
    <cellStyle name="Calculation 4 24 2 2" xfId="20673"/>
    <cellStyle name="Calculation 4 24 2 2 2" xfId="20674"/>
    <cellStyle name="Calculation 4 24 2 3" xfId="20675"/>
    <cellStyle name="Calculation 4 24 2 3 2" xfId="20676"/>
    <cellStyle name="Calculation 4 24 2 4" xfId="20677"/>
    <cellStyle name="Calculation 4 24 2 4 2" xfId="20678"/>
    <cellStyle name="Calculation 4 24 2 5" xfId="20679"/>
    <cellStyle name="Calculation 4 24 2 5 2" xfId="20680"/>
    <cellStyle name="Calculation 4 24 2 6" xfId="20681"/>
    <cellStyle name="Calculation 4 24 2 6 2" xfId="20682"/>
    <cellStyle name="Calculation 4 24 2 7" xfId="20683"/>
    <cellStyle name="Calculation 4 24 2 7 2" xfId="20684"/>
    <cellStyle name="Calculation 4 24 2 8" xfId="20685"/>
    <cellStyle name="Calculation 4 24 2 8 2" xfId="20686"/>
    <cellStyle name="Calculation 4 24 2 9" xfId="20687"/>
    <cellStyle name="Calculation 4 24 3" xfId="20688"/>
    <cellStyle name="Calculation 4 24 3 2" xfId="20689"/>
    <cellStyle name="Calculation 4 24 3 2 2" xfId="20690"/>
    <cellStyle name="Calculation 4 24 3 3" xfId="20691"/>
    <cellStyle name="Calculation 4 24 3 3 2" xfId="20692"/>
    <cellStyle name="Calculation 4 24 3 4" xfId="20693"/>
    <cellStyle name="Calculation 4 24 3 4 2" xfId="20694"/>
    <cellStyle name="Calculation 4 24 3 5" xfId="20695"/>
    <cellStyle name="Calculation 4 24 3 5 2" xfId="20696"/>
    <cellStyle name="Calculation 4 24 3 6" xfId="20697"/>
    <cellStyle name="Calculation 4 24 3 6 2" xfId="20698"/>
    <cellStyle name="Calculation 4 24 3 7" xfId="20699"/>
    <cellStyle name="Calculation 4 24 3 7 2" xfId="20700"/>
    <cellStyle name="Calculation 4 24 3 8" xfId="20701"/>
    <cellStyle name="Calculation 4 24 3 8 2" xfId="20702"/>
    <cellStyle name="Calculation 4 24 3 9" xfId="20703"/>
    <cellStyle name="Calculation 4 24 4" xfId="20704"/>
    <cellStyle name="Calculation 4 24 4 2" xfId="20705"/>
    <cellStyle name="Calculation 4 24 5" xfId="20706"/>
    <cellStyle name="Calculation 4 24 5 2" xfId="20707"/>
    <cellStyle name="Calculation 4 24 6" xfId="20708"/>
    <cellStyle name="Calculation 4 24 6 2" xfId="20709"/>
    <cellStyle name="Calculation 4 24 7" xfId="20710"/>
    <cellStyle name="Calculation 4 24 7 2" xfId="20711"/>
    <cellStyle name="Calculation 4 24 8" xfId="20712"/>
    <cellStyle name="Calculation 4 24 8 2" xfId="20713"/>
    <cellStyle name="Calculation 4 24 9" xfId="20714"/>
    <cellStyle name="Calculation 4 24 9 2" xfId="20715"/>
    <cellStyle name="Calculation 4 25" xfId="20716"/>
    <cellStyle name="Calculation 4 25 10" xfId="20717"/>
    <cellStyle name="Calculation 4 25 10 2" xfId="20718"/>
    <cellStyle name="Calculation 4 25 11" xfId="20719"/>
    <cellStyle name="Calculation 4 25 2" xfId="20720"/>
    <cellStyle name="Calculation 4 25 2 2" xfId="20721"/>
    <cellStyle name="Calculation 4 25 2 2 2" xfId="20722"/>
    <cellStyle name="Calculation 4 25 2 3" xfId="20723"/>
    <cellStyle name="Calculation 4 25 2 3 2" xfId="20724"/>
    <cellStyle name="Calculation 4 25 2 4" xfId="20725"/>
    <cellStyle name="Calculation 4 25 2 4 2" xfId="20726"/>
    <cellStyle name="Calculation 4 25 2 5" xfId="20727"/>
    <cellStyle name="Calculation 4 25 2 5 2" xfId="20728"/>
    <cellStyle name="Calculation 4 25 2 6" xfId="20729"/>
    <cellStyle name="Calculation 4 25 2 6 2" xfId="20730"/>
    <cellStyle name="Calculation 4 25 2 7" xfId="20731"/>
    <cellStyle name="Calculation 4 25 2 7 2" xfId="20732"/>
    <cellStyle name="Calculation 4 25 2 8" xfId="20733"/>
    <cellStyle name="Calculation 4 25 2 8 2" xfId="20734"/>
    <cellStyle name="Calculation 4 25 2 9" xfId="20735"/>
    <cellStyle name="Calculation 4 25 3" xfId="20736"/>
    <cellStyle name="Calculation 4 25 3 2" xfId="20737"/>
    <cellStyle name="Calculation 4 25 3 2 2" xfId="20738"/>
    <cellStyle name="Calculation 4 25 3 3" xfId="20739"/>
    <cellStyle name="Calculation 4 25 3 3 2" xfId="20740"/>
    <cellStyle name="Calculation 4 25 3 4" xfId="20741"/>
    <cellStyle name="Calculation 4 25 3 4 2" xfId="20742"/>
    <cellStyle name="Calculation 4 25 3 5" xfId="20743"/>
    <cellStyle name="Calculation 4 25 3 5 2" xfId="20744"/>
    <cellStyle name="Calculation 4 25 3 6" xfId="20745"/>
    <cellStyle name="Calculation 4 25 3 6 2" xfId="20746"/>
    <cellStyle name="Calculation 4 25 3 7" xfId="20747"/>
    <cellStyle name="Calculation 4 25 3 7 2" xfId="20748"/>
    <cellStyle name="Calculation 4 25 3 8" xfId="20749"/>
    <cellStyle name="Calculation 4 25 3 8 2" xfId="20750"/>
    <cellStyle name="Calculation 4 25 3 9" xfId="20751"/>
    <cellStyle name="Calculation 4 25 4" xfId="20752"/>
    <cellStyle name="Calculation 4 25 4 2" xfId="20753"/>
    <cellStyle name="Calculation 4 25 5" xfId="20754"/>
    <cellStyle name="Calculation 4 25 5 2" xfId="20755"/>
    <cellStyle name="Calculation 4 25 6" xfId="20756"/>
    <cellStyle name="Calculation 4 25 6 2" xfId="20757"/>
    <cellStyle name="Calculation 4 25 7" xfId="20758"/>
    <cellStyle name="Calculation 4 25 7 2" xfId="20759"/>
    <cellStyle name="Calculation 4 25 8" xfId="20760"/>
    <cellStyle name="Calculation 4 25 8 2" xfId="20761"/>
    <cellStyle name="Calculation 4 25 9" xfId="20762"/>
    <cellStyle name="Calculation 4 25 9 2" xfId="20763"/>
    <cellStyle name="Calculation 4 26" xfId="20764"/>
    <cellStyle name="Calculation 4 26 10" xfId="20765"/>
    <cellStyle name="Calculation 4 26 10 2" xfId="20766"/>
    <cellStyle name="Calculation 4 26 11" xfId="20767"/>
    <cellStyle name="Calculation 4 26 2" xfId="20768"/>
    <cellStyle name="Calculation 4 26 2 2" xfId="20769"/>
    <cellStyle name="Calculation 4 26 2 2 2" xfId="20770"/>
    <cellStyle name="Calculation 4 26 2 3" xfId="20771"/>
    <cellStyle name="Calculation 4 26 2 3 2" xfId="20772"/>
    <cellStyle name="Calculation 4 26 2 4" xfId="20773"/>
    <cellStyle name="Calculation 4 26 2 4 2" xfId="20774"/>
    <cellStyle name="Calculation 4 26 2 5" xfId="20775"/>
    <cellStyle name="Calculation 4 26 2 5 2" xfId="20776"/>
    <cellStyle name="Calculation 4 26 2 6" xfId="20777"/>
    <cellStyle name="Calculation 4 26 2 6 2" xfId="20778"/>
    <cellStyle name="Calculation 4 26 2 7" xfId="20779"/>
    <cellStyle name="Calculation 4 26 2 7 2" xfId="20780"/>
    <cellStyle name="Calculation 4 26 2 8" xfId="20781"/>
    <cellStyle name="Calculation 4 26 2 8 2" xfId="20782"/>
    <cellStyle name="Calculation 4 26 2 9" xfId="20783"/>
    <cellStyle name="Calculation 4 26 3" xfId="20784"/>
    <cellStyle name="Calculation 4 26 3 2" xfId="20785"/>
    <cellStyle name="Calculation 4 26 3 2 2" xfId="20786"/>
    <cellStyle name="Calculation 4 26 3 3" xfId="20787"/>
    <cellStyle name="Calculation 4 26 3 3 2" xfId="20788"/>
    <cellStyle name="Calculation 4 26 3 4" xfId="20789"/>
    <cellStyle name="Calculation 4 26 3 4 2" xfId="20790"/>
    <cellStyle name="Calculation 4 26 3 5" xfId="20791"/>
    <cellStyle name="Calculation 4 26 3 5 2" xfId="20792"/>
    <cellStyle name="Calculation 4 26 3 6" xfId="20793"/>
    <cellStyle name="Calculation 4 26 3 6 2" xfId="20794"/>
    <cellStyle name="Calculation 4 26 3 7" xfId="20795"/>
    <cellStyle name="Calculation 4 26 3 7 2" xfId="20796"/>
    <cellStyle name="Calculation 4 26 3 8" xfId="20797"/>
    <cellStyle name="Calculation 4 26 3 8 2" xfId="20798"/>
    <cellStyle name="Calculation 4 26 3 9" xfId="20799"/>
    <cellStyle name="Calculation 4 26 4" xfId="20800"/>
    <cellStyle name="Calculation 4 26 4 2" xfId="20801"/>
    <cellStyle name="Calculation 4 26 5" xfId="20802"/>
    <cellStyle name="Calculation 4 26 5 2" xfId="20803"/>
    <cellStyle name="Calculation 4 26 6" xfId="20804"/>
    <cellStyle name="Calculation 4 26 6 2" xfId="20805"/>
    <cellStyle name="Calculation 4 26 7" xfId="20806"/>
    <cellStyle name="Calculation 4 26 7 2" xfId="20807"/>
    <cellStyle name="Calculation 4 26 8" xfId="20808"/>
    <cellStyle name="Calculation 4 26 8 2" xfId="20809"/>
    <cellStyle name="Calculation 4 26 9" xfId="20810"/>
    <cellStyle name="Calculation 4 26 9 2" xfId="20811"/>
    <cellStyle name="Calculation 4 27" xfId="20812"/>
    <cellStyle name="Calculation 4 27 10" xfId="20813"/>
    <cellStyle name="Calculation 4 27 10 2" xfId="20814"/>
    <cellStyle name="Calculation 4 27 11" xfId="20815"/>
    <cellStyle name="Calculation 4 27 2" xfId="20816"/>
    <cellStyle name="Calculation 4 27 2 2" xfId="20817"/>
    <cellStyle name="Calculation 4 27 2 2 2" xfId="20818"/>
    <cellStyle name="Calculation 4 27 2 3" xfId="20819"/>
    <cellStyle name="Calculation 4 27 2 3 2" xfId="20820"/>
    <cellStyle name="Calculation 4 27 2 4" xfId="20821"/>
    <cellStyle name="Calculation 4 27 2 4 2" xfId="20822"/>
    <cellStyle name="Calculation 4 27 2 5" xfId="20823"/>
    <cellStyle name="Calculation 4 27 2 5 2" xfId="20824"/>
    <cellStyle name="Calculation 4 27 2 6" xfId="20825"/>
    <cellStyle name="Calculation 4 27 2 6 2" xfId="20826"/>
    <cellStyle name="Calculation 4 27 2 7" xfId="20827"/>
    <cellStyle name="Calculation 4 27 2 7 2" xfId="20828"/>
    <cellStyle name="Calculation 4 27 2 8" xfId="20829"/>
    <cellStyle name="Calculation 4 27 2 8 2" xfId="20830"/>
    <cellStyle name="Calculation 4 27 2 9" xfId="20831"/>
    <cellStyle name="Calculation 4 27 3" xfId="20832"/>
    <cellStyle name="Calculation 4 27 3 2" xfId="20833"/>
    <cellStyle name="Calculation 4 27 3 2 2" xfId="20834"/>
    <cellStyle name="Calculation 4 27 3 3" xfId="20835"/>
    <cellStyle name="Calculation 4 27 3 3 2" xfId="20836"/>
    <cellStyle name="Calculation 4 27 3 4" xfId="20837"/>
    <cellStyle name="Calculation 4 27 3 4 2" xfId="20838"/>
    <cellStyle name="Calculation 4 27 3 5" xfId="20839"/>
    <cellStyle name="Calculation 4 27 3 5 2" xfId="20840"/>
    <cellStyle name="Calculation 4 27 3 6" xfId="20841"/>
    <cellStyle name="Calculation 4 27 3 6 2" xfId="20842"/>
    <cellStyle name="Calculation 4 27 3 7" xfId="20843"/>
    <cellStyle name="Calculation 4 27 3 7 2" xfId="20844"/>
    <cellStyle name="Calculation 4 27 3 8" xfId="20845"/>
    <cellStyle name="Calculation 4 27 3 8 2" xfId="20846"/>
    <cellStyle name="Calculation 4 27 3 9" xfId="20847"/>
    <cellStyle name="Calculation 4 27 4" xfId="20848"/>
    <cellStyle name="Calculation 4 27 4 2" xfId="20849"/>
    <cellStyle name="Calculation 4 27 5" xfId="20850"/>
    <cellStyle name="Calculation 4 27 5 2" xfId="20851"/>
    <cellStyle name="Calculation 4 27 6" xfId="20852"/>
    <cellStyle name="Calculation 4 27 6 2" xfId="20853"/>
    <cellStyle name="Calculation 4 27 7" xfId="20854"/>
    <cellStyle name="Calculation 4 27 7 2" xfId="20855"/>
    <cellStyle name="Calculation 4 27 8" xfId="20856"/>
    <cellStyle name="Calculation 4 27 8 2" xfId="20857"/>
    <cellStyle name="Calculation 4 27 9" xfId="20858"/>
    <cellStyle name="Calculation 4 27 9 2" xfId="20859"/>
    <cellStyle name="Calculation 4 28" xfId="20860"/>
    <cellStyle name="Calculation 4 28 2" xfId="20861"/>
    <cellStyle name="Calculation 4 28 2 2" xfId="20862"/>
    <cellStyle name="Calculation 4 28 3" xfId="20863"/>
    <cellStyle name="Calculation 4 28 3 2" xfId="20864"/>
    <cellStyle name="Calculation 4 28 4" xfId="20865"/>
    <cellStyle name="Calculation 4 28 4 2" xfId="20866"/>
    <cellStyle name="Calculation 4 28 5" xfId="20867"/>
    <cellStyle name="Calculation 4 28 5 2" xfId="20868"/>
    <cellStyle name="Calculation 4 28 6" xfId="20869"/>
    <cellStyle name="Calculation 4 28 6 2" xfId="20870"/>
    <cellStyle name="Calculation 4 28 7" xfId="20871"/>
    <cellStyle name="Calculation 4 28 7 2" xfId="20872"/>
    <cellStyle name="Calculation 4 28 8" xfId="20873"/>
    <cellStyle name="Calculation 4 28 8 2" xfId="20874"/>
    <cellStyle name="Calculation 4 28 9" xfId="20875"/>
    <cellStyle name="Calculation 4 29" xfId="20876"/>
    <cellStyle name="Calculation 4 29 2" xfId="20877"/>
    <cellStyle name="Calculation 4 29 2 2" xfId="20878"/>
    <cellStyle name="Calculation 4 29 3" xfId="20879"/>
    <cellStyle name="Calculation 4 29 3 2" xfId="20880"/>
    <cellStyle name="Calculation 4 29 4" xfId="20881"/>
    <cellStyle name="Calculation 4 29 4 2" xfId="20882"/>
    <cellStyle name="Calculation 4 29 5" xfId="20883"/>
    <cellStyle name="Calculation 4 29 5 2" xfId="20884"/>
    <cellStyle name="Calculation 4 29 6" xfId="20885"/>
    <cellStyle name="Calculation 4 29 6 2" xfId="20886"/>
    <cellStyle name="Calculation 4 29 7" xfId="20887"/>
    <cellStyle name="Calculation 4 29 7 2" xfId="20888"/>
    <cellStyle name="Calculation 4 29 8" xfId="20889"/>
    <cellStyle name="Calculation 4 29 8 2" xfId="20890"/>
    <cellStyle name="Calculation 4 29 9" xfId="20891"/>
    <cellStyle name="Calculation 4 3" xfId="7333"/>
    <cellStyle name="Calculation 4 3 10" xfId="20892"/>
    <cellStyle name="Calculation 4 3 10 2" xfId="20893"/>
    <cellStyle name="Calculation 4 3 11" xfId="20894"/>
    <cellStyle name="Calculation 4 3 2" xfId="20895"/>
    <cellStyle name="Calculation 4 3 2 2" xfId="20896"/>
    <cellStyle name="Calculation 4 3 2 2 2" xfId="20897"/>
    <cellStyle name="Calculation 4 3 2 3" xfId="20898"/>
    <cellStyle name="Calculation 4 3 2 3 2" xfId="20899"/>
    <cellStyle name="Calculation 4 3 2 4" xfId="20900"/>
    <cellStyle name="Calculation 4 3 2 4 2" xfId="20901"/>
    <cellStyle name="Calculation 4 3 2 5" xfId="20902"/>
    <cellStyle name="Calculation 4 3 2 5 2" xfId="20903"/>
    <cellStyle name="Calculation 4 3 2 6" xfId="20904"/>
    <cellStyle name="Calculation 4 3 2 6 2" xfId="20905"/>
    <cellStyle name="Calculation 4 3 2 7" xfId="20906"/>
    <cellStyle name="Calculation 4 3 2 7 2" xfId="20907"/>
    <cellStyle name="Calculation 4 3 2 8" xfId="20908"/>
    <cellStyle name="Calculation 4 3 2 8 2" xfId="20909"/>
    <cellStyle name="Calculation 4 3 2 9" xfId="20910"/>
    <cellStyle name="Calculation 4 3 3" xfId="20911"/>
    <cellStyle name="Calculation 4 3 3 2" xfId="20912"/>
    <cellStyle name="Calculation 4 3 3 2 2" xfId="20913"/>
    <cellStyle name="Calculation 4 3 3 3" xfId="20914"/>
    <cellStyle name="Calculation 4 3 3 3 2" xfId="20915"/>
    <cellStyle name="Calculation 4 3 3 4" xfId="20916"/>
    <cellStyle name="Calculation 4 3 3 4 2" xfId="20917"/>
    <cellStyle name="Calculation 4 3 3 5" xfId="20918"/>
    <cellStyle name="Calculation 4 3 3 5 2" xfId="20919"/>
    <cellStyle name="Calculation 4 3 3 6" xfId="20920"/>
    <cellStyle name="Calculation 4 3 3 6 2" xfId="20921"/>
    <cellStyle name="Calculation 4 3 3 7" xfId="20922"/>
    <cellStyle name="Calculation 4 3 3 7 2" xfId="20923"/>
    <cellStyle name="Calculation 4 3 3 8" xfId="20924"/>
    <cellStyle name="Calculation 4 3 3 8 2" xfId="20925"/>
    <cellStyle name="Calculation 4 3 3 9" xfId="20926"/>
    <cellStyle name="Calculation 4 3 4" xfId="20927"/>
    <cellStyle name="Calculation 4 3 4 2" xfId="20928"/>
    <cellStyle name="Calculation 4 3 5" xfId="20929"/>
    <cellStyle name="Calculation 4 3 5 2" xfId="20930"/>
    <cellStyle name="Calculation 4 3 6" xfId="20931"/>
    <cellStyle name="Calculation 4 3 6 2" xfId="20932"/>
    <cellStyle name="Calculation 4 3 7" xfId="20933"/>
    <cellStyle name="Calculation 4 3 7 2" xfId="20934"/>
    <cellStyle name="Calculation 4 3 8" xfId="20935"/>
    <cellStyle name="Calculation 4 3 8 2" xfId="20936"/>
    <cellStyle name="Calculation 4 3 9" xfId="20937"/>
    <cellStyle name="Calculation 4 3 9 2" xfId="20938"/>
    <cellStyle name="Calculation 4 30" xfId="20939"/>
    <cellStyle name="Calculation 4 30 2" xfId="20940"/>
    <cellStyle name="Calculation 4 30 2 2" xfId="20941"/>
    <cellStyle name="Calculation 4 30 3" xfId="20942"/>
    <cellStyle name="Calculation 4 30 3 2" xfId="20943"/>
    <cellStyle name="Calculation 4 30 4" xfId="20944"/>
    <cellStyle name="Calculation 4 30 4 2" xfId="20945"/>
    <cellStyle name="Calculation 4 30 5" xfId="20946"/>
    <cellStyle name="Calculation 4 30 5 2" xfId="20947"/>
    <cellStyle name="Calculation 4 30 6" xfId="20948"/>
    <cellStyle name="Calculation 4 30 6 2" xfId="20949"/>
    <cellStyle name="Calculation 4 30 7" xfId="20950"/>
    <cellStyle name="Calculation 4 30 7 2" xfId="20951"/>
    <cellStyle name="Calculation 4 30 8" xfId="20952"/>
    <cellStyle name="Calculation 4 30 8 2" xfId="20953"/>
    <cellStyle name="Calculation 4 30 9" xfId="20954"/>
    <cellStyle name="Calculation 4 31" xfId="20955"/>
    <cellStyle name="Calculation 4 31 2" xfId="20956"/>
    <cellStyle name="Calculation 4 31 2 2" xfId="20957"/>
    <cellStyle name="Calculation 4 31 3" xfId="20958"/>
    <cellStyle name="Calculation 4 31 3 2" xfId="20959"/>
    <cellStyle name="Calculation 4 31 4" xfId="20960"/>
    <cellStyle name="Calculation 4 31 4 2" xfId="20961"/>
    <cellStyle name="Calculation 4 31 5" xfId="20962"/>
    <cellStyle name="Calculation 4 31 5 2" xfId="20963"/>
    <cellStyle name="Calculation 4 31 6" xfId="20964"/>
    <cellStyle name="Calculation 4 31 6 2" xfId="20965"/>
    <cellStyle name="Calculation 4 31 7" xfId="20966"/>
    <cellStyle name="Calculation 4 31 7 2" xfId="20967"/>
    <cellStyle name="Calculation 4 31 8" xfId="20968"/>
    <cellStyle name="Calculation 4 31 8 2" xfId="20969"/>
    <cellStyle name="Calculation 4 31 9" xfId="20970"/>
    <cellStyle name="Calculation 4 32" xfId="20971"/>
    <cellStyle name="Calculation 4 32 2" xfId="20972"/>
    <cellStyle name="Calculation 4 32 2 2" xfId="20973"/>
    <cellStyle name="Calculation 4 32 3" xfId="20974"/>
    <cellStyle name="Calculation 4 32 3 2" xfId="20975"/>
    <cellStyle name="Calculation 4 32 4" xfId="20976"/>
    <cellStyle name="Calculation 4 32 4 2" xfId="20977"/>
    <cellStyle name="Calculation 4 32 5" xfId="20978"/>
    <cellStyle name="Calculation 4 32 5 2" xfId="20979"/>
    <cellStyle name="Calculation 4 32 6" xfId="20980"/>
    <cellStyle name="Calculation 4 32 6 2" xfId="20981"/>
    <cellStyle name="Calculation 4 32 7" xfId="20982"/>
    <cellStyle name="Calculation 4 32 7 2" xfId="20983"/>
    <cellStyle name="Calculation 4 32 8" xfId="20984"/>
    <cellStyle name="Calculation 4 32 8 2" xfId="20985"/>
    <cellStyle name="Calculation 4 32 9" xfId="20986"/>
    <cellStyle name="Calculation 4 33" xfId="20987"/>
    <cellStyle name="Calculation 4 33 2" xfId="20988"/>
    <cellStyle name="Calculation 4 33 2 2" xfId="20989"/>
    <cellStyle name="Calculation 4 33 3" xfId="20990"/>
    <cellStyle name="Calculation 4 33 3 2" xfId="20991"/>
    <cellStyle name="Calculation 4 33 4" xfId="20992"/>
    <cellStyle name="Calculation 4 33 4 2" xfId="20993"/>
    <cellStyle name="Calculation 4 33 5" xfId="20994"/>
    <cellStyle name="Calculation 4 33 5 2" xfId="20995"/>
    <cellStyle name="Calculation 4 33 6" xfId="20996"/>
    <cellStyle name="Calculation 4 33 6 2" xfId="20997"/>
    <cellStyle name="Calculation 4 33 7" xfId="20998"/>
    <cellStyle name="Calculation 4 33 7 2" xfId="20999"/>
    <cellStyle name="Calculation 4 33 8" xfId="21000"/>
    <cellStyle name="Calculation 4 33 8 2" xfId="21001"/>
    <cellStyle name="Calculation 4 33 9" xfId="21002"/>
    <cellStyle name="Calculation 4 34" xfId="21003"/>
    <cellStyle name="Calculation 4 34 2" xfId="21004"/>
    <cellStyle name="Calculation 4 34 2 2" xfId="21005"/>
    <cellStyle name="Calculation 4 34 3" xfId="21006"/>
    <cellStyle name="Calculation 4 34 3 2" xfId="21007"/>
    <cellStyle name="Calculation 4 34 4" xfId="21008"/>
    <cellStyle name="Calculation 4 34 4 2" xfId="21009"/>
    <cellStyle name="Calculation 4 34 5" xfId="21010"/>
    <cellStyle name="Calculation 4 34 5 2" xfId="21011"/>
    <cellStyle name="Calculation 4 34 6" xfId="21012"/>
    <cellStyle name="Calculation 4 34 6 2" xfId="21013"/>
    <cellStyle name="Calculation 4 34 7" xfId="21014"/>
    <cellStyle name="Calculation 4 34 7 2" xfId="21015"/>
    <cellStyle name="Calculation 4 34 8" xfId="21016"/>
    <cellStyle name="Calculation 4 34 8 2" xfId="21017"/>
    <cellStyle name="Calculation 4 34 9" xfId="21018"/>
    <cellStyle name="Calculation 4 35" xfId="21019"/>
    <cellStyle name="Calculation 4 35 2" xfId="21020"/>
    <cellStyle name="Calculation 4 36" xfId="21021"/>
    <cellStyle name="Calculation 4 36 2" xfId="21022"/>
    <cellStyle name="Calculation 4 37" xfId="21023"/>
    <cellStyle name="Calculation 4 37 2" xfId="21024"/>
    <cellStyle name="Calculation 4 38" xfId="21025"/>
    <cellStyle name="Calculation 4 38 2" xfId="21026"/>
    <cellStyle name="Calculation 4 39" xfId="21027"/>
    <cellStyle name="Calculation 4 39 2" xfId="21028"/>
    <cellStyle name="Calculation 4 4" xfId="21029"/>
    <cellStyle name="Calculation 4 4 10" xfId="21030"/>
    <cellStyle name="Calculation 4 4 10 2" xfId="21031"/>
    <cellStyle name="Calculation 4 4 11" xfId="21032"/>
    <cellStyle name="Calculation 4 4 2" xfId="21033"/>
    <cellStyle name="Calculation 4 4 2 2" xfId="21034"/>
    <cellStyle name="Calculation 4 4 2 2 2" xfId="21035"/>
    <cellStyle name="Calculation 4 4 2 3" xfId="21036"/>
    <cellStyle name="Calculation 4 4 2 3 2" xfId="21037"/>
    <cellStyle name="Calculation 4 4 2 4" xfId="21038"/>
    <cellStyle name="Calculation 4 4 2 4 2" xfId="21039"/>
    <cellStyle name="Calculation 4 4 2 5" xfId="21040"/>
    <cellStyle name="Calculation 4 4 2 5 2" xfId="21041"/>
    <cellStyle name="Calculation 4 4 2 6" xfId="21042"/>
    <cellStyle name="Calculation 4 4 2 6 2" xfId="21043"/>
    <cellStyle name="Calculation 4 4 2 7" xfId="21044"/>
    <cellStyle name="Calculation 4 4 2 7 2" xfId="21045"/>
    <cellStyle name="Calculation 4 4 2 8" xfId="21046"/>
    <cellStyle name="Calculation 4 4 2 8 2" xfId="21047"/>
    <cellStyle name="Calculation 4 4 2 9" xfId="21048"/>
    <cellStyle name="Calculation 4 4 3" xfId="21049"/>
    <cellStyle name="Calculation 4 4 3 2" xfId="21050"/>
    <cellStyle name="Calculation 4 4 3 2 2" xfId="21051"/>
    <cellStyle name="Calculation 4 4 3 3" xfId="21052"/>
    <cellStyle name="Calculation 4 4 3 3 2" xfId="21053"/>
    <cellStyle name="Calculation 4 4 3 4" xfId="21054"/>
    <cellStyle name="Calculation 4 4 3 4 2" xfId="21055"/>
    <cellStyle name="Calculation 4 4 3 5" xfId="21056"/>
    <cellStyle name="Calculation 4 4 3 5 2" xfId="21057"/>
    <cellStyle name="Calculation 4 4 3 6" xfId="21058"/>
    <cellStyle name="Calculation 4 4 3 6 2" xfId="21059"/>
    <cellStyle name="Calculation 4 4 3 7" xfId="21060"/>
    <cellStyle name="Calculation 4 4 3 7 2" xfId="21061"/>
    <cellStyle name="Calculation 4 4 3 8" xfId="21062"/>
    <cellStyle name="Calculation 4 4 3 8 2" xfId="21063"/>
    <cellStyle name="Calculation 4 4 3 9" xfId="21064"/>
    <cellStyle name="Calculation 4 4 4" xfId="21065"/>
    <cellStyle name="Calculation 4 4 4 2" xfId="21066"/>
    <cellStyle name="Calculation 4 4 5" xfId="21067"/>
    <cellStyle name="Calculation 4 4 5 2" xfId="21068"/>
    <cellStyle name="Calculation 4 4 6" xfId="21069"/>
    <cellStyle name="Calculation 4 4 6 2" xfId="21070"/>
    <cellStyle name="Calculation 4 4 7" xfId="21071"/>
    <cellStyle name="Calculation 4 4 7 2" xfId="21072"/>
    <cellStyle name="Calculation 4 4 8" xfId="21073"/>
    <cellStyle name="Calculation 4 4 8 2" xfId="21074"/>
    <cellStyle name="Calculation 4 4 9" xfId="21075"/>
    <cellStyle name="Calculation 4 4 9 2" xfId="21076"/>
    <cellStyle name="Calculation 4 40" xfId="21077"/>
    <cellStyle name="Calculation 4 40 2" xfId="21078"/>
    <cellStyle name="Calculation 4 41" xfId="21079"/>
    <cellStyle name="Calculation 4 41 2" xfId="21080"/>
    <cellStyle name="Calculation 4 42" xfId="21081"/>
    <cellStyle name="Calculation 4 42 2" xfId="21082"/>
    <cellStyle name="Calculation 4 43" xfId="21083"/>
    <cellStyle name="Calculation 4 43 2" xfId="21084"/>
    <cellStyle name="Calculation 4 44" xfId="21085"/>
    <cellStyle name="Calculation 4 44 2" xfId="21086"/>
    <cellStyle name="Calculation 4 45" xfId="21087"/>
    <cellStyle name="Calculation 4 45 2" xfId="21088"/>
    <cellStyle name="Calculation 4 46" xfId="21089"/>
    <cellStyle name="Calculation 4 46 2" xfId="21090"/>
    <cellStyle name="Calculation 4 47" xfId="21091"/>
    <cellStyle name="Calculation 4 47 2" xfId="21092"/>
    <cellStyle name="Calculation 4 48" xfId="21093"/>
    <cellStyle name="Calculation 4 48 2" xfId="21094"/>
    <cellStyle name="Calculation 4 49" xfId="21095"/>
    <cellStyle name="Calculation 4 49 2" xfId="21096"/>
    <cellStyle name="Calculation 4 5" xfId="21097"/>
    <cellStyle name="Calculation 4 5 10" xfId="21098"/>
    <cellStyle name="Calculation 4 5 10 2" xfId="21099"/>
    <cellStyle name="Calculation 4 5 11" xfId="21100"/>
    <cellStyle name="Calculation 4 5 2" xfId="21101"/>
    <cellStyle name="Calculation 4 5 2 2" xfId="21102"/>
    <cellStyle name="Calculation 4 5 2 2 2" xfId="21103"/>
    <cellStyle name="Calculation 4 5 2 3" xfId="21104"/>
    <cellStyle name="Calculation 4 5 2 3 2" xfId="21105"/>
    <cellStyle name="Calculation 4 5 2 4" xfId="21106"/>
    <cellStyle name="Calculation 4 5 2 4 2" xfId="21107"/>
    <cellStyle name="Calculation 4 5 2 5" xfId="21108"/>
    <cellStyle name="Calculation 4 5 2 5 2" xfId="21109"/>
    <cellStyle name="Calculation 4 5 2 6" xfId="21110"/>
    <cellStyle name="Calculation 4 5 2 6 2" xfId="21111"/>
    <cellStyle name="Calculation 4 5 2 7" xfId="21112"/>
    <cellStyle name="Calculation 4 5 2 7 2" xfId="21113"/>
    <cellStyle name="Calculation 4 5 2 8" xfId="21114"/>
    <cellStyle name="Calculation 4 5 2 8 2" xfId="21115"/>
    <cellStyle name="Calculation 4 5 2 9" xfId="21116"/>
    <cellStyle name="Calculation 4 5 3" xfId="21117"/>
    <cellStyle name="Calculation 4 5 3 2" xfId="21118"/>
    <cellStyle name="Calculation 4 5 3 2 2" xfId="21119"/>
    <cellStyle name="Calculation 4 5 3 3" xfId="21120"/>
    <cellStyle name="Calculation 4 5 3 3 2" xfId="21121"/>
    <cellStyle name="Calculation 4 5 3 4" xfId="21122"/>
    <cellStyle name="Calculation 4 5 3 4 2" xfId="21123"/>
    <cellStyle name="Calculation 4 5 3 5" xfId="21124"/>
    <cellStyle name="Calculation 4 5 3 5 2" xfId="21125"/>
    <cellStyle name="Calculation 4 5 3 6" xfId="21126"/>
    <cellStyle name="Calculation 4 5 3 6 2" xfId="21127"/>
    <cellStyle name="Calculation 4 5 3 7" xfId="21128"/>
    <cellStyle name="Calculation 4 5 3 7 2" xfId="21129"/>
    <cellStyle name="Calculation 4 5 3 8" xfId="21130"/>
    <cellStyle name="Calculation 4 5 3 8 2" xfId="21131"/>
    <cellStyle name="Calculation 4 5 3 9" xfId="21132"/>
    <cellStyle name="Calculation 4 5 4" xfId="21133"/>
    <cellStyle name="Calculation 4 5 4 2" xfId="21134"/>
    <cellStyle name="Calculation 4 5 5" xfId="21135"/>
    <cellStyle name="Calculation 4 5 5 2" xfId="21136"/>
    <cellStyle name="Calculation 4 5 6" xfId="21137"/>
    <cellStyle name="Calculation 4 5 6 2" xfId="21138"/>
    <cellStyle name="Calculation 4 5 7" xfId="21139"/>
    <cellStyle name="Calculation 4 5 7 2" xfId="21140"/>
    <cellStyle name="Calculation 4 5 8" xfId="21141"/>
    <cellStyle name="Calculation 4 5 8 2" xfId="21142"/>
    <cellStyle name="Calculation 4 5 9" xfId="21143"/>
    <cellStyle name="Calculation 4 5 9 2" xfId="21144"/>
    <cellStyle name="Calculation 4 50" xfId="21145"/>
    <cellStyle name="Calculation 4 50 2" xfId="21146"/>
    <cellStyle name="Calculation 4 51" xfId="21147"/>
    <cellStyle name="Calculation 4 51 2" xfId="21148"/>
    <cellStyle name="Calculation 4 52" xfId="21149"/>
    <cellStyle name="Calculation 4 52 2" xfId="21150"/>
    <cellStyle name="Calculation 4 53" xfId="21151"/>
    <cellStyle name="Calculation 4 53 2" xfId="21152"/>
    <cellStyle name="Calculation 4 54" xfId="21153"/>
    <cellStyle name="Calculation 4 54 2" xfId="21154"/>
    <cellStyle name="Calculation 4 55" xfId="21155"/>
    <cellStyle name="Calculation 4 55 2" xfId="21156"/>
    <cellStyle name="Calculation 4 56" xfId="21157"/>
    <cellStyle name="Calculation 4 56 2" xfId="21158"/>
    <cellStyle name="Calculation 4 57" xfId="21159"/>
    <cellStyle name="Calculation 4 57 2" xfId="21160"/>
    <cellStyle name="Calculation 4 58" xfId="21161"/>
    <cellStyle name="Calculation 4 58 2" xfId="21162"/>
    <cellStyle name="Calculation 4 59" xfId="21163"/>
    <cellStyle name="Calculation 4 59 2" xfId="21164"/>
    <cellStyle name="Calculation 4 6" xfId="21165"/>
    <cellStyle name="Calculation 4 6 10" xfId="21166"/>
    <cellStyle name="Calculation 4 6 10 2" xfId="21167"/>
    <cellStyle name="Calculation 4 6 11" xfId="21168"/>
    <cellStyle name="Calculation 4 6 2" xfId="21169"/>
    <cellStyle name="Calculation 4 6 2 2" xfId="21170"/>
    <cellStyle name="Calculation 4 6 2 2 2" xfId="21171"/>
    <cellStyle name="Calculation 4 6 2 3" xfId="21172"/>
    <cellStyle name="Calculation 4 6 2 3 2" xfId="21173"/>
    <cellStyle name="Calculation 4 6 2 4" xfId="21174"/>
    <cellStyle name="Calculation 4 6 2 4 2" xfId="21175"/>
    <cellStyle name="Calculation 4 6 2 5" xfId="21176"/>
    <cellStyle name="Calculation 4 6 2 5 2" xfId="21177"/>
    <cellStyle name="Calculation 4 6 2 6" xfId="21178"/>
    <cellStyle name="Calculation 4 6 2 6 2" xfId="21179"/>
    <cellStyle name="Calculation 4 6 2 7" xfId="21180"/>
    <cellStyle name="Calculation 4 6 2 7 2" xfId="21181"/>
    <cellStyle name="Calculation 4 6 2 8" xfId="21182"/>
    <cellStyle name="Calculation 4 6 2 8 2" xfId="21183"/>
    <cellStyle name="Calculation 4 6 2 9" xfId="21184"/>
    <cellStyle name="Calculation 4 6 3" xfId="21185"/>
    <cellStyle name="Calculation 4 6 3 2" xfId="21186"/>
    <cellStyle name="Calculation 4 6 3 2 2" xfId="21187"/>
    <cellStyle name="Calculation 4 6 3 3" xfId="21188"/>
    <cellStyle name="Calculation 4 6 3 3 2" xfId="21189"/>
    <cellStyle name="Calculation 4 6 3 4" xfId="21190"/>
    <cellStyle name="Calculation 4 6 3 4 2" xfId="21191"/>
    <cellStyle name="Calculation 4 6 3 5" xfId="21192"/>
    <cellStyle name="Calculation 4 6 3 5 2" xfId="21193"/>
    <cellStyle name="Calculation 4 6 3 6" xfId="21194"/>
    <cellStyle name="Calculation 4 6 3 6 2" xfId="21195"/>
    <cellStyle name="Calculation 4 6 3 7" xfId="21196"/>
    <cellStyle name="Calculation 4 6 3 7 2" xfId="21197"/>
    <cellStyle name="Calculation 4 6 3 8" xfId="21198"/>
    <cellStyle name="Calculation 4 6 3 8 2" xfId="21199"/>
    <cellStyle name="Calculation 4 6 3 9" xfId="21200"/>
    <cellStyle name="Calculation 4 6 4" xfId="21201"/>
    <cellStyle name="Calculation 4 6 4 2" xfId="21202"/>
    <cellStyle name="Calculation 4 6 5" xfId="21203"/>
    <cellStyle name="Calculation 4 6 5 2" xfId="21204"/>
    <cellStyle name="Calculation 4 6 6" xfId="21205"/>
    <cellStyle name="Calculation 4 6 6 2" xfId="21206"/>
    <cellStyle name="Calculation 4 6 7" xfId="21207"/>
    <cellStyle name="Calculation 4 6 7 2" xfId="21208"/>
    <cellStyle name="Calculation 4 6 8" xfId="21209"/>
    <cellStyle name="Calculation 4 6 8 2" xfId="21210"/>
    <cellStyle name="Calculation 4 6 9" xfId="21211"/>
    <cellStyle name="Calculation 4 6 9 2" xfId="21212"/>
    <cellStyle name="Calculation 4 60" xfId="21213"/>
    <cellStyle name="Calculation 4 60 2" xfId="21214"/>
    <cellStyle name="Calculation 4 61" xfId="21215"/>
    <cellStyle name="Calculation 4 61 2" xfId="21216"/>
    <cellStyle name="Calculation 4 62" xfId="21217"/>
    <cellStyle name="Calculation 4 62 2" xfId="21218"/>
    <cellStyle name="Calculation 4 63" xfId="21219"/>
    <cellStyle name="Calculation 4 63 2" xfId="21220"/>
    <cellStyle name="Calculation 4 64" xfId="21221"/>
    <cellStyle name="Calculation 4 64 2" xfId="21222"/>
    <cellStyle name="Calculation 4 65" xfId="21223"/>
    <cellStyle name="Calculation 4 65 2" xfId="21224"/>
    <cellStyle name="Calculation 4 66" xfId="21225"/>
    <cellStyle name="Calculation 4 66 2" xfId="21226"/>
    <cellStyle name="Calculation 4 67" xfId="21227"/>
    <cellStyle name="Calculation 4 67 2" xfId="21228"/>
    <cellStyle name="Calculation 4 68" xfId="21229"/>
    <cellStyle name="Calculation 4 68 2" xfId="21230"/>
    <cellStyle name="Calculation 4 69" xfId="21231"/>
    <cellStyle name="Calculation 4 69 2" xfId="21232"/>
    <cellStyle name="Calculation 4 7" xfId="21233"/>
    <cellStyle name="Calculation 4 7 10" xfId="21234"/>
    <cellStyle name="Calculation 4 7 10 2" xfId="21235"/>
    <cellStyle name="Calculation 4 7 11" xfId="21236"/>
    <cellStyle name="Calculation 4 7 2" xfId="21237"/>
    <cellStyle name="Calculation 4 7 2 2" xfId="21238"/>
    <cellStyle name="Calculation 4 7 2 2 2" xfId="21239"/>
    <cellStyle name="Calculation 4 7 2 3" xfId="21240"/>
    <cellStyle name="Calculation 4 7 2 3 2" xfId="21241"/>
    <cellStyle name="Calculation 4 7 2 4" xfId="21242"/>
    <cellStyle name="Calculation 4 7 2 4 2" xfId="21243"/>
    <cellStyle name="Calculation 4 7 2 5" xfId="21244"/>
    <cellStyle name="Calculation 4 7 2 5 2" xfId="21245"/>
    <cellStyle name="Calculation 4 7 2 6" xfId="21246"/>
    <cellStyle name="Calculation 4 7 2 6 2" xfId="21247"/>
    <cellStyle name="Calculation 4 7 2 7" xfId="21248"/>
    <cellStyle name="Calculation 4 7 2 7 2" xfId="21249"/>
    <cellStyle name="Calculation 4 7 2 8" xfId="21250"/>
    <cellStyle name="Calculation 4 7 2 8 2" xfId="21251"/>
    <cellStyle name="Calculation 4 7 2 9" xfId="21252"/>
    <cellStyle name="Calculation 4 7 3" xfId="21253"/>
    <cellStyle name="Calculation 4 7 3 2" xfId="21254"/>
    <cellStyle name="Calculation 4 7 3 2 2" xfId="21255"/>
    <cellStyle name="Calculation 4 7 3 3" xfId="21256"/>
    <cellStyle name="Calculation 4 7 3 3 2" xfId="21257"/>
    <cellStyle name="Calculation 4 7 3 4" xfId="21258"/>
    <cellStyle name="Calculation 4 7 3 4 2" xfId="21259"/>
    <cellStyle name="Calculation 4 7 3 5" xfId="21260"/>
    <cellStyle name="Calculation 4 7 3 5 2" xfId="21261"/>
    <cellStyle name="Calculation 4 7 3 6" xfId="21262"/>
    <cellStyle name="Calculation 4 7 3 6 2" xfId="21263"/>
    <cellStyle name="Calculation 4 7 3 7" xfId="21264"/>
    <cellStyle name="Calculation 4 7 3 7 2" xfId="21265"/>
    <cellStyle name="Calculation 4 7 3 8" xfId="21266"/>
    <cellStyle name="Calculation 4 7 3 8 2" xfId="21267"/>
    <cellStyle name="Calculation 4 7 3 9" xfId="21268"/>
    <cellStyle name="Calculation 4 7 4" xfId="21269"/>
    <cellStyle name="Calculation 4 7 4 2" xfId="21270"/>
    <cellStyle name="Calculation 4 7 5" xfId="21271"/>
    <cellStyle name="Calculation 4 7 5 2" xfId="21272"/>
    <cellStyle name="Calculation 4 7 6" xfId="21273"/>
    <cellStyle name="Calculation 4 7 6 2" xfId="21274"/>
    <cellStyle name="Calculation 4 7 7" xfId="21275"/>
    <cellStyle name="Calculation 4 7 7 2" xfId="21276"/>
    <cellStyle name="Calculation 4 7 8" xfId="21277"/>
    <cellStyle name="Calculation 4 7 8 2" xfId="21278"/>
    <cellStyle name="Calculation 4 7 9" xfId="21279"/>
    <cellStyle name="Calculation 4 7 9 2" xfId="21280"/>
    <cellStyle name="Calculation 4 70" xfId="21281"/>
    <cellStyle name="Calculation 4 70 2" xfId="21282"/>
    <cellStyle name="Calculation 4 71" xfId="21283"/>
    <cellStyle name="Calculation 4 71 2" xfId="21284"/>
    <cellStyle name="Calculation 4 72" xfId="21285"/>
    <cellStyle name="Calculation 4 72 2" xfId="21286"/>
    <cellStyle name="Calculation 4 73" xfId="21287"/>
    <cellStyle name="Calculation 4 73 2" xfId="21288"/>
    <cellStyle name="Calculation 4 74" xfId="21289"/>
    <cellStyle name="Calculation 4 74 2" xfId="21290"/>
    <cellStyle name="Calculation 4 75" xfId="21291"/>
    <cellStyle name="Calculation 4 75 2" xfId="21292"/>
    <cellStyle name="Calculation 4 76" xfId="21293"/>
    <cellStyle name="Calculation 4 76 2" xfId="21294"/>
    <cellStyle name="Calculation 4 77" xfId="21295"/>
    <cellStyle name="Calculation 4 77 2" xfId="21296"/>
    <cellStyle name="Calculation 4 78" xfId="21297"/>
    <cellStyle name="Calculation 4 78 2" xfId="21298"/>
    <cellStyle name="Calculation 4 79" xfId="21299"/>
    <cellStyle name="Calculation 4 79 2" xfId="21300"/>
    <cellStyle name="Calculation 4 8" xfId="21301"/>
    <cellStyle name="Calculation 4 8 10" xfId="21302"/>
    <cellStyle name="Calculation 4 8 10 2" xfId="21303"/>
    <cellStyle name="Calculation 4 8 11" xfId="21304"/>
    <cellStyle name="Calculation 4 8 2" xfId="21305"/>
    <cellStyle name="Calculation 4 8 2 2" xfId="21306"/>
    <cellStyle name="Calculation 4 8 2 2 2" xfId="21307"/>
    <cellStyle name="Calculation 4 8 2 3" xfId="21308"/>
    <cellStyle name="Calculation 4 8 2 3 2" xfId="21309"/>
    <cellStyle name="Calculation 4 8 2 4" xfId="21310"/>
    <cellStyle name="Calculation 4 8 2 4 2" xfId="21311"/>
    <cellStyle name="Calculation 4 8 2 5" xfId="21312"/>
    <cellStyle name="Calculation 4 8 2 5 2" xfId="21313"/>
    <cellStyle name="Calculation 4 8 2 6" xfId="21314"/>
    <cellStyle name="Calculation 4 8 2 6 2" xfId="21315"/>
    <cellStyle name="Calculation 4 8 2 7" xfId="21316"/>
    <cellStyle name="Calculation 4 8 2 7 2" xfId="21317"/>
    <cellStyle name="Calculation 4 8 2 8" xfId="21318"/>
    <cellStyle name="Calculation 4 8 2 8 2" xfId="21319"/>
    <cellStyle name="Calculation 4 8 2 9" xfId="21320"/>
    <cellStyle name="Calculation 4 8 3" xfId="21321"/>
    <cellStyle name="Calculation 4 8 3 2" xfId="21322"/>
    <cellStyle name="Calculation 4 8 3 2 2" xfId="21323"/>
    <cellStyle name="Calculation 4 8 3 3" xfId="21324"/>
    <cellStyle name="Calculation 4 8 3 3 2" xfId="21325"/>
    <cellStyle name="Calculation 4 8 3 4" xfId="21326"/>
    <cellStyle name="Calculation 4 8 3 4 2" xfId="21327"/>
    <cellStyle name="Calculation 4 8 3 5" xfId="21328"/>
    <cellStyle name="Calculation 4 8 3 5 2" xfId="21329"/>
    <cellStyle name="Calculation 4 8 3 6" xfId="21330"/>
    <cellStyle name="Calculation 4 8 3 6 2" xfId="21331"/>
    <cellStyle name="Calculation 4 8 3 7" xfId="21332"/>
    <cellStyle name="Calculation 4 8 3 7 2" xfId="21333"/>
    <cellStyle name="Calculation 4 8 3 8" xfId="21334"/>
    <cellStyle name="Calculation 4 8 3 8 2" xfId="21335"/>
    <cellStyle name="Calculation 4 8 3 9" xfId="21336"/>
    <cellStyle name="Calculation 4 8 4" xfId="21337"/>
    <cellStyle name="Calculation 4 8 4 2" xfId="21338"/>
    <cellStyle name="Calculation 4 8 5" xfId="21339"/>
    <cellStyle name="Calculation 4 8 5 2" xfId="21340"/>
    <cellStyle name="Calculation 4 8 6" xfId="21341"/>
    <cellStyle name="Calculation 4 8 6 2" xfId="21342"/>
    <cellStyle name="Calculation 4 8 7" xfId="21343"/>
    <cellStyle name="Calculation 4 8 7 2" xfId="21344"/>
    <cellStyle name="Calculation 4 8 8" xfId="21345"/>
    <cellStyle name="Calculation 4 8 8 2" xfId="21346"/>
    <cellStyle name="Calculation 4 8 9" xfId="21347"/>
    <cellStyle name="Calculation 4 8 9 2" xfId="21348"/>
    <cellStyle name="Calculation 4 80" xfId="21349"/>
    <cellStyle name="Calculation 4 80 2" xfId="21350"/>
    <cellStyle name="Calculation 4 81" xfId="21351"/>
    <cellStyle name="Calculation 4 81 2" xfId="21352"/>
    <cellStyle name="Calculation 4 82" xfId="21353"/>
    <cellStyle name="Calculation 4 83" xfId="2259"/>
    <cellStyle name="Calculation 4 9" xfId="21354"/>
    <cellStyle name="Calculation 4 9 10" xfId="21355"/>
    <cellStyle name="Calculation 4 9 10 2" xfId="21356"/>
    <cellStyle name="Calculation 4 9 11" xfId="21357"/>
    <cellStyle name="Calculation 4 9 2" xfId="21358"/>
    <cellStyle name="Calculation 4 9 2 2" xfId="21359"/>
    <cellStyle name="Calculation 4 9 2 2 2" xfId="21360"/>
    <cellStyle name="Calculation 4 9 2 3" xfId="21361"/>
    <cellStyle name="Calculation 4 9 2 3 2" xfId="21362"/>
    <cellStyle name="Calculation 4 9 2 4" xfId="21363"/>
    <cellStyle name="Calculation 4 9 2 4 2" xfId="21364"/>
    <cellStyle name="Calculation 4 9 2 5" xfId="21365"/>
    <cellStyle name="Calculation 4 9 2 5 2" xfId="21366"/>
    <cellStyle name="Calculation 4 9 2 6" xfId="21367"/>
    <cellStyle name="Calculation 4 9 2 6 2" xfId="21368"/>
    <cellStyle name="Calculation 4 9 2 7" xfId="21369"/>
    <cellStyle name="Calculation 4 9 2 7 2" xfId="21370"/>
    <cellStyle name="Calculation 4 9 2 8" xfId="21371"/>
    <cellStyle name="Calculation 4 9 2 8 2" xfId="21372"/>
    <cellStyle name="Calculation 4 9 2 9" xfId="21373"/>
    <cellStyle name="Calculation 4 9 3" xfId="21374"/>
    <cellStyle name="Calculation 4 9 3 2" xfId="21375"/>
    <cellStyle name="Calculation 4 9 3 2 2" xfId="21376"/>
    <cellStyle name="Calculation 4 9 3 3" xfId="21377"/>
    <cellStyle name="Calculation 4 9 3 3 2" xfId="21378"/>
    <cellStyle name="Calculation 4 9 3 4" xfId="21379"/>
    <cellStyle name="Calculation 4 9 3 4 2" xfId="21380"/>
    <cellStyle name="Calculation 4 9 3 5" xfId="21381"/>
    <cellStyle name="Calculation 4 9 3 5 2" xfId="21382"/>
    <cellStyle name="Calculation 4 9 3 6" xfId="21383"/>
    <cellStyle name="Calculation 4 9 3 6 2" xfId="21384"/>
    <cellStyle name="Calculation 4 9 3 7" xfId="21385"/>
    <cellStyle name="Calculation 4 9 3 7 2" xfId="21386"/>
    <cellStyle name="Calculation 4 9 3 8" xfId="21387"/>
    <cellStyle name="Calculation 4 9 3 8 2" xfId="21388"/>
    <cellStyle name="Calculation 4 9 3 9" xfId="21389"/>
    <cellStyle name="Calculation 4 9 4" xfId="21390"/>
    <cellStyle name="Calculation 4 9 4 2" xfId="21391"/>
    <cellStyle name="Calculation 4 9 5" xfId="21392"/>
    <cellStyle name="Calculation 4 9 5 2" xfId="21393"/>
    <cellStyle name="Calculation 4 9 6" xfId="21394"/>
    <cellStyle name="Calculation 4 9 6 2" xfId="21395"/>
    <cellStyle name="Calculation 4 9 7" xfId="21396"/>
    <cellStyle name="Calculation 4 9 7 2" xfId="21397"/>
    <cellStyle name="Calculation 4 9 8" xfId="21398"/>
    <cellStyle name="Calculation 4 9 8 2" xfId="21399"/>
    <cellStyle name="Calculation 4 9 9" xfId="21400"/>
    <cellStyle name="Calculation 4 9 9 2" xfId="21401"/>
    <cellStyle name="Calculation 40" xfId="21402"/>
    <cellStyle name="Calculation 40 2" xfId="21403"/>
    <cellStyle name="Calculation 41" xfId="21404"/>
    <cellStyle name="Calculation 41 2" xfId="21405"/>
    <cellStyle name="Calculation 42" xfId="21406"/>
    <cellStyle name="Calculation 42 2" xfId="21407"/>
    <cellStyle name="Calculation 43" xfId="21408"/>
    <cellStyle name="Calculation 43 2" xfId="21409"/>
    <cellStyle name="Calculation 44" xfId="21410"/>
    <cellStyle name="Calculation 44 2" xfId="21411"/>
    <cellStyle name="Calculation 45" xfId="21412"/>
    <cellStyle name="Calculation 45 2" xfId="21413"/>
    <cellStyle name="Calculation 46" xfId="21414"/>
    <cellStyle name="Calculation 46 2" xfId="21415"/>
    <cellStyle name="Calculation 47" xfId="21416"/>
    <cellStyle name="Calculation 47 2" xfId="21417"/>
    <cellStyle name="Calculation 48" xfId="21418"/>
    <cellStyle name="Calculation 48 2" xfId="21419"/>
    <cellStyle name="Calculation 49" xfId="21420"/>
    <cellStyle name="Calculation 49 2" xfId="21421"/>
    <cellStyle name="Calculation 5" xfId="51"/>
    <cellStyle name="Calculation 5 10" xfId="21422"/>
    <cellStyle name="Calculation 5 10 2" xfId="21423"/>
    <cellStyle name="Calculation 5 11" xfId="21424"/>
    <cellStyle name="Calculation 5 11 2" xfId="21425"/>
    <cellStyle name="Calculation 5 12" xfId="21426"/>
    <cellStyle name="Calculation 5 12 2" xfId="21427"/>
    <cellStyle name="Calculation 5 13" xfId="21428"/>
    <cellStyle name="Calculation 5 13 2" xfId="21429"/>
    <cellStyle name="Calculation 5 14" xfId="21430"/>
    <cellStyle name="Calculation 5 14 2" xfId="21431"/>
    <cellStyle name="Calculation 5 15" xfId="21432"/>
    <cellStyle name="Calculation 5 15 2" xfId="21433"/>
    <cellStyle name="Calculation 5 16" xfId="21434"/>
    <cellStyle name="Calculation 5 16 2" xfId="21435"/>
    <cellStyle name="Calculation 5 17" xfId="21436"/>
    <cellStyle name="Calculation 5 17 2" xfId="21437"/>
    <cellStyle name="Calculation 5 18" xfId="21438"/>
    <cellStyle name="Calculation 5 18 2" xfId="21439"/>
    <cellStyle name="Calculation 5 19" xfId="21440"/>
    <cellStyle name="Calculation 5 19 2" xfId="21441"/>
    <cellStyle name="Calculation 5 2" xfId="52"/>
    <cellStyle name="Calculation 5 2 2" xfId="21442"/>
    <cellStyle name="Calculation 5 2 3" xfId="7621"/>
    <cellStyle name="Calculation 5 20" xfId="21443"/>
    <cellStyle name="Calculation 5 20 2" xfId="21444"/>
    <cellStyle name="Calculation 5 21" xfId="21445"/>
    <cellStyle name="Calculation 5 21 2" xfId="21446"/>
    <cellStyle name="Calculation 5 22" xfId="21447"/>
    <cellStyle name="Calculation 5 22 2" xfId="21448"/>
    <cellStyle name="Calculation 5 23" xfId="21449"/>
    <cellStyle name="Calculation 5 23 2" xfId="21450"/>
    <cellStyle name="Calculation 5 24" xfId="21451"/>
    <cellStyle name="Calculation 5 24 2" xfId="21452"/>
    <cellStyle name="Calculation 5 25" xfId="21453"/>
    <cellStyle name="Calculation 5 25 2" xfId="21454"/>
    <cellStyle name="Calculation 5 26" xfId="21455"/>
    <cellStyle name="Calculation 5 26 2" xfId="21456"/>
    <cellStyle name="Calculation 5 27" xfId="21457"/>
    <cellStyle name="Calculation 5 27 2" xfId="21458"/>
    <cellStyle name="Calculation 5 28" xfId="21459"/>
    <cellStyle name="Calculation 5 28 2" xfId="21460"/>
    <cellStyle name="Calculation 5 29" xfId="21461"/>
    <cellStyle name="Calculation 5 29 2" xfId="21462"/>
    <cellStyle name="Calculation 5 3" xfId="8025"/>
    <cellStyle name="Calculation 5 3 2" xfId="21463"/>
    <cellStyle name="Calculation 5 30" xfId="21464"/>
    <cellStyle name="Calculation 5 30 2" xfId="21465"/>
    <cellStyle name="Calculation 5 31" xfId="21466"/>
    <cellStyle name="Calculation 5 31 2" xfId="21467"/>
    <cellStyle name="Calculation 5 32" xfId="21468"/>
    <cellStyle name="Calculation 5 32 2" xfId="21469"/>
    <cellStyle name="Calculation 5 33" xfId="21470"/>
    <cellStyle name="Calculation 5 33 2" xfId="21471"/>
    <cellStyle name="Calculation 5 34" xfId="21472"/>
    <cellStyle name="Calculation 5 34 2" xfId="21473"/>
    <cellStyle name="Calculation 5 35" xfId="21474"/>
    <cellStyle name="Calculation 5 35 2" xfId="21475"/>
    <cellStyle name="Calculation 5 36" xfId="21476"/>
    <cellStyle name="Calculation 5 36 2" xfId="21477"/>
    <cellStyle name="Calculation 5 37" xfId="21478"/>
    <cellStyle name="Calculation 5 37 2" xfId="21479"/>
    <cellStyle name="Calculation 5 38" xfId="21480"/>
    <cellStyle name="Calculation 5 38 2" xfId="21481"/>
    <cellStyle name="Calculation 5 39" xfId="21482"/>
    <cellStyle name="Calculation 5 39 2" xfId="21483"/>
    <cellStyle name="Calculation 5 4" xfId="21484"/>
    <cellStyle name="Calculation 5 4 2" xfId="21485"/>
    <cellStyle name="Calculation 5 40" xfId="21486"/>
    <cellStyle name="Calculation 5 40 2" xfId="21487"/>
    <cellStyle name="Calculation 5 41" xfId="21488"/>
    <cellStyle name="Calculation 5 41 2" xfId="21489"/>
    <cellStyle name="Calculation 5 42" xfId="21490"/>
    <cellStyle name="Calculation 5 42 2" xfId="21491"/>
    <cellStyle name="Calculation 5 43" xfId="21492"/>
    <cellStyle name="Calculation 5 43 2" xfId="21493"/>
    <cellStyle name="Calculation 5 44" xfId="21494"/>
    <cellStyle name="Calculation 5 44 2" xfId="21495"/>
    <cellStyle name="Calculation 5 45" xfId="21496"/>
    <cellStyle name="Calculation 5 45 2" xfId="21497"/>
    <cellStyle name="Calculation 5 46" xfId="21498"/>
    <cellStyle name="Calculation 5 46 2" xfId="21499"/>
    <cellStyle name="Calculation 5 47" xfId="21500"/>
    <cellStyle name="Calculation 5 47 2" xfId="21501"/>
    <cellStyle name="Calculation 5 48" xfId="21502"/>
    <cellStyle name="Calculation 5 48 2" xfId="21503"/>
    <cellStyle name="Calculation 5 49" xfId="21504"/>
    <cellStyle name="Calculation 5 5" xfId="21505"/>
    <cellStyle name="Calculation 5 5 2" xfId="21506"/>
    <cellStyle name="Calculation 5 50" xfId="2081"/>
    <cellStyle name="Calculation 5 6" xfId="21507"/>
    <cellStyle name="Calculation 5 6 2" xfId="21508"/>
    <cellStyle name="Calculation 5 7" xfId="21509"/>
    <cellStyle name="Calculation 5 7 2" xfId="21510"/>
    <cellStyle name="Calculation 5 8" xfId="21511"/>
    <cellStyle name="Calculation 5 8 2" xfId="21512"/>
    <cellStyle name="Calculation 5 9" xfId="21513"/>
    <cellStyle name="Calculation 5 9 2" xfId="21514"/>
    <cellStyle name="Calculation 50" xfId="21515"/>
    <cellStyle name="Calculation 50 2" xfId="21516"/>
    <cellStyle name="Calculation 51" xfId="21517"/>
    <cellStyle name="Calculation 51 2" xfId="21518"/>
    <cellStyle name="Calculation 52" xfId="21519"/>
    <cellStyle name="Calculation 52 2" xfId="21520"/>
    <cellStyle name="Calculation 53" xfId="21521"/>
    <cellStyle name="Calculation 53 2" xfId="21522"/>
    <cellStyle name="Calculation 54" xfId="21523"/>
    <cellStyle name="Calculation 54 2" xfId="21524"/>
    <cellStyle name="Calculation 55" xfId="21525"/>
    <cellStyle name="Calculation 55 2" xfId="21526"/>
    <cellStyle name="Calculation 56" xfId="21527"/>
    <cellStyle name="Calculation 57" xfId="21528"/>
    <cellStyle name="Calculation 58" xfId="1261"/>
    <cellStyle name="Calculation 6" xfId="53"/>
    <cellStyle name="Calculation 6 10" xfId="2350"/>
    <cellStyle name="Calculation 6 2" xfId="7888"/>
    <cellStyle name="Calculation 6 2 2" xfId="21529"/>
    <cellStyle name="Calculation 6 3" xfId="7230"/>
    <cellStyle name="Calculation 6 3 2" xfId="21530"/>
    <cellStyle name="Calculation 6 4" xfId="21531"/>
    <cellStyle name="Calculation 6 4 2" xfId="21532"/>
    <cellStyle name="Calculation 6 5" xfId="21533"/>
    <cellStyle name="Calculation 6 5 2" xfId="21534"/>
    <cellStyle name="Calculation 6 6" xfId="21535"/>
    <cellStyle name="Calculation 6 6 2" xfId="21536"/>
    <cellStyle name="Calculation 6 7" xfId="21537"/>
    <cellStyle name="Calculation 6 7 2" xfId="21538"/>
    <cellStyle name="Calculation 6 8" xfId="21539"/>
    <cellStyle name="Calculation 6 8 2" xfId="21540"/>
    <cellStyle name="Calculation 6 9" xfId="21541"/>
    <cellStyle name="Calculation 7" xfId="530"/>
    <cellStyle name="Calculation 7 10" xfId="2061"/>
    <cellStyle name="Calculation 7 2" xfId="7601"/>
    <cellStyle name="Calculation 7 2 2" xfId="21542"/>
    <cellStyle name="Calculation 7 3" xfId="10213"/>
    <cellStyle name="Calculation 7 3 2" xfId="21543"/>
    <cellStyle name="Calculation 7 4" xfId="21544"/>
    <cellStyle name="Calculation 7 4 2" xfId="21545"/>
    <cellStyle name="Calculation 7 5" xfId="21546"/>
    <cellStyle name="Calculation 7 5 2" xfId="21547"/>
    <cellStyle name="Calculation 7 6" xfId="21548"/>
    <cellStyle name="Calculation 7 6 2" xfId="21549"/>
    <cellStyle name="Calculation 7 7" xfId="21550"/>
    <cellStyle name="Calculation 7 7 2" xfId="21551"/>
    <cellStyle name="Calculation 7 8" xfId="21552"/>
    <cellStyle name="Calculation 7 8 2" xfId="21553"/>
    <cellStyle name="Calculation 7 9" xfId="21554"/>
    <cellStyle name="Calculation 8" xfId="747"/>
    <cellStyle name="Calculation 8 10" xfId="2487"/>
    <cellStyle name="Calculation 8 2" xfId="8022"/>
    <cellStyle name="Calculation 8 2 2" xfId="21555"/>
    <cellStyle name="Calculation 8 3" xfId="7427"/>
    <cellStyle name="Calculation 8 3 2" xfId="21556"/>
    <cellStyle name="Calculation 8 4" xfId="21557"/>
    <cellStyle name="Calculation 8 4 2" xfId="21558"/>
    <cellStyle name="Calculation 8 5" xfId="21559"/>
    <cellStyle name="Calculation 8 5 2" xfId="21560"/>
    <cellStyle name="Calculation 8 6" xfId="21561"/>
    <cellStyle name="Calculation 8 6 2" xfId="21562"/>
    <cellStyle name="Calculation 8 7" xfId="21563"/>
    <cellStyle name="Calculation 8 7 2" xfId="21564"/>
    <cellStyle name="Calculation 8 8" xfId="21565"/>
    <cellStyle name="Calculation 8 8 2" xfId="21566"/>
    <cellStyle name="Calculation 8 9" xfId="21567"/>
    <cellStyle name="Calculation 9" xfId="805"/>
    <cellStyle name="Calculation 9 2" xfId="8203"/>
    <cellStyle name="Calculation 9 3" xfId="7037"/>
    <cellStyle name="Calculation 9 4" xfId="2692"/>
    <cellStyle name="Calculation_План по КВЛ 2011г." xfId="1263"/>
    <cellStyle name="CHANGED_1" xfId="1264"/>
    <cellStyle name="Check" xfId="1265"/>
    <cellStyle name="Check 2" xfId="1266"/>
    <cellStyle name="Check 2 10" xfId="2924"/>
    <cellStyle name="Check 2 10 2" xfId="8411"/>
    <cellStyle name="Check 2 10 3" xfId="6839"/>
    <cellStyle name="Check 2 11" xfId="3116"/>
    <cellStyle name="Check 2 11 2" xfId="8582"/>
    <cellStyle name="Check 2 11 3" xfId="11956"/>
    <cellStyle name="Check 2 12" xfId="3316"/>
    <cellStyle name="Check 2 12 2" xfId="8759"/>
    <cellStyle name="Check 2 12 3" xfId="12118"/>
    <cellStyle name="Check 2 13" xfId="3505"/>
    <cellStyle name="Check 2 13 2" xfId="8926"/>
    <cellStyle name="Check 2 13 3" xfId="12269"/>
    <cellStyle name="Check 2 14" xfId="3673"/>
    <cellStyle name="Check 2 14 2" xfId="9076"/>
    <cellStyle name="Check 2 14 3" xfId="12403"/>
    <cellStyle name="Check 2 15" xfId="3885"/>
    <cellStyle name="Check 2 15 2" xfId="9259"/>
    <cellStyle name="Check 2 15 3" xfId="12570"/>
    <cellStyle name="Check 2 16" xfId="3867"/>
    <cellStyle name="Check 2 16 2" xfId="9246"/>
    <cellStyle name="Check 2 16 3" xfId="12557"/>
    <cellStyle name="Check 2 17" xfId="4258"/>
    <cellStyle name="Check 2 17 2" xfId="9586"/>
    <cellStyle name="Check 2 17 3" xfId="12866"/>
    <cellStyle name="Check 2 18" xfId="4451"/>
    <cellStyle name="Check 2 18 2" xfId="9758"/>
    <cellStyle name="Check 2 18 3" xfId="13021"/>
    <cellStyle name="Check 2 19" xfId="5708"/>
    <cellStyle name="Check 2 19 2" xfId="10829"/>
    <cellStyle name="Check 2 19 3" xfId="13977"/>
    <cellStyle name="Check 2 2" xfId="2255"/>
    <cellStyle name="Check 2 2 2" xfId="7795"/>
    <cellStyle name="Check 2 2 3" xfId="7389"/>
    <cellStyle name="Check 2 20" xfId="5842"/>
    <cellStyle name="Check 2 20 2" xfId="10961"/>
    <cellStyle name="Check 2 20 3" xfId="14108"/>
    <cellStyle name="Check 2 21" xfId="5689"/>
    <cellStyle name="Check 2 21 2" xfId="10810"/>
    <cellStyle name="Check 2 21 3" xfId="13958"/>
    <cellStyle name="Check 2 22" xfId="5903"/>
    <cellStyle name="Check 2 22 2" xfId="11022"/>
    <cellStyle name="Check 2 22 3" xfId="14169"/>
    <cellStyle name="Check 2 23" xfId="5682"/>
    <cellStyle name="Check 2 23 2" xfId="10803"/>
    <cellStyle name="Check 2 23 3" xfId="13951"/>
    <cellStyle name="Check 2 24" xfId="5922"/>
    <cellStyle name="Check 2 24 2" xfId="11041"/>
    <cellStyle name="Check 2 24 3" xfId="14188"/>
    <cellStyle name="Check 2 25" xfId="7028"/>
    <cellStyle name="Check 2 26" xfId="9607"/>
    <cellStyle name="Check 2 3" xfId="2084"/>
    <cellStyle name="Check 2 3 2" xfId="7624"/>
    <cellStyle name="Check 2 3 3" xfId="10452"/>
    <cellStyle name="Check 2 4" xfId="2347"/>
    <cellStyle name="Check 2 4 2" xfId="7885"/>
    <cellStyle name="Check 2 4 3" xfId="7233"/>
    <cellStyle name="Check 2 5" xfId="2064"/>
    <cellStyle name="Check 2 5 2" xfId="7604"/>
    <cellStyle name="Check 2 5 3" xfId="9761"/>
    <cellStyle name="Check 2 6" xfId="2381"/>
    <cellStyle name="Check 2 6 2" xfId="7919"/>
    <cellStyle name="Check 2 6 3" xfId="7199"/>
    <cellStyle name="Check 2 7" xfId="1999"/>
    <cellStyle name="Check 2 7 2" xfId="7540"/>
    <cellStyle name="Check 2 7 3" xfId="8218"/>
    <cellStyle name="Check 2 8" xfId="2430"/>
    <cellStyle name="Check 2 8 2" xfId="7968"/>
    <cellStyle name="Check 2 8 3" xfId="10962"/>
    <cellStyle name="Check 2 9" xfId="2695"/>
    <cellStyle name="Check 2 9 2" xfId="8206"/>
    <cellStyle name="Check 2 9 3" xfId="7034"/>
    <cellStyle name="Check Cell" xfId="54"/>
    <cellStyle name="Check Cell 10" xfId="1267"/>
    <cellStyle name="Check Cell 2" xfId="1268"/>
    <cellStyle name="Check Cell 2 2" xfId="21568"/>
    <cellStyle name="Check Cell 3" xfId="21569"/>
    <cellStyle name="Check Cell 4" xfId="21570"/>
    <cellStyle name="Check Cell 5" xfId="21571"/>
    <cellStyle name="Check Cell 6" xfId="21572"/>
    <cellStyle name="Check Cell 7" xfId="21573"/>
    <cellStyle name="Check Cell 8" xfId="21574"/>
    <cellStyle name="Check Cell 9" xfId="21575"/>
    <cellStyle name="Check Cell_План по КВЛ 2011г." xfId="1269"/>
    <cellStyle name="Check_2009_09_22 Ежеквартальный отчет по заимствованиям (Самрук-Казына)" xfId="1270"/>
    <cellStyle name="Code" xfId="14895"/>
    <cellStyle name="Code 2" xfId="14896"/>
    <cellStyle name="Code 3" xfId="14897"/>
    <cellStyle name="Collegamento ipertestuale" xfId="21576"/>
    <cellStyle name="Column_Title" xfId="21577"/>
    <cellStyle name="ColumnHeadings" xfId="21578"/>
    <cellStyle name="ColumnHeadings2" xfId="21579"/>
    <cellStyle name="Comma  - Style1" xfId="14898"/>
    <cellStyle name="Comma  - Style2" xfId="14899"/>
    <cellStyle name="Comma  - Style3" xfId="14900"/>
    <cellStyle name="Comma  - Style4" xfId="14901"/>
    <cellStyle name="Comma  - Style5" xfId="14902"/>
    <cellStyle name="Comma  - Style6" xfId="14903"/>
    <cellStyle name="Comma  - Style7" xfId="14904"/>
    <cellStyle name="Comma  - Style8" xfId="14905"/>
    <cellStyle name="Comma (0.0)" xfId="14906"/>
    <cellStyle name="Comma (0.00)" xfId="14907"/>
    <cellStyle name="Comma [0.0]" xfId="14908"/>
    <cellStyle name="Comma [0.00]" xfId="14909"/>
    <cellStyle name="Comma [0] 2" xfId="1271"/>
    <cellStyle name="Comma [0] 2 2" xfId="21580"/>
    <cellStyle name="Comma [0] 3" xfId="21581"/>
    <cellStyle name="Comma [0] 4" xfId="21582"/>
    <cellStyle name="Comma [0] 5" xfId="21583"/>
    <cellStyle name="Comma [0] 5 2" xfId="21584"/>
    <cellStyle name="Comma [0] 5 3" xfId="21585"/>
    <cellStyle name="Comma [0]_#6 Temps &amp; Contractors" xfId="1272"/>
    <cellStyle name="Comma [00]" xfId="1273"/>
    <cellStyle name="Comma [00] 2" xfId="1274"/>
    <cellStyle name="Comma [00]_План по КВЛ 2011г." xfId="1275"/>
    <cellStyle name="Comma 10" xfId="21586"/>
    <cellStyle name="Comma 10 2" xfId="21587"/>
    <cellStyle name="Comma 10 2 2" xfId="21588"/>
    <cellStyle name="Comma 10 2 2 2" xfId="21589"/>
    <cellStyle name="Comma 10 2 2 3" xfId="21590"/>
    <cellStyle name="Comma 10 2 3" xfId="21591"/>
    <cellStyle name="Comma 10 2 3 2" xfId="21592"/>
    <cellStyle name="Comma 10 2 3 2 2" xfId="21593"/>
    <cellStyle name="Comma 10 2 3 3" xfId="21594"/>
    <cellStyle name="Comma 10 2 4" xfId="21595"/>
    <cellStyle name="Comma 10 2 4 2" xfId="21596"/>
    <cellStyle name="Comma 10 2 4 3" xfId="21597"/>
    <cellStyle name="Comma 10 2 5" xfId="21598"/>
    <cellStyle name="Comma 10 2 6" xfId="21599"/>
    <cellStyle name="Comma 10 2 7" xfId="21600"/>
    <cellStyle name="Comma 10 2 8" xfId="21601"/>
    <cellStyle name="Comma 10 2 9" xfId="21602"/>
    <cellStyle name="Comma 10 2_oрех1" xfId="21603"/>
    <cellStyle name="Comma 10 3" xfId="21604"/>
    <cellStyle name="Comma 10 4" xfId="21605"/>
    <cellStyle name="Comma 10 5" xfId="21606"/>
    <cellStyle name="Comma 10 5 2" xfId="21607"/>
    <cellStyle name="Comma 10 6" xfId="21608"/>
    <cellStyle name="Comma 10 6 2" xfId="21609"/>
    <cellStyle name="Comma 10 7" xfId="21610"/>
    <cellStyle name="Comma 10 7 2" xfId="21611"/>
    <cellStyle name="Comma 10 8" xfId="21612"/>
    <cellStyle name="Comma 10 8 2" xfId="21613"/>
    <cellStyle name="Comma 10 9" xfId="21614"/>
    <cellStyle name="Comma 11" xfId="21615"/>
    <cellStyle name="Comma 11 2" xfId="21616"/>
    <cellStyle name="Comma 11 3" xfId="21617"/>
    <cellStyle name="Comma 11 4" xfId="21618"/>
    <cellStyle name="Comma 12" xfId="21619"/>
    <cellStyle name="Comma 12 2" xfId="21620"/>
    <cellStyle name="Comma 12 3" xfId="21621"/>
    <cellStyle name="Comma 13" xfId="21622"/>
    <cellStyle name="Comma 13 2" xfId="21623"/>
    <cellStyle name="Comma 13 3" xfId="21624"/>
    <cellStyle name="Comma 14" xfId="21625"/>
    <cellStyle name="Comma 14 2" xfId="21626"/>
    <cellStyle name="Comma 14 3" xfId="21627"/>
    <cellStyle name="Comma 15" xfId="21628"/>
    <cellStyle name="Comma 16" xfId="21629"/>
    <cellStyle name="Comma 17" xfId="21630"/>
    <cellStyle name="Comma 18" xfId="21631"/>
    <cellStyle name="Comma 19" xfId="21632"/>
    <cellStyle name="Comma 2" xfId="14910"/>
    <cellStyle name="Comma 2 10" xfId="21633"/>
    <cellStyle name="Comma 2 10 2" xfId="21634"/>
    <cellStyle name="Comma 2 10 3" xfId="21635"/>
    <cellStyle name="Comma 2 11" xfId="21636"/>
    <cellStyle name="Comma 2 12" xfId="21637"/>
    <cellStyle name="Comma 2 2" xfId="21638"/>
    <cellStyle name="Comma 2 2 10" xfId="21639"/>
    <cellStyle name="Comma 2 2 11" xfId="21640"/>
    <cellStyle name="Comma 2 2 12" xfId="21641"/>
    <cellStyle name="Comma 2 2 13" xfId="21642"/>
    <cellStyle name="Comma 2 2 14" xfId="21643"/>
    <cellStyle name="Comma 2 2 15" xfId="21644"/>
    <cellStyle name="Comma 2 2 16" xfId="21645"/>
    <cellStyle name="Comma 2 2 17" xfId="21646"/>
    <cellStyle name="Comma 2 2 18" xfId="21647"/>
    <cellStyle name="Comma 2 2 19" xfId="21648"/>
    <cellStyle name="Comma 2 2 2" xfId="21649"/>
    <cellStyle name="Comma 2 2 2 10" xfId="21650"/>
    <cellStyle name="Comma 2 2 2 11" xfId="21651"/>
    <cellStyle name="Comma 2 2 2 12" xfId="21652"/>
    <cellStyle name="Comma 2 2 2 13" xfId="21653"/>
    <cellStyle name="Comma 2 2 2 14" xfId="21654"/>
    <cellStyle name="Comma 2 2 2 15" xfId="21655"/>
    <cellStyle name="Comma 2 2 2 16" xfId="21656"/>
    <cellStyle name="Comma 2 2 2 17" xfId="21657"/>
    <cellStyle name="Comma 2 2 2 18" xfId="21658"/>
    <cellStyle name="Comma 2 2 2 19" xfId="21659"/>
    <cellStyle name="Comma 2 2 2 2" xfId="21660"/>
    <cellStyle name="Comma 2 2 2 2 10" xfId="21661"/>
    <cellStyle name="Comma 2 2 2 2 11" xfId="21662"/>
    <cellStyle name="Comma 2 2 2 2 12" xfId="21663"/>
    <cellStyle name="Comma 2 2 2 2 13" xfId="21664"/>
    <cellStyle name="Comma 2 2 2 2 14" xfId="21665"/>
    <cellStyle name="Comma 2 2 2 2 15" xfId="21666"/>
    <cellStyle name="Comma 2 2 2 2 16" xfId="21667"/>
    <cellStyle name="Comma 2 2 2 2 17" xfId="21668"/>
    <cellStyle name="Comma 2 2 2 2 18" xfId="21669"/>
    <cellStyle name="Comma 2 2 2 2 19" xfId="21670"/>
    <cellStyle name="Comma 2 2 2 2 2" xfId="21671"/>
    <cellStyle name="Comma 2 2 2 2 20" xfId="21672"/>
    <cellStyle name="Comma 2 2 2 2 21" xfId="21673"/>
    <cellStyle name="Comma 2 2 2 2 22" xfId="21674"/>
    <cellStyle name="Comma 2 2 2 2 23" xfId="21675"/>
    <cellStyle name="Comma 2 2 2 2 24" xfId="21676"/>
    <cellStyle name="Comma 2 2 2 2 25" xfId="21677"/>
    <cellStyle name="Comma 2 2 2 2 26" xfId="21678"/>
    <cellStyle name="Comma 2 2 2 2 27" xfId="21679"/>
    <cellStyle name="Comma 2 2 2 2 28" xfId="21680"/>
    <cellStyle name="Comma 2 2 2 2 29" xfId="21681"/>
    <cellStyle name="Comma 2 2 2 2 3" xfId="21682"/>
    <cellStyle name="Comma 2 2 2 2 30" xfId="21683"/>
    <cellStyle name="Comma 2 2 2 2 31" xfId="21684"/>
    <cellStyle name="Comma 2 2 2 2 32" xfId="21685"/>
    <cellStyle name="Comma 2 2 2 2 33" xfId="21686"/>
    <cellStyle name="Comma 2 2 2 2 34" xfId="21687"/>
    <cellStyle name="Comma 2 2 2 2 35" xfId="21688"/>
    <cellStyle name="Comma 2 2 2 2 36" xfId="21689"/>
    <cellStyle name="Comma 2 2 2 2 37" xfId="21690"/>
    <cellStyle name="Comma 2 2 2 2 38" xfId="21691"/>
    <cellStyle name="Comma 2 2 2 2 39" xfId="21692"/>
    <cellStyle name="Comma 2 2 2 2 4" xfId="21693"/>
    <cellStyle name="Comma 2 2 2 2 40" xfId="21694"/>
    <cellStyle name="Comma 2 2 2 2 41" xfId="21695"/>
    <cellStyle name="Comma 2 2 2 2 42" xfId="21696"/>
    <cellStyle name="Comma 2 2 2 2 43" xfId="21697"/>
    <cellStyle name="Comma 2 2 2 2 44" xfId="21698"/>
    <cellStyle name="Comma 2 2 2 2 45" xfId="21699"/>
    <cellStyle name="Comma 2 2 2 2 46" xfId="21700"/>
    <cellStyle name="Comma 2 2 2 2 47" xfId="21701"/>
    <cellStyle name="Comma 2 2 2 2 5" xfId="21702"/>
    <cellStyle name="Comma 2 2 2 2 6" xfId="21703"/>
    <cellStyle name="Comma 2 2 2 2 7" xfId="21704"/>
    <cellStyle name="Comma 2 2 2 2 8" xfId="21705"/>
    <cellStyle name="Comma 2 2 2 2 9" xfId="21706"/>
    <cellStyle name="Comma 2 2 2 20" xfId="21707"/>
    <cellStyle name="Comma 2 2 2 21" xfId="21708"/>
    <cellStyle name="Comma 2 2 2 22" xfId="21709"/>
    <cellStyle name="Comma 2 2 2 23" xfId="21710"/>
    <cellStyle name="Comma 2 2 2 24" xfId="21711"/>
    <cellStyle name="Comma 2 2 2 25" xfId="21712"/>
    <cellStyle name="Comma 2 2 2 26" xfId="21713"/>
    <cellStyle name="Comma 2 2 2 27" xfId="21714"/>
    <cellStyle name="Comma 2 2 2 28" xfId="21715"/>
    <cellStyle name="Comma 2 2 2 29" xfId="21716"/>
    <cellStyle name="Comma 2 2 2 3" xfId="21717"/>
    <cellStyle name="Comma 2 2 2 30" xfId="21718"/>
    <cellStyle name="Comma 2 2 2 31" xfId="21719"/>
    <cellStyle name="Comma 2 2 2 32" xfId="21720"/>
    <cellStyle name="Comma 2 2 2 33" xfId="21721"/>
    <cellStyle name="Comma 2 2 2 34" xfId="21722"/>
    <cellStyle name="Comma 2 2 2 35" xfId="21723"/>
    <cellStyle name="Comma 2 2 2 36" xfId="21724"/>
    <cellStyle name="Comma 2 2 2 37" xfId="21725"/>
    <cellStyle name="Comma 2 2 2 38" xfId="21726"/>
    <cellStyle name="Comma 2 2 2 39" xfId="21727"/>
    <cellStyle name="Comma 2 2 2 4" xfId="21728"/>
    <cellStyle name="Comma 2 2 2 40" xfId="21729"/>
    <cellStyle name="Comma 2 2 2 41" xfId="21730"/>
    <cellStyle name="Comma 2 2 2 42" xfId="21731"/>
    <cellStyle name="Comma 2 2 2 43" xfId="21732"/>
    <cellStyle name="Comma 2 2 2 44" xfId="21733"/>
    <cellStyle name="Comma 2 2 2 45" xfId="21734"/>
    <cellStyle name="Comma 2 2 2 46" xfId="21735"/>
    <cellStyle name="Comma 2 2 2 47" xfId="21736"/>
    <cellStyle name="Comma 2 2 2 5" xfId="21737"/>
    <cellStyle name="Comma 2 2 2 6" xfId="21738"/>
    <cellStyle name="Comma 2 2 2 7" xfId="21739"/>
    <cellStyle name="Comma 2 2 2 8" xfId="21740"/>
    <cellStyle name="Comma 2 2 2 9" xfId="21741"/>
    <cellStyle name="Comma 2 2 20" xfId="21742"/>
    <cellStyle name="Comma 2 2 21" xfId="21743"/>
    <cellStyle name="Comma 2 2 22" xfId="21744"/>
    <cellStyle name="Comma 2 2 23" xfId="21745"/>
    <cellStyle name="Comma 2 2 24" xfId="21746"/>
    <cellStyle name="Comma 2 2 25" xfId="21747"/>
    <cellStyle name="Comma 2 2 26" xfId="21748"/>
    <cellStyle name="Comma 2 2 27" xfId="21749"/>
    <cellStyle name="Comma 2 2 28" xfId="21750"/>
    <cellStyle name="Comma 2 2 29" xfId="21751"/>
    <cellStyle name="Comma 2 2 3" xfId="21752"/>
    <cellStyle name="Comma 2 2 3 2" xfId="21753"/>
    <cellStyle name="Comma 2 2 30" xfId="21754"/>
    <cellStyle name="Comma 2 2 31" xfId="21755"/>
    <cellStyle name="Comma 2 2 32" xfId="21756"/>
    <cellStyle name="Comma 2 2 33" xfId="21757"/>
    <cellStyle name="Comma 2 2 34" xfId="21758"/>
    <cellStyle name="Comma 2 2 35" xfId="21759"/>
    <cellStyle name="Comma 2 2 36" xfId="21760"/>
    <cellStyle name="Comma 2 2 37" xfId="21761"/>
    <cellStyle name="Comma 2 2 38" xfId="21762"/>
    <cellStyle name="Comma 2 2 39" xfId="21763"/>
    <cellStyle name="Comma 2 2 4" xfId="21764"/>
    <cellStyle name="Comma 2 2 40" xfId="21765"/>
    <cellStyle name="Comma 2 2 41" xfId="21766"/>
    <cellStyle name="Comma 2 2 42" xfId="21767"/>
    <cellStyle name="Comma 2 2 43" xfId="21768"/>
    <cellStyle name="Comma 2 2 44" xfId="21769"/>
    <cellStyle name="Comma 2 2 45" xfId="21770"/>
    <cellStyle name="Comma 2 2 46" xfId="21771"/>
    <cellStyle name="Comma 2 2 47" xfId="21772"/>
    <cellStyle name="Comma 2 2 48" xfId="21773"/>
    <cellStyle name="Comma 2 2 49" xfId="21774"/>
    <cellStyle name="Comma 2 2 5" xfId="21775"/>
    <cellStyle name="Comma 2 2 6" xfId="21776"/>
    <cellStyle name="Comma 2 2 7" xfId="21777"/>
    <cellStyle name="Comma 2 2 8" xfId="21778"/>
    <cellStyle name="Comma 2 2 9" xfId="21779"/>
    <cellStyle name="Comma 2 3" xfId="21780"/>
    <cellStyle name="Comma 2 3 2" xfId="21781"/>
    <cellStyle name="Comma 2 3 3" xfId="21782"/>
    <cellStyle name="Comma 2 3 4" xfId="21783"/>
    <cellStyle name="Comma 2 4" xfId="21784"/>
    <cellStyle name="Comma 2 4 2" xfId="21785"/>
    <cellStyle name="Comma 2 5" xfId="21786"/>
    <cellStyle name="Comma 2 5 2" xfId="21787"/>
    <cellStyle name="Comma 2 6" xfId="21788"/>
    <cellStyle name="Comma 2 6 2" xfId="21789"/>
    <cellStyle name="Comma 2 6 2 2" xfId="21790"/>
    <cellStyle name="Comma 2 6 2 2 2" xfId="21791"/>
    <cellStyle name="Comma 2 6 3" xfId="21792"/>
    <cellStyle name="Comma 2 6 3 2" xfId="21793"/>
    <cellStyle name="Comma 2 6 3 3" xfId="21794"/>
    <cellStyle name="Comma 2 6 3 4" xfId="21795"/>
    <cellStyle name="Comma 2 6 4" xfId="21796"/>
    <cellStyle name="Comma 2 6 5" xfId="21797"/>
    <cellStyle name="Comma 2 6_Sheet1" xfId="21798"/>
    <cellStyle name="Comma 2 7" xfId="21799"/>
    <cellStyle name="Comma 2 7 2" xfId="21800"/>
    <cellStyle name="Comma 2 8" xfId="21801"/>
    <cellStyle name="Comma 2 8 2" xfId="21802"/>
    <cellStyle name="Comma 2 8 3" xfId="21803"/>
    <cellStyle name="Comma 2 9" xfId="21804"/>
    <cellStyle name="Comma 2 9 2" xfId="21805"/>
    <cellStyle name="Comma 2 9 3" xfId="21806"/>
    <cellStyle name="Comma 2_Sheet1" xfId="21807"/>
    <cellStyle name="Comma 20" xfId="21808"/>
    <cellStyle name="Comma 20 2" xfId="21809"/>
    <cellStyle name="Comma 20 2 2" xfId="21810"/>
    <cellStyle name="Comma 20 2 3" xfId="21811"/>
    <cellStyle name="Comma 20 3" xfId="21812"/>
    <cellStyle name="Comma 20 3 2" xfId="21813"/>
    <cellStyle name="Comma 20 3 3" xfId="21814"/>
    <cellStyle name="Comma 20 4" xfId="21815"/>
    <cellStyle name="Comma 20 5" xfId="21816"/>
    <cellStyle name="Comma 21" xfId="21817"/>
    <cellStyle name="Comma 22" xfId="21818"/>
    <cellStyle name="Comma 22 2" xfId="21819"/>
    <cellStyle name="Comma 22_Бизнес план 2011-2020 гг по персоналу_ДБЭА" xfId="21820"/>
    <cellStyle name="Comma 23" xfId="21821"/>
    <cellStyle name="Comma 24" xfId="21822"/>
    <cellStyle name="Comma 25" xfId="21823"/>
    <cellStyle name="Comma 26" xfId="21824"/>
    <cellStyle name="Comma 27" xfId="21825"/>
    <cellStyle name="Comma 28" xfId="21826"/>
    <cellStyle name="Comma 29" xfId="21827"/>
    <cellStyle name="Comma 3" xfId="21828"/>
    <cellStyle name="Comma 3 10" xfId="21829"/>
    <cellStyle name="Comma 3 11" xfId="21830"/>
    <cellStyle name="Comma 3 12" xfId="21831"/>
    <cellStyle name="Comma 3 13" xfId="21832"/>
    <cellStyle name="Comma 3 14" xfId="21833"/>
    <cellStyle name="Comma 3 15" xfId="21834"/>
    <cellStyle name="Comma 3 16" xfId="21835"/>
    <cellStyle name="Comma 3 17" xfId="21836"/>
    <cellStyle name="Comma 3 17 2" xfId="21837"/>
    <cellStyle name="Comma 3 18" xfId="21838"/>
    <cellStyle name="Comma 3 18 2" xfId="21839"/>
    <cellStyle name="Comma 3 19" xfId="21840"/>
    <cellStyle name="Comma 3 19 2" xfId="21841"/>
    <cellStyle name="Comma 3 2" xfId="21842"/>
    <cellStyle name="Comma 3 2 10" xfId="21843"/>
    <cellStyle name="Comma 3 2 2" xfId="21844"/>
    <cellStyle name="Comma 3 2 2 2" xfId="21845"/>
    <cellStyle name="Comma 3 2 2 2 2" xfId="21846"/>
    <cellStyle name="Comma 3 2 2 2 3" xfId="21847"/>
    <cellStyle name="Comma 3 2 2 2 4" xfId="21848"/>
    <cellStyle name="Comma 3 2 2 2 5" xfId="21849"/>
    <cellStyle name="Comma 3 2 2 2 6" xfId="21850"/>
    <cellStyle name="Comma 3 2 2 2 7" xfId="21851"/>
    <cellStyle name="Comma 3 2 2 2 8" xfId="21852"/>
    <cellStyle name="Comma 3 2 2 2_118" xfId="21853"/>
    <cellStyle name="Comma 3 2 2 3" xfId="21854"/>
    <cellStyle name="Comma 3 2 2 4" xfId="21855"/>
    <cellStyle name="Comma 3 2 2 5" xfId="21856"/>
    <cellStyle name="Comma 3 2 2 6" xfId="21857"/>
    <cellStyle name="Comma 3 2 2 7" xfId="21858"/>
    <cellStyle name="Comma 3 2 2 7 2" xfId="21859"/>
    <cellStyle name="Comma 3 2 2 8" xfId="21860"/>
    <cellStyle name="Comma 3 2 2 9" xfId="21861"/>
    <cellStyle name="Comma 3 2 2_118" xfId="21862"/>
    <cellStyle name="Comma 3 2 3" xfId="21863"/>
    <cellStyle name="Comma 3 2 4" xfId="21864"/>
    <cellStyle name="Comma 3 2 5" xfId="21865"/>
    <cellStyle name="Comma 3 2 6" xfId="21866"/>
    <cellStyle name="Comma 3 2 7" xfId="21867"/>
    <cellStyle name="Comma 3 2 8" xfId="21868"/>
    <cellStyle name="Comma 3 2 9" xfId="21869"/>
    <cellStyle name="Comma 3 2_Combined" xfId="21870"/>
    <cellStyle name="Comma 3 20" xfId="21871"/>
    <cellStyle name="Comma 3 20 2" xfId="21872"/>
    <cellStyle name="Comma 3 21" xfId="21873"/>
    <cellStyle name="Comma 3 21 2" xfId="21874"/>
    <cellStyle name="Comma 3 22" xfId="21875"/>
    <cellStyle name="Comma 3 22 2" xfId="21876"/>
    <cellStyle name="Comma 3 22 3" xfId="21877"/>
    <cellStyle name="Comma 3 23" xfId="21878"/>
    <cellStyle name="Comma 3 24" xfId="21879"/>
    <cellStyle name="Comma 3 25" xfId="21880"/>
    <cellStyle name="Comma 3 26" xfId="21881"/>
    <cellStyle name="Comma 3 27" xfId="21882"/>
    <cellStyle name="Comma 3 28" xfId="21883"/>
    <cellStyle name="Comma 3 29" xfId="21884"/>
    <cellStyle name="Comma 3 3" xfId="21885"/>
    <cellStyle name="Comma 3 3 2" xfId="21886"/>
    <cellStyle name="Comma 3 3_118" xfId="21887"/>
    <cellStyle name="Comma 3 30" xfId="21888"/>
    <cellStyle name="Comma 3 31" xfId="21889"/>
    <cellStyle name="Comma 3 32" xfId="21890"/>
    <cellStyle name="Comma 3 33" xfId="21891"/>
    <cellStyle name="Comma 3 34" xfId="21892"/>
    <cellStyle name="Comma 3 35" xfId="21893"/>
    <cellStyle name="Comma 3 36" xfId="21894"/>
    <cellStyle name="Comma 3 37" xfId="21895"/>
    <cellStyle name="Comma 3 38" xfId="21896"/>
    <cellStyle name="Comma 3 39" xfId="21897"/>
    <cellStyle name="Comma 3 4" xfId="21898"/>
    <cellStyle name="Comma 3 40" xfId="21899"/>
    <cellStyle name="Comma 3 41" xfId="21900"/>
    <cellStyle name="Comma 3 42" xfId="21901"/>
    <cellStyle name="Comma 3 43" xfId="21902"/>
    <cellStyle name="Comma 3 44" xfId="21903"/>
    <cellStyle name="Comma 3 45" xfId="21904"/>
    <cellStyle name="Comma 3 46" xfId="21905"/>
    <cellStyle name="Comma 3 47" xfId="21906"/>
    <cellStyle name="Comma 3 48" xfId="21907"/>
    <cellStyle name="Comma 3 49" xfId="21908"/>
    <cellStyle name="Comma 3 5" xfId="21909"/>
    <cellStyle name="Comma 3 50" xfId="21910"/>
    <cellStyle name="Comma 3 51" xfId="21911"/>
    <cellStyle name="Comma 3 52" xfId="21912"/>
    <cellStyle name="Comma 3 53" xfId="21913"/>
    <cellStyle name="Comma 3 54" xfId="21914"/>
    <cellStyle name="Comma 3 55" xfId="21915"/>
    <cellStyle name="Comma 3 56" xfId="21916"/>
    <cellStyle name="Comma 3 57" xfId="21917"/>
    <cellStyle name="Comma 3 58" xfId="21918"/>
    <cellStyle name="Comma 3 59" xfId="21919"/>
    <cellStyle name="Comma 3 6" xfId="21920"/>
    <cellStyle name="Comma 3 60" xfId="21921"/>
    <cellStyle name="Comma 3 61" xfId="21922"/>
    <cellStyle name="Comma 3 62" xfId="21923"/>
    <cellStyle name="Comma 3 63" xfId="21924"/>
    <cellStyle name="Comma 3 64" xfId="21925"/>
    <cellStyle name="Comma 3 65" xfId="21926"/>
    <cellStyle name="Comma 3 66" xfId="21927"/>
    <cellStyle name="Comma 3 67" xfId="21928"/>
    <cellStyle name="Comma 3 68" xfId="21929"/>
    <cellStyle name="Comma 3 69" xfId="21930"/>
    <cellStyle name="Comma 3 7" xfId="21931"/>
    <cellStyle name="Comma 3 70" xfId="21932"/>
    <cellStyle name="Comma 3 71" xfId="21933"/>
    <cellStyle name="Comma 3 72" xfId="21934"/>
    <cellStyle name="Comma 3 73" xfId="21935"/>
    <cellStyle name="Comma 3 74" xfId="21936"/>
    <cellStyle name="Comma 3 75" xfId="21937"/>
    <cellStyle name="Comma 3 76" xfId="21938"/>
    <cellStyle name="Comma 3 77" xfId="21939"/>
    <cellStyle name="Comma 3 78" xfId="21940"/>
    <cellStyle name="Comma 3 79" xfId="21941"/>
    <cellStyle name="Comma 3 8" xfId="21942"/>
    <cellStyle name="Comma 3 80" xfId="21943"/>
    <cellStyle name="Comma 3 81" xfId="21944"/>
    <cellStyle name="Comma 3 82" xfId="21945"/>
    <cellStyle name="Comma 3 83" xfId="21946"/>
    <cellStyle name="Comma 3 84" xfId="21947"/>
    <cellStyle name="Comma 3 85" xfId="21948"/>
    <cellStyle name="Comma 3 86" xfId="21949"/>
    <cellStyle name="Comma 3 87" xfId="21950"/>
    <cellStyle name="Comma 3 9" xfId="21951"/>
    <cellStyle name="Comma 3_$50 BUDGET KBM 2010_17_03.11.2009_upd" xfId="21952"/>
    <cellStyle name="Comma 30" xfId="21953"/>
    <cellStyle name="Comma 31" xfId="21954"/>
    <cellStyle name="Comma 32" xfId="21955"/>
    <cellStyle name="Comma 33" xfId="21956"/>
    <cellStyle name="Comma 34" xfId="21957"/>
    <cellStyle name="Comma 35" xfId="21958"/>
    <cellStyle name="Comma 35 2" xfId="21959"/>
    <cellStyle name="Comma 35 3" xfId="21960"/>
    <cellStyle name="Comma 36" xfId="21961"/>
    <cellStyle name="Comma 36 2" xfId="21962"/>
    <cellStyle name="Comma 37" xfId="21963"/>
    <cellStyle name="Comma 37 2" xfId="21964"/>
    <cellStyle name="Comma 38" xfId="21965"/>
    <cellStyle name="Comma 38 2" xfId="21966"/>
    <cellStyle name="Comma 39" xfId="21967"/>
    <cellStyle name="Comma 4" xfId="21968"/>
    <cellStyle name="Comma 4 10" xfId="21969"/>
    <cellStyle name="Comma 4 11" xfId="21970"/>
    <cellStyle name="Comma 4 2" xfId="21971"/>
    <cellStyle name="Comma 4 2 2" xfId="21972"/>
    <cellStyle name="Comma 4 2 2 2" xfId="21973"/>
    <cellStyle name="Comma 4 2 2 3" xfId="21974"/>
    <cellStyle name="Comma 4 2 3" xfId="21975"/>
    <cellStyle name="Comma 4 2 4" xfId="21976"/>
    <cellStyle name="Comma 4 2 5" xfId="21977"/>
    <cellStyle name="Comma 4 2 6" xfId="21978"/>
    <cellStyle name="Comma 4 2 7" xfId="21979"/>
    <cellStyle name="Comma 4 2_oрех1" xfId="21980"/>
    <cellStyle name="Comma 4 3" xfId="21981"/>
    <cellStyle name="Comma 4 3 2" xfId="21982"/>
    <cellStyle name="Comma 4 3 3" xfId="21983"/>
    <cellStyle name="Comma 4 3 4" xfId="21984"/>
    <cellStyle name="Comma 4 3 5" xfId="21985"/>
    <cellStyle name="Comma 4 3 6" xfId="21986"/>
    <cellStyle name="Comma 4 3_oрех1" xfId="21987"/>
    <cellStyle name="Comma 4 4" xfId="21988"/>
    <cellStyle name="Comma 4 5" xfId="21989"/>
    <cellStyle name="Comma 4 5 2" xfId="21990"/>
    <cellStyle name="Comma 4 6" xfId="21991"/>
    <cellStyle name="Comma 4 6 2" xfId="21992"/>
    <cellStyle name="Comma 4 6 3" xfId="21993"/>
    <cellStyle name="Comma 4 7" xfId="21994"/>
    <cellStyle name="Comma 4 8" xfId="21995"/>
    <cellStyle name="Comma 4 9" xfId="21996"/>
    <cellStyle name="Comma 4_$50 BUDGET KBM 2010_17_03.11.2009_upd" xfId="21997"/>
    <cellStyle name="Comma 40" xfId="21998"/>
    <cellStyle name="Comma 5" xfId="21999"/>
    <cellStyle name="Comma 5 2" xfId="22000"/>
    <cellStyle name="Comma 5 2 2" xfId="22001"/>
    <cellStyle name="Comma 5 2 3" xfId="22002"/>
    <cellStyle name="Comma 5 2 4" xfId="22003"/>
    <cellStyle name="Comma 5 2 5" xfId="22004"/>
    <cellStyle name="Comma 5 2 6" xfId="22005"/>
    <cellStyle name="Comma 5 2_oрех1" xfId="22006"/>
    <cellStyle name="Comma 5 3" xfId="22007"/>
    <cellStyle name="Comma 5 4" xfId="22008"/>
    <cellStyle name="Comma 5 5" xfId="22009"/>
    <cellStyle name="Comma 5 6" xfId="22010"/>
    <cellStyle name="Comma 5 7" xfId="22011"/>
    <cellStyle name="Comma 5 8" xfId="22012"/>
    <cellStyle name="Comma 5_oрех1" xfId="22013"/>
    <cellStyle name="Comma 6" xfId="22014"/>
    <cellStyle name="Comma 6 2" xfId="22015"/>
    <cellStyle name="Comma 6 2 2" xfId="22016"/>
    <cellStyle name="Comma 6 2 3" xfId="22017"/>
    <cellStyle name="Comma 6 2 4" xfId="22018"/>
    <cellStyle name="Comma 6 2 5" xfId="22019"/>
    <cellStyle name="Comma 6 2 6" xfId="22020"/>
    <cellStyle name="Comma 6 2_oрех1" xfId="22021"/>
    <cellStyle name="Comma 6 3" xfId="22022"/>
    <cellStyle name="Comma 6 4" xfId="22023"/>
    <cellStyle name="Comma 6 5" xfId="22024"/>
    <cellStyle name="Comma 6 6" xfId="22025"/>
    <cellStyle name="Comma 6_Бизнес план 2011-2020 гг по персоналу_ДБЭА" xfId="22026"/>
    <cellStyle name="Comma 7" xfId="22027"/>
    <cellStyle name="Comma 7 2" xfId="22028"/>
    <cellStyle name="Comma 7 3" xfId="22029"/>
    <cellStyle name="Comma 7_Бизнес план 2011-2020 гг по персоналу_ДБЭА" xfId="22030"/>
    <cellStyle name="Comma 8" xfId="22031"/>
    <cellStyle name="Comma 8 10" xfId="22032"/>
    <cellStyle name="Comma 8 2" xfId="22033"/>
    <cellStyle name="Comma 8 3" xfId="22034"/>
    <cellStyle name="Comma 8 4" xfId="22035"/>
    <cellStyle name="Comma 8 5" xfId="22036"/>
    <cellStyle name="Comma 8 5 2" xfId="22037"/>
    <cellStyle name="Comma 8 6" xfId="22038"/>
    <cellStyle name="Comma 8 7" xfId="22039"/>
    <cellStyle name="Comma 8 8" xfId="22040"/>
    <cellStyle name="Comma 8 9" xfId="22041"/>
    <cellStyle name="Comma 8_Sheet1" xfId="22042"/>
    <cellStyle name="Comma 9" xfId="22043"/>
    <cellStyle name="Comma 9 2" xfId="22044"/>
    <cellStyle name="Comma 9 3" xfId="22045"/>
    <cellStyle name="Comma 9 4" xfId="22046"/>
    <cellStyle name="Comma_#6 Temps &amp; Contractors" xfId="1276"/>
    <cellStyle name="Comma0" xfId="14911"/>
    <cellStyle name="Comment" xfId="22047"/>
    <cellStyle name="Currency ($0.0)" xfId="14912"/>
    <cellStyle name="Currency ($0.00)" xfId="14913"/>
    <cellStyle name="Currency [0.0]" xfId="14914"/>
    <cellStyle name="Currency [0.00]" xfId="14915"/>
    <cellStyle name="Currency [0]" xfId="1277"/>
    <cellStyle name="Currency [0] 2" xfId="1278"/>
    <cellStyle name="Currency [0]_План по КВЛ 2011г." xfId="1279"/>
    <cellStyle name="Currency [0]b" xfId="14916"/>
    <cellStyle name="Currency [00]" xfId="1280"/>
    <cellStyle name="Currency [00] 2" xfId="1281"/>
    <cellStyle name="Currency [00]_План по КВЛ 2011г." xfId="1282"/>
    <cellStyle name="Currency 2" xfId="22048"/>
    <cellStyle name="Currency 2 2" xfId="22049"/>
    <cellStyle name="Currency 2 3" xfId="22050"/>
    <cellStyle name="Currency 2 4" xfId="22051"/>
    <cellStyle name="Currency 3" xfId="22052"/>
    <cellStyle name="Currency 3 2" xfId="22053"/>
    <cellStyle name="Currency 3 2 2" xfId="22054"/>
    <cellStyle name="Currency 3 2 3" xfId="22055"/>
    <cellStyle name="Currency 3 3" xfId="22056"/>
    <cellStyle name="Currency 4" xfId="22057"/>
    <cellStyle name="Currency EN" xfId="14917"/>
    <cellStyle name="Currency RU" xfId="14918"/>
    <cellStyle name="Currency RU calc" xfId="14919"/>
    <cellStyle name="Currency RU calc 10" xfId="22058"/>
    <cellStyle name="Currency RU calc 2" xfId="22059"/>
    <cellStyle name="Currency RU calc 2 2" xfId="22060"/>
    <cellStyle name="Currency RU calc 2 2 2" xfId="22061"/>
    <cellStyle name="Currency RU calc 2 3" xfId="22062"/>
    <cellStyle name="Currency RU calc 2 3 2" xfId="22063"/>
    <cellStyle name="Currency RU calc 2 4" xfId="22064"/>
    <cellStyle name="Currency RU calc 2 4 2" xfId="22065"/>
    <cellStyle name="Currency RU calc 2 5" xfId="22066"/>
    <cellStyle name="Currency RU calc 2 5 2" xfId="22067"/>
    <cellStyle name="Currency RU calc 2 6" xfId="22068"/>
    <cellStyle name="Currency RU calc 2 6 2" xfId="22069"/>
    <cellStyle name="Currency RU calc 2 7" xfId="22070"/>
    <cellStyle name="Currency RU calc 2 7 2" xfId="22071"/>
    <cellStyle name="Currency RU calc 2 8" xfId="22072"/>
    <cellStyle name="Currency RU calc 2 8 2" xfId="22073"/>
    <cellStyle name="Currency RU calc 2 9" xfId="22074"/>
    <cellStyle name="Currency RU calc 3" xfId="22075"/>
    <cellStyle name="Currency RU calc 3 2" xfId="22076"/>
    <cellStyle name="Currency RU calc 4" xfId="22077"/>
    <cellStyle name="Currency RU calc 4 2" xfId="22078"/>
    <cellStyle name="Currency RU calc 5" xfId="22079"/>
    <cellStyle name="Currency RU calc 5 2" xfId="22080"/>
    <cellStyle name="Currency RU calc 6" xfId="22081"/>
    <cellStyle name="Currency RU calc 6 2" xfId="22082"/>
    <cellStyle name="Currency RU calc 7" xfId="22083"/>
    <cellStyle name="Currency RU calc 7 2" xfId="22084"/>
    <cellStyle name="Currency RU calc 8" xfId="22085"/>
    <cellStyle name="Currency RU calc 8 2" xfId="22086"/>
    <cellStyle name="Currency RU calc 9" xfId="22087"/>
    <cellStyle name="Currency RU calc 9 2" xfId="22088"/>
    <cellStyle name="Currency RU_CP-P (2)" xfId="22089"/>
    <cellStyle name="currency(2)" xfId="14920"/>
    <cellStyle name="Currency_#6 Temps &amp; Contractors" xfId="1283"/>
    <cellStyle name="Currency0" xfId="14921"/>
    <cellStyle name="Date" xfId="1284"/>
    <cellStyle name="Date (4-Aug-93)" xfId="14922"/>
    <cellStyle name="Date (8/4/93)" xfId="14923"/>
    <cellStyle name="Date (Aug-93)" xfId="14924"/>
    <cellStyle name="Date [4-Aug-50]" xfId="14925"/>
    <cellStyle name="Date [8/4/50]" xfId="14926"/>
    <cellStyle name="Date [Aug 4, 1950]" xfId="14927"/>
    <cellStyle name="Date [Aug-04]" xfId="14928"/>
    <cellStyle name="Date [Aug-50]" xfId="14929"/>
    <cellStyle name="Date 2" xfId="1285"/>
    <cellStyle name="Date EN" xfId="14930"/>
    <cellStyle name="Date RU" xfId="14931"/>
    <cellStyle name="Date Short" xfId="1286"/>
    <cellStyle name="Date Short 2" xfId="1287"/>
    <cellStyle name="Date Short_План по КВЛ 2011г." xfId="1288"/>
    <cellStyle name="Date without year" xfId="1289"/>
    <cellStyle name="Date without year 2" xfId="1290"/>
    <cellStyle name="Date without year_План по КВЛ 2011г." xfId="1291"/>
    <cellStyle name="Date/Time (8/4/93 20:50)" xfId="14932"/>
    <cellStyle name="Date_(23.11.2009) СПИСКИ  МАТЕРИАЛОВ  ПО ЦЕХАМ, БЮДЖЕТ" xfId="22090"/>
    <cellStyle name="Debit" xfId="22091"/>
    <cellStyle name="Debit subtotal" xfId="22092"/>
    <cellStyle name="Debit subtotal 10" xfId="22093"/>
    <cellStyle name="Debit subtotal 2" xfId="22094"/>
    <cellStyle name="Debit subtotal 2 2" xfId="22095"/>
    <cellStyle name="Debit subtotal 2 2 2" xfId="22096"/>
    <cellStyle name="Debit subtotal 2 3" xfId="22097"/>
    <cellStyle name="Debit subtotal 2 3 2" xfId="22098"/>
    <cellStyle name="Debit subtotal 2 4" xfId="22099"/>
    <cellStyle name="Debit subtotal 2 4 2" xfId="22100"/>
    <cellStyle name="Debit subtotal 2 5" xfId="22101"/>
    <cellStyle name="Debit subtotal 2 5 2" xfId="22102"/>
    <cellStyle name="Debit subtotal 2 6" xfId="22103"/>
    <cellStyle name="Debit subtotal 2 6 2" xfId="22104"/>
    <cellStyle name="Debit subtotal 2 7" xfId="22105"/>
    <cellStyle name="Debit subtotal 2 7 2" xfId="22106"/>
    <cellStyle name="Debit subtotal 2 8" xfId="22107"/>
    <cellStyle name="Debit subtotal 2 8 2" xfId="22108"/>
    <cellStyle name="Debit subtotal 2 9" xfId="22109"/>
    <cellStyle name="Debit subtotal 3" xfId="22110"/>
    <cellStyle name="Debit subtotal 3 2" xfId="22111"/>
    <cellStyle name="Debit subtotal 4" xfId="22112"/>
    <cellStyle name="Debit subtotal 4 2" xfId="22113"/>
    <cellStyle name="Debit subtotal 5" xfId="22114"/>
    <cellStyle name="Debit subtotal 5 2" xfId="22115"/>
    <cellStyle name="Debit subtotal 6" xfId="22116"/>
    <cellStyle name="Debit subtotal 6 2" xfId="22117"/>
    <cellStyle name="Debit subtotal 7" xfId="22118"/>
    <cellStyle name="Debit subtotal 7 2" xfId="22119"/>
    <cellStyle name="Debit subtotal 8" xfId="22120"/>
    <cellStyle name="Debit subtotal 8 2" xfId="22121"/>
    <cellStyle name="Debit subtotal 9" xfId="22122"/>
    <cellStyle name="Debit subtotal 9 2" xfId="22123"/>
    <cellStyle name="Debit Total" xfId="22124"/>
    <cellStyle name="Debit_01_21_09_Financial statements Combined -December31.12.08  for management" xfId="22125"/>
    <cellStyle name="DELTA" xfId="1292"/>
    <cellStyle name="DELTA 2" xfId="1293"/>
    <cellStyle name="DELTA_План по КВЛ 2011г." xfId="1294"/>
    <cellStyle name="Dezimal [0]_Software Project Status" xfId="22126"/>
    <cellStyle name="Dezimal_Software Project Status" xfId="22127"/>
    <cellStyle name="E&amp;Y House" xfId="1295"/>
    <cellStyle name="E&amp;Y House 2" xfId="1296"/>
    <cellStyle name="E&amp;Y House_План по КВЛ 2011г." xfId="1297"/>
    <cellStyle name="Enter Currency (0)" xfId="1298"/>
    <cellStyle name="Enter Currency (0) 2" xfId="1299"/>
    <cellStyle name="Enter Currency (0)_План по КВЛ 2011г." xfId="1300"/>
    <cellStyle name="Enter Currency (2)" xfId="1301"/>
    <cellStyle name="Enter Currency (2) 2" xfId="1302"/>
    <cellStyle name="Enter Currency (2)_План по КВЛ 2011г." xfId="1303"/>
    <cellStyle name="Enter Units (0)" xfId="1304"/>
    <cellStyle name="Enter Units (0) 2" xfId="1305"/>
    <cellStyle name="Enter Units (0)_План по КВЛ 2011г." xfId="1306"/>
    <cellStyle name="Enter Units (1)" xfId="1307"/>
    <cellStyle name="Enter Units (1) 2" xfId="1308"/>
    <cellStyle name="Enter Units (1)_План по КВЛ 2011г." xfId="1309"/>
    <cellStyle name="Enter Units (2)" xfId="1310"/>
    <cellStyle name="Enter Units (2) 2" xfId="1311"/>
    <cellStyle name="Enter Units (2)_План по КВЛ 2011г." xfId="1312"/>
    <cellStyle name="Euro" xfId="22128"/>
    <cellStyle name="Euro 2" xfId="22129"/>
    <cellStyle name="Excel Built-in Comma" xfId="1313"/>
    <cellStyle name="Excel Built-in Excel Built-in Excel Built-in Normal" xfId="22130"/>
    <cellStyle name="Excel Built-in Excel Built-in Normal" xfId="22131"/>
    <cellStyle name="Excel Built-in Normal" xfId="7"/>
    <cellStyle name="Excel Built-in Normal 1" xfId="1315"/>
    <cellStyle name="Excel Built-in Normal 1 2" xfId="22132"/>
    <cellStyle name="Excel Built-in Normal 2" xfId="55"/>
    <cellStyle name="Excel Built-in Normal 2 2" xfId="1314"/>
    <cellStyle name="Excel Built-in Normal 3" xfId="15"/>
    <cellStyle name="Excel Built-in Normal 3 2" xfId="56611"/>
    <cellStyle name="Excel Built-in Normal 3 3" xfId="1748"/>
    <cellStyle name="Excel Built-in Normal 4" xfId="56"/>
    <cellStyle name="Excel Built-in Normal_План по КВЛ" xfId="1316"/>
    <cellStyle name="Explanatory Text" xfId="57"/>
    <cellStyle name="Explanatory Text 2" xfId="1317"/>
    <cellStyle name="Explanatory Text 2 2" xfId="22133"/>
    <cellStyle name="Explanatory Text 3" xfId="22134"/>
    <cellStyle name="Explanatory Text 4" xfId="22135"/>
    <cellStyle name="Explanatory Text 5" xfId="22136"/>
    <cellStyle name="Explanatory Text 6" xfId="22137"/>
    <cellStyle name="Explanatory Text 7" xfId="22138"/>
    <cellStyle name="Explanatory Text 8" xfId="22139"/>
    <cellStyle name="Explanatory Text 9" xfId="22140"/>
    <cellStyle name="Explanatory Text_План по КВЛ 2011г." xfId="1318"/>
    <cellStyle name="EYBlocked" xfId="1319"/>
    <cellStyle name="EYBlocked 2" xfId="1320"/>
    <cellStyle name="EYBlocked_План по КВЛ 2011г." xfId="1321"/>
    <cellStyle name="EYCallUp" xfId="1322"/>
    <cellStyle name="EYCallUp 2" xfId="1323"/>
    <cellStyle name="EYCallUp_План по КВЛ 2011г." xfId="1324"/>
    <cellStyle name="EYCheck" xfId="1325"/>
    <cellStyle name="EYDate" xfId="1326"/>
    <cellStyle name="EYDate 2" xfId="1327"/>
    <cellStyle name="EYDate_Sub_01_JSC KazMunaiGaz E&amp;P_2008" xfId="1328"/>
    <cellStyle name="EYDeviant" xfId="1329"/>
    <cellStyle name="EYDeviant 2" xfId="1330"/>
    <cellStyle name="EYDeviant_План по КВЛ 2011г." xfId="1331"/>
    <cellStyle name="EYFlag" xfId="1332"/>
    <cellStyle name="EYFlag 2" xfId="1333"/>
    <cellStyle name="EYFlag_План по КВЛ 2011г." xfId="1334"/>
    <cellStyle name="EYHeader1" xfId="1335"/>
    <cellStyle name="EYHeader1 10" xfId="3771"/>
    <cellStyle name="EYHeader1 10 2" xfId="22141"/>
    <cellStyle name="EYHeader1 11" xfId="3957"/>
    <cellStyle name="EYHeader1 11 2" xfId="22142"/>
    <cellStyle name="EYHeader1 12" xfId="4148"/>
    <cellStyle name="EYHeader1 12 2" xfId="9480"/>
    <cellStyle name="EYHeader1 12 3" xfId="12761"/>
    <cellStyle name="EYHeader1 13" xfId="4330"/>
    <cellStyle name="EYHeader1 13 2" xfId="9642"/>
    <cellStyle name="EYHeader1 13 3" xfId="12905"/>
    <cellStyle name="EYHeader1 14" xfId="4519"/>
    <cellStyle name="EYHeader1 14 2" xfId="9806"/>
    <cellStyle name="EYHeader1 14 3" xfId="13056"/>
    <cellStyle name="EYHeader1 15" xfId="4703"/>
    <cellStyle name="EYHeader1 15 2" xfId="9967"/>
    <cellStyle name="EYHeader1 15 3" xfId="13203"/>
    <cellStyle name="EYHeader1 16" xfId="4874"/>
    <cellStyle name="EYHeader1 16 2" xfId="22143"/>
    <cellStyle name="EYHeader1 17" xfId="5040"/>
    <cellStyle name="EYHeader1 17 2" xfId="10255"/>
    <cellStyle name="EYHeader1 17 3" xfId="13461"/>
    <cellStyle name="EYHeader1 18" xfId="5188"/>
    <cellStyle name="EYHeader1 18 2" xfId="10381"/>
    <cellStyle name="EYHeader1 18 3" xfId="13571"/>
    <cellStyle name="EYHeader1 19" xfId="5324"/>
    <cellStyle name="EYHeader1 19 2" xfId="10492"/>
    <cellStyle name="EYHeader1 19 3" xfId="13669"/>
    <cellStyle name="EYHeader1 2" xfId="1336"/>
    <cellStyle name="EYHeader1 2 10" xfId="4180"/>
    <cellStyle name="EYHeader1 2 10 2" xfId="9512"/>
    <cellStyle name="EYHeader1 2 10 3" xfId="12793"/>
    <cellStyle name="EYHeader1 2 11" xfId="4362"/>
    <cellStyle name="EYHeader1 2 11 2" xfId="9674"/>
    <cellStyle name="EYHeader1 2 11 3" xfId="12937"/>
    <cellStyle name="EYHeader1 2 12" xfId="4548"/>
    <cellStyle name="EYHeader1 2 12 2" xfId="9835"/>
    <cellStyle name="EYHeader1 2 12 3" xfId="13085"/>
    <cellStyle name="EYHeader1 2 13" xfId="4712"/>
    <cellStyle name="EYHeader1 2 13 2" xfId="9976"/>
    <cellStyle name="EYHeader1 2 13 3" xfId="13211"/>
    <cellStyle name="EYHeader1 2 14" xfId="4906"/>
    <cellStyle name="EYHeader1 2 14 2" xfId="10146"/>
    <cellStyle name="EYHeader1 2 14 3" xfId="13365"/>
    <cellStyle name="EYHeader1 2 15" xfId="5068"/>
    <cellStyle name="EYHeader1 2 15 2" xfId="10283"/>
    <cellStyle name="EYHeader1 2 15 3" xfId="13489"/>
    <cellStyle name="EYHeader1 2 16" xfId="5216"/>
    <cellStyle name="EYHeader1 2 16 2" xfId="10409"/>
    <cellStyle name="EYHeader1 2 16 3" xfId="13599"/>
    <cellStyle name="EYHeader1 2 17" xfId="5349"/>
    <cellStyle name="EYHeader1 2 17 2" xfId="10517"/>
    <cellStyle name="EYHeader1 2 17 3" xfId="13694"/>
    <cellStyle name="EYHeader1 2 18" xfId="5436"/>
    <cellStyle name="EYHeader1 2 18 2" xfId="10580"/>
    <cellStyle name="EYHeader1 2 18 3" xfId="13744"/>
    <cellStyle name="EYHeader1 2 19" xfId="5755"/>
    <cellStyle name="EYHeader1 2 19 2" xfId="10876"/>
    <cellStyle name="EYHeader1 2 19 3" xfId="14023"/>
    <cellStyle name="EYHeader1 2 2" xfId="2198"/>
    <cellStyle name="EYHeader1 2 2 10" xfId="22144"/>
    <cellStyle name="EYHeader1 2 2 10 2" xfId="22145"/>
    <cellStyle name="EYHeader1 2 2 11" xfId="22146"/>
    <cellStyle name="EYHeader1 2 2 11 2" xfId="22147"/>
    <cellStyle name="EYHeader1 2 2 12" xfId="22148"/>
    <cellStyle name="EYHeader1 2 2 12 2" xfId="22149"/>
    <cellStyle name="EYHeader1 2 2 13" xfId="22150"/>
    <cellStyle name="EYHeader1 2 2 13 2" xfId="22151"/>
    <cellStyle name="EYHeader1 2 2 14" xfId="22152"/>
    <cellStyle name="EYHeader1 2 2 14 2" xfId="22153"/>
    <cellStyle name="EYHeader1 2 2 15" xfId="22154"/>
    <cellStyle name="EYHeader1 2 2 15 2" xfId="22155"/>
    <cellStyle name="EYHeader1 2 2 16" xfId="22156"/>
    <cellStyle name="EYHeader1 2 2 16 2" xfId="22157"/>
    <cellStyle name="EYHeader1 2 2 17" xfId="22158"/>
    <cellStyle name="EYHeader1 2 2 17 2" xfId="22159"/>
    <cellStyle name="EYHeader1 2 2 18" xfId="22160"/>
    <cellStyle name="EYHeader1 2 2 18 2" xfId="22161"/>
    <cellStyle name="EYHeader1 2 2 19" xfId="22162"/>
    <cellStyle name="EYHeader1 2 2 19 2" xfId="22163"/>
    <cellStyle name="EYHeader1 2 2 2" xfId="7738"/>
    <cellStyle name="EYHeader1 2 2 2 2" xfId="22164"/>
    <cellStyle name="EYHeader1 2 2 20" xfId="22165"/>
    <cellStyle name="EYHeader1 2 2 20 2" xfId="22166"/>
    <cellStyle name="EYHeader1 2 2 21" xfId="22167"/>
    <cellStyle name="EYHeader1 2 2 21 2" xfId="22168"/>
    <cellStyle name="EYHeader1 2 2 22" xfId="22169"/>
    <cellStyle name="EYHeader1 2 2 22 2" xfId="22170"/>
    <cellStyle name="EYHeader1 2 2 23" xfId="22171"/>
    <cellStyle name="EYHeader1 2 2 23 2" xfId="22172"/>
    <cellStyle name="EYHeader1 2 2 24" xfId="22173"/>
    <cellStyle name="EYHeader1 2 2 24 2" xfId="22174"/>
    <cellStyle name="EYHeader1 2 2 25" xfId="22175"/>
    <cellStyle name="EYHeader1 2 2 25 2" xfId="22176"/>
    <cellStyle name="EYHeader1 2 2 26" xfId="22177"/>
    <cellStyle name="EYHeader1 2 2 26 2" xfId="22178"/>
    <cellStyle name="EYHeader1 2 2 27" xfId="22179"/>
    <cellStyle name="EYHeader1 2 2 27 2" xfId="22180"/>
    <cellStyle name="EYHeader1 2 2 28" xfId="22181"/>
    <cellStyle name="EYHeader1 2 2 28 2" xfId="22182"/>
    <cellStyle name="EYHeader1 2 2 29" xfId="22183"/>
    <cellStyle name="EYHeader1 2 2 29 2" xfId="22184"/>
    <cellStyle name="EYHeader1 2 2 3" xfId="9728"/>
    <cellStyle name="EYHeader1 2 2 3 2" xfId="22185"/>
    <cellStyle name="EYHeader1 2 2 30" xfId="22186"/>
    <cellStyle name="EYHeader1 2 2 30 2" xfId="22187"/>
    <cellStyle name="EYHeader1 2 2 31" xfId="22188"/>
    <cellStyle name="EYHeader1 2 2 31 2" xfId="22189"/>
    <cellStyle name="EYHeader1 2 2 32" xfId="22190"/>
    <cellStyle name="EYHeader1 2 2 32 2" xfId="22191"/>
    <cellStyle name="EYHeader1 2 2 33" xfId="22192"/>
    <cellStyle name="EYHeader1 2 2 33 2" xfId="22193"/>
    <cellStyle name="EYHeader1 2 2 34" xfId="22194"/>
    <cellStyle name="EYHeader1 2 2 34 2" xfId="22195"/>
    <cellStyle name="EYHeader1 2 2 35" xfId="22196"/>
    <cellStyle name="EYHeader1 2 2 35 2" xfId="22197"/>
    <cellStyle name="EYHeader1 2 2 36" xfId="22198"/>
    <cellStyle name="EYHeader1 2 2 36 2" xfId="22199"/>
    <cellStyle name="EYHeader1 2 2 37" xfId="22200"/>
    <cellStyle name="EYHeader1 2 2 37 2" xfId="22201"/>
    <cellStyle name="EYHeader1 2 2 38" xfId="22202"/>
    <cellStyle name="EYHeader1 2 2 38 2" xfId="22203"/>
    <cellStyle name="EYHeader1 2 2 39" xfId="22204"/>
    <cellStyle name="EYHeader1 2 2 39 2" xfId="22205"/>
    <cellStyle name="EYHeader1 2 2 4" xfId="22206"/>
    <cellStyle name="EYHeader1 2 2 4 2" xfId="22207"/>
    <cellStyle name="EYHeader1 2 2 40" xfId="22208"/>
    <cellStyle name="EYHeader1 2 2 40 2" xfId="22209"/>
    <cellStyle name="EYHeader1 2 2 41" xfId="22210"/>
    <cellStyle name="EYHeader1 2 2 41 2" xfId="22211"/>
    <cellStyle name="EYHeader1 2 2 42" xfId="22212"/>
    <cellStyle name="EYHeader1 2 2 5" xfId="22213"/>
    <cellStyle name="EYHeader1 2 2 5 2" xfId="22214"/>
    <cellStyle name="EYHeader1 2 2 6" xfId="22215"/>
    <cellStyle name="EYHeader1 2 2 6 2" xfId="22216"/>
    <cellStyle name="EYHeader1 2 2 7" xfId="22217"/>
    <cellStyle name="EYHeader1 2 2 7 2" xfId="22218"/>
    <cellStyle name="EYHeader1 2 2 8" xfId="22219"/>
    <cellStyle name="EYHeader1 2 2 8 2" xfId="22220"/>
    <cellStyle name="EYHeader1 2 2 9" xfId="22221"/>
    <cellStyle name="EYHeader1 2 2 9 2" xfId="22222"/>
    <cellStyle name="EYHeader1 2 20" xfId="5779"/>
    <cellStyle name="EYHeader1 2 20 2" xfId="10900"/>
    <cellStyle name="EYHeader1 2 20 3" xfId="14047"/>
    <cellStyle name="EYHeader1 2 21" xfId="5747"/>
    <cellStyle name="EYHeader1 2 21 2" xfId="10868"/>
    <cellStyle name="EYHeader1 2 21 3" xfId="14015"/>
    <cellStyle name="EYHeader1 2 22" xfId="6481"/>
    <cellStyle name="EYHeader1 2 22 2" xfId="11529"/>
    <cellStyle name="EYHeader1 2 22 3" xfId="14633"/>
    <cellStyle name="EYHeader1 2 23" xfId="6618"/>
    <cellStyle name="EYHeader1 2 23 2" xfId="11644"/>
    <cellStyle name="EYHeader1 2 23 3" xfId="14732"/>
    <cellStyle name="EYHeader1 2 24" xfId="6722"/>
    <cellStyle name="EYHeader1 2 24 2" xfId="11724"/>
    <cellStyle name="EYHeader1 2 24 3" xfId="14798"/>
    <cellStyle name="EYHeader1 2 25" xfId="7069"/>
    <cellStyle name="EYHeader1 2 25 2" xfId="22223"/>
    <cellStyle name="EYHeader1 2 26" xfId="11667"/>
    <cellStyle name="EYHeader1 2 26 2" xfId="22224"/>
    <cellStyle name="EYHeader1 2 27" xfId="22225"/>
    <cellStyle name="EYHeader1 2 27 2" xfId="22226"/>
    <cellStyle name="EYHeader1 2 28" xfId="22227"/>
    <cellStyle name="EYHeader1 2 28 2" xfId="22228"/>
    <cellStyle name="EYHeader1 2 29" xfId="22229"/>
    <cellStyle name="EYHeader1 2 29 2" xfId="22230"/>
    <cellStyle name="EYHeader1 2 3" xfId="2161"/>
    <cellStyle name="EYHeader1 2 3 10" xfId="22231"/>
    <cellStyle name="EYHeader1 2 3 10 2" xfId="22232"/>
    <cellStyle name="EYHeader1 2 3 11" xfId="22233"/>
    <cellStyle name="EYHeader1 2 3 11 2" xfId="22234"/>
    <cellStyle name="EYHeader1 2 3 12" xfId="22235"/>
    <cellStyle name="EYHeader1 2 3 12 2" xfId="22236"/>
    <cellStyle name="EYHeader1 2 3 13" xfId="22237"/>
    <cellStyle name="EYHeader1 2 3 13 2" xfId="22238"/>
    <cellStyle name="EYHeader1 2 3 14" xfId="22239"/>
    <cellStyle name="EYHeader1 2 3 14 2" xfId="22240"/>
    <cellStyle name="EYHeader1 2 3 15" xfId="22241"/>
    <cellStyle name="EYHeader1 2 3 15 2" xfId="22242"/>
    <cellStyle name="EYHeader1 2 3 16" xfId="22243"/>
    <cellStyle name="EYHeader1 2 3 16 2" xfId="22244"/>
    <cellStyle name="EYHeader1 2 3 17" xfId="22245"/>
    <cellStyle name="EYHeader1 2 3 17 2" xfId="22246"/>
    <cellStyle name="EYHeader1 2 3 18" xfId="22247"/>
    <cellStyle name="EYHeader1 2 3 18 2" xfId="22248"/>
    <cellStyle name="EYHeader1 2 3 19" xfId="22249"/>
    <cellStyle name="EYHeader1 2 3 19 2" xfId="22250"/>
    <cellStyle name="EYHeader1 2 3 2" xfId="7701"/>
    <cellStyle name="EYHeader1 2 3 2 2" xfId="22251"/>
    <cellStyle name="EYHeader1 2 3 20" xfId="22252"/>
    <cellStyle name="EYHeader1 2 3 20 2" xfId="22253"/>
    <cellStyle name="EYHeader1 2 3 21" xfId="22254"/>
    <cellStyle name="EYHeader1 2 3 21 2" xfId="22255"/>
    <cellStyle name="EYHeader1 2 3 22" xfId="22256"/>
    <cellStyle name="EYHeader1 2 3 22 2" xfId="22257"/>
    <cellStyle name="EYHeader1 2 3 23" xfId="22258"/>
    <cellStyle name="EYHeader1 2 3 23 2" xfId="22259"/>
    <cellStyle name="EYHeader1 2 3 24" xfId="22260"/>
    <cellStyle name="EYHeader1 2 3 24 2" xfId="22261"/>
    <cellStyle name="EYHeader1 2 3 25" xfId="22262"/>
    <cellStyle name="EYHeader1 2 3 25 2" xfId="22263"/>
    <cellStyle name="EYHeader1 2 3 26" xfId="22264"/>
    <cellStyle name="EYHeader1 2 3 26 2" xfId="22265"/>
    <cellStyle name="EYHeader1 2 3 27" xfId="22266"/>
    <cellStyle name="EYHeader1 2 3 27 2" xfId="22267"/>
    <cellStyle name="EYHeader1 2 3 28" xfId="22268"/>
    <cellStyle name="EYHeader1 2 3 28 2" xfId="22269"/>
    <cellStyle name="EYHeader1 2 3 29" xfId="22270"/>
    <cellStyle name="EYHeader1 2 3 29 2" xfId="22271"/>
    <cellStyle name="EYHeader1 2 3 3" xfId="9563"/>
    <cellStyle name="EYHeader1 2 3 3 2" xfId="22272"/>
    <cellStyle name="EYHeader1 2 3 30" xfId="22273"/>
    <cellStyle name="EYHeader1 2 3 30 2" xfId="22274"/>
    <cellStyle name="EYHeader1 2 3 31" xfId="22275"/>
    <cellStyle name="EYHeader1 2 3 31 2" xfId="22276"/>
    <cellStyle name="EYHeader1 2 3 32" xfId="22277"/>
    <cellStyle name="EYHeader1 2 3 32 2" xfId="22278"/>
    <cellStyle name="EYHeader1 2 3 33" xfId="22279"/>
    <cellStyle name="EYHeader1 2 3 33 2" xfId="22280"/>
    <cellStyle name="EYHeader1 2 3 34" xfId="22281"/>
    <cellStyle name="EYHeader1 2 3 34 2" xfId="22282"/>
    <cellStyle name="EYHeader1 2 3 35" xfId="22283"/>
    <cellStyle name="EYHeader1 2 3 35 2" xfId="22284"/>
    <cellStyle name="EYHeader1 2 3 36" xfId="22285"/>
    <cellStyle name="EYHeader1 2 3 36 2" xfId="22286"/>
    <cellStyle name="EYHeader1 2 3 37" xfId="22287"/>
    <cellStyle name="EYHeader1 2 3 37 2" xfId="22288"/>
    <cellStyle name="EYHeader1 2 3 38" xfId="22289"/>
    <cellStyle name="EYHeader1 2 3 38 2" xfId="22290"/>
    <cellStyle name="EYHeader1 2 3 39" xfId="22291"/>
    <cellStyle name="EYHeader1 2 3 39 2" xfId="22292"/>
    <cellStyle name="EYHeader1 2 3 4" xfId="22293"/>
    <cellStyle name="EYHeader1 2 3 4 2" xfId="22294"/>
    <cellStyle name="EYHeader1 2 3 40" xfId="22295"/>
    <cellStyle name="EYHeader1 2 3 40 2" xfId="22296"/>
    <cellStyle name="EYHeader1 2 3 41" xfId="22297"/>
    <cellStyle name="EYHeader1 2 3 41 2" xfId="22298"/>
    <cellStyle name="EYHeader1 2 3 42" xfId="22299"/>
    <cellStyle name="EYHeader1 2 3 5" xfId="22300"/>
    <cellStyle name="EYHeader1 2 3 5 2" xfId="22301"/>
    <cellStyle name="EYHeader1 2 3 6" xfId="22302"/>
    <cellStyle name="EYHeader1 2 3 6 2" xfId="22303"/>
    <cellStyle name="EYHeader1 2 3 7" xfId="22304"/>
    <cellStyle name="EYHeader1 2 3 7 2" xfId="22305"/>
    <cellStyle name="EYHeader1 2 3 8" xfId="22306"/>
    <cellStyle name="EYHeader1 2 3 8 2" xfId="22307"/>
    <cellStyle name="EYHeader1 2 3 9" xfId="22308"/>
    <cellStyle name="EYHeader1 2 3 9 2" xfId="22309"/>
    <cellStyle name="EYHeader1 2 30" xfId="22310"/>
    <cellStyle name="EYHeader1 2 30 2" xfId="22311"/>
    <cellStyle name="EYHeader1 2 31" xfId="22312"/>
    <cellStyle name="EYHeader1 2 31 2" xfId="22313"/>
    <cellStyle name="EYHeader1 2 32" xfId="22314"/>
    <cellStyle name="EYHeader1 2 32 2" xfId="22315"/>
    <cellStyle name="EYHeader1 2 33" xfId="22316"/>
    <cellStyle name="EYHeader1 2 33 2" xfId="22317"/>
    <cellStyle name="EYHeader1 2 34" xfId="22318"/>
    <cellStyle name="EYHeader1 2 34 2" xfId="22319"/>
    <cellStyle name="EYHeader1 2 35" xfId="22320"/>
    <cellStyle name="EYHeader1 2 35 2" xfId="22321"/>
    <cellStyle name="EYHeader1 2 36" xfId="22322"/>
    <cellStyle name="EYHeader1 2 36 2" xfId="22323"/>
    <cellStyle name="EYHeader1 2 37" xfId="22324"/>
    <cellStyle name="EYHeader1 2 37 2" xfId="22325"/>
    <cellStyle name="EYHeader1 2 38" xfId="22326"/>
    <cellStyle name="EYHeader1 2 38 2" xfId="22327"/>
    <cellStyle name="EYHeader1 2 39" xfId="22328"/>
    <cellStyle name="EYHeader1 2 39 2" xfId="22329"/>
    <cellStyle name="EYHeader1 2 4" xfId="3028"/>
    <cellStyle name="EYHeader1 2 4 10" xfId="22330"/>
    <cellStyle name="EYHeader1 2 4 10 2" xfId="22331"/>
    <cellStyle name="EYHeader1 2 4 11" xfId="22332"/>
    <cellStyle name="EYHeader1 2 4 11 2" xfId="22333"/>
    <cellStyle name="EYHeader1 2 4 12" xfId="22334"/>
    <cellStyle name="EYHeader1 2 4 12 2" xfId="22335"/>
    <cellStyle name="EYHeader1 2 4 13" xfId="22336"/>
    <cellStyle name="EYHeader1 2 4 13 2" xfId="22337"/>
    <cellStyle name="EYHeader1 2 4 14" xfId="22338"/>
    <cellStyle name="EYHeader1 2 4 14 2" xfId="22339"/>
    <cellStyle name="EYHeader1 2 4 15" xfId="22340"/>
    <cellStyle name="EYHeader1 2 4 15 2" xfId="22341"/>
    <cellStyle name="EYHeader1 2 4 16" xfId="22342"/>
    <cellStyle name="EYHeader1 2 4 16 2" xfId="22343"/>
    <cellStyle name="EYHeader1 2 4 17" xfId="22344"/>
    <cellStyle name="EYHeader1 2 4 17 2" xfId="22345"/>
    <cellStyle name="EYHeader1 2 4 18" xfId="22346"/>
    <cellStyle name="EYHeader1 2 4 18 2" xfId="22347"/>
    <cellStyle name="EYHeader1 2 4 19" xfId="22348"/>
    <cellStyle name="EYHeader1 2 4 19 2" xfId="22349"/>
    <cellStyle name="EYHeader1 2 4 2" xfId="8497"/>
    <cellStyle name="EYHeader1 2 4 2 2" xfId="22350"/>
    <cellStyle name="EYHeader1 2 4 20" xfId="22351"/>
    <cellStyle name="EYHeader1 2 4 20 2" xfId="22352"/>
    <cellStyle name="EYHeader1 2 4 21" xfId="22353"/>
    <cellStyle name="EYHeader1 2 4 21 2" xfId="22354"/>
    <cellStyle name="EYHeader1 2 4 22" xfId="22355"/>
    <cellStyle name="EYHeader1 2 4 22 2" xfId="22356"/>
    <cellStyle name="EYHeader1 2 4 23" xfId="22357"/>
    <cellStyle name="EYHeader1 2 4 23 2" xfId="22358"/>
    <cellStyle name="EYHeader1 2 4 24" xfId="22359"/>
    <cellStyle name="EYHeader1 2 4 24 2" xfId="22360"/>
    <cellStyle name="EYHeader1 2 4 25" xfId="22361"/>
    <cellStyle name="EYHeader1 2 4 25 2" xfId="22362"/>
    <cellStyle name="EYHeader1 2 4 26" xfId="22363"/>
    <cellStyle name="EYHeader1 2 4 26 2" xfId="22364"/>
    <cellStyle name="EYHeader1 2 4 27" xfId="22365"/>
    <cellStyle name="EYHeader1 2 4 27 2" xfId="22366"/>
    <cellStyle name="EYHeader1 2 4 28" xfId="22367"/>
    <cellStyle name="EYHeader1 2 4 28 2" xfId="22368"/>
    <cellStyle name="EYHeader1 2 4 29" xfId="22369"/>
    <cellStyle name="EYHeader1 2 4 29 2" xfId="22370"/>
    <cellStyle name="EYHeader1 2 4 3" xfId="11873"/>
    <cellStyle name="EYHeader1 2 4 3 2" xfId="22371"/>
    <cellStyle name="EYHeader1 2 4 30" xfId="22372"/>
    <cellStyle name="EYHeader1 2 4 30 2" xfId="22373"/>
    <cellStyle name="EYHeader1 2 4 31" xfId="22374"/>
    <cellStyle name="EYHeader1 2 4 31 2" xfId="22375"/>
    <cellStyle name="EYHeader1 2 4 32" xfId="22376"/>
    <cellStyle name="EYHeader1 2 4 32 2" xfId="22377"/>
    <cellStyle name="EYHeader1 2 4 33" xfId="22378"/>
    <cellStyle name="EYHeader1 2 4 33 2" xfId="22379"/>
    <cellStyle name="EYHeader1 2 4 34" xfId="22380"/>
    <cellStyle name="EYHeader1 2 4 34 2" xfId="22381"/>
    <cellStyle name="EYHeader1 2 4 35" xfId="22382"/>
    <cellStyle name="EYHeader1 2 4 35 2" xfId="22383"/>
    <cellStyle name="EYHeader1 2 4 36" xfId="22384"/>
    <cellStyle name="EYHeader1 2 4 36 2" xfId="22385"/>
    <cellStyle name="EYHeader1 2 4 37" xfId="22386"/>
    <cellStyle name="EYHeader1 2 4 37 2" xfId="22387"/>
    <cellStyle name="EYHeader1 2 4 38" xfId="22388"/>
    <cellStyle name="EYHeader1 2 4 38 2" xfId="22389"/>
    <cellStyle name="EYHeader1 2 4 39" xfId="22390"/>
    <cellStyle name="EYHeader1 2 4 39 2" xfId="22391"/>
    <cellStyle name="EYHeader1 2 4 4" xfId="22392"/>
    <cellStyle name="EYHeader1 2 4 4 2" xfId="22393"/>
    <cellStyle name="EYHeader1 2 4 40" xfId="22394"/>
    <cellStyle name="EYHeader1 2 4 40 2" xfId="22395"/>
    <cellStyle name="EYHeader1 2 4 41" xfId="22396"/>
    <cellStyle name="EYHeader1 2 4 41 2" xfId="22397"/>
    <cellStyle name="EYHeader1 2 4 42" xfId="22398"/>
    <cellStyle name="EYHeader1 2 4 5" xfId="22399"/>
    <cellStyle name="EYHeader1 2 4 5 2" xfId="22400"/>
    <cellStyle name="EYHeader1 2 4 6" xfId="22401"/>
    <cellStyle name="EYHeader1 2 4 6 2" xfId="22402"/>
    <cellStyle name="EYHeader1 2 4 7" xfId="22403"/>
    <cellStyle name="EYHeader1 2 4 7 2" xfId="22404"/>
    <cellStyle name="EYHeader1 2 4 8" xfId="22405"/>
    <cellStyle name="EYHeader1 2 4 8 2" xfId="22406"/>
    <cellStyle name="EYHeader1 2 4 9" xfId="22407"/>
    <cellStyle name="EYHeader1 2 4 9 2" xfId="22408"/>
    <cellStyle name="EYHeader1 2 40" xfId="22409"/>
    <cellStyle name="EYHeader1 2 40 2" xfId="22410"/>
    <cellStyle name="EYHeader1 2 41" xfId="22411"/>
    <cellStyle name="EYHeader1 2 41 2" xfId="22412"/>
    <cellStyle name="EYHeader1 2 42" xfId="22413"/>
    <cellStyle name="EYHeader1 2 42 2" xfId="22414"/>
    <cellStyle name="EYHeader1 2 43" xfId="22415"/>
    <cellStyle name="EYHeader1 2 43 2" xfId="22416"/>
    <cellStyle name="EYHeader1 2 44" xfId="22417"/>
    <cellStyle name="EYHeader1 2 44 2" xfId="22418"/>
    <cellStyle name="EYHeader1 2 45" xfId="22419"/>
    <cellStyle name="EYHeader1 2 45 2" xfId="22420"/>
    <cellStyle name="EYHeader1 2 46" xfId="22421"/>
    <cellStyle name="EYHeader1 2 46 2" xfId="22422"/>
    <cellStyle name="EYHeader1 2 47" xfId="22423"/>
    <cellStyle name="EYHeader1 2 47 2" xfId="22424"/>
    <cellStyle name="EYHeader1 2 48" xfId="22425"/>
    <cellStyle name="EYHeader1 2 48 2" xfId="22426"/>
    <cellStyle name="EYHeader1 2 49" xfId="22427"/>
    <cellStyle name="EYHeader1 2 5" xfId="3220"/>
    <cellStyle name="EYHeader1 2 5 2" xfId="8667"/>
    <cellStyle name="EYHeader1 2 5 3" xfId="12027"/>
    <cellStyle name="EYHeader1 2 6" xfId="3420"/>
    <cellStyle name="EYHeader1 2 6 2" xfId="8845"/>
    <cellStyle name="EYHeader1 2 6 3" xfId="12189"/>
    <cellStyle name="EYHeader1 2 7" xfId="3612"/>
    <cellStyle name="EYHeader1 2 7 2" xfId="9015"/>
    <cellStyle name="EYHeader1 2 7 3" xfId="12342"/>
    <cellStyle name="EYHeader1 2 8" xfId="3803"/>
    <cellStyle name="EYHeader1 2 8 2" xfId="9182"/>
    <cellStyle name="EYHeader1 2 8 3" xfId="12493"/>
    <cellStyle name="EYHeader1 2 9" xfId="3989"/>
    <cellStyle name="EYHeader1 2 9 2" xfId="9342"/>
    <cellStyle name="EYHeader1 2 9 3" xfId="12640"/>
    <cellStyle name="EYHeader1 20" xfId="5454"/>
    <cellStyle name="EYHeader1 20 2" xfId="10598"/>
    <cellStyle name="EYHeader1 20 3" xfId="13762"/>
    <cellStyle name="EYHeader1 21" xfId="5754"/>
    <cellStyle name="EYHeader1 21 2" xfId="10875"/>
    <cellStyle name="EYHeader1 21 3" xfId="14022"/>
    <cellStyle name="EYHeader1 22" xfId="5780"/>
    <cellStyle name="EYHeader1 22 2" xfId="10901"/>
    <cellStyle name="EYHeader1 22 3" xfId="14048"/>
    <cellStyle name="EYHeader1 23" xfId="5746"/>
    <cellStyle name="EYHeader1 23 2" xfId="22428"/>
    <cellStyle name="EYHeader1 24" xfId="6453"/>
    <cellStyle name="EYHeader1 24 2" xfId="11501"/>
    <cellStyle name="EYHeader1 24 3" xfId="14605"/>
    <cellStyle name="EYHeader1 25" xfId="6590"/>
    <cellStyle name="EYHeader1 25 2" xfId="11616"/>
    <cellStyle name="EYHeader1 25 3" xfId="14704"/>
    <cellStyle name="EYHeader1 26" xfId="6698"/>
    <cellStyle name="EYHeader1 26 2" xfId="11700"/>
    <cellStyle name="EYHeader1 26 3" xfId="14774"/>
    <cellStyle name="EYHeader1 27" xfId="7068"/>
    <cellStyle name="EYHeader1 27 2" xfId="22429"/>
    <cellStyle name="EYHeader1 28" xfId="11743"/>
    <cellStyle name="EYHeader1 28 2" xfId="22430"/>
    <cellStyle name="EYHeader1 29" xfId="22431"/>
    <cellStyle name="EYHeader1 29 2" xfId="22432"/>
    <cellStyle name="EYHeader1 3" xfId="2150"/>
    <cellStyle name="EYHeader1 3 10" xfId="22433"/>
    <cellStyle name="EYHeader1 3 10 2" xfId="22434"/>
    <cellStyle name="EYHeader1 3 11" xfId="22435"/>
    <cellStyle name="EYHeader1 3 11 2" xfId="22436"/>
    <cellStyle name="EYHeader1 3 12" xfId="22437"/>
    <cellStyle name="EYHeader1 3 12 2" xfId="22438"/>
    <cellStyle name="EYHeader1 3 13" xfId="22439"/>
    <cellStyle name="EYHeader1 3 13 2" xfId="22440"/>
    <cellStyle name="EYHeader1 3 14" xfId="22441"/>
    <cellStyle name="EYHeader1 3 14 2" xfId="22442"/>
    <cellStyle name="EYHeader1 3 15" xfId="22443"/>
    <cellStyle name="EYHeader1 3 15 2" xfId="22444"/>
    <cellStyle name="EYHeader1 3 16" xfId="22445"/>
    <cellStyle name="EYHeader1 3 16 2" xfId="22446"/>
    <cellStyle name="EYHeader1 3 17" xfId="22447"/>
    <cellStyle name="EYHeader1 3 17 2" xfId="22448"/>
    <cellStyle name="EYHeader1 3 18" xfId="22449"/>
    <cellStyle name="EYHeader1 3 18 2" xfId="22450"/>
    <cellStyle name="EYHeader1 3 19" xfId="22451"/>
    <cellStyle name="EYHeader1 3 19 2" xfId="22452"/>
    <cellStyle name="EYHeader1 3 2" xfId="7690"/>
    <cellStyle name="EYHeader1 3 2 2" xfId="22453"/>
    <cellStyle name="EYHeader1 3 20" xfId="22454"/>
    <cellStyle name="EYHeader1 3 20 2" xfId="22455"/>
    <cellStyle name="EYHeader1 3 21" xfId="22456"/>
    <cellStyle name="EYHeader1 3 21 2" xfId="22457"/>
    <cellStyle name="EYHeader1 3 22" xfId="22458"/>
    <cellStyle name="EYHeader1 3 22 2" xfId="22459"/>
    <cellStyle name="EYHeader1 3 23" xfId="22460"/>
    <cellStyle name="EYHeader1 3 23 2" xfId="22461"/>
    <cellStyle name="EYHeader1 3 24" xfId="22462"/>
    <cellStyle name="EYHeader1 3 24 2" xfId="22463"/>
    <cellStyle name="EYHeader1 3 25" xfId="22464"/>
    <cellStyle name="EYHeader1 3 25 2" xfId="22465"/>
    <cellStyle name="EYHeader1 3 26" xfId="22466"/>
    <cellStyle name="EYHeader1 3 26 2" xfId="22467"/>
    <cellStyle name="EYHeader1 3 27" xfId="22468"/>
    <cellStyle name="EYHeader1 3 27 2" xfId="22469"/>
    <cellStyle name="EYHeader1 3 28" xfId="22470"/>
    <cellStyle name="EYHeader1 3 28 2" xfId="22471"/>
    <cellStyle name="EYHeader1 3 29" xfId="22472"/>
    <cellStyle name="EYHeader1 3 29 2" xfId="22473"/>
    <cellStyle name="EYHeader1 3 3" xfId="11444"/>
    <cellStyle name="EYHeader1 3 3 2" xfId="22474"/>
    <cellStyle name="EYHeader1 3 30" xfId="22475"/>
    <cellStyle name="EYHeader1 3 30 2" xfId="22476"/>
    <cellStyle name="EYHeader1 3 31" xfId="22477"/>
    <cellStyle name="EYHeader1 3 31 2" xfId="22478"/>
    <cellStyle name="EYHeader1 3 32" xfId="22479"/>
    <cellStyle name="EYHeader1 3 32 2" xfId="22480"/>
    <cellStyle name="EYHeader1 3 33" xfId="22481"/>
    <cellStyle name="EYHeader1 3 33 2" xfId="22482"/>
    <cellStyle name="EYHeader1 3 34" xfId="22483"/>
    <cellStyle name="EYHeader1 3 34 2" xfId="22484"/>
    <cellStyle name="EYHeader1 3 35" xfId="22485"/>
    <cellStyle name="EYHeader1 3 35 2" xfId="22486"/>
    <cellStyle name="EYHeader1 3 36" xfId="22487"/>
    <cellStyle name="EYHeader1 3 36 2" xfId="22488"/>
    <cellStyle name="EYHeader1 3 37" xfId="22489"/>
    <cellStyle name="EYHeader1 3 37 2" xfId="22490"/>
    <cellStyle name="EYHeader1 3 38" xfId="22491"/>
    <cellStyle name="EYHeader1 3 38 2" xfId="22492"/>
    <cellStyle name="EYHeader1 3 39" xfId="22493"/>
    <cellStyle name="EYHeader1 3 39 2" xfId="22494"/>
    <cellStyle name="EYHeader1 3 4" xfId="22495"/>
    <cellStyle name="EYHeader1 3 4 2" xfId="22496"/>
    <cellStyle name="EYHeader1 3 40" xfId="22497"/>
    <cellStyle name="EYHeader1 3 40 2" xfId="22498"/>
    <cellStyle name="EYHeader1 3 41" xfId="22499"/>
    <cellStyle name="EYHeader1 3 41 2" xfId="22500"/>
    <cellStyle name="EYHeader1 3 42" xfId="22501"/>
    <cellStyle name="EYHeader1 3 5" xfId="22502"/>
    <cellStyle name="EYHeader1 3 5 2" xfId="22503"/>
    <cellStyle name="EYHeader1 3 6" xfId="22504"/>
    <cellStyle name="EYHeader1 3 6 2" xfId="22505"/>
    <cellStyle name="EYHeader1 3 7" xfId="22506"/>
    <cellStyle name="EYHeader1 3 7 2" xfId="22507"/>
    <cellStyle name="EYHeader1 3 8" xfId="22508"/>
    <cellStyle name="EYHeader1 3 8 2" xfId="22509"/>
    <cellStyle name="EYHeader1 3 9" xfId="22510"/>
    <cellStyle name="EYHeader1 3 9 2" xfId="22511"/>
    <cellStyle name="EYHeader1 30" xfId="22512"/>
    <cellStyle name="EYHeader1 30 2" xfId="22513"/>
    <cellStyle name="EYHeader1 31" xfId="22514"/>
    <cellStyle name="EYHeader1 31 2" xfId="22515"/>
    <cellStyle name="EYHeader1 32" xfId="22516"/>
    <cellStyle name="EYHeader1 32 2" xfId="22517"/>
    <cellStyle name="EYHeader1 33" xfId="22518"/>
    <cellStyle name="EYHeader1 33 2" xfId="22519"/>
    <cellStyle name="EYHeader1 34" xfId="22520"/>
    <cellStyle name="EYHeader1 34 2" xfId="22521"/>
    <cellStyle name="EYHeader1 35" xfId="22522"/>
    <cellStyle name="EYHeader1 35 2" xfId="22523"/>
    <cellStyle name="EYHeader1 36" xfId="22524"/>
    <cellStyle name="EYHeader1 36 2" xfId="22525"/>
    <cellStyle name="EYHeader1 37" xfId="22526"/>
    <cellStyle name="EYHeader1 37 2" xfId="22527"/>
    <cellStyle name="EYHeader1 38" xfId="22528"/>
    <cellStyle name="EYHeader1 38 2" xfId="22529"/>
    <cellStyle name="EYHeader1 39" xfId="22530"/>
    <cellStyle name="EYHeader1 39 2" xfId="22531"/>
    <cellStyle name="EYHeader1 4" xfId="2199"/>
    <cellStyle name="EYHeader1 4 10" xfId="22532"/>
    <cellStyle name="EYHeader1 4 10 2" xfId="22533"/>
    <cellStyle name="EYHeader1 4 11" xfId="22534"/>
    <cellStyle name="EYHeader1 4 11 2" xfId="22535"/>
    <cellStyle name="EYHeader1 4 12" xfId="22536"/>
    <cellStyle name="EYHeader1 4 12 2" xfId="22537"/>
    <cellStyle name="EYHeader1 4 13" xfId="22538"/>
    <cellStyle name="EYHeader1 4 13 2" xfId="22539"/>
    <cellStyle name="EYHeader1 4 14" xfId="22540"/>
    <cellStyle name="EYHeader1 4 14 2" xfId="22541"/>
    <cellStyle name="EYHeader1 4 15" xfId="22542"/>
    <cellStyle name="EYHeader1 4 15 2" xfId="22543"/>
    <cellStyle name="EYHeader1 4 16" xfId="22544"/>
    <cellStyle name="EYHeader1 4 16 2" xfId="22545"/>
    <cellStyle name="EYHeader1 4 17" xfId="22546"/>
    <cellStyle name="EYHeader1 4 17 2" xfId="22547"/>
    <cellStyle name="EYHeader1 4 18" xfId="22548"/>
    <cellStyle name="EYHeader1 4 18 2" xfId="22549"/>
    <cellStyle name="EYHeader1 4 19" xfId="22550"/>
    <cellStyle name="EYHeader1 4 19 2" xfId="22551"/>
    <cellStyle name="EYHeader1 4 2" xfId="7739"/>
    <cellStyle name="EYHeader1 4 2 2" xfId="22552"/>
    <cellStyle name="EYHeader1 4 20" xfId="22553"/>
    <cellStyle name="EYHeader1 4 20 2" xfId="22554"/>
    <cellStyle name="EYHeader1 4 21" xfId="22555"/>
    <cellStyle name="EYHeader1 4 21 2" xfId="22556"/>
    <cellStyle name="EYHeader1 4 22" xfId="22557"/>
    <cellStyle name="EYHeader1 4 22 2" xfId="22558"/>
    <cellStyle name="EYHeader1 4 23" xfId="22559"/>
    <cellStyle name="EYHeader1 4 23 2" xfId="22560"/>
    <cellStyle name="EYHeader1 4 24" xfId="22561"/>
    <cellStyle name="EYHeader1 4 24 2" xfId="22562"/>
    <cellStyle name="EYHeader1 4 25" xfId="22563"/>
    <cellStyle name="EYHeader1 4 25 2" xfId="22564"/>
    <cellStyle name="EYHeader1 4 26" xfId="22565"/>
    <cellStyle name="EYHeader1 4 26 2" xfId="22566"/>
    <cellStyle name="EYHeader1 4 27" xfId="22567"/>
    <cellStyle name="EYHeader1 4 27 2" xfId="22568"/>
    <cellStyle name="EYHeader1 4 28" xfId="22569"/>
    <cellStyle name="EYHeader1 4 28 2" xfId="22570"/>
    <cellStyle name="EYHeader1 4 29" xfId="22571"/>
    <cellStyle name="EYHeader1 4 29 2" xfId="22572"/>
    <cellStyle name="EYHeader1 4 3" xfId="9561"/>
    <cellStyle name="EYHeader1 4 3 2" xfId="22573"/>
    <cellStyle name="EYHeader1 4 30" xfId="22574"/>
    <cellStyle name="EYHeader1 4 30 2" xfId="22575"/>
    <cellStyle name="EYHeader1 4 31" xfId="22576"/>
    <cellStyle name="EYHeader1 4 31 2" xfId="22577"/>
    <cellStyle name="EYHeader1 4 32" xfId="22578"/>
    <cellStyle name="EYHeader1 4 32 2" xfId="22579"/>
    <cellStyle name="EYHeader1 4 33" xfId="22580"/>
    <cellStyle name="EYHeader1 4 33 2" xfId="22581"/>
    <cellStyle name="EYHeader1 4 34" xfId="22582"/>
    <cellStyle name="EYHeader1 4 34 2" xfId="22583"/>
    <cellStyle name="EYHeader1 4 35" xfId="22584"/>
    <cellStyle name="EYHeader1 4 35 2" xfId="22585"/>
    <cellStyle name="EYHeader1 4 36" xfId="22586"/>
    <cellStyle name="EYHeader1 4 36 2" xfId="22587"/>
    <cellStyle name="EYHeader1 4 37" xfId="22588"/>
    <cellStyle name="EYHeader1 4 37 2" xfId="22589"/>
    <cellStyle name="EYHeader1 4 38" xfId="22590"/>
    <cellStyle name="EYHeader1 4 38 2" xfId="22591"/>
    <cellStyle name="EYHeader1 4 39" xfId="22592"/>
    <cellStyle name="EYHeader1 4 39 2" xfId="22593"/>
    <cellStyle name="EYHeader1 4 4" xfId="22594"/>
    <cellStyle name="EYHeader1 4 4 2" xfId="22595"/>
    <cellStyle name="EYHeader1 4 40" xfId="22596"/>
    <cellStyle name="EYHeader1 4 40 2" xfId="22597"/>
    <cellStyle name="EYHeader1 4 41" xfId="22598"/>
    <cellStyle name="EYHeader1 4 41 2" xfId="22599"/>
    <cellStyle name="EYHeader1 4 42" xfId="22600"/>
    <cellStyle name="EYHeader1 4 5" xfId="22601"/>
    <cellStyle name="EYHeader1 4 5 2" xfId="22602"/>
    <cellStyle name="EYHeader1 4 6" xfId="22603"/>
    <cellStyle name="EYHeader1 4 6 2" xfId="22604"/>
    <cellStyle name="EYHeader1 4 7" xfId="22605"/>
    <cellStyle name="EYHeader1 4 7 2" xfId="22606"/>
    <cellStyle name="EYHeader1 4 8" xfId="22607"/>
    <cellStyle name="EYHeader1 4 8 2" xfId="22608"/>
    <cellStyle name="EYHeader1 4 9" xfId="22609"/>
    <cellStyle name="EYHeader1 4 9 2" xfId="22610"/>
    <cellStyle name="EYHeader1 40" xfId="22611"/>
    <cellStyle name="EYHeader1 40 2" xfId="22612"/>
    <cellStyle name="EYHeader1 41" xfId="22613"/>
    <cellStyle name="EYHeader1 41 2" xfId="22614"/>
    <cellStyle name="EYHeader1 42" xfId="22615"/>
    <cellStyle name="EYHeader1 42 2" xfId="22616"/>
    <cellStyle name="EYHeader1 43" xfId="22617"/>
    <cellStyle name="EYHeader1 43 2" xfId="22618"/>
    <cellStyle name="EYHeader1 44" xfId="22619"/>
    <cellStyle name="EYHeader1 44 2" xfId="22620"/>
    <cellStyle name="EYHeader1 45" xfId="22621"/>
    <cellStyle name="EYHeader1 45 2" xfId="22622"/>
    <cellStyle name="EYHeader1 46" xfId="22623"/>
    <cellStyle name="EYHeader1 46 2" xfId="22624"/>
    <cellStyle name="EYHeader1 47" xfId="22625"/>
    <cellStyle name="EYHeader1 47 2" xfId="22626"/>
    <cellStyle name="EYHeader1 48" xfId="22627"/>
    <cellStyle name="EYHeader1 48 2" xfId="22628"/>
    <cellStyle name="EYHeader1 49" xfId="22629"/>
    <cellStyle name="EYHeader1 49 2" xfId="22630"/>
    <cellStyle name="EYHeader1 5" xfId="2160"/>
    <cellStyle name="EYHeader1 5 10" xfId="22631"/>
    <cellStyle name="EYHeader1 5 10 2" xfId="22632"/>
    <cellStyle name="EYHeader1 5 11" xfId="22633"/>
    <cellStyle name="EYHeader1 5 11 2" xfId="22634"/>
    <cellStyle name="EYHeader1 5 12" xfId="22635"/>
    <cellStyle name="EYHeader1 5 12 2" xfId="22636"/>
    <cellStyle name="EYHeader1 5 13" xfId="22637"/>
    <cellStyle name="EYHeader1 5 13 2" xfId="22638"/>
    <cellStyle name="EYHeader1 5 14" xfId="22639"/>
    <cellStyle name="EYHeader1 5 14 2" xfId="22640"/>
    <cellStyle name="EYHeader1 5 15" xfId="22641"/>
    <cellStyle name="EYHeader1 5 15 2" xfId="22642"/>
    <cellStyle name="EYHeader1 5 16" xfId="22643"/>
    <cellStyle name="EYHeader1 5 16 2" xfId="22644"/>
    <cellStyle name="EYHeader1 5 17" xfId="22645"/>
    <cellStyle name="EYHeader1 5 17 2" xfId="22646"/>
    <cellStyle name="EYHeader1 5 18" xfId="22647"/>
    <cellStyle name="EYHeader1 5 18 2" xfId="22648"/>
    <cellStyle name="EYHeader1 5 19" xfId="22649"/>
    <cellStyle name="EYHeader1 5 19 2" xfId="22650"/>
    <cellStyle name="EYHeader1 5 2" xfId="7700"/>
    <cellStyle name="EYHeader1 5 2 2" xfId="22651"/>
    <cellStyle name="EYHeader1 5 20" xfId="22652"/>
    <cellStyle name="EYHeader1 5 20 2" xfId="22653"/>
    <cellStyle name="EYHeader1 5 21" xfId="22654"/>
    <cellStyle name="EYHeader1 5 21 2" xfId="22655"/>
    <cellStyle name="EYHeader1 5 22" xfId="22656"/>
    <cellStyle name="EYHeader1 5 22 2" xfId="22657"/>
    <cellStyle name="EYHeader1 5 23" xfId="22658"/>
    <cellStyle name="EYHeader1 5 23 2" xfId="22659"/>
    <cellStyle name="EYHeader1 5 24" xfId="22660"/>
    <cellStyle name="EYHeader1 5 24 2" xfId="22661"/>
    <cellStyle name="EYHeader1 5 25" xfId="22662"/>
    <cellStyle name="EYHeader1 5 25 2" xfId="22663"/>
    <cellStyle name="EYHeader1 5 26" xfId="22664"/>
    <cellStyle name="EYHeader1 5 26 2" xfId="22665"/>
    <cellStyle name="EYHeader1 5 27" xfId="22666"/>
    <cellStyle name="EYHeader1 5 27 2" xfId="22667"/>
    <cellStyle name="EYHeader1 5 28" xfId="22668"/>
    <cellStyle name="EYHeader1 5 28 2" xfId="22669"/>
    <cellStyle name="EYHeader1 5 29" xfId="22670"/>
    <cellStyle name="EYHeader1 5 29 2" xfId="22671"/>
    <cellStyle name="EYHeader1 5 3" xfId="9730"/>
    <cellStyle name="EYHeader1 5 3 2" xfId="22672"/>
    <cellStyle name="EYHeader1 5 30" xfId="22673"/>
    <cellStyle name="EYHeader1 5 30 2" xfId="22674"/>
    <cellStyle name="EYHeader1 5 31" xfId="22675"/>
    <cellStyle name="EYHeader1 5 31 2" xfId="22676"/>
    <cellStyle name="EYHeader1 5 32" xfId="22677"/>
    <cellStyle name="EYHeader1 5 32 2" xfId="22678"/>
    <cellStyle name="EYHeader1 5 33" xfId="22679"/>
    <cellStyle name="EYHeader1 5 33 2" xfId="22680"/>
    <cellStyle name="EYHeader1 5 34" xfId="22681"/>
    <cellStyle name="EYHeader1 5 34 2" xfId="22682"/>
    <cellStyle name="EYHeader1 5 35" xfId="22683"/>
    <cellStyle name="EYHeader1 5 35 2" xfId="22684"/>
    <cellStyle name="EYHeader1 5 36" xfId="22685"/>
    <cellStyle name="EYHeader1 5 36 2" xfId="22686"/>
    <cellStyle name="EYHeader1 5 37" xfId="22687"/>
    <cellStyle name="EYHeader1 5 37 2" xfId="22688"/>
    <cellStyle name="EYHeader1 5 38" xfId="22689"/>
    <cellStyle name="EYHeader1 5 38 2" xfId="22690"/>
    <cellStyle name="EYHeader1 5 39" xfId="22691"/>
    <cellStyle name="EYHeader1 5 39 2" xfId="22692"/>
    <cellStyle name="EYHeader1 5 4" xfId="22693"/>
    <cellStyle name="EYHeader1 5 4 2" xfId="22694"/>
    <cellStyle name="EYHeader1 5 40" xfId="22695"/>
    <cellStyle name="EYHeader1 5 40 2" xfId="22696"/>
    <cellStyle name="EYHeader1 5 41" xfId="22697"/>
    <cellStyle name="EYHeader1 5 41 2" xfId="22698"/>
    <cellStyle name="EYHeader1 5 42" xfId="22699"/>
    <cellStyle name="EYHeader1 5 5" xfId="22700"/>
    <cellStyle name="EYHeader1 5 5 2" xfId="22701"/>
    <cellStyle name="EYHeader1 5 6" xfId="22702"/>
    <cellStyle name="EYHeader1 5 6 2" xfId="22703"/>
    <cellStyle name="EYHeader1 5 7" xfId="22704"/>
    <cellStyle name="EYHeader1 5 7 2" xfId="22705"/>
    <cellStyle name="EYHeader1 5 8" xfId="22706"/>
    <cellStyle name="EYHeader1 5 8 2" xfId="22707"/>
    <cellStyle name="EYHeader1 5 9" xfId="22708"/>
    <cellStyle name="EYHeader1 5 9 2" xfId="22709"/>
    <cellStyle name="EYHeader1 50" xfId="22710"/>
    <cellStyle name="EYHeader1 6" xfId="2996"/>
    <cellStyle name="EYHeader1 6 2" xfId="8465"/>
    <cellStyle name="EYHeader1 6 3" xfId="11841"/>
    <cellStyle name="EYHeader1 7" xfId="3188"/>
    <cellStyle name="EYHeader1 7 2" xfId="8635"/>
    <cellStyle name="EYHeader1 7 3" xfId="11995"/>
    <cellStyle name="EYHeader1 8" xfId="3388"/>
    <cellStyle name="EYHeader1 8 2" xfId="8813"/>
    <cellStyle name="EYHeader1 8 3" xfId="12157"/>
    <cellStyle name="EYHeader1 9" xfId="3580"/>
    <cellStyle name="EYHeader1 9 2" xfId="8983"/>
    <cellStyle name="EYHeader1 9 3" xfId="12311"/>
    <cellStyle name="EYHeader1_Sub_01_JSC KazMunaiGaz E&amp;P_2008" xfId="1337"/>
    <cellStyle name="EYHeader2" xfId="1338"/>
    <cellStyle name="EYHeader2 2" xfId="1339"/>
    <cellStyle name="EYHeader2_Sub_01_JSC KazMunaiGaz E&amp;P_2008" xfId="1340"/>
    <cellStyle name="EYHeader3" xfId="1341"/>
    <cellStyle name="EYHeader3 2" xfId="1342"/>
    <cellStyle name="EYHeader3_Sub_01_JSC KazMunaiGaz E&amp;P_2008" xfId="1343"/>
    <cellStyle name="EYInputDate" xfId="1344"/>
    <cellStyle name="EYInputDate 2" xfId="1345"/>
    <cellStyle name="EYInputDate 2 10" xfId="4147"/>
    <cellStyle name="EYInputDate 2 10 2" xfId="9479"/>
    <cellStyle name="EYInputDate 2 10 3" xfId="12760"/>
    <cellStyle name="EYInputDate 2 11" xfId="4329"/>
    <cellStyle name="EYInputDate 2 11 2" xfId="9641"/>
    <cellStyle name="EYInputDate 2 11 3" xfId="12904"/>
    <cellStyle name="EYInputDate 2 12" xfId="4518"/>
    <cellStyle name="EYInputDate 2 12 2" xfId="9805"/>
    <cellStyle name="EYInputDate 2 12 3" xfId="13055"/>
    <cellStyle name="EYInputDate 2 13" xfId="4704"/>
    <cellStyle name="EYInputDate 2 13 2" xfId="9968"/>
    <cellStyle name="EYInputDate 2 13 3" xfId="13204"/>
    <cellStyle name="EYInputDate 2 14" xfId="4873"/>
    <cellStyle name="EYInputDate 2 14 2" xfId="10113"/>
    <cellStyle name="EYInputDate 2 14 3" xfId="13333"/>
    <cellStyle name="EYInputDate 2 15" xfId="5039"/>
    <cellStyle name="EYInputDate 2 15 2" xfId="10254"/>
    <cellStyle name="EYInputDate 2 15 3" xfId="13460"/>
    <cellStyle name="EYInputDate 2 16" xfId="5187"/>
    <cellStyle name="EYInputDate 2 16 2" xfId="10380"/>
    <cellStyle name="EYInputDate 2 16 3" xfId="13570"/>
    <cellStyle name="EYInputDate 2 17" xfId="5323"/>
    <cellStyle name="EYInputDate 2 17 2" xfId="10491"/>
    <cellStyle name="EYInputDate 2 17 3" xfId="13668"/>
    <cellStyle name="EYInputDate 2 18" xfId="5455"/>
    <cellStyle name="EYInputDate 2 18 2" xfId="10599"/>
    <cellStyle name="EYInputDate 2 18 3" xfId="13763"/>
    <cellStyle name="EYInputDate 2 19" xfId="5761"/>
    <cellStyle name="EYInputDate 2 19 2" xfId="10882"/>
    <cellStyle name="EYInputDate 2 19 3" xfId="14029"/>
    <cellStyle name="EYInputDate 2 2" xfId="2186"/>
    <cellStyle name="EYInputDate 2 2 2" xfId="7726"/>
    <cellStyle name="EYInputDate 2 2 3" xfId="8371"/>
    <cellStyle name="EYInputDate 2 20" xfId="5769"/>
    <cellStyle name="EYInputDate 2 20 2" xfId="10890"/>
    <cellStyle name="EYInputDate 2 20 3" xfId="14037"/>
    <cellStyle name="EYInputDate 2 21" xfId="5758"/>
    <cellStyle name="EYInputDate 2 21 2" xfId="10879"/>
    <cellStyle name="EYInputDate 2 21 3" xfId="14026"/>
    <cellStyle name="EYInputDate 2 22" xfId="6452"/>
    <cellStyle name="EYInputDate 2 22 2" xfId="11500"/>
    <cellStyle name="EYInputDate 2 22 3" xfId="14604"/>
    <cellStyle name="EYInputDate 2 23" xfId="6589"/>
    <cellStyle name="EYInputDate 2 23 2" xfId="11615"/>
    <cellStyle name="EYInputDate 2 23 3" xfId="14703"/>
    <cellStyle name="EYInputDate 2 24" xfId="6697"/>
    <cellStyle name="EYInputDate 2 24 2" xfId="11699"/>
    <cellStyle name="EYInputDate 2 24 3" xfId="14773"/>
    <cellStyle name="EYInputDate 2 25" xfId="7077"/>
    <cellStyle name="EYInputDate 2 26" xfId="10339"/>
    <cellStyle name="EYInputDate 2 3" xfId="2174"/>
    <cellStyle name="EYInputDate 2 3 2" xfId="7714"/>
    <cellStyle name="EYInputDate 2 3 3" xfId="10442"/>
    <cellStyle name="EYInputDate 2 4" xfId="2995"/>
    <cellStyle name="EYInputDate 2 4 2" xfId="8464"/>
    <cellStyle name="EYInputDate 2 4 3" xfId="11840"/>
    <cellStyle name="EYInputDate 2 5" xfId="3187"/>
    <cellStyle name="EYInputDate 2 5 2" xfId="8634"/>
    <cellStyle name="EYInputDate 2 5 3" xfId="11994"/>
    <cellStyle name="EYInputDate 2 6" xfId="3387"/>
    <cellStyle name="EYInputDate 2 6 2" xfId="8812"/>
    <cellStyle name="EYInputDate 2 6 3" xfId="12156"/>
    <cellStyle name="EYInputDate 2 7" xfId="3579"/>
    <cellStyle name="EYInputDate 2 7 2" xfId="8982"/>
    <cellStyle name="EYInputDate 2 7 3" xfId="12310"/>
    <cellStyle name="EYInputDate 2 8" xfId="3770"/>
    <cellStyle name="EYInputDate 2 8 2" xfId="9149"/>
    <cellStyle name="EYInputDate 2 8 3" xfId="12462"/>
    <cellStyle name="EYInputDate 2 9" xfId="3956"/>
    <cellStyle name="EYInputDate 2 9 2" xfId="9309"/>
    <cellStyle name="EYInputDate 2 9 3" xfId="12608"/>
    <cellStyle name="EYInputDate_План по КВЛ 2011г." xfId="1346"/>
    <cellStyle name="EYInputPercent" xfId="1347"/>
    <cellStyle name="EYInputPercent 2" xfId="1348"/>
    <cellStyle name="EYInputPercent 2 10" xfId="4175"/>
    <cellStyle name="EYInputPercent 2 10 2" xfId="9507"/>
    <cellStyle name="EYInputPercent 2 10 3" xfId="12788"/>
    <cellStyle name="EYInputPercent 2 11" xfId="4357"/>
    <cellStyle name="EYInputPercent 2 11 2" xfId="9669"/>
    <cellStyle name="EYInputPercent 2 11 3" xfId="12932"/>
    <cellStyle name="EYInputPercent 2 12" xfId="4543"/>
    <cellStyle name="EYInputPercent 2 12 2" xfId="9830"/>
    <cellStyle name="EYInputPercent 2 12 3" xfId="13080"/>
    <cellStyle name="EYInputPercent 2 13" xfId="4333"/>
    <cellStyle name="EYInputPercent 2 13 2" xfId="9645"/>
    <cellStyle name="EYInputPercent 2 13 3" xfId="12908"/>
    <cellStyle name="EYInputPercent 2 14" xfId="4901"/>
    <cellStyle name="EYInputPercent 2 14 2" xfId="10141"/>
    <cellStyle name="EYInputPercent 2 14 3" xfId="13360"/>
    <cellStyle name="EYInputPercent 2 15" xfId="5063"/>
    <cellStyle name="EYInputPercent 2 15 2" xfId="10278"/>
    <cellStyle name="EYInputPercent 2 15 3" xfId="13484"/>
    <cellStyle name="EYInputPercent 2 16" xfId="5211"/>
    <cellStyle name="EYInputPercent 2 16 2" xfId="10404"/>
    <cellStyle name="EYInputPercent 2 16 3" xfId="13594"/>
    <cellStyle name="EYInputPercent 2 17" xfId="5344"/>
    <cellStyle name="EYInputPercent 2 17 2" xfId="10512"/>
    <cellStyle name="EYInputPercent 2 17 3" xfId="13689"/>
    <cellStyle name="EYInputPercent 2 18" xfId="5430"/>
    <cellStyle name="EYInputPercent 2 18 2" xfId="10574"/>
    <cellStyle name="EYInputPercent 2 18 3" xfId="13738"/>
    <cellStyle name="EYInputPercent 2 19" xfId="5762"/>
    <cellStyle name="EYInputPercent 2 19 2" xfId="10883"/>
    <cellStyle name="EYInputPercent 2 19 3" xfId="14030"/>
    <cellStyle name="EYInputPercent 2 2" xfId="2184"/>
    <cellStyle name="EYInputPercent 2 2 2" xfId="7724"/>
    <cellStyle name="EYInputPercent 2 2 3" xfId="8720"/>
    <cellStyle name="EYInputPercent 2 20" xfId="5767"/>
    <cellStyle name="EYInputPercent 2 20 2" xfId="10888"/>
    <cellStyle name="EYInputPercent 2 20 3" xfId="14035"/>
    <cellStyle name="EYInputPercent 2 21" xfId="5760"/>
    <cellStyle name="EYInputPercent 2 21 2" xfId="10881"/>
    <cellStyle name="EYInputPercent 2 21 3" xfId="14028"/>
    <cellStyle name="EYInputPercent 2 22" xfId="6476"/>
    <cellStyle name="EYInputPercent 2 22 2" xfId="11524"/>
    <cellStyle name="EYInputPercent 2 22 3" xfId="14628"/>
    <cellStyle name="EYInputPercent 2 23" xfId="6613"/>
    <cellStyle name="EYInputPercent 2 23 2" xfId="11639"/>
    <cellStyle name="EYInputPercent 2 23 3" xfId="14727"/>
    <cellStyle name="EYInputPercent 2 24" xfId="6717"/>
    <cellStyle name="EYInputPercent 2 24 2" xfId="11719"/>
    <cellStyle name="EYInputPercent 2 24 3" xfId="14793"/>
    <cellStyle name="EYInputPercent 2 25" xfId="7079"/>
    <cellStyle name="EYInputPercent 2 26" xfId="9914"/>
    <cellStyle name="EYInputPercent 2 3" xfId="2177"/>
    <cellStyle name="EYInputPercent 2 3 2" xfId="7717"/>
    <cellStyle name="EYInputPercent 2 3 3" xfId="10041"/>
    <cellStyle name="EYInputPercent 2 4" xfId="3023"/>
    <cellStyle name="EYInputPercent 2 4 2" xfId="8492"/>
    <cellStyle name="EYInputPercent 2 4 3" xfId="11868"/>
    <cellStyle name="EYInputPercent 2 5" xfId="3215"/>
    <cellStyle name="EYInputPercent 2 5 2" xfId="8662"/>
    <cellStyle name="EYInputPercent 2 5 3" xfId="12022"/>
    <cellStyle name="EYInputPercent 2 6" xfId="3415"/>
    <cellStyle name="EYInputPercent 2 6 2" xfId="8840"/>
    <cellStyle name="EYInputPercent 2 6 3" xfId="12184"/>
    <cellStyle name="EYInputPercent 2 7" xfId="3607"/>
    <cellStyle name="EYInputPercent 2 7 2" xfId="9010"/>
    <cellStyle name="EYInputPercent 2 7 3" xfId="12337"/>
    <cellStyle name="EYInputPercent 2 8" xfId="3798"/>
    <cellStyle name="EYInputPercent 2 8 2" xfId="9177"/>
    <cellStyle name="EYInputPercent 2 8 3" xfId="12488"/>
    <cellStyle name="EYInputPercent 2 9" xfId="3984"/>
    <cellStyle name="EYInputPercent 2 9 2" xfId="9337"/>
    <cellStyle name="EYInputPercent 2 9 3" xfId="12635"/>
    <cellStyle name="EYInputPercent_CoSM_v504_Draft" xfId="1349"/>
    <cellStyle name="EYInputValue" xfId="1350"/>
    <cellStyle name="EYInputValue 2" xfId="1351"/>
    <cellStyle name="EYInputValue 2 10" xfId="4140"/>
    <cellStyle name="EYInputValue 2 10 2" xfId="9472"/>
    <cellStyle name="EYInputValue 2 10 3" xfId="12753"/>
    <cellStyle name="EYInputValue 2 11" xfId="4322"/>
    <cellStyle name="EYInputValue 2 11 2" xfId="9634"/>
    <cellStyle name="EYInputValue 2 11 3" xfId="12897"/>
    <cellStyle name="EYInputValue 2 12" xfId="4510"/>
    <cellStyle name="EYInputValue 2 12 2" xfId="9797"/>
    <cellStyle name="EYInputValue 2 12 3" xfId="13047"/>
    <cellStyle name="EYInputValue 2 13" xfId="4349"/>
    <cellStyle name="EYInputValue 2 13 2" xfId="9661"/>
    <cellStyle name="EYInputValue 2 13 3" xfId="12924"/>
    <cellStyle name="EYInputValue 2 14" xfId="4866"/>
    <cellStyle name="EYInputValue 2 14 2" xfId="10106"/>
    <cellStyle name="EYInputValue 2 14 3" xfId="13326"/>
    <cellStyle name="EYInputValue 2 15" xfId="5032"/>
    <cellStyle name="EYInputValue 2 15 2" xfId="10247"/>
    <cellStyle name="EYInputValue 2 15 3" xfId="13453"/>
    <cellStyle name="EYInputValue 2 16" xfId="5180"/>
    <cellStyle name="EYInputValue 2 16 2" xfId="10373"/>
    <cellStyle name="EYInputValue 2 16 3" xfId="13563"/>
    <cellStyle name="EYInputValue 2 17" xfId="5315"/>
    <cellStyle name="EYInputValue 2 17 2" xfId="10483"/>
    <cellStyle name="EYInputValue 2 17 3" xfId="13660"/>
    <cellStyle name="EYInputValue 2 18" xfId="5441"/>
    <cellStyle name="EYInputValue 2 18 2" xfId="10585"/>
    <cellStyle name="EYInputValue 2 18 3" xfId="13749"/>
    <cellStyle name="EYInputValue 2 19" xfId="5764"/>
    <cellStyle name="EYInputValue 2 19 2" xfId="10885"/>
    <cellStyle name="EYInputValue 2 19 3" xfId="14032"/>
    <cellStyle name="EYInputValue 2 2" xfId="2181"/>
    <cellStyle name="EYInputValue 2 2 2" xfId="7721"/>
    <cellStyle name="EYInputValue 2 2 3" xfId="9390"/>
    <cellStyle name="EYInputValue 2 20" xfId="5765"/>
    <cellStyle name="EYInputValue 2 20 2" xfId="10886"/>
    <cellStyle name="EYInputValue 2 20 3" xfId="14033"/>
    <cellStyle name="EYInputValue 2 21" xfId="5763"/>
    <cellStyle name="EYInputValue 2 21 2" xfId="10884"/>
    <cellStyle name="EYInputValue 2 21 3" xfId="14031"/>
    <cellStyle name="EYInputValue 2 22" xfId="6445"/>
    <cellStyle name="EYInputValue 2 22 2" xfId="11493"/>
    <cellStyle name="EYInputValue 2 22 3" xfId="14597"/>
    <cellStyle name="EYInputValue 2 23" xfId="6582"/>
    <cellStyle name="EYInputValue 2 23 2" xfId="11608"/>
    <cellStyle name="EYInputValue 2 23 3" xfId="14696"/>
    <cellStyle name="EYInputValue 2 24" xfId="6690"/>
    <cellStyle name="EYInputValue 2 24 2" xfId="11692"/>
    <cellStyle name="EYInputValue 2 24 3" xfId="14766"/>
    <cellStyle name="EYInputValue 2 25" xfId="7082"/>
    <cellStyle name="EYInputValue 2 26" xfId="9435"/>
    <cellStyle name="EYInputValue 2 3" xfId="2179"/>
    <cellStyle name="EYInputValue 2 3 2" xfId="7719"/>
    <cellStyle name="EYInputValue 2 3 3" xfId="9729"/>
    <cellStyle name="EYInputValue 2 4" xfId="2988"/>
    <cellStyle name="EYInputValue 2 4 2" xfId="8457"/>
    <cellStyle name="EYInputValue 2 4 3" xfId="11833"/>
    <cellStyle name="EYInputValue 2 5" xfId="3180"/>
    <cellStyle name="EYInputValue 2 5 2" xfId="8627"/>
    <cellStyle name="EYInputValue 2 5 3" xfId="11987"/>
    <cellStyle name="EYInputValue 2 6" xfId="3380"/>
    <cellStyle name="EYInputValue 2 6 2" xfId="8805"/>
    <cellStyle name="EYInputValue 2 6 3" xfId="12149"/>
    <cellStyle name="EYInputValue 2 7" xfId="3572"/>
    <cellStyle name="EYInputValue 2 7 2" xfId="8975"/>
    <cellStyle name="EYInputValue 2 7 3" xfId="12303"/>
    <cellStyle name="EYInputValue 2 8" xfId="3763"/>
    <cellStyle name="EYInputValue 2 8 2" xfId="9142"/>
    <cellStyle name="EYInputValue 2 8 3" xfId="12455"/>
    <cellStyle name="EYInputValue 2 9" xfId="3949"/>
    <cellStyle name="EYInputValue 2 9 2" xfId="9302"/>
    <cellStyle name="EYInputValue 2 9 3" xfId="12601"/>
    <cellStyle name="EYInputValue_CoSM_v504_Draft" xfId="1352"/>
    <cellStyle name="EYNormal" xfId="1353"/>
    <cellStyle name="EYNormal 2" xfId="1354"/>
    <cellStyle name="EYNormal_План по КВЛ 2011г." xfId="1355"/>
    <cellStyle name="EYPercent" xfId="1356"/>
    <cellStyle name="EYPercent 2" xfId="1357"/>
    <cellStyle name="EYPercent_План по КВЛ 2011г." xfId="1358"/>
    <cellStyle name="EYPercentCapped" xfId="1359"/>
    <cellStyle name="EYPercentCapped 2" xfId="1360"/>
    <cellStyle name="EYPercentCapped_План по КВЛ 2011г." xfId="1361"/>
    <cellStyle name="EYSubTotal" xfId="1362"/>
    <cellStyle name="EYSubTotal 10" xfId="3190"/>
    <cellStyle name="EYSubTotal 10 2" xfId="8637"/>
    <cellStyle name="EYSubTotal 10 3" xfId="11997"/>
    <cellStyle name="EYSubTotal 11" xfId="3390"/>
    <cellStyle name="EYSubTotal 11 2" xfId="8815"/>
    <cellStyle name="EYSubTotal 11 3" xfId="12159"/>
    <cellStyle name="EYSubTotal 12" xfId="3582"/>
    <cellStyle name="EYSubTotal 12 2" xfId="8985"/>
    <cellStyle name="EYSubTotal 12 3" xfId="12313"/>
    <cellStyle name="EYSubTotal 13" xfId="3773"/>
    <cellStyle name="EYSubTotal 13 2" xfId="9152"/>
    <cellStyle name="EYSubTotal 13 3" xfId="12464"/>
    <cellStyle name="EYSubTotal 14" xfId="3615"/>
    <cellStyle name="EYSubTotal 14 2" xfId="9018"/>
    <cellStyle name="EYSubTotal 14 3" xfId="12345"/>
    <cellStyle name="EYSubTotal 15" xfId="4551"/>
    <cellStyle name="EYSubTotal 15 2" xfId="9838"/>
    <cellStyle name="EYSubTotal 15 3" xfId="13088"/>
    <cellStyle name="EYSubTotal 16" xfId="3959"/>
    <cellStyle name="EYSubTotal 16 2" xfId="9312"/>
    <cellStyle name="EYSubTotal 16 3" xfId="12610"/>
    <cellStyle name="EYSubTotal 17" xfId="2332"/>
    <cellStyle name="EYSubTotal 17 2" xfId="7870"/>
    <cellStyle name="EYSubTotal 17 3" xfId="7292"/>
    <cellStyle name="EYSubTotal 18" xfId="4721"/>
    <cellStyle name="EYSubTotal 18 2" xfId="9985"/>
    <cellStyle name="EYSubTotal 18 3" xfId="13220"/>
    <cellStyle name="EYSubTotal 19" xfId="4892"/>
    <cellStyle name="EYSubTotal 19 2" xfId="10132"/>
    <cellStyle name="EYSubTotal 19 3" xfId="13351"/>
    <cellStyle name="EYSubTotal 2" xfId="1363"/>
    <cellStyle name="EYSubTotal 2 10" xfId="3406"/>
    <cellStyle name="EYSubTotal 2 10 2" xfId="8831"/>
    <cellStyle name="EYSubTotal 2 10 3" xfId="12175"/>
    <cellStyle name="EYSubTotal 2 11" xfId="3598"/>
    <cellStyle name="EYSubTotal 2 11 2" xfId="9001"/>
    <cellStyle name="EYSubTotal 2 11 3" xfId="12329"/>
    <cellStyle name="EYSubTotal 2 12" xfId="3789"/>
    <cellStyle name="EYSubTotal 2 12 2" xfId="9168"/>
    <cellStyle name="EYSubTotal 2 12 3" xfId="12480"/>
    <cellStyle name="EYSubTotal 2 13" xfId="2205"/>
    <cellStyle name="EYSubTotal 2 13 2" xfId="7745"/>
    <cellStyle name="EYSubTotal 2 13 3" xfId="8370"/>
    <cellStyle name="EYSubTotal 2 14" xfId="4526"/>
    <cellStyle name="EYSubTotal 2 14 2" xfId="9813"/>
    <cellStyle name="EYSubTotal 2 14 3" xfId="13063"/>
    <cellStyle name="EYSubTotal 2 15" xfId="3975"/>
    <cellStyle name="EYSubTotal 2 15 2" xfId="9328"/>
    <cellStyle name="EYSubTotal 2 15 3" xfId="12626"/>
    <cellStyle name="EYSubTotal 2 16" xfId="2333"/>
    <cellStyle name="EYSubTotal 2 16 2" xfId="7871"/>
    <cellStyle name="EYSubTotal 2 16 3" xfId="7291"/>
    <cellStyle name="EYSubTotal 2 17" xfId="4697"/>
    <cellStyle name="EYSubTotal 2 17 2" xfId="9961"/>
    <cellStyle name="EYSubTotal 2 17 3" xfId="13197"/>
    <cellStyle name="EYSubTotal 2 18" xfId="4876"/>
    <cellStyle name="EYSubTotal 2 18 2" xfId="10116"/>
    <cellStyle name="EYSubTotal 2 18 3" xfId="13335"/>
    <cellStyle name="EYSubTotal 2 19" xfId="5771"/>
    <cellStyle name="EYSubTotal 2 19 2" xfId="10892"/>
    <cellStyle name="EYSubTotal 2 19 3" xfId="14039"/>
    <cellStyle name="EYSubTotal 2 2" xfId="2170"/>
    <cellStyle name="EYSubTotal 2 2 2" xfId="7710"/>
    <cellStyle name="EYSubTotal 2 2 3" xfId="11288"/>
    <cellStyle name="EYSubTotal 2 20" xfId="5756"/>
    <cellStyle name="EYSubTotal 2 20 2" xfId="10877"/>
    <cellStyle name="EYSubTotal 2 20 3" xfId="14024"/>
    <cellStyle name="EYSubTotal 2 21" xfId="5778"/>
    <cellStyle name="EYSubTotal 2 21 2" xfId="10899"/>
    <cellStyle name="EYSubTotal 2 21 3" xfId="14046"/>
    <cellStyle name="EYSubTotal 2 22" xfId="5797"/>
    <cellStyle name="EYSubTotal 2 22 2" xfId="10918"/>
    <cellStyle name="EYSubTotal 2 22 3" xfId="14065"/>
    <cellStyle name="EYSubTotal 2 23" xfId="5768"/>
    <cellStyle name="EYSubTotal 2 23 2" xfId="10889"/>
    <cellStyle name="EYSubTotal 2 23 3" xfId="14036"/>
    <cellStyle name="EYSubTotal 2 24" xfId="5807"/>
    <cellStyle name="EYSubTotal 2 24 2" xfId="10928"/>
    <cellStyle name="EYSubTotal 2 24 3" xfId="14074"/>
    <cellStyle name="EYSubTotal 2 25" xfId="7094"/>
    <cellStyle name="EYSubTotal 2 25 2" xfId="22711"/>
    <cellStyle name="EYSubTotal 2 26" xfId="7367"/>
    <cellStyle name="EYSubTotal 2 26 2" xfId="22712"/>
    <cellStyle name="EYSubTotal 2 27" xfId="22713"/>
    <cellStyle name="EYSubTotal 2 27 2" xfId="22714"/>
    <cellStyle name="EYSubTotal 2 28" xfId="22715"/>
    <cellStyle name="EYSubTotal 2 28 2" xfId="22716"/>
    <cellStyle name="EYSubTotal 2 29" xfId="22717"/>
    <cellStyle name="EYSubTotal 2 29 2" xfId="22718"/>
    <cellStyle name="EYSubTotal 2 3" xfId="2196"/>
    <cellStyle name="EYSubTotal 2 3 2" xfId="7736"/>
    <cellStyle name="EYSubTotal 2 3 3" xfId="10040"/>
    <cellStyle name="EYSubTotal 2 30" xfId="22719"/>
    <cellStyle name="EYSubTotal 2 30 2" xfId="22720"/>
    <cellStyle name="EYSubTotal 2 31" xfId="22721"/>
    <cellStyle name="EYSubTotal 2 31 2" xfId="22722"/>
    <cellStyle name="EYSubTotal 2 32" xfId="22723"/>
    <cellStyle name="EYSubTotal 2 32 2" xfId="22724"/>
    <cellStyle name="EYSubTotal 2 33" xfId="22725"/>
    <cellStyle name="EYSubTotal 2 33 2" xfId="22726"/>
    <cellStyle name="EYSubTotal 2 34" xfId="22727"/>
    <cellStyle name="EYSubTotal 2 34 2" xfId="22728"/>
    <cellStyle name="EYSubTotal 2 35" xfId="22729"/>
    <cellStyle name="EYSubTotal 2 35 2" xfId="22730"/>
    <cellStyle name="EYSubTotal 2 36" xfId="22731"/>
    <cellStyle name="EYSubTotal 2 36 2" xfId="22732"/>
    <cellStyle name="EYSubTotal 2 37" xfId="22733"/>
    <cellStyle name="EYSubTotal 2 37 2" xfId="22734"/>
    <cellStyle name="EYSubTotal 2 38" xfId="22735"/>
    <cellStyle name="EYSubTotal 2 38 2" xfId="22736"/>
    <cellStyle name="EYSubTotal 2 39" xfId="22737"/>
    <cellStyle name="EYSubTotal 2 39 2" xfId="22738"/>
    <cellStyle name="EYSubTotal 2 4" xfId="2213"/>
    <cellStyle name="EYSubTotal 2 4 2" xfId="7753"/>
    <cellStyle name="EYSubTotal 2 4 3" xfId="10318"/>
    <cellStyle name="EYSubTotal 2 40" xfId="22739"/>
    <cellStyle name="EYSubTotal 2 40 2" xfId="22740"/>
    <cellStyle name="EYSubTotal 2 41" xfId="22741"/>
    <cellStyle name="EYSubTotal 2 41 2" xfId="22742"/>
    <cellStyle name="EYSubTotal 2 42" xfId="22743"/>
    <cellStyle name="EYSubTotal 2 5" xfId="2185"/>
    <cellStyle name="EYSubTotal 2 5 2" xfId="7725"/>
    <cellStyle name="EYSubTotal 2 5 3" xfId="8543"/>
    <cellStyle name="EYSubTotal 2 6" xfId="2220"/>
    <cellStyle name="EYSubTotal 2 6 2" xfId="7760"/>
    <cellStyle name="EYSubTotal 2 6 3" xfId="9229"/>
    <cellStyle name="EYSubTotal 2 7" xfId="2165"/>
    <cellStyle name="EYSubTotal 2 7 2" xfId="7705"/>
    <cellStyle name="EYSubTotal 2 7 3" xfId="8721"/>
    <cellStyle name="EYSubTotal 2 8" xfId="3014"/>
    <cellStyle name="EYSubTotal 2 8 2" xfId="8483"/>
    <cellStyle name="EYSubTotal 2 8 3" xfId="11859"/>
    <cellStyle name="EYSubTotal 2 9" xfId="3206"/>
    <cellStyle name="EYSubTotal 2 9 2" xfId="8653"/>
    <cellStyle name="EYSubTotal 2 9 3" xfId="12013"/>
    <cellStyle name="EYSubTotal 20" xfId="5770"/>
    <cellStyle name="EYSubTotal 20 2" xfId="10891"/>
    <cellStyle name="EYSubTotal 20 3" xfId="14038"/>
    <cellStyle name="EYSubTotal 21" xfId="5757"/>
    <cellStyle name="EYSubTotal 21 2" xfId="10878"/>
    <cellStyle name="EYSubTotal 21 3" xfId="14025"/>
    <cellStyle name="EYSubTotal 22" xfId="5777"/>
    <cellStyle name="EYSubTotal 22 2" xfId="10898"/>
    <cellStyle name="EYSubTotal 22 3" xfId="14045"/>
    <cellStyle name="EYSubTotal 23" xfId="5798"/>
    <cellStyle name="EYSubTotal 23 2" xfId="10919"/>
    <cellStyle name="EYSubTotal 23 3" xfId="14066"/>
    <cellStyle name="EYSubTotal 24" xfId="5766"/>
    <cellStyle name="EYSubTotal 24 2" xfId="10887"/>
    <cellStyle name="EYSubTotal 24 3" xfId="14034"/>
    <cellStyle name="EYSubTotal 25" xfId="5808"/>
    <cellStyle name="EYSubTotal 25 2" xfId="10929"/>
    <cellStyle name="EYSubTotal 25 3" xfId="14075"/>
    <cellStyle name="EYSubTotal 26" xfId="7093"/>
    <cellStyle name="EYSubTotal 26 2" xfId="22744"/>
    <cellStyle name="EYSubTotal 27" xfId="8573"/>
    <cellStyle name="EYSubTotal 27 2" xfId="22745"/>
    <cellStyle name="EYSubTotal 28" xfId="22746"/>
    <cellStyle name="EYSubTotal 28 2" xfId="22747"/>
    <cellStyle name="EYSubTotal 29" xfId="22748"/>
    <cellStyle name="EYSubTotal 29 2" xfId="22749"/>
    <cellStyle name="EYSubTotal 3" xfId="2173"/>
    <cellStyle name="EYSubTotal 3 10" xfId="22750"/>
    <cellStyle name="EYSubTotal 3 10 2" xfId="22751"/>
    <cellStyle name="EYSubTotal 3 11" xfId="22752"/>
    <cellStyle name="EYSubTotal 3 11 2" xfId="22753"/>
    <cellStyle name="EYSubTotal 3 12" xfId="22754"/>
    <cellStyle name="EYSubTotal 3 12 2" xfId="22755"/>
    <cellStyle name="EYSubTotal 3 13" xfId="22756"/>
    <cellStyle name="EYSubTotal 3 13 2" xfId="22757"/>
    <cellStyle name="EYSubTotal 3 14" xfId="22758"/>
    <cellStyle name="EYSubTotal 3 14 2" xfId="22759"/>
    <cellStyle name="EYSubTotal 3 15" xfId="22760"/>
    <cellStyle name="EYSubTotal 3 15 2" xfId="22761"/>
    <cellStyle name="EYSubTotal 3 16" xfId="22762"/>
    <cellStyle name="EYSubTotal 3 16 2" xfId="22763"/>
    <cellStyle name="EYSubTotal 3 17" xfId="22764"/>
    <cellStyle name="EYSubTotal 3 17 2" xfId="22765"/>
    <cellStyle name="EYSubTotal 3 18" xfId="22766"/>
    <cellStyle name="EYSubTotal 3 18 2" xfId="22767"/>
    <cellStyle name="EYSubTotal 3 19" xfId="22768"/>
    <cellStyle name="EYSubTotal 3 19 2" xfId="22769"/>
    <cellStyle name="EYSubTotal 3 2" xfId="7713"/>
    <cellStyle name="EYSubTotal 3 2 2" xfId="22770"/>
    <cellStyle name="EYSubTotal 3 20" xfId="22771"/>
    <cellStyle name="EYSubTotal 3 20 2" xfId="22772"/>
    <cellStyle name="EYSubTotal 3 21" xfId="22773"/>
    <cellStyle name="EYSubTotal 3 21 2" xfId="22774"/>
    <cellStyle name="EYSubTotal 3 22" xfId="22775"/>
    <cellStyle name="EYSubTotal 3 22 2" xfId="22776"/>
    <cellStyle name="EYSubTotal 3 23" xfId="22777"/>
    <cellStyle name="EYSubTotal 3 23 2" xfId="22778"/>
    <cellStyle name="EYSubTotal 3 24" xfId="22779"/>
    <cellStyle name="EYSubTotal 3 24 2" xfId="22780"/>
    <cellStyle name="EYSubTotal 3 25" xfId="22781"/>
    <cellStyle name="EYSubTotal 3 25 2" xfId="22782"/>
    <cellStyle name="EYSubTotal 3 26" xfId="22783"/>
    <cellStyle name="EYSubTotal 3 26 2" xfId="22784"/>
    <cellStyle name="EYSubTotal 3 27" xfId="22785"/>
    <cellStyle name="EYSubTotal 3 27 2" xfId="22786"/>
    <cellStyle name="EYSubTotal 3 28" xfId="22787"/>
    <cellStyle name="EYSubTotal 3 28 2" xfId="22788"/>
    <cellStyle name="EYSubTotal 3 29" xfId="22789"/>
    <cellStyle name="EYSubTotal 3 29 2" xfId="22790"/>
    <cellStyle name="EYSubTotal 3 3" xfId="11053"/>
    <cellStyle name="EYSubTotal 3 3 2" xfId="22791"/>
    <cellStyle name="EYSubTotal 3 30" xfId="22792"/>
    <cellStyle name="EYSubTotal 3 30 2" xfId="22793"/>
    <cellStyle name="EYSubTotal 3 31" xfId="22794"/>
    <cellStyle name="EYSubTotal 3 31 2" xfId="22795"/>
    <cellStyle name="EYSubTotal 3 32" xfId="22796"/>
    <cellStyle name="EYSubTotal 3 32 2" xfId="22797"/>
    <cellStyle name="EYSubTotal 3 33" xfId="22798"/>
    <cellStyle name="EYSubTotal 3 33 2" xfId="22799"/>
    <cellStyle name="EYSubTotal 3 34" xfId="22800"/>
    <cellStyle name="EYSubTotal 3 34 2" xfId="22801"/>
    <cellStyle name="EYSubTotal 3 35" xfId="22802"/>
    <cellStyle name="EYSubTotal 3 35 2" xfId="22803"/>
    <cellStyle name="EYSubTotal 3 36" xfId="22804"/>
    <cellStyle name="EYSubTotal 3 36 2" xfId="22805"/>
    <cellStyle name="EYSubTotal 3 37" xfId="22806"/>
    <cellStyle name="EYSubTotal 3 37 2" xfId="22807"/>
    <cellStyle name="EYSubTotal 3 38" xfId="22808"/>
    <cellStyle name="EYSubTotal 3 38 2" xfId="22809"/>
    <cellStyle name="EYSubTotal 3 39" xfId="22810"/>
    <cellStyle name="EYSubTotal 3 39 2" xfId="22811"/>
    <cellStyle name="EYSubTotal 3 4" xfId="22812"/>
    <cellStyle name="EYSubTotal 3 4 2" xfId="22813"/>
    <cellStyle name="EYSubTotal 3 40" xfId="22814"/>
    <cellStyle name="EYSubTotal 3 40 2" xfId="22815"/>
    <cellStyle name="EYSubTotal 3 41" xfId="22816"/>
    <cellStyle name="EYSubTotal 3 41 2" xfId="22817"/>
    <cellStyle name="EYSubTotal 3 42" xfId="22818"/>
    <cellStyle name="EYSubTotal 3 5" xfId="22819"/>
    <cellStyle name="EYSubTotal 3 5 2" xfId="22820"/>
    <cellStyle name="EYSubTotal 3 6" xfId="22821"/>
    <cellStyle name="EYSubTotal 3 6 2" xfId="22822"/>
    <cellStyle name="EYSubTotal 3 7" xfId="22823"/>
    <cellStyle name="EYSubTotal 3 7 2" xfId="22824"/>
    <cellStyle name="EYSubTotal 3 8" xfId="22825"/>
    <cellStyle name="EYSubTotal 3 8 2" xfId="22826"/>
    <cellStyle name="EYSubTotal 3 9" xfId="22827"/>
    <cellStyle name="EYSubTotal 3 9 2" xfId="22828"/>
    <cellStyle name="EYSubTotal 30" xfId="22829"/>
    <cellStyle name="EYSubTotal 30 2" xfId="22830"/>
    <cellStyle name="EYSubTotal 31" xfId="22831"/>
    <cellStyle name="EYSubTotal 31 2" xfId="22832"/>
    <cellStyle name="EYSubTotal 32" xfId="22833"/>
    <cellStyle name="EYSubTotal 32 2" xfId="22834"/>
    <cellStyle name="EYSubTotal 33" xfId="22835"/>
    <cellStyle name="EYSubTotal 33 2" xfId="22836"/>
    <cellStyle name="EYSubTotal 34" xfId="22837"/>
    <cellStyle name="EYSubTotal 34 2" xfId="22838"/>
    <cellStyle name="EYSubTotal 35" xfId="22839"/>
    <cellStyle name="EYSubTotal 35 2" xfId="22840"/>
    <cellStyle name="EYSubTotal 36" xfId="22841"/>
    <cellStyle name="EYSubTotal 36 2" xfId="22842"/>
    <cellStyle name="EYSubTotal 37" xfId="22843"/>
    <cellStyle name="EYSubTotal 37 2" xfId="22844"/>
    <cellStyle name="EYSubTotal 38" xfId="22845"/>
    <cellStyle name="EYSubTotal 38 2" xfId="22846"/>
    <cellStyle name="EYSubTotal 39" xfId="22847"/>
    <cellStyle name="EYSubTotal 39 2" xfId="22848"/>
    <cellStyle name="EYSubTotal 4" xfId="2194"/>
    <cellStyle name="EYSubTotal 4 10" xfId="22849"/>
    <cellStyle name="EYSubTotal 4 10 2" xfId="22850"/>
    <cellStyle name="EYSubTotal 4 11" xfId="22851"/>
    <cellStyle name="EYSubTotal 4 11 2" xfId="22852"/>
    <cellStyle name="EYSubTotal 4 12" xfId="22853"/>
    <cellStyle name="EYSubTotal 4 12 2" xfId="22854"/>
    <cellStyle name="EYSubTotal 4 13" xfId="22855"/>
    <cellStyle name="EYSubTotal 4 13 2" xfId="22856"/>
    <cellStyle name="EYSubTotal 4 14" xfId="22857"/>
    <cellStyle name="EYSubTotal 4 14 2" xfId="22858"/>
    <cellStyle name="EYSubTotal 4 15" xfId="22859"/>
    <cellStyle name="EYSubTotal 4 15 2" xfId="22860"/>
    <cellStyle name="EYSubTotal 4 16" xfId="22861"/>
    <cellStyle name="EYSubTotal 4 16 2" xfId="22862"/>
    <cellStyle name="EYSubTotal 4 17" xfId="22863"/>
    <cellStyle name="EYSubTotal 4 17 2" xfId="22864"/>
    <cellStyle name="EYSubTotal 4 18" xfId="22865"/>
    <cellStyle name="EYSubTotal 4 18 2" xfId="22866"/>
    <cellStyle name="EYSubTotal 4 19" xfId="22867"/>
    <cellStyle name="EYSubTotal 4 19 2" xfId="22868"/>
    <cellStyle name="EYSubTotal 4 2" xfId="7734"/>
    <cellStyle name="EYSubTotal 4 2 2" xfId="22869"/>
    <cellStyle name="EYSubTotal 4 20" xfId="22870"/>
    <cellStyle name="EYSubTotal 4 20 2" xfId="22871"/>
    <cellStyle name="EYSubTotal 4 21" xfId="22872"/>
    <cellStyle name="EYSubTotal 4 21 2" xfId="22873"/>
    <cellStyle name="EYSubTotal 4 22" xfId="22874"/>
    <cellStyle name="EYSubTotal 4 22 2" xfId="22875"/>
    <cellStyle name="EYSubTotal 4 23" xfId="22876"/>
    <cellStyle name="EYSubTotal 4 23 2" xfId="22877"/>
    <cellStyle name="EYSubTotal 4 24" xfId="22878"/>
    <cellStyle name="EYSubTotal 4 24 2" xfId="22879"/>
    <cellStyle name="EYSubTotal 4 25" xfId="22880"/>
    <cellStyle name="EYSubTotal 4 25 2" xfId="22881"/>
    <cellStyle name="EYSubTotal 4 26" xfId="22882"/>
    <cellStyle name="EYSubTotal 4 26 2" xfId="22883"/>
    <cellStyle name="EYSubTotal 4 27" xfId="22884"/>
    <cellStyle name="EYSubTotal 4 27 2" xfId="22885"/>
    <cellStyle name="EYSubTotal 4 28" xfId="22886"/>
    <cellStyle name="EYSubTotal 4 28 2" xfId="22887"/>
    <cellStyle name="EYSubTotal 4 29" xfId="22888"/>
    <cellStyle name="EYSubTotal 4 29 2" xfId="22889"/>
    <cellStyle name="EYSubTotal 4 3" xfId="10319"/>
    <cellStyle name="EYSubTotal 4 3 2" xfId="22890"/>
    <cellStyle name="EYSubTotal 4 30" xfId="22891"/>
    <cellStyle name="EYSubTotal 4 30 2" xfId="22892"/>
    <cellStyle name="EYSubTotal 4 31" xfId="22893"/>
    <cellStyle name="EYSubTotal 4 31 2" xfId="22894"/>
    <cellStyle name="EYSubTotal 4 32" xfId="22895"/>
    <cellStyle name="EYSubTotal 4 32 2" xfId="22896"/>
    <cellStyle name="EYSubTotal 4 33" xfId="22897"/>
    <cellStyle name="EYSubTotal 4 33 2" xfId="22898"/>
    <cellStyle name="EYSubTotal 4 34" xfId="22899"/>
    <cellStyle name="EYSubTotal 4 34 2" xfId="22900"/>
    <cellStyle name="EYSubTotal 4 35" xfId="22901"/>
    <cellStyle name="EYSubTotal 4 35 2" xfId="22902"/>
    <cellStyle name="EYSubTotal 4 36" xfId="22903"/>
    <cellStyle name="EYSubTotal 4 36 2" xfId="22904"/>
    <cellStyle name="EYSubTotal 4 37" xfId="22905"/>
    <cellStyle name="EYSubTotal 4 37 2" xfId="22906"/>
    <cellStyle name="EYSubTotal 4 38" xfId="22907"/>
    <cellStyle name="EYSubTotal 4 38 2" xfId="22908"/>
    <cellStyle name="EYSubTotal 4 39" xfId="22909"/>
    <cellStyle name="EYSubTotal 4 39 2" xfId="22910"/>
    <cellStyle name="EYSubTotal 4 4" xfId="22911"/>
    <cellStyle name="EYSubTotal 4 4 2" xfId="22912"/>
    <cellStyle name="EYSubTotal 4 40" xfId="22913"/>
    <cellStyle name="EYSubTotal 4 40 2" xfId="22914"/>
    <cellStyle name="EYSubTotal 4 41" xfId="22915"/>
    <cellStyle name="EYSubTotal 4 41 2" xfId="22916"/>
    <cellStyle name="EYSubTotal 4 42" xfId="22917"/>
    <cellStyle name="EYSubTotal 4 5" xfId="22918"/>
    <cellStyle name="EYSubTotal 4 5 2" xfId="22919"/>
    <cellStyle name="EYSubTotal 4 6" xfId="22920"/>
    <cellStyle name="EYSubTotal 4 6 2" xfId="22921"/>
    <cellStyle name="EYSubTotal 4 7" xfId="22922"/>
    <cellStyle name="EYSubTotal 4 7 2" xfId="22923"/>
    <cellStyle name="EYSubTotal 4 8" xfId="22924"/>
    <cellStyle name="EYSubTotal 4 8 2" xfId="22925"/>
    <cellStyle name="EYSubTotal 4 9" xfId="22926"/>
    <cellStyle name="EYSubTotal 4 9 2" xfId="22927"/>
    <cellStyle name="EYSubTotal 40" xfId="22928"/>
    <cellStyle name="EYSubTotal 40 2" xfId="22929"/>
    <cellStyle name="EYSubTotal 41" xfId="22930"/>
    <cellStyle name="EYSubTotal 41 2" xfId="22931"/>
    <cellStyle name="EYSubTotal 42" xfId="22932"/>
    <cellStyle name="EYSubTotal 42 2" xfId="22933"/>
    <cellStyle name="EYSubTotal 43" xfId="22934"/>
    <cellStyle name="EYSubTotal 43 2" xfId="22935"/>
    <cellStyle name="EYSubTotal 44" xfId="22936"/>
    <cellStyle name="EYSubTotal 44 2" xfId="22937"/>
    <cellStyle name="EYSubTotal 45" xfId="22938"/>
    <cellStyle name="EYSubTotal 45 2" xfId="22939"/>
    <cellStyle name="EYSubTotal 46" xfId="22940"/>
    <cellStyle name="EYSubTotal 46 2" xfId="22941"/>
    <cellStyle name="EYSubTotal 47" xfId="22942"/>
    <cellStyle name="EYSubTotal 47 2" xfId="22943"/>
    <cellStyle name="EYSubTotal 48" xfId="22944"/>
    <cellStyle name="EYSubTotal 48 2" xfId="22945"/>
    <cellStyle name="EYSubTotal 49" xfId="22946"/>
    <cellStyle name="EYSubTotal 5" xfId="2214"/>
    <cellStyle name="EYSubTotal 5 2" xfId="7754"/>
    <cellStyle name="EYSubTotal 5 3" xfId="10187"/>
    <cellStyle name="EYSubTotal 6" xfId="2183"/>
    <cellStyle name="EYSubTotal 6 2" xfId="7723"/>
    <cellStyle name="EYSubTotal 6 3" xfId="8894"/>
    <cellStyle name="EYSubTotal 7" xfId="2221"/>
    <cellStyle name="EYSubTotal 7 2" xfId="7761"/>
    <cellStyle name="EYSubTotal 7 3" xfId="7346"/>
    <cellStyle name="EYSubTotal 8" xfId="2163"/>
    <cellStyle name="EYSubTotal 8 2" xfId="7703"/>
    <cellStyle name="EYSubTotal 8 3" xfId="9232"/>
    <cellStyle name="EYSubTotal 9" xfId="2998"/>
    <cellStyle name="EYSubTotal 9 2" xfId="8467"/>
    <cellStyle name="EYSubTotal 9 3" xfId="11843"/>
    <cellStyle name="EYSubTotal_План по КВЛ 2011г." xfId="1364"/>
    <cellStyle name="EYTotal" xfId="1365"/>
    <cellStyle name="EYTotal 10" xfId="3015"/>
    <cellStyle name="EYTotal 10 2" xfId="8484"/>
    <cellStyle name="EYTotal 10 3" xfId="11860"/>
    <cellStyle name="EYTotal 11" xfId="3207"/>
    <cellStyle name="EYTotal 11 2" xfId="8654"/>
    <cellStyle name="EYTotal 11 3" xfId="12014"/>
    <cellStyle name="EYTotal 12" xfId="3407"/>
    <cellStyle name="EYTotal 12 2" xfId="8832"/>
    <cellStyle name="EYTotal 12 3" xfId="12176"/>
    <cellStyle name="EYTotal 13" xfId="3599"/>
    <cellStyle name="EYTotal 13 2" xfId="9002"/>
    <cellStyle name="EYTotal 13 3" xfId="12330"/>
    <cellStyle name="EYTotal 14" xfId="3790"/>
    <cellStyle name="EYTotal 14 2" xfId="9169"/>
    <cellStyle name="EYTotal 14 3" xfId="12481"/>
    <cellStyle name="EYTotal 15" xfId="3423"/>
    <cellStyle name="EYTotal 15 2" xfId="8848"/>
    <cellStyle name="EYTotal 15 3" xfId="12192"/>
    <cellStyle name="EYTotal 16" xfId="4536"/>
    <cellStyle name="EYTotal 16 2" xfId="9823"/>
    <cellStyle name="EYTotal 16 3" xfId="13073"/>
    <cellStyle name="EYTotal 17" xfId="3976"/>
    <cellStyle name="EYTotal 17 2" xfId="9329"/>
    <cellStyle name="EYTotal 17 3" xfId="12627"/>
    <cellStyle name="EYTotal 18" xfId="4535"/>
    <cellStyle name="EYTotal 18 2" xfId="9822"/>
    <cellStyle name="EYTotal 18 3" xfId="13072"/>
    <cellStyle name="EYTotal 19" xfId="4332"/>
    <cellStyle name="EYTotal 19 2" xfId="9644"/>
    <cellStyle name="EYTotal 19 3" xfId="12907"/>
    <cellStyle name="EYTotal 2" xfId="1366"/>
    <cellStyle name="EYTotal 2 10" xfId="3202"/>
    <cellStyle name="EYTotal 2 10 2" xfId="8649"/>
    <cellStyle name="EYTotal 2 10 3" xfId="12009"/>
    <cellStyle name="EYTotal 2 11" xfId="3402"/>
    <cellStyle name="EYTotal 2 11 2" xfId="8827"/>
    <cellStyle name="EYTotal 2 11 3" xfId="12171"/>
    <cellStyle name="EYTotal 2 12" xfId="3594"/>
    <cellStyle name="EYTotal 2 12 2" xfId="8997"/>
    <cellStyle name="EYTotal 2 12 3" xfId="12325"/>
    <cellStyle name="EYTotal 2 13" xfId="3785"/>
    <cellStyle name="EYTotal 2 13 2" xfId="9164"/>
    <cellStyle name="EYTotal 2 13 3" xfId="12476"/>
    <cellStyle name="EYTotal 2 14" xfId="3806"/>
    <cellStyle name="EYTotal 2 14 2" xfId="9185"/>
    <cellStyle name="EYTotal 2 14 3" xfId="12496"/>
    <cellStyle name="EYTotal 2 15" xfId="4531"/>
    <cellStyle name="EYTotal 2 15 2" xfId="9818"/>
    <cellStyle name="EYTotal 2 15 3" xfId="13068"/>
    <cellStyle name="EYTotal 2 16" xfId="3971"/>
    <cellStyle name="EYTotal 2 16 2" xfId="9324"/>
    <cellStyle name="EYTotal 2 16 3" xfId="12622"/>
    <cellStyle name="EYTotal 2 17" xfId="4511"/>
    <cellStyle name="EYTotal 2 17 2" xfId="9798"/>
    <cellStyle name="EYTotal 2 17 3" xfId="13048"/>
    <cellStyle name="EYTotal 2 18" xfId="4345"/>
    <cellStyle name="EYTotal 2 18 2" xfId="9657"/>
    <cellStyle name="EYTotal 2 18 3" xfId="12920"/>
    <cellStyle name="EYTotal 2 19" xfId="4895"/>
    <cellStyle name="EYTotal 2 19 2" xfId="10135"/>
    <cellStyle name="EYTotal 2 19 3" xfId="13354"/>
    <cellStyle name="EYTotal 2 2" xfId="2172"/>
    <cellStyle name="EYTotal 2 2 2" xfId="7712"/>
    <cellStyle name="EYTotal 2 2 3" xfId="10704"/>
    <cellStyle name="EYTotal 2 20" xfId="5773"/>
    <cellStyle name="EYTotal 2 20 2" xfId="10894"/>
    <cellStyle name="EYTotal 2 20 3" xfId="14041"/>
    <cellStyle name="EYTotal 2 21" xfId="5752"/>
    <cellStyle name="EYTotal 2 21 2" xfId="10873"/>
    <cellStyle name="EYTotal 2 21 3" xfId="14020"/>
    <cellStyle name="EYTotal 2 22" xfId="5782"/>
    <cellStyle name="EYTotal 2 22 2" xfId="10903"/>
    <cellStyle name="EYTotal 2 22 3" xfId="14050"/>
    <cellStyle name="EYTotal 2 23" xfId="5795"/>
    <cellStyle name="EYTotal 2 23 2" xfId="10916"/>
    <cellStyle name="EYTotal 2 23 3" xfId="14063"/>
    <cellStyle name="EYTotal 2 24" xfId="5775"/>
    <cellStyle name="EYTotal 2 24 2" xfId="10896"/>
    <cellStyle name="EYTotal 2 24 3" xfId="14043"/>
    <cellStyle name="EYTotal 2 25" xfId="5801"/>
    <cellStyle name="EYTotal 2 25 2" xfId="10922"/>
    <cellStyle name="EYTotal 2 25 3" xfId="14069"/>
    <cellStyle name="EYTotal 2 26" xfId="7096"/>
    <cellStyle name="EYTotal 2 26 2" xfId="22947"/>
    <cellStyle name="EYTotal 2 27" xfId="8014"/>
    <cellStyle name="EYTotal 2 27 2" xfId="22948"/>
    <cellStyle name="EYTotal 2 28" xfId="22949"/>
    <cellStyle name="EYTotal 2 28 2" xfId="22950"/>
    <cellStyle name="EYTotal 2 29" xfId="22951"/>
    <cellStyle name="EYTotal 2 29 2" xfId="22952"/>
    <cellStyle name="EYTotal 2 3" xfId="2168"/>
    <cellStyle name="EYTotal 2 3 2" xfId="7708"/>
    <cellStyle name="EYTotal 2 3 3" xfId="11562"/>
    <cellStyle name="EYTotal 2 30" xfId="22953"/>
    <cellStyle name="EYTotal 2 30 2" xfId="22954"/>
    <cellStyle name="EYTotal 2 31" xfId="22955"/>
    <cellStyle name="EYTotal 2 31 2" xfId="22956"/>
    <cellStyle name="EYTotal 2 32" xfId="22957"/>
    <cellStyle name="EYTotal 2 32 2" xfId="22958"/>
    <cellStyle name="EYTotal 2 33" xfId="22959"/>
    <cellStyle name="EYTotal 2 33 2" xfId="22960"/>
    <cellStyle name="EYTotal 2 34" xfId="22961"/>
    <cellStyle name="EYTotal 2 34 2" xfId="22962"/>
    <cellStyle name="EYTotal 2 35" xfId="22963"/>
    <cellStyle name="EYTotal 2 35 2" xfId="22964"/>
    <cellStyle name="EYTotal 2 36" xfId="22965"/>
    <cellStyle name="EYTotal 2 36 2" xfId="22966"/>
    <cellStyle name="EYTotal 2 37" xfId="22967"/>
    <cellStyle name="EYTotal 2 37 2" xfId="22968"/>
    <cellStyle name="EYTotal 2 38" xfId="22969"/>
    <cellStyle name="EYTotal 2 38 2" xfId="22970"/>
    <cellStyle name="EYTotal 2 39" xfId="22971"/>
    <cellStyle name="EYTotal 2 39 2" xfId="22972"/>
    <cellStyle name="EYTotal 2 4" xfId="2202"/>
    <cellStyle name="EYTotal 2 4 2" xfId="7742"/>
    <cellStyle name="EYTotal 2 4 3" xfId="8893"/>
    <cellStyle name="EYTotal 2 40" xfId="22973"/>
    <cellStyle name="EYTotal 2 40 2" xfId="22974"/>
    <cellStyle name="EYTotal 2 41" xfId="22975"/>
    <cellStyle name="EYTotal 2 41 2" xfId="22976"/>
    <cellStyle name="EYTotal 2 42" xfId="22977"/>
    <cellStyle name="EYTotal 2 5" xfId="2211"/>
    <cellStyle name="EYTotal 2 5 2" xfId="7751"/>
    <cellStyle name="EYTotal 2 5 3" xfId="11051"/>
    <cellStyle name="EYTotal 2 6" xfId="2189"/>
    <cellStyle name="EYTotal 2 6 2" xfId="7729"/>
    <cellStyle name="EYTotal 2 6 3" xfId="11287"/>
    <cellStyle name="EYTotal 2 7" xfId="2216"/>
    <cellStyle name="EYTotal 2 7 2" xfId="7756"/>
    <cellStyle name="EYTotal 2 7 3" xfId="9876"/>
    <cellStyle name="EYTotal 2 8" xfId="2180"/>
    <cellStyle name="EYTotal 2 8 2" xfId="7720"/>
    <cellStyle name="EYTotal 2 8 3" xfId="9562"/>
    <cellStyle name="EYTotal 2 9" xfId="3010"/>
    <cellStyle name="EYTotal 2 9 2" xfId="8479"/>
    <cellStyle name="EYTotal 2 9 3" xfId="11855"/>
    <cellStyle name="EYTotal 20" xfId="4888"/>
    <cellStyle name="EYTotal 20 2" xfId="10128"/>
    <cellStyle name="EYTotal 20 3" xfId="13347"/>
    <cellStyle name="EYTotal 21" xfId="5772"/>
    <cellStyle name="EYTotal 21 2" xfId="10893"/>
    <cellStyle name="EYTotal 21 3" xfId="14040"/>
    <cellStyle name="EYTotal 22" xfId="5753"/>
    <cellStyle name="EYTotal 22 2" xfId="10874"/>
    <cellStyle name="EYTotal 22 3" xfId="14021"/>
    <cellStyle name="EYTotal 23" xfId="5781"/>
    <cellStyle name="EYTotal 23 2" xfId="10902"/>
    <cellStyle name="EYTotal 23 3" xfId="14049"/>
    <cellStyle name="EYTotal 24" xfId="5796"/>
    <cellStyle name="EYTotal 24 2" xfId="10917"/>
    <cellStyle name="EYTotal 24 3" xfId="14064"/>
    <cellStyle name="EYTotal 25" xfId="5774"/>
    <cellStyle name="EYTotal 25 2" xfId="10895"/>
    <cellStyle name="EYTotal 25 3" xfId="14042"/>
    <cellStyle name="EYTotal 26" xfId="6219"/>
    <cellStyle name="EYTotal 26 2" xfId="11309"/>
    <cellStyle name="EYTotal 26 3" xfId="14442"/>
    <cellStyle name="EYTotal 27" xfId="7095"/>
    <cellStyle name="EYTotal 27 2" xfId="22978"/>
    <cellStyle name="EYTotal 28" xfId="8197"/>
    <cellStyle name="EYTotal 28 2" xfId="22979"/>
    <cellStyle name="EYTotal 29" xfId="22980"/>
    <cellStyle name="EYTotal 29 2" xfId="22981"/>
    <cellStyle name="EYTotal 3" xfId="2171"/>
    <cellStyle name="EYTotal 3 10" xfId="22982"/>
    <cellStyle name="EYTotal 3 10 2" xfId="22983"/>
    <cellStyle name="EYTotal 3 11" xfId="22984"/>
    <cellStyle name="EYTotal 3 11 2" xfId="22985"/>
    <cellStyle name="EYTotal 3 12" xfId="22986"/>
    <cellStyle name="EYTotal 3 12 2" xfId="22987"/>
    <cellStyle name="EYTotal 3 13" xfId="22988"/>
    <cellStyle name="EYTotal 3 13 2" xfId="22989"/>
    <cellStyle name="EYTotal 3 14" xfId="22990"/>
    <cellStyle name="EYTotal 3 14 2" xfId="22991"/>
    <cellStyle name="EYTotal 3 15" xfId="22992"/>
    <cellStyle name="EYTotal 3 15 2" xfId="22993"/>
    <cellStyle name="EYTotal 3 16" xfId="22994"/>
    <cellStyle name="EYTotal 3 16 2" xfId="22995"/>
    <cellStyle name="EYTotal 3 17" xfId="22996"/>
    <cellStyle name="EYTotal 3 17 2" xfId="22997"/>
    <cellStyle name="EYTotal 3 18" xfId="22998"/>
    <cellStyle name="EYTotal 3 18 2" xfId="22999"/>
    <cellStyle name="EYTotal 3 19" xfId="23000"/>
    <cellStyle name="EYTotal 3 19 2" xfId="23001"/>
    <cellStyle name="EYTotal 3 2" xfId="7711"/>
    <cellStyle name="EYTotal 3 2 2" xfId="23002"/>
    <cellStyle name="EYTotal 3 20" xfId="23003"/>
    <cellStyle name="EYTotal 3 20 2" xfId="23004"/>
    <cellStyle name="EYTotal 3 21" xfId="23005"/>
    <cellStyle name="EYTotal 3 21 2" xfId="23006"/>
    <cellStyle name="EYTotal 3 22" xfId="23007"/>
    <cellStyle name="EYTotal 3 22 2" xfId="23008"/>
    <cellStyle name="EYTotal 3 23" xfId="23009"/>
    <cellStyle name="EYTotal 3 23 2" xfId="23010"/>
    <cellStyle name="EYTotal 3 24" xfId="23011"/>
    <cellStyle name="EYTotal 3 24 2" xfId="23012"/>
    <cellStyle name="EYTotal 3 25" xfId="23013"/>
    <cellStyle name="EYTotal 3 25 2" xfId="23014"/>
    <cellStyle name="EYTotal 3 26" xfId="23015"/>
    <cellStyle name="EYTotal 3 26 2" xfId="23016"/>
    <cellStyle name="EYTotal 3 27" xfId="23017"/>
    <cellStyle name="EYTotal 3 27 2" xfId="23018"/>
    <cellStyle name="EYTotal 3 28" xfId="23019"/>
    <cellStyle name="EYTotal 3 28 2" xfId="23020"/>
    <cellStyle name="EYTotal 3 29" xfId="23021"/>
    <cellStyle name="EYTotal 3 29 2" xfId="23022"/>
    <cellStyle name="EYTotal 3 3" xfId="11238"/>
    <cellStyle name="EYTotal 3 3 2" xfId="23023"/>
    <cellStyle name="EYTotal 3 30" xfId="23024"/>
    <cellStyle name="EYTotal 3 30 2" xfId="23025"/>
    <cellStyle name="EYTotal 3 31" xfId="23026"/>
    <cellStyle name="EYTotal 3 31 2" xfId="23027"/>
    <cellStyle name="EYTotal 3 32" xfId="23028"/>
    <cellStyle name="EYTotal 3 32 2" xfId="23029"/>
    <cellStyle name="EYTotal 3 33" xfId="23030"/>
    <cellStyle name="EYTotal 3 33 2" xfId="23031"/>
    <cellStyle name="EYTotal 3 34" xfId="23032"/>
    <cellStyle name="EYTotal 3 34 2" xfId="23033"/>
    <cellStyle name="EYTotal 3 35" xfId="23034"/>
    <cellStyle name="EYTotal 3 35 2" xfId="23035"/>
    <cellStyle name="EYTotal 3 36" xfId="23036"/>
    <cellStyle name="EYTotal 3 36 2" xfId="23037"/>
    <cellStyle name="EYTotal 3 37" xfId="23038"/>
    <cellStyle name="EYTotal 3 37 2" xfId="23039"/>
    <cellStyle name="EYTotal 3 38" xfId="23040"/>
    <cellStyle name="EYTotal 3 38 2" xfId="23041"/>
    <cellStyle name="EYTotal 3 39" xfId="23042"/>
    <cellStyle name="EYTotal 3 39 2" xfId="23043"/>
    <cellStyle name="EYTotal 3 4" xfId="23044"/>
    <cellStyle name="EYTotal 3 4 2" xfId="23045"/>
    <cellStyle name="EYTotal 3 40" xfId="23046"/>
    <cellStyle name="EYTotal 3 40 2" xfId="23047"/>
    <cellStyle name="EYTotal 3 41" xfId="23048"/>
    <cellStyle name="EYTotal 3 41 2" xfId="23049"/>
    <cellStyle name="EYTotal 3 42" xfId="23050"/>
    <cellStyle name="EYTotal 3 5" xfId="23051"/>
    <cellStyle name="EYTotal 3 5 2" xfId="23052"/>
    <cellStyle name="EYTotal 3 6" xfId="23053"/>
    <cellStyle name="EYTotal 3 6 2" xfId="23054"/>
    <cellStyle name="EYTotal 3 7" xfId="23055"/>
    <cellStyle name="EYTotal 3 7 2" xfId="23056"/>
    <cellStyle name="EYTotal 3 8" xfId="23057"/>
    <cellStyle name="EYTotal 3 8 2" xfId="23058"/>
    <cellStyle name="EYTotal 3 9" xfId="23059"/>
    <cellStyle name="EYTotal 3 9 2" xfId="23060"/>
    <cellStyle name="EYTotal 30" xfId="23061"/>
    <cellStyle name="EYTotal 30 2" xfId="23062"/>
    <cellStyle name="EYTotal 31" xfId="23063"/>
    <cellStyle name="EYTotal 31 2" xfId="23064"/>
    <cellStyle name="EYTotal 32" xfId="23065"/>
    <cellStyle name="EYTotal 32 2" xfId="23066"/>
    <cellStyle name="EYTotal 33" xfId="23067"/>
    <cellStyle name="EYTotal 33 2" xfId="23068"/>
    <cellStyle name="EYTotal 34" xfId="23069"/>
    <cellStyle name="EYTotal 34 2" xfId="23070"/>
    <cellStyle name="EYTotal 35" xfId="23071"/>
    <cellStyle name="EYTotal 35 2" xfId="23072"/>
    <cellStyle name="EYTotal 36" xfId="23073"/>
    <cellStyle name="EYTotal 36 2" xfId="23074"/>
    <cellStyle name="EYTotal 37" xfId="23075"/>
    <cellStyle name="EYTotal 37 2" xfId="23076"/>
    <cellStyle name="EYTotal 38" xfId="23077"/>
    <cellStyle name="EYTotal 38 2" xfId="23078"/>
    <cellStyle name="EYTotal 39" xfId="23079"/>
    <cellStyle name="EYTotal 39 2" xfId="23080"/>
    <cellStyle name="EYTotal 4" xfId="2169"/>
    <cellStyle name="EYTotal 4 2" xfId="7709"/>
    <cellStyle name="EYTotal 4 3" xfId="11443"/>
    <cellStyle name="EYTotal 40" xfId="23081"/>
    <cellStyle name="EYTotal 40 2" xfId="23082"/>
    <cellStyle name="EYTotal 41" xfId="23083"/>
    <cellStyle name="EYTotal 41 2" xfId="23084"/>
    <cellStyle name="EYTotal 42" xfId="23085"/>
    <cellStyle name="EYTotal 42 2" xfId="23086"/>
    <cellStyle name="EYTotal 43" xfId="23087"/>
    <cellStyle name="EYTotal 43 2" xfId="23088"/>
    <cellStyle name="EYTotal 44" xfId="23089"/>
    <cellStyle name="EYTotal 44 2" xfId="23090"/>
    <cellStyle name="EYTotal 45" xfId="23091"/>
    <cellStyle name="EYTotal 45 2" xfId="23092"/>
    <cellStyle name="EYTotal 46" xfId="23093"/>
    <cellStyle name="EYTotal 46 2" xfId="23094"/>
    <cellStyle name="EYTotal 47" xfId="23095"/>
    <cellStyle name="EYTotal 47 2" xfId="23096"/>
    <cellStyle name="EYTotal 48" xfId="23097"/>
    <cellStyle name="EYTotal 5" xfId="2200"/>
    <cellStyle name="EYTotal 5 2" xfId="7740"/>
    <cellStyle name="EYTotal 5 3" xfId="9389"/>
    <cellStyle name="EYTotal 6" xfId="2212"/>
    <cellStyle name="EYTotal 6 2" xfId="7752"/>
    <cellStyle name="EYTotal 6 3" xfId="10440"/>
    <cellStyle name="EYTotal 7" xfId="2188"/>
    <cellStyle name="EYTotal 7 2" xfId="7728"/>
    <cellStyle name="EYTotal 7 3" xfId="11442"/>
    <cellStyle name="EYTotal 8" xfId="2688"/>
    <cellStyle name="EYTotal 8 2" xfId="8199"/>
    <cellStyle name="EYTotal 8 3" xfId="7041"/>
    <cellStyle name="EYTotal 9" xfId="2178"/>
    <cellStyle name="EYTotal 9 2" xfId="7718"/>
    <cellStyle name="EYTotal 9 3" xfId="9878"/>
    <cellStyle name="EYTotal_План по КВЛ 2011г." xfId="1367"/>
    <cellStyle name="EYWIP" xfId="1368"/>
    <cellStyle name="EYWIP 2" xfId="1369"/>
    <cellStyle name="EYWIP_План по КВЛ 2011г." xfId="1370"/>
    <cellStyle name="FieldName" xfId="23098"/>
    <cellStyle name="FieldName 10" xfId="23099"/>
    <cellStyle name="FieldName 2" xfId="23100"/>
    <cellStyle name="FieldName 2 2" xfId="23101"/>
    <cellStyle name="FieldName 2 2 2" xfId="23102"/>
    <cellStyle name="FieldName 2 3" xfId="23103"/>
    <cellStyle name="FieldName 2 3 2" xfId="23104"/>
    <cellStyle name="FieldName 2 4" xfId="23105"/>
    <cellStyle name="FieldName 2 4 2" xfId="23106"/>
    <cellStyle name="FieldName 2 5" xfId="23107"/>
    <cellStyle name="FieldName 2 5 2" xfId="23108"/>
    <cellStyle name="FieldName 2 6" xfId="23109"/>
    <cellStyle name="FieldName 2 6 2" xfId="23110"/>
    <cellStyle name="FieldName 2 7" xfId="23111"/>
    <cellStyle name="FieldName 2 7 2" xfId="23112"/>
    <cellStyle name="FieldName 2 8" xfId="23113"/>
    <cellStyle name="FieldName 2 8 2" xfId="23114"/>
    <cellStyle name="FieldName 2 9" xfId="23115"/>
    <cellStyle name="FieldName 3" xfId="23116"/>
    <cellStyle name="FieldName 3 2" xfId="23117"/>
    <cellStyle name="FieldName 4" xfId="23118"/>
    <cellStyle name="FieldName 4 2" xfId="23119"/>
    <cellStyle name="FieldName 5" xfId="23120"/>
    <cellStyle name="FieldName 5 2" xfId="23121"/>
    <cellStyle name="FieldName 6" xfId="23122"/>
    <cellStyle name="FieldName 6 2" xfId="23123"/>
    <cellStyle name="FieldName 7" xfId="23124"/>
    <cellStyle name="FieldName 7 2" xfId="23125"/>
    <cellStyle name="FieldName 8" xfId="23126"/>
    <cellStyle name="FieldName 8 2" xfId="23127"/>
    <cellStyle name="FieldName 9" xfId="23128"/>
    <cellStyle name="FieldName 9 2" xfId="23129"/>
    <cellStyle name="Fixed" xfId="14933"/>
    <cellStyle name="Followed Hyperlink" xfId="1371"/>
    <cellStyle name="form" xfId="23130"/>
    <cellStyle name="From" xfId="1372"/>
    <cellStyle name="From 10" xfId="2190"/>
    <cellStyle name="From 10 2" xfId="11110"/>
    <cellStyle name="From 11" xfId="2215"/>
    <cellStyle name="From 11 2" xfId="7755"/>
    <cellStyle name="From 11 3" xfId="10039"/>
    <cellStyle name="From 12" xfId="2182"/>
    <cellStyle name="From 12 2" xfId="9231"/>
    <cellStyle name="From 13" xfId="3031"/>
    <cellStyle name="From 13 2" xfId="11876"/>
    <cellStyle name="From 14" xfId="3223"/>
    <cellStyle name="From 14 2" xfId="12030"/>
    <cellStyle name="From 15" xfId="4166"/>
    <cellStyle name="From 15 2" xfId="12779"/>
    <cellStyle name="From 16" xfId="4162"/>
    <cellStyle name="From 16 2" xfId="12775"/>
    <cellStyle name="From 17" xfId="4150"/>
    <cellStyle name="From 17 2" xfId="12763"/>
    <cellStyle name="From 18" xfId="4169"/>
    <cellStyle name="From 18 2" xfId="12782"/>
    <cellStyle name="From 19" xfId="4552"/>
    <cellStyle name="From 19 2" xfId="13089"/>
    <cellStyle name="From 2" xfId="1373"/>
    <cellStyle name="From 2 2" xfId="23131"/>
    <cellStyle name="From 2 2 2" xfId="23132"/>
    <cellStyle name="From 2 3" xfId="23133"/>
    <cellStyle name="From 2 3 2" xfId="23134"/>
    <cellStyle name="From 2 4" xfId="23135"/>
    <cellStyle name="From 2 4 2" xfId="23136"/>
    <cellStyle name="From 2 5" xfId="23137"/>
    <cellStyle name="From 2 5 2" xfId="23138"/>
    <cellStyle name="From 2 6" xfId="23139"/>
    <cellStyle name="From 2 6 2" xfId="23140"/>
    <cellStyle name="From 2 7" xfId="23141"/>
    <cellStyle name="From 2 7 2" xfId="23142"/>
    <cellStyle name="From 2 8" xfId="23143"/>
    <cellStyle name="From 2 8 2" xfId="23144"/>
    <cellStyle name="From 2 9" xfId="23145"/>
    <cellStyle name="From 20" xfId="4365"/>
    <cellStyle name="From 20 2" xfId="12940"/>
    <cellStyle name="From 21" xfId="5776"/>
    <cellStyle name="From 21 2" xfId="14044"/>
    <cellStyle name="From 22" xfId="5749"/>
    <cellStyle name="From 22 2" xfId="14017"/>
    <cellStyle name="From 23" xfId="5788"/>
    <cellStyle name="From 23 2" xfId="14056"/>
    <cellStyle name="From 24" xfId="5784"/>
    <cellStyle name="From 24 2" xfId="14052"/>
    <cellStyle name="From 25" xfId="5789"/>
    <cellStyle name="From 25 2" xfId="14057"/>
    <cellStyle name="From 26" xfId="5783"/>
    <cellStyle name="From 26 2" xfId="14051"/>
    <cellStyle name="From 27" xfId="7101"/>
    <cellStyle name="From 28" xfId="8425"/>
    <cellStyle name="From 3" xfId="2175"/>
    <cellStyle name="From 3 2" xfId="7715"/>
    <cellStyle name="From 3 3" xfId="10320"/>
    <cellStyle name="From 4" xfId="2164"/>
    <cellStyle name="From 4 2" xfId="7704"/>
    <cellStyle name="From 4 3" xfId="8895"/>
    <cellStyle name="From 5" xfId="2206"/>
    <cellStyle name="From 5 2" xfId="7746"/>
    <cellStyle name="From 5 3" xfId="11560"/>
    <cellStyle name="From 6" xfId="2204"/>
    <cellStyle name="From 6 2" xfId="7744"/>
    <cellStyle name="From 6 3" xfId="8542"/>
    <cellStyle name="From 7" xfId="2207"/>
    <cellStyle name="From 7 2" xfId="11441"/>
    <cellStyle name="From 8" xfId="2203"/>
    <cellStyle name="From 8 2" xfId="8719"/>
    <cellStyle name="From 9" xfId="2208"/>
    <cellStyle name="From 9 2" xfId="11286"/>
    <cellStyle name="From_План по КВЛ 2011г." xfId="1374"/>
    <cellStyle name="General" xfId="1375"/>
    <cellStyle name="General 2" xfId="1376"/>
    <cellStyle name="General_План по КВЛ 2011г." xfId="1377"/>
    <cellStyle name="Good" xfId="58"/>
    <cellStyle name="Good 10" xfId="1378"/>
    <cellStyle name="Good 2" xfId="1379"/>
    <cellStyle name="Good 2 2" xfId="23146"/>
    <cellStyle name="Good 3" xfId="23147"/>
    <cellStyle name="Good 4" xfId="23148"/>
    <cellStyle name="Good 5" xfId="23149"/>
    <cellStyle name="Good 6" xfId="23150"/>
    <cellStyle name="Good 7" xfId="23151"/>
    <cellStyle name="Good 8" xfId="23152"/>
    <cellStyle name="Good 9" xfId="23153"/>
    <cellStyle name="Good_План по КВЛ 2011г." xfId="1380"/>
    <cellStyle name="Grey" xfId="1381"/>
    <cellStyle name="Grey 2" xfId="1382"/>
    <cellStyle name="Grey_План по КВЛ 2011г." xfId="1383"/>
    <cellStyle name="head11a" xfId="23154"/>
    <cellStyle name="head11b" xfId="23155"/>
    <cellStyle name="head11c" xfId="23156"/>
    <cellStyle name="head14" xfId="23157"/>
    <cellStyle name="headd" xfId="23158"/>
    <cellStyle name="header" xfId="1384"/>
    <cellStyle name="Header1" xfId="1385"/>
    <cellStyle name="Header1 2" xfId="1386"/>
    <cellStyle name="Header1 2 10" xfId="3965"/>
    <cellStyle name="Header1 2 10 2" xfId="9318"/>
    <cellStyle name="Header1 2 10 3" xfId="12616"/>
    <cellStyle name="Header1 2 11" xfId="4156"/>
    <cellStyle name="Header1 2 11 2" xfId="9488"/>
    <cellStyle name="Header1 2 11 3" xfId="12769"/>
    <cellStyle name="Header1 2 12" xfId="4339"/>
    <cellStyle name="Header1 2 12 2" xfId="9651"/>
    <cellStyle name="Header1 2 12 3" xfId="12914"/>
    <cellStyle name="Header1 2 13" xfId="4542"/>
    <cellStyle name="Header1 2 13 2" xfId="9829"/>
    <cellStyle name="Header1 2 13 3" xfId="13079"/>
    <cellStyle name="Header1 2 14" xfId="4724"/>
    <cellStyle name="Header1 2 14 2" xfId="9988"/>
    <cellStyle name="Header1 2 14 3" xfId="13223"/>
    <cellStyle name="Header1 2 15" xfId="4882"/>
    <cellStyle name="Header1 2 15 2" xfId="10122"/>
    <cellStyle name="Header1 2 15 3" xfId="13341"/>
    <cellStyle name="Header1 2 16" xfId="5047"/>
    <cellStyle name="Header1 2 16 2" xfId="10262"/>
    <cellStyle name="Header1 2 16 3" xfId="13468"/>
    <cellStyle name="Header1 2 17" xfId="5195"/>
    <cellStyle name="Header1 2 17 2" xfId="10388"/>
    <cellStyle name="Header1 2 17 3" xfId="13578"/>
    <cellStyle name="Header1 2 18" xfId="5352"/>
    <cellStyle name="Header1 2 18 2" xfId="10520"/>
    <cellStyle name="Header1 2 18 3" xfId="13697"/>
    <cellStyle name="Header1 2 19" xfId="5785"/>
    <cellStyle name="Header1 2 19 2" xfId="10906"/>
    <cellStyle name="Header1 2 19 3" xfId="14053"/>
    <cellStyle name="Header1 2 2" xfId="2153"/>
    <cellStyle name="Header1 2 2 2" xfId="7693"/>
    <cellStyle name="Header1 2 2 3" xfId="10703"/>
    <cellStyle name="Header1 2 20" xfId="5741"/>
    <cellStyle name="Header1 2 20 2" xfId="10862"/>
    <cellStyle name="Header1 2 20 3" xfId="14010"/>
    <cellStyle name="Header1 2 21" xfId="5802"/>
    <cellStyle name="Header1 2 21 2" xfId="10923"/>
    <cellStyle name="Header1 2 21 3" xfId="14070"/>
    <cellStyle name="Header1 2 22" xfId="5759"/>
    <cellStyle name="Header1 2 22 2" xfId="10880"/>
    <cellStyle name="Header1 2 22 3" xfId="14027"/>
    <cellStyle name="Header1 2 23" xfId="6460"/>
    <cellStyle name="Header1 2 23 2" xfId="11508"/>
    <cellStyle name="Header1 2 23 3" xfId="14612"/>
    <cellStyle name="Header1 2 24" xfId="6597"/>
    <cellStyle name="Header1 2 24 2" xfId="11623"/>
    <cellStyle name="Header1 2 24 3" xfId="14711"/>
    <cellStyle name="Header1 2 25" xfId="7115"/>
    <cellStyle name="Header1 2 26" xfId="10077"/>
    <cellStyle name="Header1 2 3" xfId="2217"/>
    <cellStyle name="Header1 2 3 2" xfId="7757"/>
    <cellStyle name="Header1 2 3 3" xfId="9727"/>
    <cellStyle name="Header1 2 4" xfId="2176"/>
    <cellStyle name="Header1 2 4 2" xfId="7716"/>
    <cellStyle name="Header1 2 4 3" xfId="10189"/>
    <cellStyle name="Header1 2 5" xfId="3004"/>
    <cellStyle name="Header1 2 5 2" xfId="8473"/>
    <cellStyle name="Header1 2 5 3" xfId="11849"/>
    <cellStyle name="Header1 2 6" xfId="3196"/>
    <cellStyle name="Header1 2 6 2" xfId="8643"/>
    <cellStyle name="Header1 2 6 3" xfId="12003"/>
    <cellStyle name="Header1 2 7" xfId="3396"/>
    <cellStyle name="Header1 2 7 2" xfId="8821"/>
    <cellStyle name="Header1 2 7 3" xfId="12165"/>
    <cellStyle name="Header1 2 8" xfId="3588"/>
    <cellStyle name="Header1 2 8 2" xfId="8991"/>
    <cellStyle name="Header1 2 8 3" xfId="12319"/>
    <cellStyle name="Header1 2 9" xfId="3779"/>
    <cellStyle name="Header1 2 9 2" xfId="9158"/>
    <cellStyle name="Header1 2 9 3" xfId="12470"/>
    <cellStyle name="Header1_План по КВЛ 2011г." xfId="1387"/>
    <cellStyle name="Header2" xfId="1388"/>
    <cellStyle name="Header2 10" xfId="3602"/>
    <cellStyle name="Header2 10 2" xfId="23159"/>
    <cellStyle name="Header2 11" xfId="3793"/>
    <cellStyle name="Header2 11 2" xfId="23160"/>
    <cellStyle name="Header2 12" xfId="3979"/>
    <cellStyle name="Header2 12 2" xfId="9332"/>
    <cellStyle name="Header2 12 3" xfId="12630"/>
    <cellStyle name="Header2 13" xfId="4170"/>
    <cellStyle name="Header2 13 2" xfId="9502"/>
    <cellStyle name="Header2 13 3" xfId="12783"/>
    <cellStyle name="Header2 14" xfId="4352"/>
    <cellStyle name="Header2 14 2" xfId="9664"/>
    <cellStyle name="Header2 14 3" xfId="12927"/>
    <cellStyle name="Header2 15" xfId="3299"/>
    <cellStyle name="Header2 15 2" xfId="8745"/>
    <cellStyle name="Header2 15 3" xfId="12106"/>
    <cellStyle name="Header2 16" xfId="4709"/>
    <cellStyle name="Header2 16 2" xfId="23161"/>
    <cellStyle name="Header2 17" xfId="4896"/>
    <cellStyle name="Header2 17 2" xfId="10136"/>
    <cellStyle name="Header2 17 3" xfId="13355"/>
    <cellStyle name="Header2 18" xfId="5058"/>
    <cellStyle name="Header2 18 2" xfId="10273"/>
    <cellStyle name="Header2 18 3" xfId="13479"/>
    <cellStyle name="Header2 19" xfId="5206"/>
    <cellStyle name="Header2 19 2" xfId="10399"/>
    <cellStyle name="Header2 19 3" xfId="13589"/>
    <cellStyle name="Header2 2" xfId="1389"/>
    <cellStyle name="Header2 2 10" xfId="3970"/>
    <cellStyle name="Header2 2 10 2" xfId="9323"/>
    <cellStyle name="Header2 2 10 3" xfId="12621"/>
    <cellStyle name="Header2 2 11" xfId="4161"/>
    <cellStyle name="Header2 2 11 2" xfId="9493"/>
    <cellStyle name="Header2 2 11 3" xfId="12774"/>
    <cellStyle name="Header2 2 12" xfId="4344"/>
    <cellStyle name="Header2 2 12 2" xfId="9656"/>
    <cellStyle name="Header2 2 12 3" xfId="12919"/>
    <cellStyle name="Header2 2 13" xfId="2329"/>
    <cellStyle name="Header2 2 13 2" xfId="7867"/>
    <cellStyle name="Header2 2 13 3" xfId="7295"/>
    <cellStyle name="Header2 2 14" xfId="4691"/>
    <cellStyle name="Header2 2 14 2" xfId="9955"/>
    <cellStyle name="Header2 2 14 3" xfId="13191"/>
    <cellStyle name="Header2 2 15" xfId="4887"/>
    <cellStyle name="Header2 2 15 2" xfId="10127"/>
    <cellStyle name="Header2 2 15 3" xfId="13346"/>
    <cellStyle name="Header2 2 16" xfId="5052"/>
    <cellStyle name="Header2 2 16 2" xfId="10267"/>
    <cellStyle name="Header2 2 16 3" xfId="13473"/>
    <cellStyle name="Header2 2 17" xfId="5200"/>
    <cellStyle name="Header2 2 17 2" xfId="10393"/>
    <cellStyle name="Header2 2 17 3" xfId="13583"/>
    <cellStyle name="Header2 2 18" xfId="5316"/>
    <cellStyle name="Header2 2 18 2" xfId="10484"/>
    <cellStyle name="Header2 2 18 3" xfId="13661"/>
    <cellStyle name="Header2 2 19" xfId="5787"/>
    <cellStyle name="Header2 2 19 2" xfId="10908"/>
    <cellStyle name="Header2 2 19 3" xfId="14055"/>
    <cellStyle name="Header2 2 2" xfId="2151"/>
    <cellStyle name="Header2 2 2 10" xfId="23162"/>
    <cellStyle name="Header2 2 2 10 2" xfId="23163"/>
    <cellStyle name="Header2 2 2 11" xfId="23164"/>
    <cellStyle name="Header2 2 2 11 2" xfId="23165"/>
    <cellStyle name="Header2 2 2 12" xfId="23166"/>
    <cellStyle name="Header2 2 2 12 2" xfId="23167"/>
    <cellStyle name="Header2 2 2 13" xfId="23168"/>
    <cellStyle name="Header2 2 2 13 2" xfId="23169"/>
    <cellStyle name="Header2 2 2 14" xfId="23170"/>
    <cellStyle name="Header2 2 2 14 2" xfId="23171"/>
    <cellStyle name="Header2 2 2 15" xfId="23172"/>
    <cellStyle name="Header2 2 2 15 2" xfId="23173"/>
    <cellStyle name="Header2 2 2 16" xfId="23174"/>
    <cellStyle name="Header2 2 2 16 2" xfId="23175"/>
    <cellStyle name="Header2 2 2 17" xfId="23176"/>
    <cellStyle name="Header2 2 2 17 2" xfId="23177"/>
    <cellStyle name="Header2 2 2 18" xfId="23178"/>
    <cellStyle name="Header2 2 2 18 2" xfId="23179"/>
    <cellStyle name="Header2 2 2 19" xfId="23180"/>
    <cellStyle name="Header2 2 2 19 2" xfId="23181"/>
    <cellStyle name="Header2 2 2 2" xfId="7691"/>
    <cellStyle name="Header2 2 2 2 2" xfId="23182"/>
    <cellStyle name="Header2 2 2 20" xfId="23183"/>
    <cellStyle name="Header2 2 2 20 2" xfId="23184"/>
    <cellStyle name="Header2 2 2 21" xfId="23185"/>
    <cellStyle name="Header2 2 2 21 2" xfId="23186"/>
    <cellStyle name="Header2 2 2 22" xfId="23187"/>
    <cellStyle name="Header2 2 2 22 2" xfId="23188"/>
    <cellStyle name="Header2 2 2 23" xfId="23189"/>
    <cellStyle name="Header2 2 2 23 2" xfId="23190"/>
    <cellStyle name="Header2 2 2 24" xfId="23191"/>
    <cellStyle name="Header2 2 2 24 2" xfId="23192"/>
    <cellStyle name="Header2 2 2 25" xfId="23193"/>
    <cellStyle name="Header2 2 2 25 2" xfId="23194"/>
    <cellStyle name="Header2 2 2 26" xfId="23195"/>
    <cellStyle name="Header2 2 2 26 2" xfId="23196"/>
    <cellStyle name="Header2 2 2 27" xfId="23197"/>
    <cellStyle name="Header2 2 2 27 2" xfId="23198"/>
    <cellStyle name="Header2 2 2 28" xfId="23199"/>
    <cellStyle name="Header2 2 2 28 2" xfId="23200"/>
    <cellStyle name="Header2 2 2 29" xfId="23201"/>
    <cellStyle name="Header2 2 2 29 2" xfId="23202"/>
    <cellStyle name="Header2 2 2 3" xfId="11289"/>
    <cellStyle name="Header2 2 2 3 2" xfId="23203"/>
    <cellStyle name="Header2 2 2 30" xfId="23204"/>
    <cellStyle name="Header2 2 2 30 2" xfId="23205"/>
    <cellStyle name="Header2 2 2 31" xfId="23206"/>
    <cellStyle name="Header2 2 2 31 2" xfId="23207"/>
    <cellStyle name="Header2 2 2 32" xfId="23208"/>
    <cellStyle name="Header2 2 2 32 2" xfId="23209"/>
    <cellStyle name="Header2 2 2 33" xfId="23210"/>
    <cellStyle name="Header2 2 2 33 2" xfId="23211"/>
    <cellStyle name="Header2 2 2 34" xfId="23212"/>
    <cellStyle name="Header2 2 2 34 2" xfId="23213"/>
    <cellStyle name="Header2 2 2 35" xfId="23214"/>
    <cellStyle name="Header2 2 2 35 2" xfId="23215"/>
    <cellStyle name="Header2 2 2 36" xfId="23216"/>
    <cellStyle name="Header2 2 2 36 2" xfId="23217"/>
    <cellStyle name="Header2 2 2 37" xfId="23218"/>
    <cellStyle name="Header2 2 2 37 2" xfId="23219"/>
    <cellStyle name="Header2 2 2 38" xfId="23220"/>
    <cellStyle name="Header2 2 2 38 2" xfId="23221"/>
    <cellStyle name="Header2 2 2 39" xfId="23222"/>
    <cellStyle name="Header2 2 2 39 2" xfId="23223"/>
    <cellStyle name="Header2 2 2 4" xfId="23224"/>
    <cellStyle name="Header2 2 2 4 2" xfId="23225"/>
    <cellStyle name="Header2 2 2 40" xfId="23226"/>
    <cellStyle name="Header2 2 2 40 2" xfId="23227"/>
    <cellStyle name="Header2 2 2 41" xfId="23228"/>
    <cellStyle name="Header2 2 2 41 2" xfId="23229"/>
    <cellStyle name="Header2 2 2 42" xfId="23230"/>
    <cellStyle name="Header2 2 2 5" xfId="23231"/>
    <cellStyle name="Header2 2 2 5 2" xfId="23232"/>
    <cellStyle name="Header2 2 2 6" xfId="23233"/>
    <cellStyle name="Header2 2 2 6 2" xfId="23234"/>
    <cellStyle name="Header2 2 2 7" xfId="23235"/>
    <cellStyle name="Header2 2 2 7 2" xfId="23236"/>
    <cellStyle name="Header2 2 2 8" xfId="23237"/>
    <cellStyle name="Header2 2 2 8 2" xfId="23238"/>
    <cellStyle name="Header2 2 2 9" xfId="23239"/>
    <cellStyle name="Header2 2 2 9 2" xfId="23240"/>
    <cellStyle name="Header2 2 20" xfId="5738"/>
    <cellStyle name="Header2 2 20 2" xfId="10859"/>
    <cellStyle name="Header2 2 20 3" xfId="14007"/>
    <cellStyle name="Header2 2 21" xfId="5804"/>
    <cellStyle name="Header2 2 21 2" xfId="10925"/>
    <cellStyle name="Header2 2 21 3" xfId="14071"/>
    <cellStyle name="Header2 2 22" xfId="5750"/>
    <cellStyle name="Header2 2 22 2" xfId="10871"/>
    <cellStyle name="Header2 2 22 3" xfId="14018"/>
    <cellStyle name="Header2 2 23" xfId="6465"/>
    <cellStyle name="Header2 2 23 2" xfId="11513"/>
    <cellStyle name="Header2 2 23 3" xfId="14617"/>
    <cellStyle name="Header2 2 24" xfId="6602"/>
    <cellStyle name="Header2 2 24 2" xfId="11628"/>
    <cellStyle name="Header2 2 24 3" xfId="14716"/>
    <cellStyle name="Header2 2 25" xfId="7117"/>
    <cellStyle name="Header2 2 25 2" xfId="23241"/>
    <cellStyle name="Header2 2 26" xfId="9601"/>
    <cellStyle name="Header2 2 26 2" xfId="23242"/>
    <cellStyle name="Header2 2 27" xfId="23243"/>
    <cellStyle name="Header2 2 27 2" xfId="23244"/>
    <cellStyle name="Header2 2 28" xfId="23245"/>
    <cellStyle name="Header2 2 28 2" xfId="23246"/>
    <cellStyle name="Header2 2 29" xfId="23247"/>
    <cellStyle name="Header2 2 29 2" xfId="23248"/>
    <cellStyle name="Header2 2 3" xfId="2219"/>
    <cellStyle name="Header2 2 3 10" xfId="23249"/>
    <cellStyle name="Header2 2 3 10 2" xfId="23250"/>
    <cellStyle name="Header2 2 3 11" xfId="23251"/>
    <cellStyle name="Header2 2 3 11 2" xfId="23252"/>
    <cellStyle name="Header2 2 3 12" xfId="23253"/>
    <cellStyle name="Header2 2 3 12 2" xfId="23254"/>
    <cellStyle name="Header2 2 3 13" xfId="23255"/>
    <cellStyle name="Header2 2 3 13 2" xfId="23256"/>
    <cellStyle name="Header2 2 3 14" xfId="23257"/>
    <cellStyle name="Header2 2 3 14 2" xfId="23258"/>
    <cellStyle name="Header2 2 3 15" xfId="23259"/>
    <cellStyle name="Header2 2 3 15 2" xfId="23260"/>
    <cellStyle name="Header2 2 3 16" xfId="23261"/>
    <cellStyle name="Header2 2 3 16 2" xfId="23262"/>
    <cellStyle name="Header2 2 3 17" xfId="23263"/>
    <cellStyle name="Header2 2 3 17 2" xfId="23264"/>
    <cellStyle name="Header2 2 3 18" xfId="23265"/>
    <cellStyle name="Header2 2 3 18 2" xfId="23266"/>
    <cellStyle name="Header2 2 3 19" xfId="23267"/>
    <cellStyle name="Header2 2 3 19 2" xfId="23268"/>
    <cellStyle name="Header2 2 3 2" xfId="7759"/>
    <cellStyle name="Header2 2 3 2 2" xfId="23269"/>
    <cellStyle name="Header2 2 3 20" xfId="23270"/>
    <cellStyle name="Header2 2 3 20 2" xfId="23271"/>
    <cellStyle name="Header2 2 3 21" xfId="23272"/>
    <cellStyle name="Header2 2 3 21 2" xfId="23273"/>
    <cellStyle name="Header2 2 3 22" xfId="23274"/>
    <cellStyle name="Header2 2 3 22 2" xfId="23275"/>
    <cellStyle name="Header2 2 3 23" xfId="23276"/>
    <cellStyle name="Header2 2 3 23 2" xfId="23277"/>
    <cellStyle name="Header2 2 3 24" xfId="23278"/>
    <cellStyle name="Header2 2 3 24 2" xfId="23279"/>
    <cellStyle name="Header2 2 3 25" xfId="23280"/>
    <cellStyle name="Header2 2 3 25 2" xfId="23281"/>
    <cellStyle name="Header2 2 3 26" xfId="23282"/>
    <cellStyle name="Header2 2 3 26 2" xfId="23283"/>
    <cellStyle name="Header2 2 3 27" xfId="23284"/>
    <cellStyle name="Header2 2 3 27 2" xfId="23285"/>
    <cellStyle name="Header2 2 3 28" xfId="23286"/>
    <cellStyle name="Header2 2 3 28 2" xfId="23287"/>
    <cellStyle name="Header2 2 3 29" xfId="23288"/>
    <cellStyle name="Header2 2 3 29 2" xfId="23289"/>
    <cellStyle name="Header2 2 3 3" xfId="9388"/>
    <cellStyle name="Header2 2 3 3 2" xfId="23290"/>
    <cellStyle name="Header2 2 3 30" xfId="23291"/>
    <cellStyle name="Header2 2 3 30 2" xfId="23292"/>
    <cellStyle name="Header2 2 3 31" xfId="23293"/>
    <cellStyle name="Header2 2 3 31 2" xfId="23294"/>
    <cellStyle name="Header2 2 3 32" xfId="23295"/>
    <cellStyle name="Header2 2 3 32 2" xfId="23296"/>
    <cellStyle name="Header2 2 3 33" xfId="23297"/>
    <cellStyle name="Header2 2 3 33 2" xfId="23298"/>
    <cellStyle name="Header2 2 3 34" xfId="23299"/>
    <cellStyle name="Header2 2 3 34 2" xfId="23300"/>
    <cellStyle name="Header2 2 3 35" xfId="23301"/>
    <cellStyle name="Header2 2 3 35 2" xfId="23302"/>
    <cellStyle name="Header2 2 3 36" xfId="23303"/>
    <cellStyle name="Header2 2 3 36 2" xfId="23304"/>
    <cellStyle name="Header2 2 3 37" xfId="23305"/>
    <cellStyle name="Header2 2 3 37 2" xfId="23306"/>
    <cellStyle name="Header2 2 3 38" xfId="23307"/>
    <cellStyle name="Header2 2 3 38 2" xfId="23308"/>
    <cellStyle name="Header2 2 3 39" xfId="23309"/>
    <cellStyle name="Header2 2 3 39 2" xfId="23310"/>
    <cellStyle name="Header2 2 3 4" xfId="23311"/>
    <cellStyle name="Header2 2 3 4 2" xfId="23312"/>
    <cellStyle name="Header2 2 3 40" xfId="23313"/>
    <cellStyle name="Header2 2 3 40 2" xfId="23314"/>
    <cellStyle name="Header2 2 3 41" xfId="23315"/>
    <cellStyle name="Header2 2 3 41 2" xfId="23316"/>
    <cellStyle name="Header2 2 3 42" xfId="23317"/>
    <cellStyle name="Header2 2 3 5" xfId="23318"/>
    <cellStyle name="Header2 2 3 5 2" xfId="23319"/>
    <cellStyle name="Header2 2 3 6" xfId="23320"/>
    <cellStyle name="Header2 2 3 6 2" xfId="23321"/>
    <cellStyle name="Header2 2 3 7" xfId="23322"/>
    <cellStyle name="Header2 2 3 7 2" xfId="23323"/>
    <cellStyle name="Header2 2 3 8" xfId="23324"/>
    <cellStyle name="Header2 2 3 8 2" xfId="23325"/>
    <cellStyle name="Header2 2 3 9" xfId="23326"/>
    <cellStyle name="Header2 2 3 9 2" xfId="23327"/>
    <cellStyle name="Header2 2 30" xfId="23328"/>
    <cellStyle name="Header2 2 30 2" xfId="23329"/>
    <cellStyle name="Header2 2 31" xfId="23330"/>
    <cellStyle name="Header2 2 31 2" xfId="23331"/>
    <cellStyle name="Header2 2 32" xfId="23332"/>
    <cellStyle name="Header2 2 32 2" xfId="23333"/>
    <cellStyle name="Header2 2 33" xfId="23334"/>
    <cellStyle name="Header2 2 33 2" xfId="23335"/>
    <cellStyle name="Header2 2 34" xfId="23336"/>
    <cellStyle name="Header2 2 34 2" xfId="23337"/>
    <cellStyle name="Header2 2 35" xfId="23338"/>
    <cellStyle name="Header2 2 35 2" xfId="23339"/>
    <cellStyle name="Header2 2 36" xfId="23340"/>
    <cellStyle name="Header2 2 36 2" xfId="23341"/>
    <cellStyle name="Header2 2 37" xfId="23342"/>
    <cellStyle name="Header2 2 37 2" xfId="23343"/>
    <cellStyle name="Header2 2 38" xfId="23344"/>
    <cellStyle name="Header2 2 38 2" xfId="23345"/>
    <cellStyle name="Header2 2 39" xfId="23346"/>
    <cellStyle name="Header2 2 39 2" xfId="23347"/>
    <cellStyle name="Header2 2 4" xfId="2166"/>
    <cellStyle name="Header2 2 4 10" xfId="23348"/>
    <cellStyle name="Header2 2 4 10 2" xfId="23349"/>
    <cellStyle name="Header2 2 4 11" xfId="23350"/>
    <cellStyle name="Header2 2 4 11 2" xfId="23351"/>
    <cellStyle name="Header2 2 4 12" xfId="23352"/>
    <cellStyle name="Header2 2 4 12 2" xfId="23353"/>
    <cellStyle name="Header2 2 4 13" xfId="23354"/>
    <cellStyle name="Header2 2 4 13 2" xfId="23355"/>
    <cellStyle name="Header2 2 4 14" xfId="23356"/>
    <cellStyle name="Header2 2 4 14 2" xfId="23357"/>
    <cellStyle name="Header2 2 4 15" xfId="23358"/>
    <cellStyle name="Header2 2 4 15 2" xfId="23359"/>
    <cellStyle name="Header2 2 4 16" xfId="23360"/>
    <cellStyle name="Header2 2 4 16 2" xfId="23361"/>
    <cellStyle name="Header2 2 4 17" xfId="23362"/>
    <cellStyle name="Header2 2 4 17 2" xfId="23363"/>
    <cellStyle name="Header2 2 4 18" xfId="23364"/>
    <cellStyle name="Header2 2 4 18 2" xfId="23365"/>
    <cellStyle name="Header2 2 4 19" xfId="23366"/>
    <cellStyle name="Header2 2 4 19 2" xfId="23367"/>
    <cellStyle name="Header2 2 4 2" xfId="7706"/>
    <cellStyle name="Header2 2 4 2 2" xfId="23368"/>
    <cellStyle name="Header2 2 4 20" xfId="23369"/>
    <cellStyle name="Header2 2 4 20 2" xfId="23370"/>
    <cellStyle name="Header2 2 4 21" xfId="23371"/>
    <cellStyle name="Header2 2 4 21 2" xfId="23372"/>
    <cellStyle name="Header2 2 4 22" xfId="23373"/>
    <cellStyle name="Header2 2 4 22 2" xfId="23374"/>
    <cellStyle name="Header2 2 4 23" xfId="23375"/>
    <cellStyle name="Header2 2 4 23 2" xfId="23376"/>
    <cellStyle name="Header2 2 4 24" xfId="23377"/>
    <cellStyle name="Header2 2 4 24 2" xfId="23378"/>
    <cellStyle name="Header2 2 4 25" xfId="23379"/>
    <cellStyle name="Header2 2 4 25 2" xfId="23380"/>
    <cellStyle name="Header2 2 4 26" xfId="23381"/>
    <cellStyle name="Header2 2 4 26 2" xfId="23382"/>
    <cellStyle name="Header2 2 4 27" xfId="23383"/>
    <cellStyle name="Header2 2 4 27 2" xfId="23384"/>
    <cellStyle name="Header2 2 4 28" xfId="23385"/>
    <cellStyle name="Header2 2 4 28 2" xfId="23386"/>
    <cellStyle name="Header2 2 4 29" xfId="23387"/>
    <cellStyle name="Header2 2 4 29 2" xfId="23388"/>
    <cellStyle name="Header2 2 4 3" xfId="8544"/>
    <cellStyle name="Header2 2 4 3 2" xfId="23389"/>
    <cellStyle name="Header2 2 4 30" xfId="23390"/>
    <cellStyle name="Header2 2 4 30 2" xfId="23391"/>
    <cellStyle name="Header2 2 4 31" xfId="23392"/>
    <cellStyle name="Header2 2 4 31 2" xfId="23393"/>
    <cellStyle name="Header2 2 4 32" xfId="23394"/>
    <cellStyle name="Header2 2 4 32 2" xfId="23395"/>
    <cellStyle name="Header2 2 4 33" xfId="23396"/>
    <cellStyle name="Header2 2 4 33 2" xfId="23397"/>
    <cellStyle name="Header2 2 4 34" xfId="23398"/>
    <cellStyle name="Header2 2 4 34 2" xfId="23399"/>
    <cellStyle name="Header2 2 4 35" xfId="23400"/>
    <cellStyle name="Header2 2 4 35 2" xfId="23401"/>
    <cellStyle name="Header2 2 4 36" xfId="23402"/>
    <cellStyle name="Header2 2 4 36 2" xfId="23403"/>
    <cellStyle name="Header2 2 4 37" xfId="23404"/>
    <cellStyle name="Header2 2 4 37 2" xfId="23405"/>
    <cellStyle name="Header2 2 4 38" xfId="23406"/>
    <cellStyle name="Header2 2 4 38 2" xfId="23407"/>
    <cellStyle name="Header2 2 4 39" xfId="23408"/>
    <cellStyle name="Header2 2 4 39 2" xfId="23409"/>
    <cellStyle name="Header2 2 4 4" xfId="23410"/>
    <cellStyle name="Header2 2 4 4 2" xfId="23411"/>
    <cellStyle name="Header2 2 4 40" xfId="23412"/>
    <cellStyle name="Header2 2 4 40 2" xfId="23413"/>
    <cellStyle name="Header2 2 4 41" xfId="23414"/>
    <cellStyle name="Header2 2 4 41 2" xfId="23415"/>
    <cellStyle name="Header2 2 4 42" xfId="23416"/>
    <cellStyle name="Header2 2 4 5" xfId="23417"/>
    <cellStyle name="Header2 2 4 5 2" xfId="23418"/>
    <cellStyle name="Header2 2 4 6" xfId="23419"/>
    <cellStyle name="Header2 2 4 6 2" xfId="23420"/>
    <cellStyle name="Header2 2 4 7" xfId="23421"/>
    <cellStyle name="Header2 2 4 7 2" xfId="23422"/>
    <cellStyle name="Header2 2 4 8" xfId="23423"/>
    <cellStyle name="Header2 2 4 8 2" xfId="23424"/>
    <cellStyle name="Header2 2 4 9" xfId="23425"/>
    <cellStyle name="Header2 2 4 9 2" xfId="23426"/>
    <cellStyle name="Header2 2 40" xfId="23427"/>
    <cellStyle name="Header2 2 40 2" xfId="23428"/>
    <cellStyle name="Header2 2 41" xfId="23429"/>
    <cellStyle name="Header2 2 41 2" xfId="23430"/>
    <cellStyle name="Header2 2 42" xfId="23431"/>
    <cellStyle name="Header2 2 42 2" xfId="23432"/>
    <cellStyle name="Header2 2 43" xfId="23433"/>
    <cellStyle name="Header2 2 43 2" xfId="23434"/>
    <cellStyle name="Header2 2 44" xfId="23435"/>
    <cellStyle name="Header2 2 44 2" xfId="23436"/>
    <cellStyle name="Header2 2 45" xfId="23437"/>
    <cellStyle name="Header2 2 45 2" xfId="23438"/>
    <cellStyle name="Header2 2 46" xfId="23439"/>
    <cellStyle name="Header2 2 46 2" xfId="23440"/>
    <cellStyle name="Header2 2 47" xfId="23441"/>
    <cellStyle name="Header2 2 47 2" xfId="23442"/>
    <cellStyle name="Header2 2 48" xfId="23443"/>
    <cellStyle name="Header2 2 48 2" xfId="23444"/>
    <cellStyle name="Header2 2 49" xfId="23445"/>
    <cellStyle name="Header2 2 5" xfId="3009"/>
    <cellStyle name="Header2 2 5 2" xfId="8478"/>
    <cellStyle name="Header2 2 5 3" xfId="11854"/>
    <cellStyle name="Header2 2 6" xfId="3201"/>
    <cellStyle name="Header2 2 6 2" xfId="8648"/>
    <cellStyle name="Header2 2 6 3" xfId="12008"/>
    <cellStyle name="Header2 2 7" xfId="3401"/>
    <cellStyle name="Header2 2 7 2" xfId="8826"/>
    <cellStyle name="Header2 2 7 3" xfId="12170"/>
    <cellStyle name="Header2 2 8" xfId="3593"/>
    <cellStyle name="Header2 2 8 2" xfId="8996"/>
    <cellStyle name="Header2 2 8 3" xfId="12324"/>
    <cellStyle name="Header2 2 9" xfId="3784"/>
    <cellStyle name="Header2 2 9 2" xfId="9163"/>
    <cellStyle name="Header2 2 9 3" xfId="12475"/>
    <cellStyle name="Header2 20" xfId="5335"/>
    <cellStyle name="Header2 20 2" xfId="10503"/>
    <cellStyle name="Header2 20 3" xfId="13680"/>
    <cellStyle name="Header2 21" xfId="5786"/>
    <cellStyle name="Header2 21 2" xfId="10907"/>
    <cellStyle name="Header2 21 3" xfId="14054"/>
    <cellStyle name="Header2 22" xfId="5739"/>
    <cellStyle name="Header2 22 2" xfId="10860"/>
    <cellStyle name="Header2 22 3" xfId="14008"/>
    <cellStyle name="Header2 23" xfId="5803"/>
    <cellStyle name="Header2 23 2" xfId="23446"/>
    <cellStyle name="Header2 24" xfId="5751"/>
    <cellStyle name="Header2 24 2" xfId="10872"/>
    <cellStyle name="Header2 24 3" xfId="14019"/>
    <cellStyle name="Header2 25" xfId="6471"/>
    <cellStyle name="Header2 25 2" xfId="11519"/>
    <cellStyle name="Header2 25 3" xfId="14623"/>
    <cellStyle name="Header2 26" xfId="6608"/>
    <cellStyle name="Header2 26 2" xfId="11634"/>
    <cellStyle name="Header2 26 3" xfId="14722"/>
    <cellStyle name="Header2 27" xfId="7116"/>
    <cellStyle name="Header2 27 2" xfId="23447"/>
    <cellStyle name="Header2 28" xfId="9768"/>
    <cellStyle name="Header2 28 2" xfId="23448"/>
    <cellStyle name="Header2 29" xfId="23449"/>
    <cellStyle name="Header2 29 2" xfId="23450"/>
    <cellStyle name="Header2 3" xfId="2187"/>
    <cellStyle name="Header2 3 10" xfId="23451"/>
    <cellStyle name="Header2 3 10 2" xfId="23452"/>
    <cellStyle name="Header2 3 11" xfId="23453"/>
    <cellStyle name="Header2 3 11 2" xfId="23454"/>
    <cellStyle name="Header2 3 12" xfId="23455"/>
    <cellStyle name="Header2 3 12 2" xfId="23456"/>
    <cellStyle name="Header2 3 13" xfId="23457"/>
    <cellStyle name="Header2 3 13 2" xfId="23458"/>
    <cellStyle name="Header2 3 14" xfId="23459"/>
    <cellStyle name="Header2 3 14 2" xfId="23460"/>
    <cellStyle name="Header2 3 15" xfId="23461"/>
    <cellStyle name="Header2 3 15 2" xfId="23462"/>
    <cellStyle name="Header2 3 16" xfId="23463"/>
    <cellStyle name="Header2 3 16 2" xfId="23464"/>
    <cellStyle name="Header2 3 17" xfId="23465"/>
    <cellStyle name="Header2 3 17 2" xfId="23466"/>
    <cellStyle name="Header2 3 18" xfId="23467"/>
    <cellStyle name="Header2 3 18 2" xfId="23468"/>
    <cellStyle name="Header2 3 19" xfId="23469"/>
    <cellStyle name="Header2 3 19 2" xfId="23470"/>
    <cellStyle name="Header2 3 2" xfId="7727"/>
    <cellStyle name="Header2 3 2 2" xfId="23471"/>
    <cellStyle name="Header2 3 20" xfId="23472"/>
    <cellStyle name="Header2 3 20 2" xfId="23473"/>
    <cellStyle name="Header2 3 21" xfId="23474"/>
    <cellStyle name="Header2 3 21 2" xfId="23475"/>
    <cellStyle name="Header2 3 22" xfId="23476"/>
    <cellStyle name="Header2 3 22 2" xfId="23477"/>
    <cellStyle name="Header2 3 23" xfId="23478"/>
    <cellStyle name="Header2 3 23 2" xfId="23479"/>
    <cellStyle name="Header2 3 24" xfId="23480"/>
    <cellStyle name="Header2 3 24 2" xfId="23481"/>
    <cellStyle name="Header2 3 25" xfId="23482"/>
    <cellStyle name="Header2 3 25 2" xfId="23483"/>
    <cellStyle name="Header2 3 26" xfId="23484"/>
    <cellStyle name="Header2 3 26 2" xfId="23485"/>
    <cellStyle name="Header2 3 27" xfId="23486"/>
    <cellStyle name="Header2 3 27 2" xfId="23487"/>
    <cellStyle name="Header2 3 28" xfId="23488"/>
    <cellStyle name="Header2 3 28 2" xfId="23489"/>
    <cellStyle name="Header2 3 29" xfId="23490"/>
    <cellStyle name="Header2 3 29 2" xfId="23491"/>
    <cellStyle name="Header2 3 3" xfId="11561"/>
    <cellStyle name="Header2 3 3 2" xfId="23492"/>
    <cellStyle name="Header2 3 30" xfId="23493"/>
    <cellStyle name="Header2 3 30 2" xfId="23494"/>
    <cellStyle name="Header2 3 31" xfId="23495"/>
    <cellStyle name="Header2 3 31 2" xfId="23496"/>
    <cellStyle name="Header2 3 32" xfId="23497"/>
    <cellStyle name="Header2 3 32 2" xfId="23498"/>
    <cellStyle name="Header2 3 33" xfId="23499"/>
    <cellStyle name="Header2 3 33 2" xfId="23500"/>
    <cellStyle name="Header2 3 34" xfId="23501"/>
    <cellStyle name="Header2 3 34 2" xfId="23502"/>
    <cellStyle name="Header2 3 35" xfId="23503"/>
    <cellStyle name="Header2 3 35 2" xfId="23504"/>
    <cellStyle name="Header2 3 36" xfId="23505"/>
    <cellStyle name="Header2 3 36 2" xfId="23506"/>
    <cellStyle name="Header2 3 37" xfId="23507"/>
    <cellStyle name="Header2 3 37 2" xfId="23508"/>
    <cellStyle name="Header2 3 38" xfId="23509"/>
    <cellStyle name="Header2 3 38 2" xfId="23510"/>
    <cellStyle name="Header2 3 39" xfId="23511"/>
    <cellStyle name="Header2 3 39 2" xfId="23512"/>
    <cellStyle name="Header2 3 4" xfId="23513"/>
    <cellStyle name="Header2 3 4 2" xfId="23514"/>
    <cellStyle name="Header2 3 40" xfId="23515"/>
    <cellStyle name="Header2 3 40 2" xfId="23516"/>
    <cellStyle name="Header2 3 41" xfId="23517"/>
    <cellStyle name="Header2 3 41 2" xfId="23518"/>
    <cellStyle name="Header2 3 42" xfId="23519"/>
    <cellStyle name="Header2 3 5" xfId="23520"/>
    <cellStyle name="Header2 3 5 2" xfId="23521"/>
    <cellStyle name="Header2 3 6" xfId="23522"/>
    <cellStyle name="Header2 3 6 2" xfId="23523"/>
    <cellStyle name="Header2 3 7" xfId="23524"/>
    <cellStyle name="Header2 3 7 2" xfId="23525"/>
    <cellStyle name="Header2 3 8" xfId="23526"/>
    <cellStyle name="Header2 3 8 2" xfId="23527"/>
    <cellStyle name="Header2 3 9" xfId="23528"/>
    <cellStyle name="Header2 3 9 2" xfId="23529"/>
    <cellStyle name="Header2 30" xfId="23530"/>
    <cellStyle name="Header2 30 2" xfId="23531"/>
    <cellStyle name="Header2 31" xfId="23532"/>
    <cellStyle name="Header2 31 2" xfId="23533"/>
    <cellStyle name="Header2 32" xfId="23534"/>
    <cellStyle name="Header2 32 2" xfId="23535"/>
    <cellStyle name="Header2 33" xfId="23536"/>
    <cellStyle name="Header2 33 2" xfId="23537"/>
    <cellStyle name="Header2 34" xfId="23538"/>
    <cellStyle name="Header2 34 2" xfId="23539"/>
    <cellStyle name="Header2 35" xfId="23540"/>
    <cellStyle name="Header2 35 2" xfId="23541"/>
    <cellStyle name="Header2 36" xfId="23542"/>
    <cellStyle name="Header2 36 2" xfId="23543"/>
    <cellStyle name="Header2 37" xfId="23544"/>
    <cellStyle name="Header2 37 2" xfId="23545"/>
    <cellStyle name="Header2 38" xfId="23546"/>
    <cellStyle name="Header2 38 2" xfId="23547"/>
    <cellStyle name="Header2 39" xfId="23548"/>
    <cellStyle name="Header2 39 2" xfId="23549"/>
    <cellStyle name="Header2 4" xfId="2152"/>
    <cellStyle name="Header2 4 10" xfId="23550"/>
    <cellStyle name="Header2 4 10 2" xfId="23551"/>
    <cellStyle name="Header2 4 11" xfId="23552"/>
    <cellStyle name="Header2 4 11 2" xfId="23553"/>
    <cellStyle name="Header2 4 12" xfId="23554"/>
    <cellStyle name="Header2 4 12 2" xfId="23555"/>
    <cellStyle name="Header2 4 13" xfId="23556"/>
    <cellStyle name="Header2 4 13 2" xfId="23557"/>
    <cellStyle name="Header2 4 14" xfId="23558"/>
    <cellStyle name="Header2 4 14 2" xfId="23559"/>
    <cellStyle name="Header2 4 15" xfId="23560"/>
    <cellStyle name="Header2 4 15 2" xfId="23561"/>
    <cellStyle name="Header2 4 16" xfId="23562"/>
    <cellStyle name="Header2 4 16 2" xfId="23563"/>
    <cellStyle name="Header2 4 17" xfId="23564"/>
    <cellStyle name="Header2 4 17 2" xfId="23565"/>
    <cellStyle name="Header2 4 18" xfId="23566"/>
    <cellStyle name="Header2 4 18 2" xfId="23567"/>
    <cellStyle name="Header2 4 19" xfId="23568"/>
    <cellStyle name="Header2 4 19 2" xfId="23569"/>
    <cellStyle name="Header2 4 2" xfId="7692"/>
    <cellStyle name="Header2 4 2 2" xfId="23570"/>
    <cellStyle name="Header2 4 20" xfId="23571"/>
    <cellStyle name="Header2 4 20 2" xfId="23572"/>
    <cellStyle name="Header2 4 21" xfId="23573"/>
    <cellStyle name="Header2 4 21 2" xfId="23574"/>
    <cellStyle name="Header2 4 22" xfId="23575"/>
    <cellStyle name="Header2 4 22 2" xfId="23576"/>
    <cellStyle name="Header2 4 23" xfId="23577"/>
    <cellStyle name="Header2 4 23 2" xfId="23578"/>
    <cellStyle name="Header2 4 24" xfId="23579"/>
    <cellStyle name="Header2 4 24 2" xfId="23580"/>
    <cellStyle name="Header2 4 25" xfId="23581"/>
    <cellStyle name="Header2 4 25 2" xfId="23582"/>
    <cellStyle name="Header2 4 26" xfId="23583"/>
    <cellStyle name="Header2 4 26 2" xfId="23584"/>
    <cellStyle name="Header2 4 27" xfId="23585"/>
    <cellStyle name="Header2 4 27 2" xfId="23586"/>
    <cellStyle name="Header2 4 28" xfId="23587"/>
    <cellStyle name="Header2 4 28 2" xfId="23588"/>
    <cellStyle name="Header2 4 29" xfId="23589"/>
    <cellStyle name="Header2 4 29 2" xfId="23590"/>
    <cellStyle name="Header2 4 3" xfId="11153"/>
    <cellStyle name="Header2 4 3 2" xfId="23591"/>
    <cellStyle name="Header2 4 30" xfId="23592"/>
    <cellStyle name="Header2 4 30 2" xfId="23593"/>
    <cellStyle name="Header2 4 31" xfId="23594"/>
    <cellStyle name="Header2 4 31 2" xfId="23595"/>
    <cellStyle name="Header2 4 32" xfId="23596"/>
    <cellStyle name="Header2 4 32 2" xfId="23597"/>
    <cellStyle name="Header2 4 33" xfId="23598"/>
    <cellStyle name="Header2 4 33 2" xfId="23599"/>
    <cellStyle name="Header2 4 34" xfId="23600"/>
    <cellStyle name="Header2 4 34 2" xfId="23601"/>
    <cellStyle name="Header2 4 35" xfId="23602"/>
    <cellStyle name="Header2 4 35 2" xfId="23603"/>
    <cellStyle name="Header2 4 36" xfId="23604"/>
    <cellStyle name="Header2 4 36 2" xfId="23605"/>
    <cellStyle name="Header2 4 37" xfId="23606"/>
    <cellStyle name="Header2 4 37 2" xfId="23607"/>
    <cellStyle name="Header2 4 38" xfId="23608"/>
    <cellStyle name="Header2 4 38 2" xfId="23609"/>
    <cellStyle name="Header2 4 39" xfId="23610"/>
    <cellStyle name="Header2 4 39 2" xfId="23611"/>
    <cellStyle name="Header2 4 4" xfId="23612"/>
    <cellStyle name="Header2 4 4 2" xfId="23613"/>
    <cellStyle name="Header2 4 40" xfId="23614"/>
    <cellStyle name="Header2 4 40 2" xfId="23615"/>
    <cellStyle name="Header2 4 41" xfId="23616"/>
    <cellStyle name="Header2 4 41 2" xfId="23617"/>
    <cellStyle name="Header2 4 42" xfId="23618"/>
    <cellStyle name="Header2 4 5" xfId="23619"/>
    <cellStyle name="Header2 4 5 2" xfId="23620"/>
    <cellStyle name="Header2 4 6" xfId="23621"/>
    <cellStyle name="Header2 4 6 2" xfId="23622"/>
    <cellStyle name="Header2 4 7" xfId="23623"/>
    <cellStyle name="Header2 4 7 2" xfId="23624"/>
    <cellStyle name="Header2 4 8" xfId="23625"/>
    <cellStyle name="Header2 4 8 2" xfId="23626"/>
    <cellStyle name="Header2 4 9" xfId="23627"/>
    <cellStyle name="Header2 4 9 2" xfId="23628"/>
    <cellStyle name="Header2 40" xfId="23629"/>
    <cellStyle name="Header2 40 2" xfId="23630"/>
    <cellStyle name="Header2 41" xfId="23631"/>
    <cellStyle name="Header2 41 2" xfId="23632"/>
    <cellStyle name="Header2 42" xfId="23633"/>
    <cellStyle name="Header2 42 2" xfId="23634"/>
    <cellStyle name="Header2 43" xfId="23635"/>
    <cellStyle name="Header2 43 2" xfId="23636"/>
    <cellStyle name="Header2 44" xfId="23637"/>
    <cellStyle name="Header2 44 2" xfId="23638"/>
    <cellStyle name="Header2 45" xfId="23639"/>
    <cellStyle name="Header2 45 2" xfId="23640"/>
    <cellStyle name="Header2 46" xfId="23641"/>
    <cellStyle name="Header2 46 2" xfId="23642"/>
    <cellStyle name="Header2 47" xfId="23643"/>
    <cellStyle name="Header2 47 2" xfId="23644"/>
    <cellStyle name="Header2 48" xfId="23645"/>
    <cellStyle name="Header2 48 2" xfId="23646"/>
    <cellStyle name="Header2 49" xfId="23647"/>
    <cellStyle name="Header2 49 2" xfId="23648"/>
    <cellStyle name="Header2 5" xfId="2218"/>
    <cellStyle name="Header2 5 10" xfId="23649"/>
    <cellStyle name="Header2 5 10 2" xfId="23650"/>
    <cellStyle name="Header2 5 11" xfId="23651"/>
    <cellStyle name="Header2 5 11 2" xfId="23652"/>
    <cellStyle name="Header2 5 12" xfId="23653"/>
    <cellStyle name="Header2 5 12 2" xfId="23654"/>
    <cellStyle name="Header2 5 13" xfId="23655"/>
    <cellStyle name="Header2 5 13 2" xfId="23656"/>
    <cellStyle name="Header2 5 14" xfId="23657"/>
    <cellStyle name="Header2 5 14 2" xfId="23658"/>
    <cellStyle name="Header2 5 15" xfId="23659"/>
    <cellStyle name="Header2 5 15 2" xfId="23660"/>
    <cellStyle name="Header2 5 16" xfId="23661"/>
    <cellStyle name="Header2 5 16 2" xfId="23662"/>
    <cellStyle name="Header2 5 17" xfId="23663"/>
    <cellStyle name="Header2 5 17 2" xfId="23664"/>
    <cellStyle name="Header2 5 18" xfId="23665"/>
    <cellStyle name="Header2 5 18 2" xfId="23666"/>
    <cellStyle name="Header2 5 19" xfId="23667"/>
    <cellStyle name="Header2 5 19 2" xfId="23668"/>
    <cellStyle name="Header2 5 2" xfId="7758"/>
    <cellStyle name="Header2 5 2 2" xfId="23669"/>
    <cellStyle name="Header2 5 20" xfId="23670"/>
    <cellStyle name="Header2 5 20 2" xfId="23671"/>
    <cellStyle name="Header2 5 21" xfId="23672"/>
    <cellStyle name="Header2 5 21 2" xfId="23673"/>
    <cellStyle name="Header2 5 22" xfId="23674"/>
    <cellStyle name="Header2 5 22 2" xfId="23675"/>
    <cellStyle name="Header2 5 23" xfId="23676"/>
    <cellStyle name="Header2 5 23 2" xfId="23677"/>
    <cellStyle name="Header2 5 24" xfId="23678"/>
    <cellStyle name="Header2 5 24 2" xfId="23679"/>
    <cellStyle name="Header2 5 25" xfId="23680"/>
    <cellStyle name="Header2 5 25 2" xfId="23681"/>
    <cellStyle name="Header2 5 26" xfId="23682"/>
    <cellStyle name="Header2 5 26 2" xfId="23683"/>
    <cellStyle name="Header2 5 27" xfId="23684"/>
    <cellStyle name="Header2 5 27 2" xfId="23685"/>
    <cellStyle name="Header2 5 28" xfId="23686"/>
    <cellStyle name="Header2 5 28 2" xfId="23687"/>
    <cellStyle name="Header2 5 29" xfId="23688"/>
    <cellStyle name="Header2 5 29 2" xfId="23689"/>
    <cellStyle name="Header2 5 3" xfId="9560"/>
    <cellStyle name="Header2 5 3 2" xfId="23690"/>
    <cellStyle name="Header2 5 30" xfId="23691"/>
    <cellStyle name="Header2 5 30 2" xfId="23692"/>
    <cellStyle name="Header2 5 31" xfId="23693"/>
    <cellStyle name="Header2 5 31 2" xfId="23694"/>
    <cellStyle name="Header2 5 32" xfId="23695"/>
    <cellStyle name="Header2 5 32 2" xfId="23696"/>
    <cellStyle name="Header2 5 33" xfId="23697"/>
    <cellStyle name="Header2 5 33 2" xfId="23698"/>
    <cellStyle name="Header2 5 34" xfId="23699"/>
    <cellStyle name="Header2 5 34 2" xfId="23700"/>
    <cellStyle name="Header2 5 35" xfId="23701"/>
    <cellStyle name="Header2 5 35 2" xfId="23702"/>
    <cellStyle name="Header2 5 36" xfId="23703"/>
    <cellStyle name="Header2 5 36 2" xfId="23704"/>
    <cellStyle name="Header2 5 37" xfId="23705"/>
    <cellStyle name="Header2 5 37 2" xfId="23706"/>
    <cellStyle name="Header2 5 38" xfId="23707"/>
    <cellStyle name="Header2 5 38 2" xfId="23708"/>
    <cellStyle name="Header2 5 39" xfId="23709"/>
    <cellStyle name="Header2 5 39 2" xfId="23710"/>
    <cellStyle name="Header2 5 4" xfId="23711"/>
    <cellStyle name="Header2 5 4 2" xfId="23712"/>
    <cellStyle name="Header2 5 40" xfId="23713"/>
    <cellStyle name="Header2 5 40 2" xfId="23714"/>
    <cellStyle name="Header2 5 41" xfId="23715"/>
    <cellStyle name="Header2 5 41 2" xfId="23716"/>
    <cellStyle name="Header2 5 42" xfId="23717"/>
    <cellStyle name="Header2 5 5" xfId="23718"/>
    <cellStyle name="Header2 5 5 2" xfId="23719"/>
    <cellStyle name="Header2 5 6" xfId="23720"/>
    <cellStyle name="Header2 5 6 2" xfId="23721"/>
    <cellStyle name="Header2 5 7" xfId="23722"/>
    <cellStyle name="Header2 5 7 2" xfId="23723"/>
    <cellStyle name="Header2 5 8" xfId="23724"/>
    <cellStyle name="Header2 5 8 2" xfId="23725"/>
    <cellStyle name="Header2 5 9" xfId="23726"/>
    <cellStyle name="Header2 5 9 2" xfId="23727"/>
    <cellStyle name="Header2 50" xfId="23728"/>
    <cellStyle name="Header2 6" xfId="2167"/>
    <cellStyle name="Header2 6 2" xfId="7707"/>
    <cellStyle name="Header2 6 3" xfId="8372"/>
    <cellStyle name="Header2 7" xfId="3018"/>
    <cellStyle name="Header2 7 2" xfId="8487"/>
    <cellStyle name="Header2 7 3" xfId="11863"/>
    <cellStyle name="Header2 8" xfId="3210"/>
    <cellStyle name="Header2 8 2" xfId="8657"/>
    <cellStyle name="Header2 8 3" xfId="12017"/>
    <cellStyle name="Header2 9" xfId="3410"/>
    <cellStyle name="Header2 9 2" xfId="8835"/>
    <cellStyle name="Header2 9 3" xfId="12179"/>
    <cellStyle name="Header2_План по КВЛ 2011г." xfId="1390"/>
    <cellStyle name="Heading" xfId="1391"/>
    <cellStyle name="Heading 1" xfId="59"/>
    <cellStyle name="Heading 1 1" xfId="1393"/>
    <cellStyle name="Heading 1 1 1" xfId="1394"/>
    <cellStyle name="Heading 1 1 1 10" xfId="1873"/>
    <cellStyle name="Heading 1 1 1 10 2" xfId="2599"/>
    <cellStyle name="Heading 1 1 1 10 2 2" xfId="8113"/>
    <cellStyle name="Heading 1 1 1 10 2 3" xfId="7110"/>
    <cellStyle name="Heading 1 1 1 10 3" xfId="2808"/>
    <cellStyle name="Heading 1 1 1 10 3 2" xfId="8300"/>
    <cellStyle name="Heading 1 1 1 10 3 3" xfId="6951"/>
    <cellStyle name="Heading 1 1 1 10 4" xfId="6130"/>
    <cellStyle name="Heading 1 1 1 10 4 2" xfId="11224"/>
    <cellStyle name="Heading 1 1 1 10 4 3" xfId="14358"/>
    <cellStyle name="Heading 1 1 1 10 5" xfId="6330"/>
    <cellStyle name="Heading 1 1 1 10 5 2" xfId="11401"/>
    <cellStyle name="Heading 1 1 1 10 5 3" xfId="14520"/>
    <cellStyle name="Heading 1 1 1 10 6" xfId="11321"/>
    <cellStyle name="Heading 1 1 1 11" xfId="1857"/>
    <cellStyle name="Heading 1 1 1 11 2" xfId="2583"/>
    <cellStyle name="Heading 1 1 1 11 2 2" xfId="8097"/>
    <cellStyle name="Heading 1 1 1 11 2 3" xfId="7699"/>
    <cellStyle name="Heading 1 1 1 11 3" xfId="2792"/>
    <cellStyle name="Heading 1 1 1 11 3 2" xfId="8284"/>
    <cellStyle name="Heading 1 1 1 11 3 3" xfId="6967"/>
    <cellStyle name="Heading 1 1 1 11 4" xfId="6114"/>
    <cellStyle name="Heading 1 1 1 11 4 2" xfId="11208"/>
    <cellStyle name="Heading 1 1 1 11 4 3" xfId="14342"/>
    <cellStyle name="Heading 1 1 1 11 5" xfId="6314"/>
    <cellStyle name="Heading 1 1 1 11 5 2" xfId="11385"/>
    <cellStyle name="Heading 1 1 1 11 5 3" xfId="14504"/>
    <cellStyle name="Heading 1 1 1 11 6" xfId="9920"/>
    <cellStyle name="Heading 1 1 1 12" xfId="2192"/>
    <cellStyle name="Heading 1 1 1 12 2" xfId="7732"/>
    <cellStyle name="Heading 1 1 1 12 3" xfId="11052"/>
    <cellStyle name="Heading 1 1 1 13" xfId="2148"/>
    <cellStyle name="Heading 1 1 1 13 2" xfId="7688"/>
    <cellStyle name="Heading 1 1 1 13 3" xfId="8373"/>
    <cellStyle name="Heading 1 1 1 14" xfId="2223"/>
    <cellStyle name="Heading 1 1 1 14 2" xfId="7344"/>
    <cellStyle name="Heading 1 1 1 15" xfId="2159"/>
    <cellStyle name="Heading 1 1 1 15 2" xfId="9879"/>
    <cellStyle name="Heading 1 1 1 16" xfId="2225"/>
    <cellStyle name="Heading 1 1 1 16 2" xfId="8536"/>
    <cellStyle name="Heading 1 1 1 17" xfId="2157"/>
    <cellStyle name="Heading 1 1 1 17 2" xfId="10190"/>
    <cellStyle name="Heading 1 1 1 18" xfId="2229"/>
    <cellStyle name="Heading 1 1 1 18 2" xfId="11280"/>
    <cellStyle name="Heading 1 1 1 19" xfId="2146"/>
    <cellStyle name="Heading 1 1 1 19 2" xfId="8722"/>
    <cellStyle name="Heading 1 1 1 2" xfId="1849"/>
    <cellStyle name="Heading 1 1 1 2 2" xfId="2575"/>
    <cellStyle name="Heading 1 1 1 2 2 2" xfId="8089"/>
    <cellStyle name="Heading 1 1 1 2 2 3" xfId="8575"/>
    <cellStyle name="Heading 1 1 1 2 3" xfId="2784"/>
    <cellStyle name="Heading 1 1 1 2 3 2" xfId="8276"/>
    <cellStyle name="Heading 1 1 1 2 3 3" xfId="6975"/>
    <cellStyle name="Heading 1 1 1 2 4" xfId="6106"/>
    <cellStyle name="Heading 1 1 1 2 4 2" xfId="11200"/>
    <cellStyle name="Heading 1 1 1 2 4 3" xfId="14334"/>
    <cellStyle name="Heading 1 1 1 2 5" xfId="6306"/>
    <cellStyle name="Heading 1 1 1 2 5 2" xfId="11377"/>
    <cellStyle name="Heading 1 1 1 2 5 3" xfId="14496"/>
    <cellStyle name="Heading 1 1 1 2 6" xfId="11146"/>
    <cellStyle name="Heading 1 1 1 20" xfId="2235"/>
    <cellStyle name="Heading 1 1 1 20 2" xfId="10181"/>
    <cellStyle name="Heading 1 1 1 21" xfId="2916"/>
    <cellStyle name="Heading 1 1 1 21 2" xfId="6847"/>
    <cellStyle name="Heading 1 1 1 22" xfId="3109"/>
    <cellStyle name="Heading 1 1 1 22 2" xfId="11949"/>
    <cellStyle name="Heading 1 1 1 23" xfId="3308"/>
    <cellStyle name="Heading 1 1 1 23 2" xfId="12110"/>
    <cellStyle name="Heading 1 1 1 24" xfId="2352"/>
    <cellStyle name="Heading 1 1 1 24 2" xfId="7228"/>
    <cellStyle name="Heading 1 1 1 25" xfId="4681"/>
    <cellStyle name="Heading 1 1 1 25 2" xfId="13181"/>
    <cellStyle name="Heading 1 1 1 26" xfId="4254"/>
    <cellStyle name="Heading 1 1 1 26 2" xfId="12862"/>
    <cellStyle name="Heading 1 1 1 27" xfId="4716"/>
    <cellStyle name="Heading 1 1 1 27 2" xfId="13215"/>
    <cellStyle name="Heading 1 1 1 28" xfId="2488"/>
    <cellStyle name="Heading 1 1 1 28 2" xfId="7415"/>
    <cellStyle name="Heading 1 1 1 29" xfId="3873"/>
    <cellStyle name="Heading 1 1 1 29 2" xfId="12563"/>
    <cellStyle name="Heading 1 1 1 3" xfId="1824"/>
    <cellStyle name="Heading 1 1 1 3 2" xfId="2550"/>
    <cellStyle name="Heading 1 1 1 3 2 2" xfId="8064"/>
    <cellStyle name="Heading 1 1 1 3 2 3" xfId="7420"/>
    <cellStyle name="Heading 1 1 1 3 3" xfId="2759"/>
    <cellStyle name="Heading 1 1 1 3 3 2" xfId="8251"/>
    <cellStyle name="Heading 1 1 1 3 3 3" xfId="7000"/>
    <cellStyle name="Heading 1 1 1 3 4" xfId="6081"/>
    <cellStyle name="Heading 1 1 1 3 4 2" xfId="11175"/>
    <cellStyle name="Heading 1 1 1 3 4 3" xfId="14309"/>
    <cellStyle name="Heading 1 1 1 3 5" xfId="6281"/>
    <cellStyle name="Heading 1 1 1 3 5 2" xfId="11352"/>
    <cellStyle name="Heading 1 1 1 3 5 3" xfId="14471"/>
    <cellStyle name="Heading 1 1 1 3 6" xfId="11144"/>
    <cellStyle name="Heading 1 1 1 30" xfId="5791"/>
    <cellStyle name="Heading 1 1 1 30 2" xfId="10912"/>
    <cellStyle name="Heading 1 1 1 30 3" xfId="14059"/>
    <cellStyle name="Heading 1 1 1 31" xfId="5736"/>
    <cellStyle name="Heading 1 1 1 31 2" xfId="10857"/>
    <cellStyle name="Heading 1 1 1 31 3" xfId="14005"/>
    <cellStyle name="Heading 1 1 1 32" xfId="5817"/>
    <cellStyle name="Heading 1 1 1 32 2" xfId="14084"/>
    <cellStyle name="Heading 1 1 1 33" xfId="5745"/>
    <cellStyle name="Heading 1 1 1 33 2" xfId="14014"/>
    <cellStyle name="Heading 1 1 1 34" xfId="5819"/>
    <cellStyle name="Heading 1 1 1 34 2" xfId="14086"/>
    <cellStyle name="Heading 1 1 1 35" xfId="5743"/>
    <cellStyle name="Heading 1 1 1 35 2" xfId="14012"/>
    <cellStyle name="Heading 1 1 1 36" xfId="8948"/>
    <cellStyle name="Heading 1 1 1 4" xfId="1854"/>
    <cellStyle name="Heading 1 1 1 4 2" xfId="2580"/>
    <cellStyle name="Heading 1 1 1 4 2 2" xfId="8094"/>
    <cellStyle name="Heading 1 1 1 4 2 3" xfId="7769"/>
    <cellStyle name="Heading 1 1 1 4 3" xfId="2789"/>
    <cellStyle name="Heading 1 1 1 4 3 2" xfId="8281"/>
    <cellStyle name="Heading 1 1 1 4 3 3" xfId="6970"/>
    <cellStyle name="Heading 1 1 1 4 4" xfId="6111"/>
    <cellStyle name="Heading 1 1 1 4 4 2" xfId="11205"/>
    <cellStyle name="Heading 1 1 1 4 4 3" xfId="14339"/>
    <cellStyle name="Heading 1 1 1 4 5" xfId="6311"/>
    <cellStyle name="Heading 1 1 1 4 5 2" xfId="11382"/>
    <cellStyle name="Heading 1 1 1 4 5 3" xfId="14501"/>
    <cellStyle name="Heading 1 1 1 4 6" xfId="10346"/>
    <cellStyle name="Heading 1 1 1 5" xfId="1835"/>
    <cellStyle name="Heading 1 1 1 5 2" xfId="2561"/>
    <cellStyle name="Heading 1 1 1 5 2 2" xfId="8075"/>
    <cellStyle name="Heading 1 1 1 5 2 3" xfId="7411"/>
    <cellStyle name="Heading 1 1 1 5 3" xfId="2770"/>
    <cellStyle name="Heading 1 1 1 5 3 2" xfId="8262"/>
    <cellStyle name="Heading 1 1 1 5 3 3" xfId="6989"/>
    <cellStyle name="Heading 1 1 1 5 4" xfId="6092"/>
    <cellStyle name="Heading 1 1 1 5 4 2" xfId="11186"/>
    <cellStyle name="Heading 1 1 1 5 4 3" xfId="14320"/>
    <cellStyle name="Heading 1 1 1 5 5" xfId="6292"/>
    <cellStyle name="Heading 1 1 1 5 5 2" xfId="11363"/>
    <cellStyle name="Heading 1 1 1 5 5 3" xfId="14482"/>
    <cellStyle name="Heading 1 1 1 5 6" xfId="9442"/>
    <cellStyle name="Heading 1 1 1 6" xfId="1863"/>
    <cellStyle name="Heading 1 1 1 6 2" xfId="2589"/>
    <cellStyle name="Heading 1 1 1 6 2 2" xfId="8103"/>
    <cellStyle name="Heading 1 1 1 6 2 3" xfId="7119"/>
    <cellStyle name="Heading 1 1 1 6 3" xfId="2798"/>
    <cellStyle name="Heading 1 1 1 6 3 2" xfId="8290"/>
    <cellStyle name="Heading 1 1 1 6 3 3" xfId="6961"/>
    <cellStyle name="Heading 1 1 1 6 4" xfId="6120"/>
    <cellStyle name="Heading 1 1 1 6 4 2" xfId="11214"/>
    <cellStyle name="Heading 1 1 1 6 4 3" xfId="14348"/>
    <cellStyle name="Heading 1 1 1 6 5" xfId="6320"/>
    <cellStyle name="Heading 1 1 1 6 5 2" xfId="11391"/>
    <cellStyle name="Heading 1 1 1 6 5 3" xfId="14510"/>
    <cellStyle name="Heading 1 1 1 6 6" xfId="9109"/>
    <cellStyle name="Heading 1 1 1 7" xfId="1842"/>
    <cellStyle name="Heading 1 1 1 7 2" xfId="2568"/>
    <cellStyle name="Heading 1 1 1 7 2 2" xfId="8082"/>
    <cellStyle name="Heading 1 1 1 7 2 3" xfId="9251"/>
    <cellStyle name="Heading 1 1 1 7 3" xfId="2777"/>
    <cellStyle name="Heading 1 1 1 7 3 2" xfId="8269"/>
    <cellStyle name="Heading 1 1 1 7 3 3" xfId="6982"/>
    <cellStyle name="Heading 1 1 1 7 4" xfId="6099"/>
    <cellStyle name="Heading 1 1 1 7 4 2" xfId="11193"/>
    <cellStyle name="Heading 1 1 1 7 4 3" xfId="14327"/>
    <cellStyle name="Heading 1 1 1 7 5" xfId="6299"/>
    <cellStyle name="Heading 1 1 1 7 5 2" xfId="11370"/>
    <cellStyle name="Heading 1 1 1 7 5 3" xfId="14489"/>
    <cellStyle name="Heading 1 1 1 7 6" xfId="8430"/>
    <cellStyle name="Heading 1 1 1 8" xfId="1869"/>
    <cellStyle name="Heading 1 1 1 8 2" xfId="2595"/>
    <cellStyle name="Heading 1 1 1 8 2 2" xfId="8109"/>
    <cellStyle name="Heading 1 1 1 8 2 3" xfId="7114"/>
    <cellStyle name="Heading 1 1 1 8 3" xfId="2804"/>
    <cellStyle name="Heading 1 1 1 8 3 2" xfId="8296"/>
    <cellStyle name="Heading 1 1 1 8 3 3" xfId="6955"/>
    <cellStyle name="Heading 1 1 1 8 4" xfId="6126"/>
    <cellStyle name="Heading 1 1 1 8 4 2" xfId="11220"/>
    <cellStyle name="Heading 1 1 1 8 4 3" xfId="14354"/>
    <cellStyle name="Heading 1 1 1 8 5" xfId="6326"/>
    <cellStyle name="Heading 1 1 1 8 5 2" xfId="11397"/>
    <cellStyle name="Heading 1 1 1 8 5 3" xfId="14516"/>
    <cellStyle name="Heading 1 1 1 8 6" xfId="11745"/>
    <cellStyle name="Heading 1 1 1 9" xfId="1832"/>
    <cellStyle name="Heading 1 1 1 9 2" xfId="2558"/>
    <cellStyle name="Heading 1 1 1 9 2 2" xfId="8072"/>
    <cellStyle name="Heading 1 1 1 9 2 3" xfId="7428"/>
    <cellStyle name="Heading 1 1 1 9 3" xfId="2767"/>
    <cellStyle name="Heading 1 1 1 9 3 2" xfId="8259"/>
    <cellStyle name="Heading 1 1 1 9 3 3" xfId="6992"/>
    <cellStyle name="Heading 1 1 1 9 4" xfId="6089"/>
    <cellStyle name="Heading 1 1 1 9 4 2" xfId="11183"/>
    <cellStyle name="Heading 1 1 1 9 4 3" xfId="14317"/>
    <cellStyle name="Heading 1 1 1 9 5" xfId="6289"/>
    <cellStyle name="Heading 1 1 1 9 5 2" xfId="11360"/>
    <cellStyle name="Heading 1 1 1 9 5 3" xfId="14479"/>
    <cellStyle name="Heading 1 1 1 9 6" xfId="9918"/>
    <cellStyle name="Heading 1 1 10" xfId="1831"/>
    <cellStyle name="Heading 1 1 10 10" xfId="4146"/>
    <cellStyle name="Heading 1 1 10 10 2" xfId="9478"/>
    <cellStyle name="Heading 1 1 10 10 3" xfId="12759"/>
    <cellStyle name="Heading 1 1 10 11" xfId="4328"/>
    <cellStyle name="Heading 1 1 10 11 2" xfId="9640"/>
    <cellStyle name="Heading 1 1 10 11 3" xfId="12903"/>
    <cellStyle name="Heading 1 1 10 12" xfId="4517"/>
    <cellStyle name="Heading 1 1 10 12 2" xfId="9804"/>
    <cellStyle name="Heading 1 1 10 12 3" xfId="13054"/>
    <cellStyle name="Heading 1 1 10 13" xfId="4687"/>
    <cellStyle name="Heading 1 1 10 13 2" xfId="9951"/>
    <cellStyle name="Heading 1 1 10 13 3" xfId="13187"/>
    <cellStyle name="Heading 1 1 10 14" xfId="4872"/>
    <cellStyle name="Heading 1 1 10 14 2" xfId="10112"/>
    <cellStyle name="Heading 1 1 10 14 3" xfId="13332"/>
    <cellStyle name="Heading 1 1 10 15" xfId="5038"/>
    <cellStyle name="Heading 1 1 10 15 2" xfId="10253"/>
    <cellStyle name="Heading 1 1 10 15 3" xfId="13459"/>
    <cellStyle name="Heading 1 1 10 16" xfId="5186"/>
    <cellStyle name="Heading 1 1 10 16 2" xfId="10379"/>
    <cellStyle name="Heading 1 1 10 16 3" xfId="13569"/>
    <cellStyle name="Heading 1 1 10 17" xfId="5322"/>
    <cellStyle name="Heading 1 1 10 17 2" xfId="10490"/>
    <cellStyle name="Heading 1 1 10 17 3" xfId="13667"/>
    <cellStyle name="Heading 1 1 10 18" xfId="5428"/>
    <cellStyle name="Heading 1 1 10 18 2" xfId="10572"/>
    <cellStyle name="Heading 1 1 10 18 3" xfId="13736"/>
    <cellStyle name="Heading 1 1 10 19" xfId="5528"/>
    <cellStyle name="Heading 1 1 10 19 2" xfId="10649"/>
    <cellStyle name="Heading 1 1 10 19 3" xfId="13798"/>
    <cellStyle name="Heading 1 1 10 2" xfId="2557"/>
    <cellStyle name="Heading 1 1 10 2 2" xfId="8071"/>
    <cellStyle name="Heading 1 1 10 2 3" xfId="7409"/>
    <cellStyle name="Heading 1 1 10 20" xfId="6088"/>
    <cellStyle name="Heading 1 1 10 20 2" xfId="11182"/>
    <cellStyle name="Heading 1 1 10 20 3" xfId="14316"/>
    <cellStyle name="Heading 1 1 10 21" xfId="6288"/>
    <cellStyle name="Heading 1 1 10 21 2" xfId="11359"/>
    <cellStyle name="Heading 1 1 10 21 3" xfId="14478"/>
    <cellStyle name="Heading 1 1 10 22" xfId="6451"/>
    <cellStyle name="Heading 1 1 10 22 2" xfId="11499"/>
    <cellStyle name="Heading 1 1 10 22 3" xfId="14603"/>
    <cellStyle name="Heading 1 1 10 23" xfId="6588"/>
    <cellStyle name="Heading 1 1 10 23 2" xfId="11614"/>
    <cellStyle name="Heading 1 1 10 23 3" xfId="14702"/>
    <cellStyle name="Heading 1 1 10 24" xfId="6696"/>
    <cellStyle name="Heading 1 1 10 24 2" xfId="11698"/>
    <cellStyle name="Heading 1 1 10 24 3" xfId="14772"/>
    <cellStyle name="Heading 1 1 10 25" xfId="6794"/>
    <cellStyle name="Heading 1 1 10 25 2" xfId="11773"/>
    <cellStyle name="Heading 1 1 10 25 3" xfId="14833"/>
    <cellStyle name="Heading 1 1 10 26" xfId="10079"/>
    <cellStyle name="Heading 1 1 10 3" xfId="2766"/>
    <cellStyle name="Heading 1 1 10 3 2" xfId="8258"/>
    <cellStyle name="Heading 1 1 10 3 3" xfId="6993"/>
    <cellStyle name="Heading 1 1 10 4" xfId="2994"/>
    <cellStyle name="Heading 1 1 10 4 2" xfId="8463"/>
    <cellStyle name="Heading 1 1 10 4 3" xfId="11839"/>
    <cellStyle name="Heading 1 1 10 5" xfId="3186"/>
    <cellStyle name="Heading 1 1 10 5 2" xfId="8633"/>
    <cellStyle name="Heading 1 1 10 5 3" xfId="11993"/>
    <cellStyle name="Heading 1 1 10 6" xfId="3386"/>
    <cellStyle name="Heading 1 1 10 6 2" xfId="8811"/>
    <cellStyle name="Heading 1 1 10 6 3" xfId="12155"/>
    <cellStyle name="Heading 1 1 10 7" xfId="3578"/>
    <cellStyle name="Heading 1 1 10 7 2" xfId="8981"/>
    <cellStyle name="Heading 1 1 10 7 3" xfId="12309"/>
    <cellStyle name="Heading 1 1 10 8" xfId="3769"/>
    <cellStyle name="Heading 1 1 10 8 2" xfId="9148"/>
    <cellStyle name="Heading 1 1 10 8 3" xfId="12461"/>
    <cellStyle name="Heading 1 1 10 9" xfId="3955"/>
    <cellStyle name="Heading 1 1 10 9 2" xfId="9308"/>
    <cellStyle name="Heading 1 1 10 9 3" xfId="12607"/>
    <cellStyle name="Heading 1 1 11" xfId="1874"/>
    <cellStyle name="Heading 1 1 11 10" xfId="4183"/>
    <cellStyle name="Heading 1 1 11 10 2" xfId="9515"/>
    <cellStyle name="Heading 1 1 11 10 3" xfId="12796"/>
    <cellStyle name="Heading 1 1 11 11" xfId="4366"/>
    <cellStyle name="Heading 1 1 11 11 2" xfId="9678"/>
    <cellStyle name="Heading 1 1 11 11 3" xfId="12941"/>
    <cellStyle name="Heading 1 1 11 12" xfId="4553"/>
    <cellStyle name="Heading 1 1 11 12 2" xfId="9840"/>
    <cellStyle name="Heading 1 1 11 12 3" xfId="13090"/>
    <cellStyle name="Heading 1 1 11 13" xfId="4725"/>
    <cellStyle name="Heading 1 1 11 13 2" xfId="9989"/>
    <cellStyle name="Heading 1 1 11 13 3" xfId="13224"/>
    <cellStyle name="Heading 1 1 11 14" xfId="4909"/>
    <cellStyle name="Heading 1 1 11 14 2" xfId="10149"/>
    <cellStyle name="Heading 1 1 11 14 3" xfId="13368"/>
    <cellStyle name="Heading 1 1 11 15" xfId="5071"/>
    <cellStyle name="Heading 1 1 11 15 2" xfId="10286"/>
    <cellStyle name="Heading 1 1 11 15 3" xfId="13492"/>
    <cellStyle name="Heading 1 1 11 16" xfId="5219"/>
    <cellStyle name="Heading 1 1 11 16 2" xfId="10412"/>
    <cellStyle name="Heading 1 1 11 16 3" xfId="13602"/>
    <cellStyle name="Heading 1 1 11 17" xfId="5353"/>
    <cellStyle name="Heading 1 1 11 17 2" xfId="10521"/>
    <cellStyle name="Heading 1 1 11 17 3" xfId="13698"/>
    <cellStyle name="Heading 1 1 11 18" xfId="5458"/>
    <cellStyle name="Heading 1 1 11 18 2" xfId="10602"/>
    <cellStyle name="Heading 1 1 11 18 3" xfId="13766"/>
    <cellStyle name="Heading 1 1 11 19" xfId="5553"/>
    <cellStyle name="Heading 1 1 11 19 2" xfId="10674"/>
    <cellStyle name="Heading 1 1 11 19 3" xfId="13823"/>
    <cellStyle name="Heading 1 1 11 2" xfId="2600"/>
    <cellStyle name="Heading 1 1 11 2 2" xfId="8114"/>
    <cellStyle name="Heading 1 1 11 2 3" xfId="7109"/>
    <cellStyle name="Heading 1 1 11 20" xfId="6131"/>
    <cellStyle name="Heading 1 1 11 20 2" xfId="11225"/>
    <cellStyle name="Heading 1 1 11 20 3" xfId="14359"/>
    <cellStyle name="Heading 1 1 11 21" xfId="6331"/>
    <cellStyle name="Heading 1 1 11 21 2" xfId="11402"/>
    <cellStyle name="Heading 1 1 11 21 3" xfId="14521"/>
    <cellStyle name="Heading 1 1 11 22" xfId="6484"/>
    <cellStyle name="Heading 1 1 11 22 2" xfId="11532"/>
    <cellStyle name="Heading 1 1 11 22 3" xfId="14636"/>
    <cellStyle name="Heading 1 1 11 23" xfId="6621"/>
    <cellStyle name="Heading 1 1 11 23 2" xfId="11647"/>
    <cellStyle name="Heading 1 1 11 23 3" xfId="14735"/>
    <cellStyle name="Heading 1 1 11 24" xfId="6725"/>
    <cellStyle name="Heading 1 1 11 24 2" xfId="11727"/>
    <cellStyle name="Heading 1 1 11 24 3" xfId="14801"/>
    <cellStyle name="Heading 1 1 11 25" xfId="6819"/>
    <cellStyle name="Heading 1 1 11 25 2" xfId="11798"/>
    <cellStyle name="Heading 1 1 11 25 3" xfId="14858"/>
    <cellStyle name="Heading 1 1 11 26" xfId="11140"/>
    <cellStyle name="Heading 1 1 11 3" xfId="2809"/>
    <cellStyle name="Heading 1 1 11 3 2" xfId="8301"/>
    <cellStyle name="Heading 1 1 11 3 3" xfId="6950"/>
    <cellStyle name="Heading 1 1 11 4" xfId="3032"/>
    <cellStyle name="Heading 1 1 11 4 2" xfId="8501"/>
    <cellStyle name="Heading 1 1 11 4 3" xfId="11877"/>
    <cellStyle name="Heading 1 1 11 5" xfId="3224"/>
    <cellStyle name="Heading 1 1 11 5 2" xfId="8671"/>
    <cellStyle name="Heading 1 1 11 5 3" xfId="12031"/>
    <cellStyle name="Heading 1 1 11 6" xfId="3424"/>
    <cellStyle name="Heading 1 1 11 6 2" xfId="8849"/>
    <cellStyle name="Heading 1 1 11 6 3" xfId="12193"/>
    <cellStyle name="Heading 1 1 11 7" xfId="3616"/>
    <cellStyle name="Heading 1 1 11 7 2" xfId="9019"/>
    <cellStyle name="Heading 1 1 11 7 3" xfId="12346"/>
    <cellStyle name="Heading 1 1 11 8" xfId="3807"/>
    <cellStyle name="Heading 1 1 11 8 2" xfId="9186"/>
    <cellStyle name="Heading 1 1 11 8 3" xfId="12497"/>
    <cellStyle name="Heading 1 1 11 9" xfId="3992"/>
    <cellStyle name="Heading 1 1 11 9 2" xfId="9345"/>
    <cellStyle name="Heading 1 1 11 9 3" xfId="12643"/>
    <cellStyle name="Heading 1 1 12" xfId="1856"/>
    <cellStyle name="Heading 1 1 12 10" xfId="4168"/>
    <cellStyle name="Heading 1 1 12 10 2" xfId="9500"/>
    <cellStyle name="Heading 1 1 12 10 3" xfId="12781"/>
    <cellStyle name="Heading 1 1 12 11" xfId="4351"/>
    <cellStyle name="Heading 1 1 12 11 2" xfId="9663"/>
    <cellStyle name="Heading 1 1 12 11 3" xfId="12926"/>
    <cellStyle name="Heading 1 1 12 12" xfId="4538"/>
    <cellStyle name="Heading 1 1 12 12 2" xfId="9825"/>
    <cellStyle name="Heading 1 1 12 12 3" xfId="13075"/>
    <cellStyle name="Heading 1 1 12 13" xfId="4711"/>
    <cellStyle name="Heading 1 1 12 13 2" xfId="9975"/>
    <cellStyle name="Heading 1 1 12 13 3" xfId="13210"/>
    <cellStyle name="Heading 1 1 12 14" xfId="4894"/>
    <cellStyle name="Heading 1 1 12 14 2" xfId="10134"/>
    <cellStyle name="Heading 1 1 12 14 3" xfId="13353"/>
    <cellStyle name="Heading 1 1 12 15" xfId="5057"/>
    <cellStyle name="Heading 1 1 12 15 2" xfId="10272"/>
    <cellStyle name="Heading 1 1 12 15 3" xfId="13478"/>
    <cellStyle name="Heading 1 1 12 16" xfId="5205"/>
    <cellStyle name="Heading 1 1 12 16 2" xfId="10398"/>
    <cellStyle name="Heading 1 1 12 16 3" xfId="13588"/>
    <cellStyle name="Heading 1 1 12 17" xfId="5340"/>
    <cellStyle name="Heading 1 1 12 17 2" xfId="10508"/>
    <cellStyle name="Heading 1 1 12 17 3" xfId="13685"/>
    <cellStyle name="Heading 1 1 12 18" xfId="5446"/>
    <cellStyle name="Heading 1 1 12 18 2" xfId="10590"/>
    <cellStyle name="Heading 1 1 12 18 3" xfId="13754"/>
    <cellStyle name="Heading 1 1 12 19" xfId="5543"/>
    <cellStyle name="Heading 1 1 12 19 2" xfId="10664"/>
    <cellStyle name="Heading 1 1 12 19 3" xfId="13813"/>
    <cellStyle name="Heading 1 1 12 2" xfId="2582"/>
    <cellStyle name="Heading 1 1 12 2 2" xfId="8096"/>
    <cellStyle name="Heading 1 1 12 2 3" xfId="7765"/>
    <cellStyle name="Heading 1 1 12 20" xfId="6113"/>
    <cellStyle name="Heading 1 1 12 20 2" xfId="11207"/>
    <cellStyle name="Heading 1 1 12 20 3" xfId="14341"/>
    <cellStyle name="Heading 1 1 12 21" xfId="6313"/>
    <cellStyle name="Heading 1 1 12 21 2" xfId="11384"/>
    <cellStyle name="Heading 1 1 12 21 3" xfId="14503"/>
    <cellStyle name="Heading 1 1 12 22" xfId="6470"/>
    <cellStyle name="Heading 1 1 12 22 2" xfId="11518"/>
    <cellStyle name="Heading 1 1 12 22 3" xfId="14622"/>
    <cellStyle name="Heading 1 1 12 23" xfId="6607"/>
    <cellStyle name="Heading 1 1 12 23 2" xfId="11633"/>
    <cellStyle name="Heading 1 1 12 23 3" xfId="14721"/>
    <cellStyle name="Heading 1 1 12 24" xfId="6713"/>
    <cellStyle name="Heading 1 1 12 24 2" xfId="11715"/>
    <cellStyle name="Heading 1 1 12 24 3" xfId="14789"/>
    <cellStyle name="Heading 1 1 12 25" xfId="6809"/>
    <cellStyle name="Heading 1 1 12 25 2" xfId="11788"/>
    <cellStyle name="Heading 1 1 12 25 3" xfId="14848"/>
    <cellStyle name="Heading 1 1 12 26" xfId="10081"/>
    <cellStyle name="Heading 1 1 12 3" xfId="2791"/>
    <cellStyle name="Heading 1 1 12 3 2" xfId="8283"/>
    <cellStyle name="Heading 1 1 12 3 3" xfId="6968"/>
    <cellStyle name="Heading 1 1 12 4" xfId="3017"/>
    <cellStyle name="Heading 1 1 12 4 2" xfId="8486"/>
    <cellStyle name="Heading 1 1 12 4 3" xfId="11862"/>
    <cellStyle name="Heading 1 1 12 5" xfId="3209"/>
    <cellStyle name="Heading 1 1 12 5 2" xfId="8656"/>
    <cellStyle name="Heading 1 1 12 5 3" xfId="12016"/>
    <cellStyle name="Heading 1 1 12 6" xfId="3409"/>
    <cellStyle name="Heading 1 1 12 6 2" xfId="8834"/>
    <cellStyle name="Heading 1 1 12 6 3" xfId="12178"/>
    <cellStyle name="Heading 1 1 12 7" xfId="3601"/>
    <cellStyle name="Heading 1 1 12 7 2" xfId="9004"/>
    <cellStyle name="Heading 1 1 12 7 3" xfId="12332"/>
    <cellStyle name="Heading 1 1 12 8" xfId="3792"/>
    <cellStyle name="Heading 1 1 12 8 2" xfId="9171"/>
    <cellStyle name="Heading 1 1 12 8 3" xfId="12483"/>
    <cellStyle name="Heading 1 1 12 9" xfId="3978"/>
    <cellStyle name="Heading 1 1 12 9 2" xfId="9331"/>
    <cellStyle name="Heading 1 1 12 9 3" xfId="12629"/>
    <cellStyle name="Heading 1 1 13" xfId="2191"/>
    <cellStyle name="Heading 1 1 13 2" xfId="7731"/>
    <cellStyle name="Heading 1 1 13 3" xfId="10705"/>
    <cellStyle name="Heading 1 1 14" xfId="2149"/>
    <cellStyle name="Heading 1 1 14 2" xfId="7689"/>
    <cellStyle name="Heading 1 1 14 3" xfId="11563"/>
    <cellStyle name="Heading 1 1 15" xfId="2222"/>
    <cellStyle name="Heading 1 1 15 2" xfId="7762"/>
    <cellStyle name="Heading 1 1 15 3" xfId="7345"/>
    <cellStyle name="Heading 1 1 16" xfId="2162"/>
    <cellStyle name="Heading 1 1 16 2" xfId="7702"/>
    <cellStyle name="Heading 1 1 16 3" xfId="9391"/>
    <cellStyle name="Heading 1 1 17" xfId="3022"/>
    <cellStyle name="Heading 1 1 17 2" xfId="8491"/>
    <cellStyle name="Heading 1 1 17 3" xfId="11867"/>
    <cellStyle name="Heading 1 1 18" xfId="3214"/>
    <cellStyle name="Heading 1 1 18 2" xfId="8661"/>
    <cellStyle name="Heading 1 1 18 3" xfId="12021"/>
    <cellStyle name="Heading 1 1 19" xfId="3414"/>
    <cellStyle name="Heading 1 1 19 2" xfId="8839"/>
    <cellStyle name="Heading 1 1 19 3" xfId="12183"/>
    <cellStyle name="Heading 1 1 2" xfId="1827"/>
    <cellStyle name="Heading 1 1 2 10" xfId="4142"/>
    <cellStyle name="Heading 1 1 2 10 2" xfId="9474"/>
    <cellStyle name="Heading 1 1 2 10 3" xfId="12755"/>
    <cellStyle name="Heading 1 1 2 11" xfId="4324"/>
    <cellStyle name="Heading 1 1 2 11 2" xfId="9636"/>
    <cellStyle name="Heading 1 1 2 11 3" xfId="12899"/>
    <cellStyle name="Heading 1 1 2 12" xfId="4513"/>
    <cellStyle name="Heading 1 1 2 12 2" xfId="9800"/>
    <cellStyle name="Heading 1 1 2 12 3" xfId="13050"/>
    <cellStyle name="Heading 1 1 2 13" xfId="4683"/>
    <cellStyle name="Heading 1 1 2 13 2" xfId="9947"/>
    <cellStyle name="Heading 1 1 2 13 3" xfId="13183"/>
    <cellStyle name="Heading 1 1 2 14" xfId="4868"/>
    <cellStyle name="Heading 1 1 2 14 2" xfId="10108"/>
    <cellStyle name="Heading 1 1 2 14 3" xfId="13328"/>
    <cellStyle name="Heading 1 1 2 15" xfId="5034"/>
    <cellStyle name="Heading 1 1 2 15 2" xfId="10249"/>
    <cellStyle name="Heading 1 1 2 15 3" xfId="13455"/>
    <cellStyle name="Heading 1 1 2 16" xfId="5182"/>
    <cellStyle name="Heading 1 1 2 16 2" xfId="10375"/>
    <cellStyle name="Heading 1 1 2 16 3" xfId="13565"/>
    <cellStyle name="Heading 1 1 2 17" xfId="5318"/>
    <cellStyle name="Heading 1 1 2 17 2" xfId="10486"/>
    <cellStyle name="Heading 1 1 2 17 3" xfId="13663"/>
    <cellStyle name="Heading 1 1 2 18" xfId="5424"/>
    <cellStyle name="Heading 1 1 2 18 2" xfId="10568"/>
    <cellStyle name="Heading 1 1 2 18 3" xfId="13732"/>
    <cellStyle name="Heading 1 1 2 19" xfId="5524"/>
    <cellStyle name="Heading 1 1 2 19 2" xfId="10645"/>
    <cellStyle name="Heading 1 1 2 19 3" xfId="13794"/>
    <cellStyle name="Heading 1 1 2 2" xfId="2553"/>
    <cellStyle name="Heading 1 1 2 2 2" xfId="8067"/>
    <cellStyle name="Heading 1 1 2 2 3" xfId="7407"/>
    <cellStyle name="Heading 1 1 2 20" xfId="6084"/>
    <cellStyle name="Heading 1 1 2 20 2" xfId="11178"/>
    <cellStyle name="Heading 1 1 2 20 3" xfId="14312"/>
    <cellStyle name="Heading 1 1 2 21" xfId="6284"/>
    <cellStyle name="Heading 1 1 2 21 2" xfId="11355"/>
    <cellStyle name="Heading 1 1 2 21 3" xfId="14474"/>
    <cellStyle name="Heading 1 1 2 22" xfId="6447"/>
    <cellStyle name="Heading 1 1 2 22 2" xfId="11495"/>
    <cellStyle name="Heading 1 1 2 22 3" xfId="14599"/>
    <cellStyle name="Heading 1 1 2 23" xfId="6584"/>
    <cellStyle name="Heading 1 1 2 23 2" xfId="11610"/>
    <cellStyle name="Heading 1 1 2 23 3" xfId="14698"/>
    <cellStyle name="Heading 1 1 2 24" xfId="6692"/>
    <cellStyle name="Heading 1 1 2 24 2" xfId="11694"/>
    <cellStyle name="Heading 1 1 2 24 3" xfId="14768"/>
    <cellStyle name="Heading 1 1 2 25" xfId="6790"/>
    <cellStyle name="Heading 1 1 2 25 2" xfId="11769"/>
    <cellStyle name="Heading 1 1 2 25 3" xfId="14829"/>
    <cellStyle name="Heading 1 1 2 26" xfId="10548"/>
    <cellStyle name="Heading 1 1 2 3" xfId="2762"/>
    <cellStyle name="Heading 1 1 2 3 2" xfId="8254"/>
    <cellStyle name="Heading 1 1 2 3 3" xfId="6997"/>
    <cellStyle name="Heading 1 1 2 4" xfId="2990"/>
    <cellStyle name="Heading 1 1 2 4 2" xfId="8459"/>
    <cellStyle name="Heading 1 1 2 4 3" xfId="11835"/>
    <cellStyle name="Heading 1 1 2 5" xfId="3182"/>
    <cellStyle name="Heading 1 1 2 5 2" xfId="8629"/>
    <cellStyle name="Heading 1 1 2 5 3" xfId="11989"/>
    <cellStyle name="Heading 1 1 2 6" xfId="3382"/>
    <cellStyle name="Heading 1 1 2 6 2" xfId="8807"/>
    <cellStyle name="Heading 1 1 2 6 3" xfId="12151"/>
    <cellStyle name="Heading 1 1 2 7" xfId="3574"/>
    <cellStyle name="Heading 1 1 2 7 2" xfId="8977"/>
    <cellStyle name="Heading 1 1 2 7 3" xfId="12305"/>
    <cellStyle name="Heading 1 1 2 8" xfId="3765"/>
    <cellStyle name="Heading 1 1 2 8 2" xfId="9144"/>
    <cellStyle name="Heading 1 1 2 8 3" xfId="12457"/>
    <cellStyle name="Heading 1 1 2 9" xfId="3951"/>
    <cellStyle name="Heading 1 1 2 9 2" xfId="9304"/>
    <cellStyle name="Heading 1 1 2 9 3" xfId="12603"/>
    <cellStyle name="Heading 1 1 20" xfId="3606"/>
    <cellStyle name="Heading 1 1 20 2" xfId="9009"/>
    <cellStyle name="Heading 1 1 20 3" xfId="12336"/>
    <cellStyle name="Heading 1 1 21" xfId="3797"/>
    <cellStyle name="Heading 1 1 21 2" xfId="9176"/>
    <cellStyle name="Heading 1 1 21 3" xfId="12487"/>
    <cellStyle name="Heading 1 1 22" xfId="3983"/>
    <cellStyle name="Heading 1 1 22 2" xfId="9336"/>
    <cellStyle name="Heading 1 1 22 3" xfId="12634"/>
    <cellStyle name="Heading 1 1 23" xfId="4174"/>
    <cellStyle name="Heading 1 1 23 2" xfId="9506"/>
    <cellStyle name="Heading 1 1 23 3" xfId="12787"/>
    <cellStyle name="Heading 1 1 24" xfId="4356"/>
    <cellStyle name="Heading 1 1 24 2" xfId="9668"/>
    <cellStyle name="Heading 1 1 24 3" xfId="12931"/>
    <cellStyle name="Heading 1 1 25" xfId="3685"/>
    <cellStyle name="Heading 1 1 25 2" xfId="9087"/>
    <cellStyle name="Heading 1 1 25 3" xfId="12415"/>
    <cellStyle name="Heading 1 1 26" xfId="4688"/>
    <cellStyle name="Heading 1 1 26 2" xfId="9952"/>
    <cellStyle name="Heading 1 1 26 3" xfId="13188"/>
    <cellStyle name="Heading 1 1 27" xfId="4900"/>
    <cellStyle name="Heading 1 1 27 2" xfId="10140"/>
    <cellStyle name="Heading 1 1 27 3" xfId="13359"/>
    <cellStyle name="Heading 1 1 28" xfId="5062"/>
    <cellStyle name="Heading 1 1 28 2" xfId="10277"/>
    <cellStyle name="Heading 1 1 28 3" xfId="13483"/>
    <cellStyle name="Heading 1 1 29" xfId="5210"/>
    <cellStyle name="Heading 1 1 29 2" xfId="10403"/>
    <cellStyle name="Heading 1 1 29 3" xfId="13593"/>
    <cellStyle name="Heading 1 1 3" xfId="1850"/>
    <cellStyle name="Heading 1 1 3 10" xfId="4163"/>
    <cellStyle name="Heading 1 1 3 10 2" xfId="9495"/>
    <cellStyle name="Heading 1 1 3 10 3" xfId="12776"/>
    <cellStyle name="Heading 1 1 3 11" xfId="4346"/>
    <cellStyle name="Heading 1 1 3 11 2" xfId="9658"/>
    <cellStyle name="Heading 1 1 3 11 3" xfId="12921"/>
    <cellStyle name="Heading 1 1 3 12" xfId="4532"/>
    <cellStyle name="Heading 1 1 3 12 2" xfId="9819"/>
    <cellStyle name="Heading 1 1 3 12 3" xfId="13069"/>
    <cellStyle name="Heading 1 1 3 13" xfId="4705"/>
    <cellStyle name="Heading 1 1 3 13 2" xfId="9969"/>
    <cellStyle name="Heading 1 1 3 13 3" xfId="13205"/>
    <cellStyle name="Heading 1 1 3 14" xfId="4889"/>
    <cellStyle name="Heading 1 1 3 14 2" xfId="10129"/>
    <cellStyle name="Heading 1 1 3 14 3" xfId="13348"/>
    <cellStyle name="Heading 1 1 3 15" xfId="5053"/>
    <cellStyle name="Heading 1 1 3 15 2" xfId="10268"/>
    <cellStyle name="Heading 1 1 3 15 3" xfId="13474"/>
    <cellStyle name="Heading 1 1 3 16" xfId="5201"/>
    <cellStyle name="Heading 1 1 3 16 2" xfId="10394"/>
    <cellStyle name="Heading 1 1 3 16 3" xfId="13584"/>
    <cellStyle name="Heading 1 1 3 17" xfId="5336"/>
    <cellStyle name="Heading 1 1 3 17 2" xfId="10504"/>
    <cellStyle name="Heading 1 1 3 17 3" xfId="13681"/>
    <cellStyle name="Heading 1 1 3 18" xfId="5442"/>
    <cellStyle name="Heading 1 1 3 18 2" xfId="10586"/>
    <cellStyle name="Heading 1 1 3 18 3" xfId="13750"/>
    <cellStyle name="Heading 1 1 3 19" xfId="5539"/>
    <cellStyle name="Heading 1 1 3 19 2" xfId="10660"/>
    <cellStyle name="Heading 1 1 3 19 3" xfId="13809"/>
    <cellStyle name="Heading 1 1 3 2" xfId="2576"/>
    <cellStyle name="Heading 1 1 3 2 2" xfId="8090"/>
    <cellStyle name="Heading 1 1 3 2 3" xfId="8404"/>
    <cellStyle name="Heading 1 1 3 20" xfId="6107"/>
    <cellStyle name="Heading 1 1 3 20 2" xfId="11201"/>
    <cellStyle name="Heading 1 1 3 20 3" xfId="14335"/>
    <cellStyle name="Heading 1 1 3 21" xfId="6307"/>
    <cellStyle name="Heading 1 1 3 21 2" xfId="11378"/>
    <cellStyle name="Heading 1 1 3 21 3" xfId="14497"/>
    <cellStyle name="Heading 1 1 3 22" xfId="6466"/>
    <cellStyle name="Heading 1 1 3 22 2" xfId="11514"/>
    <cellStyle name="Heading 1 1 3 22 3" xfId="14618"/>
    <cellStyle name="Heading 1 1 3 23" xfId="6603"/>
    <cellStyle name="Heading 1 1 3 23 2" xfId="11629"/>
    <cellStyle name="Heading 1 1 3 23 3" xfId="14717"/>
    <cellStyle name="Heading 1 1 3 24" xfId="6709"/>
    <cellStyle name="Heading 1 1 3 24 2" xfId="11711"/>
    <cellStyle name="Heading 1 1 3 24 3" xfId="14785"/>
    <cellStyle name="Heading 1 1 3 25" xfId="6805"/>
    <cellStyle name="Heading 1 1 3 25 2" xfId="11784"/>
    <cellStyle name="Heading 1 1 3 25 3" xfId="14844"/>
    <cellStyle name="Heading 1 1 3 26" xfId="8035"/>
    <cellStyle name="Heading 1 1 3 3" xfId="2785"/>
    <cellStyle name="Heading 1 1 3 3 2" xfId="8277"/>
    <cellStyle name="Heading 1 1 3 3 3" xfId="6974"/>
    <cellStyle name="Heading 1 1 3 4" xfId="3011"/>
    <cellStyle name="Heading 1 1 3 4 2" xfId="8480"/>
    <cellStyle name="Heading 1 1 3 4 3" xfId="11856"/>
    <cellStyle name="Heading 1 1 3 5" xfId="3203"/>
    <cellStyle name="Heading 1 1 3 5 2" xfId="8650"/>
    <cellStyle name="Heading 1 1 3 5 3" xfId="12010"/>
    <cellStyle name="Heading 1 1 3 6" xfId="3403"/>
    <cellStyle name="Heading 1 1 3 6 2" xfId="8828"/>
    <cellStyle name="Heading 1 1 3 6 3" xfId="12172"/>
    <cellStyle name="Heading 1 1 3 7" xfId="3595"/>
    <cellStyle name="Heading 1 1 3 7 2" xfId="8998"/>
    <cellStyle name="Heading 1 1 3 7 3" xfId="12326"/>
    <cellStyle name="Heading 1 1 3 8" xfId="3786"/>
    <cellStyle name="Heading 1 1 3 8 2" xfId="9165"/>
    <cellStyle name="Heading 1 1 3 8 3" xfId="12477"/>
    <cellStyle name="Heading 1 1 3 9" xfId="3972"/>
    <cellStyle name="Heading 1 1 3 9 2" xfId="9325"/>
    <cellStyle name="Heading 1 1 3 9 3" xfId="12623"/>
    <cellStyle name="Heading 1 1 30" xfId="4073"/>
    <cellStyle name="Heading 1 1 30 2" xfId="9422"/>
    <cellStyle name="Heading 1 1 30 3" xfId="12719"/>
    <cellStyle name="Heading 1 1 31" xfId="5790"/>
    <cellStyle name="Heading 1 1 31 2" xfId="10911"/>
    <cellStyle name="Heading 1 1 31 3" xfId="14058"/>
    <cellStyle name="Heading 1 1 32" xfId="5737"/>
    <cellStyle name="Heading 1 1 32 2" xfId="10858"/>
    <cellStyle name="Heading 1 1 32 3" xfId="14006"/>
    <cellStyle name="Heading 1 1 33" xfId="5816"/>
    <cellStyle name="Heading 1 1 33 2" xfId="10937"/>
    <cellStyle name="Heading 1 1 33 3" xfId="14083"/>
    <cellStyle name="Heading 1 1 34" xfId="5748"/>
    <cellStyle name="Heading 1 1 34 2" xfId="10869"/>
    <cellStyle name="Heading 1 1 34 3" xfId="14016"/>
    <cellStyle name="Heading 1 1 35" xfId="6475"/>
    <cellStyle name="Heading 1 1 35 2" xfId="11523"/>
    <cellStyle name="Heading 1 1 35 3" xfId="14627"/>
    <cellStyle name="Heading 1 1 36" xfId="6612"/>
    <cellStyle name="Heading 1 1 36 2" xfId="11638"/>
    <cellStyle name="Heading 1 1 36 3" xfId="14726"/>
    <cellStyle name="Heading 1 1 37" xfId="9116"/>
    <cellStyle name="Heading 1 1 4" xfId="1823"/>
    <cellStyle name="Heading 1 1 4 10" xfId="4139"/>
    <cellStyle name="Heading 1 1 4 10 2" xfId="9471"/>
    <cellStyle name="Heading 1 1 4 10 3" xfId="12752"/>
    <cellStyle name="Heading 1 1 4 11" xfId="4321"/>
    <cellStyle name="Heading 1 1 4 11 2" xfId="9633"/>
    <cellStyle name="Heading 1 1 4 11 3" xfId="12896"/>
    <cellStyle name="Heading 1 1 4 12" xfId="4509"/>
    <cellStyle name="Heading 1 1 4 12 2" xfId="9796"/>
    <cellStyle name="Heading 1 1 4 12 3" xfId="13046"/>
    <cellStyle name="Heading 1 1 4 13" xfId="4680"/>
    <cellStyle name="Heading 1 1 4 13 2" xfId="9944"/>
    <cellStyle name="Heading 1 1 4 13 3" xfId="13180"/>
    <cellStyle name="Heading 1 1 4 14" xfId="4865"/>
    <cellStyle name="Heading 1 1 4 14 2" xfId="10105"/>
    <cellStyle name="Heading 1 1 4 14 3" xfId="13325"/>
    <cellStyle name="Heading 1 1 4 15" xfId="5031"/>
    <cellStyle name="Heading 1 1 4 15 2" xfId="10246"/>
    <cellStyle name="Heading 1 1 4 15 3" xfId="13452"/>
    <cellStyle name="Heading 1 1 4 16" xfId="5179"/>
    <cellStyle name="Heading 1 1 4 16 2" xfId="10372"/>
    <cellStyle name="Heading 1 1 4 16 3" xfId="13562"/>
    <cellStyle name="Heading 1 1 4 17" xfId="5314"/>
    <cellStyle name="Heading 1 1 4 17 2" xfId="10482"/>
    <cellStyle name="Heading 1 1 4 17 3" xfId="13659"/>
    <cellStyle name="Heading 1 1 4 18" xfId="5422"/>
    <cellStyle name="Heading 1 1 4 18 2" xfId="10566"/>
    <cellStyle name="Heading 1 1 4 18 3" xfId="13730"/>
    <cellStyle name="Heading 1 1 4 19" xfId="5522"/>
    <cellStyle name="Heading 1 1 4 19 2" xfId="10643"/>
    <cellStyle name="Heading 1 1 4 19 3" xfId="13792"/>
    <cellStyle name="Heading 1 1 4 2" xfId="2549"/>
    <cellStyle name="Heading 1 1 4 2 2" xfId="8063"/>
    <cellStyle name="Heading 1 1 4 2 3" xfId="7410"/>
    <cellStyle name="Heading 1 1 4 20" xfId="6080"/>
    <cellStyle name="Heading 1 1 4 20 2" xfId="11174"/>
    <cellStyle name="Heading 1 1 4 20 3" xfId="14308"/>
    <cellStyle name="Heading 1 1 4 21" xfId="6280"/>
    <cellStyle name="Heading 1 1 4 21 2" xfId="11351"/>
    <cellStyle name="Heading 1 1 4 21 3" xfId="14470"/>
    <cellStyle name="Heading 1 1 4 22" xfId="6444"/>
    <cellStyle name="Heading 1 1 4 22 2" xfId="11492"/>
    <cellStyle name="Heading 1 1 4 22 3" xfId="14596"/>
    <cellStyle name="Heading 1 1 4 23" xfId="6581"/>
    <cellStyle name="Heading 1 1 4 23 2" xfId="11607"/>
    <cellStyle name="Heading 1 1 4 23 3" xfId="14695"/>
    <cellStyle name="Heading 1 1 4 24" xfId="6689"/>
    <cellStyle name="Heading 1 1 4 24 2" xfId="11691"/>
    <cellStyle name="Heading 1 1 4 24 3" xfId="14765"/>
    <cellStyle name="Heading 1 1 4 25" xfId="6788"/>
    <cellStyle name="Heading 1 1 4 25 2" xfId="11767"/>
    <cellStyle name="Heading 1 1 4 25 3" xfId="14827"/>
    <cellStyle name="Heading 1 1 4 26" xfId="11325"/>
    <cellStyle name="Heading 1 1 4 3" xfId="2758"/>
    <cellStyle name="Heading 1 1 4 3 2" xfId="8250"/>
    <cellStyle name="Heading 1 1 4 3 3" xfId="7001"/>
    <cellStyle name="Heading 1 1 4 4" xfId="2987"/>
    <cellStyle name="Heading 1 1 4 4 2" xfId="8456"/>
    <cellStyle name="Heading 1 1 4 4 3" xfId="11832"/>
    <cellStyle name="Heading 1 1 4 5" xfId="3179"/>
    <cellStyle name="Heading 1 1 4 5 2" xfId="8626"/>
    <cellStyle name="Heading 1 1 4 5 3" xfId="11986"/>
    <cellStyle name="Heading 1 1 4 6" xfId="3379"/>
    <cellStyle name="Heading 1 1 4 6 2" xfId="8804"/>
    <cellStyle name="Heading 1 1 4 6 3" xfId="12148"/>
    <cellStyle name="Heading 1 1 4 7" xfId="3571"/>
    <cellStyle name="Heading 1 1 4 7 2" xfId="8974"/>
    <cellStyle name="Heading 1 1 4 7 3" xfId="12302"/>
    <cellStyle name="Heading 1 1 4 8" xfId="3762"/>
    <cellStyle name="Heading 1 1 4 8 2" xfId="9141"/>
    <cellStyle name="Heading 1 1 4 8 3" xfId="12454"/>
    <cellStyle name="Heading 1 1 4 9" xfId="3948"/>
    <cellStyle name="Heading 1 1 4 9 2" xfId="9301"/>
    <cellStyle name="Heading 1 1 4 9 3" xfId="12600"/>
    <cellStyle name="Heading 1 1 5" xfId="1855"/>
    <cellStyle name="Heading 1 1 5 10" xfId="4167"/>
    <cellStyle name="Heading 1 1 5 10 2" xfId="9499"/>
    <cellStyle name="Heading 1 1 5 10 3" xfId="12780"/>
    <cellStyle name="Heading 1 1 5 11" xfId="4350"/>
    <cellStyle name="Heading 1 1 5 11 2" xfId="9662"/>
    <cellStyle name="Heading 1 1 5 11 3" xfId="12925"/>
    <cellStyle name="Heading 1 1 5 12" xfId="4537"/>
    <cellStyle name="Heading 1 1 5 12 2" xfId="9824"/>
    <cellStyle name="Heading 1 1 5 12 3" xfId="13074"/>
    <cellStyle name="Heading 1 1 5 13" xfId="4710"/>
    <cellStyle name="Heading 1 1 5 13 2" xfId="9974"/>
    <cellStyle name="Heading 1 1 5 13 3" xfId="13209"/>
    <cellStyle name="Heading 1 1 5 14" xfId="4893"/>
    <cellStyle name="Heading 1 1 5 14 2" xfId="10133"/>
    <cellStyle name="Heading 1 1 5 14 3" xfId="13352"/>
    <cellStyle name="Heading 1 1 5 15" xfId="5056"/>
    <cellStyle name="Heading 1 1 5 15 2" xfId="10271"/>
    <cellStyle name="Heading 1 1 5 15 3" xfId="13477"/>
    <cellStyle name="Heading 1 1 5 16" xfId="5204"/>
    <cellStyle name="Heading 1 1 5 16 2" xfId="10397"/>
    <cellStyle name="Heading 1 1 5 16 3" xfId="13587"/>
    <cellStyle name="Heading 1 1 5 17" xfId="5339"/>
    <cellStyle name="Heading 1 1 5 17 2" xfId="10507"/>
    <cellStyle name="Heading 1 1 5 17 3" xfId="13684"/>
    <cellStyle name="Heading 1 1 5 18" xfId="5445"/>
    <cellStyle name="Heading 1 1 5 18 2" xfId="10589"/>
    <cellStyle name="Heading 1 1 5 18 3" xfId="13753"/>
    <cellStyle name="Heading 1 1 5 19" xfId="5542"/>
    <cellStyle name="Heading 1 1 5 19 2" xfId="10663"/>
    <cellStyle name="Heading 1 1 5 19 3" xfId="13812"/>
    <cellStyle name="Heading 1 1 5 2" xfId="2581"/>
    <cellStyle name="Heading 1 1 5 2 2" xfId="8095"/>
    <cellStyle name="Heading 1 1 5 2 3" xfId="7697"/>
    <cellStyle name="Heading 1 1 5 20" xfId="6112"/>
    <cellStyle name="Heading 1 1 5 20 2" xfId="11206"/>
    <cellStyle name="Heading 1 1 5 20 3" xfId="14340"/>
    <cellStyle name="Heading 1 1 5 21" xfId="6312"/>
    <cellStyle name="Heading 1 1 5 21 2" xfId="11383"/>
    <cellStyle name="Heading 1 1 5 21 3" xfId="14502"/>
    <cellStyle name="Heading 1 1 5 22" xfId="6469"/>
    <cellStyle name="Heading 1 1 5 22 2" xfId="11517"/>
    <cellStyle name="Heading 1 1 5 22 3" xfId="14621"/>
    <cellStyle name="Heading 1 1 5 23" xfId="6606"/>
    <cellStyle name="Heading 1 1 5 23 2" xfId="11632"/>
    <cellStyle name="Heading 1 1 5 23 3" xfId="14720"/>
    <cellStyle name="Heading 1 1 5 24" xfId="6712"/>
    <cellStyle name="Heading 1 1 5 24 2" xfId="11714"/>
    <cellStyle name="Heading 1 1 5 24 3" xfId="14788"/>
    <cellStyle name="Heading 1 1 5 25" xfId="6808"/>
    <cellStyle name="Heading 1 1 5 25 2" xfId="11787"/>
    <cellStyle name="Heading 1 1 5 25 3" xfId="14847"/>
    <cellStyle name="Heading 1 1 5 26" xfId="10221"/>
    <cellStyle name="Heading 1 1 5 3" xfId="2790"/>
    <cellStyle name="Heading 1 1 5 3 2" xfId="8282"/>
    <cellStyle name="Heading 1 1 5 3 3" xfId="6969"/>
    <cellStyle name="Heading 1 1 5 4" xfId="3016"/>
    <cellStyle name="Heading 1 1 5 4 2" xfId="8485"/>
    <cellStyle name="Heading 1 1 5 4 3" xfId="11861"/>
    <cellStyle name="Heading 1 1 5 5" xfId="3208"/>
    <cellStyle name="Heading 1 1 5 5 2" xfId="8655"/>
    <cellStyle name="Heading 1 1 5 5 3" xfId="12015"/>
    <cellStyle name="Heading 1 1 5 6" xfId="3408"/>
    <cellStyle name="Heading 1 1 5 6 2" xfId="8833"/>
    <cellStyle name="Heading 1 1 5 6 3" xfId="12177"/>
    <cellStyle name="Heading 1 1 5 7" xfId="3600"/>
    <cellStyle name="Heading 1 1 5 7 2" xfId="9003"/>
    <cellStyle name="Heading 1 1 5 7 3" xfId="12331"/>
    <cellStyle name="Heading 1 1 5 8" xfId="3791"/>
    <cellStyle name="Heading 1 1 5 8 2" xfId="9170"/>
    <cellStyle name="Heading 1 1 5 8 3" xfId="12482"/>
    <cellStyle name="Heading 1 1 5 9" xfId="3977"/>
    <cellStyle name="Heading 1 1 5 9 2" xfId="9330"/>
    <cellStyle name="Heading 1 1 5 9 3" xfId="12628"/>
    <cellStyle name="Heading 1 1 6" xfId="1834"/>
    <cellStyle name="Heading 1 1 6 10" xfId="4149"/>
    <cellStyle name="Heading 1 1 6 10 2" xfId="9481"/>
    <cellStyle name="Heading 1 1 6 10 3" xfId="12762"/>
    <cellStyle name="Heading 1 1 6 11" xfId="4331"/>
    <cellStyle name="Heading 1 1 6 11 2" xfId="9643"/>
    <cellStyle name="Heading 1 1 6 11 3" xfId="12906"/>
    <cellStyle name="Heading 1 1 6 12" xfId="4520"/>
    <cellStyle name="Heading 1 1 6 12 2" xfId="9807"/>
    <cellStyle name="Heading 1 1 6 12 3" xfId="13057"/>
    <cellStyle name="Heading 1 1 6 13" xfId="4690"/>
    <cellStyle name="Heading 1 1 6 13 2" xfId="9954"/>
    <cellStyle name="Heading 1 1 6 13 3" xfId="13190"/>
    <cellStyle name="Heading 1 1 6 14" xfId="4875"/>
    <cellStyle name="Heading 1 1 6 14 2" xfId="10115"/>
    <cellStyle name="Heading 1 1 6 14 3" xfId="13334"/>
    <cellStyle name="Heading 1 1 6 15" xfId="5041"/>
    <cellStyle name="Heading 1 1 6 15 2" xfId="10256"/>
    <cellStyle name="Heading 1 1 6 15 3" xfId="13462"/>
    <cellStyle name="Heading 1 1 6 16" xfId="5189"/>
    <cellStyle name="Heading 1 1 6 16 2" xfId="10382"/>
    <cellStyle name="Heading 1 1 6 16 3" xfId="13572"/>
    <cellStyle name="Heading 1 1 6 17" xfId="5325"/>
    <cellStyle name="Heading 1 1 6 17 2" xfId="10493"/>
    <cellStyle name="Heading 1 1 6 17 3" xfId="13670"/>
    <cellStyle name="Heading 1 1 6 18" xfId="5429"/>
    <cellStyle name="Heading 1 1 6 18 2" xfId="10573"/>
    <cellStyle name="Heading 1 1 6 18 3" xfId="13737"/>
    <cellStyle name="Heading 1 1 6 19" xfId="5529"/>
    <cellStyle name="Heading 1 1 6 19 2" xfId="10650"/>
    <cellStyle name="Heading 1 1 6 19 3" xfId="13799"/>
    <cellStyle name="Heading 1 1 6 2" xfId="2560"/>
    <cellStyle name="Heading 1 1 6 2 2" xfId="8074"/>
    <cellStyle name="Heading 1 1 6 2 3" xfId="7425"/>
    <cellStyle name="Heading 1 1 6 20" xfId="6091"/>
    <cellStyle name="Heading 1 1 6 20 2" xfId="11185"/>
    <cellStyle name="Heading 1 1 6 20 3" xfId="14319"/>
    <cellStyle name="Heading 1 1 6 21" xfId="6291"/>
    <cellStyle name="Heading 1 1 6 21 2" xfId="11362"/>
    <cellStyle name="Heading 1 1 6 21 3" xfId="14481"/>
    <cellStyle name="Heading 1 1 6 22" xfId="6454"/>
    <cellStyle name="Heading 1 1 6 22 2" xfId="11502"/>
    <cellStyle name="Heading 1 1 6 22 3" xfId="14606"/>
    <cellStyle name="Heading 1 1 6 23" xfId="6591"/>
    <cellStyle name="Heading 1 1 6 23 2" xfId="11617"/>
    <cellStyle name="Heading 1 1 6 23 3" xfId="14705"/>
    <cellStyle name="Heading 1 1 6 24" xfId="6699"/>
    <cellStyle name="Heading 1 1 6 24 2" xfId="11701"/>
    <cellStyle name="Heading 1 1 6 24 3" xfId="14775"/>
    <cellStyle name="Heading 1 1 6 25" xfId="6795"/>
    <cellStyle name="Heading 1 1 6 25 2" xfId="11774"/>
    <cellStyle name="Heading 1 1 6 25 3" xfId="14834"/>
    <cellStyle name="Heading 1 1 6 26" xfId="9603"/>
    <cellStyle name="Heading 1 1 6 3" xfId="2769"/>
    <cellStyle name="Heading 1 1 6 3 2" xfId="8261"/>
    <cellStyle name="Heading 1 1 6 3 3" xfId="6990"/>
    <cellStyle name="Heading 1 1 6 4" xfId="2997"/>
    <cellStyle name="Heading 1 1 6 4 2" xfId="8466"/>
    <cellStyle name="Heading 1 1 6 4 3" xfId="11842"/>
    <cellStyle name="Heading 1 1 6 5" xfId="3189"/>
    <cellStyle name="Heading 1 1 6 5 2" xfId="8636"/>
    <cellStyle name="Heading 1 1 6 5 3" xfId="11996"/>
    <cellStyle name="Heading 1 1 6 6" xfId="3389"/>
    <cellStyle name="Heading 1 1 6 6 2" xfId="8814"/>
    <cellStyle name="Heading 1 1 6 6 3" xfId="12158"/>
    <cellStyle name="Heading 1 1 6 7" xfId="3581"/>
    <cellStyle name="Heading 1 1 6 7 2" xfId="8984"/>
    <cellStyle name="Heading 1 1 6 7 3" xfId="12312"/>
    <cellStyle name="Heading 1 1 6 8" xfId="3772"/>
    <cellStyle name="Heading 1 1 6 8 2" xfId="9151"/>
    <cellStyle name="Heading 1 1 6 8 3" xfId="12463"/>
    <cellStyle name="Heading 1 1 6 9" xfId="3958"/>
    <cellStyle name="Heading 1 1 6 9 2" xfId="9311"/>
    <cellStyle name="Heading 1 1 6 9 3" xfId="12609"/>
    <cellStyle name="Heading 1 1 7" xfId="1864"/>
    <cellStyle name="Heading 1 1 7 10" xfId="4176"/>
    <cellStyle name="Heading 1 1 7 10 2" xfId="9508"/>
    <cellStyle name="Heading 1 1 7 10 3" xfId="12789"/>
    <cellStyle name="Heading 1 1 7 11" xfId="4358"/>
    <cellStyle name="Heading 1 1 7 11 2" xfId="9670"/>
    <cellStyle name="Heading 1 1 7 11 3" xfId="12933"/>
    <cellStyle name="Heading 1 1 7 12" xfId="4544"/>
    <cellStyle name="Heading 1 1 7 12 2" xfId="9831"/>
    <cellStyle name="Heading 1 1 7 12 3" xfId="13081"/>
    <cellStyle name="Heading 1 1 7 13" xfId="4717"/>
    <cellStyle name="Heading 1 1 7 13 2" xfId="9981"/>
    <cellStyle name="Heading 1 1 7 13 3" xfId="13216"/>
    <cellStyle name="Heading 1 1 7 14" xfId="4902"/>
    <cellStyle name="Heading 1 1 7 14 2" xfId="10142"/>
    <cellStyle name="Heading 1 1 7 14 3" xfId="13361"/>
    <cellStyle name="Heading 1 1 7 15" xfId="5064"/>
    <cellStyle name="Heading 1 1 7 15 2" xfId="10279"/>
    <cellStyle name="Heading 1 1 7 15 3" xfId="13485"/>
    <cellStyle name="Heading 1 1 7 16" xfId="5212"/>
    <cellStyle name="Heading 1 1 7 16 2" xfId="10405"/>
    <cellStyle name="Heading 1 1 7 16 3" xfId="13595"/>
    <cellStyle name="Heading 1 1 7 17" xfId="5345"/>
    <cellStyle name="Heading 1 1 7 17 2" xfId="10513"/>
    <cellStyle name="Heading 1 1 7 17 3" xfId="13690"/>
    <cellStyle name="Heading 1 1 7 18" xfId="5450"/>
    <cellStyle name="Heading 1 1 7 18 2" xfId="10594"/>
    <cellStyle name="Heading 1 1 7 18 3" xfId="13758"/>
    <cellStyle name="Heading 1 1 7 19" xfId="5547"/>
    <cellStyle name="Heading 1 1 7 19 2" xfId="10668"/>
    <cellStyle name="Heading 1 1 7 19 3" xfId="13817"/>
    <cellStyle name="Heading 1 1 7 2" xfId="2590"/>
    <cellStyle name="Heading 1 1 7 2 2" xfId="8104"/>
    <cellStyle name="Heading 1 1 7 2 3" xfId="7118"/>
    <cellStyle name="Heading 1 1 7 20" xfId="6121"/>
    <cellStyle name="Heading 1 1 7 20 2" xfId="11215"/>
    <cellStyle name="Heading 1 1 7 20 3" xfId="14349"/>
    <cellStyle name="Heading 1 1 7 21" xfId="6321"/>
    <cellStyle name="Heading 1 1 7 21 2" xfId="11392"/>
    <cellStyle name="Heading 1 1 7 21 3" xfId="14511"/>
    <cellStyle name="Heading 1 1 7 22" xfId="6477"/>
    <cellStyle name="Heading 1 1 7 22 2" xfId="11525"/>
    <cellStyle name="Heading 1 1 7 22 3" xfId="14629"/>
    <cellStyle name="Heading 1 1 7 23" xfId="6614"/>
    <cellStyle name="Heading 1 1 7 23 2" xfId="11640"/>
    <cellStyle name="Heading 1 1 7 23 3" xfId="14728"/>
    <cellStyle name="Heading 1 1 7 24" xfId="6718"/>
    <cellStyle name="Heading 1 1 7 24 2" xfId="11720"/>
    <cellStyle name="Heading 1 1 7 24 3" xfId="14794"/>
    <cellStyle name="Heading 1 1 7 25" xfId="6813"/>
    <cellStyle name="Heading 1 1 7 25 2" xfId="11792"/>
    <cellStyle name="Heading 1 1 7 25 3" xfId="14852"/>
    <cellStyle name="Heading 1 1 7 26" xfId="8940"/>
    <cellStyle name="Heading 1 1 7 3" xfId="2799"/>
    <cellStyle name="Heading 1 1 7 3 2" xfId="8291"/>
    <cellStyle name="Heading 1 1 7 3 3" xfId="6960"/>
    <cellStyle name="Heading 1 1 7 4" xfId="3024"/>
    <cellStyle name="Heading 1 1 7 4 2" xfId="8493"/>
    <cellStyle name="Heading 1 1 7 4 3" xfId="11869"/>
    <cellStyle name="Heading 1 1 7 5" xfId="3216"/>
    <cellStyle name="Heading 1 1 7 5 2" xfId="8663"/>
    <cellStyle name="Heading 1 1 7 5 3" xfId="12023"/>
    <cellStyle name="Heading 1 1 7 6" xfId="3416"/>
    <cellStyle name="Heading 1 1 7 6 2" xfId="8841"/>
    <cellStyle name="Heading 1 1 7 6 3" xfId="12185"/>
    <cellStyle name="Heading 1 1 7 7" xfId="3608"/>
    <cellStyle name="Heading 1 1 7 7 2" xfId="9011"/>
    <cellStyle name="Heading 1 1 7 7 3" xfId="12338"/>
    <cellStyle name="Heading 1 1 7 8" xfId="3799"/>
    <cellStyle name="Heading 1 1 7 8 2" xfId="9178"/>
    <cellStyle name="Heading 1 1 7 8 3" xfId="12489"/>
    <cellStyle name="Heading 1 1 7 9" xfId="3985"/>
    <cellStyle name="Heading 1 1 7 9 2" xfId="9338"/>
    <cellStyle name="Heading 1 1 7 9 3" xfId="12636"/>
    <cellStyle name="Heading 1 1 8" xfId="1841"/>
    <cellStyle name="Heading 1 1 8 10" xfId="4155"/>
    <cellStyle name="Heading 1 1 8 10 2" xfId="9487"/>
    <cellStyle name="Heading 1 1 8 10 3" xfId="12768"/>
    <cellStyle name="Heading 1 1 8 11" xfId="4338"/>
    <cellStyle name="Heading 1 1 8 11 2" xfId="9650"/>
    <cellStyle name="Heading 1 1 8 11 3" xfId="12913"/>
    <cellStyle name="Heading 1 1 8 12" xfId="4525"/>
    <cellStyle name="Heading 1 1 8 12 2" xfId="9812"/>
    <cellStyle name="Heading 1 1 8 12 3" xfId="13062"/>
    <cellStyle name="Heading 1 1 8 13" xfId="4696"/>
    <cellStyle name="Heading 1 1 8 13 2" xfId="9960"/>
    <cellStyle name="Heading 1 1 8 13 3" xfId="13196"/>
    <cellStyle name="Heading 1 1 8 14" xfId="4881"/>
    <cellStyle name="Heading 1 1 8 14 2" xfId="10121"/>
    <cellStyle name="Heading 1 1 8 14 3" xfId="13340"/>
    <cellStyle name="Heading 1 1 8 15" xfId="5046"/>
    <cellStyle name="Heading 1 1 8 15 2" xfId="10261"/>
    <cellStyle name="Heading 1 1 8 15 3" xfId="13467"/>
    <cellStyle name="Heading 1 1 8 16" xfId="5194"/>
    <cellStyle name="Heading 1 1 8 16 2" xfId="10387"/>
    <cellStyle name="Heading 1 1 8 16 3" xfId="13577"/>
    <cellStyle name="Heading 1 1 8 17" xfId="5330"/>
    <cellStyle name="Heading 1 1 8 17 2" xfId="10498"/>
    <cellStyle name="Heading 1 1 8 17 3" xfId="13675"/>
    <cellStyle name="Heading 1 1 8 18" xfId="5435"/>
    <cellStyle name="Heading 1 1 8 18 2" xfId="10579"/>
    <cellStyle name="Heading 1 1 8 18 3" xfId="13743"/>
    <cellStyle name="Heading 1 1 8 19" xfId="5534"/>
    <cellStyle name="Heading 1 1 8 19 2" xfId="10655"/>
    <cellStyle name="Heading 1 1 8 19 3" xfId="13804"/>
    <cellStyle name="Heading 1 1 8 2" xfId="2567"/>
    <cellStyle name="Heading 1 1 8 2 2" xfId="8081"/>
    <cellStyle name="Heading 1 1 8 2 3" xfId="7405"/>
    <cellStyle name="Heading 1 1 8 20" xfId="6098"/>
    <cellStyle name="Heading 1 1 8 20 2" xfId="11192"/>
    <cellStyle name="Heading 1 1 8 20 3" xfId="14326"/>
    <cellStyle name="Heading 1 1 8 21" xfId="6298"/>
    <cellStyle name="Heading 1 1 8 21 2" xfId="11369"/>
    <cellStyle name="Heading 1 1 8 21 3" xfId="14488"/>
    <cellStyle name="Heading 1 1 8 22" xfId="6459"/>
    <cellStyle name="Heading 1 1 8 22 2" xfId="11507"/>
    <cellStyle name="Heading 1 1 8 22 3" xfId="14611"/>
    <cellStyle name="Heading 1 1 8 23" xfId="6596"/>
    <cellStyle name="Heading 1 1 8 23 2" xfId="11622"/>
    <cellStyle name="Heading 1 1 8 23 3" xfId="14710"/>
    <cellStyle name="Heading 1 1 8 24" xfId="6704"/>
    <cellStyle name="Heading 1 1 8 24 2" xfId="11706"/>
    <cellStyle name="Heading 1 1 8 24 3" xfId="14780"/>
    <cellStyle name="Heading 1 1 8 25" xfId="6800"/>
    <cellStyle name="Heading 1 1 8 25 2" xfId="11779"/>
    <cellStyle name="Heading 1 1 8 25 3" xfId="14839"/>
    <cellStyle name="Heading 1 1 8 26" xfId="8600"/>
    <cellStyle name="Heading 1 1 8 3" xfId="2776"/>
    <cellStyle name="Heading 1 1 8 3 2" xfId="8268"/>
    <cellStyle name="Heading 1 1 8 3 3" xfId="6983"/>
    <cellStyle name="Heading 1 1 8 4" xfId="3003"/>
    <cellStyle name="Heading 1 1 8 4 2" xfId="8472"/>
    <cellStyle name="Heading 1 1 8 4 3" xfId="11848"/>
    <cellStyle name="Heading 1 1 8 5" xfId="3195"/>
    <cellStyle name="Heading 1 1 8 5 2" xfId="8642"/>
    <cellStyle name="Heading 1 1 8 5 3" xfId="12002"/>
    <cellStyle name="Heading 1 1 8 6" xfId="3395"/>
    <cellStyle name="Heading 1 1 8 6 2" xfId="8820"/>
    <cellStyle name="Heading 1 1 8 6 3" xfId="12164"/>
    <cellStyle name="Heading 1 1 8 7" xfId="3587"/>
    <cellStyle name="Heading 1 1 8 7 2" xfId="8990"/>
    <cellStyle name="Heading 1 1 8 7 3" xfId="12318"/>
    <cellStyle name="Heading 1 1 8 8" xfId="3778"/>
    <cellStyle name="Heading 1 1 8 8 2" xfId="9157"/>
    <cellStyle name="Heading 1 1 8 8 3" xfId="12469"/>
    <cellStyle name="Heading 1 1 8 9" xfId="3964"/>
    <cellStyle name="Heading 1 1 8 9 2" xfId="9317"/>
    <cellStyle name="Heading 1 1 8 9 3" xfId="12615"/>
    <cellStyle name="Heading 1 1 9" xfId="1870"/>
    <cellStyle name="Heading 1 1 9 10" xfId="4181"/>
    <cellStyle name="Heading 1 1 9 10 2" xfId="9513"/>
    <cellStyle name="Heading 1 1 9 10 3" xfId="12794"/>
    <cellStyle name="Heading 1 1 9 11" xfId="4363"/>
    <cellStyle name="Heading 1 1 9 11 2" xfId="9675"/>
    <cellStyle name="Heading 1 1 9 11 3" xfId="12938"/>
    <cellStyle name="Heading 1 1 9 12" xfId="4549"/>
    <cellStyle name="Heading 1 1 9 12 2" xfId="9836"/>
    <cellStyle name="Heading 1 1 9 12 3" xfId="13086"/>
    <cellStyle name="Heading 1 1 9 13" xfId="4722"/>
    <cellStyle name="Heading 1 1 9 13 2" xfId="9986"/>
    <cellStyle name="Heading 1 1 9 13 3" xfId="13221"/>
    <cellStyle name="Heading 1 1 9 14" xfId="4907"/>
    <cellStyle name="Heading 1 1 9 14 2" xfId="10147"/>
    <cellStyle name="Heading 1 1 9 14 3" xfId="13366"/>
    <cellStyle name="Heading 1 1 9 15" xfId="5069"/>
    <cellStyle name="Heading 1 1 9 15 2" xfId="10284"/>
    <cellStyle name="Heading 1 1 9 15 3" xfId="13490"/>
    <cellStyle name="Heading 1 1 9 16" xfId="5217"/>
    <cellStyle name="Heading 1 1 9 16 2" xfId="10410"/>
    <cellStyle name="Heading 1 1 9 16 3" xfId="13600"/>
    <cellStyle name="Heading 1 1 9 17" xfId="5350"/>
    <cellStyle name="Heading 1 1 9 17 2" xfId="10518"/>
    <cellStyle name="Heading 1 1 9 17 3" xfId="13695"/>
    <cellStyle name="Heading 1 1 9 18" xfId="5456"/>
    <cellStyle name="Heading 1 1 9 18 2" xfId="10600"/>
    <cellStyle name="Heading 1 1 9 18 3" xfId="13764"/>
    <cellStyle name="Heading 1 1 9 19" xfId="5551"/>
    <cellStyle name="Heading 1 1 9 19 2" xfId="10672"/>
    <cellStyle name="Heading 1 1 9 19 3" xfId="13821"/>
    <cellStyle name="Heading 1 1 9 2" xfId="2596"/>
    <cellStyle name="Heading 1 1 9 2 2" xfId="8110"/>
    <cellStyle name="Heading 1 1 9 2 3" xfId="7113"/>
    <cellStyle name="Heading 1 1 9 20" xfId="6127"/>
    <cellStyle name="Heading 1 1 9 20 2" xfId="11221"/>
    <cellStyle name="Heading 1 1 9 20 3" xfId="14355"/>
    <cellStyle name="Heading 1 1 9 21" xfId="6327"/>
    <cellStyle name="Heading 1 1 9 21 2" xfId="11398"/>
    <cellStyle name="Heading 1 1 9 21 3" xfId="14517"/>
    <cellStyle name="Heading 1 1 9 22" xfId="6482"/>
    <cellStyle name="Heading 1 1 9 22 2" xfId="11530"/>
    <cellStyle name="Heading 1 1 9 22 3" xfId="14634"/>
    <cellStyle name="Heading 1 1 9 23" xfId="6619"/>
    <cellStyle name="Heading 1 1 9 23 2" xfId="11645"/>
    <cellStyle name="Heading 1 1 9 23 3" xfId="14733"/>
    <cellStyle name="Heading 1 1 9 24" xfId="6723"/>
    <cellStyle name="Heading 1 1 9 24 2" xfId="11725"/>
    <cellStyle name="Heading 1 1 9 24 3" xfId="14799"/>
    <cellStyle name="Heading 1 1 9 25" xfId="6817"/>
    <cellStyle name="Heading 1 1 9 25 2" xfId="11796"/>
    <cellStyle name="Heading 1 1 9 25 3" xfId="14856"/>
    <cellStyle name="Heading 1 1 9 26" xfId="11669"/>
    <cellStyle name="Heading 1 1 9 3" xfId="2805"/>
    <cellStyle name="Heading 1 1 9 3 2" xfId="8297"/>
    <cellStyle name="Heading 1 1 9 3 3" xfId="6954"/>
    <cellStyle name="Heading 1 1 9 4" xfId="3029"/>
    <cellStyle name="Heading 1 1 9 4 2" xfId="8498"/>
    <cellStyle name="Heading 1 1 9 4 3" xfId="11874"/>
    <cellStyle name="Heading 1 1 9 5" xfId="3221"/>
    <cellStyle name="Heading 1 1 9 5 2" xfId="8668"/>
    <cellStyle name="Heading 1 1 9 5 3" xfId="12028"/>
    <cellStyle name="Heading 1 1 9 6" xfId="3421"/>
    <cellStyle name="Heading 1 1 9 6 2" xfId="8846"/>
    <cellStyle name="Heading 1 1 9 6 3" xfId="12190"/>
    <cellStyle name="Heading 1 1 9 7" xfId="3613"/>
    <cellStyle name="Heading 1 1 9 7 2" xfId="9016"/>
    <cellStyle name="Heading 1 1 9 7 3" xfId="12343"/>
    <cellStyle name="Heading 1 1 9 8" xfId="3804"/>
    <cellStyle name="Heading 1 1 9 8 2" xfId="9183"/>
    <cellStyle name="Heading 1 1 9 8 3" xfId="12494"/>
    <cellStyle name="Heading 1 1 9 9" xfId="3990"/>
    <cellStyle name="Heading 1 1 9 9 2" xfId="9343"/>
    <cellStyle name="Heading 1 1 9 9 3" xfId="12641"/>
    <cellStyle name="Heading 1 10" xfId="1392"/>
    <cellStyle name="Heading 1 2" xfId="1395"/>
    <cellStyle name="Heading 1 2 10" xfId="1872"/>
    <cellStyle name="Heading 1 2 10 2" xfId="2598"/>
    <cellStyle name="Heading 1 2 10 2 2" xfId="8112"/>
    <cellStyle name="Heading 1 2 10 2 3" xfId="7111"/>
    <cellStyle name="Heading 1 2 10 3" xfId="2807"/>
    <cellStyle name="Heading 1 2 10 3 2" xfId="8299"/>
    <cellStyle name="Heading 1 2 10 3 3" xfId="6952"/>
    <cellStyle name="Heading 1 2 10 4" xfId="6129"/>
    <cellStyle name="Heading 1 2 10 4 2" xfId="11223"/>
    <cellStyle name="Heading 1 2 10 4 3" xfId="14357"/>
    <cellStyle name="Heading 1 2 10 5" xfId="6329"/>
    <cellStyle name="Heading 1 2 10 5 2" xfId="11400"/>
    <cellStyle name="Heading 1 2 10 5 3" xfId="14519"/>
    <cellStyle name="Heading 1 2 10 6" xfId="11463"/>
    <cellStyle name="Heading 1 2 11" xfId="1858"/>
    <cellStyle name="Heading 1 2 11 2" xfId="2584"/>
    <cellStyle name="Heading 1 2 11 2 2" xfId="8098"/>
    <cellStyle name="Heading 1 2 11 2 3" xfId="7763"/>
    <cellStyle name="Heading 1 2 11 3" xfId="2793"/>
    <cellStyle name="Heading 1 2 11 3 2" xfId="8285"/>
    <cellStyle name="Heading 1 2 11 3 3" xfId="6966"/>
    <cellStyle name="Heading 1 2 11 4" xfId="6115"/>
    <cellStyle name="Heading 1 2 11 4 2" xfId="11209"/>
    <cellStyle name="Heading 1 2 11 4 3" xfId="14343"/>
    <cellStyle name="Heading 1 2 11 5" xfId="6315"/>
    <cellStyle name="Heading 1 2 11 5 2" xfId="11386"/>
    <cellStyle name="Heading 1 2 11 5 3" xfId="14505"/>
    <cellStyle name="Heading 1 2 11 6" xfId="9772"/>
    <cellStyle name="Heading 1 2 12" xfId="2193"/>
    <cellStyle name="Heading 1 2 12 2" xfId="7733"/>
    <cellStyle name="Heading 1 2 12 3" xfId="10441"/>
    <cellStyle name="Heading 1 2 13" xfId="2147"/>
    <cellStyle name="Heading 1 2 13 2" xfId="7687"/>
    <cellStyle name="Heading 1 2 13 3" xfId="8545"/>
    <cellStyle name="Heading 1 2 14" xfId="2224"/>
    <cellStyle name="Heading 1 2 14 2" xfId="8713"/>
    <cellStyle name="Heading 1 2 15" xfId="2158"/>
    <cellStyle name="Heading 1 2 15 2" xfId="10042"/>
    <cellStyle name="Heading 1 2 16" xfId="2227"/>
    <cellStyle name="Heading 1 2 16 2" xfId="11556"/>
    <cellStyle name="Heading 1 2 17" xfId="2155"/>
    <cellStyle name="Heading 1 2 17 2" xfId="10443"/>
    <cellStyle name="Heading 1 2 18" xfId="2231"/>
    <cellStyle name="Heading 1 2 18 2" xfId="10712"/>
    <cellStyle name="Heading 1 2 19" xfId="2142"/>
    <cellStyle name="Heading 1 2 19 2" xfId="9393"/>
    <cellStyle name="Heading 1 2 2" xfId="1848"/>
    <cellStyle name="Heading 1 2 2 2" xfId="2574"/>
    <cellStyle name="Heading 1 2 2 2 2" xfId="8088"/>
    <cellStyle name="Heading 1 2 2 2 3" xfId="8751"/>
    <cellStyle name="Heading 1 2 2 3" xfId="2783"/>
    <cellStyle name="Heading 1 2 2 3 2" xfId="8275"/>
    <cellStyle name="Heading 1 2 2 3 3" xfId="6976"/>
    <cellStyle name="Heading 1 2 2 4" xfId="6105"/>
    <cellStyle name="Heading 1 2 2 4 2" xfId="11199"/>
    <cellStyle name="Heading 1 2 2 4 3" xfId="14333"/>
    <cellStyle name="Heading 1 2 2 5" xfId="6305"/>
    <cellStyle name="Heading 1 2 2 5 2" xfId="11376"/>
    <cellStyle name="Heading 1 2 2 5 3" xfId="14495"/>
    <cellStyle name="Heading 1 2 2 6" xfId="11327"/>
    <cellStyle name="Heading 1 2 20" xfId="2237"/>
    <cellStyle name="Heading 1 2 20 2" xfId="9870"/>
    <cellStyle name="Heading 1 2 21" xfId="2679"/>
    <cellStyle name="Heading 1 2 21 2" xfId="7045"/>
    <cellStyle name="Heading 1 2 22" xfId="2907"/>
    <cellStyle name="Heading 1 2 22 2" xfId="6851"/>
    <cellStyle name="Heading 1 2 23" xfId="3100"/>
    <cellStyle name="Heading 1 2 23 2" xfId="11945"/>
    <cellStyle name="Heading 1 2 24" xfId="2353"/>
    <cellStyle name="Heading 1 2 24 2" xfId="7227"/>
    <cellStyle name="Heading 1 2 25" xfId="4708"/>
    <cellStyle name="Heading 1 2 25 2" xfId="13208"/>
    <cellStyle name="Heading 1 2 26" xfId="4064"/>
    <cellStyle name="Heading 1 2 26 2" xfId="12715"/>
    <cellStyle name="Heading 1 2 27" xfId="4689"/>
    <cellStyle name="Heading 1 2 27 2" xfId="13189"/>
    <cellStyle name="Heading 1 2 28" xfId="4617"/>
    <cellStyle name="Heading 1 2 28 2" xfId="13149"/>
    <cellStyle name="Heading 1 2 29" xfId="2011"/>
    <cellStyle name="Heading 1 2 29 2" xfId="10217"/>
    <cellStyle name="Heading 1 2 3" xfId="1825"/>
    <cellStyle name="Heading 1 2 3 2" xfId="2551"/>
    <cellStyle name="Heading 1 2 3 2 2" xfId="8065"/>
    <cellStyle name="Heading 1 2 3 2 3" xfId="7404"/>
    <cellStyle name="Heading 1 2 3 3" xfId="2760"/>
    <cellStyle name="Heading 1 2 3 3 2" xfId="8252"/>
    <cellStyle name="Heading 1 2 3 3 3" xfId="6999"/>
    <cellStyle name="Heading 1 2 3 4" xfId="6082"/>
    <cellStyle name="Heading 1 2 3 4 2" xfId="11176"/>
    <cellStyle name="Heading 1 2 3 4 3" xfId="14310"/>
    <cellStyle name="Heading 1 2 3 5" xfId="6282"/>
    <cellStyle name="Heading 1 2 3 5 2" xfId="11353"/>
    <cellStyle name="Heading 1 2 3 5 3" xfId="14472"/>
    <cellStyle name="Heading 1 2 3 6" xfId="8033"/>
    <cellStyle name="Heading 1 2 30" xfId="5792"/>
    <cellStyle name="Heading 1 2 30 2" xfId="10913"/>
    <cellStyle name="Heading 1 2 30 3" xfId="14060"/>
    <cellStyle name="Heading 1 2 31" xfId="5735"/>
    <cellStyle name="Heading 1 2 31 2" xfId="10856"/>
    <cellStyle name="Heading 1 2 31 3" xfId="14004"/>
    <cellStyle name="Heading 1 2 32" xfId="5818"/>
    <cellStyle name="Heading 1 2 32 2" xfId="14085"/>
    <cellStyle name="Heading 1 2 33" xfId="5744"/>
    <cellStyle name="Heading 1 2 33 2" xfId="14013"/>
    <cellStyle name="Heading 1 2 34" xfId="5821"/>
    <cellStyle name="Heading 1 2 34 2" xfId="14088"/>
    <cellStyle name="Heading 1 2 35" xfId="6008"/>
    <cellStyle name="Heading 1 2 35 2" xfId="14269"/>
    <cellStyle name="Heading 1 2 36" xfId="8778"/>
    <cellStyle name="Heading 1 2 4" xfId="1853"/>
    <cellStyle name="Heading 1 2 4 2" xfId="2579"/>
    <cellStyle name="Heading 1 2 4 2 2" xfId="8093"/>
    <cellStyle name="Heading 1 2 4 2 3" xfId="7686"/>
    <cellStyle name="Heading 1 2 4 3" xfId="2788"/>
    <cellStyle name="Heading 1 2 4 3 2" xfId="8280"/>
    <cellStyle name="Heading 1 2 4 3 3" xfId="6971"/>
    <cellStyle name="Heading 1 2 4 4" xfId="6110"/>
    <cellStyle name="Heading 1 2 4 4 2" xfId="11204"/>
    <cellStyle name="Heading 1 2 4 4 3" xfId="14338"/>
    <cellStyle name="Heading 1 2 4 5" xfId="6310"/>
    <cellStyle name="Heading 1 2 4 5 2" xfId="11381"/>
    <cellStyle name="Heading 1 2 4 5 3" xfId="14500"/>
    <cellStyle name="Heading 1 2 4 6" xfId="10460"/>
    <cellStyle name="Heading 1 2 5" xfId="1836"/>
    <cellStyle name="Heading 1 2 5 2" xfId="2562"/>
    <cellStyle name="Heading 1 2 5 2 2" xfId="8076"/>
    <cellStyle name="Heading 1 2 5 2 3" xfId="7419"/>
    <cellStyle name="Heading 1 2 5 3" xfId="2771"/>
    <cellStyle name="Heading 1 2 5 3 2" xfId="8263"/>
    <cellStyle name="Heading 1 2 5 3 3" xfId="6988"/>
    <cellStyle name="Heading 1 2 5 4" xfId="6093"/>
    <cellStyle name="Heading 1 2 5 4 2" xfId="11187"/>
    <cellStyle name="Heading 1 2 5 4 3" xfId="14321"/>
    <cellStyle name="Heading 1 2 5 5" xfId="6293"/>
    <cellStyle name="Heading 1 2 5 5 2" xfId="11364"/>
    <cellStyle name="Heading 1 2 5 5 3" xfId="14483"/>
    <cellStyle name="Heading 1 2 5 6" xfId="7381"/>
    <cellStyle name="Heading 1 2 6" xfId="1862"/>
    <cellStyle name="Heading 1 2 6 2" xfId="2588"/>
    <cellStyle name="Heading 1 2 6 2 2" xfId="8102"/>
    <cellStyle name="Heading 1 2 6 2 3" xfId="7120"/>
    <cellStyle name="Heading 1 2 6 3" xfId="2797"/>
    <cellStyle name="Heading 1 2 6 3 2" xfId="8289"/>
    <cellStyle name="Heading 1 2 6 3 3" xfId="6962"/>
    <cellStyle name="Heading 1 2 6 4" xfId="6119"/>
    <cellStyle name="Heading 1 2 6 4 2" xfId="11213"/>
    <cellStyle name="Heading 1 2 6 4 3" xfId="14347"/>
    <cellStyle name="Heading 1 2 6 5" xfId="6319"/>
    <cellStyle name="Heading 1 2 6 5 2" xfId="11390"/>
    <cellStyle name="Heading 1 2 6 5 3" xfId="14509"/>
    <cellStyle name="Heading 1 2 6 6" xfId="9270"/>
    <cellStyle name="Heading 1 2 7" xfId="1843"/>
    <cellStyle name="Heading 1 2 7 2" xfId="2569"/>
    <cellStyle name="Heading 1 2 7 2 2" xfId="8083"/>
    <cellStyle name="Heading 1 2 7 2 3" xfId="8023"/>
    <cellStyle name="Heading 1 2 7 3" xfId="2778"/>
    <cellStyle name="Heading 1 2 7 3 2" xfId="8270"/>
    <cellStyle name="Heading 1 2 7 3 3" xfId="6981"/>
    <cellStyle name="Heading 1 2 7 4" xfId="6100"/>
    <cellStyle name="Heading 1 2 7 4 2" xfId="11194"/>
    <cellStyle name="Heading 1 2 7 4 3" xfId="14328"/>
    <cellStyle name="Heading 1 2 7 5" xfId="6300"/>
    <cellStyle name="Heading 1 2 7 5 2" xfId="11371"/>
    <cellStyle name="Heading 1 2 7 5 3" xfId="14490"/>
    <cellStyle name="Heading 1 2 7 6" xfId="8222"/>
    <cellStyle name="Heading 1 2 8" xfId="1868"/>
    <cellStyle name="Heading 1 2 8 2" xfId="2594"/>
    <cellStyle name="Heading 1 2 8 2 2" xfId="8108"/>
    <cellStyle name="Heading 1 2 8 2 3" xfId="9005"/>
    <cellStyle name="Heading 1 2 8 3" xfId="2803"/>
    <cellStyle name="Heading 1 2 8 3 2" xfId="8295"/>
    <cellStyle name="Heading 1 2 8 3 3" xfId="6956"/>
    <cellStyle name="Heading 1 2 8 4" xfId="6125"/>
    <cellStyle name="Heading 1 2 8 4 2" xfId="11219"/>
    <cellStyle name="Heading 1 2 8 4 3" xfId="14353"/>
    <cellStyle name="Heading 1 2 8 5" xfId="6325"/>
    <cellStyle name="Heading 1 2 8 5 2" xfId="11396"/>
    <cellStyle name="Heading 1 2 8 5 3" xfId="14515"/>
    <cellStyle name="Heading 1 2 8 6" xfId="8216"/>
    <cellStyle name="Heading 1 2 9" xfId="1833"/>
    <cellStyle name="Heading 1 2 9 2" xfId="2559"/>
    <cellStyle name="Heading 1 2 9 2 2" xfId="8073"/>
    <cellStyle name="Heading 1 2 9 2 3" xfId="7413"/>
    <cellStyle name="Heading 1 2 9 3" xfId="2768"/>
    <cellStyle name="Heading 1 2 9 3 2" xfId="8260"/>
    <cellStyle name="Heading 1 2 9 3 3" xfId="6991"/>
    <cellStyle name="Heading 1 2 9 4" xfId="6090"/>
    <cellStyle name="Heading 1 2 9 4 2" xfId="11184"/>
    <cellStyle name="Heading 1 2 9 4 3" xfId="14318"/>
    <cellStyle name="Heading 1 2 9 5" xfId="6290"/>
    <cellStyle name="Heading 1 2 9 5 2" xfId="11361"/>
    <cellStyle name="Heading 1 2 9 5 3" xfId="14480"/>
    <cellStyle name="Heading 1 2 9 6" xfId="9770"/>
    <cellStyle name="Heading 1 3" xfId="23729"/>
    <cellStyle name="Heading 1 4" xfId="23730"/>
    <cellStyle name="Heading 1 5" xfId="23731"/>
    <cellStyle name="Heading 1 6" xfId="23732"/>
    <cellStyle name="Heading 1 7" xfId="23733"/>
    <cellStyle name="Heading 1 8" xfId="23734"/>
    <cellStyle name="Heading 1 9" xfId="23735"/>
    <cellStyle name="Heading 1_План по КВЛ 2011г." xfId="1396"/>
    <cellStyle name="Heading 2" xfId="60"/>
    <cellStyle name="Heading 2 10" xfId="1397"/>
    <cellStyle name="Heading 2 2" xfId="1398"/>
    <cellStyle name="Heading 2 2 10" xfId="1838"/>
    <cellStyle name="Heading 2 2 10 10" xfId="4152"/>
    <cellStyle name="Heading 2 2 10 10 2" xfId="9484"/>
    <cellStyle name="Heading 2 2 10 10 3" xfId="12765"/>
    <cellStyle name="Heading 2 2 10 11" xfId="4335"/>
    <cellStyle name="Heading 2 2 10 11 2" xfId="9647"/>
    <cellStyle name="Heading 2 2 10 11 3" xfId="12910"/>
    <cellStyle name="Heading 2 2 10 12" xfId="4522"/>
    <cellStyle name="Heading 2 2 10 12 2" xfId="9809"/>
    <cellStyle name="Heading 2 2 10 12 3" xfId="13059"/>
    <cellStyle name="Heading 2 2 10 13" xfId="4693"/>
    <cellStyle name="Heading 2 2 10 13 2" xfId="9957"/>
    <cellStyle name="Heading 2 2 10 13 3" xfId="13193"/>
    <cellStyle name="Heading 2 2 10 14" xfId="4878"/>
    <cellStyle name="Heading 2 2 10 14 2" xfId="10118"/>
    <cellStyle name="Heading 2 2 10 14 3" xfId="13337"/>
    <cellStyle name="Heading 2 2 10 15" xfId="5043"/>
    <cellStyle name="Heading 2 2 10 15 2" xfId="10258"/>
    <cellStyle name="Heading 2 2 10 15 3" xfId="13464"/>
    <cellStyle name="Heading 2 2 10 16" xfId="5191"/>
    <cellStyle name="Heading 2 2 10 16 2" xfId="10384"/>
    <cellStyle name="Heading 2 2 10 16 3" xfId="13574"/>
    <cellStyle name="Heading 2 2 10 17" xfId="5327"/>
    <cellStyle name="Heading 2 2 10 17 2" xfId="10495"/>
    <cellStyle name="Heading 2 2 10 17 3" xfId="13672"/>
    <cellStyle name="Heading 2 2 10 18" xfId="5432"/>
    <cellStyle name="Heading 2 2 10 18 2" xfId="10576"/>
    <cellStyle name="Heading 2 2 10 18 3" xfId="13740"/>
    <cellStyle name="Heading 2 2 10 19" xfId="5531"/>
    <cellStyle name="Heading 2 2 10 19 2" xfId="10652"/>
    <cellStyle name="Heading 2 2 10 19 3" xfId="13801"/>
    <cellStyle name="Heading 2 2 10 2" xfId="2564"/>
    <cellStyle name="Heading 2 2 10 2 2" xfId="8078"/>
    <cellStyle name="Heading 2 2 10 2 3" xfId="10940"/>
    <cellStyle name="Heading 2 2 10 20" xfId="6095"/>
    <cellStyle name="Heading 2 2 10 20 2" xfId="11189"/>
    <cellStyle name="Heading 2 2 10 20 3" xfId="14323"/>
    <cellStyle name="Heading 2 2 10 21" xfId="6295"/>
    <cellStyle name="Heading 2 2 10 21 2" xfId="11366"/>
    <cellStyle name="Heading 2 2 10 21 3" xfId="14485"/>
    <cellStyle name="Heading 2 2 10 22" xfId="6456"/>
    <cellStyle name="Heading 2 2 10 22 2" xfId="11504"/>
    <cellStyle name="Heading 2 2 10 22 3" xfId="14608"/>
    <cellStyle name="Heading 2 2 10 23" xfId="6593"/>
    <cellStyle name="Heading 2 2 10 23 2" xfId="11619"/>
    <cellStyle name="Heading 2 2 10 23 3" xfId="14707"/>
    <cellStyle name="Heading 2 2 10 24" xfId="6701"/>
    <cellStyle name="Heading 2 2 10 24 2" xfId="11703"/>
    <cellStyle name="Heading 2 2 10 24 3" xfId="14777"/>
    <cellStyle name="Heading 2 2 10 25" xfId="6797"/>
    <cellStyle name="Heading 2 2 10 25 2" xfId="11776"/>
    <cellStyle name="Heading 2 2 10 25 3" xfId="14836"/>
    <cellStyle name="Heading 2 2 10 26" xfId="9114"/>
    <cellStyle name="Heading 2 2 10 3" xfId="2773"/>
    <cellStyle name="Heading 2 2 10 3 2" xfId="8265"/>
    <cellStyle name="Heading 2 2 10 3 3" xfId="6986"/>
    <cellStyle name="Heading 2 2 10 4" xfId="3000"/>
    <cellStyle name="Heading 2 2 10 4 2" xfId="8469"/>
    <cellStyle name="Heading 2 2 10 4 3" xfId="11845"/>
    <cellStyle name="Heading 2 2 10 5" xfId="3192"/>
    <cellStyle name="Heading 2 2 10 5 2" xfId="8639"/>
    <cellStyle name="Heading 2 2 10 5 3" xfId="11999"/>
    <cellStyle name="Heading 2 2 10 6" xfId="3392"/>
    <cellStyle name="Heading 2 2 10 6 2" xfId="8817"/>
    <cellStyle name="Heading 2 2 10 6 3" xfId="12161"/>
    <cellStyle name="Heading 2 2 10 7" xfId="3584"/>
    <cellStyle name="Heading 2 2 10 7 2" xfId="8987"/>
    <cellStyle name="Heading 2 2 10 7 3" xfId="12315"/>
    <cellStyle name="Heading 2 2 10 8" xfId="3775"/>
    <cellStyle name="Heading 2 2 10 8 2" xfId="9154"/>
    <cellStyle name="Heading 2 2 10 8 3" xfId="12466"/>
    <cellStyle name="Heading 2 2 10 9" xfId="3961"/>
    <cellStyle name="Heading 2 2 10 9 2" xfId="9314"/>
    <cellStyle name="Heading 2 2 10 9 3" xfId="12612"/>
    <cellStyle name="Heading 2 2 11" xfId="1871"/>
    <cellStyle name="Heading 2 2 11 10" xfId="4182"/>
    <cellStyle name="Heading 2 2 11 10 2" xfId="9514"/>
    <cellStyle name="Heading 2 2 11 10 3" xfId="12795"/>
    <cellStyle name="Heading 2 2 11 11" xfId="4364"/>
    <cellStyle name="Heading 2 2 11 11 2" xfId="9676"/>
    <cellStyle name="Heading 2 2 11 11 3" xfId="12939"/>
    <cellStyle name="Heading 2 2 11 12" xfId="4550"/>
    <cellStyle name="Heading 2 2 11 12 2" xfId="9837"/>
    <cellStyle name="Heading 2 2 11 12 3" xfId="13087"/>
    <cellStyle name="Heading 2 2 11 13" xfId="4723"/>
    <cellStyle name="Heading 2 2 11 13 2" xfId="9987"/>
    <cellStyle name="Heading 2 2 11 13 3" xfId="13222"/>
    <cellStyle name="Heading 2 2 11 14" xfId="4908"/>
    <cellStyle name="Heading 2 2 11 14 2" xfId="10148"/>
    <cellStyle name="Heading 2 2 11 14 3" xfId="13367"/>
    <cellStyle name="Heading 2 2 11 15" xfId="5070"/>
    <cellStyle name="Heading 2 2 11 15 2" xfId="10285"/>
    <cellStyle name="Heading 2 2 11 15 3" xfId="13491"/>
    <cellStyle name="Heading 2 2 11 16" xfId="5218"/>
    <cellStyle name="Heading 2 2 11 16 2" xfId="10411"/>
    <cellStyle name="Heading 2 2 11 16 3" xfId="13601"/>
    <cellStyle name="Heading 2 2 11 17" xfId="5351"/>
    <cellStyle name="Heading 2 2 11 17 2" xfId="10519"/>
    <cellStyle name="Heading 2 2 11 17 3" xfId="13696"/>
    <cellStyle name="Heading 2 2 11 18" xfId="5457"/>
    <cellStyle name="Heading 2 2 11 18 2" xfId="10601"/>
    <cellStyle name="Heading 2 2 11 18 3" xfId="13765"/>
    <cellStyle name="Heading 2 2 11 19" xfId="5552"/>
    <cellStyle name="Heading 2 2 11 19 2" xfId="10673"/>
    <cellStyle name="Heading 2 2 11 19 3" xfId="13822"/>
    <cellStyle name="Heading 2 2 11 2" xfId="2597"/>
    <cellStyle name="Heading 2 2 11 2 2" xfId="8111"/>
    <cellStyle name="Heading 2 2 11 2 3" xfId="7112"/>
    <cellStyle name="Heading 2 2 11 20" xfId="6128"/>
    <cellStyle name="Heading 2 2 11 20 2" xfId="11222"/>
    <cellStyle name="Heading 2 2 11 20 3" xfId="14356"/>
    <cellStyle name="Heading 2 2 11 21" xfId="6328"/>
    <cellStyle name="Heading 2 2 11 21 2" xfId="11399"/>
    <cellStyle name="Heading 2 2 11 21 3" xfId="14518"/>
    <cellStyle name="Heading 2 2 11 22" xfId="6483"/>
    <cellStyle name="Heading 2 2 11 22 2" xfId="11531"/>
    <cellStyle name="Heading 2 2 11 22 3" xfId="14635"/>
    <cellStyle name="Heading 2 2 11 23" xfId="6620"/>
    <cellStyle name="Heading 2 2 11 23 2" xfId="11646"/>
    <cellStyle name="Heading 2 2 11 23 3" xfId="14734"/>
    <cellStyle name="Heading 2 2 11 24" xfId="6724"/>
    <cellStyle name="Heading 2 2 11 24 2" xfId="11726"/>
    <cellStyle name="Heading 2 2 11 24 3" xfId="14800"/>
    <cellStyle name="Heading 2 2 11 25" xfId="6818"/>
    <cellStyle name="Heading 2 2 11 25 2" xfId="11797"/>
    <cellStyle name="Heading 2 2 11 25 3" xfId="14857"/>
    <cellStyle name="Heading 2 2 11 26" xfId="11578"/>
    <cellStyle name="Heading 2 2 11 3" xfId="2806"/>
    <cellStyle name="Heading 2 2 11 3 2" xfId="8298"/>
    <cellStyle name="Heading 2 2 11 3 3" xfId="6953"/>
    <cellStyle name="Heading 2 2 11 4" xfId="3030"/>
    <cellStyle name="Heading 2 2 11 4 2" xfId="8499"/>
    <cellStyle name="Heading 2 2 11 4 3" xfId="11875"/>
    <cellStyle name="Heading 2 2 11 5" xfId="3222"/>
    <cellStyle name="Heading 2 2 11 5 2" xfId="8669"/>
    <cellStyle name="Heading 2 2 11 5 3" xfId="12029"/>
    <cellStyle name="Heading 2 2 11 6" xfId="3422"/>
    <cellStyle name="Heading 2 2 11 6 2" xfId="8847"/>
    <cellStyle name="Heading 2 2 11 6 3" xfId="12191"/>
    <cellStyle name="Heading 2 2 11 7" xfId="3614"/>
    <cellStyle name="Heading 2 2 11 7 2" xfId="9017"/>
    <cellStyle name="Heading 2 2 11 7 3" xfId="12344"/>
    <cellStyle name="Heading 2 2 11 8" xfId="3805"/>
    <cellStyle name="Heading 2 2 11 8 2" xfId="9184"/>
    <cellStyle name="Heading 2 2 11 8 3" xfId="12495"/>
    <cellStyle name="Heading 2 2 11 9" xfId="3991"/>
    <cellStyle name="Heading 2 2 11 9 2" xfId="9344"/>
    <cellStyle name="Heading 2 2 11 9 3" xfId="12642"/>
    <cellStyle name="Heading 2 2 12" xfId="1859"/>
    <cellStyle name="Heading 2 2 12 10" xfId="4171"/>
    <cellStyle name="Heading 2 2 12 10 2" xfId="9503"/>
    <cellStyle name="Heading 2 2 12 10 3" xfId="12784"/>
    <cellStyle name="Heading 2 2 12 11" xfId="4353"/>
    <cellStyle name="Heading 2 2 12 11 2" xfId="9665"/>
    <cellStyle name="Heading 2 2 12 11 3" xfId="12928"/>
    <cellStyle name="Heading 2 2 12 12" xfId="4539"/>
    <cellStyle name="Heading 2 2 12 12 2" xfId="9826"/>
    <cellStyle name="Heading 2 2 12 12 3" xfId="13076"/>
    <cellStyle name="Heading 2 2 12 13" xfId="4713"/>
    <cellStyle name="Heading 2 2 12 13 2" xfId="9977"/>
    <cellStyle name="Heading 2 2 12 13 3" xfId="13212"/>
    <cellStyle name="Heading 2 2 12 14" xfId="4897"/>
    <cellStyle name="Heading 2 2 12 14 2" xfId="10137"/>
    <cellStyle name="Heading 2 2 12 14 3" xfId="13356"/>
    <cellStyle name="Heading 2 2 12 15" xfId="5059"/>
    <cellStyle name="Heading 2 2 12 15 2" xfId="10274"/>
    <cellStyle name="Heading 2 2 12 15 3" xfId="13480"/>
    <cellStyle name="Heading 2 2 12 16" xfId="5207"/>
    <cellStyle name="Heading 2 2 12 16 2" xfId="10400"/>
    <cellStyle name="Heading 2 2 12 16 3" xfId="13590"/>
    <cellStyle name="Heading 2 2 12 17" xfId="5341"/>
    <cellStyle name="Heading 2 2 12 17 2" xfId="10509"/>
    <cellStyle name="Heading 2 2 12 17 3" xfId="13686"/>
    <cellStyle name="Heading 2 2 12 18" xfId="5447"/>
    <cellStyle name="Heading 2 2 12 18 2" xfId="10591"/>
    <cellStyle name="Heading 2 2 12 18 3" xfId="13755"/>
    <cellStyle name="Heading 2 2 12 19" xfId="5544"/>
    <cellStyle name="Heading 2 2 12 19 2" xfId="10665"/>
    <cellStyle name="Heading 2 2 12 19 3" xfId="13814"/>
    <cellStyle name="Heading 2 2 12 2" xfId="2585"/>
    <cellStyle name="Heading 2 2 12 2 2" xfId="8099"/>
    <cellStyle name="Heading 2 2 12 2 3" xfId="7422"/>
    <cellStyle name="Heading 2 2 12 20" xfId="6116"/>
    <cellStyle name="Heading 2 2 12 20 2" xfId="11210"/>
    <cellStyle name="Heading 2 2 12 20 3" xfId="14344"/>
    <cellStyle name="Heading 2 2 12 21" xfId="6316"/>
    <cellStyle name="Heading 2 2 12 21 2" xfId="11387"/>
    <cellStyle name="Heading 2 2 12 21 3" xfId="14506"/>
    <cellStyle name="Heading 2 2 12 22" xfId="6472"/>
    <cellStyle name="Heading 2 2 12 22 2" xfId="11520"/>
    <cellStyle name="Heading 2 2 12 22 3" xfId="14624"/>
    <cellStyle name="Heading 2 2 12 23" xfId="6609"/>
    <cellStyle name="Heading 2 2 12 23 2" xfId="11635"/>
    <cellStyle name="Heading 2 2 12 23 3" xfId="14723"/>
    <cellStyle name="Heading 2 2 12 24" xfId="6714"/>
    <cellStyle name="Heading 2 2 12 24 2" xfId="11716"/>
    <cellStyle name="Heading 2 2 12 24 3" xfId="14790"/>
    <cellStyle name="Heading 2 2 12 25" xfId="6810"/>
    <cellStyle name="Heading 2 2 12 25 2" xfId="11789"/>
    <cellStyle name="Heading 2 2 12 25 3" xfId="14849"/>
    <cellStyle name="Heading 2 2 12 26" xfId="9605"/>
    <cellStyle name="Heading 2 2 12 3" xfId="2794"/>
    <cellStyle name="Heading 2 2 12 3 2" xfId="8286"/>
    <cellStyle name="Heading 2 2 12 3 3" xfId="6965"/>
    <cellStyle name="Heading 2 2 12 4" xfId="3019"/>
    <cellStyle name="Heading 2 2 12 4 2" xfId="8488"/>
    <cellStyle name="Heading 2 2 12 4 3" xfId="11864"/>
    <cellStyle name="Heading 2 2 12 5" xfId="3211"/>
    <cellStyle name="Heading 2 2 12 5 2" xfId="8658"/>
    <cellStyle name="Heading 2 2 12 5 3" xfId="12018"/>
    <cellStyle name="Heading 2 2 12 6" xfId="3411"/>
    <cellStyle name="Heading 2 2 12 6 2" xfId="8836"/>
    <cellStyle name="Heading 2 2 12 6 3" xfId="12180"/>
    <cellStyle name="Heading 2 2 12 7" xfId="3603"/>
    <cellStyle name="Heading 2 2 12 7 2" xfId="9006"/>
    <cellStyle name="Heading 2 2 12 7 3" xfId="12333"/>
    <cellStyle name="Heading 2 2 12 8" xfId="3794"/>
    <cellStyle name="Heading 2 2 12 8 2" xfId="9173"/>
    <cellStyle name="Heading 2 2 12 8 3" xfId="12484"/>
    <cellStyle name="Heading 2 2 12 9" xfId="3980"/>
    <cellStyle name="Heading 2 2 12 9 2" xfId="9333"/>
    <cellStyle name="Heading 2 2 12 9 3" xfId="12631"/>
    <cellStyle name="Heading 2 2 13" xfId="2195"/>
    <cellStyle name="Heading 2 2 13 2" xfId="7735"/>
    <cellStyle name="Heading 2 2 13 3" xfId="10188"/>
    <cellStyle name="Heading 2 2 14" xfId="2145"/>
    <cellStyle name="Heading 2 2 14 2" xfId="7685"/>
    <cellStyle name="Heading 2 2 14 3" xfId="8896"/>
    <cellStyle name="Heading 2 2 15" xfId="2226"/>
    <cellStyle name="Heading 2 2 15 2" xfId="7766"/>
    <cellStyle name="Heading 2 2 15 3" xfId="8364"/>
    <cellStyle name="Heading 2 2 16" xfId="2156"/>
    <cellStyle name="Heading 2 2 16 2" xfId="7696"/>
    <cellStyle name="Heading 2 2 16 3" xfId="10321"/>
    <cellStyle name="Heading 2 2 17" xfId="2230"/>
    <cellStyle name="Heading 2 2 17 2" xfId="7770"/>
    <cellStyle name="Heading 2 2 17 3" xfId="11247"/>
    <cellStyle name="Heading 2 2 18" xfId="2144"/>
    <cellStyle name="Heading 2 2 18 2" xfId="7684"/>
    <cellStyle name="Heading 2 2 18 3" xfId="7351"/>
    <cellStyle name="Heading 2 2 19" xfId="2236"/>
    <cellStyle name="Heading 2 2 19 2" xfId="7776"/>
    <cellStyle name="Heading 2 2 19 3" xfId="10033"/>
    <cellStyle name="Heading 2 2 2" xfId="1829"/>
    <cellStyle name="Heading 2 2 2 10" xfId="4144"/>
    <cellStyle name="Heading 2 2 2 10 2" xfId="9476"/>
    <cellStyle name="Heading 2 2 2 10 3" xfId="12757"/>
    <cellStyle name="Heading 2 2 2 11" xfId="4326"/>
    <cellStyle name="Heading 2 2 2 11 2" xfId="9638"/>
    <cellStyle name="Heading 2 2 2 11 3" xfId="12901"/>
    <cellStyle name="Heading 2 2 2 12" xfId="4515"/>
    <cellStyle name="Heading 2 2 2 12 2" xfId="9802"/>
    <cellStyle name="Heading 2 2 2 12 3" xfId="13052"/>
    <cellStyle name="Heading 2 2 2 13" xfId="4685"/>
    <cellStyle name="Heading 2 2 2 13 2" xfId="9949"/>
    <cellStyle name="Heading 2 2 2 13 3" xfId="13185"/>
    <cellStyle name="Heading 2 2 2 14" xfId="4870"/>
    <cellStyle name="Heading 2 2 2 14 2" xfId="10110"/>
    <cellStyle name="Heading 2 2 2 14 3" xfId="13330"/>
    <cellStyle name="Heading 2 2 2 15" xfId="5036"/>
    <cellStyle name="Heading 2 2 2 15 2" xfId="10251"/>
    <cellStyle name="Heading 2 2 2 15 3" xfId="13457"/>
    <cellStyle name="Heading 2 2 2 16" xfId="5184"/>
    <cellStyle name="Heading 2 2 2 16 2" xfId="10377"/>
    <cellStyle name="Heading 2 2 2 16 3" xfId="13567"/>
    <cellStyle name="Heading 2 2 2 17" xfId="5320"/>
    <cellStyle name="Heading 2 2 2 17 2" xfId="10488"/>
    <cellStyle name="Heading 2 2 2 17 3" xfId="13665"/>
    <cellStyle name="Heading 2 2 2 18" xfId="5426"/>
    <cellStyle name="Heading 2 2 2 18 2" xfId="10570"/>
    <cellStyle name="Heading 2 2 2 18 3" xfId="13734"/>
    <cellStyle name="Heading 2 2 2 19" xfId="5526"/>
    <cellStyle name="Heading 2 2 2 19 2" xfId="10647"/>
    <cellStyle name="Heading 2 2 2 19 3" xfId="13796"/>
    <cellStyle name="Heading 2 2 2 2" xfId="2555"/>
    <cellStyle name="Heading 2 2 2 2 2" xfId="8069"/>
    <cellStyle name="Heading 2 2 2 2 3" xfId="7432"/>
    <cellStyle name="Heading 2 2 2 20" xfId="6086"/>
    <cellStyle name="Heading 2 2 2 20 2" xfId="11180"/>
    <cellStyle name="Heading 2 2 2 20 3" xfId="14314"/>
    <cellStyle name="Heading 2 2 2 21" xfId="6286"/>
    <cellStyle name="Heading 2 2 2 21 2" xfId="11357"/>
    <cellStyle name="Heading 2 2 2 21 3" xfId="14476"/>
    <cellStyle name="Heading 2 2 2 22" xfId="6449"/>
    <cellStyle name="Heading 2 2 2 22 2" xfId="11497"/>
    <cellStyle name="Heading 2 2 2 22 3" xfId="14601"/>
    <cellStyle name="Heading 2 2 2 23" xfId="6586"/>
    <cellStyle name="Heading 2 2 2 23 2" xfId="11612"/>
    <cellStyle name="Heading 2 2 2 23 3" xfId="14700"/>
    <cellStyle name="Heading 2 2 2 24" xfId="6694"/>
    <cellStyle name="Heading 2 2 2 24 2" xfId="11696"/>
    <cellStyle name="Heading 2 2 2 24 3" xfId="14770"/>
    <cellStyle name="Heading 2 2 2 25" xfId="6792"/>
    <cellStyle name="Heading 2 2 2 25 2" xfId="11771"/>
    <cellStyle name="Heading 2 2 2 25 3" xfId="14831"/>
    <cellStyle name="Heading 2 2 2 26" xfId="10344"/>
    <cellStyle name="Heading 2 2 2 3" xfId="2764"/>
    <cellStyle name="Heading 2 2 2 3 2" xfId="8256"/>
    <cellStyle name="Heading 2 2 2 3 3" xfId="6995"/>
    <cellStyle name="Heading 2 2 2 4" xfId="2992"/>
    <cellStyle name="Heading 2 2 2 4 2" xfId="8461"/>
    <cellStyle name="Heading 2 2 2 4 3" xfId="11837"/>
    <cellStyle name="Heading 2 2 2 5" xfId="3184"/>
    <cellStyle name="Heading 2 2 2 5 2" xfId="8631"/>
    <cellStyle name="Heading 2 2 2 5 3" xfId="11991"/>
    <cellStyle name="Heading 2 2 2 6" xfId="3384"/>
    <cellStyle name="Heading 2 2 2 6 2" xfId="8809"/>
    <cellStyle name="Heading 2 2 2 6 3" xfId="12153"/>
    <cellStyle name="Heading 2 2 2 7" xfId="3576"/>
    <cellStyle name="Heading 2 2 2 7 2" xfId="8979"/>
    <cellStyle name="Heading 2 2 2 7 3" xfId="12307"/>
    <cellStyle name="Heading 2 2 2 8" xfId="3767"/>
    <cellStyle name="Heading 2 2 2 8 2" xfId="9146"/>
    <cellStyle name="Heading 2 2 2 8 3" xfId="12459"/>
    <cellStyle name="Heading 2 2 2 9" xfId="3953"/>
    <cellStyle name="Heading 2 2 2 9 2" xfId="9306"/>
    <cellStyle name="Heading 2 2 2 9 3" xfId="12605"/>
    <cellStyle name="Heading 2 2 20" xfId="2137"/>
    <cellStyle name="Heading 2 2 20 2" xfId="7677"/>
    <cellStyle name="Heading 2 2 20 3" xfId="10192"/>
    <cellStyle name="Heading 2 2 21" xfId="2254"/>
    <cellStyle name="Heading 2 2 21 2" xfId="7794"/>
    <cellStyle name="Heading 2 2 21 3" xfId="7434"/>
    <cellStyle name="Heading 2 2 22" xfId="2115"/>
    <cellStyle name="Heading 2 2 22 2" xfId="7655"/>
    <cellStyle name="Heading 2 2 22 3" xfId="8432"/>
    <cellStyle name="Heading 2 2 23" xfId="2270"/>
    <cellStyle name="Heading 2 2 23 2" xfId="7810"/>
    <cellStyle name="Heading 2 2 23 3" xfId="7386"/>
    <cellStyle name="Heading 2 2 24" xfId="2102"/>
    <cellStyle name="Heading 2 2 24 2" xfId="7642"/>
    <cellStyle name="Heading 2 2 24 3" xfId="10350"/>
    <cellStyle name="Heading 2 2 25" xfId="2356"/>
    <cellStyle name="Heading 2 2 25 2" xfId="7894"/>
    <cellStyle name="Heading 2 2 25 3" xfId="7224"/>
    <cellStyle name="Heading 2 2 26" xfId="4698"/>
    <cellStyle name="Heading 2 2 26 2" xfId="9962"/>
    <cellStyle name="Heading 2 2 26 3" xfId="13198"/>
    <cellStyle name="Heading 2 2 27" xfId="2413"/>
    <cellStyle name="Heading 2 2 27 2" xfId="7951"/>
    <cellStyle name="Heading 2 2 27 3" xfId="7163"/>
    <cellStyle name="Heading 2 2 28" xfId="2076"/>
    <cellStyle name="Heading 2 2 28 2" xfId="7616"/>
    <cellStyle name="Heading 2 2 28 3" xfId="11665"/>
    <cellStyle name="Heading 2 2 29" xfId="2422"/>
    <cellStyle name="Heading 2 2 29 2" xfId="7960"/>
    <cellStyle name="Heading 2 2 29 3" xfId="7154"/>
    <cellStyle name="Heading 2 2 3" xfId="1847"/>
    <cellStyle name="Heading 2 2 3 10" xfId="4160"/>
    <cellStyle name="Heading 2 2 3 10 2" xfId="9492"/>
    <cellStyle name="Heading 2 2 3 10 3" xfId="12773"/>
    <cellStyle name="Heading 2 2 3 11" xfId="4343"/>
    <cellStyle name="Heading 2 2 3 11 2" xfId="9655"/>
    <cellStyle name="Heading 2 2 3 11 3" xfId="12918"/>
    <cellStyle name="Heading 2 2 3 12" xfId="4530"/>
    <cellStyle name="Heading 2 2 3 12 2" xfId="9817"/>
    <cellStyle name="Heading 2 2 3 12 3" xfId="13067"/>
    <cellStyle name="Heading 2 2 3 13" xfId="4702"/>
    <cellStyle name="Heading 2 2 3 13 2" xfId="9966"/>
    <cellStyle name="Heading 2 2 3 13 3" xfId="13202"/>
    <cellStyle name="Heading 2 2 3 14" xfId="4886"/>
    <cellStyle name="Heading 2 2 3 14 2" xfId="10126"/>
    <cellStyle name="Heading 2 2 3 14 3" xfId="13345"/>
    <cellStyle name="Heading 2 2 3 15" xfId="5051"/>
    <cellStyle name="Heading 2 2 3 15 2" xfId="10266"/>
    <cellStyle name="Heading 2 2 3 15 3" xfId="13472"/>
    <cellStyle name="Heading 2 2 3 16" xfId="5199"/>
    <cellStyle name="Heading 2 2 3 16 2" xfId="10392"/>
    <cellStyle name="Heading 2 2 3 16 3" xfId="13582"/>
    <cellStyle name="Heading 2 2 3 17" xfId="5334"/>
    <cellStyle name="Heading 2 2 3 17 2" xfId="10502"/>
    <cellStyle name="Heading 2 2 3 17 3" xfId="13679"/>
    <cellStyle name="Heading 2 2 3 18" xfId="5440"/>
    <cellStyle name="Heading 2 2 3 18 2" xfId="10584"/>
    <cellStyle name="Heading 2 2 3 18 3" xfId="13748"/>
    <cellStyle name="Heading 2 2 3 19" xfId="5538"/>
    <cellStyle name="Heading 2 2 3 19 2" xfId="10659"/>
    <cellStyle name="Heading 2 2 3 19 3" xfId="13808"/>
    <cellStyle name="Heading 2 2 3 2" xfId="2573"/>
    <cellStyle name="Heading 2 2 3 2 2" xfId="8087"/>
    <cellStyle name="Heading 2 2 3 2 3" xfId="7890"/>
    <cellStyle name="Heading 2 2 3 20" xfId="6104"/>
    <cellStyle name="Heading 2 2 3 20 2" xfId="11198"/>
    <cellStyle name="Heading 2 2 3 20 3" xfId="14332"/>
    <cellStyle name="Heading 2 2 3 21" xfId="6304"/>
    <cellStyle name="Heading 2 2 3 21 2" xfId="11375"/>
    <cellStyle name="Heading 2 2 3 21 3" xfId="14494"/>
    <cellStyle name="Heading 2 2 3 22" xfId="6464"/>
    <cellStyle name="Heading 2 2 3 22 2" xfId="11512"/>
    <cellStyle name="Heading 2 2 3 22 3" xfId="14616"/>
    <cellStyle name="Heading 2 2 3 23" xfId="6601"/>
    <cellStyle name="Heading 2 2 3 23 2" xfId="11627"/>
    <cellStyle name="Heading 2 2 3 23 3" xfId="14715"/>
    <cellStyle name="Heading 2 2 3 24" xfId="6708"/>
    <cellStyle name="Heading 2 2 3 24 2" xfId="11710"/>
    <cellStyle name="Heading 2 2 3 24 3" xfId="14784"/>
    <cellStyle name="Heading 2 2 3 25" xfId="6804"/>
    <cellStyle name="Heading 2 2 3 25 2" xfId="11783"/>
    <cellStyle name="Heading 2 2 3 25 3" xfId="14843"/>
    <cellStyle name="Heading 2 2 3 26" xfId="11469"/>
    <cellStyle name="Heading 2 2 3 3" xfId="2782"/>
    <cellStyle name="Heading 2 2 3 3 2" xfId="8274"/>
    <cellStyle name="Heading 2 2 3 3 3" xfId="6977"/>
    <cellStyle name="Heading 2 2 3 4" xfId="3008"/>
    <cellStyle name="Heading 2 2 3 4 2" xfId="8477"/>
    <cellStyle name="Heading 2 2 3 4 3" xfId="11853"/>
    <cellStyle name="Heading 2 2 3 5" xfId="3200"/>
    <cellStyle name="Heading 2 2 3 5 2" xfId="8647"/>
    <cellStyle name="Heading 2 2 3 5 3" xfId="12007"/>
    <cellStyle name="Heading 2 2 3 6" xfId="3400"/>
    <cellStyle name="Heading 2 2 3 6 2" xfId="8825"/>
    <cellStyle name="Heading 2 2 3 6 3" xfId="12169"/>
    <cellStyle name="Heading 2 2 3 7" xfId="3592"/>
    <cellStyle name="Heading 2 2 3 7 2" xfId="8995"/>
    <cellStyle name="Heading 2 2 3 7 3" xfId="12323"/>
    <cellStyle name="Heading 2 2 3 8" xfId="3783"/>
    <cellStyle name="Heading 2 2 3 8 2" xfId="9162"/>
    <cellStyle name="Heading 2 2 3 8 3" xfId="12474"/>
    <cellStyle name="Heading 2 2 3 9" xfId="3969"/>
    <cellStyle name="Heading 2 2 3 9 2" xfId="9322"/>
    <cellStyle name="Heading 2 2 3 9 3" xfId="12620"/>
    <cellStyle name="Heading 2 2 30" xfId="4246"/>
    <cellStyle name="Heading 2 2 30 2" xfId="9577"/>
    <cellStyle name="Heading 2 2 30 3" xfId="12859"/>
    <cellStyle name="Heading 2 2 31" xfId="5793"/>
    <cellStyle name="Heading 2 2 31 2" xfId="10914"/>
    <cellStyle name="Heading 2 2 31 3" xfId="14061"/>
    <cellStyle name="Heading 2 2 32" xfId="5734"/>
    <cellStyle name="Heading 2 2 32 2" xfId="10855"/>
    <cellStyle name="Heading 2 2 32 3" xfId="14003"/>
    <cellStyle name="Heading 2 2 33" xfId="5820"/>
    <cellStyle name="Heading 2 2 33 2" xfId="10941"/>
    <cellStyle name="Heading 2 2 33 3" xfId="14087"/>
    <cellStyle name="Heading 2 2 34" xfId="5742"/>
    <cellStyle name="Heading 2 2 34 2" xfId="10863"/>
    <cellStyle name="Heading 2 2 34 3" xfId="14011"/>
    <cellStyle name="Heading 2 2 35" xfId="5823"/>
    <cellStyle name="Heading 2 2 35 2" xfId="10943"/>
    <cellStyle name="Heading 2 2 35 3" xfId="14090"/>
    <cellStyle name="Heading 2 2 36" xfId="5733"/>
    <cellStyle name="Heading 2 2 36 2" xfId="10854"/>
    <cellStyle name="Heading 2 2 36 3" xfId="14002"/>
    <cellStyle name="Heading 2 2 37" xfId="8224"/>
    <cellStyle name="Heading 2 2 4" xfId="1826"/>
    <cellStyle name="Heading 2 2 4 10" xfId="4141"/>
    <cellStyle name="Heading 2 2 4 10 2" xfId="9473"/>
    <cellStyle name="Heading 2 2 4 10 3" xfId="12754"/>
    <cellStyle name="Heading 2 2 4 11" xfId="4323"/>
    <cellStyle name="Heading 2 2 4 11 2" xfId="9635"/>
    <cellStyle name="Heading 2 2 4 11 3" xfId="12898"/>
    <cellStyle name="Heading 2 2 4 12" xfId="4512"/>
    <cellStyle name="Heading 2 2 4 12 2" xfId="9799"/>
    <cellStyle name="Heading 2 2 4 12 3" xfId="13049"/>
    <cellStyle name="Heading 2 2 4 13" xfId="4682"/>
    <cellStyle name="Heading 2 2 4 13 2" xfId="9946"/>
    <cellStyle name="Heading 2 2 4 13 3" xfId="13182"/>
    <cellStyle name="Heading 2 2 4 14" xfId="4867"/>
    <cellStyle name="Heading 2 2 4 14 2" xfId="10107"/>
    <cellStyle name="Heading 2 2 4 14 3" xfId="13327"/>
    <cellStyle name="Heading 2 2 4 15" xfId="5033"/>
    <cellStyle name="Heading 2 2 4 15 2" xfId="10248"/>
    <cellStyle name="Heading 2 2 4 15 3" xfId="13454"/>
    <cellStyle name="Heading 2 2 4 16" xfId="5181"/>
    <cellStyle name="Heading 2 2 4 16 2" xfId="10374"/>
    <cellStyle name="Heading 2 2 4 16 3" xfId="13564"/>
    <cellStyle name="Heading 2 2 4 17" xfId="5317"/>
    <cellStyle name="Heading 2 2 4 17 2" xfId="10485"/>
    <cellStyle name="Heading 2 2 4 17 3" xfId="13662"/>
    <cellStyle name="Heading 2 2 4 18" xfId="5423"/>
    <cellStyle name="Heading 2 2 4 18 2" xfId="10567"/>
    <cellStyle name="Heading 2 2 4 18 3" xfId="13731"/>
    <cellStyle name="Heading 2 2 4 19" xfId="5523"/>
    <cellStyle name="Heading 2 2 4 19 2" xfId="10644"/>
    <cellStyle name="Heading 2 2 4 19 3" xfId="13793"/>
    <cellStyle name="Heading 2 2 4 2" xfId="2552"/>
    <cellStyle name="Heading 2 2 4 2 2" xfId="8066"/>
    <cellStyle name="Heading 2 2 4 2 3" xfId="7418"/>
    <cellStyle name="Heading 2 2 4 20" xfId="6083"/>
    <cellStyle name="Heading 2 2 4 20 2" xfId="11177"/>
    <cellStyle name="Heading 2 2 4 20 3" xfId="14311"/>
    <cellStyle name="Heading 2 2 4 21" xfId="6283"/>
    <cellStyle name="Heading 2 2 4 21 2" xfId="11354"/>
    <cellStyle name="Heading 2 2 4 21 3" xfId="14473"/>
    <cellStyle name="Heading 2 2 4 22" xfId="6446"/>
    <cellStyle name="Heading 2 2 4 22 2" xfId="11494"/>
    <cellStyle name="Heading 2 2 4 22 3" xfId="14598"/>
    <cellStyle name="Heading 2 2 4 23" xfId="6583"/>
    <cellStyle name="Heading 2 2 4 23 2" xfId="11609"/>
    <cellStyle name="Heading 2 2 4 23 3" xfId="14697"/>
    <cellStyle name="Heading 2 2 4 24" xfId="6691"/>
    <cellStyle name="Heading 2 2 4 24 2" xfId="11693"/>
    <cellStyle name="Heading 2 2 4 24 3" xfId="14767"/>
    <cellStyle name="Heading 2 2 4 25" xfId="6789"/>
    <cellStyle name="Heading 2 2 4 25 2" xfId="11768"/>
    <cellStyle name="Heading 2 2 4 25 3" xfId="14828"/>
    <cellStyle name="Heading 2 2 4 26" xfId="10625"/>
    <cellStyle name="Heading 2 2 4 3" xfId="2761"/>
    <cellStyle name="Heading 2 2 4 3 2" xfId="8253"/>
    <cellStyle name="Heading 2 2 4 3 3" xfId="6998"/>
    <cellStyle name="Heading 2 2 4 4" xfId="2989"/>
    <cellStyle name="Heading 2 2 4 4 2" xfId="8458"/>
    <cellStyle name="Heading 2 2 4 4 3" xfId="11834"/>
    <cellStyle name="Heading 2 2 4 5" xfId="3181"/>
    <cellStyle name="Heading 2 2 4 5 2" xfId="8628"/>
    <cellStyle name="Heading 2 2 4 5 3" xfId="11988"/>
    <cellStyle name="Heading 2 2 4 6" xfId="3381"/>
    <cellStyle name="Heading 2 2 4 6 2" xfId="8806"/>
    <cellStyle name="Heading 2 2 4 6 3" xfId="12150"/>
    <cellStyle name="Heading 2 2 4 7" xfId="3573"/>
    <cellStyle name="Heading 2 2 4 7 2" xfId="8976"/>
    <cellStyle name="Heading 2 2 4 7 3" xfId="12304"/>
    <cellStyle name="Heading 2 2 4 8" xfId="3764"/>
    <cellStyle name="Heading 2 2 4 8 2" xfId="9143"/>
    <cellStyle name="Heading 2 2 4 8 3" xfId="12456"/>
    <cellStyle name="Heading 2 2 4 9" xfId="3950"/>
    <cellStyle name="Heading 2 2 4 9 2" xfId="9303"/>
    <cellStyle name="Heading 2 2 4 9 3" xfId="12602"/>
    <cellStyle name="Heading 2 2 5" xfId="1852"/>
    <cellStyle name="Heading 2 2 5 10" xfId="4165"/>
    <cellStyle name="Heading 2 2 5 10 2" xfId="9497"/>
    <cellStyle name="Heading 2 2 5 10 3" xfId="12778"/>
    <cellStyle name="Heading 2 2 5 11" xfId="4348"/>
    <cellStyle name="Heading 2 2 5 11 2" xfId="9660"/>
    <cellStyle name="Heading 2 2 5 11 3" xfId="12923"/>
    <cellStyle name="Heading 2 2 5 12" xfId="4534"/>
    <cellStyle name="Heading 2 2 5 12 2" xfId="9821"/>
    <cellStyle name="Heading 2 2 5 12 3" xfId="13071"/>
    <cellStyle name="Heading 2 2 5 13" xfId="4707"/>
    <cellStyle name="Heading 2 2 5 13 2" xfId="9971"/>
    <cellStyle name="Heading 2 2 5 13 3" xfId="13207"/>
    <cellStyle name="Heading 2 2 5 14" xfId="4891"/>
    <cellStyle name="Heading 2 2 5 14 2" xfId="10131"/>
    <cellStyle name="Heading 2 2 5 14 3" xfId="13350"/>
    <cellStyle name="Heading 2 2 5 15" xfId="5055"/>
    <cellStyle name="Heading 2 2 5 15 2" xfId="10270"/>
    <cellStyle name="Heading 2 2 5 15 3" xfId="13476"/>
    <cellStyle name="Heading 2 2 5 16" xfId="5203"/>
    <cellStyle name="Heading 2 2 5 16 2" xfId="10396"/>
    <cellStyle name="Heading 2 2 5 16 3" xfId="13586"/>
    <cellStyle name="Heading 2 2 5 17" xfId="5338"/>
    <cellStyle name="Heading 2 2 5 17 2" xfId="10506"/>
    <cellStyle name="Heading 2 2 5 17 3" xfId="13683"/>
    <cellStyle name="Heading 2 2 5 18" xfId="5444"/>
    <cellStyle name="Heading 2 2 5 18 2" xfId="10588"/>
    <cellStyle name="Heading 2 2 5 18 3" xfId="13752"/>
    <cellStyle name="Heading 2 2 5 19" xfId="5541"/>
    <cellStyle name="Heading 2 2 5 19 2" xfId="10662"/>
    <cellStyle name="Heading 2 2 5 19 3" xfId="13811"/>
    <cellStyle name="Heading 2 2 5 2" xfId="2578"/>
    <cellStyle name="Heading 2 2 5 2 2" xfId="8092"/>
    <cellStyle name="Heading 2 2 5 2 3" xfId="7417"/>
    <cellStyle name="Heading 2 2 5 20" xfId="6109"/>
    <cellStyle name="Heading 2 2 5 20 2" xfId="11203"/>
    <cellStyle name="Heading 2 2 5 20 3" xfId="14337"/>
    <cellStyle name="Heading 2 2 5 21" xfId="6309"/>
    <cellStyle name="Heading 2 2 5 21 2" xfId="11380"/>
    <cellStyle name="Heading 2 2 5 21 3" xfId="14499"/>
    <cellStyle name="Heading 2 2 5 22" xfId="6468"/>
    <cellStyle name="Heading 2 2 5 22 2" xfId="11516"/>
    <cellStyle name="Heading 2 2 5 22 3" xfId="14620"/>
    <cellStyle name="Heading 2 2 5 23" xfId="6605"/>
    <cellStyle name="Heading 2 2 5 23 2" xfId="11631"/>
    <cellStyle name="Heading 2 2 5 23 3" xfId="14719"/>
    <cellStyle name="Heading 2 2 5 24" xfId="6711"/>
    <cellStyle name="Heading 2 2 5 24 2" xfId="11713"/>
    <cellStyle name="Heading 2 2 5 24 3" xfId="14787"/>
    <cellStyle name="Heading 2 2 5 25" xfId="6807"/>
    <cellStyle name="Heading 2 2 5 25 2" xfId="11786"/>
    <cellStyle name="Heading 2 2 5 25 3" xfId="14846"/>
    <cellStyle name="Heading 2 2 5 26" xfId="10550"/>
    <cellStyle name="Heading 2 2 5 3" xfId="2787"/>
    <cellStyle name="Heading 2 2 5 3 2" xfId="8279"/>
    <cellStyle name="Heading 2 2 5 3 3" xfId="6972"/>
    <cellStyle name="Heading 2 2 5 4" xfId="3013"/>
    <cellStyle name="Heading 2 2 5 4 2" xfId="8482"/>
    <cellStyle name="Heading 2 2 5 4 3" xfId="11858"/>
    <cellStyle name="Heading 2 2 5 5" xfId="3205"/>
    <cellStyle name="Heading 2 2 5 5 2" xfId="8652"/>
    <cellStyle name="Heading 2 2 5 5 3" xfId="12012"/>
    <cellStyle name="Heading 2 2 5 6" xfId="3405"/>
    <cellStyle name="Heading 2 2 5 6 2" xfId="8830"/>
    <cellStyle name="Heading 2 2 5 6 3" xfId="12174"/>
    <cellStyle name="Heading 2 2 5 7" xfId="3597"/>
    <cellStyle name="Heading 2 2 5 7 2" xfId="9000"/>
    <cellStyle name="Heading 2 2 5 7 3" xfId="12328"/>
    <cellStyle name="Heading 2 2 5 8" xfId="3788"/>
    <cellStyle name="Heading 2 2 5 8 2" xfId="9167"/>
    <cellStyle name="Heading 2 2 5 8 3" xfId="12479"/>
    <cellStyle name="Heading 2 2 5 9" xfId="3974"/>
    <cellStyle name="Heading 2 2 5 9 2" xfId="9327"/>
    <cellStyle name="Heading 2 2 5 9 3" xfId="12625"/>
    <cellStyle name="Heading 2 2 6" xfId="1837"/>
    <cellStyle name="Heading 2 2 6 10" xfId="4151"/>
    <cellStyle name="Heading 2 2 6 10 2" xfId="9483"/>
    <cellStyle name="Heading 2 2 6 10 3" xfId="12764"/>
    <cellStyle name="Heading 2 2 6 11" xfId="4334"/>
    <cellStyle name="Heading 2 2 6 11 2" xfId="9646"/>
    <cellStyle name="Heading 2 2 6 11 3" xfId="12909"/>
    <cellStyle name="Heading 2 2 6 12" xfId="4521"/>
    <cellStyle name="Heading 2 2 6 12 2" xfId="9808"/>
    <cellStyle name="Heading 2 2 6 12 3" xfId="13058"/>
    <cellStyle name="Heading 2 2 6 13" xfId="4692"/>
    <cellStyle name="Heading 2 2 6 13 2" xfId="9956"/>
    <cellStyle name="Heading 2 2 6 13 3" xfId="13192"/>
    <cellStyle name="Heading 2 2 6 14" xfId="4877"/>
    <cellStyle name="Heading 2 2 6 14 2" xfId="10117"/>
    <cellStyle name="Heading 2 2 6 14 3" xfId="13336"/>
    <cellStyle name="Heading 2 2 6 15" xfId="5042"/>
    <cellStyle name="Heading 2 2 6 15 2" xfId="10257"/>
    <cellStyle name="Heading 2 2 6 15 3" xfId="13463"/>
    <cellStyle name="Heading 2 2 6 16" xfId="5190"/>
    <cellStyle name="Heading 2 2 6 16 2" xfId="10383"/>
    <cellStyle name="Heading 2 2 6 16 3" xfId="13573"/>
    <cellStyle name="Heading 2 2 6 17" xfId="5326"/>
    <cellStyle name="Heading 2 2 6 17 2" xfId="10494"/>
    <cellStyle name="Heading 2 2 6 17 3" xfId="13671"/>
    <cellStyle name="Heading 2 2 6 18" xfId="5431"/>
    <cellStyle name="Heading 2 2 6 18 2" xfId="10575"/>
    <cellStyle name="Heading 2 2 6 18 3" xfId="13739"/>
    <cellStyle name="Heading 2 2 6 19" xfId="5530"/>
    <cellStyle name="Heading 2 2 6 19 2" xfId="10651"/>
    <cellStyle name="Heading 2 2 6 19 3" xfId="13800"/>
    <cellStyle name="Heading 2 2 6 2" xfId="2563"/>
    <cellStyle name="Heading 2 2 6 2 2" xfId="8077"/>
    <cellStyle name="Heading 2 2 6 2 3" xfId="10864"/>
    <cellStyle name="Heading 2 2 6 20" xfId="6094"/>
    <cellStyle name="Heading 2 2 6 20 2" xfId="11188"/>
    <cellStyle name="Heading 2 2 6 20 3" xfId="14322"/>
    <cellStyle name="Heading 2 2 6 21" xfId="6294"/>
    <cellStyle name="Heading 2 2 6 21 2" xfId="11365"/>
    <cellStyle name="Heading 2 2 6 21 3" xfId="14484"/>
    <cellStyle name="Heading 2 2 6 22" xfId="6455"/>
    <cellStyle name="Heading 2 2 6 22 2" xfId="11503"/>
    <cellStyle name="Heading 2 2 6 22 3" xfId="14607"/>
    <cellStyle name="Heading 2 2 6 23" xfId="6592"/>
    <cellStyle name="Heading 2 2 6 23 2" xfId="11618"/>
    <cellStyle name="Heading 2 2 6 23 3" xfId="14706"/>
    <cellStyle name="Heading 2 2 6 24" xfId="6700"/>
    <cellStyle name="Heading 2 2 6 24 2" xfId="11702"/>
    <cellStyle name="Heading 2 2 6 24 3" xfId="14776"/>
    <cellStyle name="Heading 2 2 6 25" xfId="6796"/>
    <cellStyle name="Heading 2 2 6 25 2" xfId="11775"/>
    <cellStyle name="Heading 2 2 6 25 3" xfId="14835"/>
    <cellStyle name="Heading 2 2 6 26" xfId="9274"/>
    <cellStyle name="Heading 2 2 6 3" xfId="2772"/>
    <cellStyle name="Heading 2 2 6 3 2" xfId="8264"/>
    <cellStyle name="Heading 2 2 6 3 3" xfId="6987"/>
    <cellStyle name="Heading 2 2 6 4" xfId="2999"/>
    <cellStyle name="Heading 2 2 6 4 2" xfId="8468"/>
    <cellStyle name="Heading 2 2 6 4 3" xfId="11844"/>
    <cellStyle name="Heading 2 2 6 5" xfId="3191"/>
    <cellStyle name="Heading 2 2 6 5 2" xfId="8638"/>
    <cellStyle name="Heading 2 2 6 5 3" xfId="11998"/>
    <cellStyle name="Heading 2 2 6 6" xfId="3391"/>
    <cellStyle name="Heading 2 2 6 6 2" xfId="8816"/>
    <cellStyle name="Heading 2 2 6 6 3" xfId="12160"/>
    <cellStyle name="Heading 2 2 6 7" xfId="3583"/>
    <cellStyle name="Heading 2 2 6 7 2" xfId="8986"/>
    <cellStyle name="Heading 2 2 6 7 3" xfId="12314"/>
    <cellStyle name="Heading 2 2 6 8" xfId="3774"/>
    <cellStyle name="Heading 2 2 6 8 2" xfId="9153"/>
    <cellStyle name="Heading 2 2 6 8 3" xfId="12465"/>
    <cellStyle name="Heading 2 2 6 9" xfId="3960"/>
    <cellStyle name="Heading 2 2 6 9 2" xfId="9313"/>
    <cellStyle name="Heading 2 2 6 9 3" xfId="12611"/>
    <cellStyle name="Heading 2 2 7" xfId="1861"/>
    <cellStyle name="Heading 2 2 7 10" xfId="4173"/>
    <cellStyle name="Heading 2 2 7 10 2" xfId="9505"/>
    <cellStyle name="Heading 2 2 7 10 3" xfId="12786"/>
    <cellStyle name="Heading 2 2 7 11" xfId="4355"/>
    <cellStyle name="Heading 2 2 7 11 2" xfId="9667"/>
    <cellStyle name="Heading 2 2 7 11 3" xfId="12930"/>
    <cellStyle name="Heading 2 2 7 12" xfId="4541"/>
    <cellStyle name="Heading 2 2 7 12 2" xfId="9828"/>
    <cellStyle name="Heading 2 2 7 12 3" xfId="13078"/>
    <cellStyle name="Heading 2 2 7 13" xfId="4715"/>
    <cellStyle name="Heading 2 2 7 13 2" xfId="9979"/>
    <cellStyle name="Heading 2 2 7 13 3" xfId="13214"/>
    <cellStyle name="Heading 2 2 7 14" xfId="4899"/>
    <cellStyle name="Heading 2 2 7 14 2" xfId="10139"/>
    <cellStyle name="Heading 2 2 7 14 3" xfId="13358"/>
    <cellStyle name="Heading 2 2 7 15" xfId="5061"/>
    <cellStyle name="Heading 2 2 7 15 2" xfId="10276"/>
    <cellStyle name="Heading 2 2 7 15 3" xfId="13482"/>
    <cellStyle name="Heading 2 2 7 16" xfId="5209"/>
    <cellStyle name="Heading 2 2 7 16 2" xfId="10402"/>
    <cellStyle name="Heading 2 2 7 16 3" xfId="13592"/>
    <cellStyle name="Heading 2 2 7 17" xfId="5343"/>
    <cellStyle name="Heading 2 2 7 17 2" xfId="10511"/>
    <cellStyle name="Heading 2 2 7 17 3" xfId="13688"/>
    <cellStyle name="Heading 2 2 7 18" xfId="5449"/>
    <cellStyle name="Heading 2 2 7 18 2" xfId="10593"/>
    <cellStyle name="Heading 2 2 7 18 3" xfId="13757"/>
    <cellStyle name="Heading 2 2 7 19" xfId="5546"/>
    <cellStyle name="Heading 2 2 7 19 2" xfId="10667"/>
    <cellStyle name="Heading 2 2 7 19 3" xfId="13816"/>
    <cellStyle name="Heading 2 2 7 2" xfId="2587"/>
    <cellStyle name="Heading 2 2 7 2 2" xfId="8101"/>
    <cellStyle name="Heading 2 2 7 2 3" xfId="7121"/>
    <cellStyle name="Heading 2 2 7 20" xfId="6118"/>
    <cellStyle name="Heading 2 2 7 20 2" xfId="11212"/>
    <cellStyle name="Heading 2 2 7 20 3" xfId="14346"/>
    <cellStyle name="Heading 2 2 7 21" xfId="6318"/>
    <cellStyle name="Heading 2 2 7 21 2" xfId="11389"/>
    <cellStyle name="Heading 2 2 7 21 3" xfId="14508"/>
    <cellStyle name="Heading 2 2 7 22" xfId="6474"/>
    <cellStyle name="Heading 2 2 7 22 2" xfId="11522"/>
    <cellStyle name="Heading 2 2 7 22 3" xfId="14626"/>
    <cellStyle name="Heading 2 2 7 23" xfId="6611"/>
    <cellStyle name="Heading 2 2 7 23 2" xfId="11637"/>
    <cellStyle name="Heading 2 2 7 23 3" xfId="14725"/>
    <cellStyle name="Heading 2 2 7 24" xfId="6716"/>
    <cellStyle name="Heading 2 2 7 24 2" xfId="11718"/>
    <cellStyle name="Heading 2 2 7 24 3" xfId="14792"/>
    <cellStyle name="Heading 2 2 7 25" xfId="6812"/>
    <cellStyle name="Heading 2 2 7 25 2" xfId="11791"/>
    <cellStyle name="Heading 2 2 7 25 3" xfId="14851"/>
    <cellStyle name="Heading 2 2 7 26" xfId="7383"/>
    <cellStyle name="Heading 2 2 7 3" xfId="2796"/>
    <cellStyle name="Heading 2 2 7 3 2" xfId="8288"/>
    <cellStyle name="Heading 2 2 7 3 3" xfId="6963"/>
    <cellStyle name="Heading 2 2 7 4" xfId="3021"/>
    <cellStyle name="Heading 2 2 7 4 2" xfId="8490"/>
    <cellStyle name="Heading 2 2 7 4 3" xfId="11866"/>
    <cellStyle name="Heading 2 2 7 5" xfId="3213"/>
    <cellStyle name="Heading 2 2 7 5 2" xfId="8660"/>
    <cellStyle name="Heading 2 2 7 5 3" xfId="12020"/>
    <cellStyle name="Heading 2 2 7 6" xfId="3413"/>
    <cellStyle name="Heading 2 2 7 6 2" xfId="8838"/>
    <cellStyle name="Heading 2 2 7 6 3" xfId="12182"/>
    <cellStyle name="Heading 2 2 7 7" xfId="3605"/>
    <cellStyle name="Heading 2 2 7 7 2" xfId="9008"/>
    <cellStyle name="Heading 2 2 7 7 3" xfId="12335"/>
    <cellStyle name="Heading 2 2 7 8" xfId="3796"/>
    <cellStyle name="Heading 2 2 7 8 2" xfId="9175"/>
    <cellStyle name="Heading 2 2 7 8 3" xfId="12486"/>
    <cellStyle name="Heading 2 2 7 9" xfId="3982"/>
    <cellStyle name="Heading 2 2 7 9 2" xfId="9335"/>
    <cellStyle name="Heading 2 2 7 9 3" xfId="12633"/>
    <cellStyle name="Heading 2 2 8" xfId="1844"/>
    <cellStyle name="Heading 2 2 8 10" xfId="4157"/>
    <cellStyle name="Heading 2 2 8 10 2" xfId="9489"/>
    <cellStyle name="Heading 2 2 8 10 3" xfId="12770"/>
    <cellStyle name="Heading 2 2 8 11" xfId="4340"/>
    <cellStyle name="Heading 2 2 8 11 2" xfId="9652"/>
    <cellStyle name="Heading 2 2 8 11 3" xfId="12915"/>
    <cellStyle name="Heading 2 2 8 12" xfId="4527"/>
    <cellStyle name="Heading 2 2 8 12 2" xfId="9814"/>
    <cellStyle name="Heading 2 2 8 12 3" xfId="13064"/>
    <cellStyle name="Heading 2 2 8 13" xfId="4699"/>
    <cellStyle name="Heading 2 2 8 13 2" xfId="9963"/>
    <cellStyle name="Heading 2 2 8 13 3" xfId="13199"/>
    <cellStyle name="Heading 2 2 8 14" xfId="4883"/>
    <cellStyle name="Heading 2 2 8 14 2" xfId="10123"/>
    <cellStyle name="Heading 2 2 8 14 3" xfId="13342"/>
    <cellStyle name="Heading 2 2 8 15" xfId="5048"/>
    <cellStyle name="Heading 2 2 8 15 2" xfId="10263"/>
    <cellStyle name="Heading 2 2 8 15 3" xfId="13469"/>
    <cellStyle name="Heading 2 2 8 16" xfId="5196"/>
    <cellStyle name="Heading 2 2 8 16 2" xfId="10389"/>
    <cellStyle name="Heading 2 2 8 16 3" xfId="13579"/>
    <cellStyle name="Heading 2 2 8 17" xfId="5331"/>
    <cellStyle name="Heading 2 2 8 17 2" xfId="10499"/>
    <cellStyle name="Heading 2 2 8 17 3" xfId="13676"/>
    <cellStyle name="Heading 2 2 8 18" xfId="5437"/>
    <cellStyle name="Heading 2 2 8 18 2" xfId="10581"/>
    <cellStyle name="Heading 2 2 8 18 3" xfId="13745"/>
    <cellStyle name="Heading 2 2 8 19" xfId="5535"/>
    <cellStyle name="Heading 2 2 8 19 2" xfId="10656"/>
    <cellStyle name="Heading 2 2 8 19 3" xfId="13805"/>
    <cellStyle name="Heading 2 2 8 2" xfId="2570"/>
    <cellStyle name="Heading 2 2 8 2 2" xfId="8084"/>
    <cellStyle name="Heading 2 2 8 2 3" xfId="9980"/>
    <cellStyle name="Heading 2 2 8 20" xfId="6101"/>
    <cellStyle name="Heading 2 2 8 20 2" xfId="11195"/>
    <cellStyle name="Heading 2 2 8 20 3" xfId="14329"/>
    <cellStyle name="Heading 2 2 8 21" xfId="6301"/>
    <cellStyle name="Heading 2 2 8 21 2" xfId="11372"/>
    <cellStyle name="Heading 2 2 8 21 3" xfId="14491"/>
    <cellStyle name="Heading 2 2 8 22" xfId="6461"/>
    <cellStyle name="Heading 2 2 8 22 2" xfId="11509"/>
    <cellStyle name="Heading 2 2 8 22 3" xfId="14613"/>
    <cellStyle name="Heading 2 2 8 23" xfId="6598"/>
    <cellStyle name="Heading 2 2 8 23 2" xfId="11624"/>
    <cellStyle name="Heading 2 2 8 23 3" xfId="14712"/>
    <cellStyle name="Heading 2 2 8 24" xfId="6705"/>
    <cellStyle name="Heading 2 2 8 24 2" xfId="11707"/>
    <cellStyle name="Heading 2 2 8 24 3" xfId="14781"/>
    <cellStyle name="Heading 2 2 8 25" xfId="6801"/>
    <cellStyle name="Heading 2 2 8 25 2" xfId="11780"/>
    <cellStyle name="Heading 2 2 8 25 3" xfId="14840"/>
    <cellStyle name="Heading 2 2 8 26" xfId="11751"/>
    <cellStyle name="Heading 2 2 8 3" xfId="2779"/>
    <cellStyle name="Heading 2 2 8 3 2" xfId="8271"/>
    <cellStyle name="Heading 2 2 8 3 3" xfId="6980"/>
    <cellStyle name="Heading 2 2 8 4" xfId="3005"/>
    <cellStyle name="Heading 2 2 8 4 2" xfId="8474"/>
    <cellStyle name="Heading 2 2 8 4 3" xfId="11850"/>
    <cellStyle name="Heading 2 2 8 5" xfId="3197"/>
    <cellStyle name="Heading 2 2 8 5 2" xfId="8644"/>
    <cellStyle name="Heading 2 2 8 5 3" xfId="12004"/>
    <cellStyle name="Heading 2 2 8 6" xfId="3397"/>
    <cellStyle name="Heading 2 2 8 6 2" xfId="8822"/>
    <cellStyle name="Heading 2 2 8 6 3" xfId="12166"/>
    <cellStyle name="Heading 2 2 8 7" xfId="3589"/>
    <cellStyle name="Heading 2 2 8 7 2" xfId="8992"/>
    <cellStyle name="Heading 2 2 8 7 3" xfId="12320"/>
    <cellStyle name="Heading 2 2 8 8" xfId="3780"/>
    <cellStyle name="Heading 2 2 8 8 2" xfId="9159"/>
    <cellStyle name="Heading 2 2 8 8 3" xfId="12471"/>
    <cellStyle name="Heading 2 2 8 9" xfId="3966"/>
    <cellStyle name="Heading 2 2 8 9 2" xfId="9319"/>
    <cellStyle name="Heading 2 2 8 9 3" xfId="12617"/>
    <cellStyle name="Heading 2 2 9" xfId="1809"/>
    <cellStyle name="Heading 2 2 9 10" xfId="4125"/>
    <cellStyle name="Heading 2 2 9 10 2" xfId="9457"/>
    <cellStyle name="Heading 2 2 9 10 3" xfId="12738"/>
    <cellStyle name="Heading 2 2 9 11" xfId="4307"/>
    <cellStyle name="Heading 2 2 9 11 2" xfId="9619"/>
    <cellStyle name="Heading 2 2 9 11 3" xfId="12882"/>
    <cellStyle name="Heading 2 2 9 12" xfId="4495"/>
    <cellStyle name="Heading 2 2 9 12 2" xfId="9782"/>
    <cellStyle name="Heading 2 2 9 12 3" xfId="13032"/>
    <cellStyle name="Heading 2 2 9 13" xfId="4667"/>
    <cellStyle name="Heading 2 2 9 13 2" xfId="9931"/>
    <cellStyle name="Heading 2 2 9 13 3" xfId="13167"/>
    <cellStyle name="Heading 2 2 9 14" xfId="4851"/>
    <cellStyle name="Heading 2 2 9 14 2" xfId="10091"/>
    <cellStyle name="Heading 2 2 9 14 3" xfId="13311"/>
    <cellStyle name="Heading 2 2 9 15" xfId="5017"/>
    <cellStyle name="Heading 2 2 9 15 2" xfId="10232"/>
    <cellStyle name="Heading 2 2 9 15 3" xfId="13438"/>
    <cellStyle name="Heading 2 2 9 16" xfId="5165"/>
    <cellStyle name="Heading 2 2 9 16 2" xfId="10358"/>
    <cellStyle name="Heading 2 2 9 16 3" xfId="13548"/>
    <cellStyle name="Heading 2 2 9 17" xfId="5302"/>
    <cellStyle name="Heading 2 2 9 17 2" xfId="10470"/>
    <cellStyle name="Heading 2 2 9 17 3" xfId="13647"/>
    <cellStyle name="Heading 2 2 9 18" xfId="5412"/>
    <cellStyle name="Heading 2 2 9 18 2" xfId="10556"/>
    <cellStyle name="Heading 2 2 9 18 3" xfId="13720"/>
    <cellStyle name="Heading 2 2 9 19" xfId="5512"/>
    <cellStyle name="Heading 2 2 9 19 2" xfId="10633"/>
    <cellStyle name="Heading 2 2 9 19 3" xfId="13782"/>
    <cellStyle name="Heading 2 2 9 2" xfId="2535"/>
    <cellStyle name="Heading 2 2 9 2 2" xfId="8049"/>
    <cellStyle name="Heading 2 2 9 2 3" xfId="7777"/>
    <cellStyle name="Heading 2 2 9 20" xfId="6066"/>
    <cellStyle name="Heading 2 2 9 20 2" xfId="11160"/>
    <cellStyle name="Heading 2 2 9 20 3" xfId="14294"/>
    <cellStyle name="Heading 2 2 9 21" xfId="6266"/>
    <cellStyle name="Heading 2 2 9 21 2" xfId="11337"/>
    <cellStyle name="Heading 2 2 9 21 3" xfId="14456"/>
    <cellStyle name="Heading 2 2 9 22" xfId="6430"/>
    <cellStyle name="Heading 2 2 9 22 2" xfId="11478"/>
    <cellStyle name="Heading 2 2 9 22 3" xfId="14582"/>
    <cellStyle name="Heading 2 2 9 23" xfId="6567"/>
    <cellStyle name="Heading 2 2 9 23 2" xfId="11593"/>
    <cellStyle name="Heading 2 2 9 23 3" xfId="14681"/>
    <cellStyle name="Heading 2 2 9 24" xfId="6679"/>
    <cellStyle name="Heading 2 2 9 24 2" xfId="11681"/>
    <cellStyle name="Heading 2 2 9 24 3" xfId="14755"/>
    <cellStyle name="Heading 2 2 9 25" xfId="6778"/>
    <cellStyle name="Heading 2 2 9 25 2" xfId="11757"/>
    <cellStyle name="Heading 2 2 9 25 3" xfId="14817"/>
    <cellStyle name="Heading 2 2 9 26" xfId="8402"/>
    <cellStyle name="Heading 2 2 9 3" xfId="2744"/>
    <cellStyle name="Heading 2 2 9 3 2" xfId="8236"/>
    <cellStyle name="Heading 2 2 9 3 3" xfId="7015"/>
    <cellStyle name="Heading 2 2 9 4" xfId="2973"/>
    <cellStyle name="Heading 2 2 9 4 2" xfId="8442"/>
    <cellStyle name="Heading 2 2 9 4 3" xfId="11818"/>
    <cellStyle name="Heading 2 2 9 5" xfId="3165"/>
    <cellStyle name="Heading 2 2 9 5 2" xfId="8612"/>
    <cellStyle name="Heading 2 2 9 5 3" xfId="11972"/>
    <cellStyle name="Heading 2 2 9 6" xfId="3365"/>
    <cellStyle name="Heading 2 2 9 6 2" xfId="8790"/>
    <cellStyle name="Heading 2 2 9 6 3" xfId="12134"/>
    <cellStyle name="Heading 2 2 9 7" xfId="3557"/>
    <cellStyle name="Heading 2 2 9 7 2" xfId="8960"/>
    <cellStyle name="Heading 2 2 9 7 3" xfId="12288"/>
    <cellStyle name="Heading 2 2 9 8" xfId="3748"/>
    <cellStyle name="Heading 2 2 9 8 2" xfId="9127"/>
    <cellStyle name="Heading 2 2 9 8 3" xfId="12440"/>
    <cellStyle name="Heading 2 2 9 9" xfId="3934"/>
    <cellStyle name="Heading 2 2 9 9 2" xfId="9287"/>
    <cellStyle name="Heading 2 2 9 9 3" xfId="12586"/>
    <cellStyle name="Heading 2 3" xfId="23736"/>
    <cellStyle name="Heading 2 4" xfId="23737"/>
    <cellStyle name="Heading 2 5" xfId="23738"/>
    <cellStyle name="Heading 2 6" xfId="23739"/>
    <cellStyle name="Heading 2 7" xfId="23740"/>
    <cellStyle name="Heading 2 8" xfId="23741"/>
    <cellStyle name="Heading 2 9" xfId="23742"/>
    <cellStyle name="Heading 2_План по КВЛ 2011г." xfId="1399"/>
    <cellStyle name="Heading 3" xfId="61"/>
    <cellStyle name="Heading 3 10" xfId="1400"/>
    <cellStyle name="Heading 3 2" xfId="1401"/>
    <cellStyle name="Heading 3 2 10" xfId="1840"/>
    <cellStyle name="Heading 3 2 10 10" xfId="4154"/>
    <cellStyle name="Heading 3 2 10 10 2" xfId="9486"/>
    <cellStyle name="Heading 3 2 10 10 3" xfId="12767"/>
    <cellStyle name="Heading 3 2 10 11" xfId="4337"/>
    <cellStyle name="Heading 3 2 10 11 2" xfId="9649"/>
    <cellStyle name="Heading 3 2 10 11 3" xfId="12912"/>
    <cellStyle name="Heading 3 2 10 12" xfId="4524"/>
    <cellStyle name="Heading 3 2 10 12 2" xfId="9811"/>
    <cellStyle name="Heading 3 2 10 12 3" xfId="13061"/>
    <cellStyle name="Heading 3 2 10 13" xfId="4695"/>
    <cellStyle name="Heading 3 2 10 13 2" xfId="9959"/>
    <cellStyle name="Heading 3 2 10 13 3" xfId="13195"/>
    <cellStyle name="Heading 3 2 10 14" xfId="4880"/>
    <cellStyle name="Heading 3 2 10 14 2" xfId="10120"/>
    <cellStyle name="Heading 3 2 10 14 3" xfId="13339"/>
    <cellStyle name="Heading 3 2 10 15" xfId="5045"/>
    <cellStyle name="Heading 3 2 10 15 2" xfId="10260"/>
    <cellStyle name="Heading 3 2 10 15 3" xfId="13466"/>
    <cellStyle name="Heading 3 2 10 16" xfId="5193"/>
    <cellStyle name="Heading 3 2 10 16 2" xfId="10386"/>
    <cellStyle name="Heading 3 2 10 16 3" xfId="13576"/>
    <cellStyle name="Heading 3 2 10 17" xfId="5329"/>
    <cellStyle name="Heading 3 2 10 17 2" xfId="10497"/>
    <cellStyle name="Heading 3 2 10 17 3" xfId="13674"/>
    <cellStyle name="Heading 3 2 10 18" xfId="5434"/>
    <cellStyle name="Heading 3 2 10 18 2" xfId="10578"/>
    <cellStyle name="Heading 3 2 10 18 3" xfId="13742"/>
    <cellStyle name="Heading 3 2 10 19" xfId="5533"/>
    <cellStyle name="Heading 3 2 10 19 2" xfId="10654"/>
    <cellStyle name="Heading 3 2 10 19 3" xfId="13803"/>
    <cellStyle name="Heading 3 2 10 2" xfId="2566"/>
    <cellStyle name="Heading 3 2 10 2 2" xfId="8080"/>
    <cellStyle name="Heading 3 2 10 2 3" xfId="10938"/>
    <cellStyle name="Heading 3 2 10 20" xfId="6097"/>
    <cellStyle name="Heading 3 2 10 20 2" xfId="11191"/>
    <cellStyle name="Heading 3 2 10 20 3" xfId="14325"/>
    <cellStyle name="Heading 3 2 10 21" xfId="6297"/>
    <cellStyle name="Heading 3 2 10 21 2" xfId="11368"/>
    <cellStyle name="Heading 3 2 10 21 3" xfId="14487"/>
    <cellStyle name="Heading 3 2 10 22" xfId="6458"/>
    <cellStyle name="Heading 3 2 10 22 2" xfId="11506"/>
    <cellStyle name="Heading 3 2 10 22 3" xfId="14610"/>
    <cellStyle name="Heading 3 2 10 23" xfId="6595"/>
    <cellStyle name="Heading 3 2 10 23 2" xfId="11621"/>
    <cellStyle name="Heading 3 2 10 23 3" xfId="14709"/>
    <cellStyle name="Heading 3 2 10 24" xfId="6703"/>
    <cellStyle name="Heading 3 2 10 24 2" xfId="11705"/>
    <cellStyle name="Heading 3 2 10 24 3" xfId="14779"/>
    <cellStyle name="Heading 3 2 10 25" xfId="6799"/>
    <cellStyle name="Heading 3 2 10 25 2" xfId="11778"/>
    <cellStyle name="Heading 3 2 10 25 3" xfId="14838"/>
    <cellStyle name="Heading 3 2 10 26" xfId="8776"/>
    <cellStyle name="Heading 3 2 10 3" xfId="2775"/>
    <cellStyle name="Heading 3 2 10 3 2" xfId="8267"/>
    <cellStyle name="Heading 3 2 10 3 3" xfId="6984"/>
    <cellStyle name="Heading 3 2 10 4" xfId="3002"/>
    <cellStyle name="Heading 3 2 10 4 2" xfId="8471"/>
    <cellStyle name="Heading 3 2 10 4 3" xfId="11847"/>
    <cellStyle name="Heading 3 2 10 5" xfId="3194"/>
    <cellStyle name="Heading 3 2 10 5 2" xfId="8641"/>
    <cellStyle name="Heading 3 2 10 5 3" xfId="12001"/>
    <cellStyle name="Heading 3 2 10 6" xfId="3394"/>
    <cellStyle name="Heading 3 2 10 6 2" xfId="8819"/>
    <cellStyle name="Heading 3 2 10 6 3" xfId="12163"/>
    <cellStyle name="Heading 3 2 10 7" xfId="3586"/>
    <cellStyle name="Heading 3 2 10 7 2" xfId="8989"/>
    <cellStyle name="Heading 3 2 10 7 3" xfId="12317"/>
    <cellStyle name="Heading 3 2 10 8" xfId="3777"/>
    <cellStyle name="Heading 3 2 10 8 2" xfId="9156"/>
    <cellStyle name="Heading 3 2 10 8 3" xfId="12468"/>
    <cellStyle name="Heading 3 2 10 9" xfId="3963"/>
    <cellStyle name="Heading 3 2 10 9 2" xfId="9316"/>
    <cellStyle name="Heading 3 2 10 9 3" xfId="12614"/>
    <cellStyle name="Heading 3 2 11" xfId="1867"/>
    <cellStyle name="Heading 3 2 11 10" xfId="4179"/>
    <cellStyle name="Heading 3 2 11 10 2" xfId="9511"/>
    <cellStyle name="Heading 3 2 11 10 3" xfId="12792"/>
    <cellStyle name="Heading 3 2 11 11" xfId="4361"/>
    <cellStyle name="Heading 3 2 11 11 2" xfId="9673"/>
    <cellStyle name="Heading 3 2 11 11 3" xfId="12936"/>
    <cellStyle name="Heading 3 2 11 12" xfId="4547"/>
    <cellStyle name="Heading 3 2 11 12 2" xfId="9834"/>
    <cellStyle name="Heading 3 2 11 12 3" xfId="13084"/>
    <cellStyle name="Heading 3 2 11 13" xfId="4720"/>
    <cellStyle name="Heading 3 2 11 13 2" xfId="9984"/>
    <cellStyle name="Heading 3 2 11 13 3" xfId="13219"/>
    <cellStyle name="Heading 3 2 11 14" xfId="4905"/>
    <cellStyle name="Heading 3 2 11 14 2" xfId="10145"/>
    <cellStyle name="Heading 3 2 11 14 3" xfId="13364"/>
    <cellStyle name="Heading 3 2 11 15" xfId="5067"/>
    <cellStyle name="Heading 3 2 11 15 2" xfId="10282"/>
    <cellStyle name="Heading 3 2 11 15 3" xfId="13488"/>
    <cellStyle name="Heading 3 2 11 16" xfId="5215"/>
    <cellStyle name="Heading 3 2 11 16 2" xfId="10408"/>
    <cellStyle name="Heading 3 2 11 16 3" xfId="13598"/>
    <cellStyle name="Heading 3 2 11 17" xfId="5348"/>
    <cellStyle name="Heading 3 2 11 17 2" xfId="10516"/>
    <cellStyle name="Heading 3 2 11 17 3" xfId="13693"/>
    <cellStyle name="Heading 3 2 11 18" xfId="5453"/>
    <cellStyle name="Heading 3 2 11 18 2" xfId="10597"/>
    <cellStyle name="Heading 3 2 11 18 3" xfId="13761"/>
    <cellStyle name="Heading 3 2 11 19" xfId="5550"/>
    <cellStyle name="Heading 3 2 11 19 2" xfId="10671"/>
    <cellStyle name="Heading 3 2 11 19 3" xfId="13820"/>
    <cellStyle name="Heading 3 2 11 2" xfId="2593"/>
    <cellStyle name="Heading 3 2 11 2 2" xfId="8107"/>
    <cellStyle name="Heading 3 2 11 2 3" xfId="9172"/>
    <cellStyle name="Heading 3 2 11 20" xfId="6124"/>
    <cellStyle name="Heading 3 2 11 20 2" xfId="11218"/>
    <cellStyle name="Heading 3 2 11 20 3" xfId="14352"/>
    <cellStyle name="Heading 3 2 11 21" xfId="6324"/>
    <cellStyle name="Heading 3 2 11 21 2" xfId="11395"/>
    <cellStyle name="Heading 3 2 11 21 3" xfId="14514"/>
    <cellStyle name="Heading 3 2 11 22" xfId="6480"/>
    <cellStyle name="Heading 3 2 11 22 2" xfId="11528"/>
    <cellStyle name="Heading 3 2 11 22 3" xfId="14632"/>
    <cellStyle name="Heading 3 2 11 23" xfId="6617"/>
    <cellStyle name="Heading 3 2 11 23 2" xfId="11643"/>
    <cellStyle name="Heading 3 2 11 23 3" xfId="14731"/>
    <cellStyle name="Heading 3 2 11 24" xfId="6721"/>
    <cellStyle name="Heading 3 2 11 24 2" xfId="11723"/>
    <cellStyle name="Heading 3 2 11 24 3" xfId="14797"/>
    <cellStyle name="Heading 3 2 11 25" xfId="6816"/>
    <cellStyle name="Heading 3 2 11 25 2" xfId="11795"/>
    <cellStyle name="Heading 3 2 11 25 3" xfId="14855"/>
    <cellStyle name="Heading 3 2 11 26" xfId="8422"/>
    <cellStyle name="Heading 3 2 11 3" xfId="2802"/>
    <cellStyle name="Heading 3 2 11 3 2" xfId="8294"/>
    <cellStyle name="Heading 3 2 11 3 3" xfId="6957"/>
    <cellStyle name="Heading 3 2 11 4" xfId="3027"/>
    <cellStyle name="Heading 3 2 11 4 2" xfId="8496"/>
    <cellStyle name="Heading 3 2 11 4 3" xfId="11872"/>
    <cellStyle name="Heading 3 2 11 5" xfId="3219"/>
    <cellStyle name="Heading 3 2 11 5 2" xfId="8666"/>
    <cellStyle name="Heading 3 2 11 5 3" xfId="12026"/>
    <cellStyle name="Heading 3 2 11 6" xfId="3419"/>
    <cellStyle name="Heading 3 2 11 6 2" xfId="8844"/>
    <cellStyle name="Heading 3 2 11 6 3" xfId="12188"/>
    <cellStyle name="Heading 3 2 11 7" xfId="3611"/>
    <cellStyle name="Heading 3 2 11 7 2" xfId="9014"/>
    <cellStyle name="Heading 3 2 11 7 3" xfId="12341"/>
    <cellStyle name="Heading 3 2 11 8" xfId="3802"/>
    <cellStyle name="Heading 3 2 11 8 2" xfId="9181"/>
    <cellStyle name="Heading 3 2 11 8 3" xfId="12492"/>
    <cellStyle name="Heading 3 2 11 9" xfId="3988"/>
    <cellStyle name="Heading 3 2 11 9 2" xfId="9341"/>
    <cellStyle name="Heading 3 2 11 9 3" xfId="12639"/>
    <cellStyle name="Heading 3 2 12" xfId="1865"/>
    <cellStyle name="Heading 3 2 12 10" xfId="4177"/>
    <cellStyle name="Heading 3 2 12 10 2" xfId="9509"/>
    <cellStyle name="Heading 3 2 12 10 3" xfId="12790"/>
    <cellStyle name="Heading 3 2 12 11" xfId="4359"/>
    <cellStyle name="Heading 3 2 12 11 2" xfId="9671"/>
    <cellStyle name="Heading 3 2 12 11 3" xfId="12934"/>
    <cellStyle name="Heading 3 2 12 12" xfId="4545"/>
    <cellStyle name="Heading 3 2 12 12 2" xfId="9832"/>
    <cellStyle name="Heading 3 2 12 12 3" xfId="13082"/>
    <cellStyle name="Heading 3 2 12 13" xfId="4718"/>
    <cellStyle name="Heading 3 2 12 13 2" xfId="9982"/>
    <cellStyle name="Heading 3 2 12 13 3" xfId="13217"/>
    <cellStyle name="Heading 3 2 12 14" xfId="4903"/>
    <cellStyle name="Heading 3 2 12 14 2" xfId="10143"/>
    <cellStyle name="Heading 3 2 12 14 3" xfId="13362"/>
    <cellStyle name="Heading 3 2 12 15" xfId="5065"/>
    <cellStyle name="Heading 3 2 12 15 2" xfId="10280"/>
    <cellStyle name="Heading 3 2 12 15 3" xfId="13486"/>
    <cellStyle name="Heading 3 2 12 16" xfId="5213"/>
    <cellStyle name="Heading 3 2 12 16 2" xfId="10406"/>
    <cellStyle name="Heading 3 2 12 16 3" xfId="13596"/>
    <cellStyle name="Heading 3 2 12 17" xfId="5346"/>
    <cellStyle name="Heading 3 2 12 17 2" xfId="10514"/>
    <cellStyle name="Heading 3 2 12 17 3" xfId="13691"/>
    <cellStyle name="Heading 3 2 12 18" xfId="5451"/>
    <cellStyle name="Heading 3 2 12 18 2" xfId="10595"/>
    <cellStyle name="Heading 3 2 12 18 3" xfId="13759"/>
    <cellStyle name="Heading 3 2 12 19" xfId="5548"/>
    <cellStyle name="Heading 3 2 12 19 2" xfId="10669"/>
    <cellStyle name="Heading 3 2 12 19 3" xfId="13818"/>
    <cellStyle name="Heading 3 2 12 2" xfId="2591"/>
    <cellStyle name="Heading 3 2 12 2 2" xfId="8105"/>
    <cellStyle name="Heading 3 2 12 2 3" xfId="10924"/>
    <cellStyle name="Heading 3 2 12 20" xfId="6122"/>
    <cellStyle name="Heading 3 2 12 20 2" xfId="11216"/>
    <cellStyle name="Heading 3 2 12 20 3" xfId="14350"/>
    <cellStyle name="Heading 3 2 12 21" xfId="6322"/>
    <cellStyle name="Heading 3 2 12 21 2" xfId="11393"/>
    <cellStyle name="Heading 3 2 12 21 3" xfId="14512"/>
    <cellStyle name="Heading 3 2 12 22" xfId="6478"/>
    <cellStyle name="Heading 3 2 12 22 2" xfId="11526"/>
    <cellStyle name="Heading 3 2 12 22 3" xfId="14630"/>
    <cellStyle name="Heading 3 2 12 23" xfId="6615"/>
    <cellStyle name="Heading 3 2 12 23 2" xfId="11641"/>
    <cellStyle name="Heading 3 2 12 23 3" xfId="14729"/>
    <cellStyle name="Heading 3 2 12 24" xfId="6719"/>
    <cellStyle name="Heading 3 2 12 24 2" xfId="11721"/>
    <cellStyle name="Heading 3 2 12 24 3" xfId="14795"/>
    <cellStyle name="Heading 3 2 12 25" xfId="6814"/>
    <cellStyle name="Heading 3 2 12 25 2" xfId="11793"/>
    <cellStyle name="Heading 3 2 12 25 3" xfId="14853"/>
    <cellStyle name="Heading 3 2 12 26" xfId="8770"/>
    <cellStyle name="Heading 3 2 12 3" xfId="2800"/>
    <cellStyle name="Heading 3 2 12 3 2" xfId="8292"/>
    <cellStyle name="Heading 3 2 12 3 3" xfId="6959"/>
    <cellStyle name="Heading 3 2 12 4" xfId="3025"/>
    <cellStyle name="Heading 3 2 12 4 2" xfId="8494"/>
    <cellStyle name="Heading 3 2 12 4 3" xfId="11870"/>
    <cellStyle name="Heading 3 2 12 5" xfId="3217"/>
    <cellStyle name="Heading 3 2 12 5 2" xfId="8664"/>
    <cellStyle name="Heading 3 2 12 5 3" xfId="12024"/>
    <cellStyle name="Heading 3 2 12 6" xfId="3417"/>
    <cellStyle name="Heading 3 2 12 6 2" xfId="8842"/>
    <cellStyle name="Heading 3 2 12 6 3" xfId="12186"/>
    <cellStyle name="Heading 3 2 12 7" xfId="3609"/>
    <cellStyle name="Heading 3 2 12 7 2" xfId="9012"/>
    <cellStyle name="Heading 3 2 12 7 3" xfId="12339"/>
    <cellStyle name="Heading 3 2 12 8" xfId="3800"/>
    <cellStyle name="Heading 3 2 12 8 2" xfId="9179"/>
    <cellStyle name="Heading 3 2 12 8 3" xfId="12490"/>
    <cellStyle name="Heading 3 2 12 9" xfId="3986"/>
    <cellStyle name="Heading 3 2 12 9 2" xfId="9339"/>
    <cellStyle name="Heading 3 2 12 9 3" xfId="12637"/>
    <cellStyle name="Heading 3 2 13" xfId="2197"/>
    <cellStyle name="Heading 3 2 13 2" xfId="7737"/>
    <cellStyle name="Heading 3 2 13 3" xfId="9877"/>
    <cellStyle name="Heading 3 2 14" xfId="2143"/>
    <cellStyle name="Heading 3 2 14 2" xfId="7683"/>
    <cellStyle name="Heading 3 2 14 3" xfId="9234"/>
    <cellStyle name="Heading 3 2 15" xfId="2228"/>
    <cellStyle name="Heading 3 2 15 2" xfId="7768"/>
    <cellStyle name="Heading 3 2 15 3" xfId="11437"/>
    <cellStyle name="Heading 3 2 16" xfId="2154"/>
    <cellStyle name="Heading 3 2 16 2" xfId="7694"/>
    <cellStyle name="Heading 3 2 16 3" xfId="11054"/>
    <cellStyle name="Heading 3 2 17" xfId="2234"/>
    <cellStyle name="Heading 3 2 17 2" xfId="7774"/>
    <cellStyle name="Heading 3 2 17 3" xfId="10314"/>
    <cellStyle name="Heading 3 2 18" xfId="2481"/>
    <cellStyle name="Heading 3 2 18 2" xfId="8016"/>
    <cellStyle name="Heading 3 2 18 3" xfId="7128"/>
    <cellStyle name="Heading 3 2 19" xfId="2253"/>
    <cellStyle name="Heading 3 2 19 2" xfId="7793"/>
    <cellStyle name="Heading 3 2 19 3" xfId="7394"/>
    <cellStyle name="Heading 3 2 2" xfId="1830"/>
    <cellStyle name="Heading 3 2 2 10" xfId="4145"/>
    <cellStyle name="Heading 3 2 2 10 2" xfId="9477"/>
    <cellStyle name="Heading 3 2 2 10 3" xfId="12758"/>
    <cellStyle name="Heading 3 2 2 11" xfId="4327"/>
    <cellStyle name="Heading 3 2 2 11 2" xfId="9639"/>
    <cellStyle name="Heading 3 2 2 11 3" xfId="12902"/>
    <cellStyle name="Heading 3 2 2 12" xfId="4516"/>
    <cellStyle name="Heading 3 2 2 12 2" xfId="9803"/>
    <cellStyle name="Heading 3 2 2 12 3" xfId="13053"/>
    <cellStyle name="Heading 3 2 2 13" xfId="4686"/>
    <cellStyle name="Heading 3 2 2 13 2" xfId="9950"/>
    <cellStyle name="Heading 3 2 2 13 3" xfId="13186"/>
    <cellStyle name="Heading 3 2 2 14" xfId="4871"/>
    <cellStyle name="Heading 3 2 2 14 2" xfId="10111"/>
    <cellStyle name="Heading 3 2 2 14 3" xfId="13331"/>
    <cellStyle name="Heading 3 2 2 15" xfId="5037"/>
    <cellStyle name="Heading 3 2 2 15 2" xfId="10252"/>
    <cellStyle name="Heading 3 2 2 15 3" xfId="13458"/>
    <cellStyle name="Heading 3 2 2 16" xfId="5185"/>
    <cellStyle name="Heading 3 2 2 16 2" xfId="10378"/>
    <cellStyle name="Heading 3 2 2 16 3" xfId="13568"/>
    <cellStyle name="Heading 3 2 2 17" xfId="5321"/>
    <cellStyle name="Heading 3 2 2 17 2" xfId="10489"/>
    <cellStyle name="Heading 3 2 2 17 3" xfId="13666"/>
    <cellStyle name="Heading 3 2 2 18" xfId="5427"/>
    <cellStyle name="Heading 3 2 2 18 2" xfId="10571"/>
    <cellStyle name="Heading 3 2 2 18 3" xfId="13735"/>
    <cellStyle name="Heading 3 2 2 19" xfId="5527"/>
    <cellStyle name="Heading 3 2 2 19 2" xfId="10648"/>
    <cellStyle name="Heading 3 2 2 19 3" xfId="13797"/>
    <cellStyle name="Heading 3 2 2 2" xfId="2556"/>
    <cellStyle name="Heading 3 2 2 2 2" xfId="8070"/>
    <cellStyle name="Heading 3 2 2 2 3" xfId="7408"/>
    <cellStyle name="Heading 3 2 2 20" xfId="6087"/>
    <cellStyle name="Heading 3 2 2 20 2" xfId="11181"/>
    <cellStyle name="Heading 3 2 2 20 3" xfId="14315"/>
    <cellStyle name="Heading 3 2 2 21" xfId="6287"/>
    <cellStyle name="Heading 3 2 2 21 2" xfId="11358"/>
    <cellStyle name="Heading 3 2 2 21 3" xfId="14477"/>
    <cellStyle name="Heading 3 2 2 22" xfId="6450"/>
    <cellStyle name="Heading 3 2 2 22 2" xfId="11498"/>
    <cellStyle name="Heading 3 2 2 22 3" xfId="14602"/>
    <cellStyle name="Heading 3 2 2 23" xfId="6587"/>
    <cellStyle name="Heading 3 2 2 23 2" xfId="11613"/>
    <cellStyle name="Heading 3 2 2 23 3" xfId="14701"/>
    <cellStyle name="Heading 3 2 2 24" xfId="6695"/>
    <cellStyle name="Heading 3 2 2 24 2" xfId="11697"/>
    <cellStyle name="Heading 3 2 2 24 3" xfId="14771"/>
    <cellStyle name="Heading 3 2 2 25" xfId="6793"/>
    <cellStyle name="Heading 3 2 2 25 2" xfId="11772"/>
    <cellStyle name="Heading 3 2 2 25 3" xfId="14832"/>
    <cellStyle name="Heading 3 2 2 26" xfId="10219"/>
    <cellStyle name="Heading 3 2 2 3" xfId="2765"/>
    <cellStyle name="Heading 3 2 2 3 2" xfId="8257"/>
    <cellStyle name="Heading 3 2 2 3 3" xfId="6994"/>
    <cellStyle name="Heading 3 2 2 4" xfId="2993"/>
    <cellStyle name="Heading 3 2 2 4 2" xfId="8462"/>
    <cellStyle name="Heading 3 2 2 4 3" xfId="11838"/>
    <cellStyle name="Heading 3 2 2 5" xfId="3185"/>
    <cellStyle name="Heading 3 2 2 5 2" xfId="8632"/>
    <cellStyle name="Heading 3 2 2 5 3" xfId="11992"/>
    <cellStyle name="Heading 3 2 2 6" xfId="3385"/>
    <cellStyle name="Heading 3 2 2 6 2" xfId="8810"/>
    <cellStyle name="Heading 3 2 2 6 3" xfId="12154"/>
    <cellStyle name="Heading 3 2 2 7" xfId="3577"/>
    <cellStyle name="Heading 3 2 2 7 2" xfId="8980"/>
    <cellStyle name="Heading 3 2 2 7 3" xfId="12308"/>
    <cellStyle name="Heading 3 2 2 8" xfId="3768"/>
    <cellStyle name="Heading 3 2 2 8 2" xfId="9147"/>
    <cellStyle name="Heading 3 2 2 8 3" xfId="12460"/>
    <cellStyle name="Heading 3 2 2 9" xfId="3954"/>
    <cellStyle name="Heading 3 2 2 9 2" xfId="9307"/>
    <cellStyle name="Heading 3 2 2 9 3" xfId="12606"/>
    <cellStyle name="Heading 3 2 20" xfId="2116"/>
    <cellStyle name="Heading 3 2 20 2" xfId="7656"/>
    <cellStyle name="Heading 3 2 20 3" xfId="8226"/>
    <cellStyle name="Heading 3 2 21" xfId="2269"/>
    <cellStyle name="Heading 3 2 21 2" xfId="7809"/>
    <cellStyle name="Heading 3 2 21 3" xfId="7399"/>
    <cellStyle name="Heading 3 2 22" xfId="2103"/>
    <cellStyle name="Heading 3 2 22 2" xfId="7643"/>
    <cellStyle name="Heading 3 2 22 3" xfId="10224"/>
    <cellStyle name="Heading 3 2 23" xfId="2328"/>
    <cellStyle name="Heading 3 2 23 2" xfId="7866"/>
    <cellStyle name="Heading 3 2 23 3" xfId="7296"/>
    <cellStyle name="Heading 3 2 24" xfId="2079"/>
    <cellStyle name="Heading 3 2 24 2" xfId="7619"/>
    <cellStyle name="Heading 3 2 24 3" xfId="11317"/>
    <cellStyle name="Heading 3 2 25" xfId="2364"/>
    <cellStyle name="Heading 3 2 25 2" xfId="7902"/>
    <cellStyle name="Heading 3 2 25 3" xfId="7216"/>
    <cellStyle name="Heading 3 2 26" xfId="3694"/>
    <cellStyle name="Heading 3 2 26 2" xfId="9093"/>
    <cellStyle name="Heading 3 2 26 3" xfId="12419"/>
    <cellStyle name="Heading 3 2 27" xfId="2420"/>
    <cellStyle name="Heading 3 2 27 2" xfId="7958"/>
    <cellStyle name="Heading 3 2 27 3" xfId="7156"/>
    <cellStyle name="Heading 3 2 28" xfId="4445"/>
    <cellStyle name="Heading 3 2 28 2" xfId="9752"/>
    <cellStyle name="Heading 3 2 28 3" xfId="13015"/>
    <cellStyle name="Heading 3 2 29" xfId="2842"/>
    <cellStyle name="Heading 3 2 29 2" xfId="8334"/>
    <cellStyle name="Heading 3 2 29 3" xfId="6917"/>
    <cellStyle name="Heading 3 2 3" xfId="1846"/>
    <cellStyle name="Heading 3 2 3 10" xfId="4159"/>
    <cellStyle name="Heading 3 2 3 10 2" xfId="9491"/>
    <cellStyle name="Heading 3 2 3 10 3" xfId="12772"/>
    <cellStyle name="Heading 3 2 3 11" xfId="4342"/>
    <cellStyle name="Heading 3 2 3 11 2" xfId="9654"/>
    <cellStyle name="Heading 3 2 3 11 3" xfId="12917"/>
    <cellStyle name="Heading 3 2 3 12" xfId="4529"/>
    <cellStyle name="Heading 3 2 3 12 2" xfId="9816"/>
    <cellStyle name="Heading 3 2 3 12 3" xfId="13066"/>
    <cellStyle name="Heading 3 2 3 13" xfId="4701"/>
    <cellStyle name="Heading 3 2 3 13 2" xfId="9965"/>
    <cellStyle name="Heading 3 2 3 13 3" xfId="13201"/>
    <cellStyle name="Heading 3 2 3 14" xfId="4885"/>
    <cellStyle name="Heading 3 2 3 14 2" xfId="10125"/>
    <cellStyle name="Heading 3 2 3 14 3" xfId="13344"/>
    <cellStyle name="Heading 3 2 3 15" xfId="5050"/>
    <cellStyle name="Heading 3 2 3 15 2" xfId="10265"/>
    <cellStyle name="Heading 3 2 3 15 3" xfId="13471"/>
    <cellStyle name="Heading 3 2 3 16" xfId="5198"/>
    <cellStyle name="Heading 3 2 3 16 2" xfId="10391"/>
    <cellStyle name="Heading 3 2 3 16 3" xfId="13581"/>
    <cellStyle name="Heading 3 2 3 17" xfId="5333"/>
    <cellStyle name="Heading 3 2 3 17 2" xfId="10501"/>
    <cellStyle name="Heading 3 2 3 17 3" xfId="13678"/>
    <cellStyle name="Heading 3 2 3 18" xfId="5439"/>
    <cellStyle name="Heading 3 2 3 18 2" xfId="10583"/>
    <cellStyle name="Heading 3 2 3 18 3" xfId="13747"/>
    <cellStyle name="Heading 3 2 3 19" xfId="5537"/>
    <cellStyle name="Heading 3 2 3 19 2" xfId="10658"/>
    <cellStyle name="Heading 3 2 3 19 3" xfId="13807"/>
    <cellStyle name="Heading 3 2 3 2" xfId="2572"/>
    <cellStyle name="Heading 3 2 3 2 2" xfId="8086"/>
    <cellStyle name="Heading 3 2 3 2 3" xfId="9945"/>
    <cellStyle name="Heading 3 2 3 20" xfId="6103"/>
    <cellStyle name="Heading 3 2 3 20 2" xfId="11197"/>
    <cellStyle name="Heading 3 2 3 20 3" xfId="14331"/>
    <cellStyle name="Heading 3 2 3 21" xfId="6303"/>
    <cellStyle name="Heading 3 2 3 21 2" xfId="11374"/>
    <cellStyle name="Heading 3 2 3 21 3" xfId="14493"/>
    <cellStyle name="Heading 3 2 3 22" xfId="6463"/>
    <cellStyle name="Heading 3 2 3 22 2" xfId="11511"/>
    <cellStyle name="Heading 3 2 3 22 3" xfId="14615"/>
    <cellStyle name="Heading 3 2 3 23" xfId="6600"/>
    <cellStyle name="Heading 3 2 3 23 2" xfId="11626"/>
    <cellStyle name="Heading 3 2 3 23 3" xfId="14714"/>
    <cellStyle name="Heading 3 2 3 24" xfId="6707"/>
    <cellStyle name="Heading 3 2 3 24 2" xfId="11709"/>
    <cellStyle name="Heading 3 2 3 24 3" xfId="14783"/>
    <cellStyle name="Heading 3 2 3 25" xfId="6803"/>
    <cellStyle name="Heading 3 2 3 25 2" xfId="11782"/>
    <cellStyle name="Heading 3 2 3 25 3" xfId="14842"/>
    <cellStyle name="Heading 3 2 3 26" xfId="11584"/>
    <cellStyle name="Heading 3 2 3 3" xfId="2781"/>
    <cellStyle name="Heading 3 2 3 3 2" xfId="8273"/>
    <cellStyle name="Heading 3 2 3 3 3" xfId="6978"/>
    <cellStyle name="Heading 3 2 3 4" xfId="3007"/>
    <cellStyle name="Heading 3 2 3 4 2" xfId="8476"/>
    <cellStyle name="Heading 3 2 3 4 3" xfId="11852"/>
    <cellStyle name="Heading 3 2 3 5" xfId="3199"/>
    <cellStyle name="Heading 3 2 3 5 2" xfId="8646"/>
    <cellStyle name="Heading 3 2 3 5 3" xfId="12006"/>
    <cellStyle name="Heading 3 2 3 6" xfId="3399"/>
    <cellStyle name="Heading 3 2 3 6 2" xfId="8824"/>
    <cellStyle name="Heading 3 2 3 6 3" xfId="12168"/>
    <cellStyle name="Heading 3 2 3 7" xfId="3591"/>
    <cellStyle name="Heading 3 2 3 7 2" xfId="8994"/>
    <cellStyle name="Heading 3 2 3 7 3" xfId="12322"/>
    <cellStyle name="Heading 3 2 3 8" xfId="3782"/>
    <cellStyle name="Heading 3 2 3 8 2" xfId="9161"/>
    <cellStyle name="Heading 3 2 3 8 3" xfId="12473"/>
    <cellStyle name="Heading 3 2 3 9" xfId="3968"/>
    <cellStyle name="Heading 3 2 3 9 2" xfId="9321"/>
    <cellStyle name="Heading 3 2 3 9 3" xfId="12619"/>
    <cellStyle name="Heading 3 2 30" xfId="2467"/>
    <cellStyle name="Heading 3 2 30 2" xfId="8005"/>
    <cellStyle name="Heading 3 2 30 3" xfId="7613"/>
    <cellStyle name="Heading 3 2 31" xfId="5794"/>
    <cellStyle name="Heading 3 2 31 2" xfId="10915"/>
    <cellStyle name="Heading 3 2 31 3" xfId="14062"/>
    <cellStyle name="Heading 3 2 32" xfId="5732"/>
    <cellStyle name="Heading 3 2 32 2" xfId="10853"/>
    <cellStyle name="Heading 3 2 32 3" xfId="14001"/>
    <cellStyle name="Heading 3 2 33" xfId="5822"/>
    <cellStyle name="Heading 3 2 33 2" xfId="10942"/>
    <cellStyle name="Heading 3 2 33 3" xfId="14089"/>
    <cellStyle name="Heading 3 2 34" xfId="5740"/>
    <cellStyle name="Heading 3 2 34 2" xfId="10861"/>
    <cellStyle name="Heading 3 2 34 3" xfId="14009"/>
    <cellStyle name="Heading 3 2 35" xfId="5826"/>
    <cellStyle name="Heading 3 2 35 2" xfId="10945"/>
    <cellStyle name="Heading 3 2 35 3" xfId="14092"/>
    <cellStyle name="Heading 3 2 36" xfId="5727"/>
    <cellStyle name="Heading 3 2 36 2" xfId="10848"/>
    <cellStyle name="Heading 3 2 36 3" xfId="13996"/>
    <cellStyle name="Heading 3 2 37" xfId="11585"/>
    <cellStyle name="Heading 3 2 4" xfId="1828"/>
    <cellStyle name="Heading 3 2 4 10" xfId="4143"/>
    <cellStyle name="Heading 3 2 4 10 2" xfId="9475"/>
    <cellStyle name="Heading 3 2 4 10 3" xfId="12756"/>
    <cellStyle name="Heading 3 2 4 11" xfId="4325"/>
    <cellStyle name="Heading 3 2 4 11 2" xfId="9637"/>
    <cellStyle name="Heading 3 2 4 11 3" xfId="12900"/>
    <cellStyle name="Heading 3 2 4 12" xfId="4514"/>
    <cellStyle name="Heading 3 2 4 12 2" xfId="9801"/>
    <cellStyle name="Heading 3 2 4 12 3" xfId="13051"/>
    <cellStyle name="Heading 3 2 4 13" xfId="4684"/>
    <cellStyle name="Heading 3 2 4 13 2" xfId="9948"/>
    <cellStyle name="Heading 3 2 4 13 3" xfId="13184"/>
    <cellStyle name="Heading 3 2 4 14" xfId="4869"/>
    <cellStyle name="Heading 3 2 4 14 2" xfId="10109"/>
    <cellStyle name="Heading 3 2 4 14 3" xfId="13329"/>
    <cellStyle name="Heading 3 2 4 15" xfId="5035"/>
    <cellStyle name="Heading 3 2 4 15 2" xfId="10250"/>
    <cellStyle name="Heading 3 2 4 15 3" xfId="13456"/>
    <cellStyle name="Heading 3 2 4 16" xfId="5183"/>
    <cellStyle name="Heading 3 2 4 16 2" xfId="10376"/>
    <cellStyle name="Heading 3 2 4 16 3" xfId="13566"/>
    <cellStyle name="Heading 3 2 4 17" xfId="5319"/>
    <cellStyle name="Heading 3 2 4 17 2" xfId="10487"/>
    <cellStyle name="Heading 3 2 4 17 3" xfId="13664"/>
    <cellStyle name="Heading 3 2 4 18" xfId="5425"/>
    <cellStyle name="Heading 3 2 4 18 2" xfId="10569"/>
    <cellStyle name="Heading 3 2 4 18 3" xfId="13733"/>
    <cellStyle name="Heading 3 2 4 19" xfId="5525"/>
    <cellStyle name="Heading 3 2 4 19 2" xfId="10646"/>
    <cellStyle name="Heading 3 2 4 19 3" xfId="13795"/>
    <cellStyle name="Heading 3 2 4 2" xfId="2554"/>
    <cellStyle name="Heading 3 2 4 2 2" xfId="8068"/>
    <cellStyle name="Heading 3 2 4 2 3" xfId="7421"/>
    <cellStyle name="Heading 3 2 4 20" xfId="6085"/>
    <cellStyle name="Heading 3 2 4 20 2" xfId="11179"/>
    <cellStyle name="Heading 3 2 4 20 3" xfId="14313"/>
    <cellStyle name="Heading 3 2 4 21" xfId="6285"/>
    <cellStyle name="Heading 3 2 4 21 2" xfId="11356"/>
    <cellStyle name="Heading 3 2 4 21 3" xfId="14475"/>
    <cellStyle name="Heading 3 2 4 22" xfId="6448"/>
    <cellStyle name="Heading 3 2 4 22 2" xfId="11496"/>
    <cellStyle name="Heading 3 2 4 22 3" xfId="14600"/>
    <cellStyle name="Heading 3 2 4 23" xfId="6585"/>
    <cellStyle name="Heading 3 2 4 23 2" xfId="11611"/>
    <cellStyle name="Heading 3 2 4 23 3" xfId="14699"/>
    <cellStyle name="Heading 3 2 4 24" xfId="6693"/>
    <cellStyle name="Heading 3 2 4 24 2" xfId="11695"/>
    <cellStyle name="Heading 3 2 4 24 3" xfId="14769"/>
    <cellStyle name="Heading 3 2 4 25" xfId="6791"/>
    <cellStyle name="Heading 3 2 4 25 2" xfId="11770"/>
    <cellStyle name="Heading 3 2 4 25 3" xfId="14830"/>
    <cellStyle name="Heading 3 2 4 26" xfId="10458"/>
    <cellStyle name="Heading 3 2 4 3" xfId="2763"/>
    <cellStyle name="Heading 3 2 4 3 2" xfId="8255"/>
    <cellStyle name="Heading 3 2 4 3 3" xfId="6996"/>
    <cellStyle name="Heading 3 2 4 4" xfId="2991"/>
    <cellStyle name="Heading 3 2 4 4 2" xfId="8460"/>
    <cellStyle name="Heading 3 2 4 4 3" xfId="11836"/>
    <cellStyle name="Heading 3 2 4 5" xfId="3183"/>
    <cellStyle name="Heading 3 2 4 5 2" xfId="8630"/>
    <cellStyle name="Heading 3 2 4 5 3" xfId="11990"/>
    <cellStyle name="Heading 3 2 4 6" xfId="3383"/>
    <cellStyle name="Heading 3 2 4 6 2" xfId="8808"/>
    <cellStyle name="Heading 3 2 4 6 3" xfId="12152"/>
    <cellStyle name="Heading 3 2 4 7" xfId="3575"/>
    <cellStyle name="Heading 3 2 4 7 2" xfId="8978"/>
    <cellStyle name="Heading 3 2 4 7 3" xfId="12306"/>
    <cellStyle name="Heading 3 2 4 8" xfId="3766"/>
    <cellStyle name="Heading 3 2 4 8 2" xfId="9145"/>
    <cellStyle name="Heading 3 2 4 8 3" xfId="12458"/>
    <cellStyle name="Heading 3 2 4 9" xfId="3952"/>
    <cellStyle name="Heading 3 2 4 9 2" xfId="9305"/>
    <cellStyle name="Heading 3 2 4 9 3" xfId="12604"/>
    <cellStyle name="Heading 3 2 5" xfId="1851"/>
    <cellStyle name="Heading 3 2 5 10" xfId="4164"/>
    <cellStyle name="Heading 3 2 5 10 2" xfId="9496"/>
    <cellStyle name="Heading 3 2 5 10 3" xfId="12777"/>
    <cellStyle name="Heading 3 2 5 11" xfId="4347"/>
    <cellStyle name="Heading 3 2 5 11 2" xfId="9659"/>
    <cellStyle name="Heading 3 2 5 11 3" xfId="12922"/>
    <cellStyle name="Heading 3 2 5 12" xfId="4533"/>
    <cellStyle name="Heading 3 2 5 12 2" xfId="9820"/>
    <cellStyle name="Heading 3 2 5 12 3" xfId="13070"/>
    <cellStyle name="Heading 3 2 5 13" xfId="4706"/>
    <cellStyle name="Heading 3 2 5 13 2" xfId="9970"/>
    <cellStyle name="Heading 3 2 5 13 3" xfId="13206"/>
    <cellStyle name="Heading 3 2 5 14" xfId="4890"/>
    <cellStyle name="Heading 3 2 5 14 2" xfId="10130"/>
    <cellStyle name="Heading 3 2 5 14 3" xfId="13349"/>
    <cellStyle name="Heading 3 2 5 15" xfId="5054"/>
    <cellStyle name="Heading 3 2 5 15 2" xfId="10269"/>
    <cellStyle name="Heading 3 2 5 15 3" xfId="13475"/>
    <cellStyle name="Heading 3 2 5 16" xfId="5202"/>
    <cellStyle name="Heading 3 2 5 16 2" xfId="10395"/>
    <cellStyle name="Heading 3 2 5 16 3" xfId="13585"/>
    <cellStyle name="Heading 3 2 5 17" xfId="5337"/>
    <cellStyle name="Heading 3 2 5 17 2" xfId="10505"/>
    <cellStyle name="Heading 3 2 5 17 3" xfId="13682"/>
    <cellStyle name="Heading 3 2 5 18" xfId="5443"/>
    <cellStyle name="Heading 3 2 5 18 2" xfId="10587"/>
    <cellStyle name="Heading 3 2 5 18 3" xfId="13751"/>
    <cellStyle name="Heading 3 2 5 19" xfId="5540"/>
    <cellStyle name="Heading 3 2 5 19 2" xfId="10661"/>
    <cellStyle name="Heading 3 2 5 19 3" xfId="13810"/>
    <cellStyle name="Heading 3 2 5 2" xfId="2577"/>
    <cellStyle name="Heading 3 2 5 2 2" xfId="8091"/>
    <cellStyle name="Heading 3 2 5 2 3" xfId="7775"/>
    <cellStyle name="Heading 3 2 5 20" xfId="6108"/>
    <cellStyle name="Heading 3 2 5 20 2" xfId="11202"/>
    <cellStyle name="Heading 3 2 5 20 3" xfId="14336"/>
    <cellStyle name="Heading 3 2 5 21" xfId="6308"/>
    <cellStyle name="Heading 3 2 5 21 2" xfId="11379"/>
    <cellStyle name="Heading 3 2 5 21 3" xfId="14498"/>
    <cellStyle name="Heading 3 2 5 22" xfId="6467"/>
    <cellStyle name="Heading 3 2 5 22 2" xfId="11515"/>
    <cellStyle name="Heading 3 2 5 22 3" xfId="14619"/>
    <cellStyle name="Heading 3 2 5 23" xfId="6604"/>
    <cellStyle name="Heading 3 2 5 23 2" xfId="11630"/>
    <cellStyle name="Heading 3 2 5 23 3" xfId="14718"/>
    <cellStyle name="Heading 3 2 5 24" xfId="6710"/>
    <cellStyle name="Heading 3 2 5 24 2" xfId="11712"/>
    <cellStyle name="Heading 3 2 5 24 3" xfId="14786"/>
    <cellStyle name="Heading 3 2 5 25" xfId="6806"/>
    <cellStyle name="Heading 3 2 5 25 2" xfId="11785"/>
    <cellStyle name="Heading 3 2 5 25 3" xfId="14845"/>
    <cellStyle name="Heading 3 2 5 26" xfId="10627"/>
    <cellStyle name="Heading 3 2 5 3" xfId="2786"/>
    <cellStyle name="Heading 3 2 5 3 2" xfId="8278"/>
    <cellStyle name="Heading 3 2 5 3 3" xfId="6973"/>
    <cellStyle name="Heading 3 2 5 4" xfId="3012"/>
    <cellStyle name="Heading 3 2 5 4 2" xfId="8481"/>
    <cellStyle name="Heading 3 2 5 4 3" xfId="11857"/>
    <cellStyle name="Heading 3 2 5 5" xfId="3204"/>
    <cellStyle name="Heading 3 2 5 5 2" xfId="8651"/>
    <cellStyle name="Heading 3 2 5 5 3" xfId="12011"/>
    <cellStyle name="Heading 3 2 5 6" xfId="3404"/>
    <cellStyle name="Heading 3 2 5 6 2" xfId="8829"/>
    <cellStyle name="Heading 3 2 5 6 3" xfId="12173"/>
    <cellStyle name="Heading 3 2 5 7" xfId="3596"/>
    <cellStyle name="Heading 3 2 5 7 2" xfId="8999"/>
    <cellStyle name="Heading 3 2 5 7 3" xfId="12327"/>
    <cellStyle name="Heading 3 2 5 8" xfId="3787"/>
    <cellStyle name="Heading 3 2 5 8 2" xfId="9166"/>
    <cellStyle name="Heading 3 2 5 8 3" xfId="12478"/>
    <cellStyle name="Heading 3 2 5 9" xfId="3973"/>
    <cellStyle name="Heading 3 2 5 9 2" xfId="9326"/>
    <cellStyle name="Heading 3 2 5 9 3" xfId="12624"/>
    <cellStyle name="Heading 3 2 6" xfId="1839"/>
    <cellStyle name="Heading 3 2 6 10" xfId="4153"/>
    <cellStyle name="Heading 3 2 6 10 2" xfId="9485"/>
    <cellStyle name="Heading 3 2 6 10 3" xfId="12766"/>
    <cellStyle name="Heading 3 2 6 11" xfId="4336"/>
    <cellStyle name="Heading 3 2 6 11 2" xfId="9648"/>
    <cellStyle name="Heading 3 2 6 11 3" xfId="12911"/>
    <cellStyle name="Heading 3 2 6 12" xfId="4523"/>
    <cellStyle name="Heading 3 2 6 12 2" xfId="9810"/>
    <cellStyle name="Heading 3 2 6 12 3" xfId="13060"/>
    <cellStyle name="Heading 3 2 6 13" xfId="4694"/>
    <cellStyle name="Heading 3 2 6 13 2" xfId="9958"/>
    <cellStyle name="Heading 3 2 6 13 3" xfId="13194"/>
    <cellStyle name="Heading 3 2 6 14" xfId="4879"/>
    <cellStyle name="Heading 3 2 6 14 2" xfId="10119"/>
    <cellStyle name="Heading 3 2 6 14 3" xfId="13338"/>
    <cellStyle name="Heading 3 2 6 15" xfId="5044"/>
    <cellStyle name="Heading 3 2 6 15 2" xfId="10259"/>
    <cellStyle name="Heading 3 2 6 15 3" xfId="13465"/>
    <cellStyle name="Heading 3 2 6 16" xfId="5192"/>
    <cellStyle name="Heading 3 2 6 16 2" xfId="10385"/>
    <cellStyle name="Heading 3 2 6 16 3" xfId="13575"/>
    <cellStyle name="Heading 3 2 6 17" xfId="5328"/>
    <cellStyle name="Heading 3 2 6 17 2" xfId="10496"/>
    <cellStyle name="Heading 3 2 6 17 3" xfId="13673"/>
    <cellStyle name="Heading 3 2 6 18" xfId="5433"/>
    <cellStyle name="Heading 3 2 6 18 2" xfId="10577"/>
    <cellStyle name="Heading 3 2 6 18 3" xfId="13741"/>
    <cellStyle name="Heading 3 2 6 19" xfId="5532"/>
    <cellStyle name="Heading 3 2 6 19 2" xfId="10653"/>
    <cellStyle name="Heading 3 2 6 19 3" xfId="13802"/>
    <cellStyle name="Heading 3 2 6 2" xfId="2565"/>
    <cellStyle name="Heading 3 2 6 2 2" xfId="8079"/>
    <cellStyle name="Heading 3 2 6 2 3" xfId="10866"/>
    <cellStyle name="Heading 3 2 6 20" xfId="6096"/>
    <cellStyle name="Heading 3 2 6 20 2" xfId="11190"/>
    <cellStyle name="Heading 3 2 6 20 3" xfId="14324"/>
    <cellStyle name="Heading 3 2 6 21" xfId="6296"/>
    <cellStyle name="Heading 3 2 6 21 2" xfId="11367"/>
    <cellStyle name="Heading 3 2 6 21 3" xfId="14486"/>
    <cellStyle name="Heading 3 2 6 22" xfId="6457"/>
    <cellStyle name="Heading 3 2 6 22 2" xfId="11505"/>
    <cellStyle name="Heading 3 2 6 22 3" xfId="14609"/>
    <cellStyle name="Heading 3 2 6 23" xfId="6594"/>
    <cellStyle name="Heading 3 2 6 23 2" xfId="11620"/>
    <cellStyle name="Heading 3 2 6 23 3" xfId="14708"/>
    <cellStyle name="Heading 3 2 6 24" xfId="6702"/>
    <cellStyle name="Heading 3 2 6 24 2" xfId="11704"/>
    <cellStyle name="Heading 3 2 6 24 3" xfId="14778"/>
    <cellStyle name="Heading 3 2 6 25" xfId="6798"/>
    <cellStyle name="Heading 3 2 6 25 2" xfId="11777"/>
    <cellStyle name="Heading 3 2 6 25 3" xfId="14837"/>
    <cellStyle name="Heading 3 2 6 26" xfId="8947"/>
    <cellStyle name="Heading 3 2 6 3" xfId="2774"/>
    <cellStyle name="Heading 3 2 6 3 2" xfId="8266"/>
    <cellStyle name="Heading 3 2 6 3 3" xfId="6985"/>
    <cellStyle name="Heading 3 2 6 4" xfId="3001"/>
    <cellStyle name="Heading 3 2 6 4 2" xfId="8470"/>
    <cellStyle name="Heading 3 2 6 4 3" xfId="11846"/>
    <cellStyle name="Heading 3 2 6 5" xfId="3193"/>
    <cellStyle name="Heading 3 2 6 5 2" xfId="8640"/>
    <cellStyle name="Heading 3 2 6 5 3" xfId="12000"/>
    <cellStyle name="Heading 3 2 6 6" xfId="3393"/>
    <cellStyle name="Heading 3 2 6 6 2" xfId="8818"/>
    <cellStyle name="Heading 3 2 6 6 3" xfId="12162"/>
    <cellStyle name="Heading 3 2 6 7" xfId="3585"/>
    <cellStyle name="Heading 3 2 6 7 2" xfId="8988"/>
    <cellStyle name="Heading 3 2 6 7 3" xfId="12316"/>
    <cellStyle name="Heading 3 2 6 8" xfId="3776"/>
    <cellStyle name="Heading 3 2 6 8 2" xfId="9155"/>
    <cellStyle name="Heading 3 2 6 8 3" xfId="12467"/>
    <cellStyle name="Heading 3 2 6 9" xfId="3962"/>
    <cellStyle name="Heading 3 2 6 9 2" xfId="9315"/>
    <cellStyle name="Heading 3 2 6 9 3" xfId="12613"/>
    <cellStyle name="Heading 3 2 7" xfId="1860"/>
    <cellStyle name="Heading 3 2 7 10" xfId="4172"/>
    <cellStyle name="Heading 3 2 7 10 2" xfId="9504"/>
    <cellStyle name="Heading 3 2 7 10 3" xfId="12785"/>
    <cellStyle name="Heading 3 2 7 11" xfId="4354"/>
    <cellStyle name="Heading 3 2 7 11 2" xfId="9666"/>
    <cellStyle name="Heading 3 2 7 11 3" xfId="12929"/>
    <cellStyle name="Heading 3 2 7 12" xfId="4540"/>
    <cellStyle name="Heading 3 2 7 12 2" xfId="9827"/>
    <cellStyle name="Heading 3 2 7 12 3" xfId="13077"/>
    <cellStyle name="Heading 3 2 7 13" xfId="4714"/>
    <cellStyle name="Heading 3 2 7 13 2" xfId="9978"/>
    <cellStyle name="Heading 3 2 7 13 3" xfId="13213"/>
    <cellStyle name="Heading 3 2 7 14" xfId="4898"/>
    <cellStyle name="Heading 3 2 7 14 2" xfId="10138"/>
    <cellStyle name="Heading 3 2 7 14 3" xfId="13357"/>
    <cellStyle name="Heading 3 2 7 15" xfId="5060"/>
    <cellStyle name="Heading 3 2 7 15 2" xfId="10275"/>
    <cellStyle name="Heading 3 2 7 15 3" xfId="13481"/>
    <cellStyle name="Heading 3 2 7 16" xfId="5208"/>
    <cellStyle name="Heading 3 2 7 16 2" xfId="10401"/>
    <cellStyle name="Heading 3 2 7 16 3" xfId="13591"/>
    <cellStyle name="Heading 3 2 7 17" xfId="5342"/>
    <cellStyle name="Heading 3 2 7 17 2" xfId="10510"/>
    <cellStyle name="Heading 3 2 7 17 3" xfId="13687"/>
    <cellStyle name="Heading 3 2 7 18" xfId="5448"/>
    <cellStyle name="Heading 3 2 7 18 2" xfId="10592"/>
    <cellStyle name="Heading 3 2 7 18 3" xfId="13756"/>
    <cellStyle name="Heading 3 2 7 19" xfId="5545"/>
    <cellStyle name="Heading 3 2 7 19 2" xfId="10666"/>
    <cellStyle name="Heading 3 2 7 19 3" xfId="13815"/>
    <cellStyle name="Heading 3 2 7 2" xfId="2586"/>
    <cellStyle name="Heading 3 2 7 2 2" xfId="8100"/>
    <cellStyle name="Heading 3 2 7 2 3" xfId="7431"/>
    <cellStyle name="Heading 3 2 7 20" xfId="6117"/>
    <cellStyle name="Heading 3 2 7 20 2" xfId="11211"/>
    <cellStyle name="Heading 3 2 7 20 3" xfId="14345"/>
    <cellStyle name="Heading 3 2 7 21" xfId="6317"/>
    <cellStyle name="Heading 3 2 7 21 2" xfId="11388"/>
    <cellStyle name="Heading 3 2 7 21 3" xfId="14507"/>
    <cellStyle name="Heading 3 2 7 22" xfId="6473"/>
    <cellStyle name="Heading 3 2 7 22 2" xfId="11521"/>
    <cellStyle name="Heading 3 2 7 22 3" xfId="14625"/>
    <cellStyle name="Heading 3 2 7 23" xfId="6610"/>
    <cellStyle name="Heading 3 2 7 23 2" xfId="11636"/>
    <cellStyle name="Heading 3 2 7 23 3" xfId="14724"/>
    <cellStyle name="Heading 3 2 7 24" xfId="6715"/>
    <cellStyle name="Heading 3 2 7 24 2" xfId="11717"/>
    <cellStyle name="Heading 3 2 7 24 3" xfId="14791"/>
    <cellStyle name="Heading 3 2 7 25" xfId="6811"/>
    <cellStyle name="Heading 3 2 7 25 2" xfId="11790"/>
    <cellStyle name="Heading 3 2 7 25 3" xfId="14850"/>
    <cellStyle name="Heading 3 2 7 26" xfId="9444"/>
    <cellStyle name="Heading 3 2 7 3" xfId="2795"/>
    <cellStyle name="Heading 3 2 7 3 2" xfId="8287"/>
    <cellStyle name="Heading 3 2 7 3 3" xfId="6964"/>
    <cellStyle name="Heading 3 2 7 4" xfId="3020"/>
    <cellStyle name="Heading 3 2 7 4 2" xfId="8489"/>
    <cellStyle name="Heading 3 2 7 4 3" xfId="11865"/>
    <cellStyle name="Heading 3 2 7 5" xfId="3212"/>
    <cellStyle name="Heading 3 2 7 5 2" xfId="8659"/>
    <cellStyle name="Heading 3 2 7 5 3" xfId="12019"/>
    <cellStyle name="Heading 3 2 7 6" xfId="3412"/>
    <cellStyle name="Heading 3 2 7 6 2" xfId="8837"/>
    <cellStyle name="Heading 3 2 7 6 3" xfId="12181"/>
    <cellStyle name="Heading 3 2 7 7" xfId="3604"/>
    <cellStyle name="Heading 3 2 7 7 2" xfId="9007"/>
    <cellStyle name="Heading 3 2 7 7 3" xfId="12334"/>
    <cellStyle name="Heading 3 2 7 8" xfId="3795"/>
    <cellStyle name="Heading 3 2 7 8 2" xfId="9174"/>
    <cellStyle name="Heading 3 2 7 8 3" xfId="12485"/>
    <cellStyle name="Heading 3 2 7 9" xfId="3981"/>
    <cellStyle name="Heading 3 2 7 9 2" xfId="9334"/>
    <cellStyle name="Heading 3 2 7 9 3" xfId="12632"/>
    <cellStyle name="Heading 3 2 8" xfId="1845"/>
    <cellStyle name="Heading 3 2 8 10" xfId="4158"/>
    <cellStyle name="Heading 3 2 8 10 2" xfId="9490"/>
    <cellStyle name="Heading 3 2 8 10 3" xfId="12771"/>
    <cellStyle name="Heading 3 2 8 11" xfId="4341"/>
    <cellStyle name="Heading 3 2 8 11 2" xfId="9653"/>
    <cellStyle name="Heading 3 2 8 11 3" xfId="12916"/>
    <cellStyle name="Heading 3 2 8 12" xfId="4528"/>
    <cellStyle name="Heading 3 2 8 12 2" xfId="9815"/>
    <cellStyle name="Heading 3 2 8 12 3" xfId="13065"/>
    <cellStyle name="Heading 3 2 8 13" xfId="4700"/>
    <cellStyle name="Heading 3 2 8 13 2" xfId="9964"/>
    <cellStyle name="Heading 3 2 8 13 3" xfId="13200"/>
    <cellStyle name="Heading 3 2 8 14" xfId="4884"/>
    <cellStyle name="Heading 3 2 8 14 2" xfId="10124"/>
    <cellStyle name="Heading 3 2 8 14 3" xfId="13343"/>
    <cellStyle name="Heading 3 2 8 15" xfId="5049"/>
    <cellStyle name="Heading 3 2 8 15 2" xfId="10264"/>
    <cellStyle name="Heading 3 2 8 15 3" xfId="13470"/>
    <cellStyle name="Heading 3 2 8 16" xfId="5197"/>
    <cellStyle name="Heading 3 2 8 16 2" xfId="10390"/>
    <cellStyle name="Heading 3 2 8 16 3" xfId="13580"/>
    <cellStyle name="Heading 3 2 8 17" xfId="5332"/>
    <cellStyle name="Heading 3 2 8 17 2" xfId="10500"/>
    <cellStyle name="Heading 3 2 8 17 3" xfId="13677"/>
    <cellStyle name="Heading 3 2 8 18" xfId="5438"/>
    <cellStyle name="Heading 3 2 8 18 2" xfId="10582"/>
    <cellStyle name="Heading 3 2 8 18 3" xfId="13746"/>
    <cellStyle name="Heading 3 2 8 19" xfId="5536"/>
    <cellStyle name="Heading 3 2 8 19 2" xfId="10657"/>
    <cellStyle name="Heading 3 2 8 19 3" xfId="13806"/>
    <cellStyle name="Heading 3 2 8 2" xfId="2571"/>
    <cellStyle name="Heading 3 2 8 2 2" xfId="8085"/>
    <cellStyle name="Heading 3 2 8 2 3" xfId="9582"/>
    <cellStyle name="Heading 3 2 8 20" xfId="6102"/>
    <cellStyle name="Heading 3 2 8 20 2" xfId="11196"/>
    <cellStyle name="Heading 3 2 8 20 3" xfId="14330"/>
    <cellStyle name="Heading 3 2 8 21" xfId="6302"/>
    <cellStyle name="Heading 3 2 8 21 2" xfId="11373"/>
    <cellStyle name="Heading 3 2 8 21 3" xfId="14492"/>
    <cellStyle name="Heading 3 2 8 22" xfId="6462"/>
    <cellStyle name="Heading 3 2 8 22 2" xfId="11510"/>
    <cellStyle name="Heading 3 2 8 22 3" xfId="14614"/>
    <cellStyle name="Heading 3 2 8 23" xfId="6599"/>
    <cellStyle name="Heading 3 2 8 23 2" xfId="11625"/>
    <cellStyle name="Heading 3 2 8 23 3" xfId="14713"/>
    <cellStyle name="Heading 3 2 8 24" xfId="6706"/>
    <cellStyle name="Heading 3 2 8 24 2" xfId="11708"/>
    <cellStyle name="Heading 3 2 8 24 3" xfId="14782"/>
    <cellStyle name="Heading 3 2 8 25" xfId="6802"/>
    <cellStyle name="Heading 3 2 8 25 2" xfId="11781"/>
    <cellStyle name="Heading 3 2 8 25 3" xfId="14841"/>
    <cellStyle name="Heading 3 2 8 26" xfId="11674"/>
    <cellStyle name="Heading 3 2 8 3" xfId="2780"/>
    <cellStyle name="Heading 3 2 8 3 2" xfId="8272"/>
    <cellStyle name="Heading 3 2 8 3 3" xfId="6979"/>
    <cellStyle name="Heading 3 2 8 4" xfId="3006"/>
    <cellStyle name="Heading 3 2 8 4 2" xfId="8475"/>
    <cellStyle name="Heading 3 2 8 4 3" xfId="11851"/>
    <cellStyle name="Heading 3 2 8 5" xfId="3198"/>
    <cellStyle name="Heading 3 2 8 5 2" xfId="8645"/>
    <cellStyle name="Heading 3 2 8 5 3" xfId="12005"/>
    <cellStyle name="Heading 3 2 8 6" xfId="3398"/>
    <cellStyle name="Heading 3 2 8 6 2" xfId="8823"/>
    <cellStyle name="Heading 3 2 8 6 3" xfId="12167"/>
    <cellStyle name="Heading 3 2 8 7" xfId="3590"/>
    <cellStyle name="Heading 3 2 8 7 2" xfId="8993"/>
    <cellStyle name="Heading 3 2 8 7 3" xfId="12321"/>
    <cellStyle name="Heading 3 2 8 8" xfId="3781"/>
    <cellStyle name="Heading 3 2 8 8 2" xfId="9160"/>
    <cellStyle name="Heading 3 2 8 8 3" xfId="12472"/>
    <cellStyle name="Heading 3 2 8 9" xfId="3967"/>
    <cellStyle name="Heading 3 2 8 9 2" xfId="9320"/>
    <cellStyle name="Heading 3 2 8 9 3" xfId="12618"/>
    <cellStyle name="Heading 3 2 9" xfId="1866"/>
    <cellStyle name="Heading 3 2 9 10" xfId="4178"/>
    <cellStyle name="Heading 3 2 9 10 2" xfId="9510"/>
    <cellStyle name="Heading 3 2 9 10 3" xfId="12791"/>
    <cellStyle name="Heading 3 2 9 11" xfId="4360"/>
    <cellStyle name="Heading 3 2 9 11 2" xfId="9672"/>
    <cellStyle name="Heading 3 2 9 11 3" xfId="12935"/>
    <cellStyle name="Heading 3 2 9 12" xfId="4546"/>
    <cellStyle name="Heading 3 2 9 12 2" xfId="9833"/>
    <cellStyle name="Heading 3 2 9 12 3" xfId="13083"/>
    <cellStyle name="Heading 3 2 9 13" xfId="4719"/>
    <cellStyle name="Heading 3 2 9 13 2" xfId="9983"/>
    <cellStyle name="Heading 3 2 9 13 3" xfId="13218"/>
    <cellStyle name="Heading 3 2 9 14" xfId="4904"/>
    <cellStyle name="Heading 3 2 9 14 2" xfId="10144"/>
    <cellStyle name="Heading 3 2 9 14 3" xfId="13363"/>
    <cellStyle name="Heading 3 2 9 15" xfId="5066"/>
    <cellStyle name="Heading 3 2 9 15 2" xfId="10281"/>
    <cellStyle name="Heading 3 2 9 15 3" xfId="13487"/>
    <cellStyle name="Heading 3 2 9 16" xfId="5214"/>
    <cellStyle name="Heading 3 2 9 16 2" xfId="10407"/>
    <cellStyle name="Heading 3 2 9 16 3" xfId="13597"/>
    <cellStyle name="Heading 3 2 9 17" xfId="5347"/>
    <cellStyle name="Heading 3 2 9 17 2" xfId="10515"/>
    <cellStyle name="Heading 3 2 9 17 3" xfId="13692"/>
    <cellStyle name="Heading 3 2 9 18" xfId="5452"/>
    <cellStyle name="Heading 3 2 9 18 2" xfId="10596"/>
    <cellStyle name="Heading 3 2 9 18 3" xfId="13760"/>
    <cellStyle name="Heading 3 2 9 19" xfId="5549"/>
    <cellStyle name="Heading 3 2 9 19 2" xfId="10670"/>
    <cellStyle name="Heading 3 2 9 19 3" xfId="13819"/>
    <cellStyle name="Heading 3 2 9 2" xfId="2592"/>
    <cellStyle name="Heading 3 2 9 2 2" xfId="8106"/>
    <cellStyle name="Heading 3 2 9 2 3" xfId="9973"/>
    <cellStyle name="Heading 3 2 9 20" xfId="6123"/>
    <cellStyle name="Heading 3 2 9 20 2" xfId="11217"/>
    <cellStyle name="Heading 3 2 9 20 3" xfId="14351"/>
    <cellStyle name="Heading 3 2 9 21" xfId="6323"/>
    <cellStyle name="Heading 3 2 9 21 2" xfId="11394"/>
    <cellStyle name="Heading 3 2 9 21 3" xfId="14513"/>
    <cellStyle name="Heading 3 2 9 22" xfId="6479"/>
    <cellStyle name="Heading 3 2 9 22 2" xfId="11527"/>
    <cellStyle name="Heading 3 2 9 22 3" xfId="14631"/>
    <cellStyle name="Heading 3 2 9 23" xfId="6616"/>
    <cellStyle name="Heading 3 2 9 23 2" xfId="11642"/>
    <cellStyle name="Heading 3 2 9 23 3" xfId="14730"/>
    <cellStyle name="Heading 3 2 9 24" xfId="6720"/>
    <cellStyle name="Heading 3 2 9 24 2" xfId="11722"/>
    <cellStyle name="Heading 3 2 9 24 3" xfId="14796"/>
    <cellStyle name="Heading 3 2 9 25" xfId="6815"/>
    <cellStyle name="Heading 3 2 9 25 2" xfId="11794"/>
    <cellStyle name="Heading 3 2 9 25 3" xfId="14854"/>
    <cellStyle name="Heading 3 2 9 26" xfId="8594"/>
    <cellStyle name="Heading 3 2 9 3" xfId="2801"/>
    <cellStyle name="Heading 3 2 9 3 2" xfId="8293"/>
    <cellStyle name="Heading 3 2 9 3 3" xfId="6958"/>
    <cellStyle name="Heading 3 2 9 4" xfId="3026"/>
    <cellStyle name="Heading 3 2 9 4 2" xfId="8495"/>
    <cellStyle name="Heading 3 2 9 4 3" xfId="11871"/>
    <cellStyle name="Heading 3 2 9 5" xfId="3218"/>
    <cellStyle name="Heading 3 2 9 5 2" xfId="8665"/>
    <cellStyle name="Heading 3 2 9 5 3" xfId="12025"/>
    <cellStyle name="Heading 3 2 9 6" xfId="3418"/>
    <cellStyle name="Heading 3 2 9 6 2" xfId="8843"/>
    <cellStyle name="Heading 3 2 9 6 3" xfId="12187"/>
    <cellStyle name="Heading 3 2 9 7" xfId="3610"/>
    <cellStyle name="Heading 3 2 9 7 2" xfId="9013"/>
    <cellStyle name="Heading 3 2 9 7 3" xfId="12340"/>
    <cellStyle name="Heading 3 2 9 8" xfId="3801"/>
    <cellStyle name="Heading 3 2 9 8 2" xfId="9180"/>
    <cellStyle name="Heading 3 2 9 8 3" xfId="12491"/>
    <cellStyle name="Heading 3 2 9 9" xfId="3987"/>
    <cellStyle name="Heading 3 2 9 9 2" xfId="9340"/>
    <cellStyle name="Heading 3 2 9 9 3" xfId="12638"/>
    <cellStyle name="Heading 3 3" xfId="23743"/>
    <cellStyle name="Heading 3 4" xfId="23744"/>
    <cellStyle name="Heading 3 5" xfId="23745"/>
    <cellStyle name="Heading 3 6" xfId="23746"/>
    <cellStyle name="Heading 3 7" xfId="23747"/>
    <cellStyle name="Heading 3 8" xfId="23748"/>
    <cellStyle name="Heading 3 9" xfId="23749"/>
    <cellStyle name="Heading 3_План по КВЛ 2011г." xfId="1402"/>
    <cellStyle name="Heading 4" xfId="62"/>
    <cellStyle name="Heading 4 10" xfId="1403"/>
    <cellStyle name="Heading 4 2" xfId="1404"/>
    <cellStyle name="Heading 4 2 2" xfId="23750"/>
    <cellStyle name="Heading 4 3" xfId="23751"/>
    <cellStyle name="Heading 4 4" xfId="23752"/>
    <cellStyle name="Heading 4 5" xfId="23753"/>
    <cellStyle name="Heading 4 6" xfId="23754"/>
    <cellStyle name="Heading 4 7" xfId="23755"/>
    <cellStyle name="Heading 4 8" xfId="23756"/>
    <cellStyle name="Heading 4 9" xfId="23757"/>
    <cellStyle name="Heading 4_План по КВЛ 2011г." xfId="1405"/>
    <cellStyle name="Heading_2009_09_22 Ежеквартальный отчет по заимствованиям (Самрук-Казына)" xfId="1406"/>
    <cellStyle name="Heading1" xfId="1407"/>
    <cellStyle name="Heading2" xfId="23758"/>
    <cellStyle name="HKHeader1" xfId="1408"/>
    <cellStyle name="HKHeader1 10" xfId="2114"/>
    <cellStyle name="HKHeader1 10 2" xfId="23759"/>
    <cellStyle name="HKHeader1 11" xfId="2271"/>
    <cellStyle name="HKHeader1 11 2" xfId="23760"/>
    <cellStyle name="HKHeader1 12" xfId="2101"/>
    <cellStyle name="HKHeader1 12 2" xfId="7641"/>
    <cellStyle name="HKHeader1 12 3" xfId="10463"/>
    <cellStyle name="HKHeader1 13" xfId="2334"/>
    <cellStyle name="HKHeader1 13 2" xfId="7872"/>
    <cellStyle name="HKHeader1 13 3" xfId="7290"/>
    <cellStyle name="HKHeader1 14" xfId="2075"/>
    <cellStyle name="HKHeader1 14 2" xfId="7615"/>
    <cellStyle name="HKHeader1 14 3" xfId="11741"/>
    <cellStyle name="HKHeader1 15" xfId="2419"/>
    <cellStyle name="HKHeader1 15 2" xfId="7957"/>
    <cellStyle name="HKHeader1 15 3" xfId="7157"/>
    <cellStyle name="HKHeader1 16" xfId="2059"/>
    <cellStyle name="HKHeader1 16 2" xfId="23761"/>
    <cellStyle name="HKHeader1 17" xfId="2423"/>
    <cellStyle name="HKHeader1 17 2" xfId="7961"/>
    <cellStyle name="HKHeader1 17 3" xfId="7153"/>
    <cellStyle name="HKHeader1 18" xfId="2008"/>
    <cellStyle name="HKHeader1 18 2" xfId="7549"/>
    <cellStyle name="HKHeader1 18 3" xfId="10546"/>
    <cellStyle name="HKHeader1 19" xfId="2673"/>
    <cellStyle name="HKHeader1 19 2" xfId="8187"/>
    <cellStyle name="HKHeader1 19 3" xfId="7049"/>
    <cellStyle name="HKHeader1 2" xfId="1409"/>
    <cellStyle name="HKHeader1 2 10" xfId="2094"/>
    <cellStyle name="HKHeader1 2 10 2" xfId="7634"/>
    <cellStyle name="HKHeader1 2 10 3" xfId="11586"/>
    <cellStyle name="HKHeader1 2 11" xfId="2337"/>
    <cellStyle name="HKHeader1 2 11 2" xfId="7875"/>
    <cellStyle name="HKHeader1 2 11 3" xfId="7287"/>
    <cellStyle name="HKHeader1 2 12" xfId="2072"/>
    <cellStyle name="HKHeader1 2 12 2" xfId="7612"/>
    <cellStyle name="HKHeader1 2 12 3" xfId="8588"/>
    <cellStyle name="HKHeader1 2 13" xfId="2418"/>
    <cellStyle name="HKHeader1 2 13 2" xfId="7956"/>
    <cellStyle name="HKHeader1 2 13 3" xfId="7158"/>
    <cellStyle name="HKHeader1 2 14" xfId="2058"/>
    <cellStyle name="HKHeader1 2 14 2" xfId="7599"/>
    <cellStyle name="HKHeader1 2 14 3" xfId="10540"/>
    <cellStyle name="HKHeader1 2 15" xfId="2428"/>
    <cellStyle name="HKHeader1 2 15 2" xfId="7966"/>
    <cellStyle name="HKHeader1 2 15 3" xfId="7148"/>
    <cellStyle name="HKHeader1 2 16" xfId="2691"/>
    <cellStyle name="HKHeader1 2 16 2" xfId="8202"/>
    <cellStyle name="HKHeader1 2 16 3" xfId="7038"/>
    <cellStyle name="HKHeader1 2 17" xfId="2671"/>
    <cellStyle name="HKHeader1 2 17 2" xfId="8185"/>
    <cellStyle name="HKHeader1 2 17 3" xfId="7051"/>
    <cellStyle name="HKHeader1 2 18" xfId="2663"/>
    <cellStyle name="HKHeader1 2 18 2" xfId="8177"/>
    <cellStyle name="HKHeader1 2 18 3" xfId="7059"/>
    <cellStyle name="HKHeader1 2 19" xfId="5800"/>
    <cellStyle name="HKHeader1 2 19 2" xfId="10921"/>
    <cellStyle name="HKHeader1 2 19 3" xfId="14068"/>
    <cellStyle name="HKHeader1 2 2" xfId="2138"/>
    <cellStyle name="HKHeader1 2 2 10" xfId="23762"/>
    <cellStyle name="HKHeader1 2 2 10 2" xfId="23763"/>
    <cellStyle name="HKHeader1 2 2 11" xfId="23764"/>
    <cellStyle name="HKHeader1 2 2 11 2" xfId="23765"/>
    <cellStyle name="HKHeader1 2 2 12" xfId="23766"/>
    <cellStyle name="HKHeader1 2 2 12 2" xfId="23767"/>
    <cellStyle name="HKHeader1 2 2 13" xfId="23768"/>
    <cellStyle name="HKHeader1 2 2 13 2" xfId="23769"/>
    <cellStyle name="HKHeader1 2 2 14" xfId="23770"/>
    <cellStyle name="HKHeader1 2 2 14 2" xfId="23771"/>
    <cellStyle name="HKHeader1 2 2 15" xfId="23772"/>
    <cellStyle name="HKHeader1 2 2 15 2" xfId="23773"/>
    <cellStyle name="HKHeader1 2 2 16" xfId="23774"/>
    <cellStyle name="HKHeader1 2 2 16 2" xfId="23775"/>
    <cellStyle name="HKHeader1 2 2 17" xfId="23776"/>
    <cellStyle name="HKHeader1 2 2 17 2" xfId="23777"/>
    <cellStyle name="HKHeader1 2 2 18" xfId="23778"/>
    <cellStyle name="HKHeader1 2 2 18 2" xfId="23779"/>
    <cellStyle name="HKHeader1 2 2 19" xfId="23780"/>
    <cellStyle name="HKHeader1 2 2 19 2" xfId="23781"/>
    <cellStyle name="HKHeader1 2 2 2" xfId="7678"/>
    <cellStyle name="HKHeader1 2 2 2 2" xfId="23782"/>
    <cellStyle name="HKHeader1 2 2 20" xfId="23783"/>
    <cellStyle name="HKHeader1 2 2 20 2" xfId="23784"/>
    <cellStyle name="HKHeader1 2 2 21" xfId="23785"/>
    <cellStyle name="HKHeader1 2 2 21 2" xfId="23786"/>
    <cellStyle name="HKHeader1 2 2 22" xfId="23787"/>
    <cellStyle name="HKHeader1 2 2 22 2" xfId="23788"/>
    <cellStyle name="HKHeader1 2 2 23" xfId="23789"/>
    <cellStyle name="HKHeader1 2 2 23 2" xfId="23790"/>
    <cellStyle name="HKHeader1 2 2 24" xfId="23791"/>
    <cellStyle name="HKHeader1 2 2 24 2" xfId="23792"/>
    <cellStyle name="HKHeader1 2 2 25" xfId="23793"/>
    <cellStyle name="HKHeader1 2 2 25 2" xfId="23794"/>
    <cellStyle name="HKHeader1 2 2 26" xfId="23795"/>
    <cellStyle name="HKHeader1 2 2 26 2" xfId="23796"/>
    <cellStyle name="HKHeader1 2 2 27" xfId="23797"/>
    <cellStyle name="HKHeader1 2 2 27 2" xfId="23798"/>
    <cellStyle name="HKHeader1 2 2 28" xfId="23799"/>
    <cellStyle name="HKHeader1 2 2 28 2" xfId="23800"/>
    <cellStyle name="HKHeader1 2 2 29" xfId="23801"/>
    <cellStyle name="HKHeader1 2 2 29 2" xfId="23802"/>
    <cellStyle name="HKHeader1 2 2 3" xfId="10044"/>
    <cellStyle name="HKHeader1 2 2 3 2" xfId="23803"/>
    <cellStyle name="HKHeader1 2 2 30" xfId="23804"/>
    <cellStyle name="HKHeader1 2 2 30 2" xfId="23805"/>
    <cellStyle name="HKHeader1 2 2 31" xfId="23806"/>
    <cellStyle name="HKHeader1 2 2 31 2" xfId="23807"/>
    <cellStyle name="HKHeader1 2 2 32" xfId="23808"/>
    <cellStyle name="HKHeader1 2 2 32 2" xfId="23809"/>
    <cellStyle name="HKHeader1 2 2 33" xfId="23810"/>
    <cellStyle name="HKHeader1 2 2 33 2" xfId="23811"/>
    <cellStyle name="HKHeader1 2 2 34" xfId="23812"/>
    <cellStyle name="HKHeader1 2 2 34 2" xfId="23813"/>
    <cellStyle name="HKHeader1 2 2 35" xfId="23814"/>
    <cellStyle name="HKHeader1 2 2 35 2" xfId="23815"/>
    <cellStyle name="HKHeader1 2 2 36" xfId="23816"/>
    <cellStyle name="HKHeader1 2 2 36 2" xfId="23817"/>
    <cellStyle name="HKHeader1 2 2 37" xfId="23818"/>
    <cellStyle name="HKHeader1 2 2 37 2" xfId="23819"/>
    <cellStyle name="HKHeader1 2 2 38" xfId="23820"/>
    <cellStyle name="HKHeader1 2 2 38 2" xfId="23821"/>
    <cellStyle name="HKHeader1 2 2 39" xfId="23822"/>
    <cellStyle name="HKHeader1 2 2 39 2" xfId="23823"/>
    <cellStyle name="HKHeader1 2 2 4" xfId="23824"/>
    <cellStyle name="HKHeader1 2 2 4 2" xfId="23825"/>
    <cellStyle name="HKHeader1 2 2 40" xfId="23826"/>
    <cellStyle name="HKHeader1 2 2 40 2" xfId="23827"/>
    <cellStyle name="HKHeader1 2 2 41" xfId="23828"/>
    <cellStyle name="HKHeader1 2 2 41 2" xfId="23829"/>
    <cellStyle name="HKHeader1 2 2 42" xfId="23830"/>
    <cellStyle name="HKHeader1 2 2 5" xfId="23831"/>
    <cellStyle name="HKHeader1 2 2 5 2" xfId="23832"/>
    <cellStyle name="HKHeader1 2 2 6" xfId="23833"/>
    <cellStyle name="HKHeader1 2 2 6 2" xfId="23834"/>
    <cellStyle name="HKHeader1 2 2 7" xfId="23835"/>
    <cellStyle name="HKHeader1 2 2 7 2" xfId="23836"/>
    <cellStyle name="HKHeader1 2 2 8" xfId="23837"/>
    <cellStyle name="HKHeader1 2 2 8 2" xfId="23838"/>
    <cellStyle name="HKHeader1 2 2 9" xfId="23839"/>
    <cellStyle name="HKHeader1 2 2 9 2" xfId="23840"/>
    <cellStyle name="HKHeader1 2 20" xfId="5728"/>
    <cellStyle name="HKHeader1 2 20 2" xfId="10849"/>
    <cellStyle name="HKHeader1 2 20 3" xfId="13997"/>
    <cellStyle name="HKHeader1 2 21" xfId="5825"/>
    <cellStyle name="HKHeader1 2 21 2" xfId="10944"/>
    <cellStyle name="HKHeader1 2 21 3" xfId="14091"/>
    <cellStyle name="HKHeader1 2 22" xfId="5730"/>
    <cellStyle name="HKHeader1 2 22 2" xfId="10851"/>
    <cellStyle name="HKHeader1 2 22 3" xfId="13999"/>
    <cellStyle name="HKHeader1 2 23" xfId="5830"/>
    <cellStyle name="HKHeader1 2 23 2" xfId="10949"/>
    <cellStyle name="HKHeader1 2 23 3" xfId="14096"/>
    <cellStyle name="HKHeader1 2 24" xfId="5721"/>
    <cellStyle name="HKHeader1 2 24 2" xfId="10842"/>
    <cellStyle name="HKHeader1 2 24 3" xfId="13990"/>
    <cellStyle name="HKHeader1 2 25" xfId="7130"/>
    <cellStyle name="HKHeader1 2 25 2" xfId="23841"/>
    <cellStyle name="HKHeader1 2 26" xfId="10348"/>
    <cellStyle name="HKHeader1 2 26 2" xfId="23842"/>
    <cellStyle name="HKHeader1 2 27" xfId="23843"/>
    <cellStyle name="HKHeader1 2 27 2" xfId="23844"/>
    <cellStyle name="HKHeader1 2 28" xfId="23845"/>
    <cellStyle name="HKHeader1 2 28 2" xfId="23846"/>
    <cellStyle name="HKHeader1 2 29" xfId="23847"/>
    <cellStyle name="HKHeader1 2 29 2" xfId="23848"/>
    <cellStyle name="HKHeader1 2 3" xfId="2233"/>
    <cellStyle name="HKHeader1 2 3 10" xfId="23849"/>
    <cellStyle name="HKHeader1 2 3 10 2" xfId="23850"/>
    <cellStyle name="HKHeader1 2 3 11" xfId="23851"/>
    <cellStyle name="HKHeader1 2 3 11 2" xfId="23852"/>
    <cellStyle name="HKHeader1 2 3 12" xfId="23853"/>
    <cellStyle name="HKHeader1 2 3 12 2" xfId="23854"/>
    <cellStyle name="HKHeader1 2 3 13" xfId="23855"/>
    <cellStyle name="HKHeader1 2 3 13 2" xfId="23856"/>
    <cellStyle name="HKHeader1 2 3 14" xfId="23857"/>
    <cellStyle name="HKHeader1 2 3 14 2" xfId="23858"/>
    <cellStyle name="HKHeader1 2 3 15" xfId="23859"/>
    <cellStyle name="HKHeader1 2 3 15 2" xfId="23860"/>
    <cellStyle name="HKHeader1 2 3 16" xfId="23861"/>
    <cellStyle name="HKHeader1 2 3 16 2" xfId="23862"/>
    <cellStyle name="HKHeader1 2 3 17" xfId="23863"/>
    <cellStyle name="HKHeader1 2 3 17 2" xfId="23864"/>
    <cellStyle name="HKHeader1 2 3 18" xfId="23865"/>
    <cellStyle name="HKHeader1 2 3 18 2" xfId="23866"/>
    <cellStyle name="HKHeader1 2 3 19" xfId="23867"/>
    <cellStyle name="HKHeader1 2 3 19 2" xfId="23868"/>
    <cellStyle name="HKHeader1 2 3 2" xfId="7773"/>
    <cellStyle name="HKHeader1 2 3 2 2" xfId="23869"/>
    <cellStyle name="HKHeader1 2 3 20" xfId="23870"/>
    <cellStyle name="HKHeader1 2 3 20 2" xfId="23871"/>
    <cellStyle name="HKHeader1 2 3 21" xfId="23872"/>
    <cellStyle name="HKHeader1 2 3 21 2" xfId="23873"/>
    <cellStyle name="HKHeader1 2 3 22" xfId="23874"/>
    <cellStyle name="HKHeader1 2 3 22 2" xfId="23875"/>
    <cellStyle name="HKHeader1 2 3 23" xfId="23876"/>
    <cellStyle name="HKHeader1 2 3 23 2" xfId="23877"/>
    <cellStyle name="HKHeader1 2 3 24" xfId="23878"/>
    <cellStyle name="HKHeader1 2 3 24 2" xfId="23879"/>
    <cellStyle name="HKHeader1 2 3 25" xfId="23880"/>
    <cellStyle name="HKHeader1 2 3 25 2" xfId="23881"/>
    <cellStyle name="HKHeader1 2 3 26" xfId="23882"/>
    <cellStyle name="HKHeader1 2 3 26 2" xfId="23883"/>
    <cellStyle name="HKHeader1 2 3 27" xfId="23884"/>
    <cellStyle name="HKHeader1 2 3 27 2" xfId="23885"/>
    <cellStyle name="HKHeader1 2 3 28" xfId="23886"/>
    <cellStyle name="HKHeader1 2 3 28 2" xfId="23887"/>
    <cellStyle name="HKHeader1 2 3 29" xfId="23888"/>
    <cellStyle name="HKHeader1 2 3 29 2" xfId="23889"/>
    <cellStyle name="HKHeader1 2 3 3" xfId="10436"/>
    <cellStyle name="HKHeader1 2 3 3 2" xfId="23890"/>
    <cellStyle name="HKHeader1 2 3 30" xfId="23891"/>
    <cellStyle name="HKHeader1 2 3 30 2" xfId="23892"/>
    <cellStyle name="HKHeader1 2 3 31" xfId="23893"/>
    <cellStyle name="HKHeader1 2 3 31 2" xfId="23894"/>
    <cellStyle name="HKHeader1 2 3 32" xfId="23895"/>
    <cellStyle name="HKHeader1 2 3 32 2" xfId="23896"/>
    <cellStyle name="HKHeader1 2 3 33" xfId="23897"/>
    <cellStyle name="HKHeader1 2 3 33 2" xfId="23898"/>
    <cellStyle name="HKHeader1 2 3 34" xfId="23899"/>
    <cellStyle name="HKHeader1 2 3 34 2" xfId="23900"/>
    <cellStyle name="HKHeader1 2 3 35" xfId="23901"/>
    <cellStyle name="HKHeader1 2 3 35 2" xfId="23902"/>
    <cellStyle name="HKHeader1 2 3 36" xfId="23903"/>
    <cellStyle name="HKHeader1 2 3 36 2" xfId="23904"/>
    <cellStyle name="HKHeader1 2 3 37" xfId="23905"/>
    <cellStyle name="HKHeader1 2 3 37 2" xfId="23906"/>
    <cellStyle name="HKHeader1 2 3 38" xfId="23907"/>
    <cellStyle name="HKHeader1 2 3 38 2" xfId="23908"/>
    <cellStyle name="HKHeader1 2 3 39" xfId="23909"/>
    <cellStyle name="HKHeader1 2 3 39 2" xfId="23910"/>
    <cellStyle name="HKHeader1 2 3 4" xfId="23911"/>
    <cellStyle name="HKHeader1 2 3 4 2" xfId="23912"/>
    <cellStyle name="HKHeader1 2 3 40" xfId="23913"/>
    <cellStyle name="HKHeader1 2 3 40 2" xfId="23914"/>
    <cellStyle name="HKHeader1 2 3 41" xfId="23915"/>
    <cellStyle name="HKHeader1 2 3 41 2" xfId="23916"/>
    <cellStyle name="HKHeader1 2 3 42" xfId="23917"/>
    <cellStyle name="HKHeader1 2 3 5" xfId="23918"/>
    <cellStyle name="HKHeader1 2 3 5 2" xfId="23919"/>
    <cellStyle name="HKHeader1 2 3 6" xfId="23920"/>
    <cellStyle name="HKHeader1 2 3 6 2" xfId="23921"/>
    <cellStyle name="HKHeader1 2 3 7" xfId="23922"/>
    <cellStyle name="HKHeader1 2 3 7 2" xfId="23923"/>
    <cellStyle name="HKHeader1 2 3 8" xfId="23924"/>
    <cellStyle name="HKHeader1 2 3 8 2" xfId="23925"/>
    <cellStyle name="HKHeader1 2 3 9" xfId="23926"/>
    <cellStyle name="HKHeader1 2 3 9 2" xfId="23927"/>
    <cellStyle name="HKHeader1 2 30" xfId="23928"/>
    <cellStyle name="HKHeader1 2 30 2" xfId="23929"/>
    <cellStyle name="HKHeader1 2 31" xfId="23930"/>
    <cellStyle name="HKHeader1 2 31 2" xfId="23931"/>
    <cellStyle name="HKHeader1 2 32" xfId="23932"/>
    <cellStyle name="HKHeader1 2 32 2" xfId="23933"/>
    <cellStyle name="HKHeader1 2 33" xfId="23934"/>
    <cellStyle name="HKHeader1 2 33 2" xfId="23935"/>
    <cellStyle name="HKHeader1 2 34" xfId="23936"/>
    <cellStyle name="HKHeader1 2 34 2" xfId="23937"/>
    <cellStyle name="HKHeader1 2 35" xfId="23938"/>
    <cellStyle name="HKHeader1 2 35 2" xfId="23939"/>
    <cellStyle name="HKHeader1 2 36" xfId="23940"/>
    <cellStyle name="HKHeader1 2 36 2" xfId="23941"/>
    <cellStyle name="HKHeader1 2 37" xfId="23942"/>
    <cellStyle name="HKHeader1 2 37 2" xfId="23943"/>
    <cellStyle name="HKHeader1 2 38" xfId="23944"/>
    <cellStyle name="HKHeader1 2 38 2" xfId="23945"/>
    <cellStyle name="HKHeader1 2 39" xfId="23946"/>
    <cellStyle name="HKHeader1 2 39 2" xfId="23947"/>
    <cellStyle name="HKHeader1 2 4" xfId="2140"/>
    <cellStyle name="HKHeader1 2 4 10" xfId="23948"/>
    <cellStyle name="HKHeader1 2 4 10 2" xfId="23949"/>
    <cellStyle name="HKHeader1 2 4 11" xfId="23950"/>
    <cellStyle name="HKHeader1 2 4 11 2" xfId="23951"/>
    <cellStyle name="HKHeader1 2 4 12" xfId="23952"/>
    <cellStyle name="HKHeader1 2 4 12 2" xfId="23953"/>
    <cellStyle name="HKHeader1 2 4 13" xfId="23954"/>
    <cellStyle name="HKHeader1 2 4 13 2" xfId="23955"/>
    <cellStyle name="HKHeader1 2 4 14" xfId="23956"/>
    <cellStyle name="HKHeader1 2 4 14 2" xfId="23957"/>
    <cellStyle name="HKHeader1 2 4 15" xfId="23958"/>
    <cellStyle name="HKHeader1 2 4 15 2" xfId="23959"/>
    <cellStyle name="HKHeader1 2 4 16" xfId="23960"/>
    <cellStyle name="HKHeader1 2 4 16 2" xfId="23961"/>
    <cellStyle name="HKHeader1 2 4 17" xfId="23962"/>
    <cellStyle name="HKHeader1 2 4 17 2" xfId="23963"/>
    <cellStyle name="HKHeader1 2 4 18" xfId="23964"/>
    <cellStyle name="HKHeader1 2 4 18 2" xfId="23965"/>
    <cellStyle name="HKHeader1 2 4 19" xfId="23966"/>
    <cellStyle name="HKHeader1 2 4 19 2" xfId="23967"/>
    <cellStyle name="HKHeader1 2 4 2" xfId="7680"/>
    <cellStyle name="HKHeader1 2 4 2 2" xfId="23968"/>
    <cellStyle name="HKHeader1 2 4 20" xfId="23969"/>
    <cellStyle name="HKHeader1 2 4 20 2" xfId="23970"/>
    <cellStyle name="HKHeader1 2 4 21" xfId="23971"/>
    <cellStyle name="HKHeader1 2 4 21 2" xfId="23972"/>
    <cellStyle name="HKHeader1 2 4 22" xfId="23973"/>
    <cellStyle name="HKHeader1 2 4 22 2" xfId="23974"/>
    <cellStyle name="HKHeader1 2 4 23" xfId="23975"/>
    <cellStyle name="HKHeader1 2 4 23 2" xfId="23976"/>
    <cellStyle name="HKHeader1 2 4 24" xfId="23977"/>
    <cellStyle name="HKHeader1 2 4 24 2" xfId="23978"/>
    <cellStyle name="HKHeader1 2 4 25" xfId="23979"/>
    <cellStyle name="HKHeader1 2 4 25 2" xfId="23980"/>
    <cellStyle name="HKHeader1 2 4 26" xfId="23981"/>
    <cellStyle name="HKHeader1 2 4 26 2" xfId="23982"/>
    <cellStyle name="HKHeader1 2 4 27" xfId="23983"/>
    <cellStyle name="HKHeader1 2 4 27 2" xfId="23984"/>
    <cellStyle name="HKHeader1 2 4 28" xfId="23985"/>
    <cellStyle name="HKHeader1 2 4 28 2" xfId="23986"/>
    <cellStyle name="HKHeader1 2 4 29" xfId="23987"/>
    <cellStyle name="HKHeader1 2 4 29 2" xfId="23988"/>
    <cellStyle name="HKHeader1 2 4 3" xfId="9731"/>
    <cellStyle name="HKHeader1 2 4 3 2" xfId="23989"/>
    <cellStyle name="HKHeader1 2 4 30" xfId="23990"/>
    <cellStyle name="HKHeader1 2 4 30 2" xfId="23991"/>
    <cellStyle name="HKHeader1 2 4 31" xfId="23992"/>
    <cellStyle name="HKHeader1 2 4 31 2" xfId="23993"/>
    <cellStyle name="HKHeader1 2 4 32" xfId="23994"/>
    <cellStyle name="HKHeader1 2 4 32 2" xfId="23995"/>
    <cellStyle name="HKHeader1 2 4 33" xfId="23996"/>
    <cellStyle name="HKHeader1 2 4 33 2" xfId="23997"/>
    <cellStyle name="HKHeader1 2 4 34" xfId="23998"/>
    <cellStyle name="HKHeader1 2 4 34 2" xfId="23999"/>
    <cellStyle name="HKHeader1 2 4 35" xfId="24000"/>
    <cellStyle name="HKHeader1 2 4 35 2" xfId="24001"/>
    <cellStyle name="HKHeader1 2 4 36" xfId="24002"/>
    <cellStyle name="HKHeader1 2 4 36 2" xfId="24003"/>
    <cellStyle name="HKHeader1 2 4 37" xfId="24004"/>
    <cellStyle name="HKHeader1 2 4 37 2" xfId="24005"/>
    <cellStyle name="HKHeader1 2 4 38" xfId="24006"/>
    <cellStyle name="HKHeader1 2 4 38 2" xfId="24007"/>
    <cellStyle name="HKHeader1 2 4 39" xfId="24008"/>
    <cellStyle name="HKHeader1 2 4 39 2" xfId="24009"/>
    <cellStyle name="HKHeader1 2 4 4" xfId="24010"/>
    <cellStyle name="HKHeader1 2 4 4 2" xfId="24011"/>
    <cellStyle name="HKHeader1 2 4 40" xfId="24012"/>
    <cellStyle name="HKHeader1 2 4 40 2" xfId="24013"/>
    <cellStyle name="HKHeader1 2 4 41" xfId="24014"/>
    <cellStyle name="HKHeader1 2 4 41 2" xfId="24015"/>
    <cellStyle name="HKHeader1 2 4 42" xfId="24016"/>
    <cellStyle name="HKHeader1 2 4 5" xfId="24017"/>
    <cellStyle name="HKHeader1 2 4 5 2" xfId="24018"/>
    <cellStyle name="HKHeader1 2 4 6" xfId="24019"/>
    <cellStyle name="HKHeader1 2 4 6 2" xfId="24020"/>
    <cellStyle name="HKHeader1 2 4 7" xfId="24021"/>
    <cellStyle name="HKHeader1 2 4 7 2" xfId="24022"/>
    <cellStyle name="HKHeader1 2 4 8" xfId="24023"/>
    <cellStyle name="HKHeader1 2 4 8 2" xfId="24024"/>
    <cellStyle name="HKHeader1 2 4 9" xfId="24025"/>
    <cellStyle name="HKHeader1 2 4 9 2" xfId="24026"/>
    <cellStyle name="HKHeader1 2 40" xfId="24027"/>
    <cellStyle name="HKHeader1 2 40 2" xfId="24028"/>
    <cellStyle name="HKHeader1 2 41" xfId="24029"/>
    <cellStyle name="HKHeader1 2 41 2" xfId="24030"/>
    <cellStyle name="HKHeader1 2 42" xfId="24031"/>
    <cellStyle name="HKHeader1 2 42 2" xfId="24032"/>
    <cellStyle name="HKHeader1 2 43" xfId="24033"/>
    <cellStyle name="HKHeader1 2 43 2" xfId="24034"/>
    <cellStyle name="HKHeader1 2 44" xfId="24035"/>
    <cellStyle name="HKHeader1 2 44 2" xfId="24036"/>
    <cellStyle name="HKHeader1 2 45" xfId="24037"/>
    <cellStyle name="HKHeader1 2 45 2" xfId="24038"/>
    <cellStyle name="HKHeader1 2 46" xfId="24039"/>
    <cellStyle name="HKHeader1 2 46 2" xfId="24040"/>
    <cellStyle name="HKHeader1 2 47" xfId="24041"/>
    <cellStyle name="HKHeader1 2 47 2" xfId="24042"/>
    <cellStyle name="HKHeader1 2 48" xfId="24043"/>
    <cellStyle name="HKHeader1 2 48 2" xfId="24044"/>
    <cellStyle name="HKHeader1 2 49" xfId="24045"/>
    <cellStyle name="HKHeader1 2 5" xfId="2243"/>
    <cellStyle name="HKHeader1 2 5 2" xfId="7783"/>
    <cellStyle name="HKHeader1 2 5 3" xfId="7338"/>
    <cellStyle name="HKHeader1 2 6" xfId="2131"/>
    <cellStyle name="HKHeader1 2 6 2" xfId="7671"/>
    <cellStyle name="HKHeader1 2 6 3" xfId="11291"/>
    <cellStyle name="HKHeader1 2 7" xfId="2261"/>
    <cellStyle name="HKHeader1 2 7 2" xfId="7801"/>
    <cellStyle name="HKHeader1 2 7 3" xfId="7444"/>
    <cellStyle name="HKHeader1 2 8" xfId="2111"/>
    <cellStyle name="HKHeader1 2 8 2" xfId="7651"/>
    <cellStyle name="HKHeader1 2 8 3" xfId="9118"/>
    <cellStyle name="HKHeader1 2 9" xfId="2274"/>
    <cellStyle name="HKHeader1 2 9 2" xfId="7813"/>
    <cellStyle name="HKHeader1 2 9 3" xfId="7403"/>
    <cellStyle name="HKHeader1 20" xfId="3112"/>
    <cellStyle name="HKHeader1 20 2" xfId="8578"/>
    <cellStyle name="HKHeader1 20 3" xfId="11952"/>
    <cellStyle name="HKHeader1 21" xfId="5799"/>
    <cellStyle name="HKHeader1 21 2" xfId="10920"/>
    <cellStyle name="HKHeader1 21 3" xfId="14067"/>
    <cellStyle name="HKHeader1 22" xfId="5729"/>
    <cellStyle name="HKHeader1 22 2" xfId="10850"/>
    <cellStyle name="HKHeader1 22 3" xfId="13998"/>
    <cellStyle name="HKHeader1 23" xfId="5824"/>
    <cellStyle name="HKHeader1 23 2" xfId="24046"/>
    <cellStyle name="HKHeader1 24" xfId="5731"/>
    <cellStyle name="HKHeader1 24 2" xfId="10852"/>
    <cellStyle name="HKHeader1 24 3" xfId="14000"/>
    <cellStyle name="HKHeader1 25" xfId="5827"/>
    <cellStyle name="HKHeader1 25 2" xfId="10946"/>
    <cellStyle name="HKHeader1 25 3" xfId="14093"/>
    <cellStyle name="HKHeader1 26" xfId="5726"/>
    <cellStyle name="HKHeader1 26 2" xfId="10847"/>
    <cellStyle name="HKHeader1 26 3" xfId="13995"/>
    <cellStyle name="HKHeader1 27" xfId="7129"/>
    <cellStyle name="HKHeader1 27 2" xfId="24047"/>
    <cellStyle name="HKHeader1 28" xfId="10462"/>
    <cellStyle name="HKHeader1 28 2" xfId="24048"/>
    <cellStyle name="HKHeader1 29" xfId="24049"/>
    <cellStyle name="HKHeader1 29 2" xfId="24050"/>
    <cellStyle name="HKHeader1 3" xfId="2201"/>
    <cellStyle name="HKHeader1 3 10" xfId="24051"/>
    <cellStyle name="HKHeader1 3 10 2" xfId="24052"/>
    <cellStyle name="HKHeader1 3 11" xfId="24053"/>
    <cellStyle name="HKHeader1 3 11 2" xfId="24054"/>
    <cellStyle name="HKHeader1 3 12" xfId="24055"/>
    <cellStyle name="HKHeader1 3 12 2" xfId="24056"/>
    <cellStyle name="HKHeader1 3 13" xfId="24057"/>
    <cellStyle name="HKHeader1 3 13 2" xfId="24058"/>
    <cellStyle name="HKHeader1 3 14" xfId="24059"/>
    <cellStyle name="HKHeader1 3 14 2" xfId="24060"/>
    <cellStyle name="HKHeader1 3 15" xfId="24061"/>
    <cellStyle name="HKHeader1 3 15 2" xfId="24062"/>
    <cellStyle name="HKHeader1 3 16" xfId="24063"/>
    <cellStyle name="HKHeader1 3 16 2" xfId="24064"/>
    <cellStyle name="HKHeader1 3 17" xfId="24065"/>
    <cellStyle name="HKHeader1 3 17 2" xfId="24066"/>
    <cellStyle name="HKHeader1 3 18" xfId="24067"/>
    <cellStyle name="HKHeader1 3 18 2" xfId="24068"/>
    <cellStyle name="HKHeader1 3 19" xfId="24069"/>
    <cellStyle name="HKHeader1 3 19 2" xfId="24070"/>
    <cellStyle name="HKHeader1 3 2" xfId="7741"/>
    <cellStyle name="HKHeader1 3 2 2" xfId="24071"/>
    <cellStyle name="HKHeader1 3 20" xfId="24072"/>
    <cellStyle name="HKHeader1 3 20 2" xfId="24073"/>
    <cellStyle name="HKHeader1 3 21" xfId="24074"/>
    <cellStyle name="HKHeader1 3 21 2" xfId="24075"/>
    <cellStyle name="HKHeader1 3 22" xfId="24076"/>
    <cellStyle name="HKHeader1 3 22 2" xfId="24077"/>
    <cellStyle name="HKHeader1 3 23" xfId="24078"/>
    <cellStyle name="HKHeader1 3 23 2" xfId="24079"/>
    <cellStyle name="HKHeader1 3 24" xfId="24080"/>
    <cellStyle name="HKHeader1 3 24 2" xfId="24081"/>
    <cellStyle name="HKHeader1 3 25" xfId="24082"/>
    <cellStyle name="HKHeader1 3 25 2" xfId="24083"/>
    <cellStyle name="HKHeader1 3 26" xfId="24084"/>
    <cellStyle name="HKHeader1 3 26 2" xfId="24085"/>
    <cellStyle name="HKHeader1 3 27" xfId="24086"/>
    <cellStyle name="HKHeader1 3 27 2" xfId="24087"/>
    <cellStyle name="HKHeader1 3 28" xfId="24088"/>
    <cellStyle name="HKHeader1 3 28 2" xfId="24089"/>
    <cellStyle name="HKHeader1 3 29" xfId="24090"/>
    <cellStyle name="HKHeader1 3 29 2" xfId="24091"/>
    <cellStyle name="HKHeader1 3 3" xfId="9230"/>
    <cellStyle name="HKHeader1 3 3 2" xfId="24092"/>
    <cellStyle name="HKHeader1 3 30" xfId="24093"/>
    <cellStyle name="HKHeader1 3 30 2" xfId="24094"/>
    <cellStyle name="HKHeader1 3 31" xfId="24095"/>
    <cellStyle name="HKHeader1 3 31 2" xfId="24096"/>
    <cellStyle name="HKHeader1 3 32" xfId="24097"/>
    <cellStyle name="HKHeader1 3 32 2" xfId="24098"/>
    <cellStyle name="HKHeader1 3 33" xfId="24099"/>
    <cellStyle name="HKHeader1 3 33 2" xfId="24100"/>
    <cellStyle name="HKHeader1 3 34" xfId="24101"/>
    <cellStyle name="HKHeader1 3 34 2" xfId="24102"/>
    <cellStyle name="HKHeader1 3 35" xfId="24103"/>
    <cellStyle name="HKHeader1 3 35 2" xfId="24104"/>
    <cellStyle name="HKHeader1 3 36" xfId="24105"/>
    <cellStyle name="HKHeader1 3 36 2" xfId="24106"/>
    <cellStyle name="HKHeader1 3 37" xfId="24107"/>
    <cellStyle name="HKHeader1 3 37 2" xfId="24108"/>
    <cellStyle name="HKHeader1 3 38" xfId="24109"/>
    <cellStyle name="HKHeader1 3 38 2" xfId="24110"/>
    <cellStyle name="HKHeader1 3 39" xfId="24111"/>
    <cellStyle name="HKHeader1 3 39 2" xfId="24112"/>
    <cellStyle name="HKHeader1 3 4" xfId="24113"/>
    <cellStyle name="HKHeader1 3 4 2" xfId="24114"/>
    <cellStyle name="HKHeader1 3 40" xfId="24115"/>
    <cellStyle name="HKHeader1 3 40 2" xfId="24116"/>
    <cellStyle name="HKHeader1 3 41" xfId="24117"/>
    <cellStyle name="HKHeader1 3 41 2" xfId="24118"/>
    <cellStyle name="HKHeader1 3 42" xfId="24119"/>
    <cellStyle name="HKHeader1 3 5" xfId="24120"/>
    <cellStyle name="HKHeader1 3 5 2" xfId="24121"/>
    <cellStyle name="HKHeader1 3 6" xfId="24122"/>
    <cellStyle name="HKHeader1 3 6 2" xfId="24123"/>
    <cellStyle name="HKHeader1 3 7" xfId="24124"/>
    <cellStyle name="HKHeader1 3 7 2" xfId="24125"/>
    <cellStyle name="HKHeader1 3 8" xfId="24126"/>
    <cellStyle name="HKHeader1 3 8 2" xfId="24127"/>
    <cellStyle name="HKHeader1 3 9" xfId="24128"/>
    <cellStyle name="HKHeader1 3 9 2" xfId="24129"/>
    <cellStyle name="HKHeader1 30" xfId="24130"/>
    <cellStyle name="HKHeader1 30 2" xfId="24131"/>
    <cellStyle name="HKHeader1 31" xfId="24132"/>
    <cellStyle name="HKHeader1 31 2" xfId="24133"/>
    <cellStyle name="HKHeader1 32" xfId="24134"/>
    <cellStyle name="HKHeader1 32 2" xfId="24135"/>
    <cellStyle name="HKHeader1 33" xfId="24136"/>
    <cellStyle name="HKHeader1 33 2" xfId="24137"/>
    <cellStyle name="HKHeader1 34" xfId="24138"/>
    <cellStyle name="HKHeader1 34 2" xfId="24139"/>
    <cellStyle name="HKHeader1 35" xfId="24140"/>
    <cellStyle name="HKHeader1 35 2" xfId="24141"/>
    <cellStyle name="HKHeader1 36" xfId="24142"/>
    <cellStyle name="HKHeader1 36 2" xfId="24143"/>
    <cellStyle name="HKHeader1 37" xfId="24144"/>
    <cellStyle name="HKHeader1 37 2" xfId="24145"/>
    <cellStyle name="HKHeader1 38" xfId="24146"/>
    <cellStyle name="HKHeader1 38 2" xfId="24147"/>
    <cellStyle name="HKHeader1 39" xfId="24148"/>
    <cellStyle name="HKHeader1 39 2" xfId="24149"/>
    <cellStyle name="HKHeader1 4" xfId="2139"/>
    <cellStyle name="HKHeader1 4 10" xfId="24150"/>
    <cellStyle name="HKHeader1 4 10 2" xfId="24151"/>
    <cellStyle name="HKHeader1 4 11" xfId="24152"/>
    <cellStyle name="HKHeader1 4 11 2" xfId="24153"/>
    <cellStyle name="HKHeader1 4 12" xfId="24154"/>
    <cellStyle name="HKHeader1 4 12 2" xfId="24155"/>
    <cellStyle name="HKHeader1 4 13" xfId="24156"/>
    <cellStyle name="HKHeader1 4 13 2" xfId="24157"/>
    <cellStyle name="HKHeader1 4 14" xfId="24158"/>
    <cellStyle name="HKHeader1 4 14 2" xfId="24159"/>
    <cellStyle name="HKHeader1 4 15" xfId="24160"/>
    <cellStyle name="HKHeader1 4 15 2" xfId="24161"/>
    <cellStyle name="HKHeader1 4 16" xfId="24162"/>
    <cellStyle name="HKHeader1 4 16 2" xfId="24163"/>
    <cellStyle name="HKHeader1 4 17" xfId="24164"/>
    <cellStyle name="HKHeader1 4 17 2" xfId="24165"/>
    <cellStyle name="HKHeader1 4 18" xfId="24166"/>
    <cellStyle name="HKHeader1 4 18 2" xfId="24167"/>
    <cellStyle name="HKHeader1 4 19" xfId="24168"/>
    <cellStyle name="HKHeader1 4 19 2" xfId="24169"/>
    <cellStyle name="HKHeader1 4 2" xfId="7679"/>
    <cellStyle name="HKHeader1 4 2 2" xfId="24170"/>
    <cellStyle name="HKHeader1 4 20" xfId="24171"/>
    <cellStyle name="HKHeader1 4 20 2" xfId="24172"/>
    <cellStyle name="HKHeader1 4 21" xfId="24173"/>
    <cellStyle name="HKHeader1 4 21 2" xfId="24174"/>
    <cellStyle name="HKHeader1 4 22" xfId="24175"/>
    <cellStyle name="HKHeader1 4 22 2" xfId="24176"/>
    <cellStyle name="HKHeader1 4 23" xfId="24177"/>
    <cellStyle name="HKHeader1 4 23 2" xfId="24178"/>
    <cellStyle name="HKHeader1 4 24" xfId="24179"/>
    <cellStyle name="HKHeader1 4 24 2" xfId="24180"/>
    <cellStyle name="HKHeader1 4 25" xfId="24181"/>
    <cellStyle name="HKHeader1 4 25 2" xfId="24182"/>
    <cellStyle name="HKHeader1 4 26" xfId="24183"/>
    <cellStyle name="HKHeader1 4 26 2" xfId="24184"/>
    <cellStyle name="HKHeader1 4 27" xfId="24185"/>
    <cellStyle name="HKHeader1 4 27 2" xfId="24186"/>
    <cellStyle name="HKHeader1 4 28" xfId="24187"/>
    <cellStyle name="HKHeader1 4 28 2" xfId="24188"/>
    <cellStyle name="HKHeader1 4 29" xfId="24189"/>
    <cellStyle name="HKHeader1 4 29 2" xfId="24190"/>
    <cellStyle name="HKHeader1 4 3" xfId="9881"/>
    <cellStyle name="HKHeader1 4 3 2" xfId="24191"/>
    <cellStyle name="HKHeader1 4 30" xfId="24192"/>
    <cellStyle name="HKHeader1 4 30 2" xfId="24193"/>
    <cellStyle name="HKHeader1 4 31" xfId="24194"/>
    <cellStyle name="HKHeader1 4 31 2" xfId="24195"/>
    <cellStyle name="HKHeader1 4 32" xfId="24196"/>
    <cellStyle name="HKHeader1 4 32 2" xfId="24197"/>
    <cellStyle name="HKHeader1 4 33" xfId="24198"/>
    <cellStyle name="HKHeader1 4 33 2" xfId="24199"/>
    <cellStyle name="HKHeader1 4 34" xfId="24200"/>
    <cellStyle name="HKHeader1 4 34 2" xfId="24201"/>
    <cellStyle name="HKHeader1 4 35" xfId="24202"/>
    <cellStyle name="HKHeader1 4 35 2" xfId="24203"/>
    <cellStyle name="HKHeader1 4 36" xfId="24204"/>
    <cellStyle name="HKHeader1 4 36 2" xfId="24205"/>
    <cellStyle name="HKHeader1 4 37" xfId="24206"/>
    <cellStyle name="HKHeader1 4 37 2" xfId="24207"/>
    <cellStyle name="HKHeader1 4 38" xfId="24208"/>
    <cellStyle name="HKHeader1 4 38 2" xfId="24209"/>
    <cellStyle name="HKHeader1 4 39" xfId="24210"/>
    <cellStyle name="HKHeader1 4 39 2" xfId="24211"/>
    <cellStyle name="HKHeader1 4 4" xfId="24212"/>
    <cellStyle name="HKHeader1 4 4 2" xfId="24213"/>
    <cellStyle name="HKHeader1 4 40" xfId="24214"/>
    <cellStyle name="HKHeader1 4 40 2" xfId="24215"/>
    <cellStyle name="HKHeader1 4 41" xfId="24216"/>
    <cellStyle name="HKHeader1 4 41 2" xfId="24217"/>
    <cellStyle name="HKHeader1 4 42" xfId="24218"/>
    <cellStyle name="HKHeader1 4 5" xfId="24219"/>
    <cellStyle name="HKHeader1 4 5 2" xfId="24220"/>
    <cellStyle name="HKHeader1 4 6" xfId="24221"/>
    <cellStyle name="HKHeader1 4 6 2" xfId="24222"/>
    <cellStyle name="HKHeader1 4 7" xfId="24223"/>
    <cellStyle name="HKHeader1 4 7 2" xfId="24224"/>
    <cellStyle name="HKHeader1 4 8" xfId="24225"/>
    <cellStyle name="HKHeader1 4 8 2" xfId="24226"/>
    <cellStyle name="HKHeader1 4 9" xfId="24227"/>
    <cellStyle name="HKHeader1 4 9 2" xfId="24228"/>
    <cellStyle name="HKHeader1 40" xfId="24229"/>
    <cellStyle name="HKHeader1 40 2" xfId="24230"/>
    <cellStyle name="HKHeader1 41" xfId="24231"/>
    <cellStyle name="HKHeader1 41 2" xfId="24232"/>
    <cellStyle name="HKHeader1 42" xfId="24233"/>
    <cellStyle name="HKHeader1 42 2" xfId="24234"/>
    <cellStyle name="HKHeader1 43" xfId="24235"/>
    <cellStyle name="HKHeader1 43 2" xfId="24236"/>
    <cellStyle name="HKHeader1 44" xfId="24237"/>
    <cellStyle name="HKHeader1 44 2" xfId="24238"/>
    <cellStyle name="HKHeader1 45" xfId="24239"/>
    <cellStyle name="HKHeader1 45 2" xfId="24240"/>
    <cellStyle name="HKHeader1 46" xfId="24241"/>
    <cellStyle name="HKHeader1 46 2" xfId="24242"/>
    <cellStyle name="HKHeader1 47" xfId="24243"/>
    <cellStyle name="HKHeader1 47 2" xfId="24244"/>
    <cellStyle name="HKHeader1 48" xfId="24245"/>
    <cellStyle name="HKHeader1 48 2" xfId="24246"/>
    <cellStyle name="HKHeader1 49" xfId="24247"/>
    <cellStyle name="HKHeader1 49 2" xfId="24248"/>
    <cellStyle name="HKHeader1 5" xfId="2232"/>
    <cellStyle name="HKHeader1 5 10" xfId="24249"/>
    <cellStyle name="HKHeader1 5 10 2" xfId="24250"/>
    <cellStyle name="HKHeader1 5 11" xfId="24251"/>
    <cellStyle name="HKHeader1 5 11 2" xfId="24252"/>
    <cellStyle name="HKHeader1 5 12" xfId="24253"/>
    <cellStyle name="HKHeader1 5 12 2" xfId="24254"/>
    <cellStyle name="HKHeader1 5 13" xfId="24255"/>
    <cellStyle name="HKHeader1 5 13 2" xfId="24256"/>
    <cellStyle name="HKHeader1 5 14" xfId="24257"/>
    <cellStyle name="HKHeader1 5 14 2" xfId="24258"/>
    <cellStyle name="HKHeader1 5 15" xfId="24259"/>
    <cellStyle name="HKHeader1 5 15 2" xfId="24260"/>
    <cellStyle name="HKHeader1 5 16" xfId="24261"/>
    <cellStyle name="HKHeader1 5 16 2" xfId="24262"/>
    <cellStyle name="HKHeader1 5 17" xfId="24263"/>
    <cellStyle name="HKHeader1 5 17 2" xfId="24264"/>
    <cellStyle name="HKHeader1 5 18" xfId="24265"/>
    <cellStyle name="HKHeader1 5 18 2" xfId="24266"/>
    <cellStyle name="HKHeader1 5 19" xfId="24267"/>
    <cellStyle name="HKHeader1 5 19 2" xfId="24268"/>
    <cellStyle name="HKHeader1 5 2" xfId="7772"/>
    <cellStyle name="HKHeader1 5 2 2" xfId="24269"/>
    <cellStyle name="HKHeader1 5 20" xfId="24270"/>
    <cellStyle name="HKHeader1 5 20 2" xfId="24271"/>
    <cellStyle name="HKHeader1 5 21" xfId="24272"/>
    <cellStyle name="HKHeader1 5 21 2" xfId="24273"/>
    <cellStyle name="HKHeader1 5 22" xfId="24274"/>
    <cellStyle name="HKHeader1 5 22 2" xfId="24275"/>
    <cellStyle name="HKHeader1 5 23" xfId="24276"/>
    <cellStyle name="HKHeader1 5 23 2" xfId="24277"/>
    <cellStyle name="HKHeader1 5 24" xfId="24278"/>
    <cellStyle name="HKHeader1 5 24 2" xfId="24279"/>
    <cellStyle name="HKHeader1 5 25" xfId="24280"/>
    <cellStyle name="HKHeader1 5 25 2" xfId="24281"/>
    <cellStyle name="HKHeader1 5 26" xfId="24282"/>
    <cellStyle name="HKHeader1 5 26 2" xfId="24283"/>
    <cellStyle name="HKHeader1 5 27" xfId="24284"/>
    <cellStyle name="HKHeader1 5 27 2" xfId="24285"/>
    <cellStyle name="HKHeader1 5 28" xfId="24286"/>
    <cellStyle name="HKHeader1 5 28 2" xfId="24287"/>
    <cellStyle name="HKHeader1 5 29" xfId="24288"/>
    <cellStyle name="HKHeader1 5 29 2" xfId="24289"/>
    <cellStyle name="HKHeader1 5 3" xfId="11044"/>
    <cellStyle name="HKHeader1 5 3 2" xfId="24290"/>
    <cellStyle name="HKHeader1 5 30" xfId="24291"/>
    <cellStyle name="HKHeader1 5 30 2" xfId="24292"/>
    <cellStyle name="HKHeader1 5 31" xfId="24293"/>
    <cellStyle name="HKHeader1 5 31 2" xfId="24294"/>
    <cellStyle name="HKHeader1 5 32" xfId="24295"/>
    <cellStyle name="HKHeader1 5 32 2" xfId="24296"/>
    <cellStyle name="HKHeader1 5 33" xfId="24297"/>
    <cellStyle name="HKHeader1 5 33 2" xfId="24298"/>
    <cellStyle name="HKHeader1 5 34" xfId="24299"/>
    <cellStyle name="HKHeader1 5 34 2" xfId="24300"/>
    <cellStyle name="HKHeader1 5 35" xfId="24301"/>
    <cellStyle name="HKHeader1 5 35 2" xfId="24302"/>
    <cellStyle name="HKHeader1 5 36" xfId="24303"/>
    <cellStyle name="HKHeader1 5 36 2" xfId="24304"/>
    <cellStyle name="HKHeader1 5 37" xfId="24305"/>
    <cellStyle name="HKHeader1 5 37 2" xfId="24306"/>
    <cellStyle name="HKHeader1 5 38" xfId="24307"/>
    <cellStyle name="HKHeader1 5 38 2" xfId="24308"/>
    <cellStyle name="HKHeader1 5 39" xfId="24309"/>
    <cellStyle name="HKHeader1 5 39 2" xfId="24310"/>
    <cellStyle name="HKHeader1 5 4" xfId="24311"/>
    <cellStyle name="HKHeader1 5 4 2" xfId="24312"/>
    <cellStyle name="HKHeader1 5 40" xfId="24313"/>
    <cellStyle name="HKHeader1 5 40 2" xfId="24314"/>
    <cellStyle name="HKHeader1 5 41" xfId="24315"/>
    <cellStyle name="HKHeader1 5 41 2" xfId="24316"/>
    <cellStyle name="HKHeader1 5 42" xfId="24317"/>
    <cellStyle name="HKHeader1 5 5" xfId="24318"/>
    <cellStyle name="HKHeader1 5 5 2" xfId="24319"/>
    <cellStyle name="HKHeader1 5 6" xfId="24320"/>
    <cellStyle name="HKHeader1 5 6 2" xfId="24321"/>
    <cellStyle name="HKHeader1 5 7" xfId="24322"/>
    <cellStyle name="HKHeader1 5 7 2" xfId="24323"/>
    <cellStyle name="HKHeader1 5 8" xfId="24324"/>
    <cellStyle name="HKHeader1 5 8 2" xfId="24325"/>
    <cellStyle name="HKHeader1 5 9" xfId="24326"/>
    <cellStyle name="HKHeader1 5 9 2" xfId="24327"/>
    <cellStyle name="HKHeader1 50" xfId="24328"/>
    <cellStyle name="HKHeader1 6" xfId="2141"/>
    <cellStyle name="HKHeader1 6 2" xfId="7681"/>
    <cellStyle name="HKHeader1 6 3" xfId="9565"/>
    <cellStyle name="HKHeader1 7" xfId="2238"/>
    <cellStyle name="HKHeader1 7 2" xfId="7778"/>
    <cellStyle name="HKHeader1 7 3" xfId="9721"/>
    <cellStyle name="HKHeader1 8" xfId="2136"/>
    <cellStyle name="HKHeader1 8 2" xfId="7676"/>
    <cellStyle name="HKHeader1 8 3" xfId="10322"/>
    <cellStyle name="HKHeader1 9" xfId="2256"/>
    <cellStyle name="HKHeader1 9 2" xfId="7796"/>
    <cellStyle name="HKHeader1 9 3" xfId="7398"/>
    <cellStyle name="HKHeader1_План по КВЛ 2011г." xfId="1410"/>
    <cellStyle name="HKHeader2" xfId="1411"/>
    <cellStyle name="HKHeader2 2" xfId="1412"/>
    <cellStyle name="HKHeader2_План по КВЛ 2011г." xfId="1413"/>
    <cellStyle name="HKHeader3" xfId="1414"/>
    <cellStyle name="HKHeader3 2" xfId="1415"/>
    <cellStyle name="HKHeader3_План по КВЛ 2011г." xfId="1416"/>
    <cellStyle name="Hyperlink" xfId="1417"/>
    <cellStyle name="Hyperlink 2" xfId="24329"/>
    <cellStyle name="Hyperlink 3" xfId="24330"/>
    <cellStyle name="Îáû÷íûé_MOBI sample" xfId="1418"/>
    <cellStyle name="Input" xfId="63"/>
    <cellStyle name="Input [yellow]" xfId="1420"/>
    <cellStyle name="Input [yellow] 10" xfId="2099"/>
    <cellStyle name="Input [yellow] 10 2" xfId="10692"/>
    <cellStyle name="Input [yellow] 11" xfId="2336"/>
    <cellStyle name="Input [yellow] 11 2" xfId="7874"/>
    <cellStyle name="Input [yellow] 11 3" xfId="7288"/>
    <cellStyle name="Input [yellow] 12" xfId="2073"/>
    <cellStyle name="Input [yellow] 12 2" xfId="8417"/>
    <cellStyle name="Input [yellow] 13" xfId="2366"/>
    <cellStyle name="Input [yellow] 13 2" xfId="7214"/>
    <cellStyle name="Input [yellow] 14" xfId="2009"/>
    <cellStyle name="Input [yellow] 14 2" xfId="10456"/>
    <cellStyle name="Input [yellow] 15" xfId="2427"/>
    <cellStyle name="Input [yellow] 15 2" xfId="7149"/>
    <cellStyle name="Input [yellow] 16" xfId="2693"/>
    <cellStyle name="Input [yellow] 16 2" xfId="7036"/>
    <cellStyle name="Input [yellow] 17" xfId="2923"/>
    <cellStyle name="Input [yellow] 17 2" xfId="6840"/>
    <cellStyle name="Input [yellow] 18" xfId="3114"/>
    <cellStyle name="Input [yellow] 18 2" xfId="11954"/>
    <cellStyle name="Input [yellow] 19" xfId="3315"/>
    <cellStyle name="Input [yellow] 19 2" xfId="12117"/>
    <cellStyle name="Input [yellow] 2" xfId="1421"/>
    <cellStyle name="Input [yellow] 2 2" xfId="24331"/>
    <cellStyle name="Input [yellow] 2 2 2" xfId="24332"/>
    <cellStyle name="Input [yellow] 2 3" xfId="24333"/>
    <cellStyle name="Input [yellow] 2 3 2" xfId="24334"/>
    <cellStyle name="Input [yellow] 2 4" xfId="24335"/>
    <cellStyle name="Input [yellow] 2 4 2" xfId="24336"/>
    <cellStyle name="Input [yellow] 2 5" xfId="24337"/>
    <cellStyle name="Input [yellow] 2 5 2" xfId="24338"/>
    <cellStyle name="Input [yellow] 2 6" xfId="24339"/>
    <cellStyle name="Input [yellow] 2 6 2" xfId="24340"/>
    <cellStyle name="Input [yellow] 2 7" xfId="24341"/>
    <cellStyle name="Input [yellow] 2 7 2" xfId="24342"/>
    <cellStyle name="Input [yellow] 2 8" xfId="24343"/>
    <cellStyle name="Input [yellow] 2 8 2" xfId="24344"/>
    <cellStyle name="Input [yellow] 2 9" xfId="24345"/>
    <cellStyle name="Input [yellow] 20" xfId="3502"/>
    <cellStyle name="Input [yellow] 20 2" xfId="12266"/>
    <cellStyle name="Input [yellow] 21" xfId="5806"/>
    <cellStyle name="Input [yellow] 21 2" xfId="14073"/>
    <cellStyle name="Input [yellow] 22" xfId="5722"/>
    <cellStyle name="Input [yellow] 22 2" xfId="13991"/>
    <cellStyle name="Input [yellow] 23" xfId="5829"/>
    <cellStyle name="Input [yellow] 23 2" xfId="14095"/>
    <cellStyle name="Input [yellow] 24" xfId="5724"/>
    <cellStyle name="Input [yellow] 24 2" xfId="13993"/>
    <cellStyle name="Input [yellow] 25" xfId="5846"/>
    <cellStyle name="Input [yellow] 25 2" xfId="14112"/>
    <cellStyle name="Input [yellow] 26" xfId="5702"/>
    <cellStyle name="Input [yellow] 26 2" xfId="13971"/>
    <cellStyle name="Input [yellow] 27" xfId="7138"/>
    <cellStyle name="Input [yellow] 28" xfId="8771"/>
    <cellStyle name="Input [yellow] 3" xfId="2210"/>
    <cellStyle name="Input [yellow] 3 2" xfId="7750"/>
    <cellStyle name="Input [yellow] 3 3" xfId="10706"/>
    <cellStyle name="Input [yellow] 4" xfId="2132"/>
    <cellStyle name="Input [yellow] 4 2" xfId="7672"/>
    <cellStyle name="Input [yellow] 4 3" xfId="11239"/>
    <cellStyle name="Input [yellow] 5" xfId="2240"/>
    <cellStyle name="Input [yellow] 5 2" xfId="7780"/>
    <cellStyle name="Input [yellow] 5 3" xfId="9382"/>
    <cellStyle name="Input [yellow] 6" xfId="2134"/>
    <cellStyle name="Input [yellow] 6 2" xfId="7674"/>
    <cellStyle name="Input [yellow] 6 3" xfId="11056"/>
    <cellStyle name="Input [yellow] 7" xfId="2260"/>
    <cellStyle name="Input [yellow] 7 2" xfId="7402"/>
    <cellStyle name="Input [yellow] 8" xfId="2112"/>
    <cellStyle name="Input [yellow] 8 2" xfId="8950"/>
    <cellStyle name="Input [yellow] 9" xfId="2273"/>
    <cellStyle name="Input [yellow] 9 2" xfId="7439"/>
    <cellStyle name="Input [yellow]_План по КВЛ 2011г." xfId="1422"/>
    <cellStyle name="Input 10" xfId="1019"/>
    <cellStyle name="Input 10 10" xfId="2133"/>
    <cellStyle name="Input 10 2" xfId="7673"/>
    <cellStyle name="Input 10 2 2" xfId="24346"/>
    <cellStyle name="Input 10 3" xfId="10701"/>
    <cellStyle name="Input 10 3 2" xfId="24347"/>
    <cellStyle name="Input 10 4" xfId="24348"/>
    <cellStyle name="Input 10 4 2" xfId="24349"/>
    <cellStyle name="Input 10 5" xfId="24350"/>
    <cellStyle name="Input 10 5 2" xfId="24351"/>
    <cellStyle name="Input 10 6" xfId="24352"/>
    <cellStyle name="Input 10 6 2" xfId="24353"/>
    <cellStyle name="Input 10 7" xfId="24354"/>
    <cellStyle name="Input 10 7 2" xfId="24355"/>
    <cellStyle name="Input 10 8" xfId="24356"/>
    <cellStyle name="Input 10 8 2" xfId="24357"/>
    <cellStyle name="Input 10 9" xfId="24358"/>
    <cellStyle name="Input 11" xfId="2239"/>
    <cellStyle name="Input 11 2" xfId="7779"/>
    <cellStyle name="Input 11 3" xfId="9553"/>
    <cellStyle name="Input 12" xfId="2135"/>
    <cellStyle name="Input 12 2" xfId="7675"/>
    <cellStyle name="Input 12 3" xfId="10444"/>
    <cellStyle name="Input 13" xfId="2257"/>
    <cellStyle name="Input 13 2" xfId="7442"/>
    <cellStyle name="Input 14" xfId="2113"/>
    <cellStyle name="Input 14 2" xfId="8780"/>
    <cellStyle name="Input 15" xfId="2272"/>
    <cellStyle name="Input 15 2" xfId="7332"/>
    <cellStyle name="Input 16" xfId="2100"/>
    <cellStyle name="Input 16 2" xfId="10607"/>
    <cellStyle name="Input 17" xfId="2335"/>
    <cellStyle name="Input 17 2" xfId="7873"/>
    <cellStyle name="Input 17 3" xfId="7289"/>
    <cellStyle name="Input 18" xfId="2074"/>
    <cellStyle name="Input 18 2" xfId="8211"/>
    <cellStyle name="Input 19" xfId="2365"/>
    <cellStyle name="Input 19 2" xfId="7215"/>
    <cellStyle name="Input 2" xfId="64"/>
    <cellStyle name="Input 2 10" xfId="2071"/>
    <cellStyle name="Input 2 10 10" xfId="24359"/>
    <cellStyle name="Input 2 10 10 2" xfId="24360"/>
    <cellStyle name="Input 2 10 11" xfId="24361"/>
    <cellStyle name="Input 2 10 2" xfId="7611"/>
    <cellStyle name="Input 2 10 2 2" xfId="24362"/>
    <cellStyle name="Input 2 10 2 2 2" xfId="24363"/>
    <cellStyle name="Input 2 10 2 3" xfId="24364"/>
    <cellStyle name="Input 2 10 2 3 2" xfId="24365"/>
    <cellStyle name="Input 2 10 2 4" xfId="24366"/>
    <cellStyle name="Input 2 10 2 4 2" xfId="24367"/>
    <cellStyle name="Input 2 10 2 5" xfId="24368"/>
    <cellStyle name="Input 2 10 2 5 2" xfId="24369"/>
    <cellStyle name="Input 2 10 2 6" xfId="24370"/>
    <cellStyle name="Input 2 10 2 6 2" xfId="24371"/>
    <cellStyle name="Input 2 10 2 7" xfId="24372"/>
    <cellStyle name="Input 2 10 2 7 2" xfId="24373"/>
    <cellStyle name="Input 2 10 2 8" xfId="24374"/>
    <cellStyle name="Input 2 10 2 8 2" xfId="24375"/>
    <cellStyle name="Input 2 10 2 9" xfId="24376"/>
    <cellStyle name="Input 2 10 3" xfId="8765"/>
    <cellStyle name="Input 2 10 3 2" xfId="24377"/>
    <cellStyle name="Input 2 10 3 2 2" xfId="24378"/>
    <cellStyle name="Input 2 10 3 3" xfId="24379"/>
    <cellStyle name="Input 2 10 3 3 2" xfId="24380"/>
    <cellStyle name="Input 2 10 3 4" xfId="24381"/>
    <cellStyle name="Input 2 10 3 4 2" xfId="24382"/>
    <cellStyle name="Input 2 10 3 5" xfId="24383"/>
    <cellStyle name="Input 2 10 3 5 2" xfId="24384"/>
    <cellStyle name="Input 2 10 3 6" xfId="24385"/>
    <cellStyle name="Input 2 10 3 6 2" xfId="24386"/>
    <cellStyle name="Input 2 10 3 7" xfId="24387"/>
    <cellStyle name="Input 2 10 3 7 2" xfId="24388"/>
    <cellStyle name="Input 2 10 3 8" xfId="24389"/>
    <cellStyle name="Input 2 10 3 8 2" xfId="24390"/>
    <cellStyle name="Input 2 10 3 9" xfId="24391"/>
    <cellStyle name="Input 2 10 4" xfId="24392"/>
    <cellStyle name="Input 2 10 4 2" xfId="24393"/>
    <cellStyle name="Input 2 10 5" xfId="24394"/>
    <cellStyle name="Input 2 10 5 2" xfId="24395"/>
    <cellStyle name="Input 2 10 6" xfId="24396"/>
    <cellStyle name="Input 2 10 6 2" xfId="24397"/>
    <cellStyle name="Input 2 10 7" xfId="24398"/>
    <cellStyle name="Input 2 10 7 2" xfId="24399"/>
    <cellStyle name="Input 2 10 8" xfId="24400"/>
    <cellStyle name="Input 2 10 8 2" xfId="24401"/>
    <cellStyle name="Input 2 10 9" xfId="24402"/>
    <cellStyle name="Input 2 10 9 2" xfId="24403"/>
    <cellStyle name="Input 2 11" xfId="2369"/>
    <cellStyle name="Input 2 11 10" xfId="24404"/>
    <cellStyle name="Input 2 11 10 2" xfId="24405"/>
    <cellStyle name="Input 2 11 11" xfId="24406"/>
    <cellStyle name="Input 2 11 2" xfId="7907"/>
    <cellStyle name="Input 2 11 2 2" xfId="24407"/>
    <cellStyle name="Input 2 11 2 2 2" xfId="24408"/>
    <cellStyle name="Input 2 11 2 3" xfId="24409"/>
    <cellStyle name="Input 2 11 2 3 2" xfId="24410"/>
    <cellStyle name="Input 2 11 2 4" xfId="24411"/>
    <cellStyle name="Input 2 11 2 4 2" xfId="24412"/>
    <cellStyle name="Input 2 11 2 5" xfId="24413"/>
    <cellStyle name="Input 2 11 2 5 2" xfId="24414"/>
    <cellStyle name="Input 2 11 2 6" xfId="24415"/>
    <cellStyle name="Input 2 11 2 6 2" xfId="24416"/>
    <cellStyle name="Input 2 11 2 7" xfId="24417"/>
    <cellStyle name="Input 2 11 2 7 2" xfId="24418"/>
    <cellStyle name="Input 2 11 2 8" xfId="24419"/>
    <cellStyle name="Input 2 11 2 8 2" xfId="24420"/>
    <cellStyle name="Input 2 11 2 9" xfId="24421"/>
    <cellStyle name="Input 2 11 3" xfId="7211"/>
    <cellStyle name="Input 2 11 3 2" xfId="24422"/>
    <cellStyle name="Input 2 11 3 2 2" xfId="24423"/>
    <cellStyle name="Input 2 11 3 3" xfId="24424"/>
    <cellStyle name="Input 2 11 3 3 2" xfId="24425"/>
    <cellStyle name="Input 2 11 3 4" xfId="24426"/>
    <cellStyle name="Input 2 11 3 4 2" xfId="24427"/>
    <cellStyle name="Input 2 11 3 5" xfId="24428"/>
    <cellStyle name="Input 2 11 3 5 2" xfId="24429"/>
    <cellStyle name="Input 2 11 3 6" xfId="24430"/>
    <cellStyle name="Input 2 11 3 6 2" xfId="24431"/>
    <cellStyle name="Input 2 11 3 7" xfId="24432"/>
    <cellStyle name="Input 2 11 3 7 2" xfId="24433"/>
    <cellStyle name="Input 2 11 3 8" xfId="24434"/>
    <cellStyle name="Input 2 11 3 8 2" xfId="24435"/>
    <cellStyle name="Input 2 11 3 9" xfId="24436"/>
    <cellStyle name="Input 2 11 4" xfId="24437"/>
    <cellStyle name="Input 2 11 4 2" xfId="24438"/>
    <cellStyle name="Input 2 11 5" xfId="24439"/>
    <cellStyle name="Input 2 11 5 2" xfId="24440"/>
    <cellStyle name="Input 2 11 6" xfId="24441"/>
    <cellStyle name="Input 2 11 6 2" xfId="24442"/>
    <cellStyle name="Input 2 11 7" xfId="24443"/>
    <cellStyle name="Input 2 11 7 2" xfId="24444"/>
    <cellStyle name="Input 2 11 8" xfId="24445"/>
    <cellStyle name="Input 2 11 8 2" xfId="24446"/>
    <cellStyle name="Input 2 11 9" xfId="24447"/>
    <cellStyle name="Input 2 11 9 2" xfId="24448"/>
    <cellStyle name="Input 2 12" xfId="2006"/>
    <cellStyle name="Input 2 12 10" xfId="24449"/>
    <cellStyle name="Input 2 12 10 2" xfId="24450"/>
    <cellStyle name="Input 2 12 11" xfId="24451"/>
    <cellStyle name="Input 2 12 2" xfId="7547"/>
    <cellStyle name="Input 2 12 2 2" xfId="24452"/>
    <cellStyle name="Input 2 12 2 2 2" xfId="24453"/>
    <cellStyle name="Input 2 12 2 3" xfId="24454"/>
    <cellStyle name="Input 2 12 2 3 2" xfId="24455"/>
    <cellStyle name="Input 2 12 2 4" xfId="24456"/>
    <cellStyle name="Input 2 12 2 4 2" xfId="24457"/>
    <cellStyle name="Input 2 12 2 5" xfId="24458"/>
    <cellStyle name="Input 2 12 2 5 2" xfId="24459"/>
    <cellStyle name="Input 2 12 2 6" xfId="24460"/>
    <cellStyle name="Input 2 12 2 6 2" xfId="24461"/>
    <cellStyle name="Input 2 12 2 7" xfId="24462"/>
    <cellStyle name="Input 2 12 2 7 2" xfId="24463"/>
    <cellStyle name="Input 2 12 2 8" xfId="24464"/>
    <cellStyle name="Input 2 12 2 8 2" xfId="24465"/>
    <cellStyle name="Input 2 12 2 9" xfId="24466"/>
    <cellStyle name="Input 2 12 3" xfId="8031"/>
    <cellStyle name="Input 2 12 3 2" xfId="24467"/>
    <cellStyle name="Input 2 12 3 2 2" xfId="24468"/>
    <cellStyle name="Input 2 12 3 3" xfId="24469"/>
    <cellStyle name="Input 2 12 3 3 2" xfId="24470"/>
    <cellStyle name="Input 2 12 3 4" xfId="24471"/>
    <cellStyle name="Input 2 12 3 4 2" xfId="24472"/>
    <cellStyle name="Input 2 12 3 5" xfId="24473"/>
    <cellStyle name="Input 2 12 3 5 2" xfId="24474"/>
    <cellStyle name="Input 2 12 3 6" xfId="24475"/>
    <cellStyle name="Input 2 12 3 6 2" xfId="24476"/>
    <cellStyle name="Input 2 12 3 7" xfId="24477"/>
    <cellStyle name="Input 2 12 3 7 2" xfId="24478"/>
    <cellStyle name="Input 2 12 3 8" xfId="24479"/>
    <cellStyle name="Input 2 12 3 8 2" xfId="24480"/>
    <cellStyle name="Input 2 12 3 9" xfId="24481"/>
    <cellStyle name="Input 2 12 4" xfId="24482"/>
    <cellStyle name="Input 2 12 4 2" xfId="24483"/>
    <cellStyle name="Input 2 12 5" xfId="24484"/>
    <cellStyle name="Input 2 12 5 2" xfId="24485"/>
    <cellStyle name="Input 2 12 6" xfId="24486"/>
    <cellStyle name="Input 2 12 6 2" xfId="24487"/>
    <cellStyle name="Input 2 12 7" xfId="24488"/>
    <cellStyle name="Input 2 12 7 2" xfId="24489"/>
    <cellStyle name="Input 2 12 8" xfId="24490"/>
    <cellStyle name="Input 2 12 8 2" xfId="24491"/>
    <cellStyle name="Input 2 12 9" xfId="24492"/>
    <cellStyle name="Input 2 12 9 2" xfId="24493"/>
    <cellStyle name="Input 2 13" xfId="2838"/>
    <cellStyle name="Input 2 13 10" xfId="24494"/>
    <cellStyle name="Input 2 13 10 2" xfId="24495"/>
    <cellStyle name="Input 2 13 11" xfId="24496"/>
    <cellStyle name="Input 2 13 2" xfId="8330"/>
    <cellStyle name="Input 2 13 2 2" xfId="24497"/>
    <cellStyle name="Input 2 13 2 2 2" xfId="24498"/>
    <cellStyle name="Input 2 13 2 3" xfId="24499"/>
    <cellStyle name="Input 2 13 2 3 2" xfId="24500"/>
    <cellStyle name="Input 2 13 2 4" xfId="24501"/>
    <cellStyle name="Input 2 13 2 4 2" xfId="24502"/>
    <cellStyle name="Input 2 13 2 5" xfId="24503"/>
    <cellStyle name="Input 2 13 2 5 2" xfId="24504"/>
    <cellStyle name="Input 2 13 2 6" xfId="24505"/>
    <cellStyle name="Input 2 13 2 6 2" xfId="24506"/>
    <cellStyle name="Input 2 13 2 7" xfId="24507"/>
    <cellStyle name="Input 2 13 2 7 2" xfId="24508"/>
    <cellStyle name="Input 2 13 2 8" xfId="24509"/>
    <cellStyle name="Input 2 13 2 8 2" xfId="24510"/>
    <cellStyle name="Input 2 13 2 9" xfId="24511"/>
    <cellStyle name="Input 2 13 3" xfId="6921"/>
    <cellStyle name="Input 2 13 3 2" xfId="24512"/>
    <cellStyle name="Input 2 13 3 2 2" xfId="24513"/>
    <cellStyle name="Input 2 13 3 3" xfId="24514"/>
    <cellStyle name="Input 2 13 3 3 2" xfId="24515"/>
    <cellStyle name="Input 2 13 3 4" xfId="24516"/>
    <cellStyle name="Input 2 13 3 4 2" xfId="24517"/>
    <cellStyle name="Input 2 13 3 5" xfId="24518"/>
    <cellStyle name="Input 2 13 3 5 2" xfId="24519"/>
    <cellStyle name="Input 2 13 3 6" xfId="24520"/>
    <cellStyle name="Input 2 13 3 6 2" xfId="24521"/>
    <cellStyle name="Input 2 13 3 7" xfId="24522"/>
    <cellStyle name="Input 2 13 3 7 2" xfId="24523"/>
    <cellStyle name="Input 2 13 3 8" xfId="24524"/>
    <cellStyle name="Input 2 13 3 8 2" xfId="24525"/>
    <cellStyle name="Input 2 13 3 9" xfId="24526"/>
    <cellStyle name="Input 2 13 4" xfId="24527"/>
    <cellStyle name="Input 2 13 4 2" xfId="24528"/>
    <cellStyle name="Input 2 13 5" xfId="24529"/>
    <cellStyle name="Input 2 13 5 2" xfId="24530"/>
    <cellStyle name="Input 2 13 6" xfId="24531"/>
    <cellStyle name="Input 2 13 6 2" xfId="24532"/>
    <cellStyle name="Input 2 13 7" xfId="24533"/>
    <cellStyle name="Input 2 13 7 2" xfId="24534"/>
    <cellStyle name="Input 2 13 8" xfId="24535"/>
    <cellStyle name="Input 2 13 8 2" xfId="24536"/>
    <cellStyle name="Input 2 13 9" xfId="24537"/>
    <cellStyle name="Input 2 13 9 2" xfId="24538"/>
    <cellStyle name="Input 2 14" xfId="2468"/>
    <cellStyle name="Input 2 14 10" xfId="24539"/>
    <cellStyle name="Input 2 14 10 2" xfId="24540"/>
    <cellStyle name="Input 2 14 11" xfId="24541"/>
    <cellStyle name="Input 2 14 2" xfId="8006"/>
    <cellStyle name="Input 2 14 2 2" xfId="24542"/>
    <cellStyle name="Input 2 14 2 2 2" xfId="24543"/>
    <cellStyle name="Input 2 14 2 3" xfId="24544"/>
    <cellStyle name="Input 2 14 2 3 2" xfId="24545"/>
    <cellStyle name="Input 2 14 2 4" xfId="24546"/>
    <cellStyle name="Input 2 14 2 4 2" xfId="24547"/>
    <cellStyle name="Input 2 14 2 5" xfId="24548"/>
    <cellStyle name="Input 2 14 2 5 2" xfId="24549"/>
    <cellStyle name="Input 2 14 2 6" xfId="24550"/>
    <cellStyle name="Input 2 14 2 6 2" xfId="24551"/>
    <cellStyle name="Input 2 14 2 7" xfId="24552"/>
    <cellStyle name="Input 2 14 2 7 2" xfId="24553"/>
    <cellStyle name="Input 2 14 2 8" xfId="24554"/>
    <cellStyle name="Input 2 14 2 8 2" xfId="24555"/>
    <cellStyle name="Input 2 14 2 9" xfId="24556"/>
    <cellStyle name="Input 2 14 3" xfId="7639"/>
    <cellStyle name="Input 2 14 3 2" xfId="24557"/>
    <cellStyle name="Input 2 14 3 2 2" xfId="24558"/>
    <cellStyle name="Input 2 14 3 3" xfId="24559"/>
    <cellStyle name="Input 2 14 3 3 2" xfId="24560"/>
    <cellStyle name="Input 2 14 3 4" xfId="24561"/>
    <cellStyle name="Input 2 14 3 4 2" xfId="24562"/>
    <cellStyle name="Input 2 14 3 5" xfId="24563"/>
    <cellStyle name="Input 2 14 3 5 2" xfId="24564"/>
    <cellStyle name="Input 2 14 3 6" xfId="24565"/>
    <cellStyle name="Input 2 14 3 6 2" xfId="24566"/>
    <cellStyle name="Input 2 14 3 7" xfId="24567"/>
    <cellStyle name="Input 2 14 3 7 2" xfId="24568"/>
    <cellStyle name="Input 2 14 3 8" xfId="24569"/>
    <cellStyle name="Input 2 14 3 8 2" xfId="24570"/>
    <cellStyle name="Input 2 14 3 9" xfId="24571"/>
    <cellStyle name="Input 2 14 4" xfId="24572"/>
    <cellStyle name="Input 2 14 4 2" xfId="24573"/>
    <cellStyle name="Input 2 14 5" xfId="24574"/>
    <cellStyle name="Input 2 14 5 2" xfId="24575"/>
    <cellStyle name="Input 2 14 6" xfId="24576"/>
    <cellStyle name="Input 2 14 6 2" xfId="24577"/>
    <cellStyle name="Input 2 14 7" xfId="24578"/>
    <cellStyle name="Input 2 14 7 2" xfId="24579"/>
    <cellStyle name="Input 2 14 8" xfId="24580"/>
    <cellStyle name="Input 2 14 8 2" xfId="24581"/>
    <cellStyle name="Input 2 14 9" xfId="24582"/>
    <cellStyle name="Input 2 14 9 2" xfId="24583"/>
    <cellStyle name="Input 2 15" xfId="2891"/>
    <cellStyle name="Input 2 15 10" xfId="24584"/>
    <cellStyle name="Input 2 15 10 2" xfId="24585"/>
    <cellStyle name="Input 2 15 11" xfId="24586"/>
    <cellStyle name="Input 2 15 2" xfId="8383"/>
    <cellStyle name="Input 2 15 2 2" xfId="24587"/>
    <cellStyle name="Input 2 15 2 2 2" xfId="24588"/>
    <cellStyle name="Input 2 15 2 3" xfId="24589"/>
    <cellStyle name="Input 2 15 2 3 2" xfId="24590"/>
    <cellStyle name="Input 2 15 2 4" xfId="24591"/>
    <cellStyle name="Input 2 15 2 4 2" xfId="24592"/>
    <cellStyle name="Input 2 15 2 5" xfId="24593"/>
    <cellStyle name="Input 2 15 2 5 2" xfId="24594"/>
    <cellStyle name="Input 2 15 2 6" xfId="24595"/>
    <cellStyle name="Input 2 15 2 6 2" xfId="24596"/>
    <cellStyle name="Input 2 15 2 7" xfId="24597"/>
    <cellStyle name="Input 2 15 2 7 2" xfId="24598"/>
    <cellStyle name="Input 2 15 2 8" xfId="24599"/>
    <cellStyle name="Input 2 15 2 8 2" xfId="24600"/>
    <cellStyle name="Input 2 15 2 9" xfId="24601"/>
    <cellStyle name="Input 2 15 3" xfId="6867"/>
    <cellStyle name="Input 2 15 3 2" xfId="24602"/>
    <cellStyle name="Input 2 15 3 2 2" xfId="24603"/>
    <cellStyle name="Input 2 15 3 3" xfId="24604"/>
    <cellStyle name="Input 2 15 3 3 2" xfId="24605"/>
    <cellStyle name="Input 2 15 3 4" xfId="24606"/>
    <cellStyle name="Input 2 15 3 4 2" xfId="24607"/>
    <cellStyle name="Input 2 15 3 5" xfId="24608"/>
    <cellStyle name="Input 2 15 3 5 2" xfId="24609"/>
    <cellStyle name="Input 2 15 3 6" xfId="24610"/>
    <cellStyle name="Input 2 15 3 6 2" xfId="24611"/>
    <cellStyle name="Input 2 15 3 7" xfId="24612"/>
    <cellStyle name="Input 2 15 3 7 2" xfId="24613"/>
    <cellStyle name="Input 2 15 3 8" xfId="24614"/>
    <cellStyle name="Input 2 15 3 8 2" xfId="24615"/>
    <cellStyle name="Input 2 15 3 9" xfId="24616"/>
    <cellStyle name="Input 2 15 4" xfId="24617"/>
    <cellStyle name="Input 2 15 4 2" xfId="24618"/>
    <cellStyle name="Input 2 15 5" xfId="24619"/>
    <cellStyle name="Input 2 15 5 2" xfId="24620"/>
    <cellStyle name="Input 2 15 6" xfId="24621"/>
    <cellStyle name="Input 2 15 6 2" xfId="24622"/>
    <cellStyle name="Input 2 15 7" xfId="24623"/>
    <cellStyle name="Input 2 15 7 2" xfId="24624"/>
    <cellStyle name="Input 2 15 8" xfId="24625"/>
    <cellStyle name="Input 2 15 8 2" xfId="24626"/>
    <cellStyle name="Input 2 15 9" xfId="24627"/>
    <cellStyle name="Input 2 15 9 2" xfId="24628"/>
    <cellStyle name="Input 2 16" xfId="2902"/>
    <cellStyle name="Input 2 16 10" xfId="24629"/>
    <cellStyle name="Input 2 16 10 2" xfId="24630"/>
    <cellStyle name="Input 2 16 11" xfId="24631"/>
    <cellStyle name="Input 2 16 2" xfId="8394"/>
    <cellStyle name="Input 2 16 2 2" xfId="24632"/>
    <cellStyle name="Input 2 16 2 2 2" xfId="24633"/>
    <cellStyle name="Input 2 16 2 3" xfId="24634"/>
    <cellStyle name="Input 2 16 2 3 2" xfId="24635"/>
    <cellStyle name="Input 2 16 2 4" xfId="24636"/>
    <cellStyle name="Input 2 16 2 4 2" xfId="24637"/>
    <cellStyle name="Input 2 16 2 5" xfId="24638"/>
    <cellStyle name="Input 2 16 2 5 2" xfId="24639"/>
    <cellStyle name="Input 2 16 2 6" xfId="24640"/>
    <cellStyle name="Input 2 16 2 6 2" xfId="24641"/>
    <cellStyle name="Input 2 16 2 7" xfId="24642"/>
    <cellStyle name="Input 2 16 2 7 2" xfId="24643"/>
    <cellStyle name="Input 2 16 2 8" xfId="24644"/>
    <cellStyle name="Input 2 16 2 8 2" xfId="24645"/>
    <cellStyle name="Input 2 16 2 9" xfId="24646"/>
    <cellStyle name="Input 2 16 3" xfId="6856"/>
    <cellStyle name="Input 2 16 3 2" xfId="24647"/>
    <cellStyle name="Input 2 16 3 2 2" xfId="24648"/>
    <cellStyle name="Input 2 16 3 3" xfId="24649"/>
    <cellStyle name="Input 2 16 3 3 2" xfId="24650"/>
    <cellStyle name="Input 2 16 3 4" xfId="24651"/>
    <cellStyle name="Input 2 16 3 4 2" xfId="24652"/>
    <cellStyle name="Input 2 16 3 5" xfId="24653"/>
    <cellStyle name="Input 2 16 3 5 2" xfId="24654"/>
    <cellStyle name="Input 2 16 3 6" xfId="24655"/>
    <cellStyle name="Input 2 16 3 6 2" xfId="24656"/>
    <cellStyle name="Input 2 16 3 7" xfId="24657"/>
    <cellStyle name="Input 2 16 3 7 2" xfId="24658"/>
    <cellStyle name="Input 2 16 3 8" xfId="24659"/>
    <cellStyle name="Input 2 16 3 8 2" xfId="24660"/>
    <cellStyle name="Input 2 16 3 9" xfId="24661"/>
    <cellStyle name="Input 2 16 4" xfId="24662"/>
    <cellStyle name="Input 2 16 4 2" xfId="24663"/>
    <cellStyle name="Input 2 16 5" xfId="24664"/>
    <cellStyle name="Input 2 16 5 2" xfId="24665"/>
    <cellStyle name="Input 2 16 6" xfId="24666"/>
    <cellStyle name="Input 2 16 6 2" xfId="24667"/>
    <cellStyle name="Input 2 16 7" xfId="24668"/>
    <cellStyle name="Input 2 16 7 2" xfId="24669"/>
    <cellStyle name="Input 2 16 8" xfId="24670"/>
    <cellStyle name="Input 2 16 8 2" xfId="24671"/>
    <cellStyle name="Input 2 16 9" xfId="24672"/>
    <cellStyle name="Input 2 16 9 2" xfId="24673"/>
    <cellStyle name="Input 2 17" xfId="3810"/>
    <cellStyle name="Input 2 17 10" xfId="24674"/>
    <cellStyle name="Input 2 17 10 2" xfId="24675"/>
    <cellStyle name="Input 2 17 11" xfId="24676"/>
    <cellStyle name="Input 2 17 2" xfId="9189"/>
    <cellStyle name="Input 2 17 2 2" xfId="24677"/>
    <cellStyle name="Input 2 17 2 2 2" xfId="24678"/>
    <cellStyle name="Input 2 17 2 3" xfId="24679"/>
    <cellStyle name="Input 2 17 2 3 2" xfId="24680"/>
    <cellStyle name="Input 2 17 2 4" xfId="24681"/>
    <cellStyle name="Input 2 17 2 4 2" xfId="24682"/>
    <cellStyle name="Input 2 17 2 5" xfId="24683"/>
    <cellStyle name="Input 2 17 2 5 2" xfId="24684"/>
    <cellStyle name="Input 2 17 2 6" xfId="24685"/>
    <cellStyle name="Input 2 17 2 6 2" xfId="24686"/>
    <cellStyle name="Input 2 17 2 7" xfId="24687"/>
    <cellStyle name="Input 2 17 2 7 2" xfId="24688"/>
    <cellStyle name="Input 2 17 2 8" xfId="24689"/>
    <cellStyle name="Input 2 17 2 8 2" xfId="24690"/>
    <cellStyle name="Input 2 17 2 9" xfId="24691"/>
    <cellStyle name="Input 2 17 3" xfId="12500"/>
    <cellStyle name="Input 2 17 3 2" xfId="24692"/>
    <cellStyle name="Input 2 17 3 2 2" xfId="24693"/>
    <cellStyle name="Input 2 17 3 3" xfId="24694"/>
    <cellStyle name="Input 2 17 3 3 2" xfId="24695"/>
    <cellStyle name="Input 2 17 3 4" xfId="24696"/>
    <cellStyle name="Input 2 17 3 4 2" xfId="24697"/>
    <cellStyle name="Input 2 17 3 5" xfId="24698"/>
    <cellStyle name="Input 2 17 3 5 2" xfId="24699"/>
    <cellStyle name="Input 2 17 3 6" xfId="24700"/>
    <cellStyle name="Input 2 17 3 6 2" xfId="24701"/>
    <cellStyle name="Input 2 17 3 7" xfId="24702"/>
    <cellStyle name="Input 2 17 3 7 2" xfId="24703"/>
    <cellStyle name="Input 2 17 3 8" xfId="24704"/>
    <cellStyle name="Input 2 17 3 8 2" xfId="24705"/>
    <cellStyle name="Input 2 17 3 9" xfId="24706"/>
    <cellStyle name="Input 2 17 4" xfId="24707"/>
    <cellStyle name="Input 2 17 4 2" xfId="24708"/>
    <cellStyle name="Input 2 17 5" xfId="24709"/>
    <cellStyle name="Input 2 17 5 2" xfId="24710"/>
    <cellStyle name="Input 2 17 6" xfId="24711"/>
    <cellStyle name="Input 2 17 6 2" xfId="24712"/>
    <cellStyle name="Input 2 17 7" xfId="24713"/>
    <cellStyle name="Input 2 17 7 2" xfId="24714"/>
    <cellStyle name="Input 2 17 8" xfId="24715"/>
    <cellStyle name="Input 2 17 8 2" xfId="24716"/>
    <cellStyle name="Input 2 17 9" xfId="24717"/>
    <cellStyle name="Input 2 17 9 2" xfId="24718"/>
    <cellStyle name="Input 2 18" xfId="3087"/>
    <cellStyle name="Input 2 18 10" xfId="24719"/>
    <cellStyle name="Input 2 18 10 2" xfId="24720"/>
    <cellStyle name="Input 2 18 11" xfId="24721"/>
    <cellStyle name="Input 2 18 2" xfId="8555"/>
    <cellStyle name="Input 2 18 2 2" xfId="24722"/>
    <cellStyle name="Input 2 18 2 2 2" xfId="24723"/>
    <cellStyle name="Input 2 18 2 3" xfId="24724"/>
    <cellStyle name="Input 2 18 2 3 2" xfId="24725"/>
    <cellStyle name="Input 2 18 2 4" xfId="24726"/>
    <cellStyle name="Input 2 18 2 4 2" xfId="24727"/>
    <cellStyle name="Input 2 18 2 5" xfId="24728"/>
    <cellStyle name="Input 2 18 2 5 2" xfId="24729"/>
    <cellStyle name="Input 2 18 2 6" xfId="24730"/>
    <cellStyle name="Input 2 18 2 6 2" xfId="24731"/>
    <cellStyle name="Input 2 18 2 7" xfId="24732"/>
    <cellStyle name="Input 2 18 2 7 2" xfId="24733"/>
    <cellStyle name="Input 2 18 2 8" xfId="24734"/>
    <cellStyle name="Input 2 18 2 8 2" xfId="24735"/>
    <cellStyle name="Input 2 18 2 9" xfId="24736"/>
    <cellStyle name="Input 2 18 3" xfId="11932"/>
    <cellStyle name="Input 2 18 3 2" xfId="24737"/>
    <cellStyle name="Input 2 18 3 2 2" xfId="24738"/>
    <cellStyle name="Input 2 18 3 3" xfId="24739"/>
    <cellStyle name="Input 2 18 3 3 2" xfId="24740"/>
    <cellStyle name="Input 2 18 3 4" xfId="24741"/>
    <cellStyle name="Input 2 18 3 4 2" xfId="24742"/>
    <cellStyle name="Input 2 18 3 5" xfId="24743"/>
    <cellStyle name="Input 2 18 3 5 2" xfId="24744"/>
    <cellStyle name="Input 2 18 3 6" xfId="24745"/>
    <cellStyle name="Input 2 18 3 6 2" xfId="24746"/>
    <cellStyle name="Input 2 18 3 7" xfId="24747"/>
    <cellStyle name="Input 2 18 3 7 2" xfId="24748"/>
    <cellStyle name="Input 2 18 3 8" xfId="24749"/>
    <cellStyle name="Input 2 18 3 8 2" xfId="24750"/>
    <cellStyle name="Input 2 18 3 9" xfId="24751"/>
    <cellStyle name="Input 2 18 4" xfId="24752"/>
    <cellStyle name="Input 2 18 4 2" xfId="24753"/>
    <cellStyle name="Input 2 18 5" xfId="24754"/>
    <cellStyle name="Input 2 18 5 2" xfId="24755"/>
    <cellStyle name="Input 2 18 6" xfId="24756"/>
    <cellStyle name="Input 2 18 6 2" xfId="24757"/>
    <cellStyle name="Input 2 18 7" xfId="24758"/>
    <cellStyle name="Input 2 18 7 2" xfId="24759"/>
    <cellStyle name="Input 2 18 8" xfId="24760"/>
    <cellStyle name="Input 2 18 8 2" xfId="24761"/>
    <cellStyle name="Input 2 18 9" xfId="24762"/>
    <cellStyle name="Input 2 18 9 2" xfId="24763"/>
    <cellStyle name="Input 2 19" xfId="5809"/>
    <cellStyle name="Input 2 19 10" xfId="24764"/>
    <cellStyle name="Input 2 19 10 2" xfId="24765"/>
    <cellStyle name="Input 2 19 11" xfId="24766"/>
    <cellStyle name="Input 2 19 2" xfId="10930"/>
    <cellStyle name="Input 2 19 2 2" xfId="24767"/>
    <cellStyle name="Input 2 19 2 2 2" xfId="24768"/>
    <cellStyle name="Input 2 19 2 3" xfId="24769"/>
    <cellStyle name="Input 2 19 2 3 2" xfId="24770"/>
    <cellStyle name="Input 2 19 2 4" xfId="24771"/>
    <cellStyle name="Input 2 19 2 4 2" xfId="24772"/>
    <cellStyle name="Input 2 19 2 5" xfId="24773"/>
    <cellStyle name="Input 2 19 2 5 2" xfId="24774"/>
    <cellStyle name="Input 2 19 2 6" xfId="24775"/>
    <cellStyle name="Input 2 19 2 6 2" xfId="24776"/>
    <cellStyle name="Input 2 19 2 7" xfId="24777"/>
    <cellStyle name="Input 2 19 2 7 2" xfId="24778"/>
    <cellStyle name="Input 2 19 2 8" xfId="24779"/>
    <cellStyle name="Input 2 19 2 8 2" xfId="24780"/>
    <cellStyle name="Input 2 19 2 9" xfId="24781"/>
    <cellStyle name="Input 2 19 3" xfId="14076"/>
    <cellStyle name="Input 2 19 3 2" xfId="24782"/>
    <cellStyle name="Input 2 19 3 2 2" xfId="24783"/>
    <cellStyle name="Input 2 19 3 3" xfId="24784"/>
    <cellStyle name="Input 2 19 3 3 2" xfId="24785"/>
    <cellStyle name="Input 2 19 3 4" xfId="24786"/>
    <cellStyle name="Input 2 19 3 4 2" xfId="24787"/>
    <cellStyle name="Input 2 19 3 5" xfId="24788"/>
    <cellStyle name="Input 2 19 3 5 2" xfId="24789"/>
    <cellStyle name="Input 2 19 3 6" xfId="24790"/>
    <cellStyle name="Input 2 19 3 6 2" xfId="24791"/>
    <cellStyle name="Input 2 19 3 7" xfId="24792"/>
    <cellStyle name="Input 2 19 3 7 2" xfId="24793"/>
    <cellStyle name="Input 2 19 3 8" xfId="24794"/>
    <cellStyle name="Input 2 19 3 8 2" xfId="24795"/>
    <cellStyle name="Input 2 19 3 9" xfId="24796"/>
    <cellStyle name="Input 2 19 4" xfId="24797"/>
    <cellStyle name="Input 2 19 4 2" xfId="24798"/>
    <cellStyle name="Input 2 19 5" xfId="24799"/>
    <cellStyle name="Input 2 19 5 2" xfId="24800"/>
    <cellStyle name="Input 2 19 6" xfId="24801"/>
    <cellStyle name="Input 2 19 6 2" xfId="24802"/>
    <cellStyle name="Input 2 19 7" xfId="24803"/>
    <cellStyle name="Input 2 19 7 2" xfId="24804"/>
    <cellStyle name="Input 2 19 8" xfId="24805"/>
    <cellStyle name="Input 2 19 8 2" xfId="24806"/>
    <cellStyle name="Input 2 19 9" xfId="24807"/>
    <cellStyle name="Input 2 19 9 2" xfId="24808"/>
    <cellStyle name="Input 2 2" xfId="65"/>
    <cellStyle name="Input 2 2 10" xfId="24809"/>
    <cellStyle name="Input 2 2 10 2" xfId="24810"/>
    <cellStyle name="Input 2 2 11" xfId="24811"/>
    <cellStyle name="Input 2 2 12" xfId="2130"/>
    <cellStyle name="Input 2 2 2" xfId="546"/>
    <cellStyle name="Input 2 2 2 10" xfId="7670"/>
    <cellStyle name="Input 2 2 2 2" xfId="24812"/>
    <cellStyle name="Input 2 2 2 2 2" xfId="24813"/>
    <cellStyle name="Input 2 2 2 3" xfId="24814"/>
    <cellStyle name="Input 2 2 2 3 2" xfId="24815"/>
    <cellStyle name="Input 2 2 2 4" xfId="24816"/>
    <cellStyle name="Input 2 2 2 4 2" xfId="24817"/>
    <cellStyle name="Input 2 2 2 5" xfId="24818"/>
    <cellStyle name="Input 2 2 2 5 2" xfId="24819"/>
    <cellStyle name="Input 2 2 2 6" xfId="24820"/>
    <cellStyle name="Input 2 2 2 6 2" xfId="24821"/>
    <cellStyle name="Input 2 2 2 7" xfId="24822"/>
    <cellStyle name="Input 2 2 2 7 2" xfId="24823"/>
    <cellStyle name="Input 2 2 2 8" xfId="24824"/>
    <cellStyle name="Input 2 2 2 8 2" xfId="24825"/>
    <cellStyle name="Input 2 2 2 9" xfId="24826"/>
    <cellStyle name="Input 2 2 3" xfId="740"/>
    <cellStyle name="Input 2 2 3 10" xfId="11445"/>
    <cellStyle name="Input 2 2 3 2" xfId="24827"/>
    <cellStyle name="Input 2 2 3 2 2" xfId="24828"/>
    <cellStyle name="Input 2 2 3 3" xfId="24829"/>
    <cellStyle name="Input 2 2 3 3 2" xfId="24830"/>
    <cellStyle name="Input 2 2 3 4" xfId="24831"/>
    <cellStyle name="Input 2 2 3 4 2" xfId="24832"/>
    <cellStyle name="Input 2 2 3 5" xfId="24833"/>
    <cellStyle name="Input 2 2 3 5 2" xfId="24834"/>
    <cellStyle name="Input 2 2 3 6" xfId="24835"/>
    <cellStyle name="Input 2 2 3 6 2" xfId="24836"/>
    <cellStyle name="Input 2 2 3 7" xfId="24837"/>
    <cellStyle name="Input 2 2 3 7 2" xfId="24838"/>
    <cellStyle name="Input 2 2 3 8" xfId="24839"/>
    <cellStyle name="Input 2 2 3 8 2" xfId="24840"/>
    <cellStyle name="Input 2 2 3 9" xfId="24841"/>
    <cellStyle name="Input 2 2 4" xfId="812"/>
    <cellStyle name="Input 2 2 4 2" xfId="24843"/>
    <cellStyle name="Input 2 2 4 3" xfId="24842"/>
    <cellStyle name="Input 2 2 5" xfId="1017"/>
    <cellStyle name="Input 2 2 5 2" xfId="24845"/>
    <cellStyle name="Input 2 2 5 3" xfId="24844"/>
    <cellStyle name="Input 2 2 6" xfId="24846"/>
    <cellStyle name="Input 2 2 6 2" xfId="24847"/>
    <cellStyle name="Input 2 2 7" xfId="24848"/>
    <cellStyle name="Input 2 2 7 2" xfId="24849"/>
    <cellStyle name="Input 2 2 8" xfId="24850"/>
    <cellStyle name="Input 2 2 8 2" xfId="24851"/>
    <cellStyle name="Input 2 2 9" xfId="24852"/>
    <cellStyle name="Input 2 2 9 2" xfId="24853"/>
    <cellStyle name="Input 2 20" xfId="5720"/>
    <cellStyle name="Input 2 20 10" xfId="24854"/>
    <cellStyle name="Input 2 20 10 2" xfId="24855"/>
    <cellStyle name="Input 2 20 11" xfId="24856"/>
    <cellStyle name="Input 2 20 2" xfId="10841"/>
    <cellStyle name="Input 2 20 2 2" xfId="24857"/>
    <cellStyle name="Input 2 20 2 2 2" xfId="24858"/>
    <cellStyle name="Input 2 20 2 3" xfId="24859"/>
    <cellStyle name="Input 2 20 2 3 2" xfId="24860"/>
    <cellStyle name="Input 2 20 2 4" xfId="24861"/>
    <cellStyle name="Input 2 20 2 4 2" xfId="24862"/>
    <cellStyle name="Input 2 20 2 5" xfId="24863"/>
    <cellStyle name="Input 2 20 2 5 2" xfId="24864"/>
    <cellStyle name="Input 2 20 2 6" xfId="24865"/>
    <cellStyle name="Input 2 20 2 6 2" xfId="24866"/>
    <cellStyle name="Input 2 20 2 7" xfId="24867"/>
    <cellStyle name="Input 2 20 2 7 2" xfId="24868"/>
    <cellStyle name="Input 2 20 2 8" xfId="24869"/>
    <cellStyle name="Input 2 20 2 8 2" xfId="24870"/>
    <cellStyle name="Input 2 20 2 9" xfId="24871"/>
    <cellStyle name="Input 2 20 3" xfId="13989"/>
    <cellStyle name="Input 2 20 3 2" xfId="24872"/>
    <cellStyle name="Input 2 20 3 2 2" xfId="24873"/>
    <cellStyle name="Input 2 20 3 3" xfId="24874"/>
    <cellStyle name="Input 2 20 3 3 2" xfId="24875"/>
    <cellStyle name="Input 2 20 3 4" xfId="24876"/>
    <cellStyle name="Input 2 20 3 4 2" xfId="24877"/>
    <cellStyle name="Input 2 20 3 5" xfId="24878"/>
    <cellStyle name="Input 2 20 3 5 2" xfId="24879"/>
    <cellStyle name="Input 2 20 3 6" xfId="24880"/>
    <cellStyle name="Input 2 20 3 6 2" xfId="24881"/>
    <cellStyle name="Input 2 20 3 7" xfId="24882"/>
    <cellStyle name="Input 2 20 3 7 2" xfId="24883"/>
    <cellStyle name="Input 2 20 3 8" xfId="24884"/>
    <cellStyle name="Input 2 20 3 8 2" xfId="24885"/>
    <cellStyle name="Input 2 20 3 9" xfId="24886"/>
    <cellStyle name="Input 2 20 4" xfId="24887"/>
    <cellStyle name="Input 2 20 4 2" xfId="24888"/>
    <cellStyle name="Input 2 20 5" xfId="24889"/>
    <cellStyle name="Input 2 20 5 2" xfId="24890"/>
    <cellStyle name="Input 2 20 6" xfId="24891"/>
    <cellStyle name="Input 2 20 6 2" xfId="24892"/>
    <cellStyle name="Input 2 20 7" xfId="24893"/>
    <cellStyle name="Input 2 20 7 2" xfId="24894"/>
    <cellStyle name="Input 2 20 8" xfId="24895"/>
    <cellStyle name="Input 2 20 8 2" xfId="24896"/>
    <cellStyle name="Input 2 20 9" xfId="24897"/>
    <cellStyle name="Input 2 20 9 2" xfId="24898"/>
    <cellStyle name="Input 2 21" xfId="5831"/>
    <cellStyle name="Input 2 21 10" xfId="24899"/>
    <cellStyle name="Input 2 21 10 2" xfId="24900"/>
    <cellStyle name="Input 2 21 11" xfId="24901"/>
    <cellStyle name="Input 2 21 2" xfId="10950"/>
    <cellStyle name="Input 2 21 2 2" xfId="24902"/>
    <cellStyle name="Input 2 21 2 2 2" xfId="24903"/>
    <cellStyle name="Input 2 21 2 3" xfId="24904"/>
    <cellStyle name="Input 2 21 2 3 2" xfId="24905"/>
    <cellStyle name="Input 2 21 2 4" xfId="24906"/>
    <cellStyle name="Input 2 21 2 4 2" xfId="24907"/>
    <cellStyle name="Input 2 21 2 5" xfId="24908"/>
    <cellStyle name="Input 2 21 2 5 2" xfId="24909"/>
    <cellStyle name="Input 2 21 2 6" xfId="24910"/>
    <cellStyle name="Input 2 21 2 6 2" xfId="24911"/>
    <cellStyle name="Input 2 21 2 7" xfId="24912"/>
    <cellStyle name="Input 2 21 2 7 2" xfId="24913"/>
    <cellStyle name="Input 2 21 2 8" xfId="24914"/>
    <cellStyle name="Input 2 21 2 8 2" xfId="24915"/>
    <cellStyle name="Input 2 21 2 9" xfId="24916"/>
    <cellStyle name="Input 2 21 3" xfId="14097"/>
    <cellStyle name="Input 2 21 3 2" xfId="24917"/>
    <cellStyle name="Input 2 21 3 2 2" xfId="24918"/>
    <cellStyle name="Input 2 21 3 3" xfId="24919"/>
    <cellStyle name="Input 2 21 3 3 2" xfId="24920"/>
    <cellStyle name="Input 2 21 3 4" xfId="24921"/>
    <cellStyle name="Input 2 21 3 4 2" xfId="24922"/>
    <cellStyle name="Input 2 21 3 5" xfId="24923"/>
    <cellStyle name="Input 2 21 3 5 2" xfId="24924"/>
    <cellStyle name="Input 2 21 3 6" xfId="24925"/>
    <cellStyle name="Input 2 21 3 6 2" xfId="24926"/>
    <cellStyle name="Input 2 21 3 7" xfId="24927"/>
    <cellStyle name="Input 2 21 3 7 2" xfId="24928"/>
    <cellStyle name="Input 2 21 3 8" xfId="24929"/>
    <cellStyle name="Input 2 21 3 8 2" xfId="24930"/>
    <cellStyle name="Input 2 21 3 9" xfId="24931"/>
    <cellStyle name="Input 2 21 4" xfId="24932"/>
    <cellStyle name="Input 2 21 4 2" xfId="24933"/>
    <cellStyle name="Input 2 21 5" xfId="24934"/>
    <cellStyle name="Input 2 21 5 2" xfId="24935"/>
    <cellStyle name="Input 2 21 6" xfId="24936"/>
    <cellStyle name="Input 2 21 6 2" xfId="24937"/>
    <cellStyle name="Input 2 21 7" xfId="24938"/>
    <cellStyle name="Input 2 21 7 2" xfId="24939"/>
    <cellStyle name="Input 2 21 8" xfId="24940"/>
    <cellStyle name="Input 2 21 8 2" xfId="24941"/>
    <cellStyle name="Input 2 21 9" xfId="24942"/>
    <cellStyle name="Input 2 21 9 2" xfId="24943"/>
    <cellStyle name="Input 2 22" xfId="5713"/>
    <cellStyle name="Input 2 22 10" xfId="24944"/>
    <cellStyle name="Input 2 22 10 2" xfId="24945"/>
    <cellStyle name="Input 2 22 11" xfId="24946"/>
    <cellStyle name="Input 2 22 2" xfId="10834"/>
    <cellStyle name="Input 2 22 2 2" xfId="24947"/>
    <cellStyle name="Input 2 22 2 2 2" xfId="24948"/>
    <cellStyle name="Input 2 22 2 3" xfId="24949"/>
    <cellStyle name="Input 2 22 2 3 2" xfId="24950"/>
    <cellStyle name="Input 2 22 2 4" xfId="24951"/>
    <cellStyle name="Input 2 22 2 4 2" xfId="24952"/>
    <cellStyle name="Input 2 22 2 5" xfId="24953"/>
    <cellStyle name="Input 2 22 2 5 2" xfId="24954"/>
    <cellStyle name="Input 2 22 2 6" xfId="24955"/>
    <cellStyle name="Input 2 22 2 6 2" xfId="24956"/>
    <cellStyle name="Input 2 22 2 7" xfId="24957"/>
    <cellStyle name="Input 2 22 2 7 2" xfId="24958"/>
    <cellStyle name="Input 2 22 2 8" xfId="24959"/>
    <cellStyle name="Input 2 22 2 8 2" xfId="24960"/>
    <cellStyle name="Input 2 22 2 9" xfId="24961"/>
    <cellStyle name="Input 2 22 3" xfId="13982"/>
    <cellStyle name="Input 2 22 3 2" xfId="24962"/>
    <cellStyle name="Input 2 22 3 2 2" xfId="24963"/>
    <cellStyle name="Input 2 22 3 3" xfId="24964"/>
    <cellStyle name="Input 2 22 3 3 2" xfId="24965"/>
    <cellStyle name="Input 2 22 3 4" xfId="24966"/>
    <cellStyle name="Input 2 22 3 4 2" xfId="24967"/>
    <cellStyle name="Input 2 22 3 5" xfId="24968"/>
    <cellStyle name="Input 2 22 3 5 2" xfId="24969"/>
    <cellStyle name="Input 2 22 3 6" xfId="24970"/>
    <cellStyle name="Input 2 22 3 6 2" xfId="24971"/>
    <cellStyle name="Input 2 22 3 7" xfId="24972"/>
    <cellStyle name="Input 2 22 3 7 2" xfId="24973"/>
    <cellStyle name="Input 2 22 3 8" xfId="24974"/>
    <cellStyle name="Input 2 22 3 8 2" xfId="24975"/>
    <cellStyle name="Input 2 22 3 9" xfId="24976"/>
    <cellStyle name="Input 2 22 4" xfId="24977"/>
    <cellStyle name="Input 2 22 4 2" xfId="24978"/>
    <cellStyle name="Input 2 22 5" xfId="24979"/>
    <cellStyle name="Input 2 22 5 2" xfId="24980"/>
    <cellStyle name="Input 2 22 6" xfId="24981"/>
    <cellStyle name="Input 2 22 6 2" xfId="24982"/>
    <cellStyle name="Input 2 22 7" xfId="24983"/>
    <cellStyle name="Input 2 22 7 2" xfId="24984"/>
    <cellStyle name="Input 2 22 8" xfId="24985"/>
    <cellStyle name="Input 2 22 8 2" xfId="24986"/>
    <cellStyle name="Input 2 22 9" xfId="24987"/>
    <cellStyle name="Input 2 22 9 2" xfId="24988"/>
    <cellStyle name="Input 2 23" xfId="5847"/>
    <cellStyle name="Input 2 23 10" xfId="24989"/>
    <cellStyle name="Input 2 23 10 2" xfId="24990"/>
    <cellStyle name="Input 2 23 11" xfId="24991"/>
    <cellStyle name="Input 2 23 2" xfId="10966"/>
    <cellStyle name="Input 2 23 2 2" xfId="24992"/>
    <cellStyle name="Input 2 23 2 2 2" xfId="24993"/>
    <cellStyle name="Input 2 23 2 3" xfId="24994"/>
    <cellStyle name="Input 2 23 2 3 2" xfId="24995"/>
    <cellStyle name="Input 2 23 2 4" xfId="24996"/>
    <cellStyle name="Input 2 23 2 4 2" xfId="24997"/>
    <cellStyle name="Input 2 23 2 5" xfId="24998"/>
    <cellStyle name="Input 2 23 2 5 2" xfId="24999"/>
    <cellStyle name="Input 2 23 2 6" xfId="25000"/>
    <cellStyle name="Input 2 23 2 6 2" xfId="25001"/>
    <cellStyle name="Input 2 23 2 7" xfId="25002"/>
    <cellStyle name="Input 2 23 2 7 2" xfId="25003"/>
    <cellStyle name="Input 2 23 2 8" xfId="25004"/>
    <cellStyle name="Input 2 23 2 8 2" xfId="25005"/>
    <cellStyle name="Input 2 23 2 9" xfId="25006"/>
    <cellStyle name="Input 2 23 3" xfId="14113"/>
    <cellStyle name="Input 2 23 3 2" xfId="25007"/>
    <cellStyle name="Input 2 23 3 2 2" xfId="25008"/>
    <cellStyle name="Input 2 23 3 3" xfId="25009"/>
    <cellStyle name="Input 2 23 3 3 2" xfId="25010"/>
    <cellStyle name="Input 2 23 3 4" xfId="25011"/>
    <cellStyle name="Input 2 23 3 4 2" xfId="25012"/>
    <cellStyle name="Input 2 23 3 5" xfId="25013"/>
    <cellStyle name="Input 2 23 3 5 2" xfId="25014"/>
    <cellStyle name="Input 2 23 3 6" xfId="25015"/>
    <cellStyle name="Input 2 23 3 6 2" xfId="25016"/>
    <cellStyle name="Input 2 23 3 7" xfId="25017"/>
    <cellStyle name="Input 2 23 3 7 2" xfId="25018"/>
    <cellStyle name="Input 2 23 3 8" xfId="25019"/>
    <cellStyle name="Input 2 23 3 8 2" xfId="25020"/>
    <cellStyle name="Input 2 23 3 9" xfId="25021"/>
    <cellStyle name="Input 2 23 4" xfId="25022"/>
    <cellStyle name="Input 2 23 4 2" xfId="25023"/>
    <cellStyle name="Input 2 23 5" xfId="25024"/>
    <cellStyle name="Input 2 23 5 2" xfId="25025"/>
    <cellStyle name="Input 2 23 6" xfId="25026"/>
    <cellStyle name="Input 2 23 6 2" xfId="25027"/>
    <cellStyle name="Input 2 23 7" xfId="25028"/>
    <cellStyle name="Input 2 23 7 2" xfId="25029"/>
    <cellStyle name="Input 2 23 8" xfId="25030"/>
    <cellStyle name="Input 2 23 8 2" xfId="25031"/>
    <cellStyle name="Input 2 23 9" xfId="25032"/>
    <cellStyle name="Input 2 23 9 2" xfId="25033"/>
    <cellStyle name="Input 2 24" xfId="5701"/>
    <cellStyle name="Input 2 24 10" xfId="25034"/>
    <cellStyle name="Input 2 24 10 2" xfId="25035"/>
    <cellStyle name="Input 2 24 11" xfId="25036"/>
    <cellStyle name="Input 2 24 2" xfId="10822"/>
    <cellStyle name="Input 2 24 2 2" xfId="25037"/>
    <cellStyle name="Input 2 24 2 2 2" xfId="25038"/>
    <cellStyle name="Input 2 24 2 3" xfId="25039"/>
    <cellStyle name="Input 2 24 2 3 2" xfId="25040"/>
    <cellStyle name="Input 2 24 2 4" xfId="25041"/>
    <cellStyle name="Input 2 24 2 4 2" xfId="25042"/>
    <cellStyle name="Input 2 24 2 5" xfId="25043"/>
    <cellStyle name="Input 2 24 2 5 2" xfId="25044"/>
    <cellStyle name="Input 2 24 2 6" xfId="25045"/>
    <cellStyle name="Input 2 24 2 6 2" xfId="25046"/>
    <cellStyle name="Input 2 24 2 7" xfId="25047"/>
    <cellStyle name="Input 2 24 2 7 2" xfId="25048"/>
    <cellStyle name="Input 2 24 2 8" xfId="25049"/>
    <cellStyle name="Input 2 24 2 8 2" xfId="25050"/>
    <cellStyle name="Input 2 24 2 9" xfId="25051"/>
    <cellStyle name="Input 2 24 3" xfId="13970"/>
    <cellStyle name="Input 2 24 3 2" xfId="25052"/>
    <cellStyle name="Input 2 24 3 2 2" xfId="25053"/>
    <cellStyle name="Input 2 24 3 3" xfId="25054"/>
    <cellStyle name="Input 2 24 3 3 2" xfId="25055"/>
    <cellStyle name="Input 2 24 3 4" xfId="25056"/>
    <cellStyle name="Input 2 24 3 4 2" xfId="25057"/>
    <cellStyle name="Input 2 24 3 5" xfId="25058"/>
    <cellStyle name="Input 2 24 3 5 2" xfId="25059"/>
    <cellStyle name="Input 2 24 3 6" xfId="25060"/>
    <cellStyle name="Input 2 24 3 6 2" xfId="25061"/>
    <cellStyle name="Input 2 24 3 7" xfId="25062"/>
    <cellStyle name="Input 2 24 3 7 2" xfId="25063"/>
    <cellStyle name="Input 2 24 3 8" xfId="25064"/>
    <cellStyle name="Input 2 24 3 8 2" xfId="25065"/>
    <cellStyle name="Input 2 24 3 9" xfId="25066"/>
    <cellStyle name="Input 2 24 4" xfId="25067"/>
    <cellStyle name="Input 2 24 4 2" xfId="25068"/>
    <cellStyle name="Input 2 24 5" xfId="25069"/>
    <cellStyle name="Input 2 24 5 2" xfId="25070"/>
    <cellStyle name="Input 2 24 6" xfId="25071"/>
    <cellStyle name="Input 2 24 6 2" xfId="25072"/>
    <cellStyle name="Input 2 24 7" xfId="25073"/>
    <cellStyle name="Input 2 24 7 2" xfId="25074"/>
    <cellStyle name="Input 2 24 8" xfId="25075"/>
    <cellStyle name="Input 2 24 8 2" xfId="25076"/>
    <cellStyle name="Input 2 24 9" xfId="25077"/>
    <cellStyle name="Input 2 24 9 2" xfId="25078"/>
    <cellStyle name="Input 2 25" xfId="7141"/>
    <cellStyle name="Input 2 25 10" xfId="25079"/>
    <cellStyle name="Input 2 25 10 2" xfId="25080"/>
    <cellStyle name="Input 2 25 11" xfId="25081"/>
    <cellStyle name="Input 2 25 2" xfId="25082"/>
    <cellStyle name="Input 2 25 2 2" xfId="25083"/>
    <cellStyle name="Input 2 25 2 3" xfId="25084"/>
    <cellStyle name="Input 2 25 2 4" xfId="25085"/>
    <cellStyle name="Input 2 25 2 5" xfId="25086"/>
    <cellStyle name="Input 2 25 2 5 2" xfId="25087"/>
    <cellStyle name="Input 2 25 2 6" xfId="25088"/>
    <cellStyle name="Input 2 25 2 6 2" xfId="25089"/>
    <cellStyle name="Input 2 25 2 7" xfId="25090"/>
    <cellStyle name="Input 2 25 2 7 2" xfId="25091"/>
    <cellStyle name="Input 2 25 2 8" xfId="25092"/>
    <cellStyle name="Input 2 25 2 8 2" xfId="25093"/>
    <cellStyle name="Input 2 25 2 9" xfId="25094"/>
    <cellStyle name="Input 2 25 3" xfId="25095"/>
    <cellStyle name="Input 2 25 3 2" xfId="25096"/>
    <cellStyle name="Input 2 25 3 3" xfId="25097"/>
    <cellStyle name="Input 2 25 3 4" xfId="25098"/>
    <cellStyle name="Input 2 25 3 5" xfId="25099"/>
    <cellStyle name="Input 2 25 3 5 2" xfId="25100"/>
    <cellStyle name="Input 2 25 3 6" xfId="25101"/>
    <cellStyle name="Input 2 25 3 6 2" xfId="25102"/>
    <cellStyle name="Input 2 25 3 7" xfId="25103"/>
    <cellStyle name="Input 2 25 3 7 2" xfId="25104"/>
    <cellStyle name="Input 2 25 3 8" xfId="25105"/>
    <cellStyle name="Input 2 25 3 8 2" xfId="25106"/>
    <cellStyle name="Input 2 25 3 9" xfId="25107"/>
    <cellStyle name="Input 2 25 4" xfId="25108"/>
    <cellStyle name="Input 2 25 5" xfId="25109"/>
    <cellStyle name="Input 2 25 6" xfId="25110"/>
    <cellStyle name="Input 2 25 7" xfId="25111"/>
    <cellStyle name="Input 2 25 7 2" xfId="25112"/>
    <cellStyle name="Input 2 25 8" xfId="25113"/>
    <cellStyle name="Input 2 25 8 2" xfId="25114"/>
    <cellStyle name="Input 2 25 9" xfId="25115"/>
    <cellStyle name="Input 2 25 9 2" xfId="25116"/>
    <cellStyle name="Input 2 26" xfId="8217"/>
    <cellStyle name="Input 2 26 10" xfId="25117"/>
    <cellStyle name="Input 2 26 10 2" xfId="25118"/>
    <cellStyle name="Input 2 26 11" xfId="25119"/>
    <cellStyle name="Input 2 26 2" xfId="25120"/>
    <cellStyle name="Input 2 26 2 2" xfId="25121"/>
    <cellStyle name="Input 2 26 2 3" xfId="25122"/>
    <cellStyle name="Input 2 26 2 4" xfId="25123"/>
    <cellStyle name="Input 2 26 2 5" xfId="25124"/>
    <cellStyle name="Input 2 26 2 5 2" xfId="25125"/>
    <cellStyle name="Input 2 26 2 6" xfId="25126"/>
    <cellStyle name="Input 2 26 2 6 2" xfId="25127"/>
    <cellStyle name="Input 2 26 2 7" xfId="25128"/>
    <cellStyle name="Input 2 26 2 7 2" xfId="25129"/>
    <cellStyle name="Input 2 26 2 8" xfId="25130"/>
    <cellStyle name="Input 2 26 2 8 2" xfId="25131"/>
    <cellStyle name="Input 2 26 2 9" xfId="25132"/>
    <cellStyle name="Input 2 26 3" xfId="25133"/>
    <cellStyle name="Input 2 26 3 2" xfId="25134"/>
    <cellStyle name="Input 2 26 3 3" xfId="25135"/>
    <cellStyle name="Input 2 26 3 4" xfId="25136"/>
    <cellStyle name="Input 2 26 3 5" xfId="25137"/>
    <cellStyle name="Input 2 26 3 5 2" xfId="25138"/>
    <cellStyle name="Input 2 26 3 6" xfId="25139"/>
    <cellStyle name="Input 2 26 3 6 2" xfId="25140"/>
    <cellStyle name="Input 2 26 3 7" xfId="25141"/>
    <cellStyle name="Input 2 26 3 7 2" xfId="25142"/>
    <cellStyle name="Input 2 26 3 8" xfId="25143"/>
    <cellStyle name="Input 2 26 3 8 2" xfId="25144"/>
    <cellStyle name="Input 2 26 3 9" xfId="25145"/>
    <cellStyle name="Input 2 26 4" xfId="25146"/>
    <cellStyle name="Input 2 26 5" xfId="25147"/>
    <cellStyle name="Input 2 26 6" xfId="25148"/>
    <cellStyle name="Input 2 26 7" xfId="25149"/>
    <cellStyle name="Input 2 26 7 2" xfId="25150"/>
    <cellStyle name="Input 2 26 8" xfId="25151"/>
    <cellStyle name="Input 2 26 8 2" xfId="25152"/>
    <cellStyle name="Input 2 26 9" xfId="25153"/>
    <cellStyle name="Input 2 26 9 2" xfId="25154"/>
    <cellStyle name="Input 2 27" xfId="25155"/>
    <cellStyle name="Input 2 27 10" xfId="25156"/>
    <cellStyle name="Input 2 27 10 2" xfId="25157"/>
    <cellStyle name="Input 2 27 11" xfId="25158"/>
    <cellStyle name="Input 2 27 2" xfId="25159"/>
    <cellStyle name="Input 2 27 2 2" xfId="25160"/>
    <cellStyle name="Input 2 27 2 3" xfId="25161"/>
    <cellStyle name="Input 2 27 2 4" xfId="25162"/>
    <cellStyle name="Input 2 27 2 5" xfId="25163"/>
    <cellStyle name="Input 2 27 2 5 2" xfId="25164"/>
    <cellStyle name="Input 2 27 2 6" xfId="25165"/>
    <cellStyle name="Input 2 27 2 6 2" xfId="25166"/>
    <cellStyle name="Input 2 27 2 7" xfId="25167"/>
    <cellStyle name="Input 2 27 2 7 2" xfId="25168"/>
    <cellStyle name="Input 2 27 2 8" xfId="25169"/>
    <cellStyle name="Input 2 27 2 8 2" xfId="25170"/>
    <cellStyle name="Input 2 27 2 9" xfId="25171"/>
    <cellStyle name="Input 2 27 3" xfId="25172"/>
    <cellStyle name="Input 2 27 3 2" xfId="25173"/>
    <cellStyle name="Input 2 27 3 3" xfId="25174"/>
    <cellStyle name="Input 2 27 3 4" xfId="25175"/>
    <cellStyle name="Input 2 27 3 5" xfId="25176"/>
    <cellStyle name="Input 2 27 3 5 2" xfId="25177"/>
    <cellStyle name="Input 2 27 3 6" xfId="25178"/>
    <cellStyle name="Input 2 27 3 6 2" xfId="25179"/>
    <cellStyle name="Input 2 27 3 7" xfId="25180"/>
    <cellStyle name="Input 2 27 3 7 2" xfId="25181"/>
    <cellStyle name="Input 2 27 3 8" xfId="25182"/>
    <cellStyle name="Input 2 27 3 8 2" xfId="25183"/>
    <cellStyle name="Input 2 27 3 9" xfId="25184"/>
    <cellStyle name="Input 2 27 4" xfId="25185"/>
    <cellStyle name="Input 2 27 5" xfId="25186"/>
    <cellStyle name="Input 2 27 6" xfId="25187"/>
    <cellStyle name="Input 2 27 7" xfId="25188"/>
    <cellStyle name="Input 2 27 7 2" xfId="25189"/>
    <cellStyle name="Input 2 27 8" xfId="25190"/>
    <cellStyle name="Input 2 27 8 2" xfId="25191"/>
    <cellStyle name="Input 2 27 9" xfId="25192"/>
    <cellStyle name="Input 2 27 9 2" xfId="25193"/>
    <cellStyle name="Input 2 28" xfId="25194"/>
    <cellStyle name="Input 2 28 2" xfId="25195"/>
    <cellStyle name="Input 2 28 3" xfId="25196"/>
    <cellStyle name="Input 2 28 4" xfId="25197"/>
    <cellStyle name="Input 2 28 5" xfId="25198"/>
    <cellStyle name="Input 2 28 5 2" xfId="25199"/>
    <cellStyle name="Input 2 28 6" xfId="25200"/>
    <cellStyle name="Input 2 28 6 2" xfId="25201"/>
    <cellStyle name="Input 2 28 7" xfId="25202"/>
    <cellStyle name="Input 2 28 7 2" xfId="25203"/>
    <cellStyle name="Input 2 28 8" xfId="25204"/>
    <cellStyle name="Input 2 28 8 2" xfId="25205"/>
    <cellStyle name="Input 2 28 9" xfId="25206"/>
    <cellStyle name="Input 2 29" xfId="25207"/>
    <cellStyle name="Input 2 29 2" xfId="25208"/>
    <cellStyle name="Input 2 29 3" xfId="25209"/>
    <cellStyle name="Input 2 29 4" xfId="25210"/>
    <cellStyle name="Input 2 29 5" xfId="25211"/>
    <cellStyle name="Input 2 29 5 2" xfId="25212"/>
    <cellStyle name="Input 2 29 6" xfId="25213"/>
    <cellStyle name="Input 2 29 6 2" xfId="25214"/>
    <cellStyle name="Input 2 29 7" xfId="25215"/>
    <cellStyle name="Input 2 29 7 2" xfId="25216"/>
    <cellStyle name="Input 2 29 8" xfId="25217"/>
    <cellStyle name="Input 2 29 8 2" xfId="25218"/>
    <cellStyle name="Input 2 29 9" xfId="25219"/>
    <cellStyle name="Input 2 3" xfId="547"/>
    <cellStyle name="Input 2 3 10" xfId="25220"/>
    <cellStyle name="Input 2 3 10 2" xfId="25221"/>
    <cellStyle name="Input 2 3 11" xfId="25222"/>
    <cellStyle name="Input 2 3 12" xfId="2244"/>
    <cellStyle name="Input 2 3 2" xfId="737"/>
    <cellStyle name="Input 2 3 2 10" xfId="7784"/>
    <cellStyle name="Input 2 3 2 2" xfId="25223"/>
    <cellStyle name="Input 2 3 2 3" xfId="25224"/>
    <cellStyle name="Input 2 3 2 4" xfId="25225"/>
    <cellStyle name="Input 2 3 2 5" xfId="25226"/>
    <cellStyle name="Input 2 3 2 5 2" xfId="25227"/>
    <cellStyle name="Input 2 3 2 6" xfId="25228"/>
    <cellStyle name="Input 2 3 2 6 2" xfId="25229"/>
    <cellStyle name="Input 2 3 2 7" xfId="25230"/>
    <cellStyle name="Input 2 3 2 7 2" xfId="25231"/>
    <cellStyle name="Input 2 3 2 8" xfId="25232"/>
    <cellStyle name="Input 2 3 2 8 2" xfId="25233"/>
    <cellStyle name="Input 2 3 2 9" xfId="25234"/>
    <cellStyle name="Input 2 3 3" xfId="813"/>
    <cellStyle name="Input 2 3 3 10" xfId="7337"/>
    <cellStyle name="Input 2 3 3 2" xfId="25235"/>
    <cellStyle name="Input 2 3 3 3" xfId="25236"/>
    <cellStyle name="Input 2 3 3 4" xfId="25237"/>
    <cellStyle name="Input 2 3 3 5" xfId="25238"/>
    <cellStyle name="Input 2 3 3 5 2" xfId="25239"/>
    <cellStyle name="Input 2 3 3 6" xfId="25240"/>
    <cellStyle name="Input 2 3 3 6 2" xfId="25241"/>
    <cellStyle name="Input 2 3 3 7" xfId="25242"/>
    <cellStyle name="Input 2 3 3 7 2" xfId="25243"/>
    <cellStyle name="Input 2 3 3 8" xfId="25244"/>
    <cellStyle name="Input 2 3 3 8 2" xfId="25245"/>
    <cellStyle name="Input 2 3 3 9" xfId="25246"/>
    <cellStyle name="Input 2 3 4" xfId="1016"/>
    <cellStyle name="Input 2 3 4 2" xfId="25247"/>
    <cellStyle name="Input 2 3 5" xfId="25248"/>
    <cellStyle name="Input 2 3 6" xfId="25249"/>
    <cellStyle name="Input 2 3 7" xfId="25250"/>
    <cellStyle name="Input 2 3 7 2" xfId="25251"/>
    <cellStyle name="Input 2 3 8" xfId="25252"/>
    <cellStyle name="Input 2 3 8 2" xfId="25253"/>
    <cellStyle name="Input 2 3 9" xfId="25254"/>
    <cellStyle name="Input 2 3 9 2" xfId="25255"/>
    <cellStyle name="Input 2 30" xfId="25256"/>
    <cellStyle name="Input 2 30 2" xfId="25257"/>
    <cellStyle name="Input 2 30 3" xfId="25258"/>
    <cellStyle name="Input 2 30 4" xfId="25259"/>
    <cellStyle name="Input 2 30 5" xfId="25260"/>
    <cellStyle name="Input 2 30 5 2" xfId="25261"/>
    <cellStyle name="Input 2 30 6" xfId="25262"/>
    <cellStyle name="Input 2 30 6 2" xfId="25263"/>
    <cellStyle name="Input 2 30 7" xfId="25264"/>
    <cellStyle name="Input 2 30 7 2" xfId="25265"/>
    <cellStyle name="Input 2 30 8" xfId="25266"/>
    <cellStyle name="Input 2 30 8 2" xfId="25267"/>
    <cellStyle name="Input 2 30 9" xfId="25268"/>
    <cellStyle name="Input 2 31" xfId="25269"/>
    <cellStyle name="Input 2 31 2" xfId="25270"/>
    <cellStyle name="Input 2 31 3" xfId="25271"/>
    <cellStyle name="Input 2 31 4" xfId="25272"/>
    <cellStyle name="Input 2 31 5" xfId="25273"/>
    <cellStyle name="Input 2 31 5 2" xfId="25274"/>
    <cellStyle name="Input 2 31 6" xfId="25275"/>
    <cellStyle name="Input 2 31 6 2" xfId="25276"/>
    <cellStyle name="Input 2 31 7" xfId="25277"/>
    <cellStyle name="Input 2 31 7 2" xfId="25278"/>
    <cellStyle name="Input 2 31 8" xfId="25279"/>
    <cellStyle name="Input 2 31 8 2" xfId="25280"/>
    <cellStyle name="Input 2 31 9" xfId="25281"/>
    <cellStyle name="Input 2 32" xfId="25282"/>
    <cellStyle name="Input 2 32 2" xfId="25283"/>
    <cellStyle name="Input 2 32 3" xfId="25284"/>
    <cellStyle name="Input 2 32 4" xfId="25285"/>
    <cellStyle name="Input 2 32 5" xfId="25286"/>
    <cellStyle name="Input 2 32 5 2" xfId="25287"/>
    <cellStyle name="Input 2 32 6" xfId="25288"/>
    <cellStyle name="Input 2 32 6 2" xfId="25289"/>
    <cellStyle name="Input 2 32 7" xfId="25290"/>
    <cellStyle name="Input 2 32 7 2" xfId="25291"/>
    <cellStyle name="Input 2 32 8" xfId="25292"/>
    <cellStyle name="Input 2 32 8 2" xfId="25293"/>
    <cellStyle name="Input 2 32 9" xfId="25294"/>
    <cellStyle name="Input 2 33" xfId="25295"/>
    <cellStyle name="Input 2 33 2" xfId="25296"/>
    <cellStyle name="Input 2 33 3" xfId="25297"/>
    <cellStyle name="Input 2 33 4" xfId="25298"/>
    <cellStyle name="Input 2 33 5" xfId="25299"/>
    <cellStyle name="Input 2 33 5 2" xfId="25300"/>
    <cellStyle name="Input 2 33 6" xfId="25301"/>
    <cellStyle name="Input 2 33 6 2" xfId="25302"/>
    <cellStyle name="Input 2 33 7" xfId="25303"/>
    <cellStyle name="Input 2 33 7 2" xfId="25304"/>
    <cellStyle name="Input 2 33 8" xfId="25305"/>
    <cellStyle name="Input 2 33 8 2" xfId="25306"/>
    <cellStyle name="Input 2 33 9" xfId="25307"/>
    <cellStyle name="Input 2 34" xfId="25308"/>
    <cellStyle name="Input 2 34 2" xfId="25309"/>
    <cellStyle name="Input 2 34 3" xfId="25310"/>
    <cellStyle name="Input 2 34 4" xfId="25311"/>
    <cellStyle name="Input 2 34 5" xfId="25312"/>
    <cellStyle name="Input 2 34 5 2" xfId="25313"/>
    <cellStyle name="Input 2 34 6" xfId="25314"/>
    <cellStyle name="Input 2 34 6 2" xfId="25315"/>
    <cellStyle name="Input 2 34 7" xfId="25316"/>
    <cellStyle name="Input 2 34 7 2" xfId="25317"/>
    <cellStyle name="Input 2 34 8" xfId="25318"/>
    <cellStyle name="Input 2 34 8 2" xfId="25319"/>
    <cellStyle name="Input 2 34 9" xfId="25320"/>
    <cellStyle name="Input 2 35" xfId="25321"/>
    <cellStyle name="Input 2 36" xfId="25322"/>
    <cellStyle name="Input 2 37" xfId="25323"/>
    <cellStyle name="Input 2 38" xfId="25324"/>
    <cellStyle name="Input 2 38 2" xfId="25325"/>
    <cellStyle name="Input 2 39" xfId="25326"/>
    <cellStyle name="Input 2 39 2" xfId="25327"/>
    <cellStyle name="Input 2 4" xfId="548"/>
    <cellStyle name="Input 2 4 10" xfId="25328"/>
    <cellStyle name="Input 2 4 10 2" xfId="25329"/>
    <cellStyle name="Input 2 4 11" xfId="25330"/>
    <cellStyle name="Input 2 4 12" xfId="2123"/>
    <cellStyle name="Input 2 4 2" xfId="736"/>
    <cellStyle name="Input 2 4 2 10" xfId="7663"/>
    <cellStyle name="Input 2 4 2 2" xfId="25331"/>
    <cellStyle name="Input 2 4 2 3" xfId="25332"/>
    <cellStyle name="Input 2 4 2 4" xfId="25333"/>
    <cellStyle name="Input 2 4 2 5" xfId="25334"/>
    <cellStyle name="Input 2 4 2 5 2" xfId="25335"/>
    <cellStyle name="Input 2 4 2 6" xfId="25336"/>
    <cellStyle name="Input 2 4 2 6 2" xfId="25337"/>
    <cellStyle name="Input 2 4 2 7" xfId="25338"/>
    <cellStyle name="Input 2 4 2 7 2" xfId="25339"/>
    <cellStyle name="Input 2 4 2 8" xfId="25340"/>
    <cellStyle name="Input 2 4 2 8 2" xfId="25341"/>
    <cellStyle name="Input 2 4 2 9" xfId="25342"/>
    <cellStyle name="Input 2 4 3" xfId="814"/>
    <cellStyle name="Input 2 4 3 10" xfId="7354"/>
    <cellStyle name="Input 2 4 3 2" xfId="25343"/>
    <cellStyle name="Input 2 4 3 3" xfId="25344"/>
    <cellStyle name="Input 2 4 3 4" xfId="25345"/>
    <cellStyle name="Input 2 4 3 5" xfId="25346"/>
    <cellStyle name="Input 2 4 3 5 2" xfId="25347"/>
    <cellStyle name="Input 2 4 3 6" xfId="25348"/>
    <cellStyle name="Input 2 4 3 6 2" xfId="25349"/>
    <cellStyle name="Input 2 4 3 7" xfId="25350"/>
    <cellStyle name="Input 2 4 3 7 2" xfId="25351"/>
    <cellStyle name="Input 2 4 3 8" xfId="25352"/>
    <cellStyle name="Input 2 4 3 8 2" xfId="25353"/>
    <cellStyle name="Input 2 4 3 9" xfId="25354"/>
    <cellStyle name="Input 2 4 4" xfId="1015"/>
    <cellStyle name="Input 2 4 4 2" xfId="25355"/>
    <cellStyle name="Input 2 4 5" xfId="25356"/>
    <cellStyle name="Input 2 4 6" xfId="25357"/>
    <cellStyle name="Input 2 4 7" xfId="25358"/>
    <cellStyle name="Input 2 4 7 2" xfId="25359"/>
    <cellStyle name="Input 2 4 8" xfId="25360"/>
    <cellStyle name="Input 2 4 8 2" xfId="25361"/>
    <cellStyle name="Input 2 4 9" xfId="25362"/>
    <cellStyle name="Input 2 4 9 2" xfId="25363"/>
    <cellStyle name="Input 2 40" xfId="25364"/>
    <cellStyle name="Input 2 40 2" xfId="25365"/>
    <cellStyle name="Input 2 41" xfId="25366"/>
    <cellStyle name="Input 2 41 2" xfId="25367"/>
    <cellStyle name="Input 2 42" xfId="25368"/>
    <cellStyle name="Input 2 42 2" xfId="25369"/>
    <cellStyle name="Input 2 43" xfId="25370"/>
    <cellStyle name="Input 2 43 2" xfId="25371"/>
    <cellStyle name="Input 2 44" xfId="25372"/>
    <cellStyle name="Input 2 44 2" xfId="25373"/>
    <cellStyle name="Input 2 45" xfId="25374"/>
    <cellStyle name="Input 2 45 2" xfId="25375"/>
    <cellStyle name="Input 2 46" xfId="25376"/>
    <cellStyle name="Input 2 46 2" xfId="25377"/>
    <cellStyle name="Input 2 47" xfId="25378"/>
    <cellStyle name="Input 2 47 2" xfId="25379"/>
    <cellStyle name="Input 2 48" xfId="25380"/>
    <cellStyle name="Input 2 48 2" xfId="25381"/>
    <cellStyle name="Input 2 49" xfId="25382"/>
    <cellStyle name="Input 2 49 2" xfId="25383"/>
    <cellStyle name="Input 2 5" xfId="545"/>
    <cellStyle name="Input 2 5 10" xfId="25384"/>
    <cellStyle name="Input 2 5 10 2" xfId="25385"/>
    <cellStyle name="Input 2 5 11" xfId="25386"/>
    <cellStyle name="Input 2 5 12" xfId="2262"/>
    <cellStyle name="Input 2 5 2" xfId="7802"/>
    <cellStyle name="Input 2 5 2 2" xfId="25387"/>
    <cellStyle name="Input 2 5 2 3" xfId="25388"/>
    <cellStyle name="Input 2 5 2 4" xfId="25389"/>
    <cellStyle name="Input 2 5 2 5" xfId="25390"/>
    <cellStyle name="Input 2 5 2 5 2" xfId="25391"/>
    <cellStyle name="Input 2 5 2 6" xfId="25392"/>
    <cellStyle name="Input 2 5 2 6 2" xfId="25393"/>
    <cellStyle name="Input 2 5 2 7" xfId="25394"/>
    <cellStyle name="Input 2 5 2 7 2" xfId="25395"/>
    <cellStyle name="Input 2 5 2 8" xfId="25396"/>
    <cellStyle name="Input 2 5 2 8 2" xfId="25397"/>
    <cellStyle name="Input 2 5 2 9" xfId="25398"/>
    <cellStyle name="Input 2 5 3" xfId="7395"/>
    <cellStyle name="Input 2 5 3 2" xfId="25399"/>
    <cellStyle name="Input 2 5 3 3" xfId="25400"/>
    <cellStyle name="Input 2 5 3 4" xfId="25401"/>
    <cellStyle name="Input 2 5 3 5" xfId="25402"/>
    <cellStyle name="Input 2 5 3 5 2" xfId="25403"/>
    <cellStyle name="Input 2 5 3 6" xfId="25404"/>
    <cellStyle name="Input 2 5 3 6 2" xfId="25405"/>
    <cellStyle name="Input 2 5 3 7" xfId="25406"/>
    <cellStyle name="Input 2 5 3 7 2" xfId="25407"/>
    <cellStyle name="Input 2 5 3 8" xfId="25408"/>
    <cellStyle name="Input 2 5 3 8 2" xfId="25409"/>
    <cellStyle name="Input 2 5 3 9" xfId="25410"/>
    <cellStyle name="Input 2 5 4" xfId="25411"/>
    <cellStyle name="Input 2 5 5" xfId="25412"/>
    <cellStyle name="Input 2 5 6" xfId="25413"/>
    <cellStyle name="Input 2 5 7" xfId="25414"/>
    <cellStyle name="Input 2 5 7 2" xfId="25415"/>
    <cellStyle name="Input 2 5 8" xfId="25416"/>
    <cellStyle name="Input 2 5 8 2" xfId="25417"/>
    <cellStyle name="Input 2 5 9" xfId="25418"/>
    <cellStyle name="Input 2 5 9 2" xfId="25419"/>
    <cellStyle name="Input 2 50" xfId="25420"/>
    <cellStyle name="Input 2 50 2" xfId="25421"/>
    <cellStyle name="Input 2 51" xfId="25422"/>
    <cellStyle name="Input 2 51 2" xfId="25423"/>
    <cellStyle name="Input 2 52" xfId="25424"/>
    <cellStyle name="Input 2 52 2" xfId="25425"/>
    <cellStyle name="Input 2 53" xfId="25426"/>
    <cellStyle name="Input 2 53 2" xfId="25427"/>
    <cellStyle name="Input 2 54" xfId="25428"/>
    <cellStyle name="Input 2 54 2" xfId="25429"/>
    <cellStyle name="Input 2 55" xfId="25430"/>
    <cellStyle name="Input 2 55 2" xfId="25431"/>
    <cellStyle name="Input 2 56" xfId="25432"/>
    <cellStyle name="Input 2 56 2" xfId="25433"/>
    <cellStyle name="Input 2 57" xfId="25434"/>
    <cellStyle name="Input 2 57 2" xfId="25435"/>
    <cellStyle name="Input 2 58" xfId="25436"/>
    <cellStyle name="Input 2 58 2" xfId="25437"/>
    <cellStyle name="Input 2 59" xfId="25438"/>
    <cellStyle name="Input 2 59 2" xfId="25439"/>
    <cellStyle name="Input 2 6" xfId="741"/>
    <cellStyle name="Input 2 6 10" xfId="25440"/>
    <cellStyle name="Input 2 6 10 2" xfId="25441"/>
    <cellStyle name="Input 2 6 11" xfId="25442"/>
    <cellStyle name="Input 2 6 12" xfId="2110"/>
    <cellStyle name="Input 2 6 2" xfId="7650"/>
    <cellStyle name="Input 2 6 2 2" xfId="25443"/>
    <cellStyle name="Input 2 6 2 3" xfId="25444"/>
    <cellStyle name="Input 2 6 2 4" xfId="25445"/>
    <cellStyle name="Input 2 6 2 5" xfId="25446"/>
    <cellStyle name="Input 2 6 2 5 2" xfId="25447"/>
    <cellStyle name="Input 2 6 2 6" xfId="25448"/>
    <cellStyle name="Input 2 6 2 6 2" xfId="25449"/>
    <cellStyle name="Input 2 6 2 7" xfId="25450"/>
    <cellStyle name="Input 2 6 2 7 2" xfId="25451"/>
    <cellStyle name="Input 2 6 2 8" xfId="25452"/>
    <cellStyle name="Input 2 6 2 8 2" xfId="25453"/>
    <cellStyle name="Input 2 6 2 9" xfId="25454"/>
    <cellStyle name="Input 2 6 3" xfId="9277"/>
    <cellStyle name="Input 2 6 3 2" xfId="25455"/>
    <cellStyle name="Input 2 6 3 3" xfId="25456"/>
    <cellStyle name="Input 2 6 3 4" xfId="25457"/>
    <cellStyle name="Input 2 6 3 5" xfId="25458"/>
    <cellStyle name="Input 2 6 3 5 2" xfId="25459"/>
    <cellStyle name="Input 2 6 3 6" xfId="25460"/>
    <cellStyle name="Input 2 6 3 6 2" xfId="25461"/>
    <cellStyle name="Input 2 6 3 7" xfId="25462"/>
    <cellStyle name="Input 2 6 3 7 2" xfId="25463"/>
    <cellStyle name="Input 2 6 3 8" xfId="25464"/>
    <cellStyle name="Input 2 6 3 8 2" xfId="25465"/>
    <cellStyle name="Input 2 6 3 9" xfId="25466"/>
    <cellStyle name="Input 2 6 4" xfId="25467"/>
    <cellStyle name="Input 2 6 5" xfId="25468"/>
    <cellStyle name="Input 2 6 6" xfId="25469"/>
    <cellStyle name="Input 2 6 7" xfId="25470"/>
    <cellStyle name="Input 2 6 7 2" xfId="25471"/>
    <cellStyle name="Input 2 6 8" xfId="25472"/>
    <cellStyle name="Input 2 6 8 2" xfId="25473"/>
    <cellStyle name="Input 2 6 9" xfId="25474"/>
    <cellStyle name="Input 2 6 9 2" xfId="25475"/>
    <cellStyle name="Input 2 60" xfId="25476"/>
    <cellStyle name="Input 2 60 2" xfId="25477"/>
    <cellStyle name="Input 2 61" xfId="25478"/>
    <cellStyle name="Input 2 61 2" xfId="25479"/>
    <cellStyle name="Input 2 62" xfId="25480"/>
    <cellStyle name="Input 2 62 2" xfId="25481"/>
    <cellStyle name="Input 2 63" xfId="25482"/>
    <cellStyle name="Input 2 63 2" xfId="25483"/>
    <cellStyle name="Input 2 64" xfId="25484"/>
    <cellStyle name="Input 2 64 2" xfId="25485"/>
    <cellStyle name="Input 2 65" xfId="25486"/>
    <cellStyle name="Input 2 65 2" xfId="25487"/>
    <cellStyle name="Input 2 66" xfId="25488"/>
    <cellStyle name="Input 2 66 2" xfId="25489"/>
    <cellStyle name="Input 2 67" xfId="25490"/>
    <cellStyle name="Input 2 67 2" xfId="25491"/>
    <cellStyle name="Input 2 68" xfId="25492"/>
    <cellStyle name="Input 2 68 2" xfId="25493"/>
    <cellStyle name="Input 2 69" xfId="25494"/>
    <cellStyle name="Input 2 69 2" xfId="25495"/>
    <cellStyle name="Input 2 7" xfId="811"/>
    <cellStyle name="Input 2 7 10" xfId="25496"/>
    <cellStyle name="Input 2 7 10 2" xfId="25497"/>
    <cellStyle name="Input 2 7 11" xfId="25498"/>
    <cellStyle name="Input 2 7 12" xfId="2275"/>
    <cellStyle name="Input 2 7 2" xfId="7814"/>
    <cellStyle name="Input 2 7 2 2" xfId="25499"/>
    <cellStyle name="Input 2 7 2 3" xfId="25500"/>
    <cellStyle name="Input 2 7 2 4" xfId="25501"/>
    <cellStyle name="Input 2 7 2 5" xfId="25502"/>
    <cellStyle name="Input 2 7 2 5 2" xfId="25503"/>
    <cellStyle name="Input 2 7 2 6" xfId="25504"/>
    <cellStyle name="Input 2 7 2 6 2" xfId="25505"/>
    <cellStyle name="Input 2 7 2 7" xfId="25506"/>
    <cellStyle name="Input 2 7 2 7 2" xfId="25507"/>
    <cellStyle name="Input 2 7 2 8" xfId="25508"/>
    <cellStyle name="Input 2 7 2 8 2" xfId="25509"/>
    <cellStyle name="Input 2 7 2 9" xfId="25510"/>
    <cellStyle name="Input 2 7 3" xfId="7441"/>
    <cellStyle name="Input 2 7 3 2" xfId="25511"/>
    <cellStyle name="Input 2 7 3 3" xfId="25512"/>
    <cellStyle name="Input 2 7 3 4" xfId="25513"/>
    <cellStyle name="Input 2 7 3 5" xfId="25514"/>
    <cellStyle name="Input 2 7 3 5 2" xfId="25515"/>
    <cellStyle name="Input 2 7 3 6" xfId="25516"/>
    <cellStyle name="Input 2 7 3 6 2" xfId="25517"/>
    <cellStyle name="Input 2 7 3 7" xfId="25518"/>
    <cellStyle name="Input 2 7 3 7 2" xfId="25519"/>
    <cellStyle name="Input 2 7 3 8" xfId="25520"/>
    <cellStyle name="Input 2 7 3 8 2" xfId="25521"/>
    <cellStyle name="Input 2 7 3 9" xfId="25522"/>
    <cellStyle name="Input 2 7 4" xfId="25523"/>
    <cellStyle name="Input 2 7 5" xfId="25524"/>
    <cellStyle name="Input 2 7 6" xfId="25525"/>
    <cellStyle name="Input 2 7 7" xfId="25526"/>
    <cellStyle name="Input 2 7 7 2" xfId="25527"/>
    <cellStyle name="Input 2 7 8" xfId="25528"/>
    <cellStyle name="Input 2 7 8 2" xfId="25529"/>
    <cellStyle name="Input 2 7 9" xfId="25530"/>
    <cellStyle name="Input 2 7 9 2" xfId="25531"/>
    <cellStyle name="Input 2 70" xfId="25532"/>
    <cellStyle name="Input 2 70 2" xfId="25533"/>
    <cellStyle name="Input 2 71" xfId="25534"/>
    <cellStyle name="Input 2 71 2" xfId="25535"/>
    <cellStyle name="Input 2 72" xfId="25536"/>
    <cellStyle name="Input 2 72 2" xfId="25537"/>
    <cellStyle name="Input 2 73" xfId="25538"/>
    <cellStyle name="Input 2 73 2" xfId="25539"/>
    <cellStyle name="Input 2 74" xfId="25540"/>
    <cellStyle name="Input 2 74 2" xfId="25541"/>
    <cellStyle name="Input 2 75" xfId="25542"/>
    <cellStyle name="Input 2 75 2" xfId="25543"/>
    <cellStyle name="Input 2 76" xfId="25544"/>
    <cellStyle name="Input 2 76 2" xfId="25545"/>
    <cellStyle name="Input 2 77" xfId="25546"/>
    <cellStyle name="Input 2 77 2" xfId="25547"/>
    <cellStyle name="Input 2 78" xfId="25548"/>
    <cellStyle name="Input 2 78 2" xfId="25549"/>
    <cellStyle name="Input 2 79" xfId="25550"/>
    <cellStyle name="Input 2 79 2" xfId="25551"/>
    <cellStyle name="Input 2 8" xfId="1018"/>
    <cellStyle name="Input 2 8 10" xfId="25552"/>
    <cellStyle name="Input 2 8 10 2" xfId="25553"/>
    <cellStyle name="Input 2 8 11" xfId="25554"/>
    <cellStyle name="Input 2 8 12" xfId="2093"/>
    <cellStyle name="Input 2 8 2" xfId="7633"/>
    <cellStyle name="Input 2 8 2 2" xfId="25555"/>
    <cellStyle name="Input 2 8 2 3" xfId="25556"/>
    <cellStyle name="Input 2 8 2 4" xfId="25557"/>
    <cellStyle name="Input 2 8 2 5" xfId="25558"/>
    <cellStyle name="Input 2 8 2 5 2" xfId="25559"/>
    <cellStyle name="Input 2 8 2 6" xfId="25560"/>
    <cellStyle name="Input 2 8 2 6 2" xfId="25561"/>
    <cellStyle name="Input 2 8 2 7" xfId="25562"/>
    <cellStyle name="Input 2 8 2 7 2" xfId="25563"/>
    <cellStyle name="Input 2 8 2 8" xfId="25564"/>
    <cellStyle name="Input 2 8 2 8 2" xfId="25565"/>
    <cellStyle name="Input 2 8 2 9" xfId="25566"/>
    <cellStyle name="Input 2 8 3" xfId="11676"/>
    <cellStyle name="Input 2 8 3 2" xfId="25567"/>
    <cellStyle name="Input 2 8 3 3" xfId="25568"/>
    <cellStyle name="Input 2 8 3 4" xfId="25569"/>
    <cellStyle name="Input 2 8 3 5" xfId="25570"/>
    <cellStyle name="Input 2 8 3 5 2" xfId="25571"/>
    <cellStyle name="Input 2 8 3 6" xfId="25572"/>
    <cellStyle name="Input 2 8 3 6 2" xfId="25573"/>
    <cellStyle name="Input 2 8 3 7" xfId="25574"/>
    <cellStyle name="Input 2 8 3 7 2" xfId="25575"/>
    <cellStyle name="Input 2 8 3 8" xfId="25576"/>
    <cellStyle name="Input 2 8 3 8 2" xfId="25577"/>
    <cellStyle name="Input 2 8 3 9" xfId="25578"/>
    <cellStyle name="Input 2 8 4" xfId="25579"/>
    <cellStyle name="Input 2 8 5" xfId="25580"/>
    <cellStyle name="Input 2 8 6" xfId="25581"/>
    <cellStyle name="Input 2 8 7" xfId="25582"/>
    <cellStyle name="Input 2 8 7 2" xfId="25583"/>
    <cellStyle name="Input 2 8 8" xfId="25584"/>
    <cellStyle name="Input 2 8 8 2" xfId="25585"/>
    <cellStyle name="Input 2 8 9" xfId="25586"/>
    <cellStyle name="Input 2 8 9 2" xfId="25587"/>
    <cellStyle name="Input 2 80" xfId="25588"/>
    <cellStyle name="Input 2 80 2" xfId="25589"/>
    <cellStyle name="Input 2 81" xfId="25590"/>
    <cellStyle name="Input 2 81 2" xfId="25591"/>
    <cellStyle name="Input 2 82" xfId="25592"/>
    <cellStyle name="Input 2 83" xfId="1423"/>
    <cellStyle name="Input 2 9" xfId="2338"/>
    <cellStyle name="Input 2 9 10" xfId="25593"/>
    <cellStyle name="Input 2 9 10 2" xfId="25594"/>
    <cellStyle name="Input 2 9 11" xfId="25595"/>
    <cellStyle name="Input 2 9 2" xfId="7876"/>
    <cellStyle name="Input 2 9 2 2" xfId="25596"/>
    <cellStyle name="Input 2 9 2 3" xfId="25597"/>
    <cellStyle name="Input 2 9 2 4" xfId="25598"/>
    <cellStyle name="Input 2 9 2 5" xfId="25599"/>
    <cellStyle name="Input 2 9 2 5 2" xfId="25600"/>
    <cellStyle name="Input 2 9 2 6" xfId="25601"/>
    <cellStyle name="Input 2 9 2 6 2" xfId="25602"/>
    <cellStyle name="Input 2 9 2 7" xfId="25603"/>
    <cellStyle name="Input 2 9 2 7 2" xfId="25604"/>
    <cellStyle name="Input 2 9 2 8" xfId="25605"/>
    <cellStyle name="Input 2 9 2 8 2" xfId="25606"/>
    <cellStyle name="Input 2 9 2 9" xfId="25607"/>
    <cellStyle name="Input 2 9 3" xfId="7286"/>
    <cellStyle name="Input 2 9 3 2" xfId="25608"/>
    <cellStyle name="Input 2 9 3 3" xfId="25609"/>
    <cellStyle name="Input 2 9 3 4" xfId="25610"/>
    <cellStyle name="Input 2 9 3 5" xfId="25611"/>
    <cellStyle name="Input 2 9 3 5 2" xfId="25612"/>
    <cellStyle name="Input 2 9 3 6" xfId="25613"/>
    <cellStyle name="Input 2 9 3 6 2" xfId="25614"/>
    <cellStyle name="Input 2 9 3 7" xfId="25615"/>
    <cellStyle name="Input 2 9 3 7 2" xfId="25616"/>
    <cellStyle name="Input 2 9 3 8" xfId="25617"/>
    <cellStyle name="Input 2 9 3 8 2" xfId="25618"/>
    <cellStyle name="Input 2 9 3 9" xfId="25619"/>
    <cellStyle name="Input 2 9 4" xfId="25620"/>
    <cellStyle name="Input 2 9 5" xfId="25621"/>
    <cellStyle name="Input 2 9 6" xfId="25622"/>
    <cellStyle name="Input 2 9 7" xfId="25623"/>
    <cellStyle name="Input 2 9 7 2" xfId="25624"/>
    <cellStyle name="Input 2 9 8" xfId="25625"/>
    <cellStyle name="Input 2 9 8 2" xfId="25626"/>
    <cellStyle name="Input 2 9 9" xfId="25627"/>
    <cellStyle name="Input 2 9 9 2" xfId="25628"/>
    <cellStyle name="Input 20" xfId="2010"/>
    <cellStyle name="Input 20 2" xfId="10342"/>
    <cellStyle name="Input 21" xfId="2424"/>
    <cellStyle name="Input 21 2" xfId="7152"/>
    <cellStyle name="Input 22" xfId="2007"/>
    <cellStyle name="Input 22 2" xfId="10623"/>
    <cellStyle name="Input 23" xfId="2843"/>
    <cellStyle name="Input 23 2" xfId="6916"/>
    <cellStyle name="Input 24" xfId="2662"/>
    <cellStyle name="Input 24 2" xfId="7060"/>
    <cellStyle name="Input 25" xfId="2895"/>
    <cellStyle name="Input 25 2" xfId="6863"/>
    <cellStyle name="Input 26" xfId="3504"/>
    <cellStyle name="Input 26 2" xfId="12268"/>
    <cellStyle name="Input 27" xfId="5805"/>
    <cellStyle name="Input 27 2" xfId="14072"/>
    <cellStyle name="Input 28" xfId="5723"/>
    <cellStyle name="Input 28 2" xfId="13992"/>
    <cellStyle name="Input 29" xfId="5828"/>
    <cellStyle name="Input 29 2" xfId="14094"/>
    <cellStyle name="Input 3" xfId="66"/>
    <cellStyle name="Input 3 10" xfId="2070"/>
    <cellStyle name="Input 3 10 10" xfId="25629"/>
    <cellStyle name="Input 3 10 10 2" xfId="25630"/>
    <cellStyle name="Input 3 10 11" xfId="25631"/>
    <cellStyle name="Input 3 10 2" xfId="7610"/>
    <cellStyle name="Input 3 10 2 2" xfId="25632"/>
    <cellStyle name="Input 3 10 2 3" xfId="25633"/>
    <cellStyle name="Input 3 10 2 4" xfId="25634"/>
    <cellStyle name="Input 3 10 2 5" xfId="25635"/>
    <cellStyle name="Input 3 10 2 5 2" xfId="25636"/>
    <cellStyle name="Input 3 10 2 6" xfId="25637"/>
    <cellStyle name="Input 3 10 2 6 2" xfId="25638"/>
    <cellStyle name="Input 3 10 2 7" xfId="25639"/>
    <cellStyle name="Input 3 10 2 7 2" xfId="25640"/>
    <cellStyle name="Input 3 10 2 8" xfId="25641"/>
    <cellStyle name="Input 3 10 2 8 2" xfId="25642"/>
    <cellStyle name="Input 3 10 2 9" xfId="25643"/>
    <cellStyle name="Input 3 10 3" xfId="8934"/>
    <cellStyle name="Input 3 10 3 2" xfId="25644"/>
    <cellStyle name="Input 3 10 3 3" xfId="25645"/>
    <cellStyle name="Input 3 10 3 4" xfId="25646"/>
    <cellStyle name="Input 3 10 3 5" xfId="25647"/>
    <cellStyle name="Input 3 10 3 5 2" xfId="25648"/>
    <cellStyle name="Input 3 10 3 6" xfId="25649"/>
    <cellStyle name="Input 3 10 3 6 2" xfId="25650"/>
    <cellStyle name="Input 3 10 3 7" xfId="25651"/>
    <cellStyle name="Input 3 10 3 7 2" xfId="25652"/>
    <cellStyle name="Input 3 10 3 8" xfId="25653"/>
    <cellStyle name="Input 3 10 3 8 2" xfId="25654"/>
    <cellStyle name="Input 3 10 3 9" xfId="25655"/>
    <cellStyle name="Input 3 10 4" xfId="25656"/>
    <cellStyle name="Input 3 10 5" xfId="25657"/>
    <cellStyle name="Input 3 10 6" xfId="25658"/>
    <cellStyle name="Input 3 10 7" xfId="25659"/>
    <cellStyle name="Input 3 10 7 2" xfId="25660"/>
    <cellStyle name="Input 3 10 8" xfId="25661"/>
    <cellStyle name="Input 3 10 8 2" xfId="25662"/>
    <cellStyle name="Input 3 10 9" xfId="25663"/>
    <cellStyle name="Input 3 10 9 2" xfId="25664"/>
    <cellStyle name="Input 3 11" xfId="2371"/>
    <cellStyle name="Input 3 11 10" xfId="25665"/>
    <cellStyle name="Input 3 11 10 2" xfId="25666"/>
    <cellStyle name="Input 3 11 11" xfId="25667"/>
    <cellStyle name="Input 3 11 2" xfId="7909"/>
    <cellStyle name="Input 3 11 2 2" xfId="25668"/>
    <cellStyle name="Input 3 11 2 3" xfId="25669"/>
    <cellStyle name="Input 3 11 2 4" xfId="25670"/>
    <cellStyle name="Input 3 11 2 5" xfId="25671"/>
    <cellStyle name="Input 3 11 2 5 2" xfId="25672"/>
    <cellStyle name="Input 3 11 2 6" xfId="25673"/>
    <cellStyle name="Input 3 11 2 6 2" xfId="25674"/>
    <cellStyle name="Input 3 11 2 7" xfId="25675"/>
    <cellStyle name="Input 3 11 2 7 2" xfId="25676"/>
    <cellStyle name="Input 3 11 2 8" xfId="25677"/>
    <cellStyle name="Input 3 11 2 8 2" xfId="25678"/>
    <cellStyle name="Input 3 11 2 9" xfId="25679"/>
    <cellStyle name="Input 3 11 3" xfId="7209"/>
    <cellStyle name="Input 3 11 3 2" xfId="25680"/>
    <cellStyle name="Input 3 11 3 3" xfId="25681"/>
    <cellStyle name="Input 3 11 3 4" xfId="25682"/>
    <cellStyle name="Input 3 11 3 5" xfId="25683"/>
    <cellStyle name="Input 3 11 3 5 2" xfId="25684"/>
    <cellStyle name="Input 3 11 3 6" xfId="25685"/>
    <cellStyle name="Input 3 11 3 6 2" xfId="25686"/>
    <cellStyle name="Input 3 11 3 7" xfId="25687"/>
    <cellStyle name="Input 3 11 3 7 2" xfId="25688"/>
    <cellStyle name="Input 3 11 3 8" xfId="25689"/>
    <cellStyle name="Input 3 11 3 8 2" xfId="25690"/>
    <cellStyle name="Input 3 11 3 9" xfId="25691"/>
    <cellStyle name="Input 3 11 4" xfId="25692"/>
    <cellStyle name="Input 3 11 5" xfId="25693"/>
    <cellStyle name="Input 3 11 6" xfId="25694"/>
    <cellStyle name="Input 3 11 7" xfId="25695"/>
    <cellStyle name="Input 3 11 7 2" xfId="25696"/>
    <cellStyle name="Input 3 11 8" xfId="25697"/>
    <cellStyle name="Input 3 11 8 2" xfId="25698"/>
    <cellStyle name="Input 3 11 9" xfId="25699"/>
    <cellStyle name="Input 3 11 9 2" xfId="25700"/>
    <cellStyle name="Input 3 12" xfId="2005"/>
    <cellStyle name="Input 3 12 10" xfId="25701"/>
    <cellStyle name="Input 3 12 10 2" xfId="25702"/>
    <cellStyle name="Input 3 12 11" xfId="25703"/>
    <cellStyle name="Input 3 12 2" xfId="7546"/>
    <cellStyle name="Input 3 12 2 2" xfId="25704"/>
    <cellStyle name="Input 3 12 2 3" xfId="25705"/>
    <cellStyle name="Input 3 12 2 4" xfId="25706"/>
    <cellStyle name="Input 3 12 2 5" xfId="25707"/>
    <cellStyle name="Input 3 12 2 5 2" xfId="25708"/>
    <cellStyle name="Input 3 12 2 6" xfId="25709"/>
    <cellStyle name="Input 3 12 2 6 2" xfId="25710"/>
    <cellStyle name="Input 3 12 2 7" xfId="25711"/>
    <cellStyle name="Input 3 12 2 7 2" xfId="25712"/>
    <cellStyle name="Input 3 12 2 8" xfId="25713"/>
    <cellStyle name="Input 3 12 2 8 2" xfId="25714"/>
    <cellStyle name="Input 3 12 2 9" xfId="25715"/>
    <cellStyle name="Input 3 12 3" xfId="11142"/>
    <cellStyle name="Input 3 12 3 2" xfId="25716"/>
    <cellStyle name="Input 3 12 3 3" xfId="25717"/>
    <cellStyle name="Input 3 12 3 4" xfId="25718"/>
    <cellStyle name="Input 3 12 3 5" xfId="25719"/>
    <cellStyle name="Input 3 12 3 5 2" xfId="25720"/>
    <cellStyle name="Input 3 12 3 6" xfId="25721"/>
    <cellStyle name="Input 3 12 3 6 2" xfId="25722"/>
    <cellStyle name="Input 3 12 3 7" xfId="25723"/>
    <cellStyle name="Input 3 12 3 7 2" xfId="25724"/>
    <cellStyle name="Input 3 12 3 8" xfId="25725"/>
    <cellStyle name="Input 3 12 3 8 2" xfId="25726"/>
    <cellStyle name="Input 3 12 3 9" xfId="25727"/>
    <cellStyle name="Input 3 12 4" xfId="25728"/>
    <cellStyle name="Input 3 12 5" xfId="25729"/>
    <cellStyle name="Input 3 12 6" xfId="25730"/>
    <cellStyle name="Input 3 12 7" xfId="25731"/>
    <cellStyle name="Input 3 12 7 2" xfId="25732"/>
    <cellStyle name="Input 3 12 8" xfId="25733"/>
    <cellStyle name="Input 3 12 8 2" xfId="25734"/>
    <cellStyle name="Input 3 12 9" xfId="25735"/>
    <cellStyle name="Input 3 12 9 2" xfId="25736"/>
    <cellStyle name="Input 3 13" xfId="2921"/>
    <cellStyle name="Input 3 13 10" xfId="25737"/>
    <cellStyle name="Input 3 13 10 2" xfId="25738"/>
    <cellStyle name="Input 3 13 11" xfId="25739"/>
    <cellStyle name="Input 3 13 2" xfId="8409"/>
    <cellStyle name="Input 3 13 2 2" xfId="25740"/>
    <cellStyle name="Input 3 13 2 3" xfId="25741"/>
    <cellStyle name="Input 3 13 2 4" xfId="25742"/>
    <cellStyle name="Input 3 13 2 5" xfId="25743"/>
    <cellStyle name="Input 3 13 2 5 2" xfId="25744"/>
    <cellStyle name="Input 3 13 2 6" xfId="25745"/>
    <cellStyle name="Input 3 13 2 6 2" xfId="25746"/>
    <cellStyle name="Input 3 13 2 7" xfId="25747"/>
    <cellStyle name="Input 3 13 2 7 2" xfId="25748"/>
    <cellStyle name="Input 3 13 2 8" xfId="25749"/>
    <cellStyle name="Input 3 13 2 8 2" xfId="25750"/>
    <cellStyle name="Input 3 13 2 9" xfId="25751"/>
    <cellStyle name="Input 3 13 3" xfId="6842"/>
    <cellStyle name="Input 3 13 3 2" xfId="25752"/>
    <cellStyle name="Input 3 13 3 3" xfId="25753"/>
    <cellStyle name="Input 3 13 3 4" xfId="25754"/>
    <cellStyle name="Input 3 13 3 5" xfId="25755"/>
    <cellStyle name="Input 3 13 3 5 2" xfId="25756"/>
    <cellStyle name="Input 3 13 3 6" xfId="25757"/>
    <cellStyle name="Input 3 13 3 6 2" xfId="25758"/>
    <cellStyle name="Input 3 13 3 7" xfId="25759"/>
    <cellStyle name="Input 3 13 3 7 2" xfId="25760"/>
    <cellStyle name="Input 3 13 3 8" xfId="25761"/>
    <cellStyle name="Input 3 13 3 8 2" xfId="25762"/>
    <cellStyle name="Input 3 13 3 9" xfId="25763"/>
    <cellStyle name="Input 3 13 4" xfId="25764"/>
    <cellStyle name="Input 3 13 5" xfId="25765"/>
    <cellStyle name="Input 3 13 6" xfId="25766"/>
    <cellStyle name="Input 3 13 7" xfId="25767"/>
    <cellStyle name="Input 3 13 7 2" xfId="25768"/>
    <cellStyle name="Input 3 13 8" xfId="25769"/>
    <cellStyle name="Input 3 13 8 2" xfId="25770"/>
    <cellStyle name="Input 3 13 9" xfId="25771"/>
    <cellStyle name="Input 3 13 9 2" xfId="25772"/>
    <cellStyle name="Input 3 14" xfId="1936"/>
    <cellStyle name="Input 3 14 10" xfId="25773"/>
    <cellStyle name="Input 3 14 10 2" xfId="25774"/>
    <cellStyle name="Input 3 14 11" xfId="25775"/>
    <cellStyle name="Input 3 14 2" xfId="7477"/>
    <cellStyle name="Input 3 14 2 2" xfId="25776"/>
    <cellStyle name="Input 3 14 2 3" xfId="25777"/>
    <cellStyle name="Input 3 14 2 4" xfId="25778"/>
    <cellStyle name="Input 3 14 2 5" xfId="25779"/>
    <cellStyle name="Input 3 14 2 5 2" xfId="25780"/>
    <cellStyle name="Input 3 14 2 6" xfId="25781"/>
    <cellStyle name="Input 3 14 2 6 2" xfId="25782"/>
    <cellStyle name="Input 3 14 2 7" xfId="25783"/>
    <cellStyle name="Input 3 14 2 7 2" xfId="25784"/>
    <cellStyle name="Input 3 14 2 8" xfId="25785"/>
    <cellStyle name="Input 3 14 2 8 2" xfId="25786"/>
    <cellStyle name="Input 3 14 2 9" xfId="25787"/>
    <cellStyle name="Input 3 14 3" xfId="8026"/>
    <cellStyle name="Input 3 14 3 2" xfId="25788"/>
    <cellStyle name="Input 3 14 3 3" xfId="25789"/>
    <cellStyle name="Input 3 14 3 4" xfId="25790"/>
    <cellStyle name="Input 3 14 3 5" xfId="25791"/>
    <cellStyle name="Input 3 14 3 5 2" xfId="25792"/>
    <cellStyle name="Input 3 14 3 6" xfId="25793"/>
    <cellStyle name="Input 3 14 3 6 2" xfId="25794"/>
    <cellStyle name="Input 3 14 3 7" xfId="25795"/>
    <cellStyle name="Input 3 14 3 7 2" xfId="25796"/>
    <cellStyle name="Input 3 14 3 8" xfId="25797"/>
    <cellStyle name="Input 3 14 3 8 2" xfId="25798"/>
    <cellStyle name="Input 3 14 3 9" xfId="25799"/>
    <cellStyle name="Input 3 14 4" xfId="25800"/>
    <cellStyle name="Input 3 14 5" xfId="25801"/>
    <cellStyle name="Input 3 14 6" xfId="25802"/>
    <cellStyle name="Input 3 14 7" xfId="25803"/>
    <cellStyle name="Input 3 14 7 2" xfId="25804"/>
    <cellStyle name="Input 3 14 8" xfId="25805"/>
    <cellStyle name="Input 3 14 8 2" xfId="25806"/>
    <cellStyle name="Input 3 14 9" xfId="25807"/>
    <cellStyle name="Input 3 14 9 2" xfId="25808"/>
    <cellStyle name="Input 3 15" xfId="3313"/>
    <cellStyle name="Input 3 15 10" xfId="25809"/>
    <cellStyle name="Input 3 15 10 2" xfId="25810"/>
    <cellStyle name="Input 3 15 11" xfId="25811"/>
    <cellStyle name="Input 3 15 2" xfId="8756"/>
    <cellStyle name="Input 3 15 2 2" xfId="25812"/>
    <cellStyle name="Input 3 15 2 3" xfId="25813"/>
    <cellStyle name="Input 3 15 2 4" xfId="25814"/>
    <cellStyle name="Input 3 15 2 5" xfId="25815"/>
    <cellStyle name="Input 3 15 2 5 2" xfId="25816"/>
    <cellStyle name="Input 3 15 2 6" xfId="25817"/>
    <cellStyle name="Input 3 15 2 6 2" xfId="25818"/>
    <cellStyle name="Input 3 15 2 7" xfId="25819"/>
    <cellStyle name="Input 3 15 2 7 2" xfId="25820"/>
    <cellStyle name="Input 3 15 2 8" xfId="25821"/>
    <cellStyle name="Input 3 15 2 8 2" xfId="25822"/>
    <cellStyle name="Input 3 15 2 9" xfId="25823"/>
    <cellStyle name="Input 3 15 3" xfId="12115"/>
    <cellStyle name="Input 3 15 3 2" xfId="25824"/>
    <cellStyle name="Input 3 15 3 3" xfId="25825"/>
    <cellStyle name="Input 3 15 3 4" xfId="25826"/>
    <cellStyle name="Input 3 15 3 5" xfId="25827"/>
    <cellStyle name="Input 3 15 3 5 2" xfId="25828"/>
    <cellStyle name="Input 3 15 3 6" xfId="25829"/>
    <cellStyle name="Input 3 15 3 6 2" xfId="25830"/>
    <cellStyle name="Input 3 15 3 7" xfId="25831"/>
    <cellStyle name="Input 3 15 3 7 2" xfId="25832"/>
    <cellStyle name="Input 3 15 3 8" xfId="25833"/>
    <cellStyle name="Input 3 15 3 8 2" xfId="25834"/>
    <cellStyle name="Input 3 15 3 9" xfId="25835"/>
    <cellStyle name="Input 3 15 4" xfId="25836"/>
    <cellStyle name="Input 3 15 5" xfId="25837"/>
    <cellStyle name="Input 3 15 6" xfId="25838"/>
    <cellStyle name="Input 3 15 7" xfId="25839"/>
    <cellStyle name="Input 3 15 7 2" xfId="25840"/>
    <cellStyle name="Input 3 15 8" xfId="25841"/>
    <cellStyle name="Input 3 15 8 2" xfId="25842"/>
    <cellStyle name="Input 3 15 9" xfId="25843"/>
    <cellStyle name="Input 3 15 9 2" xfId="25844"/>
    <cellStyle name="Input 3 16" xfId="2664"/>
    <cellStyle name="Input 3 16 10" xfId="25845"/>
    <cellStyle name="Input 3 16 10 2" xfId="25846"/>
    <cellStyle name="Input 3 16 11" xfId="25847"/>
    <cellStyle name="Input 3 16 2" xfId="8178"/>
    <cellStyle name="Input 3 16 2 2" xfId="25848"/>
    <cellStyle name="Input 3 16 2 3" xfId="25849"/>
    <cellStyle name="Input 3 16 2 4" xfId="25850"/>
    <cellStyle name="Input 3 16 2 5" xfId="25851"/>
    <cellStyle name="Input 3 16 2 5 2" xfId="25852"/>
    <cellStyle name="Input 3 16 2 6" xfId="25853"/>
    <cellStyle name="Input 3 16 2 6 2" xfId="25854"/>
    <cellStyle name="Input 3 16 2 7" xfId="25855"/>
    <cellStyle name="Input 3 16 2 7 2" xfId="25856"/>
    <cellStyle name="Input 3 16 2 8" xfId="25857"/>
    <cellStyle name="Input 3 16 2 8 2" xfId="25858"/>
    <cellStyle name="Input 3 16 2 9" xfId="25859"/>
    <cellStyle name="Input 3 16 3" xfId="7058"/>
    <cellStyle name="Input 3 16 3 2" xfId="25860"/>
    <cellStyle name="Input 3 16 3 3" xfId="25861"/>
    <cellStyle name="Input 3 16 3 4" xfId="25862"/>
    <cellStyle name="Input 3 16 3 5" xfId="25863"/>
    <cellStyle name="Input 3 16 3 5 2" xfId="25864"/>
    <cellStyle name="Input 3 16 3 6" xfId="25865"/>
    <cellStyle name="Input 3 16 3 6 2" xfId="25866"/>
    <cellStyle name="Input 3 16 3 7" xfId="25867"/>
    <cellStyle name="Input 3 16 3 7 2" xfId="25868"/>
    <cellStyle name="Input 3 16 3 8" xfId="25869"/>
    <cellStyle name="Input 3 16 3 8 2" xfId="25870"/>
    <cellStyle name="Input 3 16 3 9" xfId="25871"/>
    <cellStyle name="Input 3 16 4" xfId="25872"/>
    <cellStyle name="Input 3 16 5" xfId="25873"/>
    <cellStyle name="Input 3 16 6" xfId="25874"/>
    <cellStyle name="Input 3 16 7" xfId="25875"/>
    <cellStyle name="Input 3 16 7 2" xfId="25876"/>
    <cellStyle name="Input 3 16 8" xfId="25877"/>
    <cellStyle name="Input 3 16 8 2" xfId="25878"/>
    <cellStyle name="Input 3 16 9" xfId="25879"/>
    <cellStyle name="Input 3 16 9 2" xfId="25880"/>
    <cellStyle name="Input 3 17" xfId="3284"/>
    <cellStyle name="Input 3 17 10" xfId="25881"/>
    <cellStyle name="Input 3 17 10 2" xfId="25882"/>
    <cellStyle name="Input 3 17 11" xfId="25883"/>
    <cellStyle name="Input 3 17 2" xfId="8731"/>
    <cellStyle name="Input 3 17 2 2" xfId="25884"/>
    <cellStyle name="Input 3 17 2 3" xfId="25885"/>
    <cellStyle name="Input 3 17 2 4" xfId="25886"/>
    <cellStyle name="Input 3 17 2 5" xfId="25887"/>
    <cellStyle name="Input 3 17 2 5 2" xfId="25888"/>
    <cellStyle name="Input 3 17 2 6" xfId="25889"/>
    <cellStyle name="Input 3 17 2 6 2" xfId="25890"/>
    <cellStyle name="Input 3 17 2 7" xfId="25891"/>
    <cellStyle name="Input 3 17 2 7 2" xfId="25892"/>
    <cellStyle name="Input 3 17 2 8" xfId="25893"/>
    <cellStyle name="Input 3 17 2 8 2" xfId="25894"/>
    <cellStyle name="Input 3 17 2 9" xfId="25895"/>
    <cellStyle name="Input 3 17 3" xfId="12091"/>
    <cellStyle name="Input 3 17 3 2" xfId="25896"/>
    <cellStyle name="Input 3 17 3 3" xfId="25897"/>
    <cellStyle name="Input 3 17 3 4" xfId="25898"/>
    <cellStyle name="Input 3 17 3 5" xfId="25899"/>
    <cellStyle name="Input 3 17 3 5 2" xfId="25900"/>
    <cellStyle name="Input 3 17 3 6" xfId="25901"/>
    <cellStyle name="Input 3 17 3 6 2" xfId="25902"/>
    <cellStyle name="Input 3 17 3 7" xfId="25903"/>
    <cellStyle name="Input 3 17 3 7 2" xfId="25904"/>
    <cellStyle name="Input 3 17 3 8" xfId="25905"/>
    <cellStyle name="Input 3 17 3 8 2" xfId="25906"/>
    <cellStyle name="Input 3 17 3 9" xfId="25907"/>
    <cellStyle name="Input 3 17 4" xfId="25908"/>
    <cellStyle name="Input 3 17 5" xfId="25909"/>
    <cellStyle name="Input 3 17 6" xfId="25910"/>
    <cellStyle name="Input 3 17 7" xfId="25911"/>
    <cellStyle name="Input 3 17 7 2" xfId="25912"/>
    <cellStyle name="Input 3 17 8" xfId="25913"/>
    <cellStyle name="Input 3 17 8 2" xfId="25914"/>
    <cellStyle name="Input 3 17 9" xfId="25915"/>
    <cellStyle name="Input 3 17 9 2" xfId="25916"/>
    <cellStyle name="Input 3 18" xfId="3088"/>
    <cellStyle name="Input 3 18 10" xfId="25917"/>
    <cellStyle name="Input 3 18 10 2" xfId="25918"/>
    <cellStyle name="Input 3 18 11" xfId="25919"/>
    <cellStyle name="Input 3 18 2" xfId="8556"/>
    <cellStyle name="Input 3 18 2 2" xfId="25920"/>
    <cellStyle name="Input 3 18 2 3" xfId="25921"/>
    <cellStyle name="Input 3 18 2 4" xfId="25922"/>
    <cellStyle name="Input 3 18 2 5" xfId="25923"/>
    <cellStyle name="Input 3 18 2 5 2" xfId="25924"/>
    <cellStyle name="Input 3 18 2 6" xfId="25925"/>
    <cellStyle name="Input 3 18 2 6 2" xfId="25926"/>
    <cellStyle name="Input 3 18 2 7" xfId="25927"/>
    <cellStyle name="Input 3 18 2 7 2" xfId="25928"/>
    <cellStyle name="Input 3 18 2 8" xfId="25929"/>
    <cellStyle name="Input 3 18 2 8 2" xfId="25930"/>
    <cellStyle name="Input 3 18 2 9" xfId="25931"/>
    <cellStyle name="Input 3 18 3" xfId="11933"/>
    <cellStyle name="Input 3 18 3 2" xfId="25932"/>
    <cellStyle name="Input 3 18 3 3" xfId="25933"/>
    <cellStyle name="Input 3 18 3 4" xfId="25934"/>
    <cellStyle name="Input 3 18 3 5" xfId="25935"/>
    <cellStyle name="Input 3 18 3 5 2" xfId="25936"/>
    <cellStyle name="Input 3 18 3 6" xfId="25937"/>
    <cellStyle name="Input 3 18 3 6 2" xfId="25938"/>
    <cellStyle name="Input 3 18 3 7" xfId="25939"/>
    <cellStyle name="Input 3 18 3 7 2" xfId="25940"/>
    <cellStyle name="Input 3 18 3 8" xfId="25941"/>
    <cellStyle name="Input 3 18 3 8 2" xfId="25942"/>
    <cellStyle name="Input 3 18 3 9" xfId="25943"/>
    <cellStyle name="Input 3 18 4" xfId="25944"/>
    <cellStyle name="Input 3 18 5" xfId="25945"/>
    <cellStyle name="Input 3 18 6" xfId="25946"/>
    <cellStyle name="Input 3 18 7" xfId="25947"/>
    <cellStyle name="Input 3 18 7 2" xfId="25948"/>
    <cellStyle name="Input 3 18 8" xfId="25949"/>
    <cellStyle name="Input 3 18 8 2" xfId="25950"/>
    <cellStyle name="Input 3 18 9" xfId="25951"/>
    <cellStyle name="Input 3 18 9 2" xfId="25952"/>
    <cellStyle name="Input 3 19" xfId="5810"/>
    <cellStyle name="Input 3 19 10" xfId="25953"/>
    <cellStyle name="Input 3 19 10 2" xfId="25954"/>
    <cellStyle name="Input 3 19 11" xfId="25955"/>
    <cellStyle name="Input 3 19 2" xfId="10931"/>
    <cellStyle name="Input 3 19 2 2" xfId="25956"/>
    <cellStyle name="Input 3 19 2 3" xfId="25957"/>
    <cellStyle name="Input 3 19 2 4" xfId="25958"/>
    <cellStyle name="Input 3 19 2 5" xfId="25959"/>
    <cellStyle name="Input 3 19 2 5 2" xfId="25960"/>
    <cellStyle name="Input 3 19 2 6" xfId="25961"/>
    <cellStyle name="Input 3 19 2 6 2" xfId="25962"/>
    <cellStyle name="Input 3 19 2 7" xfId="25963"/>
    <cellStyle name="Input 3 19 2 7 2" xfId="25964"/>
    <cellStyle name="Input 3 19 2 8" xfId="25965"/>
    <cellStyle name="Input 3 19 2 8 2" xfId="25966"/>
    <cellStyle name="Input 3 19 2 9" xfId="25967"/>
    <cellStyle name="Input 3 19 3" xfId="14077"/>
    <cellStyle name="Input 3 19 3 2" xfId="25968"/>
    <cellStyle name="Input 3 19 3 3" xfId="25969"/>
    <cellStyle name="Input 3 19 3 4" xfId="25970"/>
    <cellStyle name="Input 3 19 3 5" xfId="25971"/>
    <cellStyle name="Input 3 19 3 5 2" xfId="25972"/>
    <cellStyle name="Input 3 19 3 6" xfId="25973"/>
    <cellStyle name="Input 3 19 3 6 2" xfId="25974"/>
    <cellStyle name="Input 3 19 3 7" xfId="25975"/>
    <cellStyle name="Input 3 19 3 7 2" xfId="25976"/>
    <cellStyle name="Input 3 19 3 8" xfId="25977"/>
    <cellStyle name="Input 3 19 3 8 2" xfId="25978"/>
    <cellStyle name="Input 3 19 3 9" xfId="25979"/>
    <cellStyle name="Input 3 19 4" xfId="25980"/>
    <cellStyle name="Input 3 19 5" xfId="25981"/>
    <cellStyle name="Input 3 19 6" xfId="25982"/>
    <cellStyle name="Input 3 19 7" xfId="25983"/>
    <cellStyle name="Input 3 19 7 2" xfId="25984"/>
    <cellStyle name="Input 3 19 8" xfId="25985"/>
    <cellStyle name="Input 3 19 8 2" xfId="25986"/>
    <cellStyle name="Input 3 19 9" xfId="25987"/>
    <cellStyle name="Input 3 19 9 2" xfId="25988"/>
    <cellStyle name="Input 3 2" xfId="67"/>
    <cellStyle name="Input 3 2 10" xfId="25989"/>
    <cellStyle name="Input 3 2 10 2" xfId="25990"/>
    <cellStyle name="Input 3 2 11" xfId="25991"/>
    <cellStyle name="Input 3 2 12" xfId="2129"/>
    <cellStyle name="Input 3 2 2" xfId="7669"/>
    <cellStyle name="Input 3 2 2 2" xfId="25992"/>
    <cellStyle name="Input 3 2 2 3" xfId="25993"/>
    <cellStyle name="Input 3 2 2 4" xfId="25994"/>
    <cellStyle name="Input 3 2 2 5" xfId="25995"/>
    <cellStyle name="Input 3 2 2 5 2" xfId="25996"/>
    <cellStyle name="Input 3 2 2 6" xfId="25997"/>
    <cellStyle name="Input 3 2 2 6 2" xfId="25998"/>
    <cellStyle name="Input 3 2 2 7" xfId="25999"/>
    <cellStyle name="Input 3 2 2 7 2" xfId="26000"/>
    <cellStyle name="Input 3 2 2 8" xfId="26001"/>
    <cellStyle name="Input 3 2 2 8 2" xfId="26002"/>
    <cellStyle name="Input 3 2 2 9" xfId="26003"/>
    <cellStyle name="Input 3 2 3" xfId="11564"/>
    <cellStyle name="Input 3 2 3 2" xfId="26004"/>
    <cellStyle name="Input 3 2 3 3" xfId="26005"/>
    <cellStyle name="Input 3 2 3 4" xfId="26006"/>
    <cellStyle name="Input 3 2 3 5" xfId="26007"/>
    <cellStyle name="Input 3 2 3 5 2" xfId="26008"/>
    <cellStyle name="Input 3 2 3 6" xfId="26009"/>
    <cellStyle name="Input 3 2 3 6 2" xfId="26010"/>
    <cellStyle name="Input 3 2 3 7" xfId="26011"/>
    <cellStyle name="Input 3 2 3 7 2" xfId="26012"/>
    <cellStyle name="Input 3 2 3 8" xfId="26013"/>
    <cellStyle name="Input 3 2 3 8 2" xfId="26014"/>
    <cellStyle name="Input 3 2 3 9" xfId="26015"/>
    <cellStyle name="Input 3 2 4" xfId="26016"/>
    <cellStyle name="Input 3 2 5" xfId="26017"/>
    <cellStyle name="Input 3 2 6" xfId="26018"/>
    <cellStyle name="Input 3 2 7" xfId="26019"/>
    <cellStyle name="Input 3 2 7 2" xfId="26020"/>
    <cellStyle name="Input 3 2 8" xfId="26021"/>
    <cellStyle name="Input 3 2 8 2" xfId="26022"/>
    <cellStyle name="Input 3 2 9" xfId="26023"/>
    <cellStyle name="Input 3 2 9 2" xfId="26024"/>
    <cellStyle name="Input 3 20" xfId="5719"/>
    <cellStyle name="Input 3 20 10" xfId="26025"/>
    <cellStyle name="Input 3 20 10 2" xfId="26026"/>
    <cellStyle name="Input 3 20 11" xfId="26027"/>
    <cellStyle name="Input 3 20 2" xfId="10840"/>
    <cellStyle name="Input 3 20 2 2" xfId="26028"/>
    <cellStyle name="Input 3 20 2 3" xfId="26029"/>
    <cellStyle name="Input 3 20 2 4" xfId="26030"/>
    <cellStyle name="Input 3 20 2 5" xfId="26031"/>
    <cellStyle name="Input 3 20 2 5 2" xfId="26032"/>
    <cellStyle name="Input 3 20 2 6" xfId="26033"/>
    <cellStyle name="Input 3 20 2 6 2" xfId="26034"/>
    <cellStyle name="Input 3 20 2 7" xfId="26035"/>
    <cellStyle name="Input 3 20 2 7 2" xfId="26036"/>
    <cellStyle name="Input 3 20 2 8" xfId="26037"/>
    <cellStyle name="Input 3 20 2 8 2" xfId="26038"/>
    <cellStyle name="Input 3 20 2 9" xfId="26039"/>
    <cellStyle name="Input 3 20 3" xfId="13988"/>
    <cellStyle name="Input 3 20 3 2" xfId="26040"/>
    <cellStyle name="Input 3 20 3 3" xfId="26041"/>
    <cellStyle name="Input 3 20 3 4" xfId="26042"/>
    <cellStyle name="Input 3 20 3 5" xfId="26043"/>
    <cellStyle name="Input 3 20 3 5 2" xfId="26044"/>
    <cellStyle name="Input 3 20 3 6" xfId="26045"/>
    <cellStyle name="Input 3 20 3 6 2" xfId="26046"/>
    <cellStyle name="Input 3 20 3 7" xfId="26047"/>
    <cellStyle name="Input 3 20 3 7 2" xfId="26048"/>
    <cellStyle name="Input 3 20 3 8" xfId="26049"/>
    <cellStyle name="Input 3 20 3 8 2" xfId="26050"/>
    <cellStyle name="Input 3 20 3 9" xfId="26051"/>
    <cellStyle name="Input 3 20 4" xfId="26052"/>
    <cellStyle name="Input 3 20 5" xfId="26053"/>
    <cellStyle name="Input 3 20 6" xfId="26054"/>
    <cellStyle name="Input 3 20 7" xfId="26055"/>
    <cellStyle name="Input 3 20 7 2" xfId="26056"/>
    <cellStyle name="Input 3 20 8" xfId="26057"/>
    <cellStyle name="Input 3 20 8 2" xfId="26058"/>
    <cellStyle name="Input 3 20 9" xfId="26059"/>
    <cellStyle name="Input 3 20 9 2" xfId="26060"/>
    <cellStyle name="Input 3 21" xfId="5832"/>
    <cellStyle name="Input 3 21 10" xfId="26061"/>
    <cellStyle name="Input 3 21 10 2" xfId="26062"/>
    <cellStyle name="Input 3 21 11" xfId="26063"/>
    <cellStyle name="Input 3 21 2" xfId="10951"/>
    <cellStyle name="Input 3 21 2 2" xfId="26064"/>
    <cellStyle name="Input 3 21 2 3" xfId="26065"/>
    <cellStyle name="Input 3 21 2 4" xfId="26066"/>
    <cellStyle name="Input 3 21 2 5" xfId="26067"/>
    <cellStyle name="Input 3 21 2 5 2" xfId="26068"/>
    <cellStyle name="Input 3 21 2 6" xfId="26069"/>
    <cellStyle name="Input 3 21 2 6 2" xfId="26070"/>
    <cellStyle name="Input 3 21 2 7" xfId="26071"/>
    <cellStyle name="Input 3 21 2 7 2" xfId="26072"/>
    <cellStyle name="Input 3 21 2 8" xfId="26073"/>
    <cellStyle name="Input 3 21 2 8 2" xfId="26074"/>
    <cellStyle name="Input 3 21 2 9" xfId="26075"/>
    <cellStyle name="Input 3 21 3" xfId="14098"/>
    <cellStyle name="Input 3 21 3 2" xfId="26076"/>
    <cellStyle name="Input 3 21 3 3" xfId="26077"/>
    <cellStyle name="Input 3 21 3 4" xfId="26078"/>
    <cellStyle name="Input 3 21 3 5" xfId="26079"/>
    <cellStyle name="Input 3 21 3 5 2" xfId="26080"/>
    <cellStyle name="Input 3 21 3 6" xfId="26081"/>
    <cellStyle name="Input 3 21 3 6 2" xfId="26082"/>
    <cellStyle name="Input 3 21 3 7" xfId="26083"/>
    <cellStyle name="Input 3 21 3 7 2" xfId="26084"/>
    <cellStyle name="Input 3 21 3 8" xfId="26085"/>
    <cellStyle name="Input 3 21 3 8 2" xfId="26086"/>
    <cellStyle name="Input 3 21 3 9" xfId="26087"/>
    <cellStyle name="Input 3 21 4" xfId="26088"/>
    <cellStyle name="Input 3 21 5" xfId="26089"/>
    <cellStyle name="Input 3 21 6" xfId="26090"/>
    <cellStyle name="Input 3 21 7" xfId="26091"/>
    <cellStyle name="Input 3 21 7 2" xfId="26092"/>
    <cellStyle name="Input 3 21 8" xfId="26093"/>
    <cellStyle name="Input 3 21 8 2" xfId="26094"/>
    <cellStyle name="Input 3 21 9" xfId="26095"/>
    <cellStyle name="Input 3 21 9 2" xfId="26096"/>
    <cellStyle name="Input 3 22" xfId="5712"/>
    <cellStyle name="Input 3 22 10" xfId="26097"/>
    <cellStyle name="Input 3 22 10 2" xfId="26098"/>
    <cellStyle name="Input 3 22 11" xfId="26099"/>
    <cellStyle name="Input 3 22 2" xfId="10833"/>
    <cellStyle name="Input 3 22 2 2" xfId="26100"/>
    <cellStyle name="Input 3 22 2 3" xfId="26101"/>
    <cellStyle name="Input 3 22 2 4" xfId="26102"/>
    <cellStyle name="Input 3 22 2 5" xfId="26103"/>
    <cellStyle name="Input 3 22 2 5 2" xfId="26104"/>
    <cellStyle name="Input 3 22 2 6" xfId="26105"/>
    <cellStyle name="Input 3 22 2 6 2" xfId="26106"/>
    <cellStyle name="Input 3 22 2 7" xfId="26107"/>
    <cellStyle name="Input 3 22 2 7 2" xfId="26108"/>
    <cellStyle name="Input 3 22 2 8" xfId="26109"/>
    <cellStyle name="Input 3 22 2 8 2" xfId="26110"/>
    <cellStyle name="Input 3 22 2 9" xfId="26111"/>
    <cellStyle name="Input 3 22 3" xfId="13981"/>
    <cellStyle name="Input 3 22 3 2" xfId="26112"/>
    <cellStyle name="Input 3 22 3 3" xfId="26113"/>
    <cellStyle name="Input 3 22 3 4" xfId="26114"/>
    <cellStyle name="Input 3 22 3 5" xfId="26115"/>
    <cellStyle name="Input 3 22 3 5 2" xfId="26116"/>
    <cellStyle name="Input 3 22 3 6" xfId="26117"/>
    <cellStyle name="Input 3 22 3 6 2" xfId="26118"/>
    <cellStyle name="Input 3 22 3 7" xfId="26119"/>
    <cellStyle name="Input 3 22 3 7 2" xfId="26120"/>
    <cellStyle name="Input 3 22 3 8" xfId="26121"/>
    <cellStyle name="Input 3 22 3 8 2" xfId="26122"/>
    <cellStyle name="Input 3 22 3 9" xfId="26123"/>
    <cellStyle name="Input 3 22 4" xfId="26124"/>
    <cellStyle name="Input 3 22 5" xfId="26125"/>
    <cellStyle name="Input 3 22 6" xfId="26126"/>
    <cellStyle name="Input 3 22 7" xfId="26127"/>
    <cellStyle name="Input 3 22 7 2" xfId="26128"/>
    <cellStyle name="Input 3 22 8" xfId="26129"/>
    <cellStyle name="Input 3 22 8 2" xfId="26130"/>
    <cellStyle name="Input 3 22 9" xfId="26131"/>
    <cellStyle name="Input 3 22 9 2" xfId="26132"/>
    <cellStyle name="Input 3 23" xfId="5848"/>
    <cellStyle name="Input 3 23 10" xfId="26133"/>
    <cellStyle name="Input 3 23 10 2" xfId="26134"/>
    <cellStyle name="Input 3 23 11" xfId="26135"/>
    <cellStyle name="Input 3 23 2" xfId="10967"/>
    <cellStyle name="Input 3 23 2 2" xfId="26136"/>
    <cellStyle name="Input 3 23 2 3" xfId="26137"/>
    <cellStyle name="Input 3 23 2 4" xfId="26138"/>
    <cellStyle name="Input 3 23 2 5" xfId="26139"/>
    <cellStyle name="Input 3 23 2 5 2" xfId="26140"/>
    <cellStyle name="Input 3 23 2 6" xfId="26141"/>
    <cellStyle name="Input 3 23 2 6 2" xfId="26142"/>
    <cellStyle name="Input 3 23 2 7" xfId="26143"/>
    <cellStyle name="Input 3 23 2 7 2" xfId="26144"/>
    <cellStyle name="Input 3 23 2 8" xfId="26145"/>
    <cellStyle name="Input 3 23 2 8 2" xfId="26146"/>
    <cellStyle name="Input 3 23 2 9" xfId="26147"/>
    <cellStyle name="Input 3 23 3" xfId="14114"/>
    <cellStyle name="Input 3 23 3 2" xfId="26148"/>
    <cellStyle name="Input 3 23 3 3" xfId="26149"/>
    <cellStyle name="Input 3 23 3 4" xfId="26150"/>
    <cellStyle name="Input 3 23 3 5" xfId="26151"/>
    <cellStyle name="Input 3 23 3 5 2" xfId="26152"/>
    <cellStyle name="Input 3 23 3 6" xfId="26153"/>
    <cellStyle name="Input 3 23 3 6 2" xfId="26154"/>
    <cellStyle name="Input 3 23 3 7" xfId="26155"/>
    <cellStyle name="Input 3 23 3 7 2" xfId="26156"/>
    <cellStyle name="Input 3 23 3 8" xfId="26157"/>
    <cellStyle name="Input 3 23 3 8 2" xfId="26158"/>
    <cellStyle name="Input 3 23 3 9" xfId="26159"/>
    <cellStyle name="Input 3 23 4" xfId="26160"/>
    <cellStyle name="Input 3 23 5" xfId="26161"/>
    <cellStyle name="Input 3 23 6" xfId="26162"/>
    <cellStyle name="Input 3 23 7" xfId="26163"/>
    <cellStyle name="Input 3 23 7 2" xfId="26164"/>
    <cellStyle name="Input 3 23 8" xfId="26165"/>
    <cellStyle name="Input 3 23 8 2" xfId="26166"/>
    <cellStyle name="Input 3 23 9" xfId="26167"/>
    <cellStyle name="Input 3 23 9 2" xfId="26168"/>
    <cellStyle name="Input 3 24" xfId="5700"/>
    <cellStyle name="Input 3 24 10" xfId="26169"/>
    <cellStyle name="Input 3 24 10 2" xfId="26170"/>
    <cellStyle name="Input 3 24 11" xfId="26171"/>
    <cellStyle name="Input 3 24 2" xfId="10821"/>
    <cellStyle name="Input 3 24 2 2" xfId="26172"/>
    <cellStyle name="Input 3 24 2 3" xfId="26173"/>
    <cellStyle name="Input 3 24 2 4" xfId="26174"/>
    <cellStyle name="Input 3 24 2 5" xfId="26175"/>
    <cellStyle name="Input 3 24 2 5 2" xfId="26176"/>
    <cellStyle name="Input 3 24 2 6" xfId="26177"/>
    <cellStyle name="Input 3 24 2 6 2" xfId="26178"/>
    <cellStyle name="Input 3 24 2 7" xfId="26179"/>
    <cellStyle name="Input 3 24 2 7 2" xfId="26180"/>
    <cellStyle name="Input 3 24 2 8" xfId="26181"/>
    <cellStyle name="Input 3 24 2 8 2" xfId="26182"/>
    <cellStyle name="Input 3 24 2 9" xfId="26183"/>
    <cellStyle name="Input 3 24 3" xfId="13969"/>
    <cellStyle name="Input 3 24 3 2" xfId="26184"/>
    <cellStyle name="Input 3 24 3 3" xfId="26185"/>
    <cellStyle name="Input 3 24 3 4" xfId="26186"/>
    <cellStyle name="Input 3 24 3 5" xfId="26187"/>
    <cellStyle name="Input 3 24 3 5 2" xfId="26188"/>
    <cellStyle name="Input 3 24 3 6" xfId="26189"/>
    <cellStyle name="Input 3 24 3 6 2" xfId="26190"/>
    <cellStyle name="Input 3 24 3 7" xfId="26191"/>
    <cellStyle name="Input 3 24 3 7 2" xfId="26192"/>
    <cellStyle name="Input 3 24 3 8" xfId="26193"/>
    <cellStyle name="Input 3 24 3 8 2" xfId="26194"/>
    <cellStyle name="Input 3 24 3 9" xfId="26195"/>
    <cellStyle name="Input 3 24 4" xfId="26196"/>
    <cellStyle name="Input 3 24 5" xfId="26197"/>
    <cellStyle name="Input 3 24 6" xfId="26198"/>
    <cellStyle name="Input 3 24 7" xfId="26199"/>
    <cellStyle name="Input 3 24 7 2" xfId="26200"/>
    <cellStyle name="Input 3 24 8" xfId="26201"/>
    <cellStyle name="Input 3 24 8 2" xfId="26202"/>
    <cellStyle name="Input 3 24 9" xfId="26203"/>
    <cellStyle name="Input 3 24 9 2" xfId="26204"/>
    <cellStyle name="Input 3 25" xfId="7142"/>
    <cellStyle name="Input 3 25 10" xfId="26205"/>
    <cellStyle name="Input 3 25 10 2" xfId="26206"/>
    <cellStyle name="Input 3 25 11" xfId="26207"/>
    <cellStyle name="Input 3 25 2" xfId="26208"/>
    <cellStyle name="Input 3 25 2 2" xfId="26209"/>
    <cellStyle name="Input 3 25 2 3" xfId="26210"/>
    <cellStyle name="Input 3 25 2 4" xfId="26211"/>
    <cellStyle name="Input 3 25 2 5" xfId="26212"/>
    <cellStyle name="Input 3 25 2 5 2" xfId="26213"/>
    <cellStyle name="Input 3 25 2 6" xfId="26214"/>
    <cellStyle name="Input 3 25 2 6 2" xfId="26215"/>
    <cellStyle name="Input 3 25 2 7" xfId="26216"/>
    <cellStyle name="Input 3 25 2 7 2" xfId="26217"/>
    <cellStyle name="Input 3 25 2 8" xfId="26218"/>
    <cellStyle name="Input 3 25 2 8 2" xfId="26219"/>
    <cellStyle name="Input 3 25 2 9" xfId="26220"/>
    <cellStyle name="Input 3 25 3" xfId="26221"/>
    <cellStyle name="Input 3 25 3 2" xfId="26222"/>
    <cellStyle name="Input 3 25 3 3" xfId="26223"/>
    <cellStyle name="Input 3 25 3 4" xfId="26224"/>
    <cellStyle name="Input 3 25 3 5" xfId="26225"/>
    <cellStyle name="Input 3 25 3 5 2" xfId="26226"/>
    <cellStyle name="Input 3 25 3 6" xfId="26227"/>
    <cellStyle name="Input 3 25 3 6 2" xfId="26228"/>
    <cellStyle name="Input 3 25 3 7" xfId="26229"/>
    <cellStyle name="Input 3 25 3 7 2" xfId="26230"/>
    <cellStyle name="Input 3 25 3 8" xfId="26231"/>
    <cellStyle name="Input 3 25 3 8 2" xfId="26232"/>
    <cellStyle name="Input 3 25 3 9" xfId="26233"/>
    <cellStyle name="Input 3 25 4" xfId="26234"/>
    <cellStyle name="Input 3 25 5" xfId="26235"/>
    <cellStyle name="Input 3 25 6" xfId="26236"/>
    <cellStyle name="Input 3 25 7" xfId="26237"/>
    <cellStyle name="Input 3 25 7 2" xfId="26238"/>
    <cellStyle name="Input 3 25 8" xfId="26239"/>
    <cellStyle name="Input 3 25 8 2" xfId="26240"/>
    <cellStyle name="Input 3 25 9" xfId="26241"/>
    <cellStyle name="Input 3 25 9 2" xfId="26242"/>
    <cellStyle name="Input 3 26" xfId="11746"/>
    <cellStyle name="Input 3 26 10" xfId="26243"/>
    <cellStyle name="Input 3 26 10 2" xfId="26244"/>
    <cellStyle name="Input 3 26 11" xfId="26245"/>
    <cellStyle name="Input 3 26 2" xfId="26246"/>
    <cellStyle name="Input 3 26 2 2" xfId="26247"/>
    <cellStyle name="Input 3 26 2 3" xfId="26248"/>
    <cellStyle name="Input 3 26 2 4" xfId="26249"/>
    <cellStyle name="Input 3 26 2 5" xfId="26250"/>
    <cellStyle name="Input 3 26 2 5 2" xfId="26251"/>
    <cellStyle name="Input 3 26 2 6" xfId="26252"/>
    <cellStyle name="Input 3 26 2 6 2" xfId="26253"/>
    <cellStyle name="Input 3 26 2 7" xfId="26254"/>
    <cellStyle name="Input 3 26 2 7 2" xfId="26255"/>
    <cellStyle name="Input 3 26 2 8" xfId="26256"/>
    <cellStyle name="Input 3 26 2 8 2" xfId="26257"/>
    <cellStyle name="Input 3 26 2 9" xfId="26258"/>
    <cellStyle name="Input 3 26 3" xfId="26259"/>
    <cellStyle name="Input 3 26 3 2" xfId="26260"/>
    <cellStyle name="Input 3 26 3 3" xfId="26261"/>
    <cellStyle name="Input 3 26 3 4" xfId="26262"/>
    <cellStyle name="Input 3 26 3 5" xfId="26263"/>
    <cellStyle name="Input 3 26 3 5 2" xfId="26264"/>
    <cellStyle name="Input 3 26 3 6" xfId="26265"/>
    <cellStyle name="Input 3 26 3 6 2" xfId="26266"/>
    <cellStyle name="Input 3 26 3 7" xfId="26267"/>
    <cellStyle name="Input 3 26 3 7 2" xfId="26268"/>
    <cellStyle name="Input 3 26 3 8" xfId="26269"/>
    <cellStyle name="Input 3 26 3 8 2" xfId="26270"/>
    <cellStyle name="Input 3 26 3 9" xfId="26271"/>
    <cellStyle name="Input 3 26 4" xfId="26272"/>
    <cellStyle name="Input 3 26 5" xfId="26273"/>
    <cellStyle name="Input 3 26 6" xfId="26274"/>
    <cellStyle name="Input 3 26 7" xfId="26275"/>
    <cellStyle name="Input 3 26 7 2" xfId="26276"/>
    <cellStyle name="Input 3 26 8" xfId="26277"/>
    <cellStyle name="Input 3 26 8 2" xfId="26278"/>
    <cellStyle name="Input 3 26 9" xfId="26279"/>
    <cellStyle name="Input 3 26 9 2" xfId="26280"/>
    <cellStyle name="Input 3 27" xfId="26281"/>
    <cellStyle name="Input 3 27 10" xfId="26282"/>
    <cellStyle name="Input 3 27 10 2" xfId="26283"/>
    <cellStyle name="Input 3 27 11" xfId="26284"/>
    <cellStyle name="Input 3 27 2" xfId="26285"/>
    <cellStyle name="Input 3 27 2 2" xfId="26286"/>
    <cellStyle name="Input 3 27 2 3" xfId="26287"/>
    <cellStyle name="Input 3 27 2 4" xfId="26288"/>
    <cellStyle name="Input 3 27 2 5" xfId="26289"/>
    <cellStyle name="Input 3 27 2 5 2" xfId="26290"/>
    <cellStyle name="Input 3 27 2 6" xfId="26291"/>
    <cellStyle name="Input 3 27 2 6 2" xfId="26292"/>
    <cellStyle name="Input 3 27 2 7" xfId="26293"/>
    <cellStyle name="Input 3 27 2 7 2" xfId="26294"/>
    <cellStyle name="Input 3 27 2 8" xfId="26295"/>
    <cellStyle name="Input 3 27 2 8 2" xfId="26296"/>
    <cellStyle name="Input 3 27 2 9" xfId="26297"/>
    <cellStyle name="Input 3 27 3" xfId="26298"/>
    <cellStyle name="Input 3 27 3 2" xfId="26299"/>
    <cellStyle name="Input 3 27 3 3" xfId="26300"/>
    <cellStyle name="Input 3 27 3 4" xfId="26301"/>
    <cellStyle name="Input 3 27 3 5" xfId="26302"/>
    <cellStyle name="Input 3 27 3 5 2" xfId="26303"/>
    <cellStyle name="Input 3 27 3 6" xfId="26304"/>
    <cellStyle name="Input 3 27 3 6 2" xfId="26305"/>
    <cellStyle name="Input 3 27 3 7" xfId="26306"/>
    <cellStyle name="Input 3 27 3 7 2" xfId="26307"/>
    <cellStyle name="Input 3 27 3 8" xfId="26308"/>
    <cellStyle name="Input 3 27 3 8 2" xfId="26309"/>
    <cellStyle name="Input 3 27 3 9" xfId="26310"/>
    <cellStyle name="Input 3 27 4" xfId="26311"/>
    <cellStyle name="Input 3 27 5" xfId="26312"/>
    <cellStyle name="Input 3 27 6" xfId="26313"/>
    <cellStyle name="Input 3 27 7" xfId="26314"/>
    <cellStyle name="Input 3 27 7 2" xfId="26315"/>
    <cellStyle name="Input 3 27 8" xfId="26316"/>
    <cellStyle name="Input 3 27 8 2" xfId="26317"/>
    <cellStyle name="Input 3 27 9" xfId="26318"/>
    <cellStyle name="Input 3 27 9 2" xfId="26319"/>
    <cellStyle name="Input 3 28" xfId="26320"/>
    <cellStyle name="Input 3 28 2" xfId="26321"/>
    <cellStyle name="Input 3 28 3" xfId="26322"/>
    <cellStyle name="Input 3 28 4" xfId="26323"/>
    <cellStyle name="Input 3 28 5" xfId="26324"/>
    <cellStyle name="Input 3 28 5 2" xfId="26325"/>
    <cellStyle name="Input 3 28 6" xfId="26326"/>
    <cellStyle name="Input 3 28 6 2" xfId="26327"/>
    <cellStyle name="Input 3 28 7" xfId="26328"/>
    <cellStyle name="Input 3 28 7 2" xfId="26329"/>
    <cellStyle name="Input 3 28 8" xfId="26330"/>
    <cellStyle name="Input 3 28 8 2" xfId="26331"/>
    <cellStyle name="Input 3 28 9" xfId="26332"/>
    <cellStyle name="Input 3 29" xfId="26333"/>
    <cellStyle name="Input 3 29 2" xfId="26334"/>
    <cellStyle name="Input 3 29 3" xfId="26335"/>
    <cellStyle name="Input 3 29 4" xfId="26336"/>
    <cellStyle name="Input 3 29 5" xfId="26337"/>
    <cellStyle name="Input 3 29 5 2" xfId="26338"/>
    <cellStyle name="Input 3 29 6" xfId="26339"/>
    <cellStyle name="Input 3 29 6 2" xfId="26340"/>
    <cellStyle name="Input 3 29 7" xfId="26341"/>
    <cellStyle name="Input 3 29 7 2" xfId="26342"/>
    <cellStyle name="Input 3 29 8" xfId="26343"/>
    <cellStyle name="Input 3 29 8 2" xfId="26344"/>
    <cellStyle name="Input 3 29 9" xfId="26345"/>
    <cellStyle name="Input 3 3" xfId="2245"/>
    <cellStyle name="Input 3 3 10" xfId="26346"/>
    <cellStyle name="Input 3 3 10 2" xfId="26347"/>
    <cellStyle name="Input 3 3 11" xfId="26348"/>
    <cellStyle name="Input 3 3 2" xfId="7785"/>
    <cellStyle name="Input 3 3 2 2" xfId="26349"/>
    <cellStyle name="Input 3 3 2 3" xfId="26350"/>
    <cellStyle name="Input 3 3 2 4" xfId="26351"/>
    <cellStyle name="Input 3 3 2 5" xfId="26352"/>
    <cellStyle name="Input 3 3 2 5 2" xfId="26353"/>
    <cellStyle name="Input 3 3 2 6" xfId="26354"/>
    <cellStyle name="Input 3 3 2 6 2" xfId="26355"/>
    <cellStyle name="Input 3 3 2 7" xfId="26356"/>
    <cellStyle name="Input 3 3 2 7 2" xfId="26357"/>
    <cellStyle name="Input 3 3 2 8" xfId="26358"/>
    <cellStyle name="Input 3 3 2 8 2" xfId="26359"/>
    <cellStyle name="Input 3 3 2 9" xfId="26360"/>
    <cellStyle name="Input 3 3 3" xfId="7336"/>
    <cellStyle name="Input 3 3 3 2" xfId="26361"/>
    <cellStyle name="Input 3 3 3 3" xfId="26362"/>
    <cellStyle name="Input 3 3 3 4" xfId="26363"/>
    <cellStyle name="Input 3 3 3 5" xfId="26364"/>
    <cellStyle name="Input 3 3 3 5 2" xfId="26365"/>
    <cellStyle name="Input 3 3 3 6" xfId="26366"/>
    <cellStyle name="Input 3 3 3 6 2" xfId="26367"/>
    <cellStyle name="Input 3 3 3 7" xfId="26368"/>
    <cellStyle name="Input 3 3 3 7 2" xfId="26369"/>
    <cellStyle name="Input 3 3 3 8" xfId="26370"/>
    <cellStyle name="Input 3 3 3 8 2" xfId="26371"/>
    <cellStyle name="Input 3 3 3 9" xfId="26372"/>
    <cellStyle name="Input 3 3 4" xfId="26373"/>
    <cellStyle name="Input 3 3 5" xfId="26374"/>
    <cellStyle name="Input 3 3 6" xfId="26375"/>
    <cellStyle name="Input 3 3 7" xfId="26376"/>
    <cellStyle name="Input 3 3 7 2" xfId="26377"/>
    <cellStyle name="Input 3 3 8" xfId="26378"/>
    <cellStyle name="Input 3 3 8 2" xfId="26379"/>
    <cellStyle name="Input 3 3 9" xfId="26380"/>
    <cellStyle name="Input 3 3 9 2" xfId="26381"/>
    <cellStyle name="Input 3 30" xfId="26382"/>
    <cellStyle name="Input 3 30 2" xfId="26383"/>
    <cellStyle name="Input 3 30 3" xfId="26384"/>
    <cellStyle name="Input 3 30 4" xfId="26385"/>
    <cellStyle name="Input 3 30 5" xfId="26386"/>
    <cellStyle name="Input 3 30 5 2" xfId="26387"/>
    <cellStyle name="Input 3 30 6" xfId="26388"/>
    <cellStyle name="Input 3 30 6 2" xfId="26389"/>
    <cellStyle name="Input 3 30 7" xfId="26390"/>
    <cellStyle name="Input 3 30 7 2" xfId="26391"/>
    <cellStyle name="Input 3 30 8" xfId="26392"/>
    <cellStyle name="Input 3 30 8 2" xfId="26393"/>
    <cellStyle name="Input 3 30 9" xfId="26394"/>
    <cellStyle name="Input 3 31" xfId="26395"/>
    <cellStyle name="Input 3 31 2" xfId="26396"/>
    <cellStyle name="Input 3 31 3" xfId="26397"/>
    <cellStyle name="Input 3 31 4" xfId="26398"/>
    <cellStyle name="Input 3 31 5" xfId="26399"/>
    <cellStyle name="Input 3 31 5 2" xfId="26400"/>
    <cellStyle name="Input 3 31 6" xfId="26401"/>
    <cellStyle name="Input 3 31 6 2" xfId="26402"/>
    <cellStyle name="Input 3 31 7" xfId="26403"/>
    <cellStyle name="Input 3 31 7 2" xfId="26404"/>
    <cellStyle name="Input 3 31 8" xfId="26405"/>
    <cellStyle name="Input 3 31 8 2" xfId="26406"/>
    <cellStyle name="Input 3 31 9" xfId="26407"/>
    <cellStyle name="Input 3 32" xfId="26408"/>
    <cellStyle name="Input 3 32 2" xfId="26409"/>
    <cellStyle name="Input 3 32 3" xfId="26410"/>
    <cellStyle name="Input 3 32 4" xfId="26411"/>
    <cellStyle name="Input 3 32 5" xfId="26412"/>
    <cellStyle name="Input 3 32 5 2" xfId="26413"/>
    <cellStyle name="Input 3 32 6" xfId="26414"/>
    <cellStyle name="Input 3 32 6 2" xfId="26415"/>
    <cellStyle name="Input 3 32 7" xfId="26416"/>
    <cellStyle name="Input 3 32 7 2" xfId="26417"/>
    <cellStyle name="Input 3 32 8" xfId="26418"/>
    <cellStyle name="Input 3 32 8 2" xfId="26419"/>
    <cellStyle name="Input 3 32 9" xfId="26420"/>
    <cellStyle name="Input 3 33" xfId="26421"/>
    <cellStyle name="Input 3 33 2" xfId="26422"/>
    <cellStyle name="Input 3 33 3" xfId="26423"/>
    <cellStyle name="Input 3 33 4" xfId="26424"/>
    <cellStyle name="Input 3 33 5" xfId="26425"/>
    <cellStyle name="Input 3 33 5 2" xfId="26426"/>
    <cellStyle name="Input 3 33 6" xfId="26427"/>
    <cellStyle name="Input 3 33 6 2" xfId="26428"/>
    <cellStyle name="Input 3 33 7" xfId="26429"/>
    <cellStyle name="Input 3 33 7 2" xfId="26430"/>
    <cellStyle name="Input 3 33 8" xfId="26431"/>
    <cellStyle name="Input 3 33 8 2" xfId="26432"/>
    <cellStyle name="Input 3 33 9" xfId="26433"/>
    <cellStyle name="Input 3 34" xfId="26434"/>
    <cellStyle name="Input 3 34 2" xfId="26435"/>
    <cellStyle name="Input 3 34 3" xfId="26436"/>
    <cellStyle name="Input 3 34 4" xfId="26437"/>
    <cellStyle name="Input 3 34 5" xfId="26438"/>
    <cellStyle name="Input 3 34 5 2" xfId="26439"/>
    <cellStyle name="Input 3 34 6" xfId="26440"/>
    <cellStyle name="Input 3 34 6 2" xfId="26441"/>
    <cellStyle name="Input 3 34 7" xfId="26442"/>
    <cellStyle name="Input 3 34 7 2" xfId="26443"/>
    <cellStyle name="Input 3 34 8" xfId="26444"/>
    <cellStyle name="Input 3 34 8 2" xfId="26445"/>
    <cellStyle name="Input 3 34 9" xfId="26446"/>
    <cellStyle name="Input 3 35" xfId="26447"/>
    <cellStyle name="Input 3 36" xfId="26448"/>
    <cellStyle name="Input 3 37" xfId="26449"/>
    <cellStyle name="Input 3 38" xfId="26450"/>
    <cellStyle name="Input 3 39" xfId="26451"/>
    <cellStyle name="Input 3 4" xfId="2122"/>
    <cellStyle name="Input 3 4 10" xfId="26452"/>
    <cellStyle name="Input 3 4 10 2" xfId="26453"/>
    <cellStyle name="Input 3 4 11" xfId="26454"/>
    <cellStyle name="Input 3 4 2" xfId="7662"/>
    <cellStyle name="Input 3 4 2 2" xfId="26455"/>
    <cellStyle name="Input 3 4 2 3" xfId="26456"/>
    <cellStyle name="Input 3 4 2 4" xfId="26457"/>
    <cellStyle name="Input 3 4 2 5" xfId="26458"/>
    <cellStyle name="Input 3 4 2 5 2" xfId="26459"/>
    <cellStyle name="Input 3 4 2 6" xfId="26460"/>
    <cellStyle name="Input 3 4 2 6 2" xfId="26461"/>
    <cellStyle name="Input 3 4 2 7" xfId="26462"/>
    <cellStyle name="Input 3 4 2 7 2" xfId="26463"/>
    <cellStyle name="Input 3 4 2 8" xfId="26464"/>
    <cellStyle name="Input 3 4 2 8 2" xfId="26465"/>
    <cellStyle name="Input 3 4 2 9" xfId="26466"/>
    <cellStyle name="Input 3 4 3" xfId="1904"/>
    <cellStyle name="Input 3 4 3 2" xfId="26467"/>
    <cellStyle name="Input 3 4 3 3" xfId="26468"/>
    <cellStyle name="Input 3 4 3 4" xfId="26469"/>
    <cellStyle name="Input 3 4 3 5" xfId="26470"/>
    <cellStyle name="Input 3 4 3 5 2" xfId="26471"/>
    <cellStyle name="Input 3 4 3 6" xfId="26472"/>
    <cellStyle name="Input 3 4 3 6 2" xfId="26473"/>
    <cellStyle name="Input 3 4 3 7" xfId="26474"/>
    <cellStyle name="Input 3 4 3 7 2" xfId="26475"/>
    <cellStyle name="Input 3 4 3 8" xfId="26476"/>
    <cellStyle name="Input 3 4 3 8 2" xfId="26477"/>
    <cellStyle name="Input 3 4 3 9" xfId="26478"/>
    <cellStyle name="Input 3 4 4" xfId="26479"/>
    <cellStyle name="Input 3 4 5" xfId="26480"/>
    <cellStyle name="Input 3 4 6" xfId="26481"/>
    <cellStyle name="Input 3 4 7" xfId="26482"/>
    <cellStyle name="Input 3 4 7 2" xfId="26483"/>
    <cellStyle name="Input 3 4 8" xfId="26484"/>
    <cellStyle name="Input 3 4 8 2" xfId="26485"/>
    <cellStyle name="Input 3 4 9" xfId="26486"/>
    <cellStyle name="Input 3 4 9 2" xfId="26487"/>
    <cellStyle name="Input 3 40" xfId="26488"/>
    <cellStyle name="Input 3 41" xfId="26489"/>
    <cellStyle name="Input 3 42" xfId="26490"/>
    <cellStyle name="Input 3 43" xfId="26491"/>
    <cellStyle name="Input 3 44" xfId="26492"/>
    <cellStyle name="Input 3 45" xfId="26493"/>
    <cellStyle name="Input 3 46" xfId="26494"/>
    <cellStyle name="Input 3 47" xfId="26495"/>
    <cellStyle name="Input 3 48" xfId="26496"/>
    <cellStyle name="Input 3 49" xfId="26497"/>
    <cellStyle name="Input 3 5" xfId="2263"/>
    <cellStyle name="Input 3 5 10" xfId="26498"/>
    <cellStyle name="Input 3 5 10 2" xfId="26499"/>
    <cellStyle name="Input 3 5 11" xfId="26500"/>
    <cellStyle name="Input 3 5 2" xfId="7803"/>
    <cellStyle name="Input 3 5 2 2" xfId="26501"/>
    <cellStyle name="Input 3 5 2 3" xfId="26502"/>
    <cellStyle name="Input 3 5 2 4" xfId="26503"/>
    <cellStyle name="Input 3 5 2 5" xfId="26504"/>
    <cellStyle name="Input 3 5 2 5 2" xfId="26505"/>
    <cellStyle name="Input 3 5 2 6" xfId="26506"/>
    <cellStyle name="Input 3 5 2 6 2" xfId="26507"/>
    <cellStyle name="Input 3 5 2 7" xfId="26508"/>
    <cellStyle name="Input 3 5 2 7 2" xfId="26509"/>
    <cellStyle name="Input 3 5 2 8" xfId="26510"/>
    <cellStyle name="Input 3 5 2 8 2" xfId="26511"/>
    <cellStyle name="Input 3 5 2 9" xfId="26512"/>
    <cellStyle name="Input 3 5 3" xfId="7387"/>
    <cellStyle name="Input 3 5 3 2" xfId="26513"/>
    <cellStyle name="Input 3 5 3 3" xfId="26514"/>
    <cellStyle name="Input 3 5 3 4" xfId="26515"/>
    <cellStyle name="Input 3 5 3 5" xfId="26516"/>
    <cellStyle name="Input 3 5 3 5 2" xfId="26517"/>
    <cellStyle name="Input 3 5 3 6" xfId="26518"/>
    <cellStyle name="Input 3 5 3 6 2" xfId="26519"/>
    <cellStyle name="Input 3 5 3 7" xfId="26520"/>
    <cellStyle name="Input 3 5 3 7 2" xfId="26521"/>
    <cellStyle name="Input 3 5 3 8" xfId="26522"/>
    <cellStyle name="Input 3 5 3 8 2" xfId="26523"/>
    <cellStyle name="Input 3 5 3 9" xfId="26524"/>
    <cellStyle name="Input 3 5 4" xfId="26525"/>
    <cellStyle name="Input 3 5 5" xfId="26526"/>
    <cellStyle name="Input 3 5 6" xfId="26527"/>
    <cellStyle name="Input 3 5 7" xfId="26528"/>
    <cellStyle name="Input 3 5 7 2" xfId="26529"/>
    <cellStyle name="Input 3 5 8" xfId="26530"/>
    <cellStyle name="Input 3 5 8 2" xfId="26531"/>
    <cellStyle name="Input 3 5 9" xfId="26532"/>
    <cellStyle name="Input 3 5 9 2" xfId="26533"/>
    <cellStyle name="Input 3 50" xfId="26534"/>
    <cellStyle name="Input 3 51" xfId="26535"/>
    <cellStyle name="Input 3 52" xfId="26536"/>
    <cellStyle name="Input 3 53" xfId="26537"/>
    <cellStyle name="Input 3 54" xfId="26538"/>
    <cellStyle name="Input 3 55" xfId="26539"/>
    <cellStyle name="Input 3 56" xfId="26540"/>
    <cellStyle name="Input 3 57" xfId="26541"/>
    <cellStyle name="Input 3 58" xfId="26542"/>
    <cellStyle name="Input 3 59" xfId="26543"/>
    <cellStyle name="Input 3 6" xfId="2109"/>
    <cellStyle name="Input 3 6 10" xfId="26544"/>
    <cellStyle name="Input 3 6 10 2" xfId="26545"/>
    <cellStyle name="Input 3 6 11" xfId="26546"/>
    <cellStyle name="Input 3 6 2" xfId="7649"/>
    <cellStyle name="Input 3 6 2 2" xfId="26547"/>
    <cellStyle name="Input 3 6 2 3" xfId="26548"/>
    <cellStyle name="Input 3 6 2 4" xfId="26549"/>
    <cellStyle name="Input 3 6 2 5" xfId="26550"/>
    <cellStyle name="Input 3 6 2 5 2" xfId="26551"/>
    <cellStyle name="Input 3 6 2 6" xfId="26552"/>
    <cellStyle name="Input 3 6 2 6 2" xfId="26553"/>
    <cellStyle name="Input 3 6 2 7" xfId="26554"/>
    <cellStyle name="Input 3 6 2 7 2" xfId="26555"/>
    <cellStyle name="Input 3 6 2 8" xfId="26556"/>
    <cellStyle name="Input 3 6 2 8 2" xfId="26557"/>
    <cellStyle name="Input 3 6 2 9" xfId="26558"/>
    <cellStyle name="Input 3 6 3" xfId="9447"/>
    <cellStyle name="Input 3 6 3 2" xfId="26559"/>
    <cellStyle name="Input 3 6 3 3" xfId="26560"/>
    <cellStyle name="Input 3 6 3 4" xfId="26561"/>
    <cellStyle name="Input 3 6 3 5" xfId="26562"/>
    <cellStyle name="Input 3 6 3 5 2" xfId="26563"/>
    <cellStyle name="Input 3 6 3 6" xfId="26564"/>
    <cellStyle name="Input 3 6 3 6 2" xfId="26565"/>
    <cellStyle name="Input 3 6 3 7" xfId="26566"/>
    <cellStyle name="Input 3 6 3 7 2" xfId="26567"/>
    <cellStyle name="Input 3 6 3 8" xfId="26568"/>
    <cellStyle name="Input 3 6 3 8 2" xfId="26569"/>
    <cellStyle name="Input 3 6 3 9" xfId="26570"/>
    <cellStyle name="Input 3 6 4" xfId="26571"/>
    <cellStyle name="Input 3 6 5" xfId="26572"/>
    <cellStyle name="Input 3 6 6" xfId="26573"/>
    <cellStyle name="Input 3 6 7" xfId="26574"/>
    <cellStyle name="Input 3 6 7 2" xfId="26575"/>
    <cellStyle name="Input 3 6 8" xfId="26576"/>
    <cellStyle name="Input 3 6 8 2" xfId="26577"/>
    <cellStyle name="Input 3 6 9" xfId="26578"/>
    <cellStyle name="Input 3 6 9 2" xfId="26579"/>
    <cellStyle name="Input 3 60" xfId="26580"/>
    <cellStyle name="Input 3 61" xfId="26581"/>
    <cellStyle name="Input 3 62" xfId="26582"/>
    <cellStyle name="Input 3 63" xfId="26583"/>
    <cellStyle name="Input 3 64" xfId="26584"/>
    <cellStyle name="Input 3 65" xfId="26585"/>
    <cellStyle name="Input 3 66" xfId="26586"/>
    <cellStyle name="Input 3 67" xfId="26587"/>
    <cellStyle name="Input 3 68" xfId="26588"/>
    <cellStyle name="Input 3 69" xfId="26589"/>
    <cellStyle name="Input 3 7" xfId="2276"/>
    <cellStyle name="Input 3 7 10" xfId="26590"/>
    <cellStyle name="Input 3 7 10 2" xfId="26591"/>
    <cellStyle name="Input 3 7 11" xfId="26592"/>
    <cellStyle name="Input 3 7 2" xfId="7815"/>
    <cellStyle name="Input 3 7 2 2" xfId="26593"/>
    <cellStyle name="Input 3 7 2 3" xfId="26594"/>
    <cellStyle name="Input 3 7 2 4" xfId="26595"/>
    <cellStyle name="Input 3 7 2 5" xfId="26596"/>
    <cellStyle name="Input 3 7 2 5 2" xfId="26597"/>
    <cellStyle name="Input 3 7 2 6" xfId="26598"/>
    <cellStyle name="Input 3 7 2 6 2" xfId="26599"/>
    <cellStyle name="Input 3 7 2 7" xfId="26600"/>
    <cellStyle name="Input 3 7 2 7 2" xfId="26601"/>
    <cellStyle name="Input 3 7 2 8" xfId="26602"/>
    <cellStyle name="Input 3 7 2 8 2" xfId="26603"/>
    <cellStyle name="Input 3 7 2 9" xfId="26604"/>
    <cellStyle name="Input 3 7 3" xfId="7443"/>
    <cellStyle name="Input 3 7 3 2" xfId="26605"/>
    <cellStyle name="Input 3 7 3 3" xfId="26606"/>
    <cellStyle name="Input 3 7 3 4" xfId="26607"/>
    <cellStyle name="Input 3 7 3 5" xfId="26608"/>
    <cellStyle name="Input 3 7 3 5 2" xfId="26609"/>
    <cellStyle name="Input 3 7 3 6" xfId="26610"/>
    <cellStyle name="Input 3 7 3 6 2" xfId="26611"/>
    <cellStyle name="Input 3 7 3 7" xfId="26612"/>
    <cellStyle name="Input 3 7 3 7 2" xfId="26613"/>
    <cellStyle name="Input 3 7 3 8" xfId="26614"/>
    <cellStyle name="Input 3 7 3 8 2" xfId="26615"/>
    <cellStyle name="Input 3 7 3 9" xfId="26616"/>
    <cellStyle name="Input 3 7 4" xfId="26617"/>
    <cellStyle name="Input 3 7 5" xfId="26618"/>
    <cellStyle name="Input 3 7 6" xfId="26619"/>
    <cellStyle name="Input 3 7 7" xfId="26620"/>
    <cellStyle name="Input 3 7 7 2" xfId="26621"/>
    <cellStyle name="Input 3 7 8" xfId="26622"/>
    <cellStyle name="Input 3 7 8 2" xfId="26623"/>
    <cellStyle name="Input 3 7 9" xfId="26624"/>
    <cellStyle name="Input 3 7 9 2" xfId="26625"/>
    <cellStyle name="Input 3 70" xfId="26626"/>
    <cellStyle name="Input 3 71" xfId="26627"/>
    <cellStyle name="Input 3 72" xfId="26628"/>
    <cellStyle name="Input 3 73" xfId="26629"/>
    <cellStyle name="Input 3 74" xfId="26630"/>
    <cellStyle name="Input 3 75" xfId="26631"/>
    <cellStyle name="Input 3 76" xfId="26632"/>
    <cellStyle name="Input 3 77" xfId="26633"/>
    <cellStyle name="Input 3 78" xfId="26634"/>
    <cellStyle name="Input 3 78 2" xfId="26635"/>
    <cellStyle name="Input 3 79" xfId="26636"/>
    <cellStyle name="Input 3 79 2" xfId="26637"/>
    <cellStyle name="Input 3 8" xfId="2092"/>
    <cellStyle name="Input 3 8 10" xfId="26638"/>
    <cellStyle name="Input 3 8 10 2" xfId="26639"/>
    <cellStyle name="Input 3 8 11" xfId="26640"/>
    <cellStyle name="Input 3 8 2" xfId="7632"/>
    <cellStyle name="Input 3 8 2 2" xfId="26641"/>
    <cellStyle name="Input 3 8 2 3" xfId="26642"/>
    <cellStyle name="Input 3 8 2 4" xfId="26643"/>
    <cellStyle name="Input 3 8 2 5" xfId="26644"/>
    <cellStyle name="Input 3 8 2 5 2" xfId="26645"/>
    <cellStyle name="Input 3 8 2 6" xfId="26646"/>
    <cellStyle name="Input 3 8 2 6 2" xfId="26647"/>
    <cellStyle name="Input 3 8 2 7" xfId="26648"/>
    <cellStyle name="Input 3 8 2 7 2" xfId="26649"/>
    <cellStyle name="Input 3 8 2 8" xfId="26650"/>
    <cellStyle name="Input 3 8 2 8 2" xfId="26651"/>
    <cellStyle name="Input 3 8 2 9" xfId="26652"/>
    <cellStyle name="Input 3 8 3" xfId="7374"/>
    <cellStyle name="Input 3 8 3 2" xfId="26653"/>
    <cellStyle name="Input 3 8 3 3" xfId="26654"/>
    <cellStyle name="Input 3 8 3 4" xfId="26655"/>
    <cellStyle name="Input 3 8 3 5" xfId="26656"/>
    <cellStyle name="Input 3 8 3 5 2" xfId="26657"/>
    <cellStyle name="Input 3 8 3 6" xfId="26658"/>
    <cellStyle name="Input 3 8 3 6 2" xfId="26659"/>
    <cellStyle name="Input 3 8 3 7" xfId="26660"/>
    <cellStyle name="Input 3 8 3 7 2" xfId="26661"/>
    <cellStyle name="Input 3 8 3 8" xfId="26662"/>
    <cellStyle name="Input 3 8 3 8 2" xfId="26663"/>
    <cellStyle name="Input 3 8 3 9" xfId="26664"/>
    <cellStyle name="Input 3 8 4" xfId="26665"/>
    <cellStyle name="Input 3 8 5" xfId="26666"/>
    <cellStyle name="Input 3 8 6" xfId="26667"/>
    <cellStyle name="Input 3 8 7" xfId="26668"/>
    <cellStyle name="Input 3 8 7 2" xfId="26669"/>
    <cellStyle name="Input 3 8 8" xfId="26670"/>
    <cellStyle name="Input 3 8 8 2" xfId="26671"/>
    <cellStyle name="Input 3 8 9" xfId="26672"/>
    <cellStyle name="Input 3 8 9 2" xfId="26673"/>
    <cellStyle name="Input 3 80" xfId="26674"/>
    <cellStyle name="Input 3 80 2" xfId="26675"/>
    <cellStyle name="Input 3 81" xfId="26676"/>
    <cellStyle name="Input 3 81 2" xfId="26677"/>
    <cellStyle name="Input 3 82" xfId="26678"/>
    <cellStyle name="Input 3 83" xfId="1424"/>
    <cellStyle name="Input 3 9" xfId="2339"/>
    <cellStyle name="Input 3 9 10" xfId="26679"/>
    <cellStyle name="Input 3 9 10 2" xfId="26680"/>
    <cellStyle name="Input 3 9 11" xfId="26681"/>
    <cellStyle name="Input 3 9 2" xfId="7877"/>
    <cellStyle name="Input 3 9 2 2" xfId="26682"/>
    <cellStyle name="Input 3 9 2 3" xfId="26683"/>
    <cellStyle name="Input 3 9 2 4" xfId="26684"/>
    <cellStyle name="Input 3 9 2 5" xfId="26685"/>
    <cellStyle name="Input 3 9 2 5 2" xfId="26686"/>
    <cellStyle name="Input 3 9 2 6" xfId="26687"/>
    <cellStyle name="Input 3 9 2 6 2" xfId="26688"/>
    <cellStyle name="Input 3 9 2 7" xfId="26689"/>
    <cellStyle name="Input 3 9 2 7 2" xfId="26690"/>
    <cellStyle name="Input 3 9 2 8" xfId="26691"/>
    <cellStyle name="Input 3 9 2 8 2" xfId="26692"/>
    <cellStyle name="Input 3 9 2 9" xfId="26693"/>
    <cellStyle name="Input 3 9 3" xfId="7285"/>
    <cellStyle name="Input 3 9 3 2" xfId="26694"/>
    <cellStyle name="Input 3 9 3 3" xfId="26695"/>
    <cellStyle name="Input 3 9 3 4" xfId="26696"/>
    <cellStyle name="Input 3 9 3 5" xfId="26697"/>
    <cellStyle name="Input 3 9 3 5 2" xfId="26698"/>
    <cellStyle name="Input 3 9 3 6" xfId="26699"/>
    <cellStyle name="Input 3 9 3 6 2" xfId="26700"/>
    <cellStyle name="Input 3 9 3 7" xfId="26701"/>
    <cellStyle name="Input 3 9 3 7 2" xfId="26702"/>
    <cellStyle name="Input 3 9 3 8" xfId="26703"/>
    <cellStyle name="Input 3 9 3 8 2" xfId="26704"/>
    <cellStyle name="Input 3 9 3 9" xfId="26705"/>
    <cellStyle name="Input 3 9 4" xfId="26706"/>
    <cellStyle name="Input 3 9 5" xfId="26707"/>
    <cellStyle name="Input 3 9 6" xfId="26708"/>
    <cellStyle name="Input 3 9 7" xfId="26709"/>
    <cellStyle name="Input 3 9 7 2" xfId="26710"/>
    <cellStyle name="Input 3 9 8" xfId="26711"/>
    <cellStyle name="Input 3 9 8 2" xfId="26712"/>
    <cellStyle name="Input 3 9 9" xfId="26713"/>
    <cellStyle name="Input 3 9 9 2" xfId="26714"/>
    <cellStyle name="Input 30" xfId="5725"/>
    <cellStyle name="Input 30 2" xfId="13994"/>
    <cellStyle name="Input 31" xfId="5843"/>
    <cellStyle name="Input 31 2" xfId="14109"/>
    <cellStyle name="Input 32" xfId="5703"/>
    <cellStyle name="Input 32 2" xfId="13972"/>
    <cellStyle name="Input 33" xfId="7137"/>
    <cellStyle name="Input 33 2" xfId="26715"/>
    <cellStyle name="Input 34" xfId="8942"/>
    <cellStyle name="Input 34 2" xfId="26716"/>
    <cellStyle name="Input 35" xfId="26717"/>
    <cellStyle name="Input 35 2" xfId="26718"/>
    <cellStyle name="Input 36" xfId="26719"/>
    <cellStyle name="Input 36 2" xfId="26720"/>
    <cellStyle name="Input 37" xfId="26721"/>
    <cellStyle name="Input 37 2" xfId="26722"/>
    <cellStyle name="Input 38" xfId="26723"/>
    <cellStyle name="Input 38 2" xfId="26724"/>
    <cellStyle name="Input 39" xfId="26725"/>
    <cellStyle name="Input 39 2" xfId="26726"/>
    <cellStyle name="Input 4" xfId="68"/>
    <cellStyle name="Input 4 10" xfId="2069"/>
    <cellStyle name="Input 4 10 10" xfId="26727"/>
    <cellStyle name="Input 4 10 10 2" xfId="26728"/>
    <cellStyle name="Input 4 10 11" xfId="26729"/>
    <cellStyle name="Input 4 10 2" xfId="7609"/>
    <cellStyle name="Input 4 10 2 2" xfId="26730"/>
    <cellStyle name="Input 4 10 2 3" xfId="26731"/>
    <cellStyle name="Input 4 10 2 4" xfId="26732"/>
    <cellStyle name="Input 4 10 2 5" xfId="26733"/>
    <cellStyle name="Input 4 10 2 5 2" xfId="26734"/>
    <cellStyle name="Input 4 10 2 6" xfId="26735"/>
    <cellStyle name="Input 4 10 2 6 2" xfId="26736"/>
    <cellStyle name="Input 4 10 2 7" xfId="26737"/>
    <cellStyle name="Input 4 10 2 7 2" xfId="26738"/>
    <cellStyle name="Input 4 10 2 8" xfId="26739"/>
    <cellStyle name="Input 4 10 2 8 2" xfId="26740"/>
    <cellStyle name="Input 4 10 2 9" xfId="26741"/>
    <cellStyle name="Input 4 10 3" xfId="9104"/>
    <cellStyle name="Input 4 10 3 2" xfId="26742"/>
    <cellStyle name="Input 4 10 3 3" xfId="26743"/>
    <cellStyle name="Input 4 10 3 4" xfId="26744"/>
    <cellStyle name="Input 4 10 3 5" xfId="26745"/>
    <cellStyle name="Input 4 10 3 5 2" xfId="26746"/>
    <cellStyle name="Input 4 10 3 6" xfId="26747"/>
    <cellStyle name="Input 4 10 3 6 2" xfId="26748"/>
    <cellStyle name="Input 4 10 3 7" xfId="26749"/>
    <cellStyle name="Input 4 10 3 7 2" xfId="26750"/>
    <cellStyle name="Input 4 10 3 8" xfId="26751"/>
    <cellStyle name="Input 4 10 3 8 2" xfId="26752"/>
    <cellStyle name="Input 4 10 3 9" xfId="26753"/>
    <cellStyle name="Input 4 10 4" xfId="26754"/>
    <cellStyle name="Input 4 10 5" xfId="26755"/>
    <cellStyle name="Input 4 10 6" xfId="26756"/>
    <cellStyle name="Input 4 10 7" xfId="26757"/>
    <cellStyle name="Input 4 10 7 2" xfId="26758"/>
    <cellStyle name="Input 4 10 8" xfId="26759"/>
    <cellStyle name="Input 4 10 8 2" xfId="26760"/>
    <cellStyle name="Input 4 10 9" xfId="26761"/>
    <cellStyle name="Input 4 10 9 2" xfId="26762"/>
    <cellStyle name="Input 4 11" xfId="2372"/>
    <cellStyle name="Input 4 11 10" xfId="26763"/>
    <cellStyle name="Input 4 11 10 2" xfId="26764"/>
    <cellStyle name="Input 4 11 11" xfId="26765"/>
    <cellStyle name="Input 4 11 2" xfId="7910"/>
    <cellStyle name="Input 4 11 2 2" xfId="26766"/>
    <cellStyle name="Input 4 11 2 3" xfId="26767"/>
    <cellStyle name="Input 4 11 2 4" xfId="26768"/>
    <cellStyle name="Input 4 11 2 5" xfId="26769"/>
    <cellStyle name="Input 4 11 2 5 2" xfId="26770"/>
    <cellStyle name="Input 4 11 2 6" xfId="26771"/>
    <cellStyle name="Input 4 11 2 6 2" xfId="26772"/>
    <cellStyle name="Input 4 11 2 7" xfId="26773"/>
    <cellStyle name="Input 4 11 2 7 2" xfId="26774"/>
    <cellStyle name="Input 4 11 2 8" xfId="26775"/>
    <cellStyle name="Input 4 11 2 8 2" xfId="26776"/>
    <cellStyle name="Input 4 11 2 9" xfId="26777"/>
    <cellStyle name="Input 4 11 3" xfId="7208"/>
    <cellStyle name="Input 4 11 3 2" xfId="26778"/>
    <cellStyle name="Input 4 11 3 3" xfId="26779"/>
    <cellStyle name="Input 4 11 3 4" xfId="26780"/>
    <cellStyle name="Input 4 11 3 5" xfId="26781"/>
    <cellStyle name="Input 4 11 3 5 2" xfId="26782"/>
    <cellStyle name="Input 4 11 3 6" xfId="26783"/>
    <cellStyle name="Input 4 11 3 6 2" xfId="26784"/>
    <cellStyle name="Input 4 11 3 7" xfId="26785"/>
    <cellStyle name="Input 4 11 3 7 2" xfId="26786"/>
    <cellStyle name="Input 4 11 3 8" xfId="26787"/>
    <cellStyle name="Input 4 11 3 8 2" xfId="26788"/>
    <cellStyle name="Input 4 11 3 9" xfId="26789"/>
    <cellStyle name="Input 4 11 4" xfId="26790"/>
    <cellStyle name="Input 4 11 5" xfId="26791"/>
    <cellStyle name="Input 4 11 6" xfId="26792"/>
    <cellStyle name="Input 4 11 7" xfId="26793"/>
    <cellStyle name="Input 4 11 7 2" xfId="26794"/>
    <cellStyle name="Input 4 11 8" xfId="26795"/>
    <cellStyle name="Input 4 11 8 2" xfId="26796"/>
    <cellStyle name="Input 4 11 9" xfId="26797"/>
    <cellStyle name="Input 4 11 9 2" xfId="26798"/>
    <cellStyle name="Input 4 12" xfId="2004"/>
    <cellStyle name="Input 4 12 10" xfId="26799"/>
    <cellStyle name="Input 4 12 10 2" xfId="26800"/>
    <cellStyle name="Input 4 12 11" xfId="26801"/>
    <cellStyle name="Input 4 12 2" xfId="7545"/>
    <cellStyle name="Input 4 12 2 2" xfId="26802"/>
    <cellStyle name="Input 4 12 2 3" xfId="26803"/>
    <cellStyle name="Input 4 12 2 4" xfId="26804"/>
    <cellStyle name="Input 4 12 2 5" xfId="26805"/>
    <cellStyle name="Input 4 12 2 5 2" xfId="26806"/>
    <cellStyle name="Input 4 12 2 6" xfId="26807"/>
    <cellStyle name="Input 4 12 2 6 2" xfId="26808"/>
    <cellStyle name="Input 4 12 2 7" xfId="26809"/>
    <cellStyle name="Input 4 12 2 7 2" xfId="26810"/>
    <cellStyle name="Input 4 12 2 8" xfId="26811"/>
    <cellStyle name="Input 4 12 2 8 2" xfId="26812"/>
    <cellStyle name="Input 4 12 2 9" xfId="26813"/>
    <cellStyle name="Input 4 12 3" xfId="11323"/>
    <cellStyle name="Input 4 12 3 2" xfId="26814"/>
    <cellStyle name="Input 4 12 3 3" xfId="26815"/>
    <cellStyle name="Input 4 12 3 4" xfId="26816"/>
    <cellStyle name="Input 4 12 3 5" xfId="26817"/>
    <cellStyle name="Input 4 12 3 5 2" xfId="26818"/>
    <cellStyle name="Input 4 12 3 6" xfId="26819"/>
    <cellStyle name="Input 4 12 3 6 2" xfId="26820"/>
    <cellStyle name="Input 4 12 3 7" xfId="26821"/>
    <cellStyle name="Input 4 12 3 7 2" xfId="26822"/>
    <cellStyle name="Input 4 12 3 8" xfId="26823"/>
    <cellStyle name="Input 4 12 3 8 2" xfId="26824"/>
    <cellStyle name="Input 4 12 3 9" xfId="26825"/>
    <cellStyle name="Input 4 12 4" xfId="26826"/>
    <cellStyle name="Input 4 12 5" xfId="26827"/>
    <cellStyle name="Input 4 12 6" xfId="26828"/>
    <cellStyle name="Input 4 12 7" xfId="26829"/>
    <cellStyle name="Input 4 12 7 2" xfId="26830"/>
    <cellStyle name="Input 4 12 8" xfId="26831"/>
    <cellStyle name="Input 4 12 8 2" xfId="26832"/>
    <cellStyle name="Input 4 12 9" xfId="26833"/>
    <cellStyle name="Input 4 12 9 2" xfId="26834"/>
    <cellStyle name="Input 4 13" xfId="2919"/>
    <cellStyle name="Input 4 13 10" xfId="26835"/>
    <cellStyle name="Input 4 13 10 2" xfId="26836"/>
    <cellStyle name="Input 4 13 11" xfId="26837"/>
    <cellStyle name="Input 4 13 2" xfId="8407"/>
    <cellStyle name="Input 4 13 2 2" xfId="26838"/>
    <cellStyle name="Input 4 13 2 3" xfId="26839"/>
    <cellStyle name="Input 4 13 2 4" xfId="26840"/>
    <cellStyle name="Input 4 13 2 5" xfId="26841"/>
    <cellStyle name="Input 4 13 2 5 2" xfId="26842"/>
    <cellStyle name="Input 4 13 2 6" xfId="26843"/>
    <cellStyle name="Input 4 13 2 6 2" xfId="26844"/>
    <cellStyle name="Input 4 13 2 7" xfId="26845"/>
    <cellStyle name="Input 4 13 2 7 2" xfId="26846"/>
    <cellStyle name="Input 4 13 2 8" xfId="26847"/>
    <cellStyle name="Input 4 13 2 8 2" xfId="26848"/>
    <cellStyle name="Input 4 13 2 9" xfId="26849"/>
    <cellStyle name="Input 4 13 3" xfId="6844"/>
    <cellStyle name="Input 4 13 3 2" xfId="26850"/>
    <cellStyle name="Input 4 13 3 3" xfId="26851"/>
    <cellStyle name="Input 4 13 3 4" xfId="26852"/>
    <cellStyle name="Input 4 13 3 5" xfId="26853"/>
    <cellStyle name="Input 4 13 3 5 2" xfId="26854"/>
    <cellStyle name="Input 4 13 3 6" xfId="26855"/>
    <cellStyle name="Input 4 13 3 6 2" xfId="26856"/>
    <cellStyle name="Input 4 13 3 7" xfId="26857"/>
    <cellStyle name="Input 4 13 3 7 2" xfId="26858"/>
    <cellStyle name="Input 4 13 3 8" xfId="26859"/>
    <cellStyle name="Input 4 13 3 8 2" xfId="26860"/>
    <cellStyle name="Input 4 13 3 9" xfId="26861"/>
    <cellStyle name="Input 4 13 4" xfId="26862"/>
    <cellStyle name="Input 4 13 5" xfId="26863"/>
    <cellStyle name="Input 4 13 6" xfId="26864"/>
    <cellStyle name="Input 4 13 7" xfId="26865"/>
    <cellStyle name="Input 4 13 7 2" xfId="26866"/>
    <cellStyle name="Input 4 13 8" xfId="26867"/>
    <cellStyle name="Input 4 13 8 2" xfId="26868"/>
    <cellStyle name="Input 4 13 9" xfId="26869"/>
    <cellStyle name="Input 4 13 9 2" xfId="26870"/>
    <cellStyle name="Input 4 14" xfId="1935"/>
    <cellStyle name="Input 4 14 10" xfId="26871"/>
    <cellStyle name="Input 4 14 10 2" xfId="26872"/>
    <cellStyle name="Input 4 14 11" xfId="26873"/>
    <cellStyle name="Input 4 14 2" xfId="7476"/>
    <cellStyle name="Input 4 14 2 2" xfId="26874"/>
    <cellStyle name="Input 4 14 2 3" xfId="26875"/>
    <cellStyle name="Input 4 14 2 4" xfId="26876"/>
    <cellStyle name="Input 4 14 2 5" xfId="26877"/>
    <cellStyle name="Input 4 14 2 5 2" xfId="26878"/>
    <cellStyle name="Input 4 14 2 6" xfId="26879"/>
    <cellStyle name="Input 4 14 2 6 2" xfId="26880"/>
    <cellStyle name="Input 4 14 2 7" xfId="26881"/>
    <cellStyle name="Input 4 14 2 7 2" xfId="26882"/>
    <cellStyle name="Input 4 14 2 8" xfId="26883"/>
    <cellStyle name="Input 4 14 2 8 2" xfId="26884"/>
    <cellStyle name="Input 4 14 2 9" xfId="26885"/>
    <cellStyle name="Input 4 14 3" xfId="11134"/>
    <cellStyle name="Input 4 14 3 2" xfId="26886"/>
    <cellStyle name="Input 4 14 3 3" xfId="26887"/>
    <cellStyle name="Input 4 14 3 4" xfId="26888"/>
    <cellStyle name="Input 4 14 3 5" xfId="26889"/>
    <cellStyle name="Input 4 14 3 5 2" xfId="26890"/>
    <cellStyle name="Input 4 14 3 6" xfId="26891"/>
    <cellStyle name="Input 4 14 3 6 2" xfId="26892"/>
    <cellStyle name="Input 4 14 3 7" xfId="26893"/>
    <cellStyle name="Input 4 14 3 7 2" xfId="26894"/>
    <cellStyle name="Input 4 14 3 8" xfId="26895"/>
    <cellStyle name="Input 4 14 3 8 2" xfId="26896"/>
    <cellStyle name="Input 4 14 3 9" xfId="26897"/>
    <cellStyle name="Input 4 14 4" xfId="26898"/>
    <cellStyle name="Input 4 14 5" xfId="26899"/>
    <cellStyle name="Input 4 14 6" xfId="26900"/>
    <cellStyle name="Input 4 14 7" xfId="26901"/>
    <cellStyle name="Input 4 14 7 2" xfId="26902"/>
    <cellStyle name="Input 4 14 8" xfId="26903"/>
    <cellStyle name="Input 4 14 8 2" xfId="26904"/>
    <cellStyle name="Input 4 14 9" xfId="26905"/>
    <cellStyle name="Input 4 14 9 2" xfId="26906"/>
    <cellStyle name="Input 4 15" xfId="3311"/>
    <cellStyle name="Input 4 15 10" xfId="26907"/>
    <cellStyle name="Input 4 15 10 2" xfId="26908"/>
    <cellStyle name="Input 4 15 11" xfId="26909"/>
    <cellStyle name="Input 4 15 2" xfId="8754"/>
    <cellStyle name="Input 4 15 2 2" xfId="26910"/>
    <cellStyle name="Input 4 15 2 3" xfId="26911"/>
    <cellStyle name="Input 4 15 2 4" xfId="26912"/>
    <cellStyle name="Input 4 15 2 5" xfId="26913"/>
    <cellStyle name="Input 4 15 2 5 2" xfId="26914"/>
    <cellStyle name="Input 4 15 2 6" xfId="26915"/>
    <cellStyle name="Input 4 15 2 6 2" xfId="26916"/>
    <cellStyle name="Input 4 15 2 7" xfId="26917"/>
    <cellStyle name="Input 4 15 2 7 2" xfId="26918"/>
    <cellStyle name="Input 4 15 2 8" xfId="26919"/>
    <cellStyle name="Input 4 15 2 8 2" xfId="26920"/>
    <cellStyle name="Input 4 15 2 9" xfId="26921"/>
    <cellStyle name="Input 4 15 3" xfId="12113"/>
    <cellStyle name="Input 4 15 3 2" xfId="26922"/>
    <cellStyle name="Input 4 15 3 3" xfId="26923"/>
    <cellStyle name="Input 4 15 3 4" xfId="26924"/>
    <cellStyle name="Input 4 15 3 5" xfId="26925"/>
    <cellStyle name="Input 4 15 3 5 2" xfId="26926"/>
    <cellStyle name="Input 4 15 3 6" xfId="26927"/>
    <cellStyle name="Input 4 15 3 6 2" xfId="26928"/>
    <cellStyle name="Input 4 15 3 7" xfId="26929"/>
    <cellStyle name="Input 4 15 3 7 2" xfId="26930"/>
    <cellStyle name="Input 4 15 3 8" xfId="26931"/>
    <cellStyle name="Input 4 15 3 8 2" xfId="26932"/>
    <cellStyle name="Input 4 15 3 9" xfId="26933"/>
    <cellStyle name="Input 4 15 4" xfId="26934"/>
    <cellStyle name="Input 4 15 5" xfId="26935"/>
    <cellStyle name="Input 4 15 6" xfId="26936"/>
    <cellStyle name="Input 4 15 7" xfId="26937"/>
    <cellStyle name="Input 4 15 7 2" xfId="26938"/>
    <cellStyle name="Input 4 15 8" xfId="26939"/>
    <cellStyle name="Input 4 15 8 2" xfId="26940"/>
    <cellStyle name="Input 4 15 9" xfId="26941"/>
    <cellStyle name="Input 4 15 9 2" xfId="26942"/>
    <cellStyle name="Input 4 16" xfId="2665"/>
    <cellStyle name="Input 4 16 10" xfId="26943"/>
    <cellStyle name="Input 4 16 10 2" xfId="26944"/>
    <cellStyle name="Input 4 16 11" xfId="26945"/>
    <cellStyle name="Input 4 16 2" xfId="8179"/>
    <cellStyle name="Input 4 16 2 2" xfId="26946"/>
    <cellStyle name="Input 4 16 2 3" xfId="26947"/>
    <cellStyle name="Input 4 16 2 4" xfId="26948"/>
    <cellStyle name="Input 4 16 2 5" xfId="26949"/>
    <cellStyle name="Input 4 16 2 5 2" xfId="26950"/>
    <cellStyle name="Input 4 16 2 6" xfId="26951"/>
    <cellStyle name="Input 4 16 2 6 2" xfId="26952"/>
    <cellStyle name="Input 4 16 2 7" xfId="26953"/>
    <cellStyle name="Input 4 16 2 7 2" xfId="26954"/>
    <cellStyle name="Input 4 16 2 8" xfId="26955"/>
    <cellStyle name="Input 4 16 2 8 2" xfId="26956"/>
    <cellStyle name="Input 4 16 2 9" xfId="26957"/>
    <cellStyle name="Input 4 16 3" xfId="7057"/>
    <cellStyle name="Input 4 16 3 2" xfId="26958"/>
    <cellStyle name="Input 4 16 3 3" xfId="26959"/>
    <cellStyle name="Input 4 16 3 4" xfId="26960"/>
    <cellStyle name="Input 4 16 3 5" xfId="26961"/>
    <cellStyle name="Input 4 16 3 5 2" xfId="26962"/>
    <cellStyle name="Input 4 16 3 6" xfId="26963"/>
    <cellStyle name="Input 4 16 3 6 2" xfId="26964"/>
    <cellStyle name="Input 4 16 3 7" xfId="26965"/>
    <cellStyle name="Input 4 16 3 7 2" xfId="26966"/>
    <cellStyle name="Input 4 16 3 8" xfId="26967"/>
    <cellStyle name="Input 4 16 3 8 2" xfId="26968"/>
    <cellStyle name="Input 4 16 3 9" xfId="26969"/>
    <cellStyle name="Input 4 16 4" xfId="26970"/>
    <cellStyle name="Input 4 16 5" xfId="26971"/>
    <cellStyle name="Input 4 16 6" xfId="26972"/>
    <cellStyle name="Input 4 16 7" xfId="26973"/>
    <cellStyle name="Input 4 16 7 2" xfId="26974"/>
    <cellStyle name="Input 4 16 8" xfId="26975"/>
    <cellStyle name="Input 4 16 8 2" xfId="26976"/>
    <cellStyle name="Input 4 16 9" xfId="26977"/>
    <cellStyle name="Input 4 16 9 2" xfId="26978"/>
    <cellStyle name="Input 4 17" xfId="3487"/>
    <cellStyle name="Input 4 17 10" xfId="26979"/>
    <cellStyle name="Input 4 17 10 2" xfId="26980"/>
    <cellStyle name="Input 4 17 11" xfId="26981"/>
    <cellStyle name="Input 4 17 2" xfId="8912"/>
    <cellStyle name="Input 4 17 2 2" xfId="26982"/>
    <cellStyle name="Input 4 17 2 3" xfId="26983"/>
    <cellStyle name="Input 4 17 2 4" xfId="26984"/>
    <cellStyle name="Input 4 17 2 5" xfId="26985"/>
    <cellStyle name="Input 4 17 2 5 2" xfId="26986"/>
    <cellStyle name="Input 4 17 2 6" xfId="26987"/>
    <cellStyle name="Input 4 17 2 6 2" xfId="26988"/>
    <cellStyle name="Input 4 17 2 7" xfId="26989"/>
    <cellStyle name="Input 4 17 2 7 2" xfId="26990"/>
    <cellStyle name="Input 4 17 2 8" xfId="26991"/>
    <cellStyle name="Input 4 17 2 8 2" xfId="26992"/>
    <cellStyle name="Input 4 17 2 9" xfId="26993"/>
    <cellStyle name="Input 4 17 3" xfId="12256"/>
    <cellStyle name="Input 4 17 3 2" xfId="26994"/>
    <cellStyle name="Input 4 17 3 3" xfId="26995"/>
    <cellStyle name="Input 4 17 3 4" xfId="26996"/>
    <cellStyle name="Input 4 17 3 5" xfId="26997"/>
    <cellStyle name="Input 4 17 3 5 2" xfId="26998"/>
    <cellStyle name="Input 4 17 3 6" xfId="26999"/>
    <cellStyle name="Input 4 17 3 6 2" xfId="27000"/>
    <cellStyle name="Input 4 17 3 7" xfId="27001"/>
    <cellStyle name="Input 4 17 3 7 2" xfId="27002"/>
    <cellStyle name="Input 4 17 3 8" xfId="27003"/>
    <cellStyle name="Input 4 17 3 8 2" xfId="27004"/>
    <cellStyle name="Input 4 17 3 9" xfId="27005"/>
    <cellStyle name="Input 4 17 4" xfId="27006"/>
    <cellStyle name="Input 4 17 5" xfId="27007"/>
    <cellStyle name="Input 4 17 6" xfId="27008"/>
    <cellStyle name="Input 4 17 7" xfId="27009"/>
    <cellStyle name="Input 4 17 7 2" xfId="27010"/>
    <cellStyle name="Input 4 17 8" xfId="27011"/>
    <cellStyle name="Input 4 17 8 2" xfId="27012"/>
    <cellStyle name="Input 4 17 9" xfId="27013"/>
    <cellStyle name="Input 4 17 9 2" xfId="27014"/>
    <cellStyle name="Input 4 18" xfId="3233"/>
    <cellStyle name="Input 4 18 10" xfId="27015"/>
    <cellStyle name="Input 4 18 10 2" xfId="27016"/>
    <cellStyle name="Input 4 18 11" xfId="27017"/>
    <cellStyle name="Input 4 18 2" xfId="8680"/>
    <cellStyle name="Input 4 18 2 2" xfId="27018"/>
    <cellStyle name="Input 4 18 2 3" xfId="27019"/>
    <cellStyle name="Input 4 18 2 4" xfId="27020"/>
    <cellStyle name="Input 4 18 2 5" xfId="27021"/>
    <cellStyle name="Input 4 18 2 5 2" xfId="27022"/>
    <cellStyle name="Input 4 18 2 6" xfId="27023"/>
    <cellStyle name="Input 4 18 2 6 2" xfId="27024"/>
    <cellStyle name="Input 4 18 2 7" xfId="27025"/>
    <cellStyle name="Input 4 18 2 7 2" xfId="27026"/>
    <cellStyle name="Input 4 18 2 8" xfId="27027"/>
    <cellStyle name="Input 4 18 2 8 2" xfId="27028"/>
    <cellStyle name="Input 4 18 2 9" xfId="27029"/>
    <cellStyle name="Input 4 18 3" xfId="12040"/>
    <cellStyle name="Input 4 18 3 2" xfId="27030"/>
    <cellStyle name="Input 4 18 3 3" xfId="27031"/>
    <cellStyle name="Input 4 18 3 4" xfId="27032"/>
    <cellStyle name="Input 4 18 3 5" xfId="27033"/>
    <cellStyle name="Input 4 18 3 5 2" xfId="27034"/>
    <cellStyle name="Input 4 18 3 6" xfId="27035"/>
    <cellStyle name="Input 4 18 3 6 2" xfId="27036"/>
    <cellStyle name="Input 4 18 3 7" xfId="27037"/>
    <cellStyle name="Input 4 18 3 7 2" xfId="27038"/>
    <cellStyle name="Input 4 18 3 8" xfId="27039"/>
    <cellStyle name="Input 4 18 3 8 2" xfId="27040"/>
    <cellStyle name="Input 4 18 3 9" xfId="27041"/>
    <cellStyle name="Input 4 18 4" xfId="27042"/>
    <cellStyle name="Input 4 18 5" xfId="27043"/>
    <cellStyle name="Input 4 18 6" xfId="27044"/>
    <cellStyle name="Input 4 18 7" xfId="27045"/>
    <cellStyle name="Input 4 18 7 2" xfId="27046"/>
    <cellStyle name="Input 4 18 8" xfId="27047"/>
    <cellStyle name="Input 4 18 8 2" xfId="27048"/>
    <cellStyle name="Input 4 18 9" xfId="27049"/>
    <cellStyle name="Input 4 18 9 2" xfId="27050"/>
    <cellStyle name="Input 4 19" xfId="5811"/>
    <cellStyle name="Input 4 19 10" xfId="27051"/>
    <cellStyle name="Input 4 19 10 2" xfId="27052"/>
    <cellStyle name="Input 4 19 11" xfId="27053"/>
    <cellStyle name="Input 4 19 2" xfId="10932"/>
    <cellStyle name="Input 4 19 2 2" xfId="27054"/>
    <cellStyle name="Input 4 19 2 3" xfId="27055"/>
    <cellStyle name="Input 4 19 2 4" xfId="27056"/>
    <cellStyle name="Input 4 19 2 5" xfId="27057"/>
    <cellStyle name="Input 4 19 2 5 2" xfId="27058"/>
    <cellStyle name="Input 4 19 2 6" xfId="27059"/>
    <cellStyle name="Input 4 19 2 6 2" xfId="27060"/>
    <cellStyle name="Input 4 19 2 7" xfId="27061"/>
    <cellStyle name="Input 4 19 2 7 2" xfId="27062"/>
    <cellStyle name="Input 4 19 2 8" xfId="27063"/>
    <cellStyle name="Input 4 19 2 8 2" xfId="27064"/>
    <cellStyle name="Input 4 19 2 9" xfId="27065"/>
    <cellStyle name="Input 4 19 3" xfId="14078"/>
    <cellStyle name="Input 4 19 3 2" xfId="27066"/>
    <cellStyle name="Input 4 19 3 3" xfId="27067"/>
    <cellStyle name="Input 4 19 3 4" xfId="27068"/>
    <cellStyle name="Input 4 19 3 5" xfId="27069"/>
    <cellStyle name="Input 4 19 3 5 2" xfId="27070"/>
    <cellStyle name="Input 4 19 3 6" xfId="27071"/>
    <cellStyle name="Input 4 19 3 6 2" xfId="27072"/>
    <cellStyle name="Input 4 19 3 7" xfId="27073"/>
    <cellStyle name="Input 4 19 3 7 2" xfId="27074"/>
    <cellStyle name="Input 4 19 3 8" xfId="27075"/>
    <cellStyle name="Input 4 19 3 8 2" xfId="27076"/>
    <cellStyle name="Input 4 19 3 9" xfId="27077"/>
    <cellStyle name="Input 4 19 4" xfId="27078"/>
    <cellStyle name="Input 4 19 5" xfId="27079"/>
    <cellStyle name="Input 4 19 6" xfId="27080"/>
    <cellStyle name="Input 4 19 7" xfId="27081"/>
    <cellStyle name="Input 4 19 7 2" xfId="27082"/>
    <cellStyle name="Input 4 19 8" xfId="27083"/>
    <cellStyle name="Input 4 19 8 2" xfId="27084"/>
    <cellStyle name="Input 4 19 9" xfId="27085"/>
    <cellStyle name="Input 4 19 9 2" xfId="27086"/>
    <cellStyle name="Input 4 2" xfId="69"/>
    <cellStyle name="Input 4 2 10" xfId="27087"/>
    <cellStyle name="Input 4 2 10 2" xfId="27088"/>
    <cellStyle name="Input 4 2 11" xfId="27089"/>
    <cellStyle name="Input 4 2 12" xfId="2128"/>
    <cellStyle name="Input 4 2 2" xfId="7668"/>
    <cellStyle name="Input 4 2 2 2" xfId="27090"/>
    <cellStyle name="Input 4 2 2 3" xfId="27091"/>
    <cellStyle name="Input 4 2 2 4" xfId="27092"/>
    <cellStyle name="Input 4 2 2 5" xfId="27093"/>
    <cellStyle name="Input 4 2 2 5 2" xfId="27094"/>
    <cellStyle name="Input 4 2 2 6" xfId="27095"/>
    <cellStyle name="Input 4 2 2 6 2" xfId="27096"/>
    <cellStyle name="Input 4 2 2 7" xfId="27097"/>
    <cellStyle name="Input 4 2 2 7 2" xfId="27098"/>
    <cellStyle name="Input 4 2 2 8" xfId="27099"/>
    <cellStyle name="Input 4 2 2 8 2" xfId="27100"/>
    <cellStyle name="Input 4 2 2 9" xfId="27101"/>
    <cellStyle name="Input 4 2 3" xfId="8375"/>
    <cellStyle name="Input 4 2 3 2" xfId="27102"/>
    <cellStyle name="Input 4 2 3 3" xfId="27103"/>
    <cellStyle name="Input 4 2 3 4" xfId="27104"/>
    <cellStyle name="Input 4 2 3 5" xfId="27105"/>
    <cellStyle name="Input 4 2 3 5 2" xfId="27106"/>
    <cellStyle name="Input 4 2 3 6" xfId="27107"/>
    <cellStyle name="Input 4 2 3 6 2" xfId="27108"/>
    <cellStyle name="Input 4 2 3 7" xfId="27109"/>
    <cellStyle name="Input 4 2 3 7 2" xfId="27110"/>
    <cellStyle name="Input 4 2 3 8" xfId="27111"/>
    <cellStyle name="Input 4 2 3 8 2" xfId="27112"/>
    <cellStyle name="Input 4 2 3 9" xfId="27113"/>
    <cellStyle name="Input 4 2 4" xfId="27114"/>
    <cellStyle name="Input 4 2 5" xfId="27115"/>
    <cellStyle name="Input 4 2 6" xfId="27116"/>
    <cellStyle name="Input 4 2 7" xfId="27117"/>
    <cellStyle name="Input 4 2 7 2" xfId="27118"/>
    <cellStyle name="Input 4 2 8" xfId="27119"/>
    <cellStyle name="Input 4 2 8 2" xfId="27120"/>
    <cellStyle name="Input 4 2 9" xfId="27121"/>
    <cellStyle name="Input 4 2 9 2" xfId="27122"/>
    <cellStyle name="Input 4 20" xfId="5718"/>
    <cellStyle name="Input 4 20 10" xfId="27123"/>
    <cellStyle name="Input 4 20 10 2" xfId="27124"/>
    <cellStyle name="Input 4 20 11" xfId="27125"/>
    <cellStyle name="Input 4 20 2" xfId="10839"/>
    <cellStyle name="Input 4 20 2 2" xfId="27126"/>
    <cellStyle name="Input 4 20 2 3" xfId="27127"/>
    <cellStyle name="Input 4 20 2 4" xfId="27128"/>
    <cellStyle name="Input 4 20 2 5" xfId="27129"/>
    <cellStyle name="Input 4 20 2 5 2" xfId="27130"/>
    <cellStyle name="Input 4 20 2 6" xfId="27131"/>
    <cellStyle name="Input 4 20 2 6 2" xfId="27132"/>
    <cellStyle name="Input 4 20 2 7" xfId="27133"/>
    <cellStyle name="Input 4 20 2 7 2" xfId="27134"/>
    <cellStyle name="Input 4 20 2 8" xfId="27135"/>
    <cellStyle name="Input 4 20 2 8 2" xfId="27136"/>
    <cellStyle name="Input 4 20 2 9" xfId="27137"/>
    <cellStyle name="Input 4 20 3" xfId="13987"/>
    <cellStyle name="Input 4 20 3 2" xfId="27138"/>
    <cellStyle name="Input 4 20 3 3" xfId="27139"/>
    <cellStyle name="Input 4 20 3 4" xfId="27140"/>
    <cellStyle name="Input 4 20 3 5" xfId="27141"/>
    <cellStyle name="Input 4 20 3 5 2" xfId="27142"/>
    <cellStyle name="Input 4 20 3 6" xfId="27143"/>
    <cellStyle name="Input 4 20 3 6 2" xfId="27144"/>
    <cellStyle name="Input 4 20 3 7" xfId="27145"/>
    <cellStyle name="Input 4 20 3 7 2" xfId="27146"/>
    <cellStyle name="Input 4 20 3 8" xfId="27147"/>
    <cellStyle name="Input 4 20 3 8 2" xfId="27148"/>
    <cellStyle name="Input 4 20 3 9" xfId="27149"/>
    <cellStyle name="Input 4 20 4" xfId="27150"/>
    <cellStyle name="Input 4 20 5" xfId="27151"/>
    <cellStyle name="Input 4 20 6" xfId="27152"/>
    <cellStyle name="Input 4 20 7" xfId="27153"/>
    <cellStyle name="Input 4 20 7 2" xfId="27154"/>
    <cellStyle name="Input 4 20 8" xfId="27155"/>
    <cellStyle name="Input 4 20 8 2" xfId="27156"/>
    <cellStyle name="Input 4 20 9" xfId="27157"/>
    <cellStyle name="Input 4 20 9 2" xfId="27158"/>
    <cellStyle name="Input 4 21" xfId="5833"/>
    <cellStyle name="Input 4 21 10" xfId="27159"/>
    <cellStyle name="Input 4 21 10 2" xfId="27160"/>
    <cellStyle name="Input 4 21 11" xfId="27161"/>
    <cellStyle name="Input 4 21 2" xfId="10952"/>
    <cellStyle name="Input 4 21 2 2" xfId="27162"/>
    <cellStyle name="Input 4 21 2 3" xfId="27163"/>
    <cellStyle name="Input 4 21 2 4" xfId="27164"/>
    <cellStyle name="Input 4 21 2 5" xfId="27165"/>
    <cellStyle name="Input 4 21 2 5 2" xfId="27166"/>
    <cellStyle name="Input 4 21 2 6" xfId="27167"/>
    <cellStyle name="Input 4 21 2 6 2" xfId="27168"/>
    <cellStyle name="Input 4 21 2 7" xfId="27169"/>
    <cellStyle name="Input 4 21 2 7 2" xfId="27170"/>
    <cellStyle name="Input 4 21 2 8" xfId="27171"/>
    <cellStyle name="Input 4 21 2 8 2" xfId="27172"/>
    <cellStyle name="Input 4 21 2 9" xfId="27173"/>
    <cellStyle name="Input 4 21 3" xfId="14099"/>
    <cellStyle name="Input 4 21 3 2" xfId="27174"/>
    <cellStyle name="Input 4 21 3 3" xfId="27175"/>
    <cellStyle name="Input 4 21 3 4" xfId="27176"/>
    <cellStyle name="Input 4 21 3 5" xfId="27177"/>
    <cellStyle name="Input 4 21 3 5 2" xfId="27178"/>
    <cellStyle name="Input 4 21 3 6" xfId="27179"/>
    <cellStyle name="Input 4 21 3 6 2" xfId="27180"/>
    <cellStyle name="Input 4 21 3 7" xfId="27181"/>
    <cellStyle name="Input 4 21 3 7 2" xfId="27182"/>
    <cellStyle name="Input 4 21 3 8" xfId="27183"/>
    <cellStyle name="Input 4 21 3 8 2" xfId="27184"/>
    <cellStyle name="Input 4 21 3 9" xfId="27185"/>
    <cellStyle name="Input 4 21 4" xfId="27186"/>
    <cellStyle name="Input 4 21 5" xfId="27187"/>
    <cellStyle name="Input 4 21 6" xfId="27188"/>
    <cellStyle name="Input 4 21 7" xfId="27189"/>
    <cellStyle name="Input 4 21 7 2" xfId="27190"/>
    <cellStyle name="Input 4 21 8" xfId="27191"/>
    <cellStyle name="Input 4 21 8 2" xfId="27192"/>
    <cellStyle name="Input 4 21 9" xfId="27193"/>
    <cellStyle name="Input 4 21 9 2" xfId="27194"/>
    <cellStyle name="Input 4 22" xfId="5711"/>
    <cellStyle name="Input 4 22 10" xfId="27195"/>
    <cellStyle name="Input 4 22 10 2" xfId="27196"/>
    <cellStyle name="Input 4 22 11" xfId="27197"/>
    <cellStyle name="Input 4 22 2" xfId="10832"/>
    <cellStyle name="Input 4 22 2 2" xfId="27198"/>
    <cellStyle name="Input 4 22 2 3" xfId="27199"/>
    <cellStyle name="Input 4 22 2 4" xfId="27200"/>
    <cellStyle name="Input 4 22 2 5" xfId="27201"/>
    <cellStyle name="Input 4 22 2 5 2" xfId="27202"/>
    <cellStyle name="Input 4 22 2 6" xfId="27203"/>
    <cellStyle name="Input 4 22 2 6 2" xfId="27204"/>
    <cellStyle name="Input 4 22 2 7" xfId="27205"/>
    <cellStyle name="Input 4 22 2 7 2" xfId="27206"/>
    <cellStyle name="Input 4 22 2 8" xfId="27207"/>
    <cellStyle name="Input 4 22 2 8 2" xfId="27208"/>
    <cellStyle name="Input 4 22 2 9" xfId="27209"/>
    <cellStyle name="Input 4 22 3" xfId="13980"/>
    <cellStyle name="Input 4 22 3 2" xfId="27210"/>
    <cellStyle name="Input 4 22 3 3" xfId="27211"/>
    <cellStyle name="Input 4 22 3 4" xfId="27212"/>
    <cellStyle name="Input 4 22 3 5" xfId="27213"/>
    <cellStyle name="Input 4 22 3 5 2" xfId="27214"/>
    <cellStyle name="Input 4 22 3 6" xfId="27215"/>
    <cellStyle name="Input 4 22 3 6 2" xfId="27216"/>
    <cellStyle name="Input 4 22 3 7" xfId="27217"/>
    <cellStyle name="Input 4 22 3 7 2" xfId="27218"/>
    <cellStyle name="Input 4 22 3 8" xfId="27219"/>
    <cellStyle name="Input 4 22 3 8 2" xfId="27220"/>
    <cellStyle name="Input 4 22 3 9" xfId="27221"/>
    <cellStyle name="Input 4 22 4" xfId="27222"/>
    <cellStyle name="Input 4 22 5" xfId="27223"/>
    <cellStyle name="Input 4 22 6" xfId="27224"/>
    <cellStyle name="Input 4 22 7" xfId="27225"/>
    <cellStyle name="Input 4 22 7 2" xfId="27226"/>
    <cellStyle name="Input 4 22 8" xfId="27227"/>
    <cellStyle name="Input 4 22 8 2" xfId="27228"/>
    <cellStyle name="Input 4 22 9" xfId="27229"/>
    <cellStyle name="Input 4 22 9 2" xfId="27230"/>
    <cellStyle name="Input 4 23" xfId="5849"/>
    <cellStyle name="Input 4 23 10" xfId="27231"/>
    <cellStyle name="Input 4 23 10 2" xfId="27232"/>
    <cellStyle name="Input 4 23 11" xfId="27233"/>
    <cellStyle name="Input 4 23 2" xfId="10968"/>
    <cellStyle name="Input 4 23 2 2" xfId="27234"/>
    <cellStyle name="Input 4 23 2 3" xfId="27235"/>
    <cellStyle name="Input 4 23 2 4" xfId="27236"/>
    <cellStyle name="Input 4 23 2 5" xfId="27237"/>
    <cellStyle name="Input 4 23 2 5 2" xfId="27238"/>
    <cellStyle name="Input 4 23 2 6" xfId="27239"/>
    <cellStyle name="Input 4 23 2 6 2" xfId="27240"/>
    <cellStyle name="Input 4 23 2 7" xfId="27241"/>
    <cellStyle name="Input 4 23 2 7 2" xfId="27242"/>
    <cellStyle name="Input 4 23 2 8" xfId="27243"/>
    <cellStyle name="Input 4 23 2 8 2" xfId="27244"/>
    <cellStyle name="Input 4 23 2 9" xfId="27245"/>
    <cellStyle name="Input 4 23 3" xfId="14115"/>
    <cellStyle name="Input 4 23 3 2" xfId="27246"/>
    <cellStyle name="Input 4 23 3 3" xfId="27247"/>
    <cellStyle name="Input 4 23 3 4" xfId="27248"/>
    <cellStyle name="Input 4 23 3 5" xfId="27249"/>
    <cellStyle name="Input 4 23 3 5 2" xfId="27250"/>
    <cellStyle name="Input 4 23 3 6" xfId="27251"/>
    <cellStyle name="Input 4 23 3 6 2" xfId="27252"/>
    <cellStyle name="Input 4 23 3 7" xfId="27253"/>
    <cellStyle name="Input 4 23 3 7 2" xfId="27254"/>
    <cellStyle name="Input 4 23 3 8" xfId="27255"/>
    <cellStyle name="Input 4 23 3 8 2" xfId="27256"/>
    <cellStyle name="Input 4 23 3 9" xfId="27257"/>
    <cellStyle name="Input 4 23 4" xfId="27258"/>
    <cellStyle name="Input 4 23 5" xfId="27259"/>
    <cellStyle name="Input 4 23 6" xfId="27260"/>
    <cellStyle name="Input 4 23 7" xfId="27261"/>
    <cellStyle name="Input 4 23 7 2" xfId="27262"/>
    <cellStyle name="Input 4 23 8" xfId="27263"/>
    <cellStyle name="Input 4 23 8 2" xfId="27264"/>
    <cellStyle name="Input 4 23 9" xfId="27265"/>
    <cellStyle name="Input 4 23 9 2" xfId="27266"/>
    <cellStyle name="Input 4 24" xfId="5699"/>
    <cellStyle name="Input 4 24 10" xfId="27267"/>
    <cellStyle name="Input 4 24 10 2" xfId="27268"/>
    <cellStyle name="Input 4 24 11" xfId="27269"/>
    <cellStyle name="Input 4 24 2" xfId="10820"/>
    <cellStyle name="Input 4 24 2 2" xfId="27270"/>
    <cellStyle name="Input 4 24 2 3" xfId="27271"/>
    <cellStyle name="Input 4 24 2 4" xfId="27272"/>
    <cellStyle name="Input 4 24 2 5" xfId="27273"/>
    <cellStyle name="Input 4 24 2 5 2" xfId="27274"/>
    <cellStyle name="Input 4 24 2 6" xfId="27275"/>
    <cellStyle name="Input 4 24 2 6 2" xfId="27276"/>
    <cellStyle name="Input 4 24 2 7" xfId="27277"/>
    <cellStyle name="Input 4 24 2 7 2" xfId="27278"/>
    <cellStyle name="Input 4 24 2 8" xfId="27279"/>
    <cellStyle name="Input 4 24 2 8 2" xfId="27280"/>
    <cellStyle name="Input 4 24 2 9" xfId="27281"/>
    <cellStyle name="Input 4 24 3" xfId="13968"/>
    <cellStyle name="Input 4 24 3 2" xfId="27282"/>
    <cellStyle name="Input 4 24 3 3" xfId="27283"/>
    <cellStyle name="Input 4 24 3 4" xfId="27284"/>
    <cellStyle name="Input 4 24 3 5" xfId="27285"/>
    <cellStyle name="Input 4 24 3 5 2" xfId="27286"/>
    <cellStyle name="Input 4 24 3 6" xfId="27287"/>
    <cellStyle name="Input 4 24 3 6 2" xfId="27288"/>
    <cellStyle name="Input 4 24 3 7" xfId="27289"/>
    <cellStyle name="Input 4 24 3 7 2" xfId="27290"/>
    <cellStyle name="Input 4 24 3 8" xfId="27291"/>
    <cellStyle name="Input 4 24 3 8 2" xfId="27292"/>
    <cellStyle name="Input 4 24 3 9" xfId="27293"/>
    <cellStyle name="Input 4 24 4" xfId="27294"/>
    <cellStyle name="Input 4 24 5" xfId="27295"/>
    <cellStyle name="Input 4 24 6" xfId="27296"/>
    <cellStyle name="Input 4 24 7" xfId="27297"/>
    <cellStyle name="Input 4 24 7 2" xfId="27298"/>
    <cellStyle name="Input 4 24 8" xfId="27299"/>
    <cellStyle name="Input 4 24 8 2" xfId="27300"/>
    <cellStyle name="Input 4 24 9" xfId="27301"/>
    <cellStyle name="Input 4 24 9 2" xfId="27302"/>
    <cellStyle name="Input 4 25" xfId="7143"/>
    <cellStyle name="Input 4 25 10" xfId="27303"/>
    <cellStyle name="Input 4 25 10 2" xfId="27304"/>
    <cellStyle name="Input 4 25 11" xfId="27305"/>
    <cellStyle name="Input 4 25 2" xfId="27306"/>
    <cellStyle name="Input 4 25 2 2" xfId="27307"/>
    <cellStyle name="Input 4 25 2 3" xfId="27308"/>
    <cellStyle name="Input 4 25 2 4" xfId="27309"/>
    <cellStyle name="Input 4 25 2 5" xfId="27310"/>
    <cellStyle name="Input 4 25 2 5 2" xfId="27311"/>
    <cellStyle name="Input 4 25 2 6" xfId="27312"/>
    <cellStyle name="Input 4 25 2 6 2" xfId="27313"/>
    <cellStyle name="Input 4 25 2 7" xfId="27314"/>
    <cellStyle name="Input 4 25 2 7 2" xfId="27315"/>
    <cellStyle name="Input 4 25 2 8" xfId="27316"/>
    <cellStyle name="Input 4 25 2 8 2" xfId="27317"/>
    <cellStyle name="Input 4 25 2 9" xfId="27318"/>
    <cellStyle name="Input 4 25 3" xfId="27319"/>
    <cellStyle name="Input 4 25 3 2" xfId="27320"/>
    <cellStyle name="Input 4 25 3 3" xfId="27321"/>
    <cellStyle name="Input 4 25 3 4" xfId="27322"/>
    <cellStyle name="Input 4 25 3 5" xfId="27323"/>
    <cellStyle name="Input 4 25 3 5 2" xfId="27324"/>
    <cellStyle name="Input 4 25 3 6" xfId="27325"/>
    <cellStyle name="Input 4 25 3 6 2" xfId="27326"/>
    <cellStyle name="Input 4 25 3 7" xfId="27327"/>
    <cellStyle name="Input 4 25 3 7 2" xfId="27328"/>
    <cellStyle name="Input 4 25 3 8" xfId="27329"/>
    <cellStyle name="Input 4 25 3 8 2" xfId="27330"/>
    <cellStyle name="Input 4 25 3 9" xfId="27331"/>
    <cellStyle name="Input 4 25 4" xfId="27332"/>
    <cellStyle name="Input 4 25 5" xfId="27333"/>
    <cellStyle name="Input 4 25 6" xfId="27334"/>
    <cellStyle name="Input 4 25 7" xfId="27335"/>
    <cellStyle name="Input 4 25 7 2" xfId="27336"/>
    <cellStyle name="Input 4 25 8" xfId="27337"/>
    <cellStyle name="Input 4 25 8 2" xfId="27338"/>
    <cellStyle name="Input 4 25 9" xfId="27339"/>
    <cellStyle name="Input 4 25 9 2" xfId="27340"/>
    <cellStyle name="Input 4 26" xfId="11670"/>
    <cellStyle name="Input 4 26 10" xfId="27341"/>
    <cellStyle name="Input 4 26 10 2" xfId="27342"/>
    <cellStyle name="Input 4 26 11" xfId="27343"/>
    <cellStyle name="Input 4 26 2" xfId="27344"/>
    <cellStyle name="Input 4 26 2 2" xfId="27345"/>
    <cellStyle name="Input 4 26 2 3" xfId="27346"/>
    <cellStyle name="Input 4 26 2 4" xfId="27347"/>
    <cellStyle name="Input 4 26 2 5" xfId="27348"/>
    <cellStyle name="Input 4 26 2 5 2" xfId="27349"/>
    <cellStyle name="Input 4 26 2 6" xfId="27350"/>
    <cellStyle name="Input 4 26 2 6 2" xfId="27351"/>
    <cellStyle name="Input 4 26 2 7" xfId="27352"/>
    <cellStyle name="Input 4 26 2 7 2" xfId="27353"/>
    <cellStyle name="Input 4 26 2 8" xfId="27354"/>
    <cellStyle name="Input 4 26 2 8 2" xfId="27355"/>
    <cellStyle name="Input 4 26 2 9" xfId="27356"/>
    <cellStyle name="Input 4 26 3" xfId="27357"/>
    <cellStyle name="Input 4 26 3 2" xfId="27358"/>
    <cellStyle name="Input 4 26 3 3" xfId="27359"/>
    <cellStyle name="Input 4 26 3 4" xfId="27360"/>
    <cellStyle name="Input 4 26 3 5" xfId="27361"/>
    <cellStyle name="Input 4 26 3 5 2" xfId="27362"/>
    <cellStyle name="Input 4 26 3 6" xfId="27363"/>
    <cellStyle name="Input 4 26 3 6 2" xfId="27364"/>
    <cellStyle name="Input 4 26 3 7" xfId="27365"/>
    <cellStyle name="Input 4 26 3 7 2" xfId="27366"/>
    <cellStyle name="Input 4 26 3 8" xfId="27367"/>
    <cellStyle name="Input 4 26 3 8 2" xfId="27368"/>
    <cellStyle name="Input 4 26 3 9" xfId="27369"/>
    <cellStyle name="Input 4 26 4" xfId="27370"/>
    <cellStyle name="Input 4 26 5" xfId="27371"/>
    <cellStyle name="Input 4 26 6" xfId="27372"/>
    <cellStyle name="Input 4 26 7" xfId="27373"/>
    <cellStyle name="Input 4 26 7 2" xfId="27374"/>
    <cellStyle name="Input 4 26 8" xfId="27375"/>
    <cellStyle name="Input 4 26 8 2" xfId="27376"/>
    <cellStyle name="Input 4 26 9" xfId="27377"/>
    <cellStyle name="Input 4 26 9 2" xfId="27378"/>
    <cellStyle name="Input 4 27" xfId="27379"/>
    <cellStyle name="Input 4 27 10" xfId="27380"/>
    <cellStyle name="Input 4 27 10 2" xfId="27381"/>
    <cellStyle name="Input 4 27 11" xfId="27382"/>
    <cellStyle name="Input 4 27 2" xfId="27383"/>
    <cellStyle name="Input 4 27 2 2" xfId="27384"/>
    <cellStyle name="Input 4 27 2 3" xfId="27385"/>
    <cellStyle name="Input 4 27 2 4" xfId="27386"/>
    <cellStyle name="Input 4 27 2 5" xfId="27387"/>
    <cellStyle name="Input 4 27 2 5 2" xfId="27388"/>
    <cellStyle name="Input 4 27 2 6" xfId="27389"/>
    <cellStyle name="Input 4 27 2 6 2" xfId="27390"/>
    <cellStyle name="Input 4 27 2 7" xfId="27391"/>
    <cellStyle name="Input 4 27 2 7 2" xfId="27392"/>
    <cellStyle name="Input 4 27 2 8" xfId="27393"/>
    <cellStyle name="Input 4 27 2 8 2" xfId="27394"/>
    <cellStyle name="Input 4 27 2 9" xfId="27395"/>
    <cellStyle name="Input 4 27 3" xfId="27396"/>
    <cellStyle name="Input 4 27 3 2" xfId="27397"/>
    <cellStyle name="Input 4 27 3 3" xfId="27398"/>
    <cellStyle name="Input 4 27 3 4" xfId="27399"/>
    <cellStyle name="Input 4 27 3 5" xfId="27400"/>
    <cellStyle name="Input 4 27 3 5 2" xfId="27401"/>
    <cellStyle name="Input 4 27 3 6" xfId="27402"/>
    <cellStyle name="Input 4 27 3 6 2" xfId="27403"/>
    <cellStyle name="Input 4 27 3 7" xfId="27404"/>
    <cellStyle name="Input 4 27 3 7 2" xfId="27405"/>
    <cellStyle name="Input 4 27 3 8" xfId="27406"/>
    <cellStyle name="Input 4 27 3 8 2" xfId="27407"/>
    <cellStyle name="Input 4 27 3 9" xfId="27408"/>
    <cellStyle name="Input 4 27 4" xfId="27409"/>
    <cellStyle name="Input 4 27 5" xfId="27410"/>
    <cellStyle name="Input 4 27 6" xfId="27411"/>
    <cellStyle name="Input 4 27 7" xfId="27412"/>
    <cellStyle name="Input 4 27 7 2" xfId="27413"/>
    <cellStyle name="Input 4 27 8" xfId="27414"/>
    <cellStyle name="Input 4 27 8 2" xfId="27415"/>
    <cellStyle name="Input 4 27 9" xfId="27416"/>
    <cellStyle name="Input 4 27 9 2" xfId="27417"/>
    <cellStyle name="Input 4 28" xfId="27418"/>
    <cellStyle name="Input 4 28 2" xfId="27419"/>
    <cellStyle name="Input 4 28 3" xfId="27420"/>
    <cellStyle name="Input 4 28 4" xfId="27421"/>
    <cellStyle name="Input 4 28 5" xfId="27422"/>
    <cellStyle name="Input 4 28 5 2" xfId="27423"/>
    <cellStyle name="Input 4 28 6" xfId="27424"/>
    <cellStyle name="Input 4 28 6 2" xfId="27425"/>
    <cellStyle name="Input 4 28 7" xfId="27426"/>
    <cellStyle name="Input 4 28 7 2" xfId="27427"/>
    <cellStyle name="Input 4 28 8" xfId="27428"/>
    <cellStyle name="Input 4 28 8 2" xfId="27429"/>
    <cellStyle name="Input 4 28 9" xfId="27430"/>
    <cellStyle name="Input 4 29" xfId="27431"/>
    <cellStyle name="Input 4 29 2" xfId="27432"/>
    <cellStyle name="Input 4 29 3" xfId="27433"/>
    <cellStyle name="Input 4 29 4" xfId="27434"/>
    <cellStyle name="Input 4 29 5" xfId="27435"/>
    <cellStyle name="Input 4 29 5 2" xfId="27436"/>
    <cellStyle name="Input 4 29 6" xfId="27437"/>
    <cellStyle name="Input 4 29 6 2" xfId="27438"/>
    <cellStyle name="Input 4 29 7" xfId="27439"/>
    <cellStyle name="Input 4 29 7 2" xfId="27440"/>
    <cellStyle name="Input 4 29 8" xfId="27441"/>
    <cellStyle name="Input 4 29 8 2" xfId="27442"/>
    <cellStyle name="Input 4 29 9" xfId="27443"/>
    <cellStyle name="Input 4 3" xfId="2246"/>
    <cellStyle name="Input 4 3 10" xfId="27444"/>
    <cellStyle name="Input 4 3 10 2" xfId="27445"/>
    <cellStyle name="Input 4 3 11" xfId="27446"/>
    <cellStyle name="Input 4 3 2" xfId="7786"/>
    <cellStyle name="Input 4 3 2 2" xfId="27447"/>
    <cellStyle name="Input 4 3 2 3" xfId="27448"/>
    <cellStyle name="Input 4 3 2 4" xfId="27449"/>
    <cellStyle name="Input 4 3 2 5" xfId="27450"/>
    <cellStyle name="Input 4 3 2 5 2" xfId="27451"/>
    <cellStyle name="Input 4 3 2 6" xfId="27452"/>
    <cellStyle name="Input 4 3 2 6 2" xfId="27453"/>
    <cellStyle name="Input 4 3 2 7" xfId="27454"/>
    <cellStyle name="Input 4 3 2 7 2" xfId="27455"/>
    <cellStyle name="Input 4 3 2 8" xfId="27456"/>
    <cellStyle name="Input 4 3 2 8 2" xfId="27457"/>
    <cellStyle name="Input 4 3 2 9" xfId="27458"/>
    <cellStyle name="Input 4 3 3" xfId="7335"/>
    <cellStyle name="Input 4 3 3 2" xfId="27459"/>
    <cellStyle name="Input 4 3 3 3" xfId="27460"/>
    <cellStyle name="Input 4 3 3 4" xfId="27461"/>
    <cellStyle name="Input 4 3 3 5" xfId="27462"/>
    <cellStyle name="Input 4 3 3 5 2" xfId="27463"/>
    <cellStyle name="Input 4 3 3 6" xfId="27464"/>
    <cellStyle name="Input 4 3 3 6 2" xfId="27465"/>
    <cellStyle name="Input 4 3 3 7" xfId="27466"/>
    <cellStyle name="Input 4 3 3 7 2" xfId="27467"/>
    <cellStyle name="Input 4 3 3 8" xfId="27468"/>
    <cellStyle name="Input 4 3 3 8 2" xfId="27469"/>
    <cellStyle name="Input 4 3 3 9" xfId="27470"/>
    <cellStyle name="Input 4 3 4" xfId="27471"/>
    <cellStyle name="Input 4 3 5" xfId="27472"/>
    <cellStyle name="Input 4 3 6" xfId="27473"/>
    <cellStyle name="Input 4 3 7" xfId="27474"/>
    <cellStyle name="Input 4 3 7 2" xfId="27475"/>
    <cellStyle name="Input 4 3 8" xfId="27476"/>
    <cellStyle name="Input 4 3 8 2" xfId="27477"/>
    <cellStyle name="Input 4 3 9" xfId="27478"/>
    <cellStyle name="Input 4 3 9 2" xfId="27479"/>
    <cellStyle name="Input 4 30" xfId="27480"/>
    <cellStyle name="Input 4 30 2" xfId="27481"/>
    <cellStyle name="Input 4 30 3" xfId="27482"/>
    <cellStyle name="Input 4 30 4" xfId="27483"/>
    <cellStyle name="Input 4 30 5" xfId="27484"/>
    <cellStyle name="Input 4 30 5 2" xfId="27485"/>
    <cellStyle name="Input 4 30 6" xfId="27486"/>
    <cellStyle name="Input 4 30 6 2" xfId="27487"/>
    <cellStyle name="Input 4 30 7" xfId="27488"/>
    <cellStyle name="Input 4 30 7 2" xfId="27489"/>
    <cellStyle name="Input 4 30 8" xfId="27490"/>
    <cellStyle name="Input 4 30 8 2" xfId="27491"/>
    <cellStyle name="Input 4 30 9" xfId="27492"/>
    <cellStyle name="Input 4 31" xfId="27493"/>
    <cellStyle name="Input 4 31 2" xfId="27494"/>
    <cellStyle name="Input 4 31 3" xfId="27495"/>
    <cellStyle name="Input 4 31 4" xfId="27496"/>
    <cellStyle name="Input 4 31 5" xfId="27497"/>
    <cellStyle name="Input 4 31 5 2" xfId="27498"/>
    <cellStyle name="Input 4 31 6" xfId="27499"/>
    <cellStyle name="Input 4 31 6 2" xfId="27500"/>
    <cellStyle name="Input 4 31 7" xfId="27501"/>
    <cellStyle name="Input 4 31 7 2" xfId="27502"/>
    <cellStyle name="Input 4 31 8" xfId="27503"/>
    <cellStyle name="Input 4 31 8 2" xfId="27504"/>
    <cellStyle name="Input 4 31 9" xfId="27505"/>
    <cellStyle name="Input 4 32" xfId="27506"/>
    <cellStyle name="Input 4 32 2" xfId="27507"/>
    <cellStyle name="Input 4 32 3" xfId="27508"/>
    <cellStyle name="Input 4 32 4" xfId="27509"/>
    <cellStyle name="Input 4 32 5" xfId="27510"/>
    <cellStyle name="Input 4 32 5 2" xfId="27511"/>
    <cellStyle name="Input 4 32 6" xfId="27512"/>
    <cellStyle name="Input 4 32 6 2" xfId="27513"/>
    <cellStyle name="Input 4 32 7" xfId="27514"/>
    <cellStyle name="Input 4 32 7 2" xfId="27515"/>
    <cellStyle name="Input 4 32 8" xfId="27516"/>
    <cellStyle name="Input 4 32 8 2" xfId="27517"/>
    <cellStyle name="Input 4 32 9" xfId="27518"/>
    <cellStyle name="Input 4 33" xfId="27519"/>
    <cellStyle name="Input 4 33 2" xfId="27520"/>
    <cellStyle name="Input 4 33 3" xfId="27521"/>
    <cellStyle name="Input 4 33 4" xfId="27522"/>
    <cellStyle name="Input 4 33 5" xfId="27523"/>
    <cellStyle name="Input 4 33 5 2" xfId="27524"/>
    <cellStyle name="Input 4 33 6" xfId="27525"/>
    <cellStyle name="Input 4 33 6 2" xfId="27526"/>
    <cellStyle name="Input 4 33 7" xfId="27527"/>
    <cellStyle name="Input 4 33 7 2" xfId="27528"/>
    <cellStyle name="Input 4 33 8" xfId="27529"/>
    <cellStyle name="Input 4 33 8 2" xfId="27530"/>
    <cellStyle name="Input 4 33 9" xfId="27531"/>
    <cellStyle name="Input 4 34" xfId="27532"/>
    <cellStyle name="Input 4 34 2" xfId="27533"/>
    <cellStyle name="Input 4 34 3" xfId="27534"/>
    <cellStyle name="Input 4 34 4" xfId="27535"/>
    <cellStyle name="Input 4 34 5" xfId="27536"/>
    <cellStyle name="Input 4 34 5 2" xfId="27537"/>
    <cellStyle name="Input 4 34 6" xfId="27538"/>
    <cellStyle name="Input 4 34 6 2" xfId="27539"/>
    <cellStyle name="Input 4 34 7" xfId="27540"/>
    <cellStyle name="Input 4 34 7 2" xfId="27541"/>
    <cellStyle name="Input 4 34 8" xfId="27542"/>
    <cellStyle name="Input 4 34 8 2" xfId="27543"/>
    <cellStyle name="Input 4 34 9" xfId="27544"/>
    <cellStyle name="Input 4 35" xfId="27545"/>
    <cellStyle name="Input 4 36" xfId="27546"/>
    <cellStyle name="Input 4 37" xfId="27547"/>
    <cellStyle name="Input 4 38" xfId="27548"/>
    <cellStyle name="Input 4 39" xfId="27549"/>
    <cellStyle name="Input 4 4" xfId="2121"/>
    <cellStyle name="Input 4 4 10" xfId="27550"/>
    <cellStyle name="Input 4 4 10 2" xfId="27551"/>
    <cellStyle name="Input 4 4 11" xfId="27552"/>
    <cellStyle name="Input 4 4 2" xfId="7661"/>
    <cellStyle name="Input 4 4 2 2" xfId="27553"/>
    <cellStyle name="Input 4 4 2 3" xfId="27554"/>
    <cellStyle name="Input 4 4 2 4" xfId="27555"/>
    <cellStyle name="Input 4 4 2 5" xfId="27556"/>
    <cellStyle name="Input 4 4 2 5 2" xfId="27557"/>
    <cellStyle name="Input 4 4 2 6" xfId="27558"/>
    <cellStyle name="Input 4 4 2 6 2" xfId="27559"/>
    <cellStyle name="Input 4 4 2 7" xfId="27560"/>
    <cellStyle name="Input 4 4 2 7 2" xfId="27561"/>
    <cellStyle name="Input 4 4 2 8" xfId="27562"/>
    <cellStyle name="Input 4 4 2 8 2" xfId="27563"/>
    <cellStyle name="Input 4 4 2 9" xfId="27564"/>
    <cellStyle name="Input 4 4 3" xfId="6829"/>
    <cellStyle name="Input 4 4 3 2" xfId="27565"/>
    <cellStyle name="Input 4 4 3 3" xfId="27566"/>
    <cellStyle name="Input 4 4 3 4" xfId="27567"/>
    <cellStyle name="Input 4 4 3 5" xfId="27568"/>
    <cellStyle name="Input 4 4 3 5 2" xfId="27569"/>
    <cellStyle name="Input 4 4 3 6" xfId="27570"/>
    <cellStyle name="Input 4 4 3 6 2" xfId="27571"/>
    <cellStyle name="Input 4 4 3 7" xfId="27572"/>
    <cellStyle name="Input 4 4 3 7 2" xfId="27573"/>
    <cellStyle name="Input 4 4 3 8" xfId="27574"/>
    <cellStyle name="Input 4 4 3 8 2" xfId="27575"/>
    <cellStyle name="Input 4 4 3 9" xfId="27576"/>
    <cellStyle name="Input 4 4 4" xfId="27577"/>
    <cellStyle name="Input 4 4 5" xfId="27578"/>
    <cellStyle name="Input 4 4 6" xfId="27579"/>
    <cellStyle name="Input 4 4 7" xfId="27580"/>
    <cellStyle name="Input 4 4 7 2" xfId="27581"/>
    <cellStyle name="Input 4 4 8" xfId="27582"/>
    <cellStyle name="Input 4 4 8 2" xfId="27583"/>
    <cellStyle name="Input 4 4 9" xfId="27584"/>
    <cellStyle name="Input 4 4 9 2" xfId="27585"/>
    <cellStyle name="Input 4 40" xfId="27586"/>
    <cellStyle name="Input 4 41" xfId="27587"/>
    <cellStyle name="Input 4 42" xfId="27588"/>
    <cellStyle name="Input 4 43" xfId="27589"/>
    <cellStyle name="Input 4 44" xfId="27590"/>
    <cellStyle name="Input 4 45" xfId="27591"/>
    <cellStyle name="Input 4 46" xfId="27592"/>
    <cellStyle name="Input 4 47" xfId="27593"/>
    <cellStyle name="Input 4 48" xfId="27594"/>
    <cellStyle name="Input 4 49" xfId="27595"/>
    <cellStyle name="Input 4 5" xfId="2264"/>
    <cellStyle name="Input 4 5 10" xfId="27596"/>
    <cellStyle name="Input 4 5 10 2" xfId="27597"/>
    <cellStyle name="Input 4 5 11" xfId="27598"/>
    <cellStyle name="Input 4 5 2" xfId="7804"/>
    <cellStyle name="Input 4 5 2 2" xfId="27599"/>
    <cellStyle name="Input 4 5 2 3" xfId="27600"/>
    <cellStyle name="Input 4 5 2 4" xfId="27601"/>
    <cellStyle name="Input 4 5 2 5" xfId="27602"/>
    <cellStyle name="Input 4 5 2 5 2" xfId="27603"/>
    <cellStyle name="Input 4 5 2 6" xfId="27604"/>
    <cellStyle name="Input 4 5 2 6 2" xfId="27605"/>
    <cellStyle name="Input 4 5 2 7" xfId="27606"/>
    <cellStyle name="Input 4 5 2 7 2" xfId="27607"/>
    <cellStyle name="Input 4 5 2 8" xfId="27608"/>
    <cellStyle name="Input 4 5 2 8 2" xfId="27609"/>
    <cellStyle name="Input 4 5 2 9" xfId="27610"/>
    <cellStyle name="Input 4 5 3" xfId="7392"/>
    <cellStyle name="Input 4 5 3 2" xfId="27611"/>
    <cellStyle name="Input 4 5 3 3" xfId="27612"/>
    <cellStyle name="Input 4 5 3 4" xfId="27613"/>
    <cellStyle name="Input 4 5 3 5" xfId="27614"/>
    <cellStyle name="Input 4 5 3 5 2" xfId="27615"/>
    <cellStyle name="Input 4 5 3 6" xfId="27616"/>
    <cellStyle name="Input 4 5 3 6 2" xfId="27617"/>
    <cellStyle name="Input 4 5 3 7" xfId="27618"/>
    <cellStyle name="Input 4 5 3 7 2" xfId="27619"/>
    <cellStyle name="Input 4 5 3 8" xfId="27620"/>
    <cellStyle name="Input 4 5 3 8 2" xfId="27621"/>
    <cellStyle name="Input 4 5 3 9" xfId="27622"/>
    <cellStyle name="Input 4 5 4" xfId="27623"/>
    <cellStyle name="Input 4 5 5" xfId="27624"/>
    <cellStyle name="Input 4 5 6" xfId="27625"/>
    <cellStyle name="Input 4 5 7" xfId="27626"/>
    <cellStyle name="Input 4 5 7 2" xfId="27627"/>
    <cellStyle name="Input 4 5 8" xfId="27628"/>
    <cellStyle name="Input 4 5 8 2" xfId="27629"/>
    <cellStyle name="Input 4 5 9" xfId="27630"/>
    <cellStyle name="Input 4 5 9 2" xfId="27631"/>
    <cellStyle name="Input 4 50" xfId="27632"/>
    <cellStyle name="Input 4 51" xfId="27633"/>
    <cellStyle name="Input 4 52" xfId="27634"/>
    <cellStyle name="Input 4 53" xfId="27635"/>
    <cellStyle name="Input 4 54" xfId="27636"/>
    <cellStyle name="Input 4 55" xfId="27637"/>
    <cellStyle name="Input 4 56" xfId="27638"/>
    <cellStyle name="Input 4 57" xfId="27639"/>
    <cellStyle name="Input 4 58" xfId="27640"/>
    <cellStyle name="Input 4 59" xfId="27641"/>
    <cellStyle name="Input 4 6" xfId="2108"/>
    <cellStyle name="Input 4 6 10" xfId="27642"/>
    <cellStyle name="Input 4 6 10 2" xfId="27643"/>
    <cellStyle name="Input 4 6 11" xfId="27644"/>
    <cellStyle name="Input 4 6 2" xfId="7648"/>
    <cellStyle name="Input 4 6 2 2" xfId="27645"/>
    <cellStyle name="Input 4 6 2 3" xfId="27646"/>
    <cellStyle name="Input 4 6 2 4" xfId="27647"/>
    <cellStyle name="Input 4 6 2 5" xfId="27648"/>
    <cellStyle name="Input 4 6 2 5 2" xfId="27649"/>
    <cellStyle name="Input 4 6 2 6" xfId="27650"/>
    <cellStyle name="Input 4 6 2 6 2" xfId="27651"/>
    <cellStyle name="Input 4 6 2 7" xfId="27652"/>
    <cellStyle name="Input 4 6 2 7 2" xfId="27653"/>
    <cellStyle name="Input 4 6 2 8" xfId="27654"/>
    <cellStyle name="Input 4 6 2 8 2" xfId="27655"/>
    <cellStyle name="Input 4 6 2 9" xfId="27656"/>
    <cellStyle name="Input 4 6 3" xfId="9609"/>
    <cellStyle name="Input 4 6 3 2" xfId="27657"/>
    <cellStyle name="Input 4 6 3 3" xfId="27658"/>
    <cellStyle name="Input 4 6 3 4" xfId="27659"/>
    <cellStyle name="Input 4 6 3 5" xfId="27660"/>
    <cellStyle name="Input 4 6 3 5 2" xfId="27661"/>
    <cellStyle name="Input 4 6 3 6" xfId="27662"/>
    <cellStyle name="Input 4 6 3 6 2" xfId="27663"/>
    <cellStyle name="Input 4 6 3 7" xfId="27664"/>
    <cellStyle name="Input 4 6 3 7 2" xfId="27665"/>
    <cellStyle name="Input 4 6 3 8" xfId="27666"/>
    <cellStyle name="Input 4 6 3 8 2" xfId="27667"/>
    <cellStyle name="Input 4 6 3 9" xfId="27668"/>
    <cellStyle name="Input 4 6 4" xfId="27669"/>
    <cellStyle name="Input 4 6 5" xfId="27670"/>
    <cellStyle name="Input 4 6 6" xfId="27671"/>
    <cellStyle name="Input 4 6 7" xfId="27672"/>
    <cellStyle name="Input 4 6 7 2" xfId="27673"/>
    <cellStyle name="Input 4 6 8" xfId="27674"/>
    <cellStyle name="Input 4 6 8 2" xfId="27675"/>
    <cellStyle name="Input 4 6 9" xfId="27676"/>
    <cellStyle name="Input 4 6 9 2" xfId="27677"/>
    <cellStyle name="Input 4 60" xfId="27678"/>
    <cellStyle name="Input 4 61" xfId="27679"/>
    <cellStyle name="Input 4 62" xfId="27680"/>
    <cellStyle name="Input 4 63" xfId="27681"/>
    <cellStyle name="Input 4 64" xfId="27682"/>
    <cellStyle name="Input 4 65" xfId="27683"/>
    <cellStyle name="Input 4 66" xfId="27684"/>
    <cellStyle name="Input 4 67" xfId="27685"/>
    <cellStyle name="Input 4 68" xfId="27686"/>
    <cellStyle name="Input 4 69" xfId="27687"/>
    <cellStyle name="Input 4 7" xfId="2277"/>
    <cellStyle name="Input 4 7 10" xfId="27688"/>
    <cellStyle name="Input 4 7 10 2" xfId="27689"/>
    <cellStyle name="Input 4 7 11" xfId="27690"/>
    <cellStyle name="Input 4 7 2" xfId="7816"/>
    <cellStyle name="Input 4 7 2 2" xfId="27691"/>
    <cellStyle name="Input 4 7 2 3" xfId="27692"/>
    <cellStyle name="Input 4 7 2 4" xfId="27693"/>
    <cellStyle name="Input 4 7 2 5" xfId="27694"/>
    <cellStyle name="Input 4 7 2 5 2" xfId="27695"/>
    <cellStyle name="Input 4 7 2 6" xfId="27696"/>
    <cellStyle name="Input 4 7 2 6 2" xfId="27697"/>
    <cellStyle name="Input 4 7 2 7" xfId="27698"/>
    <cellStyle name="Input 4 7 2 7 2" xfId="27699"/>
    <cellStyle name="Input 4 7 2 8" xfId="27700"/>
    <cellStyle name="Input 4 7 2 8 2" xfId="27701"/>
    <cellStyle name="Input 4 7 2 9" xfId="27702"/>
    <cellStyle name="Input 4 7 3" xfId="7388"/>
    <cellStyle name="Input 4 7 3 2" xfId="27703"/>
    <cellStyle name="Input 4 7 3 3" xfId="27704"/>
    <cellStyle name="Input 4 7 3 4" xfId="27705"/>
    <cellStyle name="Input 4 7 3 5" xfId="27706"/>
    <cellStyle name="Input 4 7 3 5 2" xfId="27707"/>
    <cellStyle name="Input 4 7 3 6" xfId="27708"/>
    <cellStyle name="Input 4 7 3 6 2" xfId="27709"/>
    <cellStyle name="Input 4 7 3 7" xfId="27710"/>
    <cellStyle name="Input 4 7 3 7 2" xfId="27711"/>
    <cellStyle name="Input 4 7 3 8" xfId="27712"/>
    <cellStyle name="Input 4 7 3 8 2" xfId="27713"/>
    <cellStyle name="Input 4 7 3 9" xfId="27714"/>
    <cellStyle name="Input 4 7 4" xfId="27715"/>
    <cellStyle name="Input 4 7 5" xfId="27716"/>
    <cellStyle name="Input 4 7 6" xfId="27717"/>
    <cellStyle name="Input 4 7 7" xfId="27718"/>
    <cellStyle name="Input 4 7 7 2" xfId="27719"/>
    <cellStyle name="Input 4 7 8" xfId="27720"/>
    <cellStyle name="Input 4 7 8 2" xfId="27721"/>
    <cellStyle name="Input 4 7 9" xfId="27722"/>
    <cellStyle name="Input 4 7 9 2" xfId="27723"/>
    <cellStyle name="Input 4 70" xfId="27724"/>
    <cellStyle name="Input 4 71" xfId="27725"/>
    <cellStyle name="Input 4 72" xfId="27726"/>
    <cellStyle name="Input 4 73" xfId="27727"/>
    <cellStyle name="Input 4 74" xfId="27728"/>
    <cellStyle name="Input 4 75" xfId="27729"/>
    <cellStyle name="Input 4 76" xfId="27730"/>
    <cellStyle name="Input 4 77" xfId="27731"/>
    <cellStyle name="Input 4 78" xfId="27732"/>
    <cellStyle name="Input 4 78 2" xfId="27733"/>
    <cellStyle name="Input 4 79" xfId="27734"/>
    <cellStyle name="Input 4 79 2" xfId="27735"/>
    <cellStyle name="Input 4 8" xfId="2091"/>
    <cellStyle name="Input 4 8 10" xfId="27736"/>
    <cellStyle name="Input 4 8 10 2" xfId="27737"/>
    <cellStyle name="Input 4 8 11" xfId="27738"/>
    <cellStyle name="Input 4 8 2" xfId="7631"/>
    <cellStyle name="Input 4 8 2 2" xfId="27739"/>
    <cellStyle name="Input 4 8 2 3" xfId="27740"/>
    <cellStyle name="Input 4 8 2 4" xfId="27741"/>
    <cellStyle name="Input 4 8 2 5" xfId="27742"/>
    <cellStyle name="Input 4 8 2 5 2" xfId="27743"/>
    <cellStyle name="Input 4 8 2 6" xfId="27744"/>
    <cellStyle name="Input 4 8 2 6 2" xfId="27745"/>
    <cellStyle name="Input 4 8 2 7" xfId="27746"/>
    <cellStyle name="Input 4 8 2 7 2" xfId="27747"/>
    <cellStyle name="Input 4 8 2 8" xfId="27748"/>
    <cellStyle name="Input 4 8 2 8 2" xfId="27749"/>
    <cellStyle name="Input 4 8 2 9" xfId="27750"/>
    <cellStyle name="Input 4 8 3" xfId="9433"/>
    <cellStyle name="Input 4 8 3 2" xfId="27751"/>
    <cellStyle name="Input 4 8 3 3" xfId="27752"/>
    <cellStyle name="Input 4 8 3 4" xfId="27753"/>
    <cellStyle name="Input 4 8 3 5" xfId="27754"/>
    <cellStyle name="Input 4 8 3 5 2" xfId="27755"/>
    <cellStyle name="Input 4 8 3 6" xfId="27756"/>
    <cellStyle name="Input 4 8 3 6 2" xfId="27757"/>
    <cellStyle name="Input 4 8 3 7" xfId="27758"/>
    <cellStyle name="Input 4 8 3 7 2" xfId="27759"/>
    <cellStyle name="Input 4 8 3 8" xfId="27760"/>
    <cellStyle name="Input 4 8 3 8 2" xfId="27761"/>
    <cellStyle name="Input 4 8 3 9" xfId="27762"/>
    <cellStyle name="Input 4 8 4" xfId="27763"/>
    <cellStyle name="Input 4 8 5" xfId="27764"/>
    <cellStyle name="Input 4 8 6" xfId="27765"/>
    <cellStyle name="Input 4 8 7" xfId="27766"/>
    <cellStyle name="Input 4 8 7 2" xfId="27767"/>
    <cellStyle name="Input 4 8 8" xfId="27768"/>
    <cellStyle name="Input 4 8 8 2" xfId="27769"/>
    <cellStyle name="Input 4 8 9" xfId="27770"/>
    <cellStyle name="Input 4 8 9 2" xfId="27771"/>
    <cellStyle name="Input 4 80" xfId="27772"/>
    <cellStyle name="Input 4 80 2" xfId="27773"/>
    <cellStyle name="Input 4 81" xfId="27774"/>
    <cellStyle name="Input 4 81 2" xfId="27775"/>
    <cellStyle name="Input 4 82" xfId="27776"/>
    <cellStyle name="Input 4 83" xfId="1425"/>
    <cellStyle name="Input 4 9" xfId="2340"/>
    <cellStyle name="Input 4 9 10" xfId="27777"/>
    <cellStyle name="Input 4 9 10 2" xfId="27778"/>
    <cellStyle name="Input 4 9 11" xfId="27779"/>
    <cellStyle name="Input 4 9 2" xfId="7878"/>
    <cellStyle name="Input 4 9 2 2" xfId="27780"/>
    <cellStyle name="Input 4 9 2 3" xfId="27781"/>
    <cellStyle name="Input 4 9 2 4" xfId="27782"/>
    <cellStyle name="Input 4 9 2 5" xfId="27783"/>
    <cellStyle name="Input 4 9 2 5 2" xfId="27784"/>
    <cellStyle name="Input 4 9 2 6" xfId="27785"/>
    <cellStyle name="Input 4 9 2 6 2" xfId="27786"/>
    <cellStyle name="Input 4 9 2 7" xfId="27787"/>
    <cellStyle name="Input 4 9 2 7 2" xfId="27788"/>
    <cellStyle name="Input 4 9 2 8" xfId="27789"/>
    <cellStyle name="Input 4 9 2 8 2" xfId="27790"/>
    <cellStyle name="Input 4 9 2 9" xfId="27791"/>
    <cellStyle name="Input 4 9 3" xfId="7284"/>
    <cellStyle name="Input 4 9 3 2" xfId="27792"/>
    <cellStyle name="Input 4 9 3 3" xfId="27793"/>
    <cellStyle name="Input 4 9 3 4" xfId="27794"/>
    <cellStyle name="Input 4 9 3 5" xfId="27795"/>
    <cellStyle name="Input 4 9 3 5 2" xfId="27796"/>
    <cellStyle name="Input 4 9 3 6" xfId="27797"/>
    <cellStyle name="Input 4 9 3 6 2" xfId="27798"/>
    <cellStyle name="Input 4 9 3 7" xfId="27799"/>
    <cellStyle name="Input 4 9 3 7 2" xfId="27800"/>
    <cellStyle name="Input 4 9 3 8" xfId="27801"/>
    <cellStyle name="Input 4 9 3 8 2" xfId="27802"/>
    <cellStyle name="Input 4 9 3 9" xfId="27803"/>
    <cellStyle name="Input 4 9 4" xfId="27804"/>
    <cellStyle name="Input 4 9 5" xfId="27805"/>
    <cellStyle name="Input 4 9 6" xfId="27806"/>
    <cellStyle name="Input 4 9 7" xfId="27807"/>
    <cellStyle name="Input 4 9 7 2" xfId="27808"/>
    <cellStyle name="Input 4 9 8" xfId="27809"/>
    <cellStyle name="Input 4 9 8 2" xfId="27810"/>
    <cellStyle name="Input 4 9 9" xfId="27811"/>
    <cellStyle name="Input 4 9 9 2" xfId="27812"/>
    <cellStyle name="Input 40" xfId="27813"/>
    <cellStyle name="Input 40 2" xfId="27814"/>
    <cellStyle name="Input 41" xfId="27815"/>
    <cellStyle name="Input 41 2" xfId="27816"/>
    <cellStyle name="Input 42" xfId="27817"/>
    <cellStyle name="Input 42 2" xfId="27818"/>
    <cellStyle name="Input 43" xfId="27819"/>
    <cellStyle name="Input 43 2" xfId="27820"/>
    <cellStyle name="Input 44" xfId="27821"/>
    <cellStyle name="Input 44 2" xfId="27822"/>
    <cellStyle name="Input 45" xfId="27823"/>
    <cellStyle name="Input 45 2" xfId="27824"/>
    <cellStyle name="Input 46" xfId="27825"/>
    <cellStyle name="Input 46 2" xfId="27826"/>
    <cellStyle name="Input 47" xfId="27827"/>
    <cellStyle name="Input 47 2" xfId="27828"/>
    <cellStyle name="Input 48" xfId="27829"/>
    <cellStyle name="Input 48 2" xfId="27830"/>
    <cellStyle name="Input 49" xfId="27831"/>
    <cellStyle name="Input 49 2" xfId="27832"/>
    <cellStyle name="Input 5" xfId="70"/>
    <cellStyle name="Input 5 10" xfId="2068"/>
    <cellStyle name="Input 5 10 2" xfId="7608"/>
    <cellStyle name="Input 5 10 3" xfId="9266"/>
    <cellStyle name="Input 5 11" xfId="2373"/>
    <cellStyle name="Input 5 11 2" xfId="7911"/>
    <cellStyle name="Input 5 11 3" xfId="7207"/>
    <cellStyle name="Input 5 12" xfId="2003"/>
    <cellStyle name="Input 5 12 2" xfId="7544"/>
    <cellStyle name="Input 5 12 3" xfId="11465"/>
    <cellStyle name="Input 5 13" xfId="2839"/>
    <cellStyle name="Input 5 13 2" xfId="8331"/>
    <cellStyle name="Input 5 13 3" xfId="6920"/>
    <cellStyle name="Input 5 14" xfId="1934"/>
    <cellStyle name="Input 5 14 2" xfId="7475"/>
    <cellStyle name="Input 5 14 3" xfId="11318"/>
    <cellStyle name="Input 5 15" xfId="2892"/>
    <cellStyle name="Input 5 15 2" xfId="8384"/>
    <cellStyle name="Input 5 15 3" xfId="6866"/>
    <cellStyle name="Input 5 16" xfId="2818"/>
    <cellStyle name="Input 5 16 2" xfId="8310"/>
    <cellStyle name="Input 5 16 3" xfId="6941"/>
    <cellStyle name="Input 5 17" xfId="3286"/>
    <cellStyle name="Input 5 17 2" xfId="8733"/>
    <cellStyle name="Input 5 17 3" xfId="12093"/>
    <cellStyle name="Input 5 18" xfId="3247"/>
    <cellStyle name="Input 5 18 2" xfId="8694"/>
    <cellStyle name="Input 5 18 3" xfId="12054"/>
    <cellStyle name="Input 5 19" xfId="5812"/>
    <cellStyle name="Input 5 19 2" xfId="10933"/>
    <cellStyle name="Input 5 19 3" xfId="14079"/>
    <cellStyle name="Input 5 2" xfId="71"/>
    <cellStyle name="Input 5 2 2" xfId="7667"/>
    <cellStyle name="Input 5 2 3" xfId="8547"/>
    <cellStyle name="Input 5 2 4" xfId="2127"/>
    <cellStyle name="Input 5 20" xfId="5717"/>
    <cellStyle name="Input 5 20 2" xfId="10838"/>
    <cellStyle name="Input 5 20 3" xfId="13986"/>
    <cellStyle name="Input 5 21" xfId="5834"/>
    <cellStyle name="Input 5 21 2" xfId="10953"/>
    <cellStyle name="Input 5 21 3" xfId="14100"/>
    <cellStyle name="Input 5 22" xfId="5710"/>
    <cellStyle name="Input 5 22 2" xfId="10831"/>
    <cellStyle name="Input 5 22 3" xfId="13979"/>
    <cellStyle name="Input 5 23" xfId="5850"/>
    <cellStyle name="Input 5 23 2" xfId="10969"/>
    <cellStyle name="Input 5 23 3" xfId="14116"/>
    <cellStyle name="Input 5 24" xfId="5698"/>
    <cellStyle name="Input 5 24 2" xfId="10819"/>
    <cellStyle name="Input 5 24 3" xfId="13967"/>
    <cellStyle name="Input 5 25" xfId="7144"/>
    <cellStyle name="Input 5 26" xfId="11579"/>
    <cellStyle name="Input 5 27" xfId="27833"/>
    <cellStyle name="Input 5 28" xfId="27834"/>
    <cellStyle name="Input 5 29" xfId="27835"/>
    <cellStyle name="Input 5 3" xfId="2249"/>
    <cellStyle name="Input 5 3 2" xfId="7789"/>
    <cellStyle name="Input 5 3 3" xfId="7445"/>
    <cellStyle name="Input 5 30" xfId="27836"/>
    <cellStyle name="Input 5 31" xfId="27837"/>
    <cellStyle name="Input 5 32" xfId="27838"/>
    <cellStyle name="Input 5 33" xfId="27839"/>
    <cellStyle name="Input 5 34" xfId="27840"/>
    <cellStyle name="Input 5 35" xfId="27841"/>
    <cellStyle name="Input 5 36" xfId="27842"/>
    <cellStyle name="Input 5 37" xfId="27843"/>
    <cellStyle name="Input 5 38" xfId="27844"/>
    <cellStyle name="Input 5 39" xfId="27845"/>
    <cellStyle name="Input 5 4" xfId="2120"/>
    <cellStyle name="Input 5 4 2" xfId="7660"/>
    <cellStyle name="Input 5 4 3" xfId="6833"/>
    <cellStyle name="Input 5 40" xfId="27846"/>
    <cellStyle name="Input 5 41" xfId="27847"/>
    <cellStyle name="Input 5 42" xfId="27848"/>
    <cellStyle name="Input 5 43" xfId="27849"/>
    <cellStyle name="Input 5 44" xfId="27850"/>
    <cellStyle name="Input 5 45" xfId="27851"/>
    <cellStyle name="Input 5 45 2" xfId="27852"/>
    <cellStyle name="Input 5 46" xfId="27853"/>
    <cellStyle name="Input 5 46 2" xfId="27854"/>
    <cellStyle name="Input 5 47" xfId="27855"/>
    <cellStyle name="Input 5 47 2" xfId="27856"/>
    <cellStyle name="Input 5 48" xfId="27857"/>
    <cellStyle name="Input 5 48 2" xfId="27858"/>
    <cellStyle name="Input 5 49" xfId="27859"/>
    <cellStyle name="Input 5 5" xfId="2265"/>
    <cellStyle name="Input 5 5 2" xfId="7805"/>
    <cellStyle name="Input 5 5 3" xfId="7436"/>
    <cellStyle name="Input 5 50" xfId="1426"/>
    <cellStyle name="Input 5 6" xfId="2107"/>
    <cellStyle name="Input 5 6 2" xfId="7647"/>
    <cellStyle name="Input 5 6 3" xfId="7355"/>
    <cellStyle name="Input 5 7" xfId="2278"/>
    <cellStyle name="Input 5 7 2" xfId="7817"/>
    <cellStyle name="Input 5 7 3" xfId="7393"/>
    <cellStyle name="Input 5 8" xfId="2088"/>
    <cellStyle name="Input 5 8 2" xfId="7628"/>
    <cellStyle name="Input 5 8 3" xfId="9911"/>
    <cellStyle name="Input 5 9" xfId="2341"/>
    <cellStyle name="Input 5 9 2" xfId="7879"/>
    <cellStyle name="Input 5 9 3" xfId="7283"/>
    <cellStyle name="Input 50" xfId="27860"/>
    <cellStyle name="Input 50 2" xfId="27861"/>
    <cellStyle name="Input 51" xfId="27862"/>
    <cellStyle name="Input 51 2" xfId="27863"/>
    <cellStyle name="Input 52" xfId="27864"/>
    <cellStyle name="Input 52 2" xfId="27865"/>
    <cellStyle name="Input 53" xfId="27866"/>
    <cellStyle name="Input 53 2" xfId="27867"/>
    <cellStyle name="Input 54" xfId="27868"/>
    <cellStyle name="Input 54 2" xfId="27869"/>
    <cellStyle name="Input 55" xfId="27870"/>
    <cellStyle name="Input 55 2" xfId="27871"/>
    <cellStyle name="Input 56" xfId="27872"/>
    <cellStyle name="Input 56 2" xfId="27873"/>
    <cellStyle name="Input 57" xfId="27874"/>
    <cellStyle name="Input 57 2" xfId="27875"/>
    <cellStyle name="Input 58" xfId="27876"/>
    <cellStyle name="Input 59" xfId="27877"/>
    <cellStyle name="Input 6" xfId="72"/>
    <cellStyle name="Input 6 10" xfId="2067"/>
    <cellStyle name="Input 6 10 2" xfId="7607"/>
    <cellStyle name="Input 6 10 3" xfId="7373"/>
    <cellStyle name="Input 6 11" xfId="2374"/>
    <cellStyle name="Input 6 11 2" xfId="7912"/>
    <cellStyle name="Input 6 11 3" xfId="7206"/>
    <cellStyle name="Input 6 12" xfId="2002"/>
    <cellStyle name="Input 6 12 2" xfId="7543"/>
    <cellStyle name="Input 6 12 3" xfId="11580"/>
    <cellStyle name="Input 6 13" xfId="2674"/>
    <cellStyle name="Input 6 13 2" xfId="8188"/>
    <cellStyle name="Input 6 13 3" xfId="7048"/>
    <cellStyle name="Input 6 14" xfId="1933"/>
    <cellStyle name="Input 6 14 2" xfId="7474"/>
    <cellStyle name="Input 6 14 3" xfId="11461"/>
    <cellStyle name="Input 6 15" xfId="3095"/>
    <cellStyle name="Input 6 15 2" xfId="8563"/>
    <cellStyle name="Input 6 15 3" xfId="11940"/>
    <cellStyle name="Input 6 16" xfId="2833"/>
    <cellStyle name="Input 6 16 2" xfId="8325"/>
    <cellStyle name="Input 6 16 3" xfId="6926"/>
    <cellStyle name="Input 6 17" xfId="3699"/>
    <cellStyle name="Input 6 17 2" xfId="9098"/>
    <cellStyle name="Input 6 17 3" xfId="12424"/>
    <cellStyle name="Input 6 18" xfId="3231"/>
    <cellStyle name="Input 6 18 2" xfId="8678"/>
    <cellStyle name="Input 6 18 3" xfId="12038"/>
    <cellStyle name="Input 6 19" xfId="5813"/>
    <cellStyle name="Input 6 19 2" xfId="10934"/>
    <cellStyle name="Input 6 19 3" xfId="14080"/>
    <cellStyle name="Input 6 2" xfId="2126"/>
    <cellStyle name="Input 6 2 2" xfId="7666"/>
    <cellStyle name="Input 6 2 3" xfId="8724"/>
    <cellStyle name="Input 6 20" xfId="5716"/>
    <cellStyle name="Input 6 20 2" xfId="10837"/>
    <cellStyle name="Input 6 20 3" xfId="13985"/>
    <cellStyle name="Input 6 21" xfId="5837"/>
    <cellStyle name="Input 6 21 2" xfId="10956"/>
    <cellStyle name="Input 6 21 3" xfId="14103"/>
    <cellStyle name="Input 6 22" xfId="5709"/>
    <cellStyle name="Input 6 22 2" xfId="10830"/>
    <cellStyle name="Input 6 22 3" xfId="13978"/>
    <cellStyle name="Input 6 23" xfId="5851"/>
    <cellStyle name="Input 6 23 2" xfId="10970"/>
    <cellStyle name="Input 6 23 3" xfId="14117"/>
    <cellStyle name="Input 6 24" xfId="5697"/>
    <cellStyle name="Input 6 24 2" xfId="10818"/>
    <cellStyle name="Input 6 24 3" xfId="13966"/>
    <cellStyle name="Input 6 25" xfId="7145"/>
    <cellStyle name="Input 6 26" xfId="11464"/>
    <cellStyle name="Input 6 27" xfId="1427"/>
    <cellStyle name="Input 6 3" xfId="2250"/>
    <cellStyle name="Input 6 3 2" xfId="7790"/>
    <cellStyle name="Input 6 3 3" xfId="7438"/>
    <cellStyle name="Input 6 4" xfId="2119"/>
    <cellStyle name="Input 6 4 2" xfId="7659"/>
    <cellStyle name="Input 6 4 3" xfId="7368"/>
    <cellStyle name="Input 6 5" xfId="2266"/>
    <cellStyle name="Input 6 5 2" xfId="7806"/>
    <cellStyle name="Input 6 5 3" xfId="7396"/>
    <cellStyle name="Input 6 6" xfId="2106"/>
    <cellStyle name="Input 6 6 2" xfId="7646"/>
    <cellStyle name="Input 6 6 3" xfId="9773"/>
    <cellStyle name="Input 6 7" xfId="2279"/>
    <cellStyle name="Input 6 7 2" xfId="7818"/>
    <cellStyle name="Input 6 7 3" xfId="11552"/>
    <cellStyle name="Input 6 8" xfId="2087"/>
    <cellStyle name="Input 6 8 2" xfId="7627"/>
    <cellStyle name="Input 6 8 3" xfId="10072"/>
    <cellStyle name="Input 6 9" xfId="2342"/>
    <cellStyle name="Input 6 9 2" xfId="7880"/>
    <cellStyle name="Input 6 9 3" xfId="7282"/>
    <cellStyle name="Input 60" xfId="1419"/>
    <cellStyle name="Input 7" xfId="544"/>
    <cellStyle name="Input 7 10" xfId="2066"/>
    <cellStyle name="Input 7 10 2" xfId="7606"/>
    <cellStyle name="Input 7 10 3" xfId="9432"/>
    <cellStyle name="Input 7 11" xfId="2377"/>
    <cellStyle name="Input 7 11 2" xfId="7915"/>
    <cellStyle name="Input 7 11 3" xfId="7203"/>
    <cellStyle name="Input 7 12" xfId="2001"/>
    <cellStyle name="Input 7 12 2" xfId="7542"/>
    <cellStyle name="Input 7 12 3" xfId="11671"/>
    <cellStyle name="Input 7 13" xfId="2840"/>
    <cellStyle name="Input 7 13 2" xfId="8332"/>
    <cellStyle name="Input 7 13 3" xfId="6919"/>
    <cellStyle name="Input 7 14" xfId="1932"/>
    <cellStyle name="Input 7 14 2" xfId="7473"/>
    <cellStyle name="Input 7 14 3" xfId="11575"/>
    <cellStyle name="Input 7 15" xfId="2893"/>
    <cellStyle name="Input 7 15 2" xfId="8385"/>
    <cellStyle name="Input 7 15 3" xfId="6865"/>
    <cellStyle name="Input 7 16" xfId="2816"/>
    <cellStyle name="Input 7 16 2" xfId="8308"/>
    <cellStyle name="Input 7 16 3" xfId="6943"/>
    <cellStyle name="Input 7 17" xfId="3697"/>
    <cellStyle name="Input 7 17 2" xfId="9096"/>
    <cellStyle name="Input 7 17 3" xfId="12422"/>
    <cellStyle name="Input 7 18" xfId="3248"/>
    <cellStyle name="Input 7 18 2" xfId="8695"/>
    <cellStyle name="Input 7 18 3" xfId="12055"/>
    <cellStyle name="Input 7 19" xfId="5814"/>
    <cellStyle name="Input 7 19 2" xfId="10935"/>
    <cellStyle name="Input 7 19 3" xfId="14081"/>
    <cellStyle name="Input 7 2" xfId="2125"/>
    <cellStyle name="Input 7 2 2" xfId="7665"/>
    <cellStyle name="Input 7 2 3" xfId="8898"/>
    <cellStyle name="Input 7 20" xfId="5715"/>
    <cellStyle name="Input 7 20 2" xfId="10836"/>
    <cellStyle name="Input 7 20 3" xfId="13984"/>
    <cellStyle name="Input 7 21" xfId="5838"/>
    <cellStyle name="Input 7 21 2" xfId="10957"/>
    <cellStyle name="Input 7 21 3" xfId="14104"/>
    <cellStyle name="Input 7 22" xfId="5707"/>
    <cellStyle name="Input 7 22 2" xfId="10828"/>
    <cellStyle name="Input 7 22 3" xfId="13976"/>
    <cellStyle name="Input 7 23" xfId="5852"/>
    <cellStyle name="Input 7 23 2" xfId="10971"/>
    <cellStyle name="Input 7 23 3" xfId="14118"/>
    <cellStyle name="Input 7 24" xfId="5696"/>
    <cellStyle name="Input 7 24 2" xfId="10817"/>
    <cellStyle name="Input 7 24 3" xfId="13965"/>
    <cellStyle name="Input 7 25" xfId="7146"/>
    <cellStyle name="Input 7 26" xfId="11322"/>
    <cellStyle name="Input 7 27" xfId="1428"/>
    <cellStyle name="Input 7 3" xfId="2251"/>
    <cellStyle name="Input 7 3 2" xfId="7791"/>
    <cellStyle name="Input 7 3 3" xfId="7391"/>
    <cellStyle name="Input 7 4" xfId="2118"/>
    <cellStyle name="Input 7 4 2" xfId="7658"/>
    <cellStyle name="Input 7 4 3" xfId="6832"/>
    <cellStyle name="Input 7 5" xfId="2267"/>
    <cellStyle name="Input 7 5 2" xfId="7807"/>
    <cellStyle name="Input 7 5 3" xfId="7433"/>
    <cellStyle name="Input 7 6" xfId="2105"/>
    <cellStyle name="Input 7 6 2" xfId="7645"/>
    <cellStyle name="Input 7 6 3" xfId="10006"/>
    <cellStyle name="Input 7 7" xfId="2280"/>
    <cellStyle name="Input 7 7 2" xfId="7819"/>
    <cellStyle name="Input 7 7 3" xfId="11433"/>
    <cellStyle name="Input 7 8" xfId="2086"/>
    <cellStyle name="Input 7 8 2" xfId="7626"/>
    <cellStyle name="Input 7 8 3" xfId="10214"/>
    <cellStyle name="Input 7 9" xfId="2343"/>
    <cellStyle name="Input 7 9 2" xfId="7881"/>
    <cellStyle name="Input 7 9 3" xfId="7281"/>
    <cellStyle name="Input 8" xfId="742"/>
    <cellStyle name="Input 8 10" xfId="2060"/>
    <cellStyle name="Input 8 10 2" xfId="7600"/>
    <cellStyle name="Input 8 10 3" xfId="10336"/>
    <cellStyle name="Input 8 11" xfId="1915"/>
    <cellStyle name="Input 8 11 2" xfId="7456"/>
    <cellStyle name="Input 8 11 3" xfId="11452"/>
    <cellStyle name="Input 8 12" xfId="2469"/>
    <cellStyle name="Input 8 12 2" xfId="8007"/>
    <cellStyle name="Input 8 12 3" xfId="7136"/>
    <cellStyle name="Input 8 13" xfId="2841"/>
    <cellStyle name="Input 8 13 2" xfId="8333"/>
    <cellStyle name="Input 8 13 3" xfId="6918"/>
    <cellStyle name="Input 8 14" xfId="1931"/>
    <cellStyle name="Input 8 14 2" xfId="7472"/>
    <cellStyle name="Input 8 14 3" xfId="11666"/>
    <cellStyle name="Input 8 15" xfId="2894"/>
    <cellStyle name="Input 8 15 2" xfId="8386"/>
    <cellStyle name="Input 8 15 3" xfId="6864"/>
    <cellStyle name="Input 8 16" xfId="2825"/>
    <cellStyle name="Input 8 16 2" xfId="8317"/>
    <cellStyle name="Input 8 16 3" xfId="6934"/>
    <cellStyle name="Input 8 17" xfId="3718"/>
    <cellStyle name="Input 8 17 2" xfId="9107"/>
    <cellStyle name="Input 8 17 3" xfId="12430"/>
    <cellStyle name="Input 8 18" xfId="3508"/>
    <cellStyle name="Input 8 18 2" xfId="8929"/>
    <cellStyle name="Input 8 18 3" xfId="12272"/>
    <cellStyle name="Input 8 19" xfId="5815"/>
    <cellStyle name="Input 8 19 2" xfId="10936"/>
    <cellStyle name="Input 8 19 3" xfId="14082"/>
    <cellStyle name="Input 8 2" xfId="2124"/>
    <cellStyle name="Input 8 2 2" xfId="7664"/>
    <cellStyle name="Input 8 2 3" xfId="7353"/>
    <cellStyle name="Input 8 20" xfId="5714"/>
    <cellStyle name="Input 8 20 2" xfId="10835"/>
    <cellStyle name="Input 8 20 3" xfId="13983"/>
    <cellStyle name="Input 8 21" xfId="5839"/>
    <cellStyle name="Input 8 21 2" xfId="10958"/>
    <cellStyle name="Input 8 21 3" xfId="14105"/>
    <cellStyle name="Input 8 22" xfId="5706"/>
    <cellStyle name="Input 8 22 2" xfId="10827"/>
    <cellStyle name="Input 8 22 3" xfId="13975"/>
    <cellStyle name="Input 8 23" xfId="5853"/>
    <cellStyle name="Input 8 23 2" xfId="10972"/>
    <cellStyle name="Input 8 23 3" xfId="14119"/>
    <cellStyle name="Input 8 24" xfId="5695"/>
    <cellStyle name="Input 8 24 2" xfId="10816"/>
    <cellStyle name="Input 8 24 3" xfId="13964"/>
    <cellStyle name="Input 8 25" xfId="7147"/>
    <cellStyle name="Input 8 26" xfId="11141"/>
    <cellStyle name="Input 8 27" xfId="1429"/>
    <cellStyle name="Input 8 3" xfId="2252"/>
    <cellStyle name="Input 8 3 2" xfId="7792"/>
    <cellStyle name="Input 8 3 3" xfId="7437"/>
    <cellStyle name="Input 8 4" xfId="2117"/>
    <cellStyle name="Input 8 4 2" xfId="7657"/>
    <cellStyle name="Input 8 4 3" xfId="8000"/>
    <cellStyle name="Input 8 5" xfId="2268"/>
    <cellStyle name="Input 8 5 2" xfId="7808"/>
    <cellStyle name="Input 8 5 3" xfId="7390"/>
    <cellStyle name="Input 8 6" xfId="2104"/>
    <cellStyle name="Input 8 6 2" xfId="7644"/>
    <cellStyle name="Input 8 6 3" xfId="10083"/>
    <cellStyle name="Input 8 7" xfId="2327"/>
    <cellStyle name="Input 8 7 2" xfId="7865"/>
    <cellStyle name="Input 8 7 3" xfId="7297"/>
    <cellStyle name="Input 8 8" xfId="2080"/>
    <cellStyle name="Input 8 8 2" xfId="7620"/>
    <cellStyle name="Input 8 8 3" xfId="11133"/>
    <cellStyle name="Input 8 9" xfId="2351"/>
    <cellStyle name="Input 8 9 2" xfId="7889"/>
    <cellStyle name="Input 8 9 3" xfId="7229"/>
    <cellStyle name="Input 9" xfId="810"/>
    <cellStyle name="Input 9 10" xfId="2209"/>
    <cellStyle name="Input 9 2" xfId="7749"/>
    <cellStyle name="Input 9 3" xfId="11249"/>
    <cellStyle name="Input 9 4" xfId="27878"/>
    <cellStyle name="Input 9 5" xfId="27879"/>
    <cellStyle name="Input 9 5 2" xfId="27880"/>
    <cellStyle name="Input 9 6" xfId="27881"/>
    <cellStyle name="Input 9 6 2" xfId="27882"/>
    <cellStyle name="Input 9 7" xfId="27883"/>
    <cellStyle name="Input 9 7 2" xfId="27884"/>
    <cellStyle name="Input 9 8" xfId="27885"/>
    <cellStyle name="Input 9 8 2" xfId="27886"/>
    <cellStyle name="Input 9 9" xfId="27887"/>
    <cellStyle name="Input_2009_09_22 Ежеквартальный отчет по заимствованиям (Самрук-Казына)" xfId="1430"/>
    <cellStyle name="Inputnumbaccid" xfId="27888"/>
    <cellStyle name="Inputnumbaccid 2" xfId="27889"/>
    <cellStyle name="Inputnumbaccid 3" xfId="27890"/>
    <cellStyle name="Inputnumbaccid 4" xfId="27891"/>
    <cellStyle name="Inputnumbaccid 5" xfId="27892"/>
    <cellStyle name="Inpyear" xfId="27893"/>
    <cellStyle name="Inpyear 2" xfId="27894"/>
    <cellStyle name="Inpyear 3" xfId="27895"/>
    <cellStyle name="Inpyear 4" xfId="27896"/>
    <cellStyle name="Inpyear 5" xfId="27897"/>
    <cellStyle name="International" xfId="27898"/>
    <cellStyle name="International 2" xfId="27899"/>
    <cellStyle name="International 3" xfId="27900"/>
    <cellStyle name="International 4" xfId="27901"/>
    <cellStyle name="International 5" xfId="27902"/>
    <cellStyle name="International1" xfId="27903"/>
    <cellStyle name="International1 2" xfId="27904"/>
    <cellStyle name="International1 3" xfId="27905"/>
    <cellStyle name="International1 4" xfId="27906"/>
    <cellStyle name="International1 5" xfId="27907"/>
    <cellStyle name="Îòêðûâàâøàÿñÿ ãèïåðññûëêà" xfId="1431"/>
    <cellStyle name="Light" xfId="27908"/>
    <cellStyle name="Light 2" xfId="27909"/>
    <cellStyle name="Light 3" xfId="27910"/>
    <cellStyle name="Light 4" xfId="27911"/>
    <cellStyle name="Light 5" xfId="27912"/>
    <cellStyle name="Link Currency (0)" xfId="1432"/>
    <cellStyle name="Link Currency (0) 2" xfId="1433"/>
    <cellStyle name="Link Currency (0) 3" xfId="27913"/>
    <cellStyle name="Link Currency (0) 4" xfId="27914"/>
    <cellStyle name="Link Currency (0) 5" xfId="27915"/>
    <cellStyle name="Link Currency (0)_План по КВЛ 2011г." xfId="1434"/>
    <cellStyle name="Link Currency (2)" xfId="1435"/>
    <cellStyle name="Link Currency (2) 2" xfId="1436"/>
    <cellStyle name="Link Currency (2) 3" xfId="27916"/>
    <cellStyle name="Link Currency (2) 4" xfId="27917"/>
    <cellStyle name="Link Currency (2) 5" xfId="27918"/>
    <cellStyle name="Link Currency (2)_План по КВЛ 2011г." xfId="1437"/>
    <cellStyle name="Link Units (0)" xfId="1438"/>
    <cellStyle name="Link Units (0) 2" xfId="1439"/>
    <cellStyle name="Link Units (0) 3" xfId="27919"/>
    <cellStyle name="Link Units (0) 4" xfId="27920"/>
    <cellStyle name="Link Units (0) 5" xfId="27921"/>
    <cellStyle name="Link Units (0)_План по КВЛ 2011г." xfId="1440"/>
    <cellStyle name="Link Units (1)" xfId="1441"/>
    <cellStyle name="Link Units (1) 2" xfId="1442"/>
    <cellStyle name="Link Units (1) 3" xfId="27922"/>
    <cellStyle name="Link Units (1) 4" xfId="27923"/>
    <cellStyle name="Link Units (1) 5" xfId="27924"/>
    <cellStyle name="Link Units (1)_План по КВЛ 2011г." xfId="1443"/>
    <cellStyle name="Link Units (2)" xfId="1444"/>
    <cellStyle name="Link Units (2) 2" xfId="1445"/>
    <cellStyle name="Link Units (2) 3" xfId="27925"/>
    <cellStyle name="Link Units (2) 4" xfId="27926"/>
    <cellStyle name="Link Units (2) 5" xfId="27927"/>
    <cellStyle name="Link Units (2)_План по КВЛ 2011г." xfId="1446"/>
    <cellStyle name="Linked Cell" xfId="73"/>
    <cellStyle name="Linked Cell 10" xfId="27928"/>
    <cellStyle name="Linked Cell 11" xfId="27929"/>
    <cellStyle name="Linked Cell 12" xfId="27930"/>
    <cellStyle name="Linked Cell 13" xfId="27931"/>
    <cellStyle name="Linked Cell 14" xfId="27932"/>
    <cellStyle name="Linked Cell 15" xfId="27933"/>
    <cellStyle name="Linked Cell 16" xfId="27934"/>
    <cellStyle name="Linked Cell 17" xfId="27935"/>
    <cellStyle name="Linked Cell 18" xfId="27936"/>
    <cellStyle name="Linked Cell 19" xfId="27937"/>
    <cellStyle name="Linked Cell 2" xfId="1448"/>
    <cellStyle name="Linked Cell 2 10" xfId="27938"/>
    <cellStyle name="Linked Cell 2 11" xfId="27939"/>
    <cellStyle name="Linked Cell 2 12" xfId="27940"/>
    <cellStyle name="Linked Cell 2 13" xfId="27941"/>
    <cellStyle name="Linked Cell 2 14" xfId="27942"/>
    <cellStyle name="Linked Cell 2 15" xfId="27943"/>
    <cellStyle name="Linked Cell 2 16" xfId="27944"/>
    <cellStyle name="Linked Cell 2 17" xfId="27945"/>
    <cellStyle name="Linked Cell 2 18" xfId="27946"/>
    <cellStyle name="Linked Cell 2 19" xfId="27947"/>
    <cellStyle name="Linked Cell 2 2" xfId="27948"/>
    <cellStyle name="Linked Cell 2 2 2" xfId="27949"/>
    <cellStyle name="Linked Cell 2 2 3" xfId="27950"/>
    <cellStyle name="Linked Cell 2 2 4" xfId="27951"/>
    <cellStyle name="Linked Cell 2 2 5" xfId="27952"/>
    <cellStyle name="Linked Cell 2 20" xfId="27953"/>
    <cellStyle name="Linked Cell 2 21" xfId="27954"/>
    <cellStyle name="Linked Cell 2 22" xfId="27955"/>
    <cellStyle name="Linked Cell 2 23" xfId="27956"/>
    <cellStyle name="Linked Cell 2 24" xfId="27957"/>
    <cellStyle name="Linked Cell 2 25" xfId="27958"/>
    <cellStyle name="Linked Cell 2 26" xfId="27959"/>
    <cellStyle name="Linked Cell 2 27" xfId="27960"/>
    <cellStyle name="Linked Cell 2 28" xfId="27961"/>
    <cellStyle name="Linked Cell 2 29" xfId="27962"/>
    <cellStyle name="Linked Cell 2 3" xfId="27963"/>
    <cellStyle name="Linked Cell 2 30" xfId="27964"/>
    <cellStyle name="Linked Cell 2 31" xfId="27965"/>
    <cellStyle name="Linked Cell 2 32" xfId="27966"/>
    <cellStyle name="Linked Cell 2 33" xfId="27967"/>
    <cellStyle name="Linked Cell 2 34" xfId="27968"/>
    <cellStyle name="Linked Cell 2 35" xfId="27969"/>
    <cellStyle name="Linked Cell 2 36" xfId="27970"/>
    <cellStyle name="Linked Cell 2 37" xfId="27971"/>
    <cellStyle name="Linked Cell 2 38" xfId="27972"/>
    <cellStyle name="Linked Cell 2 39" xfId="27973"/>
    <cellStyle name="Linked Cell 2 4" xfId="27974"/>
    <cellStyle name="Linked Cell 2 40" xfId="27975"/>
    <cellStyle name="Linked Cell 2 41" xfId="27976"/>
    <cellStyle name="Linked Cell 2 42" xfId="27977"/>
    <cellStyle name="Linked Cell 2 5" xfId="27978"/>
    <cellStyle name="Linked Cell 2 6" xfId="27979"/>
    <cellStyle name="Linked Cell 2 7" xfId="27980"/>
    <cellStyle name="Linked Cell 2 8" xfId="27981"/>
    <cellStyle name="Linked Cell 2 9" xfId="27982"/>
    <cellStyle name="Linked Cell 20" xfId="27983"/>
    <cellStyle name="Linked Cell 21" xfId="27984"/>
    <cellStyle name="Linked Cell 22" xfId="27985"/>
    <cellStyle name="Linked Cell 23" xfId="27986"/>
    <cellStyle name="Linked Cell 24" xfId="27987"/>
    <cellStyle name="Linked Cell 25" xfId="27988"/>
    <cellStyle name="Linked Cell 26" xfId="27989"/>
    <cellStyle name="Linked Cell 27" xfId="27990"/>
    <cellStyle name="Linked Cell 28" xfId="27991"/>
    <cellStyle name="Linked Cell 29" xfId="27992"/>
    <cellStyle name="Linked Cell 3" xfId="27993"/>
    <cellStyle name="Linked Cell 3 10" xfId="27994"/>
    <cellStyle name="Linked Cell 3 11" xfId="27995"/>
    <cellStyle name="Linked Cell 3 12" xfId="27996"/>
    <cellStyle name="Linked Cell 3 13" xfId="27997"/>
    <cellStyle name="Linked Cell 3 14" xfId="27998"/>
    <cellStyle name="Linked Cell 3 15" xfId="27999"/>
    <cellStyle name="Linked Cell 3 16" xfId="28000"/>
    <cellStyle name="Linked Cell 3 17" xfId="28001"/>
    <cellStyle name="Linked Cell 3 18" xfId="28002"/>
    <cellStyle name="Linked Cell 3 19" xfId="28003"/>
    <cellStyle name="Linked Cell 3 2" xfId="28004"/>
    <cellStyle name="Linked Cell 3 20" xfId="28005"/>
    <cellStyle name="Linked Cell 3 21" xfId="28006"/>
    <cellStyle name="Linked Cell 3 22" xfId="28007"/>
    <cellStyle name="Linked Cell 3 23" xfId="28008"/>
    <cellStyle name="Linked Cell 3 24" xfId="28009"/>
    <cellStyle name="Linked Cell 3 25" xfId="28010"/>
    <cellStyle name="Linked Cell 3 26" xfId="28011"/>
    <cellStyle name="Linked Cell 3 27" xfId="28012"/>
    <cellStyle name="Linked Cell 3 28" xfId="28013"/>
    <cellStyle name="Linked Cell 3 29" xfId="28014"/>
    <cellStyle name="Linked Cell 3 3" xfId="28015"/>
    <cellStyle name="Linked Cell 3 30" xfId="28016"/>
    <cellStyle name="Linked Cell 3 31" xfId="28017"/>
    <cellStyle name="Linked Cell 3 32" xfId="28018"/>
    <cellStyle name="Linked Cell 3 33" xfId="28019"/>
    <cellStyle name="Linked Cell 3 34" xfId="28020"/>
    <cellStyle name="Linked Cell 3 35" xfId="28021"/>
    <cellStyle name="Linked Cell 3 36" xfId="28022"/>
    <cellStyle name="Linked Cell 3 37" xfId="28023"/>
    <cellStyle name="Linked Cell 3 38" xfId="28024"/>
    <cellStyle name="Linked Cell 3 39" xfId="28025"/>
    <cellStyle name="Linked Cell 3 4" xfId="28026"/>
    <cellStyle name="Linked Cell 3 40" xfId="28027"/>
    <cellStyle name="Linked Cell 3 41" xfId="28028"/>
    <cellStyle name="Linked Cell 3 42" xfId="28029"/>
    <cellStyle name="Linked Cell 3 5" xfId="28030"/>
    <cellStyle name="Linked Cell 3 6" xfId="28031"/>
    <cellStyle name="Linked Cell 3 7" xfId="28032"/>
    <cellStyle name="Linked Cell 3 8" xfId="28033"/>
    <cellStyle name="Linked Cell 3 9" xfId="28034"/>
    <cellStyle name="Linked Cell 30" xfId="28035"/>
    <cellStyle name="Linked Cell 31" xfId="28036"/>
    <cellStyle name="Linked Cell 32" xfId="28037"/>
    <cellStyle name="Linked Cell 33" xfId="28038"/>
    <cellStyle name="Linked Cell 34" xfId="28039"/>
    <cellStyle name="Linked Cell 35" xfId="28040"/>
    <cellStyle name="Linked Cell 36" xfId="28041"/>
    <cellStyle name="Linked Cell 37" xfId="28042"/>
    <cellStyle name="Linked Cell 38" xfId="28043"/>
    <cellStyle name="Linked Cell 39" xfId="28044"/>
    <cellStyle name="Linked Cell 4" xfId="28045"/>
    <cellStyle name="Linked Cell 4 10" xfId="28046"/>
    <cellStyle name="Linked Cell 4 11" xfId="28047"/>
    <cellStyle name="Linked Cell 4 12" xfId="28048"/>
    <cellStyle name="Linked Cell 4 13" xfId="28049"/>
    <cellStyle name="Linked Cell 4 14" xfId="28050"/>
    <cellStyle name="Linked Cell 4 15" xfId="28051"/>
    <cellStyle name="Linked Cell 4 16" xfId="28052"/>
    <cellStyle name="Linked Cell 4 17" xfId="28053"/>
    <cellStyle name="Linked Cell 4 18" xfId="28054"/>
    <cellStyle name="Linked Cell 4 19" xfId="28055"/>
    <cellStyle name="Linked Cell 4 2" xfId="28056"/>
    <cellStyle name="Linked Cell 4 20" xfId="28057"/>
    <cellStyle name="Linked Cell 4 21" xfId="28058"/>
    <cellStyle name="Linked Cell 4 22" xfId="28059"/>
    <cellStyle name="Linked Cell 4 23" xfId="28060"/>
    <cellStyle name="Linked Cell 4 24" xfId="28061"/>
    <cellStyle name="Linked Cell 4 25" xfId="28062"/>
    <cellStyle name="Linked Cell 4 26" xfId="28063"/>
    <cellStyle name="Linked Cell 4 27" xfId="28064"/>
    <cellStyle name="Linked Cell 4 28" xfId="28065"/>
    <cellStyle name="Linked Cell 4 29" xfId="28066"/>
    <cellStyle name="Linked Cell 4 3" xfId="28067"/>
    <cellStyle name="Linked Cell 4 30" xfId="28068"/>
    <cellStyle name="Linked Cell 4 31" xfId="28069"/>
    <cellStyle name="Linked Cell 4 32" xfId="28070"/>
    <cellStyle name="Linked Cell 4 33" xfId="28071"/>
    <cellStyle name="Linked Cell 4 34" xfId="28072"/>
    <cellStyle name="Linked Cell 4 35" xfId="28073"/>
    <cellStyle name="Linked Cell 4 36" xfId="28074"/>
    <cellStyle name="Linked Cell 4 37" xfId="28075"/>
    <cellStyle name="Linked Cell 4 38" xfId="28076"/>
    <cellStyle name="Linked Cell 4 39" xfId="28077"/>
    <cellStyle name="Linked Cell 4 4" xfId="28078"/>
    <cellStyle name="Linked Cell 4 40" xfId="28079"/>
    <cellStyle name="Linked Cell 4 41" xfId="28080"/>
    <cellStyle name="Linked Cell 4 42" xfId="28081"/>
    <cellStyle name="Linked Cell 4 5" xfId="28082"/>
    <cellStyle name="Linked Cell 4 6" xfId="28083"/>
    <cellStyle name="Linked Cell 4 7" xfId="28084"/>
    <cellStyle name="Linked Cell 4 8" xfId="28085"/>
    <cellStyle name="Linked Cell 4 9" xfId="28086"/>
    <cellStyle name="Linked Cell 40" xfId="28087"/>
    <cellStyle name="Linked Cell 41" xfId="28088"/>
    <cellStyle name="Linked Cell 42" xfId="28089"/>
    <cellStyle name="Linked Cell 43" xfId="28090"/>
    <cellStyle name="Linked Cell 44" xfId="28091"/>
    <cellStyle name="Linked Cell 45" xfId="28092"/>
    <cellStyle name="Linked Cell 46" xfId="28093"/>
    <cellStyle name="Linked Cell 47" xfId="28094"/>
    <cellStyle name="Linked Cell 48" xfId="28095"/>
    <cellStyle name="Linked Cell 49" xfId="28096"/>
    <cellStyle name="Linked Cell 5" xfId="28097"/>
    <cellStyle name="Linked Cell 5 2" xfId="28098"/>
    <cellStyle name="Linked Cell 5 3" xfId="28099"/>
    <cellStyle name="Linked Cell 5 4" xfId="28100"/>
    <cellStyle name="Linked Cell 5 5" xfId="28101"/>
    <cellStyle name="Linked Cell 50" xfId="1447"/>
    <cellStyle name="Linked Cell 6" xfId="28102"/>
    <cellStyle name="Linked Cell 6 2" xfId="28103"/>
    <cellStyle name="Linked Cell 6 3" xfId="28104"/>
    <cellStyle name="Linked Cell 6 4" xfId="28105"/>
    <cellStyle name="Linked Cell 6 5" xfId="28106"/>
    <cellStyle name="Linked Cell 7" xfId="28107"/>
    <cellStyle name="Linked Cell 7 2" xfId="28108"/>
    <cellStyle name="Linked Cell 7 3" xfId="28109"/>
    <cellStyle name="Linked Cell 7 4" xfId="28110"/>
    <cellStyle name="Linked Cell 7 5" xfId="28111"/>
    <cellStyle name="Linked Cell 8" xfId="28112"/>
    <cellStyle name="Linked Cell 8 2" xfId="28113"/>
    <cellStyle name="Linked Cell 8 3" xfId="28114"/>
    <cellStyle name="Linked Cell 8 4" xfId="28115"/>
    <cellStyle name="Linked Cell 8 5" xfId="28116"/>
    <cellStyle name="Linked Cell 9" xfId="28117"/>
    <cellStyle name="Linked Cell_План по КВЛ 2011г." xfId="1449"/>
    <cellStyle name="Migliaia_u1r1mod" xfId="28118"/>
    <cellStyle name="Milliers [0]_CREATIVE" xfId="1450"/>
    <cellStyle name="Milliers_CREATIVE" xfId="1451"/>
    <cellStyle name="Millions [0.0]" xfId="14934"/>
    <cellStyle name="Millions [0.00]" xfId="14935"/>
    <cellStyle name="Millions [0]" xfId="14936"/>
    <cellStyle name="Millions-$ [0.0]" xfId="14937"/>
    <cellStyle name="Millions-$ [0.00]" xfId="14938"/>
    <cellStyle name="Millions-$ [0]" xfId="14939"/>
    <cellStyle name="Monétaire [0]_CREATIVE" xfId="1452"/>
    <cellStyle name="Monétaire_CREATIVE" xfId="1453"/>
    <cellStyle name="MonthYears" xfId="28119"/>
    <cellStyle name="MonthYears 2" xfId="28120"/>
    <cellStyle name="MonthYears 3" xfId="28121"/>
    <cellStyle name="MonthYears 4" xfId="28122"/>
    <cellStyle name="MonthYears 5" xfId="28123"/>
    <cellStyle name="MT,0" xfId="28124"/>
    <cellStyle name="MT,0 2" xfId="28125"/>
    <cellStyle name="MT,0 3" xfId="28126"/>
    <cellStyle name="MT,0 4" xfId="28127"/>
    <cellStyle name="MT,0 5" xfId="28128"/>
    <cellStyle name="Naira" xfId="14940"/>
    <cellStyle name="Nameenter" xfId="28129"/>
    <cellStyle name="Nameenter 2" xfId="28130"/>
    <cellStyle name="Nameenter 3" xfId="28131"/>
    <cellStyle name="Nameenter 4" xfId="28132"/>
    <cellStyle name="Nameenter 5" xfId="28133"/>
    <cellStyle name="Neutral" xfId="74"/>
    <cellStyle name="Neutral 10" xfId="28134"/>
    <cellStyle name="Neutral 11" xfId="28135"/>
    <cellStyle name="Neutral 12" xfId="28136"/>
    <cellStyle name="Neutral 13" xfId="28137"/>
    <cellStyle name="Neutral 14" xfId="28138"/>
    <cellStyle name="Neutral 15" xfId="28139"/>
    <cellStyle name="Neutral 16" xfId="28140"/>
    <cellStyle name="Neutral 17" xfId="28141"/>
    <cellStyle name="Neutral 18" xfId="28142"/>
    <cellStyle name="Neutral 19" xfId="28143"/>
    <cellStyle name="Neutral 2" xfId="1454"/>
    <cellStyle name="Neutral 2 10" xfId="28144"/>
    <cellStyle name="Neutral 2 11" xfId="28145"/>
    <cellStyle name="Neutral 2 12" xfId="28146"/>
    <cellStyle name="Neutral 2 13" xfId="28147"/>
    <cellStyle name="Neutral 2 14" xfId="28148"/>
    <cellStyle name="Neutral 2 15" xfId="28149"/>
    <cellStyle name="Neutral 2 16" xfId="28150"/>
    <cellStyle name="Neutral 2 17" xfId="28151"/>
    <cellStyle name="Neutral 2 18" xfId="28152"/>
    <cellStyle name="Neutral 2 19" xfId="28153"/>
    <cellStyle name="Neutral 2 2" xfId="28154"/>
    <cellStyle name="Neutral 2 2 2" xfId="28155"/>
    <cellStyle name="Neutral 2 2 3" xfId="28156"/>
    <cellStyle name="Neutral 2 2 4" xfId="28157"/>
    <cellStyle name="Neutral 2 2 5" xfId="28158"/>
    <cellStyle name="Neutral 2 20" xfId="28159"/>
    <cellStyle name="Neutral 2 21" xfId="28160"/>
    <cellStyle name="Neutral 2 22" xfId="28161"/>
    <cellStyle name="Neutral 2 23" xfId="28162"/>
    <cellStyle name="Neutral 2 24" xfId="28163"/>
    <cellStyle name="Neutral 2 25" xfId="28164"/>
    <cellStyle name="Neutral 2 26" xfId="28165"/>
    <cellStyle name="Neutral 2 27" xfId="28166"/>
    <cellStyle name="Neutral 2 28" xfId="28167"/>
    <cellStyle name="Neutral 2 29" xfId="28168"/>
    <cellStyle name="Neutral 2 3" xfId="28169"/>
    <cellStyle name="Neutral 2 30" xfId="28170"/>
    <cellStyle name="Neutral 2 31" xfId="28171"/>
    <cellStyle name="Neutral 2 32" xfId="28172"/>
    <cellStyle name="Neutral 2 33" xfId="28173"/>
    <cellStyle name="Neutral 2 34" xfId="28174"/>
    <cellStyle name="Neutral 2 35" xfId="28175"/>
    <cellStyle name="Neutral 2 36" xfId="28176"/>
    <cellStyle name="Neutral 2 37" xfId="28177"/>
    <cellStyle name="Neutral 2 38" xfId="28178"/>
    <cellStyle name="Neutral 2 39" xfId="28179"/>
    <cellStyle name="Neutral 2 4" xfId="28180"/>
    <cellStyle name="Neutral 2 40" xfId="28181"/>
    <cellStyle name="Neutral 2 41" xfId="28182"/>
    <cellStyle name="Neutral 2 42" xfId="28183"/>
    <cellStyle name="Neutral 2 5" xfId="28184"/>
    <cellStyle name="Neutral 2 6" xfId="28185"/>
    <cellStyle name="Neutral 2 7" xfId="28186"/>
    <cellStyle name="Neutral 2 8" xfId="28187"/>
    <cellStyle name="Neutral 2 9" xfId="28188"/>
    <cellStyle name="Neutral 20" xfId="28189"/>
    <cellStyle name="Neutral 21" xfId="28190"/>
    <cellStyle name="Neutral 22" xfId="28191"/>
    <cellStyle name="Neutral 23" xfId="28192"/>
    <cellStyle name="Neutral 24" xfId="28193"/>
    <cellStyle name="Neutral 25" xfId="28194"/>
    <cellStyle name="Neutral 26" xfId="28195"/>
    <cellStyle name="Neutral 27" xfId="28196"/>
    <cellStyle name="Neutral 28" xfId="28197"/>
    <cellStyle name="Neutral 29" xfId="28198"/>
    <cellStyle name="Neutral 3" xfId="28199"/>
    <cellStyle name="Neutral 3 10" xfId="28200"/>
    <cellStyle name="Neutral 3 11" xfId="28201"/>
    <cellStyle name="Neutral 3 12" xfId="28202"/>
    <cellStyle name="Neutral 3 13" xfId="28203"/>
    <cellStyle name="Neutral 3 14" xfId="28204"/>
    <cellStyle name="Neutral 3 15" xfId="28205"/>
    <cellStyle name="Neutral 3 16" xfId="28206"/>
    <cellStyle name="Neutral 3 17" xfId="28207"/>
    <cellStyle name="Neutral 3 18" xfId="28208"/>
    <cellStyle name="Neutral 3 19" xfId="28209"/>
    <cellStyle name="Neutral 3 2" xfId="28210"/>
    <cellStyle name="Neutral 3 20" xfId="28211"/>
    <cellStyle name="Neutral 3 21" xfId="28212"/>
    <cellStyle name="Neutral 3 22" xfId="28213"/>
    <cellStyle name="Neutral 3 23" xfId="28214"/>
    <cellStyle name="Neutral 3 24" xfId="28215"/>
    <cellStyle name="Neutral 3 25" xfId="28216"/>
    <cellStyle name="Neutral 3 26" xfId="28217"/>
    <cellStyle name="Neutral 3 27" xfId="28218"/>
    <cellStyle name="Neutral 3 28" xfId="28219"/>
    <cellStyle name="Neutral 3 29" xfId="28220"/>
    <cellStyle name="Neutral 3 3" xfId="28221"/>
    <cellStyle name="Neutral 3 30" xfId="28222"/>
    <cellStyle name="Neutral 3 31" xfId="28223"/>
    <cellStyle name="Neutral 3 32" xfId="28224"/>
    <cellStyle name="Neutral 3 33" xfId="28225"/>
    <cellStyle name="Neutral 3 34" xfId="28226"/>
    <cellStyle name="Neutral 3 35" xfId="28227"/>
    <cellStyle name="Neutral 3 36" xfId="28228"/>
    <cellStyle name="Neutral 3 37" xfId="28229"/>
    <cellStyle name="Neutral 3 38" xfId="28230"/>
    <cellStyle name="Neutral 3 39" xfId="28231"/>
    <cellStyle name="Neutral 3 4" xfId="28232"/>
    <cellStyle name="Neutral 3 40" xfId="28233"/>
    <cellStyle name="Neutral 3 41" xfId="28234"/>
    <cellStyle name="Neutral 3 42" xfId="28235"/>
    <cellStyle name="Neutral 3 5" xfId="28236"/>
    <cellStyle name="Neutral 3 6" xfId="28237"/>
    <cellStyle name="Neutral 3 7" xfId="28238"/>
    <cellStyle name="Neutral 3 8" xfId="28239"/>
    <cellStyle name="Neutral 3 9" xfId="28240"/>
    <cellStyle name="Neutral 30" xfId="28241"/>
    <cellStyle name="Neutral 31" xfId="28242"/>
    <cellStyle name="Neutral 32" xfId="28243"/>
    <cellStyle name="Neutral 33" xfId="28244"/>
    <cellStyle name="Neutral 34" xfId="28245"/>
    <cellStyle name="Neutral 35" xfId="28246"/>
    <cellStyle name="Neutral 36" xfId="28247"/>
    <cellStyle name="Neutral 37" xfId="28248"/>
    <cellStyle name="Neutral 38" xfId="28249"/>
    <cellStyle name="Neutral 39" xfId="28250"/>
    <cellStyle name="Neutral 4" xfId="28251"/>
    <cellStyle name="Neutral 4 10" xfId="28252"/>
    <cellStyle name="Neutral 4 11" xfId="28253"/>
    <cellStyle name="Neutral 4 12" xfId="28254"/>
    <cellStyle name="Neutral 4 13" xfId="28255"/>
    <cellStyle name="Neutral 4 14" xfId="28256"/>
    <cellStyle name="Neutral 4 15" xfId="28257"/>
    <cellStyle name="Neutral 4 16" xfId="28258"/>
    <cellStyle name="Neutral 4 17" xfId="28259"/>
    <cellStyle name="Neutral 4 18" xfId="28260"/>
    <cellStyle name="Neutral 4 19" xfId="28261"/>
    <cellStyle name="Neutral 4 2" xfId="28262"/>
    <cellStyle name="Neutral 4 20" xfId="28263"/>
    <cellStyle name="Neutral 4 21" xfId="28264"/>
    <cellStyle name="Neutral 4 22" xfId="28265"/>
    <cellStyle name="Neutral 4 23" xfId="28266"/>
    <cellStyle name="Neutral 4 24" xfId="28267"/>
    <cellStyle name="Neutral 4 25" xfId="28268"/>
    <cellStyle name="Neutral 4 26" xfId="28269"/>
    <cellStyle name="Neutral 4 27" xfId="28270"/>
    <cellStyle name="Neutral 4 28" xfId="28271"/>
    <cellStyle name="Neutral 4 29" xfId="28272"/>
    <cellStyle name="Neutral 4 3" xfId="28273"/>
    <cellStyle name="Neutral 4 30" xfId="28274"/>
    <cellStyle name="Neutral 4 31" xfId="28275"/>
    <cellStyle name="Neutral 4 32" xfId="28276"/>
    <cellStyle name="Neutral 4 33" xfId="28277"/>
    <cellStyle name="Neutral 4 34" xfId="28278"/>
    <cellStyle name="Neutral 4 35" xfId="28279"/>
    <cellStyle name="Neutral 4 36" xfId="28280"/>
    <cellStyle name="Neutral 4 37" xfId="28281"/>
    <cellStyle name="Neutral 4 38" xfId="28282"/>
    <cellStyle name="Neutral 4 39" xfId="28283"/>
    <cellStyle name="Neutral 4 4" xfId="28284"/>
    <cellStyle name="Neutral 4 40" xfId="28285"/>
    <cellStyle name="Neutral 4 41" xfId="28286"/>
    <cellStyle name="Neutral 4 42" xfId="28287"/>
    <cellStyle name="Neutral 4 5" xfId="28288"/>
    <cellStyle name="Neutral 4 6" xfId="28289"/>
    <cellStyle name="Neutral 4 7" xfId="28290"/>
    <cellStyle name="Neutral 4 8" xfId="28291"/>
    <cellStyle name="Neutral 4 9" xfId="28292"/>
    <cellStyle name="Neutral 40" xfId="28293"/>
    <cellStyle name="Neutral 41" xfId="28294"/>
    <cellStyle name="Neutral 42" xfId="28295"/>
    <cellStyle name="Neutral 43" xfId="28296"/>
    <cellStyle name="Neutral 44" xfId="28297"/>
    <cellStyle name="Neutral 45" xfId="28298"/>
    <cellStyle name="Neutral 46" xfId="28299"/>
    <cellStyle name="Neutral 47" xfId="28300"/>
    <cellStyle name="Neutral 48" xfId="28301"/>
    <cellStyle name="Neutral 49" xfId="28302"/>
    <cellStyle name="Neutral 5" xfId="28303"/>
    <cellStyle name="Neutral 5 2" xfId="28304"/>
    <cellStyle name="Neutral 5 3" xfId="28305"/>
    <cellStyle name="Neutral 5 4" xfId="28306"/>
    <cellStyle name="Neutral 5 5" xfId="28307"/>
    <cellStyle name="Neutral 6" xfId="28308"/>
    <cellStyle name="Neutral 6 2" xfId="28309"/>
    <cellStyle name="Neutral 6 3" xfId="28310"/>
    <cellStyle name="Neutral 6 4" xfId="28311"/>
    <cellStyle name="Neutral 6 5" xfId="28312"/>
    <cellStyle name="Neutral 7" xfId="28313"/>
    <cellStyle name="Neutral 7 2" xfId="28314"/>
    <cellStyle name="Neutral 7 3" xfId="28315"/>
    <cellStyle name="Neutral 7 4" xfId="28316"/>
    <cellStyle name="Neutral 7 5" xfId="28317"/>
    <cellStyle name="Neutral 8" xfId="28318"/>
    <cellStyle name="Neutral 8 2" xfId="28319"/>
    <cellStyle name="Neutral 8 3" xfId="28320"/>
    <cellStyle name="Neutral 8 4" xfId="28321"/>
    <cellStyle name="Neutral 8 5" xfId="28322"/>
    <cellStyle name="Neutral 9" xfId="28323"/>
    <cellStyle name="Neutral_План по КВЛ 2011г." xfId="1455"/>
    <cellStyle name="Normal - Style1" xfId="1456"/>
    <cellStyle name="Normal - Style1 2" xfId="1457"/>
    <cellStyle name="Normal - Style1 2 2" xfId="28324"/>
    <cellStyle name="Normal - Style1 2 3" xfId="28325"/>
    <cellStyle name="Normal - Style1 2 4" xfId="28326"/>
    <cellStyle name="Normal - Style1 2 5" xfId="28327"/>
    <cellStyle name="Normal - Style1 3" xfId="28328"/>
    <cellStyle name="Normal - Style1 3 2" xfId="28329"/>
    <cellStyle name="Normal - Style1 3 3" xfId="28330"/>
    <cellStyle name="Normal - Style1 3 4" xfId="28331"/>
    <cellStyle name="Normal - Style1 3 5" xfId="28332"/>
    <cellStyle name="Normal - Style1 4" xfId="28333"/>
    <cellStyle name="Normal - Style1 5" xfId="28334"/>
    <cellStyle name="Normal - Style1 6" xfId="28335"/>
    <cellStyle name="Normal - Style1 7" xfId="28336"/>
    <cellStyle name="Normal - Style1_План по КВЛ 2011г." xfId="1458"/>
    <cellStyle name="Normal 1" xfId="28337"/>
    <cellStyle name="Normal 1 2" xfId="28338"/>
    <cellStyle name="Normal 1 3" xfId="28339"/>
    <cellStyle name="Normal 1 4" xfId="28340"/>
    <cellStyle name="Normal 1 5" xfId="28341"/>
    <cellStyle name="Normal 10" xfId="28342"/>
    <cellStyle name="Normal 10 2" xfId="28343"/>
    <cellStyle name="Normal 10 3" xfId="28344"/>
    <cellStyle name="Normal 10 4" xfId="28345"/>
    <cellStyle name="Normal 10 5" xfId="28346"/>
    <cellStyle name="Normal 11" xfId="28347"/>
    <cellStyle name="Normal 11 2" xfId="28348"/>
    <cellStyle name="Normal 11 2 2" xfId="28349"/>
    <cellStyle name="Normal 11 2 2 2" xfId="28350"/>
    <cellStyle name="Normal 11 2 2 3" xfId="28351"/>
    <cellStyle name="Normal 11 2 2 4" xfId="28352"/>
    <cellStyle name="Normal 11 2 2 5" xfId="28353"/>
    <cellStyle name="Normal 11 2 3" xfId="28354"/>
    <cellStyle name="Normal 11 2 4" xfId="28355"/>
    <cellStyle name="Normal 11 2 5" xfId="28356"/>
    <cellStyle name="Normal 11 2 6" xfId="28357"/>
    <cellStyle name="Normal 11 2 7" xfId="28358"/>
    <cellStyle name="Normal 11 3" xfId="28359"/>
    <cellStyle name="Normal 11 3 2" xfId="28360"/>
    <cellStyle name="Normal 11 3 2 2" xfId="28361"/>
    <cellStyle name="Normal 11 3 2 3" xfId="28362"/>
    <cellStyle name="Normal 11 3 2 4" xfId="28363"/>
    <cellStyle name="Normal 11 3 2 5" xfId="28364"/>
    <cellStyle name="Normal 11 3 3" xfId="28365"/>
    <cellStyle name="Normal 11 3 4" xfId="28366"/>
    <cellStyle name="Normal 11 3 5" xfId="28367"/>
    <cellStyle name="Normal 11 3 6" xfId="28368"/>
    <cellStyle name="Normal 11 4" xfId="28369"/>
    <cellStyle name="Normal 11 4 2" xfId="28370"/>
    <cellStyle name="Normal 11 5" xfId="28371"/>
    <cellStyle name="Normal 11 5 2" xfId="28372"/>
    <cellStyle name="Normal 11 6" xfId="28373"/>
    <cellStyle name="Normal 11 6 2" xfId="28374"/>
    <cellStyle name="Normal 11 7" xfId="28375"/>
    <cellStyle name="Normal 11 7 2" xfId="28376"/>
    <cellStyle name="Normal 11 8" xfId="28377"/>
    <cellStyle name="Normal 12" xfId="28378"/>
    <cellStyle name="Normal 12 2" xfId="28379"/>
    <cellStyle name="Normal 12 2 2" xfId="28380"/>
    <cellStyle name="Normal 12 2 3" xfId="28381"/>
    <cellStyle name="Normal 12 2 4" xfId="28382"/>
    <cellStyle name="Normal 12 2 5" xfId="28383"/>
    <cellStyle name="Normal 12 2 6" xfId="28384"/>
    <cellStyle name="Normal 12 3" xfId="28385"/>
    <cellStyle name="Normal 12 3 2" xfId="28386"/>
    <cellStyle name="Normal 12 4" xfId="28387"/>
    <cellStyle name="Normal 12 4 2" xfId="28388"/>
    <cellStyle name="Normal 12 5" xfId="28389"/>
    <cellStyle name="Normal 12 5 2" xfId="28390"/>
    <cellStyle name="Normal 12 6" xfId="28391"/>
    <cellStyle name="Normal 12 6 2" xfId="28392"/>
    <cellStyle name="Normal 12 7" xfId="28393"/>
    <cellStyle name="Normal 13" xfId="28394"/>
    <cellStyle name="Normal 13 2" xfId="28395"/>
    <cellStyle name="Normal 13 2 2" xfId="28396"/>
    <cellStyle name="Normal 13 2 3" xfId="28397"/>
    <cellStyle name="Normal 13 2 4" xfId="28398"/>
    <cellStyle name="Normal 13 2 5" xfId="28399"/>
    <cellStyle name="Normal 13 3" xfId="28400"/>
    <cellStyle name="Normal 13 3 2" xfId="28401"/>
    <cellStyle name="Normal 13 3 2 2" xfId="28402"/>
    <cellStyle name="Normal 13 3 2 2 2" xfId="28403"/>
    <cellStyle name="Normal 13 3 2 3" xfId="28404"/>
    <cellStyle name="Normal 13 3 2 3 2" xfId="28405"/>
    <cellStyle name="Normal 13 3 2 4" xfId="28406"/>
    <cellStyle name="Normal 13 3 2 4 2" xfId="28407"/>
    <cellStyle name="Normal 13 3 2 5" xfId="28408"/>
    <cellStyle name="Normal 13 3 2 5 2" xfId="28409"/>
    <cellStyle name="Normal 13 3 2 6" xfId="28410"/>
    <cellStyle name="Normal 13 3 3" xfId="28411"/>
    <cellStyle name="Normal 13 3 3 2" xfId="28412"/>
    <cellStyle name="Normal 13 3 4" xfId="28413"/>
    <cellStyle name="Normal 13 3 4 2" xfId="28414"/>
    <cellStyle name="Normal 13 3 5" xfId="28415"/>
    <cellStyle name="Normal 13 3 5 2" xfId="28416"/>
    <cellStyle name="Normal 13 3 6" xfId="28417"/>
    <cellStyle name="Normal 13 3 6 2" xfId="28418"/>
    <cellStyle name="Normal 13 3 7" xfId="28419"/>
    <cellStyle name="Normal 13 4" xfId="28420"/>
    <cellStyle name="Normal 13 4 2" xfId="28421"/>
    <cellStyle name="Normal 13 4 2 2" xfId="28422"/>
    <cellStyle name="Normal 13 4 3" xfId="28423"/>
    <cellStyle name="Normal 13 4 3 2" xfId="28424"/>
    <cellStyle name="Normal 13 4 4" xfId="28425"/>
    <cellStyle name="Normal 13 4 4 2" xfId="28426"/>
    <cellStyle name="Normal 13 4 5" xfId="28427"/>
    <cellStyle name="Normal 13 4 5 2" xfId="28428"/>
    <cellStyle name="Normal 13 4 6" xfId="28429"/>
    <cellStyle name="Normal 13 5" xfId="28430"/>
    <cellStyle name="Normal 13 6" xfId="28431"/>
    <cellStyle name="Normal 13 7" xfId="28432"/>
    <cellStyle name="Normal 13 8" xfId="28433"/>
    <cellStyle name="Normal 14" xfId="28434"/>
    <cellStyle name="Normal 14 2" xfId="28435"/>
    <cellStyle name="Normal 14 2 2" xfId="28436"/>
    <cellStyle name="Normal 14 2 3" xfId="28437"/>
    <cellStyle name="Normal 14 2 4" xfId="28438"/>
    <cellStyle name="Normal 14 2 5" xfId="28439"/>
    <cellStyle name="Normal 14 3" xfId="28440"/>
    <cellStyle name="Normal 14 4" xfId="28441"/>
    <cellStyle name="Normal 14 5" xfId="28442"/>
    <cellStyle name="Normal 14 6" xfId="28443"/>
    <cellStyle name="Normal 15" xfId="28444"/>
    <cellStyle name="Normal 15 2" xfId="28445"/>
    <cellStyle name="Normal 15 3" xfId="28446"/>
    <cellStyle name="Normal 15 4" xfId="28447"/>
    <cellStyle name="Normal 15 5" xfId="28448"/>
    <cellStyle name="Normal 15 6" xfId="28449"/>
    <cellStyle name="Normal 16" xfId="28450"/>
    <cellStyle name="Normal 16 2" xfId="28451"/>
    <cellStyle name="Normal 16 2 2" xfId="28452"/>
    <cellStyle name="Normal 16 2 3" xfId="28453"/>
    <cellStyle name="Normal 16 2 4" xfId="28454"/>
    <cellStyle name="Normal 16 2 5" xfId="28455"/>
    <cellStyle name="Normal 16 3" xfId="28456"/>
    <cellStyle name="Normal 16 4" xfId="28457"/>
    <cellStyle name="Normal 16 5" xfId="28458"/>
    <cellStyle name="Normal 16 6" xfId="28459"/>
    <cellStyle name="Normal 16 7" xfId="28460"/>
    <cellStyle name="Normal 17" xfId="28461"/>
    <cellStyle name="Normal 17 2" xfId="28462"/>
    <cellStyle name="Normal 17 2 2" xfId="28463"/>
    <cellStyle name="Normal 17 2 3" xfId="28464"/>
    <cellStyle name="Normal 17 2 4" xfId="28465"/>
    <cellStyle name="Normal 17 2 5" xfId="28466"/>
    <cellStyle name="Normal 17 3" xfId="28467"/>
    <cellStyle name="Normal 17 4" xfId="28468"/>
    <cellStyle name="Normal 17 5" xfId="28469"/>
    <cellStyle name="Normal 17 6" xfId="28470"/>
    <cellStyle name="Normal 18" xfId="28471"/>
    <cellStyle name="Normal 18 2" xfId="28472"/>
    <cellStyle name="Normal 18 2 2" xfId="28473"/>
    <cellStyle name="Normal 18 2 3" xfId="28474"/>
    <cellStyle name="Normal 18 2 4" xfId="28475"/>
    <cellStyle name="Normal 18 2 5" xfId="28476"/>
    <cellStyle name="Normal 18 3" xfId="28477"/>
    <cellStyle name="Normal 18 4" xfId="28478"/>
    <cellStyle name="Normal 18 5" xfId="28479"/>
    <cellStyle name="Normal 18 6" xfId="28480"/>
    <cellStyle name="Normal 19" xfId="28481"/>
    <cellStyle name="Normal 19 2" xfId="28482"/>
    <cellStyle name="Normal 19 2 2" xfId="28483"/>
    <cellStyle name="Normal 19 2 3" xfId="28484"/>
    <cellStyle name="Normal 19 2 4" xfId="28485"/>
    <cellStyle name="Normal 19 2 5" xfId="28486"/>
    <cellStyle name="Normal 19 3" xfId="28487"/>
    <cellStyle name="Normal 19 4" xfId="28488"/>
    <cellStyle name="Normal 19 5" xfId="28489"/>
    <cellStyle name="Normal 19 6" xfId="28490"/>
    <cellStyle name="Normal 2" xfId="28491"/>
    <cellStyle name="Normal 2 10" xfId="28492"/>
    <cellStyle name="Normal 2 10 2" xfId="28493"/>
    <cellStyle name="Normal 2 10 3" xfId="28494"/>
    <cellStyle name="Normal 2 10 4" xfId="28495"/>
    <cellStyle name="Normal 2 10 5" xfId="28496"/>
    <cellStyle name="Normal 2 100" xfId="28497"/>
    <cellStyle name="Normal 2 101" xfId="28498"/>
    <cellStyle name="Normal 2 11" xfId="28499"/>
    <cellStyle name="Normal 2 11 2" xfId="28500"/>
    <cellStyle name="Normal 2 11 3" xfId="28501"/>
    <cellStyle name="Normal 2 11 4" xfId="28502"/>
    <cellStyle name="Normal 2 11 5" xfId="28503"/>
    <cellStyle name="Normal 2 12" xfId="28504"/>
    <cellStyle name="Normal 2 12 2" xfId="28505"/>
    <cellStyle name="Normal 2 12 3" xfId="28506"/>
    <cellStyle name="Normal 2 12 4" xfId="28507"/>
    <cellStyle name="Normal 2 12 5" xfId="28508"/>
    <cellStyle name="Normal 2 13" xfId="28509"/>
    <cellStyle name="Normal 2 13 2" xfId="28510"/>
    <cellStyle name="Normal 2 13 3" xfId="28511"/>
    <cellStyle name="Normal 2 13 4" xfId="28512"/>
    <cellStyle name="Normal 2 13 5" xfId="28513"/>
    <cellStyle name="Normal 2 14" xfId="28514"/>
    <cellStyle name="Normal 2 14 2" xfId="28515"/>
    <cellStyle name="Normal 2 14 3" xfId="28516"/>
    <cellStyle name="Normal 2 14 4" xfId="28517"/>
    <cellStyle name="Normal 2 14 5" xfId="28518"/>
    <cellStyle name="Normal 2 15" xfId="28519"/>
    <cellStyle name="Normal 2 15 2" xfId="28520"/>
    <cellStyle name="Normal 2 15 3" xfId="28521"/>
    <cellStyle name="Normal 2 15 4" xfId="28522"/>
    <cellStyle name="Normal 2 15 5" xfId="28523"/>
    <cellStyle name="Normal 2 16" xfId="28524"/>
    <cellStyle name="Normal 2 16 2" xfId="28525"/>
    <cellStyle name="Normal 2 16 3" xfId="28526"/>
    <cellStyle name="Normal 2 16 4" xfId="28527"/>
    <cellStyle name="Normal 2 16 5" xfId="28528"/>
    <cellStyle name="Normal 2 17" xfId="28529"/>
    <cellStyle name="Normal 2 17 2" xfId="28530"/>
    <cellStyle name="Normal 2 17 3" xfId="28531"/>
    <cellStyle name="Normal 2 17 4" xfId="28532"/>
    <cellStyle name="Normal 2 17 5" xfId="28533"/>
    <cellStyle name="Normal 2 18" xfId="28534"/>
    <cellStyle name="Normal 2 18 2" xfId="28535"/>
    <cellStyle name="Normal 2 18 3" xfId="28536"/>
    <cellStyle name="Normal 2 18 4" xfId="28537"/>
    <cellStyle name="Normal 2 18 5" xfId="28538"/>
    <cellStyle name="Normal 2 19" xfId="28539"/>
    <cellStyle name="Normal 2 19 2" xfId="28540"/>
    <cellStyle name="Normal 2 19 3" xfId="28541"/>
    <cellStyle name="Normal 2 19 4" xfId="28542"/>
    <cellStyle name="Normal 2 19 5" xfId="28543"/>
    <cellStyle name="Normal 2 2" xfId="28544"/>
    <cellStyle name="Normal 2 2 10" xfId="28545"/>
    <cellStyle name="Normal 2 2 10 2" xfId="28546"/>
    <cellStyle name="Normal 2 2 10 2 2" xfId="28547"/>
    <cellStyle name="Normal 2 2 10 2 2 2" xfId="28548"/>
    <cellStyle name="Normal 2 2 10 2 3" xfId="28549"/>
    <cellStyle name="Normal 2 2 10 2 3 2" xfId="28550"/>
    <cellStyle name="Normal 2 2 10 2 4" xfId="28551"/>
    <cellStyle name="Normal 2 2 10 2 4 2" xfId="28552"/>
    <cellStyle name="Normal 2 2 10 2 5" xfId="28553"/>
    <cellStyle name="Normal 2 2 10 2 5 2" xfId="28554"/>
    <cellStyle name="Normal 2 2 10 2 6" xfId="28555"/>
    <cellStyle name="Normal 2 2 10 3" xfId="28556"/>
    <cellStyle name="Normal 2 2 10 3 2" xfId="28557"/>
    <cellStyle name="Normal 2 2 10 4" xfId="28558"/>
    <cellStyle name="Normal 2 2 10 4 2" xfId="28559"/>
    <cellStyle name="Normal 2 2 10 5" xfId="28560"/>
    <cellStyle name="Normal 2 2 10 5 2" xfId="28561"/>
    <cellStyle name="Normal 2 2 10 6" xfId="28562"/>
    <cellStyle name="Normal 2 2 10 6 2" xfId="28563"/>
    <cellStyle name="Normal 2 2 10 7" xfId="28564"/>
    <cellStyle name="Normal 2 2 11" xfId="28565"/>
    <cellStyle name="Normal 2 2 11 2" xfId="28566"/>
    <cellStyle name="Normal 2 2 11 2 2" xfId="28567"/>
    <cellStyle name="Normal 2 2 11 2 2 2" xfId="28568"/>
    <cellStyle name="Normal 2 2 11 2 3" xfId="28569"/>
    <cellStyle name="Normal 2 2 11 2 3 2" xfId="28570"/>
    <cellStyle name="Normal 2 2 11 2 4" xfId="28571"/>
    <cellStyle name="Normal 2 2 11 2 4 2" xfId="28572"/>
    <cellStyle name="Normal 2 2 11 2 5" xfId="28573"/>
    <cellStyle name="Normal 2 2 11 2 5 2" xfId="28574"/>
    <cellStyle name="Normal 2 2 11 2 6" xfId="28575"/>
    <cellStyle name="Normal 2 2 11 3" xfId="28576"/>
    <cellStyle name="Normal 2 2 11 3 2" xfId="28577"/>
    <cellStyle name="Normal 2 2 11 4" xfId="28578"/>
    <cellStyle name="Normal 2 2 11 4 2" xfId="28579"/>
    <cellStyle name="Normal 2 2 11 5" xfId="28580"/>
    <cellStyle name="Normal 2 2 11 5 2" xfId="28581"/>
    <cellStyle name="Normal 2 2 11 6" xfId="28582"/>
    <cellStyle name="Normal 2 2 11 6 2" xfId="28583"/>
    <cellStyle name="Normal 2 2 11 7" xfId="28584"/>
    <cellStyle name="Normal 2 2 12" xfId="28585"/>
    <cellStyle name="Normal 2 2 12 2" xfId="28586"/>
    <cellStyle name="Normal 2 2 12 2 2" xfId="28587"/>
    <cellStyle name="Normal 2 2 12 2 2 2" xfId="28588"/>
    <cellStyle name="Normal 2 2 12 2 3" xfId="28589"/>
    <cellStyle name="Normal 2 2 12 2 3 2" xfId="28590"/>
    <cellStyle name="Normal 2 2 12 2 4" xfId="28591"/>
    <cellStyle name="Normal 2 2 12 2 4 2" xfId="28592"/>
    <cellStyle name="Normal 2 2 12 2 5" xfId="28593"/>
    <cellStyle name="Normal 2 2 12 2 5 2" xfId="28594"/>
    <cellStyle name="Normal 2 2 12 2 6" xfId="28595"/>
    <cellStyle name="Normal 2 2 12 3" xfId="28596"/>
    <cellStyle name="Normal 2 2 12 3 2" xfId="28597"/>
    <cellStyle name="Normal 2 2 12 4" xfId="28598"/>
    <cellStyle name="Normal 2 2 12 4 2" xfId="28599"/>
    <cellStyle name="Normal 2 2 12 5" xfId="28600"/>
    <cellStyle name="Normal 2 2 12 5 2" xfId="28601"/>
    <cellStyle name="Normal 2 2 12 6" xfId="28602"/>
    <cellStyle name="Normal 2 2 12 6 2" xfId="28603"/>
    <cellStyle name="Normal 2 2 12 7" xfId="28604"/>
    <cellStyle name="Normal 2 2 13" xfId="28605"/>
    <cellStyle name="Normal 2 2 13 2" xfId="28606"/>
    <cellStyle name="Normal 2 2 13 2 2" xfId="28607"/>
    <cellStyle name="Normal 2 2 13 2 2 2" xfId="28608"/>
    <cellStyle name="Normal 2 2 13 2 3" xfId="28609"/>
    <cellStyle name="Normal 2 2 13 2 3 2" xfId="28610"/>
    <cellStyle name="Normal 2 2 13 2 4" xfId="28611"/>
    <cellStyle name="Normal 2 2 13 2 4 2" xfId="28612"/>
    <cellStyle name="Normal 2 2 13 2 5" xfId="28613"/>
    <cellStyle name="Normal 2 2 13 2 5 2" xfId="28614"/>
    <cellStyle name="Normal 2 2 13 2 6" xfId="28615"/>
    <cellStyle name="Normal 2 2 13 3" xfId="28616"/>
    <cellStyle name="Normal 2 2 13 3 2" xfId="28617"/>
    <cellStyle name="Normal 2 2 13 4" xfId="28618"/>
    <cellStyle name="Normal 2 2 13 4 2" xfId="28619"/>
    <cellStyle name="Normal 2 2 13 5" xfId="28620"/>
    <cellStyle name="Normal 2 2 13 5 2" xfId="28621"/>
    <cellStyle name="Normal 2 2 13 6" xfId="28622"/>
    <cellStyle name="Normal 2 2 13 6 2" xfId="28623"/>
    <cellStyle name="Normal 2 2 13 7" xfId="28624"/>
    <cellStyle name="Normal 2 2 14" xfId="28625"/>
    <cellStyle name="Normal 2 2 14 2" xfId="28626"/>
    <cellStyle name="Normal 2 2 14 2 2" xfId="28627"/>
    <cellStyle name="Normal 2 2 14 2 2 2" xfId="28628"/>
    <cellStyle name="Normal 2 2 14 2 3" xfId="28629"/>
    <cellStyle name="Normal 2 2 14 2 3 2" xfId="28630"/>
    <cellStyle name="Normal 2 2 14 2 4" xfId="28631"/>
    <cellStyle name="Normal 2 2 14 2 4 2" xfId="28632"/>
    <cellStyle name="Normal 2 2 14 2 5" xfId="28633"/>
    <cellStyle name="Normal 2 2 14 2 5 2" xfId="28634"/>
    <cellStyle name="Normal 2 2 14 2 6" xfId="28635"/>
    <cellStyle name="Normal 2 2 14 3" xfId="28636"/>
    <cellStyle name="Normal 2 2 14 3 2" xfId="28637"/>
    <cellStyle name="Normal 2 2 14 4" xfId="28638"/>
    <cellStyle name="Normal 2 2 14 4 2" xfId="28639"/>
    <cellStyle name="Normal 2 2 14 5" xfId="28640"/>
    <cellStyle name="Normal 2 2 14 5 2" xfId="28641"/>
    <cellStyle name="Normal 2 2 14 6" xfId="28642"/>
    <cellStyle name="Normal 2 2 14 6 2" xfId="28643"/>
    <cellStyle name="Normal 2 2 14 7" xfId="28644"/>
    <cellStyle name="Normal 2 2 15" xfId="28645"/>
    <cellStyle name="Normal 2 2 15 2" xfId="28646"/>
    <cellStyle name="Normal 2 2 15 2 2" xfId="28647"/>
    <cellStyle name="Normal 2 2 15 2 2 2" xfId="28648"/>
    <cellStyle name="Normal 2 2 15 2 3" xfId="28649"/>
    <cellStyle name="Normal 2 2 15 2 3 2" xfId="28650"/>
    <cellStyle name="Normal 2 2 15 2 4" xfId="28651"/>
    <cellStyle name="Normal 2 2 15 2 4 2" xfId="28652"/>
    <cellStyle name="Normal 2 2 15 2 5" xfId="28653"/>
    <cellStyle name="Normal 2 2 15 2 5 2" xfId="28654"/>
    <cellStyle name="Normal 2 2 15 2 6" xfId="28655"/>
    <cellStyle name="Normal 2 2 15 3" xfId="28656"/>
    <cellStyle name="Normal 2 2 15 3 2" xfId="28657"/>
    <cellStyle name="Normal 2 2 15 4" xfId="28658"/>
    <cellStyle name="Normal 2 2 15 4 2" xfId="28659"/>
    <cellStyle name="Normal 2 2 15 5" xfId="28660"/>
    <cellStyle name="Normal 2 2 15 5 2" xfId="28661"/>
    <cellStyle name="Normal 2 2 15 6" xfId="28662"/>
    <cellStyle name="Normal 2 2 15 6 2" xfId="28663"/>
    <cellStyle name="Normal 2 2 15 7" xfId="28664"/>
    <cellStyle name="Normal 2 2 16" xfId="28665"/>
    <cellStyle name="Normal 2 2 16 2" xfId="28666"/>
    <cellStyle name="Normal 2 2 16 2 2" xfId="28667"/>
    <cellStyle name="Normal 2 2 16 2 2 2" xfId="28668"/>
    <cellStyle name="Normal 2 2 16 2 3" xfId="28669"/>
    <cellStyle name="Normal 2 2 16 2 3 2" xfId="28670"/>
    <cellStyle name="Normal 2 2 16 2 4" xfId="28671"/>
    <cellStyle name="Normal 2 2 16 2 4 2" xfId="28672"/>
    <cellStyle name="Normal 2 2 16 2 5" xfId="28673"/>
    <cellStyle name="Normal 2 2 16 2 5 2" xfId="28674"/>
    <cellStyle name="Normal 2 2 16 2 6" xfId="28675"/>
    <cellStyle name="Normal 2 2 16 3" xfId="28676"/>
    <cellStyle name="Normal 2 2 16 3 2" xfId="28677"/>
    <cellStyle name="Normal 2 2 16 4" xfId="28678"/>
    <cellStyle name="Normal 2 2 16 4 2" xfId="28679"/>
    <cellStyle name="Normal 2 2 16 5" xfId="28680"/>
    <cellStyle name="Normal 2 2 16 5 2" xfId="28681"/>
    <cellStyle name="Normal 2 2 16 6" xfId="28682"/>
    <cellStyle name="Normal 2 2 16 6 2" xfId="28683"/>
    <cellStyle name="Normal 2 2 16 7" xfId="28684"/>
    <cellStyle name="Normal 2 2 17" xfId="28685"/>
    <cellStyle name="Normal 2 2 17 2" xfId="28686"/>
    <cellStyle name="Normal 2 2 17 2 2" xfId="28687"/>
    <cellStyle name="Normal 2 2 17 2 2 2" xfId="28688"/>
    <cellStyle name="Normal 2 2 17 2 3" xfId="28689"/>
    <cellStyle name="Normal 2 2 17 2 3 2" xfId="28690"/>
    <cellStyle name="Normal 2 2 17 2 4" xfId="28691"/>
    <cellStyle name="Normal 2 2 17 2 4 2" xfId="28692"/>
    <cellStyle name="Normal 2 2 17 2 5" xfId="28693"/>
    <cellStyle name="Normal 2 2 17 2 5 2" xfId="28694"/>
    <cellStyle name="Normal 2 2 17 2 6" xfId="28695"/>
    <cellStyle name="Normal 2 2 17 3" xfId="28696"/>
    <cellStyle name="Normal 2 2 17 3 2" xfId="28697"/>
    <cellStyle name="Normal 2 2 17 4" xfId="28698"/>
    <cellStyle name="Normal 2 2 17 4 2" xfId="28699"/>
    <cellStyle name="Normal 2 2 17 5" xfId="28700"/>
    <cellStyle name="Normal 2 2 17 5 2" xfId="28701"/>
    <cellStyle name="Normal 2 2 17 6" xfId="28702"/>
    <cellStyle name="Normal 2 2 17 6 2" xfId="28703"/>
    <cellStyle name="Normal 2 2 17 7" xfId="28704"/>
    <cellStyle name="Normal 2 2 18" xfId="28705"/>
    <cellStyle name="Normal 2 2 18 2" xfId="28706"/>
    <cellStyle name="Normal 2 2 18 2 2" xfId="28707"/>
    <cellStyle name="Normal 2 2 18 2 2 2" xfId="28708"/>
    <cellStyle name="Normal 2 2 18 2 3" xfId="28709"/>
    <cellStyle name="Normal 2 2 18 2 3 2" xfId="28710"/>
    <cellStyle name="Normal 2 2 18 2 4" xfId="28711"/>
    <cellStyle name="Normal 2 2 18 2 4 2" xfId="28712"/>
    <cellStyle name="Normal 2 2 18 2 5" xfId="28713"/>
    <cellStyle name="Normal 2 2 18 2 5 2" xfId="28714"/>
    <cellStyle name="Normal 2 2 18 2 6" xfId="28715"/>
    <cellStyle name="Normal 2 2 18 3" xfId="28716"/>
    <cellStyle name="Normal 2 2 18 3 2" xfId="28717"/>
    <cellStyle name="Normal 2 2 18 4" xfId="28718"/>
    <cellStyle name="Normal 2 2 18 4 2" xfId="28719"/>
    <cellStyle name="Normal 2 2 18 5" xfId="28720"/>
    <cellStyle name="Normal 2 2 18 5 2" xfId="28721"/>
    <cellStyle name="Normal 2 2 18 6" xfId="28722"/>
    <cellStyle name="Normal 2 2 18 6 2" xfId="28723"/>
    <cellStyle name="Normal 2 2 18 7" xfId="28724"/>
    <cellStyle name="Normal 2 2 19" xfId="28725"/>
    <cellStyle name="Normal 2 2 19 2" xfId="28726"/>
    <cellStyle name="Normal 2 2 19 2 2" xfId="28727"/>
    <cellStyle name="Normal 2 2 19 2 2 2" xfId="28728"/>
    <cellStyle name="Normal 2 2 19 2 3" xfId="28729"/>
    <cellStyle name="Normal 2 2 19 2 3 2" xfId="28730"/>
    <cellStyle name="Normal 2 2 19 2 4" xfId="28731"/>
    <cellStyle name="Normal 2 2 19 2 4 2" xfId="28732"/>
    <cellStyle name="Normal 2 2 19 2 5" xfId="28733"/>
    <cellStyle name="Normal 2 2 19 2 5 2" xfId="28734"/>
    <cellStyle name="Normal 2 2 19 2 6" xfId="28735"/>
    <cellStyle name="Normal 2 2 19 3" xfId="28736"/>
    <cellStyle name="Normal 2 2 19 3 2" xfId="28737"/>
    <cellStyle name="Normal 2 2 19 4" xfId="28738"/>
    <cellStyle name="Normal 2 2 19 4 2" xfId="28739"/>
    <cellStyle name="Normal 2 2 19 5" xfId="28740"/>
    <cellStyle name="Normal 2 2 19 5 2" xfId="28741"/>
    <cellStyle name="Normal 2 2 19 6" xfId="28742"/>
    <cellStyle name="Normal 2 2 19 6 2" xfId="28743"/>
    <cellStyle name="Normal 2 2 19 7" xfId="28744"/>
    <cellStyle name="Normal 2 2 2" xfId="28745"/>
    <cellStyle name="Normal 2 2 2 10" xfId="28746"/>
    <cellStyle name="Normal 2 2 2 10 2" xfId="28747"/>
    <cellStyle name="Normal 2 2 2 10 3" xfId="28748"/>
    <cellStyle name="Normal 2 2 2 10 4" xfId="28749"/>
    <cellStyle name="Normal 2 2 2 10 5" xfId="28750"/>
    <cellStyle name="Normal 2 2 2 11" xfId="28751"/>
    <cellStyle name="Normal 2 2 2 11 2" xfId="28752"/>
    <cellStyle name="Normal 2 2 2 11 3" xfId="28753"/>
    <cellStyle name="Normal 2 2 2 11 4" xfId="28754"/>
    <cellStyle name="Normal 2 2 2 11 5" xfId="28755"/>
    <cellStyle name="Normal 2 2 2 12" xfId="28756"/>
    <cellStyle name="Normal 2 2 2 12 2" xfId="28757"/>
    <cellStyle name="Normal 2 2 2 12 3" xfId="28758"/>
    <cellStyle name="Normal 2 2 2 12 4" xfId="28759"/>
    <cellStyle name="Normal 2 2 2 12 5" xfId="28760"/>
    <cellStyle name="Normal 2 2 2 13" xfId="28761"/>
    <cellStyle name="Normal 2 2 2 13 2" xfId="28762"/>
    <cellStyle name="Normal 2 2 2 13 3" xfId="28763"/>
    <cellStyle name="Normal 2 2 2 13 4" xfId="28764"/>
    <cellStyle name="Normal 2 2 2 13 5" xfId="28765"/>
    <cellStyle name="Normal 2 2 2 14" xfId="28766"/>
    <cellStyle name="Normal 2 2 2 14 2" xfId="28767"/>
    <cellStyle name="Normal 2 2 2 14 3" xfId="28768"/>
    <cellStyle name="Normal 2 2 2 14 4" xfId="28769"/>
    <cellStyle name="Normal 2 2 2 14 5" xfId="28770"/>
    <cellStyle name="Normal 2 2 2 15" xfId="28771"/>
    <cellStyle name="Normal 2 2 2 15 2" xfId="28772"/>
    <cellStyle name="Normal 2 2 2 15 3" xfId="28773"/>
    <cellStyle name="Normal 2 2 2 15 4" xfId="28774"/>
    <cellStyle name="Normal 2 2 2 15 5" xfId="28775"/>
    <cellStyle name="Normal 2 2 2 16" xfId="28776"/>
    <cellStyle name="Normal 2 2 2 16 2" xfId="28777"/>
    <cellStyle name="Normal 2 2 2 16 3" xfId="28778"/>
    <cellStyle name="Normal 2 2 2 16 4" xfId="28779"/>
    <cellStyle name="Normal 2 2 2 16 5" xfId="28780"/>
    <cellStyle name="Normal 2 2 2 17" xfId="28781"/>
    <cellStyle name="Normal 2 2 2 17 2" xfId="28782"/>
    <cellStyle name="Normal 2 2 2 17 3" xfId="28783"/>
    <cellStyle name="Normal 2 2 2 17 4" xfId="28784"/>
    <cellStyle name="Normal 2 2 2 17 5" xfId="28785"/>
    <cellStyle name="Normal 2 2 2 18" xfId="28786"/>
    <cellStyle name="Normal 2 2 2 18 2" xfId="28787"/>
    <cellStyle name="Normal 2 2 2 18 3" xfId="28788"/>
    <cellStyle name="Normal 2 2 2 18 4" xfId="28789"/>
    <cellStyle name="Normal 2 2 2 18 5" xfId="28790"/>
    <cellStyle name="Normal 2 2 2 19" xfId="28791"/>
    <cellStyle name="Normal 2 2 2 19 2" xfId="28792"/>
    <cellStyle name="Normal 2 2 2 19 3" xfId="28793"/>
    <cellStyle name="Normal 2 2 2 19 4" xfId="28794"/>
    <cellStyle name="Normal 2 2 2 19 5" xfId="28795"/>
    <cellStyle name="Normal 2 2 2 2" xfId="28796"/>
    <cellStyle name="Normal 2 2 2 2 10" xfId="28797"/>
    <cellStyle name="Normal 2 2 2 2 10 2" xfId="28798"/>
    <cellStyle name="Normal 2 2 2 2 10 2 2" xfId="28799"/>
    <cellStyle name="Normal 2 2 2 2 10 2 2 2" xfId="28800"/>
    <cellStyle name="Normal 2 2 2 2 10 2 3" xfId="28801"/>
    <cellStyle name="Normal 2 2 2 2 10 2 3 2" xfId="28802"/>
    <cellStyle name="Normal 2 2 2 2 10 2 4" xfId="28803"/>
    <cellStyle name="Normal 2 2 2 2 10 2 4 2" xfId="28804"/>
    <cellStyle name="Normal 2 2 2 2 10 2 5" xfId="28805"/>
    <cellStyle name="Normal 2 2 2 2 10 2 5 2" xfId="28806"/>
    <cellStyle name="Normal 2 2 2 2 10 2 6" xfId="28807"/>
    <cellStyle name="Normal 2 2 2 2 10 3" xfId="28808"/>
    <cellStyle name="Normal 2 2 2 2 10 3 2" xfId="28809"/>
    <cellStyle name="Normal 2 2 2 2 10 4" xfId="28810"/>
    <cellStyle name="Normal 2 2 2 2 10 4 2" xfId="28811"/>
    <cellStyle name="Normal 2 2 2 2 10 5" xfId="28812"/>
    <cellStyle name="Normal 2 2 2 2 10 5 2" xfId="28813"/>
    <cellStyle name="Normal 2 2 2 2 10 6" xfId="28814"/>
    <cellStyle name="Normal 2 2 2 2 10 6 2" xfId="28815"/>
    <cellStyle name="Normal 2 2 2 2 10 7" xfId="28816"/>
    <cellStyle name="Normal 2 2 2 2 11" xfId="28817"/>
    <cellStyle name="Normal 2 2 2 2 11 2" xfId="28818"/>
    <cellStyle name="Normal 2 2 2 2 11 2 2" xfId="28819"/>
    <cellStyle name="Normal 2 2 2 2 11 2 2 2" xfId="28820"/>
    <cellStyle name="Normal 2 2 2 2 11 2 3" xfId="28821"/>
    <cellStyle name="Normal 2 2 2 2 11 2 3 2" xfId="28822"/>
    <cellStyle name="Normal 2 2 2 2 11 2 4" xfId="28823"/>
    <cellStyle name="Normal 2 2 2 2 11 2 4 2" xfId="28824"/>
    <cellStyle name="Normal 2 2 2 2 11 2 5" xfId="28825"/>
    <cellStyle name="Normal 2 2 2 2 11 2 5 2" xfId="28826"/>
    <cellStyle name="Normal 2 2 2 2 11 2 6" xfId="28827"/>
    <cellStyle name="Normal 2 2 2 2 11 3" xfId="28828"/>
    <cellStyle name="Normal 2 2 2 2 11 3 2" xfId="28829"/>
    <cellStyle name="Normal 2 2 2 2 11 4" xfId="28830"/>
    <cellStyle name="Normal 2 2 2 2 11 4 2" xfId="28831"/>
    <cellStyle name="Normal 2 2 2 2 11 5" xfId="28832"/>
    <cellStyle name="Normal 2 2 2 2 11 5 2" xfId="28833"/>
    <cellStyle name="Normal 2 2 2 2 11 6" xfId="28834"/>
    <cellStyle name="Normal 2 2 2 2 11 6 2" xfId="28835"/>
    <cellStyle name="Normal 2 2 2 2 11 7" xfId="28836"/>
    <cellStyle name="Normal 2 2 2 2 12" xfId="28837"/>
    <cellStyle name="Normal 2 2 2 2 12 2" xfId="28838"/>
    <cellStyle name="Normal 2 2 2 2 12 2 2" xfId="28839"/>
    <cellStyle name="Normal 2 2 2 2 12 2 2 2" xfId="28840"/>
    <cellStyle name="Normal 2 2 2 2 12 2 3" xfId="28841"/>
    <cellStyle name="Normal 2 2 2 2 12 2 3 2" xfId="28842"/>
    <cellStyle name="Normal 2 2 2 2 12 2 4" xfId="28843"/>
    <cellStyle name="Normal 2 2 2 2 12 2 4 2" xfId="28844"/>
    <cellStyle name="Normal 2 2 2 2 12 2 5" xfId="28845"/>
    <cellStyle name="Normal 2 2 2 2 12 2 5 2" xfId="28846"/>
    <cellStyle name="Normal 2 2 2 2 12 2 6" xfId="28847"/>
    <cellStyle name="Normal 2 2 2 2 12 3" xfId="28848"/>
    <cellStyle name="Normal 2 2 2 2 12 3 2" xfId="28849"/>
    <cellStyle name="Normal 2 2 2 2 12 4" xfId="28850"/>
    <cellStyle name="Normal 2 2 2 2 12 4 2" xfId="28851"/>
    <cellStyle name="Normal 2 2 2 2 12 5" xfId="28852"/>
    <cellStyle name="Normal 2 2 2 2 12 5 2" xfId="28853"/>
    <cellStyle name="Normal 2 2 2 2 12 6" xfId="28854"/>
    <cellStyle name="Normal 2 2 2 2 12 6 2" xfId="28855"/>
    <cellStyle name="Normal 2 2 2 2 12 7" xfId="28856"/>
    <cellStyle name="Normal 2 2 2 2 13" xfId="28857"/>
    <cellStyle name="Normal 2 2 2 2 13 2" xfId="28858"/>
    <cellStyle name="Normal 2 2 2 2 13 2 2" xfId="28859"/>
    <cellStyle name="Normal 2 2 2 2 13 2 2 2" xfId="28860"/>
    <cellStyle name="Normal 2 2 2 2 13 2 3" xfId="28861"/>
    <cellStyle name="Normal 2 2 2 2 13 2 3 2" xfId="28862"/>
    <cellStyle name="Normal 2 2 2 2 13 2 4" xfId="28863"/>
    <cellStyle name="Normal 2 2 2 2 13 2 4 2" xfId="28864"/>
    <cellStyle name="Normal 2 2 2 2 13 2 5" xfId="28865"/>
    <cellStyle name="Normal 2 2 2 2 13 2 5 2" xfId="28866"/>
    <cellStyle name="Normal 2 2 2 2 13 2 6" xfId="28867"/>
    <cellStyle name="Normal 2 2 2 2 13 3" xfId="28868"/>
    <cellStyle name="Normal 2 2 2 2 13 3 2" xfId="28869"/>
    <cellStyle name="Normal 2 2 2 2 13 4" xfId="28870"/>
    <cellStyle name="Normal 2 2 2 2 13 4 2" xfId="28871"/>
    <cellStyle name="Normal 2 2 2 2 13 5" xfId="28872"/>
    <cellStyle name="Normal 2 2 2 2 13 5 2" xfId="28873"/>
    <cellStyle name="Normal 2 2 2 2 13 6" xfId="28874"/>
    <cellStyle name="Normal 2 2 2 2 13 6 2" xfId="28875"/>
    <cellStyle name="Normal 2 2 2 2 13 7" xfId="28876"/>
    <cellStyle name="Normal 2 2 2 2 14" xfId="28877"/>
    <cellStyle name="Normal 2 2 2 2 14 2" xfId="28878"/>
    <cellStyle name="Normal 2 2 2 2 14 2 2" xfId="28879"/>
    <cellStyle name="Normal 2 2 2 2 14 2 2 2" xfId="28880"/>
    <cellStyle name="Normal 2 2 2 2 14 2 3" xfId="28881"/>
    <cellStyle name="Normal 2 2 2 2 14 2 3 2" xfId="28882"/>
    <cellStyle name="Normal 2 2 2 2 14 2 4" xfId="28883"/>
    <cellStyle name="Normal 2 2 2 2 14 2 4 2" xfId="28884"/>
    <cellStyle name="Normal 2 2 2 2 14 2 5" xfId="28885"/>
    <cellStyle name="Normal 2 2 2 2 14 2 5 2" xfId="28886"/>
    <cellStyle name="Normal 2 2 2 2 14 2 6" xfId="28887"/>
    <cellStyle name="Normal 2 2 2 2 14 3" xfId="28888"/>
    <cellStyle name="Normal 2 2 2 2 14 3 2" xfId="28889"/>
    <cellStyle name="Normal 2 2 2 2 14 4" xfId="28890"/>
    <cellStyle name="Normal 2 2 2 2 14 4 2" xfId="28891"/>
    <cellStyle name="Normal 2 2 2 2 14 5" xfId="28892"/>
    <cellStyle name="Normal 2 2 2 2 14 5 2" xfId="28893"/>
    <cellStyle name="Normal 2 2 2 2 14 6" xfId="28894"/>
    <cellStyle name="Normal 2 2 2 2 14 6 2" xfId="28895"/>
    <cellStyle name="Normal 2 2 2 2 14 7" xfId="28896"/>
    <cellStyle name="Normal 2 2 2 2 15" xfId="28897"/>
    <cellStyle name="Normal 2 2 2 2 15 2" xfId="28898"/>
    <cellStyle name="Normal 2 2 2 2 15 2 2" xfId="28899"/>
    <cellStyle name="Normal 2 2 2 2 15 2 2 2" xfId="28900"/>
    <cellStyle name="Normal 2 2 2 2 15 2 3" xfId="28901"/>
    <cellStyle name="Normal 2 2 2 2 15 2 3 2" xfId="28902"/>
    <cellStyle name="Normal 2 2 2 2 15 2 4" xfId="28903"/>
    <cellStyle name="Normal 2 2 2 2 15 2 4 2" xfId="28904"/>
    <cellStyle name="Normal 2 2 2 2 15 2 5" xfId="28905"/>
    <cellStyle name="Normal 2 2 2 2 15 2 5 2" xfId="28906"/>
    <cellStyle name="Normal 2 2 2 2 15 2 6" xfId="28907"/>
    <cellStyle name="Normal 2 2 2 2 15 3" xfId="28908"/>
    <cellStyle name="Normal 2 2 2 2 15 3 2" xfId="28909"/>
    <cellStyle name="Normal 2 2 2 2 15 4" xfId="28910"/>
    <cellStyle name="Normal 2 2 2 2 15 4 2" xfId="28911"/>
    <cellStyle name="Normal 2 2 2 2 15 5" xfId="28912"/>
    <cellStyle name="Normal 2 2 2 2 15 5 2" xfId="28913"/>
    <cellStyle name="Normal 2 2 2 2 15 6" xfId="28914"/>
    <cellStyle name="Normal 2 2 2 2 15 6 2" xfId="28915"/>
    <cellStyle name="Normal 2 2 2 2 15 7" xfId="28916"/>
    <cellStyle name="Normal 2 2 2 2 16" xfId="28917"/>
    <cellStyle name="Normal 2 2 2 2 16 2" xfId="28918"/>
    <cellStyle name="Normal 2 2 2 2 16 2 2" xfId="28919"/>
    <cellStyle name="Normal 2 2 2 2 16 2 2 2" xfId="28920"/>
    <cellStyle name="Normal 2 2 2 2 16 2 3" xfId="28921"/>
    <cellStyle name="Normal 2 2 2 2 16 2 3 2" xfId="28922"/>
    <cellStyle name="Normal 2 2 2 2 16 2 4" xfId="28923"/>
    <cellStyle name="Normal 2 2 2 2 16 2 4 2" xfId="28924"/>
    <cellStyle name="Normal 2 2 2 2 16 2 5" xfId="28925"/>
    <cellStyle name="Normal 2 2 2 2 16 2 5 2" xfId="28926"/>
    <cellStyle name="Normal 2 2 2 2 16 2 6" xfId="28927"/>
    <cellStyle name="Normal 2 2 2 2 16 3" xfId="28928"/>
    <cellStyle name="Normal 2 2 2 2 16 3 2" xfId="28929"/>
    <cellStyle name="Normal 2 2 2 2 16 4" xfId="28930"/>
    <cellStyle name="Normal 2 2 2 2 16 4 2" xfId="28931"/>
    <cellStyle name="Normal 2 2 2 2 16 5" xfId="28932"/>
    <cellStyle name="Normal 2 2 2 2 16 5 2" xfId="28933"/>
    <cellStyle name="Normal 2 2 2 2 16 6" xfId="28934"/>
    <cellStyle name="Normal 2 2 2 2 16 6 2" xfId="28935"/>
    <cellStyle name="Normal 2 2 2 2 16 7" xfId="28936"/>
    <cellStyle name="Normal 2 2 2 2 17" xfId="28937"/>
    <cellStyle name="Normal 2 2 2 2 17 2" xfId="28938"/>
    <cellStyle name="Normal 2 2 2 2 17 2 2" xfId="28939"/>
    <cellStyle name="Normal 2 2 2 2 17 2 2 2" xfId="28940"/>
    <cellStyle name="Normal 2 2 2 2 17 2 3" xfId="28941"/>
    <cellStyle name="Normal 2 2 2 2 17 2 3 2" xfId="28942"/>
    <cellStyle name="Normal 2 2 2 2 17 2 4" xfId="28943"/>
    <cellStyle name="Normal 2 2 2 2 17 2 4 2" xfId="28944"/>
    <cellStyle name="Normal 2 2 2 2 17 2 5" xfId="28945"/>
    <cellStyle name="Normal 2 2 2 2 17 2 5 2" xfId="28946"/>
    <cellStyle name="Normal 2 2 2 2 17 2 6" xfId="28947"/>
    <cellStyle name="Normal 2 2 2 2 17 3" xfId="28948"/>
    <cellStyle name="Normal 2 2 2 2 17 3 2" xfId="28949"/>
    <cellStyle name="Normal 2 2 2 2 17 4" xfId="28950"/>
    <cellStyle name="Normal 2 2 2 2 17 4 2" xfId="28951"/>
    <cellStyle name="Normal 2 2 2 2 17 5" xfId="28952"/>
    <cellStyle name="Normal 2 2 2 2 17 5 2" xfId="28953"/>
    <cellStyle name="Normal 2 2 2 2 17 6" xfId="28954"/>
    <cellStyle name="Normal 2 2 2 2 17 6 2" xfId="28955"/>
    <cellStyle name="Normal 2 2 2 2 17 7" xfId="28956"/>
    <cellStyle name="Normal 2 2 2 2 18" xfId="28957"/>
    <cellStyle name="Normal 2 2 2 2 18 2" xfId="28958"/>
    <cellStyle name="Normal 2 2 2 2 18 2 2" xfId="28959"/>
    <cellStyle name="Normal 2 2 2 2 18 2 2 2" xfId="28960"/>
    <cellStyle name="Normal 2 2 2 2 18 2 3" xfId="28961"/>
    <cellStyle name="Normal 2 2 2 2 18 2 3 2" xfId="28962"/>
    <cellStyle name="Normal 2 2 2 2 18 2 4" xfId="28963"/>
    <cellStyle name="Normal 2 2 2 2 18 2 4 2" xfId="28964"/>
    <cellStyle name="Normal 2 2 2 2 18 2 5" xfId="28965"/>
    <cellStyle name="Normal 2 2 2 2 18 2 5 2" xfId="28966"/>
    <cellStyle name="Normal 2 2 2 2 18 2 6" xfId="28967"/>
    <cellStyle name="Normal 2 2 2 2 18 3" xfId="28968"/>
    <cellStyle name="Normal 2 2 2 2 18 3 2" xfId="28969"/>
    <cellStyle name="Normal 2 2 2 2 18 4" xfId="28970"/>
    <cellStyle name="Normal 2 2 2 2 18 4 2" xfId="28971"/>
    <cellStyle name="Normal 2 2 2 2 18 5" xfId="28972"/>
    <cellStyle name="Normal 2 2 2 2 18 5 2" xfId="28973"/>
    <cellStyle name="Normal 2 2 2 2 18 6" xfId="28974"/>
    <cellStyle name="Normal 2 2 2 2 18 6 2" xfId="28975"/>
    <cellStyle name="Normal 2 2 2 2 18 7" xfId="28976"/>
    <cellStyle name="Normal 2 2 2 2 19" xfId="28977"/>
    <cellStyle name="Normal 2 2 2 2 19 2" xfId="28978"/>
    <cellStyle name="Normal 2 2 2 2 19 2 2" xfId="28979"/>
    <cellStyle name="Normal 2 2 2 2 19 2 2 2" xfId="28980"/>
    <cellStyle name="Normal 2 2 2 2 19 2 3" xfId="28981"/>
    <cellStyle name="Normal 2 2 2 2 19 2 3 2" xfId="28982"/>
    <cellStyle name="Normal 2 2 2 2 19 2 4" xfId="28983"/>
    <cellStyle name="Normal 2 2 2 2 19 2 4 2" xfId="28984"/>
    <cellStyle name="Normal 2 2 2 2 19 2 5" xfId="28985"/>
    <cellStyle name="Normal 2 2 2 2 19 2 5 2" xfId="28986"/>
    <cellStyle name="Normal 2 2 2 2 19 2 6" xfId="28987"/>
    <cellStyle name="Normal 2 2 2 2 19 3" xfId="28988"/>
    <cellStyle name="Normal 2 2 2 2 19 3 2" xfId="28989"/>
    <cellStyle name="Normal 2 2 2 2 19 4" xfId="28990"/>
    <cellStyle name="Normal 2 2 2 2 19 4 2" xfId="28991"/>
    <cellStyle name="Normal 2 2 2 2 19 5" xfId="28992"/>
    <cellStyle name="Normal 2 2 2 2 19 5 2" xfId="28993"/>
    <cellStyle name="Normal 2 2 2 2 19 6" xfId="28994"/>
    <cellStyle name="Normal 2 2 2 2 19 6 2" xfId="28995"/>
    <cellStyle name="Normal 2 2 2 2 19 7" xfId="28996"/>
    <cellStyle name="Normal 2 2 2 2 2" xfId="28997"/>
    <cellStyle name="Normal 2 2 2 2 2 2" xfId="28998"/>
    <cellStyle name="Normal 2 2 2 2 2 2 2" xfId="28999"/>
    <cellStyle name="Normal 2 2 2 2 2 2 2 2" xfId="29000"/>
    <cellStyle name="Normal 2 2 2 2 2 2 3" xfId="29001"/>
    <cellStyle name="Normal 2 2 2 2 2 2 3 2" xfId="29002"/>
    <cellStyle name="Normal 2 2 2 2 2 2 4" xfId="29003"/>
    <cellStyle name="Normal 2 2 2 2 2 2 4 2" xfId="29004"/>
    <cellStyle name="Normal 2 2 2 2 2 2 5" xfId="29005"/>
    <cellStyle name="Normal 2 2 2 2 2 2 5 2" xfId="29006"/>
    <cellStyle name="Normal 2 2 2 2 2 2 6" xfId="29007"/>
    <cellStyle name="Normal 2 2 2 2 2 3" xfId="29008"/>
    <cellStyle name="Normal 2 2 2 2 2 3 2" xfId="29009"/>
    <cellStyle name="Normal 2 2 2 2 2 4" xfId="29010"/>
    <cellStyle name="Normal 2 2 2 2 2 4 2" xfId="29011"/>
    <cellStyle name="Normal 2 2 2 2 2 5" xfId="29012"/>
    <cellStyle name="Normal 2 2 2 2 2 5 2" xfId="29013"/>
    <cellStyle name="Normal 2 2 2 2 2 6" xfId="29014"/>
    <cellStyle name="Normal 2 2 2 2 2 6 2" xfId="29015"/>
    <cellStyle name="Normal 2 2 2 2 2 7" xfId="29016"/>
    <cellStyle name="Normal 2 2 2 2 20" xfId="29017"/>
    <cellStyle name="Normal 2 2 2 2 20 2" xfId="29018"/>
    <cellStyle name="Normal 2 2 2 2 20 2 2" xfId="29019"/>
    <cellStyle name="Normal 2 2 2 2 20 2 2 2" xfId="29020"/>
    <cellStyle name="Normal 2 2 2 2 20 2 3" xfId="29021"/>
    <cellStyle name="Normal 2 2 2 2 20 2 3 2" xfId="29022"/>
    <cellStyle name="Normal 2 2 2 2 20 2 4" xfId="29023"/>
    <cellStyle name="Normal 2 2 2 2 20 2 4 2" xfId="29024"/>
    <cellStyle name="Normal 2 2 2 2 20 2 5" xfId="29025"/>
    <cellStyle name="Normal 2 2 2 2 20 2 5 2" xfId="29026"/>
    <cellStyle name="Normal 2 2 2 2 20 2 6" xfId="29027"/>
    <cellStyle name="Normal 2 2 2 2 20 3" xfId="29028"/>
    <cellStyle name="Normal 2 2 2 2 20 3 2" xfId="29029"/>
    <cellStyle name="Normal 2 2 2 2 20 4" xfId="29030"/>
    <cellStyle name="Normal 2 2 2 2 20 4 2" xfId="29031"/>
    <cellStyle name="Normal 2 2 2 2 20 5" xfId="29032"/>
    <cellStyle name="Normal 2 2 2 2 20 5 2" xfId="29033"/>
    <cellStyle name="Normal 2 2 2 2 20 6" xfId="29034"/>
    <cellStyle name="Normal 2 2 2 2 20 6 2" xfId="29035"/>
    <cellStyle name="Normal 2 2 2 2 20 7" xfId="29036"/>
    <cellStyle name="Normal 2 2 2 2 21" xfId="29037"/>
    <cellStyle name="Normal 2 2 2 2 21 2" xfId="29038"/>
    <cellStyle name="Normal 2 2 2 2 21 2 2" xfId="29039"/>
    <cellStyle name="Normal 2 2 2 2 21 2 2 2" xfId="29040"/>
    <cellStyle name="Normal 2 2 2 2 21 2 3" xfId="29041"/>
    <cellStyle name="Normal 2 2 2 2 21 2 3 2" xfId="29042"/>
    <cellStyle name="Normal 2 2 2 2 21 2 4" xfId="29043"/>
    <cellStyle name="Normal 2 2 2 2 21 2 4 2" xfId="29044"/>
    <cellStyle name="Normal 2 2 2 2 21 2 5" xfId="29045"/>
    <cellStyle name="Normal 2 2 2 2 21 2 5 2" xfId="29046"/>
    <cellStyle name="Normal 2 2 2 2 21 2 6" xfId="29047"/>
    <cellStyle name="Normal 2 2 2 2 21 3" xfId="29048"/>
    <cellStyle name="Normal 2 2 2 2 21 3 2" xfId="29049"/>
    <cellStyle name="Normal 2 2 2 2 21 4" xfId="29050"/>
    <cellStyle name="Normal 2 2 2 2 21 4 2" xfId="29051"/>
    <cellStyle name="Normal 2 2 2 2 21 5" xfId="29052"/>
    <cellStyle name="Normal 2 2 2 2 21 5 2" xfId="29053"/>
    <cellStyle name="Normal 2 2 2 2 21 6" xfId="29054"/>
    <cellStyle name="Normal 2 2 2 2 21 6 2" xfId="29055"/>
    <cellStyle name="Normal 2 2 2 2 21 7" xfId="29056"/>
    <cellStyle name="Normal 2 2 2 2 22" xfId="29057"/>
    <cellStyle name="Normal 2 2 2 2 22 2" xfId="29058"/>
    <cellStyle name="Normal 2 2 2 2 22 2 2" xfId="29059"/>
    <cellStyle name="Normal 2 2 2 2 22 2 2 2" xfId="29060"/>
    <cellStyle name="Normal 2 2 2 2 22 2 3" xfId="29061"/>
    <cellStyle name="Normal 2 2 2 2 22 2 3 2" xfId="29062"/>
    <cellStyle name="Normal 2 2 2 2 22 2 4" xfId="29063"/>
    <cellStyle name="Normal 2 2 2 2 22 2 4 2" xfId="29064"/>
    <cellStyle name="Normal 2 2 2 2 22 2 5" xfId="29065"/>
    <cellStyle name="Normal 2 2 2 2 22 2 5 2" xfId="29066"/>
    <cellStyle name="Normal 2 2 2 2 22 2 6" xfId="29067"/>
    <cellStyle name="Normal 2 2 2 2 22 3" xfId="29068"/>
    <cellStyle name="Normal 2 2 2 2 22 3 2" xfId="29069"/>
    <cellStyle name="Normal 2 2 2 2 22 4" xfId="29070"/>
    <cellStyle name="Normal 2 2 2 2 22 4 2" xfId="29071"/>
    <cellStyle name="Normal 2 2 2 2 22 5" xfId="29072"/>
    <cellStyle name="Normal 2 2 2 2 22 5 2" xfId="29073"/>
    <cellStyle name="Normal 2 2 2 2 22 6" xfId="29074"/>
    <cellStyle name="Normal 2 2 2 2 22 6 2" xfId="29075"/>
    <cellStyle name="Normal 2 2 2 2 22 7" xfId="29076"/>
    <cellStyle name="Normal 2 2 2 2 23" xfId="29077"/>
    <cellStyle name="Normal 2 2 2 2 23 2" xfId="29078"/>
    <cellStyle name="Normal 2 2 2 2 23 2 2" xfId="29079"/>
    <cellStyle name="Normal 2 2 2 2 23 2 2 2" xfId="29080"/>
    <cellStyle name="Normal 2 2 2 2 23 2 3" xfId="29081"/>
    <cellStyle name="Normal 2 2 2 2 23 2 3 2" xfId="29082"/>
    <cellStyle name="Normal 2 2 2 2 23 2 4" xfId="29083"/>
    <cellStyle name="Normal 2 2 2 2 23 2 4 2" xfId="29084"/>
    <cellStyle name="Normal 2 2 2 2 23 2 5" xfId="29085"/>
    <cellStyle name="Normal 2 2 2 2 23 2 5 2" xfId="29086"/>
    <cellStyle name="Normal 2 2 2 2 23 2 6" xfId="29087"/>
    <cellStyle name="Normal 2 2 2 2 23 3" xfId="29088"/>
    <cellStyle name="Normal 2 2 2 2 23 3 2" xfId="29089"/>
    <cellStyle name="Normal 2 2 2 2 23 4" xfId="29090"/>
    <cellStyle name="Normal 2 2 2 2 23 4 2" xfId="29091"/>
    <cellStyle name="Normal 2 2 2 2 23 5" xfId="29092"/>
    <cellStyle name="Normal 2 2 2 2 23 5 2" xfId="29093"/>
    <cellStyle name="Normal 2 2 2 2 23 6" xfId="29094"/>
    <cellStyle name="Normal 2 2 2 2 23 6 2" xfId="29095"/>
    <cellStyle name="Normal 2 2 2 2 23 7" xfId="29096"/>
    <cellStyle name="Normal 2 2 2 2 24" xfId="29097"/>
    <cellStyle name="Normal 2 2 2 2 24 2" xfId="29098"/>
    <cellStyle name="Normal 2 2 2 2 24 2 2" xfId="29099"/>
    <cellStyle name="Normal 2 2 2 2 24 2 2 2" xfId="29100"/>
    <cellStyle name="Normal 2 2 2 2 24 2 3" xfId="29101"/>
    <cellStyle name="Normal 2 2 2 2 24 2 3 2" xfId="29102"/>
    <cellStyle name="Normal 2 2 2 2 24 2 4" xfId="29103"/>
    <cellStyle name="Normal 2 2 2 2 24 2 4 2" xfId="29104"/>
    <cellStyle name="Normal 2 2 2 2 24 2 5" xfId="29105"/>
    <cellStyle name="Normal 2 2 2 2 24 2 5 2" xfId="29106"/>
    <cellStyle name="Normal 2 2 2 2 24 2 6" xfId="29107"/>
    <cellStyle name="Normal 2 2 2 2 24 3" xfId="29108"/>
    <cellStyle name="Normal 2 2 2 2 24 3 2" xfId="29109"/>
    <cellStyle name="Normal 2 2 2 2 24 4" xfId="29110"/>
    <cellStyle name="Normal 2 2 2 2 24 4 2" xfId="29111"/>
    <cellStyle name="Normal 2 2 2 2 24 5" xfId="29112"/>
    <cellStyle name="Normal 2 2 2 2 24 5 2" xfId="29113"/>
    <cellStyle name="Normal 2 2 2 2 24 6" xfId="29114"/>
    <cellStyle name="Normal 2 2 2 2 24 6 2" xfId="29115"/>
    <cellStyle name="Normal 2 2 2 2 24 7" xfId="29116"/>
    <cellStyle name="Normal 2 2 2 2 25" xfId="29117"/>
    <cellStyle name="Normal 2 2 2 2 25 2" xfId="29118"/>
    <cellStyle name="Normal 2 2 2 2 25 2 2" xfId="29119"/>
    <cellStyle name="Normal 2 2 2 2 25 2 2 2" xfId="29120"/>
    <cellStyle name="Normal 2 2 2 2 25 2 3" xfId="29121"/>
    <cellStyle name="Normal 2 2 2 2 25 2 3 2" xfId="29122"/>
    <cellStyle name="Normal 2 2 2 2 25 2 4" xfId="29123"/>
    <cellStyle name="Normal 2 2 2 2 25 2 4 2" xfId="29124"/>
    <cellStyle name="Normal 2 2 2 2 25 2 5" xfId="29125"/>
    <cellStyle name="Normal 2 2 2 2 25 2 5 2" xfId="29126"/>
    <cellStyle name="Normal 2 2 2 2 25 2 6" xfId="29127"/>
    <cellStyle name="Normal 2 2 2 2 25 3" xfId="29128"/>
    <cellStyle name="Normal 2 2 2 2 25 3 2" xfId="29129"/>
    <cellStyle name="Normal 2 2 2 2 25 4" xfId="29130"/>
    <cellStyle name="Normal 2 2 2 2 25 4 2" xfId="29131"/>
    <cellStyle name="Normal 2 2 2 2 25 5" xfId="29132"/>
    <cellStyle name="Normal 2 2 2 2 25 5 2" xfId="29133"/>
    <cellStyle name="Normal 2 2 2 2 25 6" xfId="29134"/>
    <cellStyle name="Normal 2 2 2 2 25 6 2" xfId="29135"/>
    <cellStyle name="Normal 2 2 2 2 25 7" xfId="29136"/>
    <cellStyle name="Normal 2 2 2 2 26" xfId="29137"/>
    <cellStyle name="Normal 2 2 2 2 26 2" xfId="29138"/>
    <cellStyle name="Normal 2 2 2 2 26 2 2" xfId="29139"/>
    <cellStyle name="Normal 2 2 2 2 26 2 2 2" xfId="29140"/>
    <cellStyle name="Normal 2 2 2 2 26 2 3" xfId="29141"/>
    <cellStyle name="Normal 2 2 2 2 26 2 3 2" xfId="29142"/>
    <cellStyle name="Normal 2 2 2 2 26 2 4" xfId="29143"/>
    <cellStyle name="Normal 2 2 2 2 26 2 4 2" xfId="29144"/>
    <cellStyle name="Normal 2 2 2 2 26 2 5" xfId="29145"/>
    <cellStyle name="Normal 2 2 2 2 26 2 5 2" xfId="29146"/>
    <cellStyle name="Normal 2 2 2 2 26 2 6" xfId="29147"/>
    <cellStyle name="Normal 2 2 2 2 26 3" xfId="29148"/>
    <cellStyle name="Normal 2 2 2 2 26 3 2" xfId="29149"/>
    <cellStyle name="Normal 2 2 2 2 26 4" xfId="29150"/>
    <cellStyle name="Normal 2 2 2 2 26 4 2" xfId="29151"/>
    <cellStyle name="Normal 2 2 2 2 26 5" xfId="29152"/>
    <cellStyle name="Normal 2 2 2 2 26 5 2" xfId="29153"/>
    <cellStyle name="Normal 2 2 2 2 26 6" xfId="29154"/>
    <cellStyle name="Normal 2 2 2 2 26 6 2" xfId="29155"/>
    <cellStyle name="Normal 2 2 2 2 26 7" xfId="29156"/>
    <cellStyle name="Normal 2 2 2 2 27" xfId="29157"/>
    <cellStyle name="Normal 2 2 2 2 27 2" xfId="29158"/>
    <cellStyle name="Normal 2 2 2 2 27 2 2" xfId="29159"/>
    <cellStyle name="Normal 2 2 2 2 27 2 2 2" xfId="29160"/>
    <cellStyle name="Normal 2 2 2 2 27 2 3" xfId="29161"/>
    <cellStyle name="Normal 2 2 2 2 27 2 3 2" xfId="29162"/>
    <cellStyle name="Normal 2 2 2 2 27 2 4" xfId="29163"/>
    <cellStyle name="Normal 2 2 2 2 27 2 4 2" xfId="29164"/>
    <cellStyle name="Normal 2 2 2 2 27 2 5" xfId="29165"/>
    <cellStyle name="Normal 2 2 2 2 27 2 5 2" xfId="29166"/>
    <cellStyle name="Normal 2 2 2 2 27 2 6" xfId="29167"/>
    <cellStyle name="Normal 2 2 2 2 27 3" xfId="29168"/>
    <cellStyle name="Normal 2 2 2 2 27 3 2" xfId="29169"/>
    <cellStyle name="Normal 2 2 2 2 27 4" xfId="29170"/>
    <cellStyle name="Normal 2 2 2 2 27 4 2" xfId="29171"/>
    <cellStyle name="Normal 2 2 2 2 27 5" xfId="29172"/>
    <cellStyle name="Normal 2 2 2 2 27 5 2" xfId="29173"/>
    <cellStyle name="Normal 2 2 2 2 27 6" xfId="29174"/>
    <cellStyle name="Normal 2 2 2 2 27 6 2" xfId="29175"/>
    <cellStyle name="Normal 2 2 2 2 27 7" xfId="29176"/>
    <cellStyle name="Normal 2 2 2 2 28" xfId="29177"/>
    <cellStyle name="Normal 2 2 2 2 28 2" xfId="29178"/>
    <cellStyle name="Normal 2 2 2 2 28 2 2" xfId="29179"/>
    <cellStyle name="Normal 2 2 2 2 28 2 2 2" xfId="29180"/>
    <cellStyle name="Normal 2 2 2 2 28 2 3" xfId="29181"/>
    <cellStyle name="Normal 2 2 2 2 28 2 3 2" xfId="29182"/>
    <cellStyle name="Normal 2 2 2 2 28 2 4" xfId="29183"/>
    <cellStyle name="Normal 2 2 2 2 28 2 4 2" xfId="29184"/>
    <cellStyle name="Normal 2 2 2 2 28 2 5" xfId="29185"/>
    <cellStyle name="Normal 2 2 2 2 28 2 5 2" xfId="29186"/>
    <cellStyle name="Normal 2 2 2 2 28 2 6" xfId="29187"/>
    <cellStyle name="Normal 2 2 2 2 28 3" xfId="29188"/>
    <cellStyle name="Normal 2 2 2 2 28 3 2" xfId="29189"/>
    <cellStyle name="Normal 2 2 2 2 28 4" xfId="29190"/>
    <cellStyle name="Normal 2 2 2 2 28 4 2" xfId="29191"/>
    <cellStyle name="Normal 2 2 2 2 28 5" xfId="29192"/>
    <cellStyle name="Normal 2 2 2 2 28 5 2" xfId="29193"/>
    <cellStyle name="Normal 2 2 2 2 28 6" xfId="29194"/>
    <cellStyle name="Normal 2 2 2 2 28 6 2" xfId="29195"/>
    <cellStyle name="Normal 2 2 2 2 28 7" xfId="29196"/>
    <cellStyle name="Normal 2 2 2 2 29" xfId="29197"/>
    <cellStyle name="Normal 2 2 2 2 29 2" xfId="29198"/>
    <cellStyle name="Normal 2 2 2 2 29 2 2" xfId="29199"/>
    <cellStyle name="Normal 2 2 2 2 29 2 2 2" xfId="29200"/>
    <cellStyle name="Normal 2 2 2 2 29 2 3" xfId="29201"/>
    <cellStyle name="Normal 2 2 2 2 29 2 3 2" xfId="29202"/>
    <cellStyle name="Normal 2 2 2 2 29 2 4" xfId="29203"/>
    <cellStyle name="Normal 2 2 2 2 29 2 4 2" xfId="29204"/>
    <cellStyle name="Normal 2 2 2 2 29 2 5" xfId="29205"/>
    <cellStyle name="Normal 2 2 2 2 29 2 5 2" xfId="29206"/>
    <cellStyle name="Normal 2 2 2 2 29 2 6" xfId="29207"/>
    <cellStyle name="Normal 2 2 2 2 29 3" xfId="29208"/>
    <cellStyle name="Normal 2 2 2 2 29 3 2" xfId="29209"/>
    <cellStyle name="Normal 2 2 2 2 29 4" xfId="29210"/>
    <cellStyle name="Normal 2 2 2 2 29 4 2" xfId="29211"/>
    <cellStyle name="Normal 2 2 2 2 29 5" xfId="29212"/>
    <cellStyle name="Normal 2 2 2 2 29 5 2" xfId="29213"/>
    <cellStyle name="Normal 2 2 2 2 29 6" xfId="29214"/>
    <cellStyle name="Normal 2 2 2 2 29 6 2" xfId="29215"/>
    <cellStyle name="Normal 2 2 2 2 29 7" xfId="29216"/>
    <cellStyle name="Normal 2 2 2 2 3" xfId="29217"/>
    <cellStyle name="Normal 2 2 2 2 3 2" xfId="29218"/>
    <cellStyle name="Normal 2 2 2 2 3 2 2" xfId="29219"/>
    <cellStyle name="Normal 2 2 2 2 3 2 2 2" xfId="29220"/>
    <cellStyle name="Normal 2 2 2 2 3 2 3" xfId="29221"/>
    <cellStyle name="Normal 2 2 2 2 3 2 3 2" xfId="29222"/>
    <cellStyle name="Normal 2 2 2 2 3 2 4" xfId="29223"/>
    <cellStyle name="Normal 2 2 2 2 3 2 4 2" xfId="29224"/>
    <cellStyle name="Normal 2 2 2 2 3 2 5" xfId="29225"/>
    <cellStyle name="Normal 2 2 2 2 3 2 5 2" xfId="29226"/>
    <cellStyle name="Normal 2 2 2 2 3 2 6" xfId="29227"/>
    <cellStyle name="Normal 2 2 2 2 3 3" xfId="29228"/>
    <cellStyle name="Normal 2 2 2 2 3 3 2" xfId="29229"/>
    <cellStyle name="Normal 2 2 2 2 3 4" xfId="29230"/>
    <cellStyle name="Normal 2 2 2 2 3 4 2" xfId="29231"/>
    <cellStyle name="Normal 2 2 2 2 3 5" xfId="29232"/>
    <cellStyle name="Normal 2 2 2 2 3 5 2" xfId="29233"/>
    <cellStyle name="Normal 2 2 2 2 3 6" xfId="29234"/>
    <cellStyle name="Normal 2 2 2 2 3 6 2" xfId="29235"/>
    <cellStyle name="Normal 2 2 2 2 3 7" xfId="29236"/>
    <cellStyle name="Normal 2 2 2 2 30" xfId="29237"/>
    <cellStyle name="Normal 2 2 2 2 30 2" xfId="29238"/>
    <cellStyle name="Normal 2 2 2 2 30 2 2" xfId="29239"/>
    <cellStyle name="Normal 2 2 2 2 30 2 2 2" xfId="29240"/>
    <cellStyle name="Normal 2 2 2 2 30 2 3" xfId="29241"/>
    <cellStyle name="Normal 2 2 2 2 30 2 3 2" xfId="29242"/>
    <cellStyle name="Normal 2 2 2 2 30 2 4" xfId="29243"/>
    <cellStyle name="Normal 2 2 2 2 30 2 4 2" xfId="29244"/>
    <cellStyle name="Normal 2 2 2 2 30 2 5" xfId="29245"/>
    <cellStyle name="Normal 2 2 2 2 30 2 5 2" xfId="29246"/>
    <cellStyle name="Normal 2 2 2 2 30 2 6" xfId="29247"/>
    <cellStyle name="Normal 2 2 2 2 30 3" xfId="29248"/>
    <cellStyle name="Normal 2 2 2 2 30 3 2" xfId="29249"/>
    <cellStyle name="Normal 2 2 2 2 30 4" xfId="29250"/>
    <cellStyle name="Normal 2 2 2 2 30 4 2" xfId="29251"/>
    <cellStyle name="Normal 2 2 2 2 30 5" xfId="29252"/>
    <cellStyle name="Normal 2 2 2 2 30 5 2" xfId="29253"/>
    <cellStyle name="Normal 2 2 2 2 30 6" xfId="29254"/>
    <cellStyle name="Normal 2 2 2 2 30 6 2" xfId="29255"/>
    <cellStyle name="Normal 2 2 2 2 30 7" xfId="29256"/>
    <cellStyle name="Normal 2 2 2 2 31" xfId="29257"/>
    <cellStyle name="Normal 2 2 2 2 31 2" xfId="29258"/>
    <cellStyle name="Normal 2 2 2 2 31 2 2" xfId="29259"/>
    <cellStyle name="Normal 2 2 2 2 31 2 2 2" xfId="29260"/>
    <cellStyle name="Normal 2 2 2 2 31 2 3" xfId="29261"/>
    <cellStyle name="Normal 2 2 2 2 31 2 3 2" xfId="29262"/>
    <cellStyle name="Normal 2 2 2 2 31 2 4" xfId="29263"/>
    <cellStyle name="Normal 2 2 2 2 31 2 4 2" xfId="29264"/>
    <cellStyle name="Normal 2 2 2 2 31 2 5" xfId="29265"/>
    <cellStyle name="Normal 2 2 2 2 31 2 5 2" xfId="29266"/>
    <cellStyle name="Normal 2 2 2 2 31 2 6" xfId="29267"/>
    <cellStyle name="Normal 2 2 2 2 31 3" xfId="29268"/>
    <cellStyle name="Normal 2 2 2 2 31 3 2" xfId="29269"/>
    <cellStyle name="Normal 2 2 2 2 31 4" xfId="29270"/>
    <cellStyle name="Normal 2 2 2 2 31 4 2" xfId="29271"/>
    <cellStyle name="Normal 2 2 2 2 31 5" xfId="29272"/>
    <cellStyle name="Normal 2 2 2 2 31 5 2" xfId="29273"/>
    <cellStyle name="Normal 2 2 2 2 31 6" xfId="29274"/>
    <cellStyle name="Normal 2 2 2 2 31 6 2" xfId="29275"/>
    <cellStyle name="Normal 2 2 2 2 31 7" xfId="29276"/>
    <cellStyle name="Normal 2 2 2 2 32" xfId="29277"/>
    <cellStyle name="Normal 2 2 2 2 32 2" xfId="29278"/>
    <cellStyle name="Normal 2 2 2 2 32 2 2" xfId="29279"/>
    <cellStyle name="Normal 2 2 2 2 32 2 2 2" xfId="29280"/>
    <cellStyle name="Normal 2 2 2 2 32 2 3" xfId="29281"/>
    <cellStyle name="Normal 2 2 2 2 32 2 3 2" xfId="29282"/>
    <cellStyle name="Normal 2 2 2 2 32 2 4" xfId="29283"/>
    <cellStyle name="Normal 2 2 2 2 32 2 4 2" xfId="29284"/>
    <cellStyle name="Normal 2 2 2 2 32 2 5" xfId="29285"/>
    <cellStyle name="Normal 2 2 2 2 32 2 5 2" xfId="29286"/>
    <cellStyle name="Normal 2 2 2 2 32 2 6" xfId="29287"/>
    <cellStyle name="Normal 2 2 2 2 32 3" xfId="29288"/>
    <cellStyle name="Normal 2 2 2 2 32 3 2" xfId="29289"/>
    <cellStyle name="Normal 2 2 2 2 32 4" xfId="29290"/>
    <cellStyle name="Normal 2 2 2 2 32 4 2" xfId="29291"/>
    <cellStyle name="Normal 2 2 2 2 32 5" xfId="29292"/>
    <cellStyle name="Normal 2 2 2 2 32 5 2" xfId="29293"/>
    <cellStyle name="Normal 2 2 2 2 32 6" xfId="29294"/>
    <cellStyle name="Normal 2 2 2 2 32 6 2" xfId="29295"/>
    <cellStyle name="Normal 2 2 2 2 32 7" xfId="29296"/>
    <cellStyle name="Normal 2 2 2 2 33" xfId="29297"/>
    <cellStyle name="Normal 2 2 2 2 33 2" xfId="29298"/>
    <cellStyle name="Normal 2 2 2 2 33 2 2" xfId="29299"/>
    <cellStyle name="Normal 2 2 2 2 33 2 2 2" xfId="29300"/>
    <cellStyle name="Normal 2 2 2 2 33 2 3" xfId="29301"/>
    <cellStyle name="Normal 2 2 2 2 33 2 3 2" xfId="29302"/>
    <cellStyle name="Normal 2 2 2 2 33 2 4" xfId="29303"/>
    <cellStyle name="Normal 2 2 2 2 33 2 4 2" xfId="29304"/>
    <cellStyle name="Normal 2 2 2 2 33 2 5" xfId="29305"/>
    <cellStyle name="Normal 2 2 2 2 33 2 5 2" xfId="29306"/>
    <cellStyle name="Normal 2 2 2 2 33 2 6" xfId="29307"/>
    <cellStyle name="Normal 2 2 2 2 33 3" xfId="29308"/>
    <cellStyle name="Normal 2 2 2 2 33 3 2" xfId="29309"/>
    <cellStyle name="Normal 2 2 2 2 33 4" xfId="29310"/>
    <cellStyle name="Normal 2 2 2 2 33 4 2" xfId="29311"/>
    <cellStyle name="Normal 2 2 2 2 33 5" xfId="29312"/>
    <cellStyle name="Normal 2 2 2 2 33 5 2" xfId="29313"/>
    <cellStyle name="Normal 2 2 2 2 33 6" xfId="29314"/>
    <cellStyle name="Normal 2 2 2 2 33 6 2" xfId="29315"/>
    <cellStyle name="Normal 2 2 2 2 33 7" xfId="29316"/>
    <cellStyle name="Normal 2 2 2 2 34" xfId="29317"/>
    <cellStyle name="Normal 2 2 2 2 34 2" xfId="29318"/>
    <cellStyle name="Normal 2 2 2 2 34 2 2" xfId="29319"/>
    <cellStyle name="Normal 2 2 2 2 34 2 2 2" xfId="29320"/>
    <cellStyle name="Normal 2 2 2 2 34 2 3" xfId="29321"/>
    <cellStyle name="Normal 2 2 2 2 34 2 3 2" xfId="29322"/>
    <cellStyle name="Normal 2 2 2 2 34 2 4" xfId="29323"/>
    <cellStyle name="Normal 2 2 2 2 34 2 4 2" xfId="29324"/>
    <cellStyle name="Normal 2 2 2 2 34 2 5" xfId="29325"/>
    <cellStyle name="Normal 2 2 2 2 34 2 5 2" xfId="29326"/>
    <cellStyle name="Normal 2 2 2 2 34 2 6" xfId="29327"/>
    <cellStyle name="Normal 2 2 2 2 34 3" xfId="29328"/>
    <cellStyle name="Normal 2 2 2 2 34 3 2" xfId="29329"/>
    <cellStyle name="Normal 2 2 2 2 34 4" xfId="29330"/>
    <cellStyle name="Normal 2 2 2 2 34 4 2" xfId="29331"/>
    <cellStyle name="Normal 2 2 2 2 34 5" xfId="29332"/>
    <cellStyle name="Normal 2 2 2 2 34 5 2" xfId="29333"/>
    <cellStyle name="Normal 2 2 2 2 34 6" xfId="29334"/>
    <cellStyle name="Normal 2 2 2 2 34 6 2" xfId="29335"/>
    <cellStyle name="Normal 2 2 2 2 34 7" xfId="29336"/>
    <cellStyle name="Normal 2 2 2 2 35" xfId="29337"/>
    <cellStyle name="Normal 2 2 2 2 35 2" xfId="29338"/>
    <cellStyle name="Normal 2 2 2 2 35 2 2" xfId="29339"/>
    <cellStyle name="Normal 2 2 2 2 35 2 2 2" xfId="29340"/>
    <cellStyle name="Normal 2 2 2 2 35 2 3" xfId="29341"/>
    <cellStyle name="Normal 2 2 2 2 35 2 3 2" xfId="29342"/>
    <cellStyle name="Normal 2 2 2 2 35 2 4" xfId="29343"/>
    <cellStyle name="Normal 2 2 2 2 35 2 4 2" xfId="29344"/>
    <cellStyle name="Normal 2 2 2 2 35 2 5" xfId="29345"/>
    <cellStyle name="Normal 2 2 2 2 35 2 5 2" xfId="29346"/>
    <cellStyle name="Normal 2 2 2 2 35 2 6" xfId="29347"/>
    <cellStyle name="Normal 2 2 2 2 35 3" xfId="29348"/>
    <cellStyle name="Normal 2 2 2 2 35 3 2" xfId="29349"/>
    <cellStyle name="Normal 2 2 2 2 35 4" xfId="29350"/>
    <cellStyle name="Normal 2 2 2 2 35 4 2" xfId="29351"/>
    <cellStyle name="Normal 2 2 2 2 35 5" xfId="29352"/>
    <cellStyle name="Normal 2 2 2 2 35 5 2" xfId="29353"/>
    <cellStyle name="Normal 2 2 2 2 35 6" xfId="29354"/>
    <cellStyle name="Normal 2 2 2 2 35 6 2" xfId="29355"/>
    <cellStyle name="Normal 2 2 2 2 35 7" xfId="29356"/>
    <cellStyle name="Normal 2 2 2 2 36" xfId="29357"/>
    <cellStyle name="Normal 2 2 2 2 36 2" xfId="29358"/>
    <cellStyle name="Normal 2 2 2 2 36 2 2" xfId="29359"/>
    <cellStyle name="Normal 2 2 2 2 36 2 2 2" xfId="29360"/>
    <cellStyle name="Normal 2 2 2 2 36 2 3" xfId="29361"/>
    <cellStyle name="Normal 2 2 2 2 36 2 3 2" xfId="29362"/>
    <cellStyle name="Normal 2 2 2 2 36 2 4" xfId="29363"/>
    <cellStyle name="Normal 2 2 2 2 36 2 4 2" xfId="29364"/>
    <cellStyle name="Normal 2 2 2 2 36 2 5" xfId="29365"/>
    <cellStyle name="Normal 2 2 2 2 36 2 5 2" xfId="29366"/>
    <cellStyle name="Normal 2 2 2 2 36 2 6" xfId="29367"/>
    <cellStyle name="Normal 2 2 2 2 36 3" xfId="29368"/>
    <cellStyle name="Normal 2 2 2 2 36 3 2" xfId="29369"/>
    <cellStyle name="Normal 2 2 2 2 36 4" xfId="29370"/>
    <cellStyle name="Normal 2 2 2 2 36 4 2" xfId="29371"/>
    <cellStyle name="Normal 2 2 2 2 36 5" xfId="29372"/>
    <cellStyle name="Normal 2 2 2 2 36 5 2" xfId="29373"/>
    <cellStyle name="Normal 2 2 2 2 36 6" xfId="29374"/>
    <cellStyle name="Normal 2 2 2 2 36 6 2" xfId="29375"/>
    <cellStyle name="Normal 2 2 2 2 36 7" xfId="29376"/>
    <cellStyle name="Normal 2 2 2 2 37" xfId="29377"/>
    <cellStyle name="Normal 2 2 2 2 37 2" xfId="29378"/>
    <cellStyle name="Normal 2 2 2 2 37 2 2" xfId="29379"/>
    <cellStyle name="Normal 2 2 2 2 37 2 2 2" xfId="29380"/>
    <cellStyle name="Normal 2 2 2 2 37 2 3" xfId="29381"/>
    <cellStyle name="Normal 2 2 2 2 37 2 3 2" xfId="29382"/>
    <cellStyle name="Normal 2 2 2 2 37 2 4" xfId="29383"/>
    <cellStyle name="Normal 2 2 2 2 37 2 4 2" xfId="29384"/>
    <cellStyle name="Normal 2 2 2 2 37 2 5" xfId="29385"/>
    <cellStyle name="Normal 2 2 2 2 37 2 5 2" xfId="29386"/>
    <cellStyle name="Normal 2 2 2 2 37 2 6" xfId="29387"/>
    <cellStyle name="Normal 2 2 2 2 37 3" xfId="29388"/>
    <cellStyle name="Normal 2 2 2 2 37 3 2" xfId="29389"/>
    <cellStyle name="Normal 2 2 2 2 37 4" xfId="29390"/>
    <cellStyle name="Normal 2 2 2 2 37 4 2" xfId="29391"/>
    <cellStyle name="Normal 2 2 2 2 37 5" xfId="29392"/>
    <cellStyle name="Normal 2 2 2 2 37 5 2" xfId="29393"/>
    <cellStyle name="Normal 2 2 2 2 37 6" xfId="29394"/>
    <cellStyle name="Normal 2 2 2 2 37 6 2" xfId="29395"/>
    <cellStyle name="Normal 2 2 2 2 37 7" xfId="29396"/>
    <cellStyle name="Normal 2 2 2 2 38" xfId="29397"/>
    <cellStyle name="Normal 2 2 2 2 38 2" xfId="29398"/>
    <cellStyle name="Normal 2 2 2 2 38 2 2" xfId="29399"/>
    <cellStyle name="Normal 2 2 2 2 38 2 2 2" xfId="29400"/>
    <cellStyle name="Normal 2 2 2 2 38 2 3" xfId="29401"/>
    <cellStyle name="Normal 2 2 2 2 38 2 3 2" xfId="29402"/>
    <cellStyle name="Normal 2 2 2 2 38 2 4" xfId="29403"/>
    <cellStyle name="Normal 2 2 2 2 38 2 4 2" xfId="29404"/>
    <cellStyle name="Normal 2 2 2 2 38 2 5" xfId="29405"/>
    <cellStyle name="Normal 2 2 2 2 38 2 5 2" xfId="29406"/>
    <cellStyle name="Normal 2 2 2 2 38 2 6" xfId="29407"/>
    <cellStyle name="Normal 2 2 2 2 38 3" xfId="29408"/>
    <cellStyle name="Normal 2 2 2 2 38 3 2" xfId="29409"/>
    <cellStyle name="Normal 2 2 2 2 38 4" xfId="29410"/>
    <cellStyle name="Normal 2 2 2 2 38 4 2" xfId="29411"/>
    <cellStyle name="Normal 2 2 2 2 38 5" xfId="29412"/>
    <cellStyle name="Normal 2 2 2 2 38 5 2" xfId="29413"/>
    <cellStyle name="Normal 2 2 2 2 38 6" xfId="29414"/>
    <cellStyle name="Normal 2 2 2 2 38 6 2" xfId="29415"/>
    <cellStyle name="Normal 2 2 2 2 38 7" xfId="29416"/>
    <cellStyle name="Normal 2 2 2 2 39" xfId="29417"/>
    <cellStyle name="Normal 2 2 2 2 39 2" xfId="29418"/>
    <cellStyle name="Normal 2 2 2 2 39 2 2" xfId="29419"/>
    <cellStyle name="Normal 2 2 2 2 39 2 2 2" xfId="29420"/>
    <cellStyle name="Normal 2 2 2 2 39 2 3" xfId="29421"/>
    <cellStyle name="Normal 2 2 2 2 39 2 3 2" xfId="29422"/>
    <cellStyle name="Normal 2 2 2 2 39 2 4" xfId="29423"/>
    <cellStyle name="Normal 2 2 2 2 39 2 4 2" xfId="29424"/>
    <cellStyle name="Normal 2 2 2 2 39 2 5" xfId="29425"/>
    <cellStyle name="Normal 2 2 2 2 39 2 5 2" xfId="29426"/>
    <cellStyle name="Normal 2 2 2 2 39 2 6" xfId="29427"/>
    <cellStyle name="Normal 2 2 2 2 39 3" xfId="29428"/>
    <cellStyle name="Normal 2 2 2 2 39 3 2" xfId="29429"/>
    <cellStyle name="Normal 2 2 2 2 39 4" xfId="29430"/>
    <cellStyle name="Normal 2 2 2 2 39 4 2" xfId="29431"/>
    <cellStyle name="Normal 2 2 2 2 39 5" xfId="29432"/>
    <cellStyle name="Normal 2 2 2 2 39 5 2" xfId="29433"/>
    <cellStyle name="Normal 2 2 2 2 39 6" xfId="29434"/>
    <cellStyle name="Normal 2 2 2 2 39 6 2" xfId="29435"/>
    <cellStyle name="Normal 2 2 2 2 39 7" xfId="29436"/>
    <cellStyle name="Normal 2 2 2 2 4" xfId="29437"/>
    <cellStyle name="Normal 2 2 2 2 4 2" xfId="29438"/>
    <cellStyle name="Normal 2 2 2 2 4 2 2" xfId="29439"/>
    <cellStyle name="Normal 2 2 2 2 4 2 2 2" xfId="29440"/>
    <cellStyle name="Normal 2 2 2 2 4 2 3" xfId="29441"/>
    <cellStyle name="Normal 2 2 2 2 4 2 3 2" xfId="29442"/>
    <cellStyle name="Normal 2 2 2 2 4 2 4" xfId="29443"/>
    <cellStyle name="Normal 2 2 2 2 4 2 4 2" xfId="29444"/>
    <cellStyle name="Normal 2 2 2 2 4 2 5" xfId="29445"/>
    <cellStyle name="Normal 2 2 2 2 4 2 5 2" xfId="29446"/>
    <cellStyle name="Normal 2 2 2 2 4 2 6" xfId="29447"/>
    <cellStyle name="Normal 2 2 2 2 4 3" xfId="29448"/>
    <cellStyle name="Normal 2 2 2 2 4 3 2" xfId="29449"/>
    <cellStyle name="Normal 2 2 2 2 4 4" xfId="29450"/>
    <cellStyle name="Normal 2 2 2 2 4 4 2" xfId="29451"/>
    <cellStyle name="Normal 2 2 2 2 4 5" xfId="29452"/>
    <cellStyle name="Normal 2 2 2 2 4 5 2" xfId="29453"/>
    <cellStyle name="Normal 2 2 2 2 4 6" xfId="29454"/>
    <cellStyle name="Normal 2 2 2 2 4 6 2" xfId="29455"/>
    <cellStyle name="Normal 2 2 2 2 4 7" xfId="29456"/>
    <cellStyle name="Normal 2 2 2 2 40" xfId="29457"/>
    <cellStyle name="Normal 2 2 2 2 40 2" xfId="29458"/>
    <cellStyle name="Normal 2 2 2 2 40 2 2" xfId="29459"/>
    <cellStyle name="Normal 2 2 2 2 40 2 2 2" xfId="29460"/>
    <cellStyle name="Normal 2 2 2 2 40 2 3" xfId="29461"/>
    <cellStyle name="Normal 2 2 2 2 40 2 3 2" xfId="29462"/>
    <cellStyle name="Normal 2 2 2 2 40 2 4" xfId="29463"/>
    <cellStyle name="Normal 2 2 2 2 40 2 4 2" xfId="29464"/>
    <cellStyle name="Normal 2 2 2 2 40 2 5" xfId="29465"/>
    <cellStyle name="Normal 2 2 2 2 40 2 5 2" xfId="29466"/>
    <cellStyle name="Normal 2 2 2 2 40 2 6" xfId="29467"/>
    <cellStyle name="Normal 2 2 2 2 40 3" xfId="29468"/>
    <cellStyle name="Normal 2 2 2 2 40 3 2" xfId="29469"/>
    <cellStyle name="Normal 2 2 2 2 40 4" xfId="29470"/>
    <cellStyle name="Normal 2 2 2 2 40 4 2" xfId="29471"/>
    <cellStyle name="Normal 2 2 2 2 40 5" xfId="29472"/>
    <cellStyle name="Normal 2 2 2 2 40 5 2" xfId="29473"/>
    <cellStyle name="Normal 2 2 2 2 40 6" xfId="29474"/>
    <cellStyle name="Normal 2 2 2 2 40 6 2" xfId="29475"/>
    <cellStyle name="Normal 2 2 2 2 40 7" xfId="29476"/>
    <cellStyle name="Normal 2 2 2 2 41" xfId="29477"/>
    <cellStyle name="Normal 2 2 2 2 41 2" xfId="29478"/>
    <cellStyle name="Normal 2 2 2 2 41 2 2" xfId="29479"/>
    <cellStyle name="Normal 2 2 2 2 41 2 2 2" xfId="29480"/>
    <cellStyle name="Normal 2 2 2 2 41 2 3" xfId="29481"/>
    <cellStyle name="Normal 2 2 2 2 41 2 3 2" xfId="29482"/>
    <cellStyle name="Normal 2 2 2 2 41 2 4" xfId="29483"/>
    <cellStyle name="Normal 2 2 2 2 41 2 4 2" xfId="29484"/>
    <cellStyle name="Normal 2 2 2 2 41 2 5" xfId="29485"/>
    <cellStyle name="Normal 2 2 2 2 41 2 5 2" xfId="29486"/>
    <cellStyle name="Normal 2 2 2 2 41 2 6" xfId="29487"/>
    <cellStyle name="Normal 2 2 2 2 41 3" xfId="29488"/>
    <cellStyle name="Normal 2 2 2 2 41 3 2" xfId="29489"/>
    <cellStyle name="Normal 2 2 2 2 41 4" xfId="29490"/>
    <cellStyle name="Normal 2 2 2 2 41 4 2" xfId="29491"/>
    <cellStyle name="Normal 2 2 2 2 41 5" xfId="29492"/>
    <cellStyle name="Normal 2 2 2 2 41 5 2" xfId="29493"/>
    <cellStyle name="Normal 2 2 2 2 41 6" xfId="29494"/>
    <cellStyle name="Normal 2 2 2 2 41 6 2" xfId="29495"/>
    <cellStyle name="Normal 2 2 2 2 41 7" xfId="29496"/>
    <cellStyle name="Normal 2 2 2 2 42" xfId="29497"/>
    <cellStyle name="Normal 2 2 2 2 42 2" xfId="29498"/>
    <cellStyle name="Normal 2 2 2 2 42 2 2" xfId="29499"/>
    <cellStyle name="Normal 2 2 2 2 42 2 2 2" xfId="29500"/>
    <cellStyle name="Normal 2 2 2 2 42 2 3" xfId="29501"/>
    <cellStyle name="Normal 2 2 2 2 42 2 3 2" xfId="29502"/>
    <cellStyle name="Normal 2 2 2 2 42 2 4" xfId="29503"/>
    <cellStyle name="Normal 2 2 2 2 42 2 4 2" xfId="29504"/>
    <cellStyle name="Normal 2 2 2 2 42 2 5" xfId="29505"/>
    <cellStyle name="Normal 2 2 2 2 42 2 5 2" xfId="29506"/>
    <cellStyle name="Normal 2 2 2 2 42 2 6" xfId="29507"/>
    <cellStyle name="Normal 2 2 2 2 42 3" xfId="29508"/>
    <cellStyle name="Normal 2 2 2 2 42 3 2" xfId="29509"/>
    <cellStyle name="Normal 2 2 2 2 42 4" xfId="29510"/>
    <cellStyle name="Normal 2 2 2 2 42 4 2" xfId="29511"/>
    <cellStyle name="Normal 2 2 2 2 42 5" xfId="29512"/>
    <cellStyle name="Normal 2 2 2 2 42 5 2" xfId="29513"/>
    <cellStyle name="Normal 2 2 2 2 42 6" xfId="29514"/>
    <cellStyle name="Normal 2 2 2 2 42 6 2" xfId="29515"/>
    <cellStyle name="Normal 2 2 2 2 42 7" xfId="29516"/>
    <cellStyle name="Normal 2 2 2 2 43" xfId="29517"/>
    <cellStyle name="Normal 2 2 2 2 43 2" xfId="29518"/>
    <cellStyle name="Normal 2 2 2 2 43 2 2" xfId="29519"/>
    <cellStyle name="Normal 2 2 2 2 43 2 2 2" xfId="29520"/>
    <cellStyle name="Normal 2 2 2 2 43 2 3" xfId="29521"/>
    <cellStyle name="Normal 2 2 2 2 43 2 3 2" xfId="29522"/>
    <cellStyle name="Normal 2 2 2 2 43 2 4" xfId="29523"/>
    <cellStyle name="Normal 2 2 2 2 43 2 4 2" xfId="29524"/>
    <cellStyle name="Normal 2 2 2 2 43 2 5" xfId="29525"/>
    <cellStyle name="Normal 2 2 2 2 43 2 5 2" xfId="29526"/>
    <cellStyle name="Normal 2 2 2 2 43 2 6" xfId="29527"/>
    <cellStyle name="Normal 2 2 2 2 43 3" xfId="29528"/>
    <cellStyle name="Normal 2 2 2 2 43 3 2" xfId="29529"/>
    <cellStyle name="Normal 2 2 2 2 43 4" xfId="29530"/>
    <cellStyle name="Normal 2 2 2 2 43 4 2" xfId="29531"/>
    <cellStyle name="Normal 2 2 2 2 43 5" xfId="29532"/>
    <cellStyle name="Normal 2 2 2 2 43 5 2" xfId="29533"/>
    <cellStyle name="Normal 2 2 2 2 43 6" xfId="29534"/>
    <cellStyle name="Normal 2 2 2 2 43 6 2" xfId="29535"/>
    <cellStyle name="Normal 2 2 2 2 43 7" xfId="29536"/>
    <cellStyle name="Normal 2 2 2 2 44" xfId="29537"/>
    <cellStyle name="Normal 2 2 2 2 44 2" xfId="29538"/>
    <cellStyle name="Normal 2 2 2 2 44 2 2" xfId="29539"/>
    <cellStyle name="Normal 2 2 2 2 44 2 2 2" xfId="29540"/>
    <cellStyle name="Normal 2 2 2 2 44 2 3" xfId="29541"/>
    <cellStyle name="Normal 2 2 2 2 44 2 3 2" xfId="29542"/>
    <cellStyle name="Normal 2 2 2 2 44 2 4" xfId="29543"/>
    <cellStyle name="Normal 2 2 2 2 44 2 4 2" xfId="29544"/>
    <cellStyle name="Normal 2 2 2 2 44 2 5" xfId="29545"/>
    <cellStyle name="Normal 2 2 2 2 44 2 5 2" xfId="29546"/>
    <cellStyle name="Normal 2 2 2 2 44 2 6" xfId="29547"/>
    <cellStyle name="Normal 2 2 2 2 44 3" xfId="29548"/>
    <cellStyle name="Normal 2 2 2 2 44 3 2" xfId="29549"/>
    <cellStyle name="Normal 2 2 2 2 44 4" xfId="29550"/>
    <cellStyle name="Normal 2 2 2 2 44 4 2" xfId="29551"/>
    <cellStyle name="Normal 2 2 2 2 44 5" xfId="29552"/>
    <cellStyle name="Normal 2 2 2 2 44 5 2" xfId="29553"/>
    <cellStyle name="Normal 2 2 2 2 44 6" xfId="29554"/>
    <cellStyle name="Normal 2 2 2 2 44 6 2" xfId="29555"/>
    <cellStyle name="Normal 2 2 2 2 44 7" xfId="29556"/>
    <cellStyle name="Normal 2 2 2 2 45" xfId="29557"/>
    <cellStyle name="Normal 2 2 2 2 45 2" xfId="29558"/>
    <cellStyle name="Normal 2 2 2 2 45 2 2" xfId="29559"/>
    <cellStyle name="Normal 2 2 2 2 45 2 2 2" xfId="29560"/>
    <cellStyle name="Normal 2 2 2 2 45 2 3" xfId="29561"/>
    <cellStyle name="Normal 2 2 2 2 45 2 3 2" xfId="29562"/>
    <cellStyle name="Normal 2 2 2 2 45 2 4" xfId="29563"/>
    <cellStyle name="Normal 2 2 2 2 45 2 4 2" xfId="29564"/>
    <cellStyle name="Normal 2 2 2 2 45 2 5" xfId="29565"/>
    <cellStyle name="Normal 2 2 2 2 45 2 5 2" xfId="29566"/>
    <cellStyle name="Normal 2 2 2 2 45 2 6" xfId="29567"/>
    <cellStyle name="Normal 2 2 2 2 45 3" xfId="29568"/>
    <cellStyle name="Normal 2 2 2 2 45 3 2" xfId="29569"/>
    <cellStyle name="Normal 2 2 2 2 45 4" xfId="29570"/>
    <cellStyle name="Normal 2 2 2 2 45 4 2" xfId="29571"/>
    <cellStyle name="Normal 2 2 2 2 45 5" xfId="29572"/>
    <cellStyle name="Normal 2 2 2 2 45 5 2" xfId="29573"/>
    <cellStyle name="Normal 2 2 2 2 45 6" xfId="29574"/>
    <cellStyle name="Normal 2 2 2 2 45 6 2" xfId="29575"/>
    <cellStyle name="Normal 2 2 2 2 45 7" xfId="29576"/>
    <cellStyle name="Normal 2 2 2 2 46" xfId="29577"/>
    <cellStyle name="Normal 2 2 2 2 46 2" xfId="29578"/>
    <cellStyle name="Normal 2 2 2 2 46 2 2" xfId="29579"/>
    <cellStyle name="Normal 2 2 2 2 46 2 2 2" xfId="29580"/>
    <cellStyle name="Normal 2 2 2 2 46 2 3" xfId="29581"/>
    <cellStyle name="Normal 2 2 2 2 46 2 3 2" xfId="29582"/>
    <cellStyle name="Normal 2 2 2 2 46 2 4" xfId="29583"/>
    <cellStyle name="Normal 2 2 2 2 46 2 4 2" xfId="29584"/>
    <cellStyle name="Normal 2 2 2 2 46 2 5" xfId="29585"/>
    <cellStyle name="Normal 2 2 2 2 46 2 5 2" xfId="29586"/>
    <cellStyle name="Normal 2 2 2 2 46 2 6" xfId="29587"/>
    <cellStyle name="Normal 2 2 2 2 46 3" xfId="29588"/>
    <cellStyle name="Normal 2 2 2 2 46 3 2" xfId="29589"/>
    <cellStyle name="Normal 2 2 2 2 46 4" xfId="29590"/>
    <cellStyle name="Normal 2 2 2 2 46 4 2" xfId="29591"/>
    <cellStyle name="Normal 2 2 2 2 46 5" xfId="29592"/>
    <cellStyle name="Normal 2 2 2 2 46 5 2" xfId="29593"/>
    <cellStyle name="Normal 2 2 2 2 46 6" xfId="29594"/>
    <cellStyle name="Normal 2 2 2 2 46 6 2" xfId="29595"/>
    <cellStyle name="Normal 2 2 2 2 46 7" xfId="29596"/>
    <cellStyle name="Normal 2 2 2 2 47" xfId="29597"/>
    <cellStyle name="Normal 2 2 2 2 47 2" xfId="29598"/>
    <cellStyle name="Normal 2 2 2 2 47 2 2" xfId="29599"/>
    <cellStyle name="Normal 2 2 2 2 47 2 2 2" xfId="29600"/>
    <cellStyle name="Normal 2 2 2 2 47 2 3" xfId="29601"/>
    <cellStyle name="Normal 2 2 2 2 47 2 3 2" xfId="29602"/>
    <cellStyle name="Normal 2 2 2 2 47 2 4" xfId="29603"/>
    <cellStyle name="Normal 2 2 2 2 47 2 4 2" xfId="29604"/>
    <cellStyle name="Normal 2 2 2 2 47 2 5" xfId="29605"/>
    <cellStyle name="Normal 2 2 2 2 47 2 5 2" xfId="29606"/>
    <cellStyle name="Normal 2 2 2 2 47 2 6" xfId="29607"/>
    <cellStyle name="Normal 2 2 2 2 47 3" xfId="29608"/>
    <cellStyle name="Normal 2 2 2 2 47 3 2" xfId="29609"/>
    <cellStyle name="Normal 2 2 2 2 47 4" xfId="29610"/>
    <cellStyle name="Normal 2 2 2 2 47 4 2" xfId="29611"/>
    <cellStyle name="Normal 2 2 2 2 47 5" xfId="29612"/>
    <cellStyle name="Normal 2 2 2 2 47 5 2" xfId="29613"/>
    <cellStyle name="Normal 2 2 2 2 47 6" xfId="29614"/>
    <cellStyle name="Normal 2 2 2 2 47 6 2" xfId="29615"/>
    <cellStyle name="Normal 2 2 2 2 47 7" xfId="29616"/>
    <cellStyle name="Normal 2 2 2 2 48" xfId="29617"/>
    <cellStyle name="Normal 2 2 2 2 49" xfId="29618"/>
    <cellStyle name="Normal 2 2 2 2 5" xfId="29619"/>
    <cellStyle name="Normal 2 2 2 2 5 2" xfId="29620"/>
    <cellStyle name="Normal 2 2 2 2 5 2 2" xfId="29621"/>
    <cellStyle name="Normal 2 2 2 2 5 2 2 2" xfId="29622"/>
    <cellStyle name="Normal 2 2 2 2 5 2 3" xfId="29623"/>
    <cellStyle name="Normal 2 2 2 2 5 2 3 2" xfId="29624"/>
    <cellStyle name="Normal 2 2 2 2 5 2 4" xfId="29625"/>
    <cellStyle name="Normal 2 2 2 2 5 2 4 2" xfId="29626"/>
    <cellStyle name="Normal 2 2 2 2 5 2 5" xfId="29627"/>
    <cellStyle name="Normal 2 2 2 2 5 2 5 2" xfId="29628"/>
    <cellStyle name="Normal 2 2 2 2 5 2 6" xfId="29629"/>
    <cellStyle name="Normal 2 2 2 2 5 3" xfId="29630"/>
    <cellStyle name="Normal 2 2 2 2 5 3 2" xfId="29631"/>
    <cellStyle name="Normal 2 2 2 2 5 4" xfId="29632"/>
    <cellStyle name="Normal 2 2 2 2 5 4 2" xfId="29633"/>
    <cellStyle name="Normal 2 2 2 2 5 5" xfId="29634"/>
    <cellStyle name="Normal 2 2 2 2 5 5 2" xfId="29635"/>
    <cellStyle name="Normal 2 2 2 2 5 6" xfId="29636"/>
    <cellStyle name="Normal 2 2 2 2 5 6 2" xfId="29637"/>
    <cellStyle name="Normal 2 2 2 2 5 7" xfId="29638"/>
    <cellStyle name="Normal 2 2 2 2 50" xfId="29639"/>
    <cellStyle name="Normal 2 2 2 2 51" xfId="29640"/>
    <cellStyle name="Normal 2 2 2 2 6" xfId="29641"/>
    <cellStyle name="Normal 2 2 2 2 6 2" xfId="29642"/>
    <cellStyle name="Normal 2 2 2 2 6 2 2" xfId="29643"/>
    <cellStyle name="Normal 2 2 2 2 6 2 2 2" xfId="29644"/>
    <cellStyle name="Normal 2 2 2 2 6 2 3" xfId="29645"/>
    <cellStyle name="Normal 2 2 2 2 6 2 3 2" xfId="29646"/>
    <cellStyle name="Normal 2 2 2 2 6 2 4" xfId="29647"/>
    <cellStyle name="Normal 2 2 2 2 6 2 4 2" xfId="29648"/>
    <cellStyle name="Normal 2 2 2 2 6 2 5" xfId="29649"/>
    <cellStyle name="Normal 2 2 2 2 6 2 5 2" xfId="29650"/>
    <cellStyle name="Normal 2 2 2 2 6 2 6" xfId="29651"/>
    <cellStyle name="Normal 2 2 2 2 6 3" xfId="29652"/>
    <cellStyle name="Normal 2 2 2 2 6 3 2" xfId="29653"/>
    <cellStyle name="Normal 2 2 2 2 6 4" xfId="29654"/>
    <cellStyle name="Normal 2 2 2 2 6 4 2" xfId="29655"/>
    <cellStyle name="Normal 2 2 2 2 6 5" xfId="29656"/>
    <cellStyle name="Normal 2 2 2 2 6 5 2" xfId="29657"/>
    <cellStyle name="Normal 2 2 2 2 6 6" xfId="29658"/>
    <cellStyle name="Normal 2 2 2 2 6 6 2" xfId="29659"/>
    <cellStyle name="Normal 2 2 2 2 6 7" xfId="29660"/>
    <cellStyle name="Normal 2 2 2 2 7" xfId="29661"/>
    <cellStyle name="Normal 2 2 2 2 7 2" xfId="29662"/>
    <cellStyle name="Normal 2 2 2 2 7 2 2" xfId="29663"/>
    <cellStyle name="Normal 2 2 2 2 7 2 2 2" xfId="29664"/>
    <cellStyle name="Normal 2 2 2 2 7 2 3" xfId="29665"/>
    <cellStyle name="Normal 2 2 2 2 7 2 3 2" xfId="29666"/>
    <cellStyle name="Normal 2 2 2 2 7 2 4" xfId="29667"/>
    <cellStyle name="Normal 2 2 2 2 7 2 4 2" xfId="29668"/>
    <cellStyle name="Normal 2 2 2 2 7 2 5" xfId="29669"/>
    <cellStyle name="Normal 2 2 2 2 7 2 5 2" xfId="29670"/>
    <cellStyle name="Normal 2 2 2 2 7 2 6" xfId="29671"/>
    <cellStyle name="Normal 2 2 2 2 7 3" xfId="29672"/>
    <cellStyle name="Normal 2 2 2 2 7 3 2" xfId="29673"/>
    <cellStyle name="Normal 2 2 2 2 7 4" xfId="29674"/>
    <cellStyle name="Normal 2 2 2 2 7 4 2" xfId="29675"/>
    <cellStyle name="Normal 2 2 2 2 7 5" xfId="29676"/>
    <cellStyle name="Normal 2 2 2 2 7 5 2" xfId="29677"/>
    <cellStyle name="Normal 2 2 2 2 7 6" xfId="29678"/>
    <cellStyle name="Normal 2 2 2 2 7 6 2" xfId="29679"/>
    <cellStyle name="Normal 2 2 2 2 7 7" xfId="29680"/>
    <cellStyle name="Normal 2 2 2 2 8" xfId="29681"/>
    <cellStyle name="Normal 2 2 2 2 8 2" xfId="29682"/>
    <cellStyle name="Normal 2 2 2 2 8 2 2" xfId="29683"/>
    <cellStyle name="Normal 2 2 2 2 8 2 2 2" xfId="29684"/>
    <cellStyle name="Normal 2 2 2 2 8 2 3" xfId="29685"/>
    <cellStyle name="Normal 2 2 2 2 8 2 3 2" xfId="29686"/>
    <cellStyle name="Normal 2 2 2 2 8 2 4" xfId="29687"/>
    <cellStyle name="Normal 2 2 2 2 8 2 4 2" xfId="29688"/>
    <cellStyle name="Normal 2 2 2 2 8 2 5" xfId="29689"/>
    <cellStyle name="Normal 2 2 2 2 8 2 5 2" xfId="29690"/>
    <cellStyle name="Normal 2 2 2 2 8 2 6" xfId="29691"/>
    <cellStyle name="Normal 2 2 2 2 8 3" xfId="29692"/>
    <cellStyle name="Normal 2 2 2 2 8 3 2" xfId="29693"/>
    <cellStyle name="Normal 2 2 2 2 8 4" xfId="29694"/>
    <cellStyle name="Normal 2 2 2 2 8 4 2" xfId="29695"/>
    <cellStyle name="Normal 2 2 2 2 8 5" xfId="29696"/>
    <cellStyle name="Normal 2 2 2 2 8 5 2" xfId="29697"/>
    <cellStyle name="Normal 2 2 2 2 8 6" xfId="29698"/>
    <cellStyle name="Normal 2 2 2 2 8 6 2" xfId="29699"/>
    <cellStyle name="Normal 2 2 2 2 8 7" xfId="29700"/>
    <cellStyle name="Normal 2 2 2 2 9" xfId="29701"/>
    <cellStyle name="Normal 2 2 2 2 9 2" xfId="29702"/>
    <cellStyle name="Normal 2 2 2 2 9 2 2" xfId="29703"/>
    <cellStyle name="Normal 2 2 2 2 9 2 2 2" xfId="29704"/>
    <cellStyle name="Normal 2 2 2 2 9 2 3" xfId="29705"/>
    <cellStyle name="Normal 2 2 2 2 9 2 3 2" xfId="29706"/>
    <cellStyle name="Normal 2 2 2 2 9 2 4" xfId="29707"/>
    <cellStyle name="Normal 2 2 2 2 9 2 4 2" xfId="29708"/>
    <cellStyle name="Normal 2 2 2 2 9 2 5" xfId="29709"/>
    <cellStyle name="Normal 2 2 2 2 9 2 5 2" xfId="29710"/>
    <cellStyle name="Normal 2 2 2 2 9 2 6" xfId="29711"/>
    <cellStyle name="Normal 2 2 2 2 9 3" xfId="29712"/>
    <cellStyle name="Normal 2 2 2 2 9 3 2" xfId="29713"/>
    <cellStyle name="Normal 2 2 2 2 9 4" xfId="29714"/>
    <cellStyle name="Normal 2 2 2 2 9 4 2" xfId="29715"/>
    <cellStyle name="Normal 2 2 2 2 9 5" xfId="29716"/>
    <cellStyle name="Normal 2 2 2 2 9 5 2" xfId="29717"/>
    <cellStyle name="Normal 2 2 2 2 9 6" xfId="29718"/>
    <cellStyle name="Normal 2 2 2 2 9 6 2" xfId="29719"/>
    <cellStyle name="Normal 2 2 2 2 9 7" xfId="29720"/>
    <cellStyle name="Normal 2 2 2 20" xfId="29721"/>
    <cellStyle name="Normal 2 2 2 20 2" xfId="29722"/>
    <cellStyle name="Normal 2 2 2 20 3" xfId="29723"/>
    <cellStyle name="Normal 2 2 2 20 4" xfId="29724"/>
    <cellStyle name="Normal 2 2 2 20 5" xfId="29725"/>
    <cellStyle name="Normal 2 2 2 21" xfId="29726"/>
    <cellStyle name="Normal 2 2 2 21 2" xfId="29727"/>
    <cellStyle name="Normal 2 2 2 21 3" xfId="29728"/>
    <cellStyle name="Normal 2 2 2 21 4" xfId="29729"/>
    <cellStyle name="Normal 2 2 2 21 5" xfId="29730"/>
    <cellStyle name="Normal 2 2 2 22" xfId="29731"/>
    <cellStyle name="Normal 2 2 2 22 2" xfId="29732"/>
    <cellStyle name="Normal 2 2 2 22 3" xfId="29733"/>
    <cellStyle name="Normal 2 2 2 22 4" xfId="29734"/>
    <cellStyle name="Normal 2 2 2 22 5" xfId="29735"/>
    <cellStyle name="Normal 2 2 2 23" xfId="29736"/>
    <cellStyle name="Normal 2 2 2 23 2" xfId="29737"/>
    <cellStyle name="Normal 2 2 2 23 3" xfId="29738"/>
    <cellStyle name="Normal 2 2 2 23 4" xfId="29739"/>
    <cellStyle name="Normal 2 2 2 23 5" xfId="29740"/>
    <cellStyle name="Normal 2 2 2 24" xfId="29741"/>
    <cellStyle name="Normal 2 2 2 24 2" xfId="29742"/>
    <cellStyle name="Normal 2 2 2 24 3" xfId="29743"/>
    <cellStyle name="Normal 2 2 2 24 4" xfId="29744"/>
    <cellStyle name="Normal 2 2 2 24 5" xfId="29745"/>
    <cellStyle name="Normal 2 2 2 25" xfId="29746"/>
    <cellStyle name="Normal 2 2 2 25 2" xfId="29747"/>
    <cellStyle name="Normal 2 2 2 25 3" xfId="29748"/>
    <cellStyle name="Normal 2 2 2 25 4" xfId="29749"/>
    <cellStyle name="Normal 2 2 2 25 5" xfId="29750"/>
    <cellStyle name="Normal 2 2 2 26" xfId="29751"/>
    <cellStyle name="Normal 2 2 2 26 2" xfId="29752"/>
    <cellStyle name="Normal 2 2 2 26 3" xfId="29753"/>
    <cellStyle name="Normal 2 2 2 26 4" xfId="29754"/>
    <cellStyle name="Normal 2 2 2 26 5" xfId="29755"/>
    <cellStyle name="Normal 2 2 2 27" xfId="29756"/>
    <cellStyle name="Normal 2 2 2 27 2" xfId="29757"/>
    <cellStyle name="Normal 2 2 2 27 3" xfId="29758"/>
    <cellStyle name="Normal 2 2 2 27 4" xfId="29759"/>
    <cellStyle name="Normal 2 2 2 27 5" xfId="29760"/>
    <cellStyle name="Normal 2 2 2 28" xfId="29761"/>
    <cellStyle name="Normal 2 2 2 28 2" xfId="29762"/>
    <cellStyle name="Normal 2 2 2 28 3" xfId="29763"/>
    <cellStyle name="Normal 2 2 2 28 4" xfId="29764"/>
    <cellStyle name="Normal 2 2 2 28 5" xfId="29765"/>
    <cellStyle name="Normal 2 2 2 29" xfId="29766"/>
    <cellStyle name="Normal 2 2 2 29 2" xfId="29767"/>
    <cellStyle name="Normal 2 2 2 29 3" xfId="29768"/>
    <cellStyle name="Normal 2 2 2 29 4" xfId="29769"/>
    <cellStyle name="Normal 2 2 2 29 5" xfId="29770"/>
    <cellStyle name="Normal 2 2 2 3" xfId="29771"/>
    <cellStyle name="Normal 2 2 2 3 2" xfId="29772"/>
    <cellStyle name="Normal 2 2 2 3 3" xfId="29773"/>
    <cellStyle name="Normal 2 2 2 3 4" xfId="29774"/>
    <cellStyle name="Normal 2 2 2 3 5" xfId="29775"/>
    <cellStyle name="Normal 2 2 2 30" xfId="29776"/>
    <cellStyle name="Normal 2 2 2 30 2" xfId="29777"/>
    <cellStyle name="Normal 2 2 2 30 3" xfId="29778"/>
    <cellStyle name="Normal 2 2 2 30 4" xfId="29779"/>
    <cellStyle name="Normal 2 2 2 30 5" xfId="29780"/>
    <cellStyle name="Normal 2 2 2 31" xfId="29781"/>
    <cellStyle name="Normal 2 2 2 31 2" xfId="29782"/>
    <cellStyle name="Normal 2 2 2 31 3" xfId="29783"/>
    <cellStyle name="Normal 2 2 2 31 4" xfId="29784"/>
    <cellStyle name="Normal 2 2 2 31 5" xfId="29785"/>
    <cellStyle name="Normal 2 2 2 32" xfId="29786"/>
    <cellStyle name="Normal 2 2 2 32 2" xfId="29787"/>
    <cellStyle name="Normal 2 2 2 32 3" xfId="29788"/>
    <cellStyle name="Normal 2 2 2 32 4" xfId="29789"/>
    <cellStyle name="Normal 2 2 2 32 5" xfId="29790"/>
    <cellStyle name="Normal 2 2 2 33" xfId="29791"/>
    <cellStyle name="Normal 2 2 2 33 2" xfId="29792"/>
    <cellStyle name="Normal 2 2 2 33 3" xfId="29793"/>
    <cellStyle name="Normal 2 2 2 33 4" xfId="29794"/>
    <cellStyle name="Normal 2 2 2 33 5" xfId="29795"/>
    <cellStyle name="Normal 2 2 2 34" xfId="29796"/>
    <cellStyle name="Normal 2 2 2 34 2" xfId="29797"/>
    <cellStyle name="Normal 2 2 2 34 3" xfId="29798"/>
    <cellStyle name="Normal 2 2 2 34 4" xfId="29799"/>
    <cellStyle name="Normal 2 2 2 34 5" xfId="29800"/>
    <cellStyle name="Normal 2 2 2 35" xfId="29801"/>
    <cellStyle name="Normal 2 2 2 35 2" xfId="29802"/>
    <cellStyle name="Normal 2 2 2 35 3" xfId="29803"/>
    <cellStyle name="Normal 2 2 2 35 4" xfId="29804"/>
    <cellStyle name="Normal 2 2 2 35 5" xfId="29805"/>
    <cellStyle name="Normal 2 2 2 36" xfId="29806"/>
    <cellStyle name="Normal 2 2 2 36 2" xfId="29807"/>
    <cellStyle name="Normal 2 2 2 36 3" xfId="29808"/>
    <cellStyle name="Normal 2 2 2 36 4" xfId="29809"/>
    <cellStyle name="Normal 2 2 2 36 5" xfId="29810"/>
    <cellStyle name="Normal 2 2 2 37" xfId="29811"/>
    <cellStyle name="Normal 2 2 2 37 2" xfId="29812"/>
    <cellStyle name="Normal 2 2 2 37 3" xfId="29813"/>
    <cellStyle name="Normal 2 2 2 37 4" xfId="29814"/>
    <cellStyle name="Normal 2 2 2 37 5" xfId="29815"/>
    <cellStyle name="Normal 2 2 2 38" xfId="29816"/>
    <cellStyle name="Normal 2 2 2 38 2" xfId="29817"/>
    <cellStyle name="Normal 2 2 2 38 3" xfId="29818"/>
    <cellStyle name="Normal 2 2 2 38 4" xfId="29819"/>
    <cellStyle name="Normal 2 2 2 38 5" xfId="29820"/>
    <cellStyle name="Normal 2 2 2 39" xfId="29821"/>
    <cellStyle name="Normal 2 2 2 39 2" xfId="29822"/>
    <cellStyle name="Normal 2 2 2 39 3" xfId="29823"/>
    <cellStyle name="Normal 2 2 2 39 4" xfId="29824"/>
    <cellStyle name="Normal 2 2 2 39 5" xfId="29825"/>
    <cellStyle name="Normal 2 2 2 4" xfId="29826"/>
    <cellStyle name="Normal 2 2 2 4 2" xfId="29827"/>
    <cellStyle name="Normal 2 2 2 4 3" xfId="29828"/>
    <cellStyle name="Normal 2 2 2 4 4" xfId="29829"/>
    <cellStyle name="Normal 2 2 2 4 5" xfId="29830"/>
    <cellStyle name="Normal 2 2 2 40" xfId="29831"/>
    <cellStyle name="Normal 2 2 2 40 2" xfId="29832"/>
    <cellStyle name="Normal 2 2 2 40 3" xfId="29833"/>
    <cellStyle name="Normal 2 2 2 40 4" xfId="29834"/>
    <cellStyle name="Normal 2 2 2 40 5" xfId="29835"/>
    <cellStyle name="Normal 2 2 2 41" xfId="29836"/>
    <cellStyle name="Normal 2 2 2 41 2" xfId="29837"/>
    <cellStyle name="Normal 2 2 2 41 3" xfId="29838"/>
    <cellStyle name="Normal 2 2 2 41 4" xfId="29839"/>
    <cellStyle name="Normal 2 2 2 41 5" xfId="29840"/>
    <cellStyle name="Normal 2 2 2 42" xfId="29841"/>
    <cellStyle name="Normal 2 2 2 42 2" xfId="29842"/>
    <cellStyle name="Normal 2 2 2 42 3" xfId="29843"/>
    <cellStyle name="Normal 2 2 2 42 4" xfId="29844"/>
    <cellStyle name="Normal 2 2 2 42 5" xfId="29845"/>
    <cellStyle name="Normal 2 2 2 43" xfId="29846"/>
    <cellStyle name="Normal 2 2 2 43 2" xfId="29847"/>
    <cellStyle name="Normal 2 2 2 43 3" xfId="29848"/>
    <cellStyle name="Normal 2 2 2 43 4" xfId="29849"/>
    <cellStyle name="Normal 2 2 2 43 5" xfId="29850"/>
    <cellStyle name="Normal 2 2 2 44" xfId="29851"/>
    <cellStyle name="Normal 2 2 2 44 2" xfId="29852"/>
    <cellStyle name="Normal 2 2 2 44 3" xfId="29853"/>
    <cellStyle name="Normal 2 2 2 44 4" xfId="29854"/>
    <cellStyle name="Normal 2 2 2 44 5" xfId="29855"/>
    <cellStyle name="Normal 2 2 2 45" xfId="29856"/>
    <cellStyle name="Normal 2 2 2 45 2" xfId="29857"/>
    <cellStyle name="Normal 2 2 2 45 3" xfId="29858"/>
    <cellStyle name="Normal 2 2 2 45 4" xfId="29859"/>
    <cellStyle name="Normal 2 2 2 45 5" xfId="29860"/>
    <cellStyle name="Normal 2 2 2 46" xfId="29861"/>
    <cellStyle name="Normal 2 2 2 46 2" xfId="29862"/>
    <cellStyle name="Normal 2 2 2 46 3" xfId="29863"/>
    <cellStyle name="Normal 2 2 2 46 4" xfId="29864"/>
    <cellStyle name="Normal 2 2 2 46 5" xfId="29865"/>
    <cellStyle name="Normal 2 2 2 47" xfId="29866"/>
    <cellStyle name="Normal 2 2 2 47 2" xfId="29867"/>
    <cellStyle name="Normal 2 2 2 47 3" xfId="29868"/>
    <cellStyle name="Normal 2 2 2 47 4" xfId="29869"/>
    <cellStyle name="Normal 2 2 2 47 5" xfId="29870"/>
    <cellStyle name="Normal 2 2 2 48" xfId="29871"/>
    <cellStyle name="Normal 2 2 2 49" xfId="29872"/>
    <cellStyle name="Normal 2 2 2 5" xfId="29873"/>
    <cellStyle name="Normal 2 2 2 5 2" xfId="29874"/>
    <cellStyle name="Normal 2 2 2 5 3" xfId="29875"/>
    <cellStyle name="Normal 2 2 2 5 4" xfId="29876"/>
    <cellStyle name="Normal 2 2 2 5 5" xfId="29877"/>
    <cellStyle name="Normal 2 2 2 50" xfId="29878"/>
    <cellStyle name="Normal 2 2 2 51" xfId="29879"/>
    <cellStyle name="Normal 2 2 2 6" xfId="29880"/>
    <cellStyle name="Normal 2 2 2 6 2" xfId="29881"/>
    <cellStyle name="Normal 2 2 2 6 3" xfId="29882"/>
    <cellStyle name="Normal 2 2 2 6 4" xfId="29883"/>
    <cellStyle name="Normal 2 2 2 6 5" xfId="29884"/>
    <cellStyle name="Normal 2 2 2 7" xfId="29885"/>
    <cellStyle name="Normal 2 2 2 7 2" xfId="29886"/>
    <cellStyle name="Normal 2 2 2 7 3" xfId="29887"/>
    <cellStyle name="Normal 2 2 2 7 4" xfId="29888"/>
    <cellStyle name="Normal 2 2 2 7 5" xfId="29889"/>
    <cellStyle name="Normal 2 2 2 8" xfId="29890"/>
    <cellStyle name="Normal 2 2 2 8 2" xfId="29891"/>
    <cellStyle name="Normal 2 2 2 8 3" xfId="29892"/>
    <cellStyle name="Normal 2 2 2 8 4" xfId="29893"/>
    <cellStyle name="Normal 2 2 2 8 5" xfId="29894"/>
    <cellStyle name="Normal 2 2 2 9" xfId="29895"/>
    <cellStyle name="Normal 2 2 2 9 2" xfId="29896"/>
    <cellStyle name="Normal 2 2 2 9 3" xfId="29897"/>
    <cellStyle name="Normal 2 2 2 9 4" xfId="29898"/>
    <cellStyle name="Normal 2 2 2 9 5" xfId="29899"/>
    <cellStyle name="Normal 2 2 20" xfId="29900"/>
    <cellStyle name="Normal 2 2 20 2" xfId="29901"/>
    <cellStyle name="Normal 2 2 20 2 2" xfId="29902"/>
    <cellStyle name="Normal 2 2 20 2 2 2" xfId="29903"/>
    <cellStyle name="Normal 2 2 20 2 3" xfId="29904"/>
    <cellStyle name="Normal 2 2 20 2 3 2" xfId="29905"/>
    <cellStyle name="Normal 2 2 20 2 4" xfId="29906"/>
    <cellStyle name="Normal 2 2 20 2 4 2" xfId="29907"/>
    <cellStyle name="Normal 2 2 20 2 5" xfId="29908"/>
    <cellStyle name="Normal 2 2 20 2 5 2" xfId="29909"/>
    <cellStyle name="Normal 2 2 20 2 6" xfId="29910"/>
    <cellStyle name="Normal 2 2 20 3" xfId="29911"/>
    <cellStyle name="Normal 2 2 20 3 2" xfId="29912"/>
    <cellStyle name="Normal 2 2 20 4" xfId="29913"/>
    <cellStyle name="Normal 2 2 20 4 2" xfId="29914"/>
    <cellStyle name="Normal 2 2 20 5" xfId="29915"/>
    <cellStyle name="Normal 2 2 20 5 2" xfId="29916"/>
    <cellStyle name="Normal 2 2 20 6" xfId="29917"/>
    <cellStyle name="Normal 2 2 20 6 2" xfId="29918"/>
    <cellStyle name="Normal 2 2 20 7" xfId="29919"/>
    <cellStyle name="Normal 2 2 21" xfId="29920"/>
    <cellStyle name="Normal 2 2 21 2" xfId="29921"/>
    <cellStyle name="Normal 2 2 21 2 2" xfId="29922"/>
    <cellStyle name="Normal 2 2 21 2 2 2" xfId="29923"/>
    <cellStyle name="Normal 2 2 21 2 3" xfId="29924"/>
    <cellStyle name="Normal 2 2 21 2 3 2" xfId="29925"/>
    <cellStyle name="Normal 2 2 21 2 4" xfId="29926"/>
    <cellStyle name="Normal 2 2 21 2 4 2" xfId="29927"/>
    <cellStyle name="Normal 2 2 21 2 5" xfId="29928"/>
    <cellStyle name="Normal 2 2 21 2 5 2" xfId="29929"/>
    <cellStyle name="Normal 2 2 21 2 6" xfId="29930"/>
    <cellStyle name="Normal 2 2 21 3" xfId="29931"/>
    <cellStyle name="Normal 2 2 21 3 2" xfId="29932"/>
    <cellStyle name="Normal 2 2 21 4" xfId="29933"/>
    <cellStyle name="Normal 2 2 21 4 2" xfId="29934"/>
    <cellStyle name="Normal 2 2 21 5" xfId="29935"/>
    <cellStyle name="Normal 2 2 21 5 2" xfId="29936"/>
    <cellStyle name="Normal 2 2 21 6" xfId="29937"/>
    <cellStyle name="Normal 2 2 21 6 2" xfId="29938"/>
    <cellStyle name="Normal 2 2 21 7" xfId="29939"/>
    <cellStyle name="Normal 2 2 22" xfId="29940"/>
    <cellStyle name="Normal 2 2 22 2" xfId="29941"/>
    <cellStyle name="Normal 2 2 22 2 2" xfId="29942"/>
    <cellStyle name="Normal 2 2 22 2 2 2" xfId="29943"/>
    <cellStyle name="Normal 2 2 22 2 3" xfId="29944"/>
    <cellStyle name="Normal 2 2 22 2 3 2" xfId="29945"/>
    <cellStyle name="Normal 2 2 22 2 4" xfId="29946"/>
    <cellStyle name="Normal 2 2 22 2 4 2" xfId="29947"/>
    <cellStyle name="Normal 2 2 22 2 5" xfId="29948"/>
    <cellStyle name="Normal 2 2 22 2 5 2" xfId="29949"/>
    <cellStyle name="Normal 2 2 22 2 6" xfId="29950"/>
    <cellStyle name="Normal 2 2 22 3" xfId="29951"/>
    <cellStyle name="Normal 2 2 22 3 2" xfId="29952"/>
    <cellStyle name="Normal 2 2 22 4" xfId="29953"/>
    <cellStyle name="Normal 2 2 22 4 2" xfId="29954"/>
    <cellStyle name="Normal 2 2 22 5" xfId="29955"/>
    <cellStyle name="Normal 2 2 22 5 2" xfId="29956"/>
    <cellStyle name="Normal 2 2 22 6" xfId="29957"/>
    <cellStyle name="Normal 2 2 22 6 2" xfId="29958"/>
    <cellStyle name="Normal 2 2 22 7" xfId="29959"/>
    <cellStyle name="Normal 2 2 23" xfId="29960"/>
    <cellStyle name="Normal 2 2 23 2" xfId="29961"/>
    <cellStyle name="Normal 2 2 23 2 2" xfId="29962"/>
    <cellStyle name="Normal 2 2 23 2 2 2" xfId="29963"/>
    <cellStyle name="Normal 2 2 23 2 3" xfId="29964"/>
    <cellStyle name="Normal 2 2 23 2 3 2" xfId="29965"/>
    <cellStyle name="Normal 2 2 23 2 4" xfId="29966"/>
    <cellStyle name="Normal 2 2 23 2 4 2" xfId="29967"/>
    <cellStyle name="Normal 2 2 23 2 5" xfId="29968"/>
    <cellStyle name="Normal 2 2 23 2 5 2" xfId="29969"/>
    <cellStyle name="Normal 2 2 23 2 6" xfId="29970"/>
    <cellStyle name="Normal 2 2 23 3" xfId="29971"/>
    <cellStyle name="Normal 2 2 23 3 2" xfId="29972"/>
    <cellStyle name="Normal 2 2 23 4" xfId="29973"/>
    <cellStyle name="Normal 2 2 23 4 2" xfId="29974"/>
    <cellStyle name="Normal 2 2 23 5" xfId="29975"/>
    <cellStyle name="Normal 2 2 23 5 2" xfId="29976"/>
    <cellStyle name="Normal 2 2 23 6" xfId="29977"/>
    <cellStyle name="Normal 2 2 23 6 2" xfId="29978"/>
    <cellStyle name="Normal 2 2 23 7" xfId="29979"/>
    <cellStyle name="Normal 2 2 24" xfId="29980"/>
    <cellStyle name="Normal 2 2 24 2" xfId="29981"/>
    <cellStyle name="Normal 2 2 24 2 2" xfId="29982"/>
    <cellStyle name="Normal 2 2 24 2 2 2" xfId="29983"/>
    <cellStyle name="Normal 2 2 24 2 3" xfId="29984"/>
    <cellStyle name="Normal 2 2 24 2 3 2" xfId="29985"/>
    <cellStyle name="Normal 2 2 24 2 4" xfId="29986"/>
    <cellStyle name="Normal 2 2 24 2 4 2" xfId="29987"/>
    <cellStyle name="Normal 2 2 24 2 5" xfId="29988"/>
    <cellStyle name="Normal 2 2 24 2 5 2" xfId="29989"/>
    <cellStyle name="Normal 2 2 24 2 6" xfId="29990"/>
    <cellStyle name="Normal 2 2 24 3" xfId="29991"/>
    <cellStyle name="Normal 2 2 24 3 2" xfId="29992"/>
    <cellStyle name="Normal 2 2 24 4" xfId="29993"/>
    <cellStyle name="Normal 2 2 24 4 2" xfId="29994"/>
    <cellStyle name="Normal 2 2 24 5" xfId="29995"/>
    <cellStyle name="Normal 2 2 24 5 2" xfId="29996"/>
    <cellStyle name="Normal 2 2 24 6" xfId="29997"/>
    <cellStyle name="Normal 2 2 24 6 2" xfId="29998"/>
    <cellStyle name="Normal 2 2 24 7" xfId="29999"/>
    <cellStyle name="Normal 2 2 25" xfId="30000"/>
    <cellStyle name="Normal 2 2 25 2" xfId="30001"/>
    <cellStyle name="Normal 2 2 25 2 2" xfId="30002"/>
    <cellStyle name="Normal 2 2 25 2 2 2" xfId="30003"/>
    <cellStyle name="Normal 2 2 25 2 3" xfId="30004"/>
    <cellStyle name="Normal 2 2 25 2 3 2" xfId="30005"/>
    <cellStyle name="Normal 2 2 25 2 4" xfId="30006"/>
    <cellStyle name="Normal 2 2 25 2 4 2" xfId="30007"/>
    <cellStyle name="Normal 2 2 25 2 5" xfId="30008"/>
    <cellStyle name="Normal 2 2 25 2 5 2" xfId="30009"/>
    <cellStyle name="Normal 2 2 25 2 6" xfId="30010"/>
    <cellStyle name="Normal 2 2 25 3" xfId="30011"/>
    <cellStyle name="Normal 2 2 25 3 2" xfId="30012"/>
    <cellStyle name="Normal 2 2 25 4" xfId="30013"/>
    <cellStyle name="Normal 2 2 25 4 2" xfId="30014"/>
    <cellStyle name="Normal 2 2 25 5" xfId="30015"/>
    <cellStyle name="Normal 2 2 25 5 2" xfId="30016"/>
    <cellStyle name="Normal 2 2 25 6" xfId="30017"/>
    <cellStyle name="Normal 2 2 25 6 2" xfId="30018"/>
    <cellStyle name="Normal 2 2 25 7" xfId="30019"/>
    <cellStyle name="Normal 2 2 26" xfId="30020"/>
    <cellStyle name="Normal 2 2 26 2" xfId="30021"/>
    <cellStyle name="Normal 2 2 26 2 2" xfId="30022"/>
    <cellStyle name="Normal 2 2 26 2 2 2" xfId="30023"/>
    <cellStyle name="Normal 2 2 26 2 3" xfId="30024"/>
    <cellStyle name="Normal 2 2 26 2 3 2" xfId="30025"/>
    <cellStyle name="Normal 2 2 26 2 4" xfId="30026"/>
    <cellStyle name="Normal 2 2 26 2 4 2" xfId="30027"/>
    <cellStyle name="Normal 2 2 26 2 5" xfId="30028"/>
    <cellStyle name="Normal 2 2 26 2 5 2" xfId="30029"/>
    <cellStyle name="Normal 2 2 26 2 6" xfId="30030"/>
    <cellStyle name="Normal 2 2 26 3" xfId="30031"/>
    <cellStyle name="Normal 2 2 26 3 2" xfId="30032"/>
    <cellStyle name="Normal 2 2 26 4" xfId="30033"/>
    <cellStyle name="Normal 2 2 26 4 2" xfId="30034"/>
    <cellStyle name="Normal 2 2 26 5" xfId="30035"/>
    <cellStyle name="Normal 2 2 26 5 2" xfId="30036"/>
    <cellStyle name="Normal 2 2 26 6" xfId="30037"/>
    <cellStyle name="Normal 2 2 26 6 2" xfId="30038"/>
    <cellStyle name="Normal 2 2 26 7" xfId="30039"/>
    <cellStyle name="Normal 2 2 27" xfId="30040"/>
    <cellStyle name="Normal 2 2 27 2" xfId="30041"/>
    <cellStyle name="Normal 2 2 27 2 2" xfId="30042"/>
    <cellStyle name="Normal 2 2 27 2 2 2" xfId="30043"/>
    <cellStyle name="Normal 2 2 27 2 3" xfId="30044"/>
    <cellStyle name="Normal 2 2 27 2 3 2" xfId="30045"/>
    <cellStyle name="Normal 2 2 27 2 4" xfId="30046"/>
    <cellStyle name="Normal 2 2 27 2 4 2" xfId="30047"/>
    <cellStyle name="Normal 2 2 27 2 5" xfId="30048"/>
    <cellStyle name="Normal 2 2 27 2 5 2" xfId="30049"/>
    <cellStyle name="Normal 2 2 27 2 6" xfId="30050"/>
    <cellStyle name="Normal 2 2 27 3" xfId="30051"/>
    <cellStyle name="Normal 2 2 27 3 2" xfId="30052"/>
    <cellStyle name="Normal 2 2 27 4" xfId="30053"/>
    <cellStyle name="Normal 2 2 27 4 2" xfId="30054"/>
    <cellStyle name="Normal 2 2 27 5" xfId="30055"/>
    <cellStyle name="Normal 2 2 27 5 2" xfId="30056"/>
    <cellStyle name="Normal 2 2 27 6" xfId="30057"/>
    <cellStyle name="Normal 2 2 27 6 2" xfId="30058"/>
    <cellStyle name="Normal 2 2 27 7" xfId="30059"/>
    <cellStyle name="Normal 2 2 28" xfId="30060"/>
    <cellStyle name="Normal 2 2 28 2" xfId="30061"/>
    <cellStyle name="Normal 2 2 28 2 2" xfId="30062"/>
    <cellStyle name="Normal 2 2 28 2 2 2" xfId="30063"/>
    <cellStyle name="Normal 2 2 28 2 3" xfId="30064"/>
    <cellStyle name="Normal 2 2 28 2 3 2" xfId="30065"/>
    <cellStyle name="Normal 2 2 28 2 4" xfId="30066"/>
    <cellStyle name="Normal 2 2 28 2 4 2" xfId="30067"/>
    <cellStyle name="Normal 2 2 28 2 5" xfId="30068"/>
    <cellStyle name="Normal 2 2 28 2 5 2" xfId="30069"/>
    <cellStyle name="Normal 2 2 28 2 6" xfId="30070"/>
    <cellStyle name="Normal 2 2 28 3" xfId="30071"/>
    <cellStyle name="Normal 2 2 28 3 2" xfId="30072"/>
    <cellStyle name="Normal 2 2 28 4" xfId="30073"/>
    <cellStyle name="Normal 2 2 28 4 2" xfId="30074"/>
    <cellStyle name="Normal 2 2 28 5" xfId="30075"/>
    <cellStyle name="Normal 2 2 28 5 2" xfId="30076"/>
    <cellStyle name="Normal 2 2 28 6" xfId="30077"/>
    <cellStyle name="Normal 2 2 28 6 2" xfId="30078"/>
    <cellStyle name="Normal 2 2 28 7" xfId="30079"/>
    <cellStyle name="Normal 2 2 29" xfId="30080"/>
    <cellStyle name="Normal 2 2 29 2" xfId="30081"/>
    <cellStyle name="Normal 2 2 29 2 2" xfId="30082"/>
    <cellStyle name="Normal 2 2 29 2 2 2" xfId="30083"/>
    <cellStyle name="Normal 2 2 29 2 3" xfId="30084"/>
    <cellStyle name="Normal 2 2 29 2 3 2" xfId="30085"/>
    <cellStyle name="Normal 2 2 29 2 4" xfId="30086"/>
    <cellStyle name="Normal 2 2 29 2 4 2" xfId="30087"/>
    <cellStyle name="Normal 2 2 29 2 5" xfId="30088"/>
    <cellStyle name="Normal 2 2 29 2 5 2" xfId="30089"/>
    <cellStyle name="Normal 2 2 29 2 6" xfId="30090"/>
    <cellStyle name="Normal 2 2 29 3" xfId="30091"/>
    <cellStyle name="Normal 2 2 29 3 2" xfId="30092"/>
    <cellStyle name="Normal 2 2 29 4" xfId="30093"/>
    <cellStyle name="Normal 2 2 29 4 2" xfId="30094"/>
    <cellStyle name="Normal 2 2 29 5" xfId="30095"/>
    <cellStyle name="Normal 2 2 29 5 2" xfId="30096"/>
    <cellStyle name="Normal 2 2 29 6" xfId="30097"/>
    <cellStyle name="Normal 2 2 29 6 2" xfId="30098"/>
    <cellStyle name="Normal 2 2 29 7" xfId="30099"/>
    <cellStyle name="Normal 2 2 3" xfId="30100"/>
    <cellStyle name="Normal 2 2 3 2" xfId="30101"/>
    <cellStyle name="Normal 2 2 3 3" xfId="30102"/>
    <cellStyle name="Normal 2 2 3 4" xfId="30103"/>
    <cellStyle name="Normal 2 2 3 5" xfId="30104"/>
    <cellStyle name="Normal 2 2 30" xfId="30105"/>
    <cellStyle name="Normal 2 2 30 2" xfId="30106"/>
    <cellStyle name="Normal 2 2 30 2 2" xfId="30107"/>
    <cellStyle name="Normal 2 2 30 2 2 2" xfId="30108"/>
    <cellStyle name="Normal 2 2 30 2 3" xfId="30109"/>
    <cellStyle name="Normal 2 2 30 2 3 2" xfId="30110"/>
    <cellStyle name="Normal 2 2 30 2 4" xfId="30111"/>
    <cellStyle name="Normal 2 2 30 2 4 2" xfId="30112"/>
    <cellStyle name="Normal 2 2 30 2 5" xfId="30113"/>
    <cellStyle name="Normal 2 2 30 2 5 2" xfId="30114"/>
    <cellStyle name="Normal 2 2 30 2 6" xfId="30115"/>
    <cellStyle name="Normal 2 2 30 3" xfId="30116"/>
    <cellStyle name="Normal 2 2 30 3 2" xfId="30117"/>
    <cellStyle name="Normal 2 2 30 4" xfId="30118"/>
    <cellStyle name="Normal 2 2 30 4 2" xfId="30119"/>
    <cellStyle name="Normal 2 2 30 5" xfId="30120"/>
    <cellStyle name="Normal 2 2 30 5 2" xfId="30121"/>
    <cellStyle name="Normal 2 2 30 6" xfId="30122"/>
    <cellStyle name="Normal 2 2 30 6 2" xfId="30123"/>
    <cellStyle name="Normal 2 2 30 7" xfId="30124"/>
    <cellStyle name="Normal 2 2 31" xfId="30125"/>
    <cellStyle name="Normal 2 2 31 2" xfId="30126"/>
    <cellStyle name="Normal 2 2 31 2 2" xfId="30127"/>
    <cellStyle name="Normal 2 2 31 2 2 2" xfId="30128"/>
    <cellStyle name="Normal 2 2 31 2 3" xfId="30129"/>
    <cellStyle name="Normal 2 2 31 2 3 2" xfId="30130"/>
    <cellStyle name="Normal 2 2 31 2 4" xfId="30131"/>
    <cellStyle name="Normal 2 2 31 2 4 2" xfId="30132"/>
    <cellStyle name="Normal 2 2 31 2 5" xfId="30133"/>
    <cellStyle name="Normal 2 2 31 2 5 2" xfId="30134"/>
    <cellStyle name="Normal 2 2 31 2 6" xfId="30135"/>
    <cellStyle name="Normal 2 2 31 3" xfId="30136"/>
    <cellStyle name="Normal 2 2 31 3 2" xfId="30137"/>
    <cellStyle name="Normal 2 2 31 4" xfId="30138"/>
    <cellStyle name="Normal 2 2 31 4 2" xfId="30139"/>
    <cellStyle name="Normal 2 2 31 5" xfId="30140"/>
    <cellStyle name="Normal 2 2 31 5 2" xfId="30141"/>
    <cellStyle name="Normal 2 2 31 6" xfId="30142"/>
    <cellStyle name="Normal 2 2 31 6 2" xfId="30143"/>
    <cellStyle name="Normal 2 2 31 7" xfId="30144"/>
    <cellStyle name="Normal 2 2 32" xfId="30145"/>
    <cellStyle name="Normal 2 2 32 2" xfId="30146"/>
    <cellStyle name="Normal 2 2 32 2 2" xfId="30147"/>
    <cellStyle name="Normal 2 2 32 2 2 2" xfId="30148"/>
    <cellStyle name="Normal 2 2 32 2 3" xfId="30149"/>
    <cellStyle name="Normal 2 2 32 2 3 2" xfId="30150"/>
    <cellStyle name="Normal 2 2 32 2 4" xfId="30151"/>
    <cellStyle name="Normal 2 2 32 2 4 2" xfId="30152"/>
    <cellStyle name="Normal 2 2 32 2 5" xfId="30153"/>
    <cellStyle name="Normal 2 2 32 2 5 2" xfId="30154"/>
    <cellStyle name="Normal 2 2 32 2 6" xfId="30155"/>
    <cellStyle name="Normal 2 2 32 3" xfId="30156"/>
    <cellStyle name="Normal 2 2 32 3 2" xfId="30157"/>
    <cellStyle name="Normal 2 2 32 4" xfId="30158"/>
    <cellStyle name="Normal 2 2 32 4 2" xfId="30159"/>
    <cellStyle name="Normal 2 2 32 5" xfId="30160"/>
    <cellStyle name="Normal 2 2 32 5 2" xfId="30161"/>
    <cellStyle name="Normal 2 2 32 6" xfId="30162"/>
    <cellStyle name="Normal 2 2 32 6 2" xfId="30163"/>
    <cellStyle name="Normal 2 2 32 7" xfId="30164"/>
    <cellStyle name="Normal 2 2 33" xfId="30165"/>
    <cellStyle name="Normal 2 2 33 2" xfId="30166"/>
    <cellStyle name="Normal 2 2 33 2 2" xfId="30167"/>
    <cellStyle name="Normal 2 2 33 2 2 2" xfId="30168"/>
    <cellStyle name="Normal 2 2 33 2 3" xfId="30169"/>
    <cellStyle name="Normal 2 2 33 2 3 2" xfId="30170"/>
    <cellStyle name="Normal 2 2 33 2 4" xfId="30171"/>
    <cellStyle name="Normal 2 2 33 2 4 2" xfId="30172"/>
    <cellStyle name="Normal 2 2 33 2 5" xfId="30173"/>
    <cellStyle name="Normal 2 2 33 2 5 2" xfId="30174"/>
    <cellStyle name="Normal 2 2 33 2 6" xfId="30175"/>
    <cellStyle name="Normal 2 2 33 3" xfId="30176"/>
    <cellStyle name="Normal 2 2 33 3 2" xfId="30177"/>
    <cellStyle name="Normal 2 2 33 4" xfId="30178"/>
    <cellStyle name="Normal 2 2 33 4 2" xfId="30179"/>
    <cellStyle name="Normal 2 2 33 5" xfId="30180"/>
    <cellStyle name="Normal 2 2 33 5 2" xfId="30181"/>
    <cellStyle name="Normal 2 2 33 6" xfId="30182"/>
    <cellStyle name="Normal 2 2 33 6 2" xfId="30183"/>
    <cellStyle name="Normal 2 2 33 7" xfId="30184"/>
    <cellStyle name="Normal 2 2 34" xfId="30185"/>
    <cellStyle name="Normal 2 2 34 2" xfId="30186"/>
    <cellStyle name="Normal 2 2 34 2 2" xfId="30187"/>
    <cellStyle name="Normal 2 2 34 2 2 2" xfId="30188"/>
    <cellStyle name="Normal 2 2 34 2 3" xfId="30189"/>
    <cellStyle name="Normal 2 2 34 2 3 2" xfId="30190"/>
    <cellStyle name="Normal 2 2 34 2 4" xfId="30191"/>
    <cellStyle name="Normal 2 2 34 2 4 2" xfId="30192"/>
    <cellStyle name="Normal 2 2 34 2 5" xfId="30193"/>
    <cellStyle name="Normal 2 2 34 2 5 2" xfId="30194"/>
    <cellStyle name="Normal 2 2 34 2 6" xfId="30195"/>
    <cellStyle name="Normal 2 2 34 3" xfId="30196"/>
    <cellStyle name="Normal 2 2 34 3 2" xfId="30197"/>
    <cellStyle name="Normal 2 2 34 4" xfId="30198"/>
    <cellStyle name="Normal 2 2 34 4 2" xfId="30199"/>
    <cellStyle name="Normal 2 2 34 5" xfId="30200"/>
    <cellStyle name="Normal 2 2 34 5 2" xfId="30201"/>
    <cellStyle name="Normal 2 2 34 6" xfId="30202"/>
    <cellStyle name="Normal 2 2 34 6 2" xfId="30203"/>
    <cellStyle name="Normal 2 2 34 7" xfId="30204"/>
    <cellStyle name="Normal 2 2 35" xfId="30205"/>
    <cellStyle name="Normal 2 2 35 2" xfId="30206"/>
    <cellStyle name="Normal 2 2 35 2 2" xfId="30207"/>
    <cellStyle name="Normal 2 2 35 2 2 2" xfId="30208"/>
    <cellStyle name="Normal 2 2 35 2 3" xfId="30209"/>
    <cellStyle name="Normal 2 2 35 2 3 2" xfId="30210"/>
    <cellStyle name="Normal 2 2 35 2 4" xfId="30211"/>
    <cellStyle name="Normal 2 2 35 2 4 2" xfId="30212"/>
    <cellStyle name="Normal 2 2 35 2 5" xfId="30213"/>
    <cellStyle name="Normal 2 2 35 2 5 2" xfId="30214"/>
    <cellStyle name="Normal 2 2 35 2 6" xfId="30215"/>
    <cellStyle name="Normal 2 2 35 3" xfId="30216"/>
    <cellStyle name="Normal 2 2 35 3 2" xfId="30217"/>
    <cellStyle name="Normal 2 2 35 4" xfId="30218"/>
    <cellStyle name="Normal 2 2 35 4 2" xfId="30219"/>
    <cellStyle name="Normal 2 2 35 5" xfId="30220"/>
    <cellStyle name="Normal 2 2 35 5 2" xfId="30221"/>
    <cellStyle name="Normal 2 2 35 6" xfId="30222"/>
    <cellStyle name="Normal 2 2 35 6 2" xfId="30223"/>
    <cellStyle name="Normal 2 2 35 7" xfId="30224"/>
    <cellStyle name="Normal 2 2 36" xfId="30225"/>
    <cellStyle name="Normal 2 2 36 2" xfId="30226"/>
    <cellStyle name="Normal 2 2 36 2 2" xfId="30227"/>
    <cellStyle name="Normal 2 2 36 2 2 2" xfId="30228"/>
    <cellStyle name="Normal 2 2 36 2 3" xfId="30229"/>
    <cellStyle name="Normal 2 2 36 2 3 2" xfId="30230"/>
    <cellStyle name="Normal 2 2 36 2 4" xfId="30231"/>
    <cellStyle name="Normal 2 2 36 2 4 2" xfId="30232"/>
    <cellStyle name="Normal 2 2 36 2 5" xfId="30233"/>
    <cellStyle name="Normal 2 2 36 2 5 2" xfId="30234"/>
    <cellStyle name="Normal 2 2 36 2 6" xfId="30235"/>
    <cellStyle name="Normal 2 2 36 3" xfId="30236"/>
    <cellStyle name="Normal 2 2 36 3 2" xfId="30237"/>
    <cellStyle name="Normal 2 2 36 4" xfId="30238"/>
    <cellStyle name="Normal 2 2 36 4 2" xfId="30239"/>
    <cellStyle name="Normal 2 2 36 5" xfId="30240"/>
    <cellStyle name="Normal 2 2 36 5 2" xfId="30241"/>
    <cellStyle name="Normal 2 2 36 6" xfId="30242"/>
    <cellStyle name="Normal 2 2 36 6 2" xfId="30243"/>
    <cellStyle name="Normal 2 2 36 7" xfId="30244"/>
    <cellStyle name="Normal 2 2 37" xfId="30245"/>
    <cellStyle name="Normal 2 2 37 2" xfId="30246"/>
    <cellStyle name="Normal 2 2 37 2 2" xfId="30247"/>
    <cellStyle name="Normal 2 2 37 2 2 2" xfId="30248"/>
    <cellStyle name="Normal 2 2 37 2 3" xfId="30249"/>
    <cellStyle name="Normal 2 2 37 2 3 2" xfId="30250"/>
    <cellStyle name="Normal 2 2 37 2 4" xfId="30251"/>
    <cellStyle name="Normal 2 2 37 2 4 2" xfId="30252"/>
    <cellStyle name="Normal 2 2 37 2 5" xfId="30253"/>
    <cellStyle name="Normal 2 2 37 2 5 2" xfId="30254"/>
    <cellStyle name="Normal 2 2 37 2 6" xfId="30255"/>
    <cellStyle name="Normal 2 2 37 3" xfId="30256"/>
    <cellStyle name="Normal 2 2 37 3 2" xfId="30257"/>
    <cellStyle name="Normal 2 2 37 4" xfId="30258"/>
    <cellStyle name="Normal 2 2 37 4 2" xfId="30259"/>
    <cellStyle name="Normal 2 2 37 5" xfId="30260"/>
    <cellStyle name="Normal 2 2 37 5 2" xfId="30261"/>
    <cellStyle name="Normal 2 2 37 6" xfId="30262"/>
    <cellStyle name="Normal 2 2 37 6 2" xfId="30263"/>
    <cellStyle name="Normal 2 2 37 7" xfId="30264"/>
    <cellStyle name="Normal 2 2 38" xfId="30265"/>
    <cellStyle name="Normal 2 2 38 2" xfId="30266"/>
    <cellStyle name="Normal 2 2 38 2 2" xfId="30267"/>
    <cellStyle name="Normal 2 2 38 2 2 2" xfId="30268"/>
    <cellStyle name="Normal 2 2 38 2 3" xfId="30269"/>
    <cellStyle name="Normal 2 2 38 2 3 2" xfId="30270"/>
    <cellStyle name="Normal 2 2 38 2 4" xfId="30271"/>
    <cellStyle name="Normal 2 2 38 2 4 2" xfId="30272"/>
    <cellStyle name="Normal 2 2 38 2 5" xfId="30273"/>
    <cellStyle name="Normal 2 2 38 2 5 2" xfId="30274"/>
    <cellStyle name="Normal 2 2 38 2 6" xfId="30275"/>
    <cellStyle name="Normal 2 2 38 3" xfId="30276"/>
    <cellStyle name="Normal 2 2 38 3 2" xfId="30277"/>
    <cellStyle name="Normal 2 2 38 4" xfId="30278"/>
    <cellStyle name="Normal 2 2 38 4 2" xfId="30279"/>
    <cellStyle name="Normal 2 2 38 5" xfId="30280"/>
    <cellStyle name="Normal 2 2 38 5 2" xfId="30281"/>
    <cellStyle name="Normal 2 2 38 6" xfId="30282"/>
    <cellStyle name="Normal 2 2 38 6 2" xfId="30283"/>
    <cellStyle name="Normal 2 2 38 7" xfId="30284"/>
    <cellStyle name="Normal 2 2 39" xfId="30285"/>
    <cellStyle name="Normal 2 2 39 2" xfId="30286"/>
    <cellStyle name="Normal 2 2 39 2 2" xfId="30287"/>
    <cellStyle name="Normal 2 2 39 2 2 2" xfId="30288"/>
    <cellStyle name="Normal 2 2 39 2 3" xfId="30289"/>
    <cellStyle name="Normal 2 2 39 2 3 2" xfId="30290"/>
    <cellStyle name="Normal 2 2 39 2 4" xfId="30291"/>
    <cellStyle name="Normal 2 2 39 2 4 2" xfId="30292"/>
    <cellStyle name="Normal 2 2 39 2 5" xfId="30293"/>
    <cellStyle name="Normal 2 2 39 2 5 2" xfId="30294"/>
    <cellStyle name="Normal 2 2 39 2 6" xfId="30295"/>
    <cellStyle name="Normal 2 2 39 3" xfId="30296"/>
    <cellStyle name="Normal 2 2 39 3 2" xfId="30297"/>
    <cellStyle name="Normal 2 2 39 4" xfId="30298"/>
    <cellStyle name="Normal 2 2 39 4 2" xfId="30299"/>
    <cellStyle name="Normal 2 2 39 5" xfId="30300"/>
    <cellStyle name="Normal 2 2 39 5 2" xfId="30301"/>
    <cellStyle name="Normal 2 2 39 6" xfId="30302"/>
    <cellStyle name="Normal 2 2 39 6 2" xfId="30303"/>
    <cellStyle name="Normal 2 2 39 7" xfId="30304"/>
    <cellStyle name="Normal 2 2 4" xfId="30305"/>
    <cellStyle name="Normal 2 2 4 2" xfId="30306"/>
    <cellStyle name="Normal 2 2 4 3" xfId="30307"/>
    <cellStyle name="Normal 2 2 4 4" xfId="30308"/>
    <cellStyle name="Normal 2 2 4 5" xfId="30309"/>
    <cellStyle name="Normal 2 2 40" xfId="30310"/>
    <cellStyle name="Normal 2 2 40 2" xfId="30311"/>
    <cellStyle name="Normal 2 2 40 2 2" xfId="30312"/>
    <cellStyle name="Normal 2 2 40 2 2 2" xfId="30313"/>
    <cellStyle name="Normal 2 2 40 2 3" xfId="30314"/>
    <cellStyle name="Normal 2 2 40 2 3 2" xfId="30315"/>
    <cellStyle name="Normal 2 2 40 2 4" xfId="30316"/>
    <cellStyle name="Normal 2 2 40 2 4 2" xfId="30317"/>
    <cellStyle name="Normal 2 2 40 2 5" xfId="30318"/>
    <cellStyle name="Normal 2 2 40 2 5 2" xfId="30319"/>
    <cellStyle name="Normal 2 2 40 2 6" xfId="30320"/>
    <cellStyle name="Normal 2 2 40 3" xfId="30321"/>
    <cellStyle name="Normal 2 2 40 3 2" xfId="30322"/>
    <cellStyle name="Normal 2 2 40 4" xfId="30323"/>
    <cellStyle name="Normal 2 2 40 4 2" xfId="30324"/>
    <cellStyle name="Normal 2 2 40 5" xfId="30325"/>
    <cellStyle name="Normal 2 2 40 5 2" xfId="30326"/>
    <cellStyle name="Normal 2 2 40 6" xfId="30327"/>
    <cellStyle name="Normal 2 2 40 6 2" xfId="30328"/>
    <cellStyle name="Normal 2 2 40 7" xfId="30329"/>
    <cellStyle name="Normal 2 2 41" xfId="30330"/>
    <cellStyle name="Normal 2 2 41 2" xfId="30331"/>
    <cellStyle name="Normal 2 2 41 2 2" xfId="30332"/>
    <cellStyle name="Normal 2 2 41 2 2 2" xfId="30333"/>
    <cellStyle name="Normal 2 2 41 2 3" xfId="30334"/>
    <cellStyle name="Normal 2 2 41 2 3 2" xfId="30335"/>
    <cellStyle name="Normal 2 2 41 2 4" xfId="30336"/>
    <cellStyle name="Normal 2 2 41 2 4 2" xfId="30337"/>
    <cellStyle name="Normal 2 2 41 2 5" xfId="30338"/>
    <cellStyle name="Normal 2 2 41 2 5 2" xfId="30339"/>
    <cellStyle name="Normal 2 2 41 2 6" xfId="30340"/>
    <cellStyle name="Normal 2 2 41 3" xfId="30341"/>
    <cellStyle name="Normal 2 2 41 3 2" xfId="30342"/>
    <cellStyle name="Normal 2 2 41 4" xfId="30343"/>
    <cellStyle name="Normal 2 2 41 4 2" xfId="30344"/>
    <cellStyle name="Normal 2 2 41 5" xfId="30345"/>
    <cellStyle name="Normal 2 2 41 5 2" xfId="30346"/>
    <cellStyle name="Normal 2 2 41 6" xfId="30347"/>
    <cellStyle name="Normal 2 2 41 6 2" xfId="30348"/>
    <cellStyle name="Normal 2 2 41 7" xfId="30349"/>
    <cellStyle name="Normal 2 2 42" xfId="30350"/>
    <cellStyle name="Normal 2 2 42 2" xfId="30351"/>
    <cellStyle name="Normal 2 2 42 2 2" xfId="30352"/>
    <cellStyle name="Normal 2 2 42 2 2 2" xfId="30353"/>
    <cellStyle name="Normal 2 2 42 2 3" xfId="30354"/>
    <cellStyle name="Normal 2 2 42 2 3 2" xfId="30355"/>
    <cellStyle name="Normal 2 2 42 2 4" xfId="30356"/>
    <cellStyle name="Normal 2 2 42 2 4 2" xfId="30357"/>
    <cellStyle name="Normal 2 2 42 2 5" xfId="30358"/>
    <cellStyle name="Normal 2 2 42 2 5 2" xfId="30359"/>
    <cellStyle name="Normal 2 2 42 2 6" xfId="30360"/>
    <cellStyle name="Normal 2 2 42 3" xfId="30361"/>
    <cellStyle name="Normal 2 2 42 3 2" xfId="30362"/>
    <cellStyle name="Normal 2 2 42 4" xfId="30363"/>
    <cellStyle name="Normal 2 2 42 4 2" xfId="30364"/>
    <cellStyle name="Normal 2 2 42 5" xfId="30365"/>
    <cellStyle name="Normal 2 2 42 5 2" xfId="30366"/>
    <cellStyle name="Normal 2 2 42 6" xfId="30367"/>
    <cellStyle name="Normal 2 2 42 6 2" xfId="30368"/>
    <cellStyle name="Normal 2 2 42 7" xfId="30369"/>
    <cellStyle name="Normal 2 2 43" xfId="30370"/>
    <cellStyle name="Normal 2 2 43 2" xfId="30371"/>
    <cellStyle name="Normal 2 2 43 2 2" xfId="30372"/>
    <cellStyle name="Normal 2 2 43 2 2 2" xfId="30373"/>
    <cellStyle name="Normal 2 2 43 2 3" xfId="30374"/>
    <cellStyle name="Normal 2 2 43 2 3 2" xfId="30375"/>
    <cellStyle name="Normal 2 2 43 2 4" xfId="30376"/>
    <cellStyle name="Normal 2 2 43 2 4 2" xfId="30377"/>
    <cellStyle name="Normal 2 2 43 2 5" xfId="30378"/>
    <cellStyle name="Normal 2 2 43 2 5 2" xfId="30379"/>
    <cellStyle name="Normal 2 2 43 2 6" xfId="30380"/>
    <cellStyle name="Normal 2 2 43 3" xfId="30381"/>
    <cellStyle name="Normal 2 2 43 3 2" xfId="30382"/>
    <cellStyle name="Normal 2 2 43 4" xfId="30383"/>
    <cellStyle name="Normal 2 2 43 4 2" xfId="30384"/>
    <cellStyle name="Normal 2 2 43 5" xfId="30385"/>
    <cellStyle name="Normal 2 2 43 5 2" xfId="30386"/>
    <cellStyle name="Normal 2 2 43 6" xfId="30387"/>
    <cellStyle name="Normal 2 2 43 6 2" xfId="30388"/>
    <cellStyle name="Normal 2 2 43 7" xfId="30389"/>
    <cellStyle name="Normal 2 2 44" xfId="30390"/>
    <cellStyle name="Normal 2 2 44 2" xfId="30391"/>
    <cellStyle name="Normal 2 2 44 2 2" xfId="30392"/>
    <cellStyle name="Normal 2 2 44 2 2 2" xfId="30393"/>
    <cellStyle name="Normal 2 2 44 2 3" xfId="30394"/>
    <cellStyle name="Normal 2 2 44 2 3 2" xfId="30395"/>
    <cellStyle name="Normal 2 2 44 2 4" xfId="30396"/>
    <cellStyle name="Normal 2 2 44 2 4 2" xfId="30397"/>
    <cellStyle name="Normal 2 2 44 2 5" xfId="30398"/>
    <cellStyle name="Normal 2 2 44 2 5 2" xfId="30399"/>
    <cellStyle name="Normal 2 2 44 2 6" xfId="30400"/>
    <cellStyle name="Normal 2 2 44 3" xfId="30401"/>
    <cellStyle name="Normal 2 2 44 3 2" xfId="30402"/>
    <cellStyle name="Normal 2 2 44 4" xfId="30403"/>
    <cellStyle name="Normal 2 2 44 4 2" xfId="30404"/>
    <cellStyle name="Normal 2 2 44 5" xfId="30405"/>
    <cellStyle name="Normal 2 2 44 5 2" xfId="30406"/>
    <cellStyle name="Normal 2 2 44 6" xfId="30407"/>
    <cellStyle name="Normal 2 2 44 6 2" xfId="30408"/>
    <cellStyle name="Normal 2 2 44 7" xfId="30409"/>
    <cellStyle name="Normal 2 2 45" xfId="30410"/>
    <cellStyle name="Normal 2 2 45 2" xfId="30411"/>
    <cellStyle name="Normal 2 2 45 2 2" xfId="30412"/>
    <cellStyle name="Normal 2 2 45 2 2 2" xfId="30413"/>
    <cellStyle name="Normal 2 2 45 2 3" xfId="30414"/>
    <cellStyle name="Normal 2 2 45 2 3 2" xfId="30415"/>
    <cellStyle name="Normal 2 2 45 2 4" xfId="30416"/>
    <cellStyle name="Normal 2 2 45 2 4 2" xfId="30417"/>
    <cellStyle name="Normal 2 2 45 2 5" xfId="30418"/>
    <cellStyle name="Normal 2 2 45 2 5 2" xfId="30419"/>
    <cellStyle name="Normal 2 2 45 2 6" xfId="30420"/>
    <cellStyle name="Normal 2 2 45 3" xfId="30421"/>
    <cellStyle name="Normal 2 2 45 3 2" xfId="30422"/>
    <cellStyle name="Normal 2 2 45 4" xfId="30423"/>
    <cellStyle name="Normal 2 2 45 4 2" xfId="30424"/>
    <cellStyle name="Normal 2 2 45 5" xfId="30425"/>
    <cellStyle name="Normal 2 2 45 5 2" xfId="30426"/>
    <cellStyle name="Normal 2 2 45 6" xfId="30427"/>
    <cellStyle name="Normal 2 2 45 6 2" xfId="30428"/>
    <cellStyle name="Normal 2 2 45 7" xfId="30429"/>
    <cellStyle name="Normal 2 2 46" xfId="30430"/>
    <cellStyle name="Normal 2 2 46 2" xfId="30431"/>
    <cellStyle name="Normal 2 2 46 2 2" xfId="30432"/>
    <cellStyle name="Normal 2 2 46 2 2 2" xfId="30433"/>
    <cellStyle name="Normal 2 2 46 2 3" xfId="30434"/>
    <cellStyle name="Normal 2 2 46 2 3 2" xfId="30435"/>
    <cellStyle name="Normal 2 2 46 2 4" xfId="30436"/>
    <cellStyle name="Normal 2 2 46 2 4 2" xfId="30437"/>
    <cellStyle name="Normal 2 2 46 2 5" xfId="30438"/>
    <cellStyle name="Normal 2 2 46 2 5 2" xfId="30439"/>
    <cellStyle name="Normal 2 2 46 2 6" xfId="30440"/>
    <cellStyle name="Normal 2 2 46 3" xfId="30441"/>
    <cellStyle name="Normal 2 2 46 3 2" xfId="30442"/>
    <cellStyle name="Normal 2 2 46 4" xfId="30443"/>
    <cellStyle name="Normal 2 2 46 4 2" xfId="30444"/>
    <cellStyle name="Normal 2 2 46 5" xfId="30445"/>
    <cellStyle name="Normal 2 2 46 5 2" xfId="30446"/>
    <cellStyle name="Normal 2 2 46 6" xfId="30447"/>
    <cellStyle name="Normal 2 2 46 6 2" xfId="30448"/>
    <cellStyle name="Normal 2 2 46 7" xfId="30449"/>
    <cellStyle name="Normal 2 2 47" xfId="30450"/>
    <cellStyle name="Normal 2 2 47 2" xfId="30451"/>
    <cellStyle name="Normal 2 2 47 2 2" xfId="30452"/>
    <cellStyle name="Normal 2 2 47 2 2 2" xfId="30453"/>
    <cellStyle name="Normal 2 2 47 2 3" xfId="30454"/>
    <cellStyle name="Normal 2 2 47 2 3 2" xfId="30455"/>
    <cellStyle name="Normal 2 2 47 2 4" xfId="30456"/>
    <cellStyle name="Normal 2 2 47 2 4 2" xfId="30457"/>
    <cellStyle name="Normal 2 2 47 2 5" xfId="30458"/>
    <cellStyle name="Normal 2 2 47 2 5 2" xfId="30459"/>
    <cellStyle name="Normal 2 2 47 2 6" xfId="30460"/>
    <cellStyle name="Normal 2 2 47 3" xfId="30461"/>
    <cellStyle name="Normal 2 2 47 3 2" xfId="30462"/>
    <cellStyle name="Normal 2 2 47 4" xfId="30463"/>
    <cellStyle name="Normal 2 2 47 4 2" xfId="30464"/>
    <cellStyle name="Normal 2 2 47 5" xfId="30465"/>
    <cellStyle name="Normal 2 2 47 5 2" xfId="30466"/>
    <cellStyle name="Normal 2 2 47 6" xfId="30467"/>
    <cellStyle name="Normal 2 2 47 6 2" xfId="30468"/>
    <cellStyle name="Normal 2 2 47 7" xfId="30469"/>
    <cellStyle name="Normal 2 2 48" xfId="30470"/>
    <cellStyle name="Normal 2 2 48 2" xfId="30471"/>
    <cellStyle name="Normal 2 2 48 2 2" xfId="30472"/>
    <cellStyle name="Normal 2 2 48 2 2 2" xfId="30473"/>
    <cellStyle name="Normal 2 2 48 2 3" xfId="30474"/>
    <cellStyle name="Normal 2 2 48 2 3 2" xfId="30475"/>
    <cellStyle name="Normal 2 2 48 2 4" xfId="30476"/>
    <cellStyle name="Normal 2 2 48 2 4 2" xfId="30477"/>
    <cellStyle name="Normal 2 2 48 2 5" xfId="30478"/>
    <cellStyle name="Normal 2 2 48 2 5 2" xfId="30479"/>
    <cellStyle name="Normal 2 2 48 2 6" xfId="30480"/>
    <cellStyle name="Normal 2 2 48 3" xfId="30481"/>
    <cellStyle name="Normal 2 2 48 3 2" xfId="30482"/>
    <cellStyle name="Normal 2 2 48 4" xfId="30483"/>
    <cellStyle name="Normal 2 2 48 4 2" xfId="30484"/>
    <cellStyle name="Normal 2 2 48 5" xfId="30485"/>
    <cellStyle name="Normal 2 2 48 5 2" xfId="30486"/>
    <cellStyle name="Normal 2 2 48 6" xfId="30487"/>
    <cellStyle name="Normal 2 2 48 6 2" xfId="30488"/>
    <cellStyle name="Normal 2 2 48 7" xfId="30489"/>
    <cellStyle name="Normal 2 2 49" xfId="30490"/>
    <cellStyle name="Normal 2 2 49 2" xfId="30491"/>
    <cellStyle name="Normal 2 2 49 3" xfId="30492"/>
    <cellStyle name="Normal 2 2 49 4" xfId="30493"/>
    <cellStyle name="Normal 2 2 49 5" xfId="30494"/>
    <cellStyle name="Normal 2 2 5" xfId="30495"/>
    <cellStyle name="Normal 2 2 5 2" xfId="30496"/>
    <cellStyle name="Normal 2 2 5 3" xfId="30497"/>
    <cellStyle name="Normal 2 2 5 4" xfId="30498"/>
    <cellStyle name="Normal 2 2 5 5" xfId="30499"/>
    <cellStyle name="Normal 2 2 50" xfId="30500"/>
    <cellStyle name="Normal 2 2 51" xfId="30501"/>
    <cellStyle name="Normal 2 2 52" xfId="30502"/>
    <cellStyle name="Normal 2 2 53" xfId="30503"/>
    <cellStyle name="Normal 2 2 6" xfId="30504"/>
    <cellStyle name="Normal 2 2 6 2" xfId="30505"/>
    <cellStyle name="Normal 2 2 6 2 2" xfId="30506"/>
    <cellStyle name="Normal 2 2 6 2 2 2" xfId="30507"/>
    <cellStyle name="Normal 2 2 6 2 3" xfId="30508"/>
    <cellStyle name="Normal 2 2 6 2 3 2" xfId="30509"/>
    <cellStyle name="Normal 2 2 6 2 4" xfId="30510"/>
    <cellStyle name="Normal 2 2 6 2 4 2" xfId="30511"/>
    <cellStyle name="Normal 2 2 6 2 5" xfId="30512"/>
    <cellStyle name="Normal 2 2 6 2 5 2" xfId="30513"/>
    <cellStyle name="Normal 2 2 6 2 6" xfId="30514"/>
    <cellStyle name="Normal 2 2 6 3" xfId="30515"/>
    <cellStyle name="Normal 2 2 6 3 2" xfId="30516"/>
    <cellStyle name="Normal 2 2 6 4" xfId="30517"/>
    <cellStyle name="Normal 2 2 6 4 2" xfId="30518"/>
    <cellStyle name="Normal 2 2 6 5" xfId="30519"/>
    <cellStyle name="Normal 2 2 6 5 2" xfId="30520"/>
    <cellStyle name="Normal 2 2 6 6" xfId="30521"/>
    <cellStyle name="Normal 2 2 6 6 2" xfId="30522"/>
    <cellStyle name="Normal 2 2 6 7" xfId="30523"/>
    <cellStyle name="Normal 2 2 7" xfId="30524"/>
    <cellStyle name="Normal 2 2 7 2" xfId="30525"/>
    <cellStyle name="Normal 2 2 7 2 2" xfId="30526"/>
    <cellStyle name="Normal 2 2 7 2 2 2" xfId="30527"/>
    <cellStyle name="Normal 2 2 7 2 3" xfId="30528"/>
    <cellStyle name="Normal 2 2 7 2 3 2" xfId="30529"/>
    <cellStyle name="Normal 2 2 7 2 4" xfId="30530"/>
    <cellStyle name="Normal 2 2 7 2 4 2" xfId="30531"/>
    <cellStyle name="Normal 2 2 7 2 5" xfId="30532"/>
    <cellStyle name="Normal 2 2 7 2 5 2" xfId="30533"/>
    <cellStyle name="Normal 2 2 7 2 6" xfId="30534"/>
    <cellStyle name="Normal 2 2 7 3" xfId="30535"/>
    <cellStyle name="Normal 2 2 7 3 2" xfId="30536"/>
    <cellStyle name="Normal 2 2 7 4" xfId="30537"/>
    <cellStyle name="Normal 2 2 7 4 2" xfId="30538"/>
    <cellStyle name="Normal 2 2 7 5" xfId="30539"/>
    <cellStyle name="Normal 2 2 7 5 2" xfId="30540"/>
    <cellStyle name="Normal 2 2 7 6" xfId="30541"/>
    <cellStyle name="Normal 2 2 7 6 2" xfId="30542"/>
    <cellStyle name="Normal 2 2 7 7" xfId="30543"/>
    <cellStyle name="Normal 2 2 8" xfId="30544"/>
    <cellStyle name="Normal 2 2 8 2" xfId="30545"/>
    <cellStyle name="Normal 2 2 8 2 2" xfId="30546"/>
    <cellStyle name="Normal 2 2 8 2 2 2" xfId="30547"/>
    <cellStyle name="Normal 2 2 8 2 3" xfId="30548"/>
    <cellStyle name="Normal 2 2 8 2 3 2" xfId="30549"/>
    <cellStyle name="Normal 2 2 8 2 4" xfId="30550"/>
    <cellStyle name="Normal 2 2 8 2 4 2" xfId="30551"/>
    <cellStyle name="Normal 2 2 8 2 5" xfId="30552"/>
    <cellStyle name="Normal 2 2 8 2 5 2" xfId="30553"/>
    <cellStyle name="Normal 2 2 8 2 6" xfId="30554"/>
    <cellStyle name="Normal 2 2 8 3" xfId="30555"/>
    <cellStyle name="Normal 2 2 8 3 2" xfId="30556"/>
    <cellStyle name="Normal 2 2 8 4" xfId="30557"/>
    <cellStyle name="Normal 2 2 8 4 2" xfId="30558"/>
    <cellStyle name="Normal 2 2 8 5" xfId="30559"/>
    <cellStyle name="Normal 2 2 8 5 2" xfId="30560"/>
    <cellStyle name="Normal 2 2 8 6" xfId="30561"/>
    <cellStyle name="Normal 2 2 8 6 2" xfId="30562"/>
    <cellStyle name="Normal 2 2 8 7" xfId="30563"/>
    <cellStyle name="Normal 2 2 9" xfId="30564"/>
    <cellStyle name="Normal 2 2 9 2" xfId="30565"/>
    <cellStyle name="Normal 2 2 9 2 2" xfId="30566"/>
    <cellStyle name="Normal 2 2 9 2 2 2" xfId="30567"/>
    <cellStyle name="Normal 2 2 9 2 3" xfId="30568"/>
    <cellStyle name="Normal 2 2 9 2 3 2" xfId="30569"/>
    <cellStyle name="Normal 2 2 9 2 4" xfId="30570"/>
    <cellStyle name="Normal 2 2 9 2 4 2" xfId="30571"/>
    <cellStyle name="Normal 2 2 9 2 5" xfId="30572"/>
    <cellStyle name="Normal 2 2 9 2 5 2" xfId="30573"/>
    <cellStyle name="Normal 2 2 9 2 6" xfId="30574"/>
    <cellStyle name="Normal 2 2 9 3" xfId="30575"/>
    <cellStyle name="Normal 2 2 9 3 2" xfId="30576"/>
    <cellStyle name="Normal 2 2 9 4" xfId="30577"/>
    <cellStyle name="Normal 2 2 9 4 2" xfId="30578"/>
    <cellStyle name="Normal 2 2 9 5" xfId="30579"/>
    <cellStyle name="Normal 2 2 9 5 2" xfId="30580"/>
    <cellStyle name="Normal 2 2 9 6" xfId="30581"/>
    <cellStyle name="Normal 2 2 9 6 2" xfId="30582"/>
    <cellStyle name="Normal 2 2 9 7" xfId="30583"/>
    <cellStyle name="Normal 2 2_118" xfId="30584"/>
    <cellStyle name="Normal 2 20" xfId="30585"/>
    <cellStyle name="Normal 2 20 2" xfId="30586"/>
    <cellStyle name="Normal 2 20 3" xfId="30587"/>
    <cellStyle name="Normal 2 20 4" xfId="30588"/>
    <cellStyle name="Normal 2 20 5" xfId="30589"/>
    <cellStyle name="Normal 2 21" xfId="30590"/>
    <cellStyle name="Normal 2 21 2" xfId="30591"/>
    <cellStyle name="Normal 2 21 3" xfId="30592"/>
    <cellStyle name="Normal 2 21 4" xfId="30593"/>
    <cellStyle name="Normal 2 21 5" xfId="30594"/>
    <cellStyle name="Normal 2 22" xfId="30595"/>
    <cellStyle name="Normal 2 22 2" xfId="30596"/>
    <cellStyle name="Normal 2 22 3" xfId="30597"/>
    <cellStyle name="Normal 2 22 4" xfId="30598"/>
    <cellStyle name="Normal 2 22 5" xfId="30599"/>
    <cellStyle name="Normal 2 23" xfId="30600"/>
    <cellStyle name="Normal 2 23 2" xfId="30601"/>
    <cellStyle name="Normal 2 23 3" xfId="30602"/>
    <cellStyle name="Normal 2 23 4" xfId="30603"/>
    <cellStyle name="Normal 2 23 5" xfId="30604"/>
    <cellStyle name="Normal 2 24" xfId="30605"/>
    <cellStyle name="Normal 2 24 2" xfId="30606"/>
    <cellStyle name="Normal 2 24 3" xfId="30607"/>
    <cellStyle name="Normal 2 24 4" xfId="30608"/>
    <cellStyle name="Normal 2 24 5" xfId="30609"/>
    <cellStyle name="Normal 2 25" xfId="30610"/>
    <cellStyle name="Normal 2 25 2" xfId="30611"/>
    <cellStyle name="Normal 2 25 3" xfId="30612"/>
    <cellStyle name="Normal 2 25 4" xfId="30613"/>
    <cellStyle name="Normal 2 25 5" xfId="30614"/>
    <cellStyle name="Normal 2 26" xfId="30615"/>
    <cellStyle name="Normal 2 26 2" xfId="30616"/>
    <cellStyle name="Normal 2 26 3" xfId="30617"/>
    <cellStyle name="Normal 2 26 4" xfId="30618"/>
    <cellStyle name="Normal 2 26 5" xfId="30619"/>
    <cellStyle name="Normal 2 27" xfId="30620"/>
    <cellStyle name="Normal 2 27 2" xfId="30621"/>
    <cellStyle name="Normal 2 27 3" xfId="30622"/>
    <cellStyle name="Normal 2 27 4" xfId="30623"/>
    <cellStyle name="Normal 2 27 5" xfId="30624"/>
    <cellStyle name="Normal 2 28" xfId="30625"/>
    <cellStyle name="Normal 2 28 2" xfId="30626"/>
    <cellStyle name="Normal 2 28 3" xfId="30627"/>
    <cellStyle name="Normal 2 28 4" xfId="30628"/>
    <cellStyle name="Normal 2 28 5" xfId="30629"/>
    <cellStyle name="Normal 2 29" xfId="30630"/>
    <cellStyle name="Normal 2 29 2" xfId="30631"/>
    <cellStyle name="Normal 2 29 3" xfId="30632"/>
    <cellStyle name="Normal 2 29 4" xfId="30633"/>
    <cellStyle name="Normal 2 29 5" xfId="30634"/>
    <cellStyle name="Normal 2 3" xfId="30635"/>
    <cellStyle name="Normal 2 3 2" xfId="30636"/>
    <cellStyle name="Normal 2 3 2 2" xfId="30637"/>
    <cellStyle name="Normal 2 3 2 3" xfId="30638"/>
    <cellStyle name="Normal 2 3 2 4" xfId="30639"/>
    <cellStyle name="Normal 2 3 2 5" xfId="30640"/>
    <cellStyle name="Normal 2 3 2 6" xfId="30641"/>
    <cellStyle name="Normal 2 3 3" xfId="30642"/>
    <cellStyle name="Normal 2 3 3 2" xfId="30643"/>
    <cellStyle name="Normal 2 3 4" xfId="30644"/>
    <cellStyle name="Normal 2 3 4 2" xfId="30645"/>
    <cellStyle name="Normal 2 3 5" xfId="30646"/>
    <cellStyle name="Normal 2 3 5 2" xfId="30647"/>
    <cellStyle name="Normal 2 3 6" xfId="30648"/>
    <cellStyle name="Normal 2 3 6 2" xfId="30649"/>
    <cellStyle name="Normal 2 3 7" xfId="30650"/>
    <cellStyle name="Normal 2 30" xfId="30651"/>
    <cellStyle name="Normal 2 30 2" xfId="30652"/>
    <cellStyle name="Normal 2 30 3" xfId="30653"/>
    <cellStyle name="Normal 2 30 4" xfId="30654"/>
    <cellStyle name="Normal 2 30 5" xfId="30655"/>
    <cellStyle name="Normal 2 31" xfId="30656"/>
    <cellStyle name="Normal 2 31 2" xfId="30657"/>
    <cellStyle name="Normal 2 31 3" xfId="30658"/>
    <cellStyle name="Normal 2 31 4" xfId="30659"/>
    <cellStyle name="Normal 2 31 5" xfId="30660"/>
    <cellStyle name="Normal 2 32" xfId="30661"/>
    <cellStyle name="Normal 2 32 2" xfId="30662"/>
    <cellStyle name="Normal 2 32 3" xfId="30663"/>
    <cellStyle name="Normal 2 32 4" xfId="30664"/>
    <cellStyle name="Normal 2 32 5" xfId="30665"/>
    <cellStyle name="Normal 2 33" xfId="30666"/>
    <cellStyle name="Normal 2 33 2" xfId="30667"/>
    <cellStyle name="Normal 2 33 3" xfId="30668"/>
    <cellStyle name="Normal 2 33 4" xfId="30669"/>
    <cellStyle name="Normal 2 33 5" xfId="30670"/>
    <cellStyle name="Normal 2 34" xfId="30671"/>
    <cellStyle name="Normal 2 34 2" xfId="30672"/>
    <cellStyle name="Normal 2 34 3" xfId="30673"/>
    <cellStyle name="Normal 2 34 4" xfId="30674"/>
    <cellStyle name="Normal 2 34 5" xfId="30675"/>
    <cellStyle name="Normal 2 35" xfId="30676"/>
    <cellStyle name="Normal 2 35 2" xfId="30677"/>
    <cellStyle name="Normal 2 35 3" xfId="30678"/>
    <cellStyle name="Normal 2 35 4" xfId="30679"/>
    <cellStyle name="Normal 2 35 5" xfId="30680"/>
    <cellStyle name="Normal 2 36" xfId="30681"/>
    <cellStyle name="Normal 2 36 2" xfId="30682"/>
    <cellStyle name="Normal 2 36 3" xfId="30683"/>
    <cellStyle name="Normal 2 36 4" xfId="30684"/>
    <cellStyle name="Normal 2 36 5" xfId="30685"/>
    <cellStyle name="Normal 2 37" xfId="30686"/>
    <cellStyle name="Normal 2 37 2" xfId="30687"/>
    <cellStyle name="Normal 2 37 3" xfId="30688"/>
    <cellStyle name="Normal 2 37 4" xfId="30689"/>
    <cellStyle name="Normal 2 37 5" xfId="30690"/>
    <cellStyle name="Normal 2 38" xfId="30691"/>
    <cellStyle name="Normal 2 38 2" xfId="30692"/>
    <cellStyle name="Normal 2 38 3" xfId="30693"/>
    <cellStyle name="Normal 2 38 4" xfId="30694"/>
    <cellStyle name="Normal 2 38 5" xfId="30695"/>
    <cellStyle name="Normal 2 39" xfId="30696"/>
    <cellStyle name="Normal 2 39 2" xfId="30697"/>
    <cellStyle name="Normal 2 39 3" xfId="30698"/>
    <cellStyle name="Normal 2 39 4" xfId="30699"/>
    <cellStyle name="Normal 2 39 5" xfId="30700"/>
    <cellStyle name="Normal 2 4" xfId="30701"/>
    <cellStyle name="Normal 2 4 2" xfId="30702"/>
    <cellStyle name="Normal 2 4 2 2" xfId="30703"/>
    <cellStyle name="Normal 2 4 2 3" xfId="30704"/>
    <cellStyle name="Normal 2 4 2 4" xfId="30705"/>
    <cellStyle name="Normal 2 4 2 5" xfId="30706"/>
    <cellStyle name="Normal 2 4 3" xfId="30707"/>
    <cellStyle name="Normal 2 4 3 2" xfId="30708"/>
    <cellStyle name="Normal 2 4 3 3" xfId="30709"/>
    <cellStyle name="Normal 2 4 3 4" xfId="30710"/>
    <cellStyle name="Normal 2 4 3 5" xfId="30711"/>
    <cellStyle name="Normal 2 4 4" xfId="30712"/>
    <cellStyle name="Normal 2 4 4 2" xfId="30713"/>
    <cellStyle name="Normal 2 4 5" xfId="30714"/>
    <cellStyle name="Normal 2 4 5 2" xfId="30715"/>
    <cellStyle name="Normal 2 4 6" xfId="30716"/>
    <cellStyle name="Normal 2 4 6 2" xfId="30717"/>
    <cellStyle name="Normal 2 4 7" xfId="30718"/>
    <cellStyle name="Normal 2 4 7 2" xfId="30719"/>
    <cellStyle name="Normal 2 4 8" xfId="30720"/>
    <cellStyle name="Normal 2 40" xfId="30721"/>
    <cellStyle name="Normal 2 40 2" xfId="30722"/>
    <cellStyle name="Normal 2 40 3" xfId="30723"/>
    <cellStyle name="Normal 2 40 4" xfId="30724"/>
    <cellStyle name="Normal 2 40 5" xfId="30725"/>
    <cellStyle name="Normal 2 41" xfId="30726"/>
    <cellStyle name="Normal 2 41 2" xfId="30727"/>
    <cellStyle name="Normal 2 41 3" xfId="30728"/>
    <cellStyle name="Normal 2 41 4" xfId="30729"/>
    <cellStyle name="Normal 2 41 5" xfId="30730"/>
    <cellStyle name="Normal 2 42" xfId="30731"/>
    <cellStyle name="Normal 2 42 2" xfId="30732"/>
    <cellStyle name="Normal 2 42 3" xfId="30733"/>
    <cellStyle name="Normal 2 42 4" xfId="30734"/>
    <cellStyle name="Normal 2 42 5" xfId="30735"/>
    <cellStyle name="Normal 2 43" xfId="30736"/>
    <cellStyle name="Normal 2 43 2" xfId="30737"/>
    <cellStyle name="Normal 2 43 3" xfId="30738"/>
    <cellStyle name="Normal 2 43 4" xfId="30739"/>
    <cellStyle name="Normal 2 43 5" xfId="30740"/>
    <cellStyle name="Normal 2 44" xfId="30741"/>
    <cellStyle name="Normal 2 44 2" xfId="30742"/>
    <cellStyle name="Normal 2 44 3" xfId="30743"/>
    <cellStyle name="Normal 2 44 4" xfId="30744"/>
    <cellStyle name="Normal 2 44 5" xfId="30745"/>
    <cellStyle name="Normal 2 45" xfId="30746"/>
    <cellStyle name="Normal 2 45 2" xfId="30747"/>
    <cellStyle name="Normal 2 45 3" xfId="30748"/>
    <cellStyle name="Normal 2 45 4" xfId="30749"/>
    <cellStyle name="Normal 2 45 5" xfId="30750"/>
    <cellStyle name="Normal 2 46" xfId="30751"/>
    <cellStyle name="Normal 2 46 2" xfId="30752"/>
    <cellStyle name="Normal 2 46 3" xfId="30753"/>
    <cellStyle name="Normal 2 46 4" xfId="30754"/>
    <cellStyle name="Normal 2 46 5" xfId="30755"/>
    <cellStyle name="Normal 2 47" xfId="30756"/>
    <cellStyle name="Normal 2 47 2" xfId="30757"/>
    <cellStyle name="Normal 2 47 3" xfId="30758"/>
    <cellStyle name="Normal 2 47 4" xfId="30759"/>
    <cellStyle name="Normal 2 47 5" xfId="30760"/>
    <cellStyle name="Normal 2 48" xfId="30761"/>
    <cellStyle name="Normal 2 48 2" xfId="30762"/>
    <cellStyle name="Normal 2 48 3" xfId="30763"/>
    <cellStyle name="Normal 2 48 4" xfId="30764"/>
    <cellStyle name="Normal 2 48 5" xfId="30765"/>
    <cellStyle name="Normal 2 49" xfId="30766"/>
    <cellStyle name="Normal 2 49 2" xfId="30767"/>
    <cellStyle name="Normal 2 49 3" xfId="30768"/>
    <cellStyle name="Normal 2 49 4" xfId="30769"/>
    <cellStyle name="Normal 2 49 5" xfId="30770"/>
    <cellStyle name="Normal 2 5" xfId="30771"/>
    <cellStyle name="Normal 2 5 2" xfId="30772"/>
    <cellStyle name="Normal 2 5 3" xfId="30773"/>
    <cellStyle name="Normal 2 5 4" xfId="30774"/>
    <cellStyle name="Normal 2 5 5" xfId="30775"/>
    <cellStyle name="Normal 2 50" xfId="30776"/>
    <cellStyle name="Normal 2 50 2" xfId="30777"/>
    <cellStyle name="Normal 2 50 3" xfId="30778"/>
    <cellStyle name="Normal 2 50 4" xfId="30779"/>
    <cellStyle name="Normal 2 50 5" xfId="30780"/>
    <cellStyle name="Normal 2 51" xfId="30781"/>
    <cellStyle name="Normal 2 51 2" xfId="30782"/>
    <cellStyle name="Normal 2 51 3" xfId="30783"/>
    <cellStyle name="Normal 2 51 4" xfId="30784"/>
    <cellStyle name="Normal 2 51 5" xfId="30785"/>
    <cellStyle name="Normal 2 52" xfId="30786"/>
    <cellStyle name="Normal 2 52 2" xfId="30787"/>
    <cellStyle name="Normal 2 52 3" xfId="30788"/>
    <cellStyle name="Normal 2 52 4" xfId="30789"/>
    <cellStyle name="Normal 2 52 5" xfId="30790"/>
    <cellStyle name="Normal 2 53" xfId="30791"/>
    <cellStyle name="Normal 2 53 2" xfId="30792"/>
    <cellStyle name="Normal 2 53 3" xfId="30793"/>
    <cellStyle name="Normal 2 53 4" xfId="30794"/>
    <cellStyle name="Normal 2 53 5" xfId="30795"/>
    <cellStyle name="Normal 2 54" xfId="30796"/>
    <cellStyle name="Normal 2 54 2" xfId="30797"/>
    <cellStyle name="Normal 2 54 2 2" xfId="30798"/>
    <cellStyle name="Normal 2 54 3" xfId="30799"/>
    <cellStyle name="Normal 2 54 3 2" xfId="30800"/>
    <cellStyle name="Normal 2 54 4" xfId="30801"/>
    <cellStyle name="Normal 2 54 4 2" xfId="30802"/>
    <cellStyle name="Normal 2 54 5" xfId="30803"/>
    <cellStyle name="Normal 2 54 5 2" xfId="30804"/>
    <cellStyle name="Normal 2 54 6" xfId="30805"/>
    <cellStyle name="Normal 2 55" xfId="30806"/>
    <cellStyle name="Normal 2 55 2" xfId="30807"/>
    <cellStyle name="Normal 2 55 3" xfId="30808"/>
    <cellStyle name="Normal 2 55 4" xfId="30809"/>
    <cellStyle name="Normal 2 55 5" xfId="30810"/>
    <cellStyle name="Normal 2 56" xfId="30811"/>
    <cellStyle name="Normal 2 56 2" xfId="30812"/>
    <cellStyle name="Normal 2 56 3" xfId="30813"/>
    <cellStyle name="Normal 2 56 4" xfId="30814"/>
    <cellStyle name="Normal 2 56 5" xfId="30815"/>
    <cellStyle name="Normal 2 57" xfId="30816"/>
    <cellStyle name="Normal 2 57 2" xfId="30817"/>
    <cellStyle name="Normal 2 57 2 2" xfId="30818"/>
    <cellStyle name="Normal 2 57 3" xfId="30819"/>
    <cellStyle name="Normal 2 57 3 2" xfId="30820"/>
    <cellStyle name="Normal 2 57 4" xfId="30821"/>
    <cellStyle name="Normal 2 57 4 2" xfId="30822"/>
    <cellStyle name="Normal 2 57 5" xfId="30823"/>
    <cellStyle name="Normal 2 57 5 2" xfId="30824"/>
    <cellStyle name="Normal 2 57 6" xfId="30825"/>
    <cellStyle name="Normal 2 58" xfId="30826"/>
    <cellStyle name="Normal 2 58 2" xfId="30827"/>
    <cellStyle name="Normal 2 58 3" xfId="30828"/>
    <cellStyle name="Normal 2 58 4" xfId="30829"/>
    <cellStyle name="Normal 2 58 5" xfId="30830"/>
    <cellStyle name="Normal 2 59" xfId="30831"/>
    <cellStyle name="Normal 2 6" xfId="30832"/>
    <cellStyle name="Normal 2 6 2" xfId="30833"/>
    <cellStyle name="Normal 2 6 3" xfId="30834"/>
    <cellStyle name="Normal 2 6 4" xfId="30835"/>
    <cellStyle name="Normal 2 6 5" xfId="30836"/>
    <cellStyle name="Normal 2 60" xfId="30837"/>
    <cellStyle name="Normal 2 61" xfId="30838"/>
    <cellStyle name="Normal 2 62" xfId="30839"/>
    <cellStyle name="Normal 2 63" xfId="30840"/>
    <cellStyle name="Normal 2 64" xfId="30841"/>
    <cellStyle name="Normal 2 64 2" xfId="30842"/>
    <cellStyle name="Normal 2 64 3" xfId="30843"/>
    <cellStyle name="Normal 2 64 4" xfId="30844"/>
    <cellStyle name="Normal 2 64 5" xfId="30845"/>
    <cellStyle name="Normal 2 65" xfId="30846"/>
    <cellStyle name="Normal 2 65 2" xfId="30847"/>
    <cellStyle name="Normal 2 65 3" xfId="30848"/>
    <cellStyle name="Normal 2 65 4" xfId="30849"/>
    <cellStyle name="Normal 2 65 5" xfId="30850"/>
    <cellStyle name="Normal 2 66" xfId="30851"/>
    <cellStyle name="Normal 2 66 2" xfId="30852"/>
    <cellStyle name="Normal 2 66 3" xfId="30853"/>
    <cellStyle name="Normal 2 66 4" xfId="30854"/>
    <cellStyle name="Normal 2 66 5" xfId="30855"/>
    <cellStyle name="Normal 2 67" xfId="30856"/>
    <cellStyle name="Normal 2 68" xfId="30857"/>
    <cellStyle name="Normal 2 69" xfId="30858"/>
    <cellStyle name="Normal 2 7" xfId="30859"/>
    <cellStyle name="Normal 2 7 2" xfId="30860"/>
    <cellStyle name="Normal 2 7 3" xfId="30861"/>
    <cellStyle name="Normal 2 7 4" xfId="30862"/>
    <cellStyle name="Normal 2 7 5" xfId="30863"/>
    <cellStyle name="Normal 2 70" xfId="30864"/>
    <cellStyle name="Normal 2 71" xfId="30865"/>
    <cellStyle name="Normal 2 72" xfId="30866"/>
    <cellStyle name="Normal 2 73" xfId="30867"/>
    <cellStyle name="Normal 2 74" xfId="30868"/>
    <cellStyle name="Normal 2 75" xfId="30869"/>
    <cellStyle name="Normal 2 76" xfId="30870"/>
    <cellStyle name="Normal 2 77" xfId="30871"/>
    <cellStyle name="Normal 2 78" xfId="30872"/>
    <cellStyle name="Normal 2 79" xfId="30873"/>
    <cellStyle name="Normal 2 8" xfId="30874"/>
    <cellStyle name="Normal 2 8 2" xfId="30875"/>
    <cellStyle name="Normal 2 8 3" xfId="30876"/>
    <cellStyle name="Normal 2 8 4" xfId="30877"/>
    <cellStyle name="Normal 2 8 5" xfId="30878"/>
    <cellStyle name="Normal 2 80" xfId="30879"/>
    <cellStyle name="Normal 2 81" xfId="30880"/>
    <cellStyle name="Normal 2 82" xfId="30881"/>
    <cellStyle name="Normal 2 83" xfId="30882"/>
    <cellStyle name="Normal 2 84" xfId="30883"/>
    <cellStyle name="Normal 2 85" xfId="30884"/>
    <cellStyle name="Normal 2 86" xfId="30885"/>
    <cellStyle name="Normal 2 87" xfId="30886"/>
    <cellStyle name="Normal 2 88" xfId="30887"/>
    <cellStyle name="Normal 2 89" xfId="30888"/>
    <cellStyle name="Normal 2 9" xfId="30889"/>
    <cellStyle name="Normal 2 9 2" xfId="30890"/>
    <cellStyle name="Normal 2 9 3" xfId="30891"/>
    <cellStyle name="Normal 2 9 4" xfId="30892"/>
    <cellStyle name="Normal 2 9 5" xfId="30893"/>
    <cellStyle name="Normal 2 90" xfId="30894"/>
    <cellStyle name="Normal 2 91" xfId="30895"/>
    <cellStyle name="Normal 2 92" xfId="30896"/>
    <cellStyle name="Normal 2 93" xfId="30897"/>
    <cellStyle name="Normal 2 94" xfId="30898"/>
    <cellStyle name="Normal 2 95" xfId="30899"/>
    <cellStyle name="Normal 2 96" xfId="30900"/>
    <cellStyle name="Normal 2 97" xfId="30901"/>
    <cellStyle name="Normal 2 98" xfId="30902"/>
    <cellStyle name="Normal 2 99" xfId="30903"/>
    <cellStyle name="Normal 2_$50 BUDGET KBM 2010_17_03.11.2009_upd" xfId="30904"/>
    <cellStyle name="Normal 20" xfId="30905"/>
    <cellStyle name="Normal 20 2" xfId="30906"/>
    <cellStyle name="Normal 20 3" xfId="30907"/>
    <cellStyle name="Normal 20 4" xfId="30908"/>
    <cellStyle name="Normal 20 5" xfId="30909"/>
    <cellStyle name="Normal 21" xfId="30910"/>
    <cellStyle name="Normal 21 2" xfId="30911"/>
    <cellStyle name="Normal 21 2 2" xfId="30912"/>
    <cellStyle name="Normal 21 2 3" xfId="30913"/>
    <cellStyle name="Normal 21 2 4" xfId="30914"/>
    <cellStyle name="Normal 21 2 5" xfId="30915"/>
    <cellStyle name="Normal 21 3" xfId="30916"/>
    <cellStyle name="Normal 21 4" xfId="30917"/>
    <cellStyle name="Normal 21 5" xfId="30918"/>
    <cellStyle name="Normal 21 6" xfId="30919"/>
    <cellStyle name="Normal 22" xfId="30920"/>
    <cellStyle name="Normal 22 2" xfId="30921"/>
    <cellStyle name="Normal 22 2 2" xfId="30922"/>
    <cellStyle name="Normal 22 2 3" xfId="30923"/>
    <cellStyle name="Normal 22 2 4" xfId="30924"/>
    <cellStyle name="Normal 22 2 5" xfId="30925"/>
    <cellStyle name="Normal 22 3" xfId="30926"/>
    <cellStyle name="Normal 22 4" xfId="30927"/>
    <cellStyle name="Normal 22 5" xfId="30928"/>
    <cellStyle name="Normal 22 6" xfId="30929"/>
    <cellStyle name="Normal 23" xfId="30930"/>
    <cellStyle name="Normal 23 2" xfId="30931"/>
    <cellStyle name="Normal 23 2 2" xfId="30932"/>
    <cellStyle name="Normal 23 2 3" xfId="30933"/>
    <cellStyle name="Normal 23 2 4" xfId="30934"/>
    <cellStyle name="Normal 23 2 5" xfId="30935"/>
    <cellStyle name="Normal 23 3" xfId="30936"/>
    <cellStyle name="Normal 23 4" xfId="30937"/>
    <cellStyle name="Normal 23 5" xfId="30938"/>
    <cellStyle name="Normal 23 5 2" xfId="30939"/>
    <cellStyle name="Normal 23 5 3" xfId="30940"/>
    <cellStyle name="Normal 23 5 4" xfId="30941"/>
    <cellStyle name="Normal 23 5 5" xfId="30942"/>
    <cellStyle name="Normal 23 6" xfId="30943"/>
    <cellStyle name="Normal 23 7" xfId="30944"/>
    <cellStyle name="Normal 24" xfId="30945"/>
    <cellStyle name="Normal 24 10" xfId="30946"/>
    <cellStyle name="Normal 24 10 2" xfId="30947"/>
    <cellStyle name="Normal 24 11" xfId="30948"/>
    <cellStyle name="Normal 24 11 2" xfId="30949"/>
    <cellStyle name="Normal 24 12" xfId="30950"/>
    <cellStyle name="Normal 24 2" xfId="30951"/>
    <cellStyle name="Normal 24 2 2" xfId="30952"/>
    <cellStyle name="Normal 24 2 2 2" xfId="30953"/>
    <cellStyle name="Normal 24 2 2 3" xfId="30954"/>
    <cellStyle name="Normal 24 2 2 4" xfId="30955"/>
    <cellStyle name="Normal 24 2 2 5" xfId="30956"/>
    <cellStyle name="Normal 24 2 3" xfId="30957"/>
    <cellStyle name="Normal 24 2 3 2" xfId="30958"/>
    <cellStyle name="Normal 24 2 4" xfId="30959"/>
    <cellStyle name="Normal 24 2 4 2" xfId="30960"/>
    <cellStyle name="Normal 24 2 5" xfId="30961"/>
    <cellStyle name="Normal 24 2 5 2" xfId="30962"/>
    <cellStyle name="Normal 24 2 6" xfId="30963"/>
    <cellStyle name="Normal 24 2 6 2" xfId="30964"/>
    <cellStyle name="Normal 24 2 7" xfId="30965"/>
    <cellStyle name="Normal 24 3" xfId="30966"/>
    <cellStyle name="Normal 24 3 2" xfId="30967"/>
    <cellStyle name="Normal 24 3 2 2" xfId="30968"/>
    <cellStyle name="Normal 24 3 3" xfId="30969"/>
    <cellStyle name="Normal 24 3 3 2" xfId="30970"/>
    <cellStyle name="Normal 24 3 4" xfId="30971"/>
    <cellStyle name="Normal 24 3 4 2" xfId="30972"/>
    <cellStyle name="Normal 24 3 5" xfId="30973"/>
    <cellStyle name="Normal 24 3 5 2" xfId="30974"/>
    <cellStyle name="Normal 24 3 6" xfId="30975"/>
    <cellStyle name="Normal 24 4" xfId="30976"/>
    <cellStyle name="Normal 24 4 2" xfId="30977"/>
    <cellStyle name="Normal 24 4 2 2" xfId="30978"/>
    <cellStyle name="Normal 24 4 3" xfId="30979"/>
    <cellStyle name="Normal 24 4 3 2" xfId="30980"/>
    <cellStyle name="Normal 24 4 4" xfId="30981"/>
    <cellStyle name="Normal 24 4 4 2" xfId="30982"/>
    <cellStyle name="Normal 24 4 5" xfId="30983"/>
    <cellStyle name="Normal 24 4 5 2" xfId="30984"/>
    <cellStyle name="Normal 24 4 6" xfId="30985"/>
    <cellStyle name="Normal 24 5" xfId="30986"/>
    <cellStyle name="Normal 24 5 2" xfId="30987"/>
    <cellStyle name="Normal 24 5 3" xfId="30988"/>
    <cellStyle name="Normal 24 5 4" xfId="30989"/>
    <cellStyle name="Normal 24 5 5" xfId="30990"/>
    <cellStyle name="Normal 24 6" xfId="30991"/>
    <cellStyle name="Normal 24 6 2" xfId="30992"/>
    <cellStyle name="Normal 24 6 3" xfId="30993"/>
    <cellStyle name="Normal 24 6 4" xfId="30994"/>
    <cellStyle name="Normal 24 6 5" xfId="30995"/>
    <cellStyle name="Normal 24 7" xfId="30996"/>
    <cellStyle name="Normal 24 7 2" xfId="30997"/>
    <cellStyle name="Normal 24 7 2 2" xfId="30998"/>
    <cellStyle name="Normal 24 7 3" xfId="30999"/>
    <cellStyle name="Normal 24 7 3 2" xfId="31000"/>
    <cellStyle name="Normal 24 7 4" xfId="31001"/>
    <cellStyle name="Normal 24 7 4 2" xfId="31002"/>
    <cellStyle name="Normal 24 7 5" xfId="31003"/>
    <cellStyle name="Normal 24 7 5 2" xfId="31004"/>
    <cellStyle name="Normal 24 7 6" xfId="31005"/>
    <cellStyle name="Normal 24 8" xfId="31006"/>
    <cellStyle name="Normal 24 8 2" xfId="31007"/>
    <cellStyle name="Normal 24 9" xfId="31008"/>
    <cellStyle name="Normal 24 9 2" xfId="31009"/>
    <cellStyle name="Normal 25" xfId="31010"/>
    <cellStyle name="Normal 25 2" xfId="31011"/>
    <cellStyle name="Normal 25 2 2" xfId="31012"/>
    <cellStyle name="Normal 25 2 2 2" xfId="31013"/>
    <cellStyle name="Normal 25 2 2 3" xfId="31014"/>
    <cellStyle name="Normal 25 2 2 4" xfId="31015"/>
    <cellStyle name="Normal 25 2 2 5" xfId="31016"/>
    <cellStyle name="Normal 25 2 3" xfId="31017"/>
    <cellStyle name="Normal 25 2 4" xfId="31018"/>
    <cellStyle name="Normal 25 2 5" xfId="31019"/>
    <cellStyle name="Normal 25 2 6" xfId="31020"/>
    <cellStyle name="Normal 25 3" xfId="31021"/>
    <cellStyle name="Normal 25 3 2" xfId="31022"/>
    <cellStyle name="Normal 25 3 2 2" xfId="31023"/>
    <cellStyle name="Normal 25 3 2 2 2" xfId="31024"/>
    <cellStyle name="Normal 25 3 2 3" xfId="31025"/>
    <cellStyle name="Normal 25 3 2 3 2" xfId="31026"/>
    <cellStyle name="Normal 25 3 2 4" xfId="31027"/>
    <cellStyle name="Normal 25 3 2 4 2" xfId="31028"/>
    <cellStyle name="Normal 25 3 2 5" xfId="31029"/>
    <cellStyle name="Normal 25 3 2 5 2" xfId="31030"/>
    <cellStyle name="Normal 25 3 2 6" xfId="31031"/>
    <cellStyle name="Normal 25 3 3" xfId="31032"/>
    <cellStyle name="Normal 25 3 3 2" xfId="31033"/>
    <cellStyle name="Normal 25 3 4" xfId="31034"/>
    <cellStyle name="Normal 25 3 4 2" xfId="31035"/>
    <cellStyle name="Normal 25 3 5" xfId="31036"/>
    <cellStyle name="Normal 25 3 5 2" xfId="31037"/>
    <cellStyle name="Normal 25 3 6" xfId="31038"/>
    <cellStyle name="Normal 25 3 6 2" xfId="31039"/>
    <cellStyle name="Normal 25 3 7" xfId="31040"/>
    <cellStyle name="Normal 25 4" xfId="31041"/>
    <cellStyle name="Normal 25 4 2" xfId="31042"/>
    <cellStyle name="Normal 25 4 2 2" xfId="31043"/>
    <cellStyle name="Normal 25 4 3" xfId="31044"/>
    <cellStyle name="Normal 25 4 3 2" xfId="31045"/>
    <cellStyle name="Normal 25 4 4" xfId="31046"/>
    <cellStyle name="Normal 25 4 4 2" xfId="31047"/>
    <cellStyle name="Normal 25 4 5" xfId="31048"/>
    <cellStyle name="Normal 25 4 5 2" xfId="31049"/>
    <cellStyle name="Normal 25 4 6" xfId="31050"/>
    <cellStyle name="Normal 25 5" xfId="31051"/>
    <cellStyle name="Normal 25 5 2" xfId="31052"/>
    <cellStyle name="Normal 25 5 2 2" xfId="31053"/>
    <cellStyle name="Normal 25 5 3" xfId="31054"/>
    <cellStyle name="Normal 25 5 3 2" xfId="31055"/>
    <cellStyle name="Normal 25 5 4" xfId="31056"/>
    <cellStyle name="Normal 25 5 4 2" xfId="31057"/>
    <cellStyle name="Normal 25 5 5" xfId="31058"/>
    <cellStyle name="Normal 25 5 5 2" xfId="31059"/>
    <cellStyle name="Normal 25 5 6" xfId="31060"/>
    <cellStyle name="Normal 25 6" xfId="31061"/>
    <cellStyle name="Normal 25 7" xfId="31062"/>
    <cellStyle name="Normal 25 8" xfId="31063"/>
    <cellStyle name="Normal 25 9" xfId="31064"/>
    <cellStyle name="Normal 26" xfId="31065"/>
    <cellStyle name="Normal 26 2" xfId="31066"/>
    <cellStyle name="Normal 26 2 2" xfId="31067"/>
    <cellStyle name="Normal 26 2 3" xfId="31068"/>
    <cellStyle name="Normal 26 2 4" xfId="31069"/>
    <cellStyle name="Normal 26 2 5" xfId="31070"/>
    <cellStyle name="Normal 26 3" xfId="31071"/>
    <cellStyle name="Normal 26 3 2" xfId="31072"/>
    <cellStyle name="Normal 26 3 2 2" xfId="31073"/>
    <cellStyle name="Normal 26 3 3" xfId="31074"/>
    <cellStyle name="Normal 26 3 3 2" xfId="31075"/>
    <cellStyle name="Normal 26 3 4" xfId="31076"/>
    <cellStyle name="Normal 26 3 4 2" xfId="31077"/>
    <cellStyle name="Normal 26 3 5" xfId="31078"/>
    <cellStyle name="Normal 26 3 5 2" xfId="31079"/>
    <cellStyle name="Normal 26 3 6" xfId="31080"/>
    <cellStyle name="Normal 26 4" xfId="31081"/>
    <cellStyle name="Normal 26 4 2" xfId="31082"/>
    <cellStyle name="Normal 26 4 2 2" xfId="31083"/>
    <cellStyle name="Normal 26 4 3" xfId="31084"/>
    <cellStyle name="Normal 26 4 3 2" xfId="31085"/>
    <cellStyle name="Normal 26 4 4" xfId="31086"/>
    <cellStyle name="Normal 26 4 4 2" xfId="31087"/>
    <cellStyle name="Normal 26 4 5" xfId="31088"/>
    <cellStyle name="Normal 26 4 5 2" xfId="31089"/>
    <cellStyle name="Normal 26 4 6" xfId="31090"/>
    <cellStyle name="Normal 26 5" xfId="31091"/>
    <cellStyle name="Normal 26 6" xfId="31092"/>
    <cellStyle name="Normal 26 7" xfId="31093"/>
    <cellStyle name="Normal 26 8" xfId="31094"/>
    <cellStyle name="Normal 27" xfId="31095"/>
    <cellStyle name="Normal 27 2" xfId="31096"/>
    <cellStyle name="Normal 27 2 2" xfId="31097"/>
    <cellStyle name="Normal 27 2 3" xfId="31098"/>
    <cellStyle name="Normal 27 2 4" xfId="31099"/>
    <cellStyle name="Normal 27 2 5" xfId="31100"/>
    <cellStyle name="Normal 27 3" xfId="31101"/>
    <cellStyle name="Normal 27 4" xfId="31102"/>
    <cellStyle name="Normal 27 5" xfId="31103"/>
    <cellStyle name="Normal 27 6" xfId="31104"/>
    <cellStyle name="Normal 28" xfId="31105"/>
    <cellStyle name="Normal 28 2" xfId="31106"/>
    <cellStyle name="Normal 28 3" xfId="31107"/>
    <cellStyle name="Normal 28 4" xfId="31108"/>
    <cellStyle name="Normal 28 5" xfId="31109"/>
    <cellStyle name="Normal 29" xfId="31110"/>
    <cellStyle name="Normal 29 2" xfId="31111"/>
    <cellStyle name="Normal 29 3" xfId="31112"/>
    <cellStyle name="Normal 29 4" xfId="31113"/>
    <cellStyle name="Normal 29 5" xfId="31114"/>
    <cellStyle name="Normal 3" xfId="31115"/>
    <cellStyle name="Normal 3 10" xfId="31116"/>
    <cellStyle name="Normal 3 10 2" xfId="31117"/>
    <cellStyle name="Normal 3 10 2 2" xfId="31118"/>
    <cellStyle name="Normal 3 10 3" xfId="31119"/>
    <cellStyle name="Normal 3 10 3 2" xfId="31120"/>
    <cellStyle name="Normal 3 10 4" xfId="31121"/>
    <cellStyle name="Normal 3 10 4 2" xfId="31122"/>
    <cellStyle name="Normal 3 10 5" xfId="31123"/>
    <cellStyle name="Normal 3 10 5 2" xfId="31124"/>
    <cellStyle name="Normal 3 10 6" xfId="31125"/>
    <cellStyle name="Normal 3 11" xfId="31126"/>
    <cellStyle name="Normal 3 11 2" xfId="31127"/>
    <cellStyle name="Normal 3 11 2 2" xfId="31128"/>
    <cellStyle name="Normal 3 11 3" xfId="31129"/>
    <cellStyle name="Normal 3 11 3 2" xfId="31130"/>
    <cellStyle name="Normal 3 11 4" xfId="31131"/>
    <cellStyle name="Normal 3 11 4 2" xfId="31132"/>
    <cellStyle name="Normal 3 11 5" xfId="31133"/>
    <cellStyle name="Normal 3 11 5 2" xfId="31134"/>
    <cellStyle name="Normal 3 11 6" xfId="31135"/>
    <cellStyle name="Normal 3 12" xfId="31136"/>
    <cellStyle name="Normal 3 12 2" xfId="31137"/>
    <cellStyle name="Normal 3 12 2 2" xfId="31138"/>
    <cellStyle name="Normal 3 12 3" xfId="31139"/>
    <cellStyle name="Normal 3 12 3 2" xfId="31140"/>
    <cellStyle name="Normal 3 12 4" xfId="31141"/>
    <cellStyle name="Normal 3 12 4 2" xfId="31142"/>
    <cellStyle name="Normal 3 12 5" xfId="31143"/>
    <cellStyle name="Normal 3 12 5 2" xfId="31144"/>
    <cellStyle name="Normal 3 12 6" xfId="31145"/>
    <cellStyle name="Normal 3 13" xfId="31146"/>
    <cellStyle name="Normal 3 14" xfId="31147"/>
    <cellStyle name="Normal 3 15" xfId="31148"/>
    <cellStyle name="Normal 3 16" xfId="31149"/>
    <cellStyle name="Normal 3 17" xfId="31150"/>
    <cellStyle name="Normal 3 18" xfId="31151"/>
    <cellStyle name="Normal 3 19" xfId="31152"/>
    <cellStyle name="Normal 3 2" xfId="31153"/>
    <cellStyle name="Normal 3 2 10" xfId="31154"/>
    <cellStyle name="Normal 3 2 11" xfId="31155"/>
    <cellStyle name="Normal 3 2 12" xfId="31156"/>
    <cellStyle name="Normal 3 2 13" xfId="31157"/>
    <cellStyle name="Normal 3 2 14" xfId="31158"/>
    <cellStyle name="Normal 3 2 15" xfId="31159"/>
    <cellStyle name="Normal 3 2 16" xfId="31160"/>
    <cellStyle name="Normal 3 2 17" xfId="31161"/>
    <cellStyle name="Normal 3 2 18" xfId="31162"/>
    <cellStyle name="Normal 3 2 19" xfId="31163"/>
    <cellStyle name="Normal 3 2 2" xfId="31164"/>
    <cellStyle name="Normal 3 2 2 10" xfId="31165"/>
    <cellStyle name="Normal 3 2 2 10 2" xfId="31166"/>
    <cellStyle name="Normal 3 2 2 11" xfId="31167"/>
    <cellStyle name="Normal 3 2 2 11 2" xfId="31168"/>
    <cellStyle name="Normal 3 2 2 12" xfId="31169"/>
    <cellStyle name="Normal 3 2 2 12 2" xfId="31170"/>
    <cellStyle name="Normal 3 2 2 13" xfId="31171"/>
    <cellStyle name="Normal 3 2 2 13 2" xfId="31172"/>
    <cellStyle name="Normal 3 2 2 14" xfId="31173"/>
    <cellStyle name="Normal 3 2 2 14 2" xfId="31174"/>
    <cellStyle name="Normal 3 2 2 15" xfId="31175"/>
    <cellStyle name="Normal 3 2 2 15 2" xfId="31176"/>
    <cellStyle name="Normal 3 2 2 16" xfId="31177"/>
    <cellStyle name="Normal 3 2 2 16 2" xfId="31178"/>
    <cellStyle name="Normal 3 2 2 17" xfId="31179"/>
    <cellStyle name="Normal 3 2 2 17 2" xfId="31180"/>
    <cellStyle name="Normal 3 2 2 18" xfId="31181"/>
    <cellStyle name="Normal 3 2 2 18 2" xfId="31182"/>
    <cellStyle name="Normal 3 2 2 19" xfId="31183"/>
    <cellStyle name="Normal 3 2 2 19 2" xfId="31184"/>
    <cellStyle name="Normal 3 2 2 2" xfId="31185"/>
    <cellStyle name="Normal 3 2 2 2 2" xfId="31186"/>
    <cellStyle name="Normal 3 2 2 20" xfId="31187"/>
    <cellStyle name="Normal 3 2 2 20 2" xfId="31188"/>
    <cellStyle name="Normal 3 2 2 21" xfId="31189"/>
    <cellStyle name="Normal 3 2 2 21 2" xfId="31190"/>
    <cellStyle name="Normal 3 2 2 22" xfId="31191"/>
    <cellStyle name="Normal 3 2 2 22 2" xfId="31192"/>
    <cellStyle name="Normal 3 2 2 23" xfId="31193"/>
    <cellStyle name="Normal 3 2 2 23 2" xfId="31194"/>
    <cellStyle name="Normal 3 2 2 24" xfId="31195"/>
    <cellStyle name="Normal 3 2 2 24 2" xfId="31196"/>
    <cellStyle name="Normal 3 2 2 25" xfId="31197"/>
    <cellStyle name="Normal 3 2 2 25 2" xfId="31198"/>
    <cellStyle name="Normal 3 2 2 26" xfId="31199"/>
    <cellStyle name="Normal 3 2 2 26 2" xfId="31200"/>
    <cellStyle name="Normal 3 2 2 27" xfId="31201"/>
    <cellStyle name="Normal 3 2 2 27 2" xfId="31202"/>
    <cellStyle name="Normal 3 2 2 28" xfId="31203"/>
    <cellStyle name="Normal 3 2 2 28 2" xfId="31204"/>
    <cellStyle name="Normal 3 2 2 29" xfId="31205"/>
    <cellStyle name="Normal 3 2 2 29 2" xfId="31206"/>
    <cellStyle name="Normal 3 2 2 3" xfId="31207"/>
    <cellStyle name="Normal 3 2 2 3 2" xfId="31208"/>
    <cellStyle name="Normal 3 2 2 30" xfId="31209"/>
    <cellStyle name="Normal 3 2 2 30 2" xfId="31210"/>
    <cellStyle name="Normal 3 2 2 31" xfId="31211"/>
    <cellStyle name="Normal 3 2 2 31 2" xfId="31212"/>
    <cellStyle name="Normal 3 2 2 32" xfId="31213"/>
    <cellStyle name="Normal 3 2 2 32 2" xfId="31214"/>
    <cellStyle name="Normal 3 2 2 33" xfId="31215"/>
    <cellStyle name="Normal 3 2 2 33 2" xfId="31216"/>
    <cellStyle name="Normal 3 2 2 34" xfId="31217"/>
    <cellStyle name="Normal 3 2 2 34 2" xfId="31218"/>
    <cellStyle name="Normal 3 2 2 35" xfId="31219"/>
    <cellStyle name="Normal 3 2 2 35 2" xfId="31220"/>
    <cellStyle name="Normal 3 2 2 36" xfId="31221"/>
    <cellStyle name="Normal 3 2 2 36 2" xfId="31222"/>
    <cellStyle name="Normal 3 2 2 37" xfId="31223"/>
    <cellStyle name="Normal 3 2 2 37 2" xfId="31224"/>
    <cellStyle name="Normal 3 2 2 38" xfId="31225"/>
    <cellStyle name="Normal 3 2 2 38 2" xfId="31226"/>
    <cellStyle name="Normal 3 2 2 39" xfId="31227"/>
    <cellStyle name="Normal 3 2 2 39 2" xfId="31228"/>
    <cellStyle name="Normal 3 2 2 4" xfId="31229"/>
    <cellStyle name="Normal 3 2 2 4 2" xfId="31230"/>
    <cellStyle name="Normal 3 2 2 40" xfId="31231"/>
    <cellStyle name="Normal 3 2 2 40 2" xfId="31232"/>
    <cellStyle name="Normal 3 2 2 41" xfId="31233"/>
    <cellStyle name="Normal 3 2 2 41 2" xfId="31234"/>
    <cellStyle name="Normal 3 2 2 42" xfId="31235"/>
    <cellStyle name="Normal 3 2 2 42 2" xfId="31236"/>
    <cellStyle name="Normal 3 2 2 43" xfId="31237"/>
    <cellStyle name="Normal 3 2 2 43 2" xfId="31238"/>
    <cellStyle name="Normal 3 2 2 44" xfId="31239"/>
    <cellStyle name="Normal 3 2 2 44 2" xfId="31240"/>
    <cellStyle name="Normal 3 2 2 45" xfId="31241"/>
    <cellStyle name="Normal 3 2 2 45 2" xfId="31242"/>
    <cellStyle name="Normal 3 2 2 46" xfId="31243"/>
    <cellStyle name="Normal 3 2 2 46 2" xfId="31244"/>
    <cellStyle name="Normal 3 2 2 47" xfId="31245"/>
    <cellStyle name="Normal 3 2 2 5" xfId="31246"/>
    <cellStyle name="Normal 3 2 2 5 2" xfId="31247"/>
    <cellStyle name="Normal 3 2 2 6" xfId="31248"/>
    <cellStyle name="Normal 3 2 2 6 2" xfId="31249"/>
    <cellStyle name="Normal 3 2 2 7" xfId="31250"/>
    <cellStyle name="Normal 3 2 2 7 2" xfId="31251"/>
    <cellStyle name="Normal 3 2 2 8" xfId="31252"/>
    <cellStyle name="Normal 3 2 2 8 2" xfId="31253"/>
    <cellStyle name="Normal 3 2 2 9" xfId="31254"/>
    <cellStyle name="Normal 3 2 2 9 2" xfId="31255"/>
    <cellStyle name="Normal 3 2 20" xfId="31256"/>
    <cellStyle name="Normal 3 2 21" xfId="31257"/>
    <cellStyle name="Normal 3 2 22" xfId="31258"/>
    <cellStyle name="Normal 3 2 23" xfId="31259"/>
    <cellStyle name="Normal 3 2 24" xfId="31260"/>
    <cellStyle name="Normal 3 2 25" xfId="31261"/>
    <cellStyle name="Normal 3 2 26" xfId="31262"/>
    <cellStyle name="Normal 3 2 27" xfId="31263"/>
    <cellStyle name="Normal 3 2 28" xfId="31264"/>
    <cellStyle name="Normal 3 2 29" xfId="31265"/>
    <cellStyle name="Normal 3 2 3" xfId="31266"/>
    <cellStyle name="Normal 3 2 3 2" xfId="31267"/>
    <cellStyle name="Normal 3 2 3 3" xfId="31268"/>
    <cellStyle name="Normal 3 2 3 4" xfId="31269"/>
    <cellStyle name="Normal 3 2 3 5" xfId="31270"/>
    <cellStyle name="Normal 3 2 30" xfId="31271"/>
    <cellStyle name="Normal 3 2 31" xfId="31272"/>
    <cellStyle name="Normal 3 2 32" xfId="31273"/>
    <cellStyle name="Normal 3 2 33" xfId="31274"/>
    <cellStyle name="Normal 3 2 34" xfId="31275"/>
    <cellStyle name="Normal 3 2 35" xfId="31276"/>
    <cellStyle name="Normal 3 2 36" xfId="31277"/>
    <cellStyle name="Normal 3 2 37" xfId="31278"/>
    <cellStyle name="Normal 3 2 38" xfId="31279"/>
    <cellStyle name="Normal 3 2 39" xfId="31280"/>
    <cellStyle name="Normal 3 2 4" xfId="31281"/>
    <cellStyle name="Normal 3 2 4 2" xfId="31282"/>
    <cellStyle name="Normal 3 2 4 3" xfId="31283"/>
    <cellStyle name="Normal 3 2 4 4" xfId="31284"/>
    <cellStyle name="Normal 3 2 4 5" xfId="31285"/>
    <cellStyle name="Normal 3 2 40" xfId="31286"/>
    <cellStyle name="Normal 3 2 41" xfId="31287"/>
    <cellStyle name="Normal 3 2 42" xfId="31288"/>
    <cellStyle name="Normal 3 2 43" xfId="31289"/>
    <cellStyle name="Normal 3 2 44" xfId="31290"/>
    <cellStyle name="Normal 3 2 45" xfId="31291"/>
    <cellStyle name="Normal 3 2 46" xfId="31292"/>
    <cellStyle name="Normal 3 2 5" xfId="31293"/>
    <cellStyle name="Normal 3 2 5 2" xfId="31294"/>
    <cellStyle name="Normal 3 2 5 3" xfId="31295"/>
    <cellStyle name="Normal 3 2 5 4" xfId="31296"/>
    <cellStyle name="Normal 3 2 5 5" xfId="31297"/>
    <cellStyle name="Normal 3 2 6" xfId="31298"/>
    <cellStyle name="Normal 3 2 6 2" xfId="31299"/>
    <cellStyle name="Normal 3 2 6 3" xfId="31300"/>
    <cellStyle name="Normal 3 2 6 4" xfId="31301"/>
    <cellStyle name="Normal 3 2 6 5" xfId="31302"/>
    <cellStyle name="Normal 3 2 7" xfId="31303"/>
    <cellStyle name="Normal 3 2 8" xfId="31304"/>
    <cellStyle name="Normal 3 2 9" xfId="31305"/>
    <cellStyle name="Normal 3 2_118" xfId="31306"/>
    <cellStyle name="Normal 3 20" xfId="31307"/>
    <cellStyle name="Normal 3 21" xfId="31308"/>
    <cellStyle name="Normal 3 22" xfId="31309"/>
    <cellStyle name="Normal 3 23" xfId="31310"/>
    <cellStyle name="Normal 3 24" xfId="31311"/>
    <cellStyle name="Normal 3 25" xfId="31312"/>
    <cellStyle name="Normal 3 26" xfId="31313"/>
    <cellStyle name="Normal 3 27" xfId="31314"/>
    <cellStyle name="Normal 3 28" xfId="31315"/>
    <cellStyle name="Normal 3 29" xfId="31316"/>
    <cellStyle name="Normal 3 3" xfId="31317"/>
    <cellStyle name="Normal 3 3 2" xfId="31318"/>
    <cellStyle name="Normal 3 3 2 2" xfId="31319"/>
    <cellStyle name="Normal 3 3 2 3" xfId="31320"/>
    <cellStyle name="Normal 3 3 2 4" xfId="31321"/>
    <cellStyle name="Normal 3 3 2 5" xfId="31322"/>
    <cellStyle name="Normal 3 3 3" xfId="31323"/>
    <cellStyle name="Normal 3 3 3 2" xfId="31324"/>
    <cellStyle name="Normal 3 3 3 3" xfId="31325"/>
    <cellStyle name="Normal 3 3 3 4" xfId="31326"/>
    <cellStyle name="Normal 3 3 3 5" xfId="31327"/>
    <cellStyle name="Normal 3 3 4" xfId="31328"/>
    <cellStyle name="Normal 3 3 5" xfId="31329"/>
    <cellStyle name="Normal 3 3 6" xfId="31330"/>
    <cellStyle name="Normal 3 3 7" xfId="31331"/>
    <cellStyle name="Normal 3 30" xfId="31332"/>
    <cellStyle name="Normal 3 31" xfId="31333"/>
    <cellStyle name="Normal 3 32" xfId="31334"/>
    <cellStyle name="Normal 3 33" xfId="31335"/>
    <cellStyle name="Normal 3 34" xfId="31336"/>
    <cellStyle name="Normal 3 35" xfId="31337"/>
    <cellStyle name="Normal 3 36" xfId="31338"/>
    <cellStyle name="Normal 3 37" xfId="31339"/>
    <cellStyle name="Normal 3 38" xfId="31340"/>
    <cellStyle name="Normal 3 39" xfId="31341"/>
    <cellStyle name="Normal 3 4" xfId="31342"/>
    <cellStyle name="Normal 3 4 2" xfId="31343"/>
    <cellStyle name="Normal 3 4 3" xfId="31344"/>
    <cellStyle name="Normal 3 4 4" xfId="31345"/>
    <cellStyle name="Normal 3 4 5" xfId="31346"/>
    <cellStyle name="Normal 3 40" xfId="31347"/>
    <cellStyle name="Normal 3 41" xfId="31348"/>
    <cellStyle name="Normal 3 42" xfId="31349"/>
    <cellStyle name="Normal 3 43" xfId="31350"/>
    <cellStyle name="Normal 3 44" xfId="31351"/>
    <cellStyle name="Normal 3 45" xfId="31352"/>
    <cellStyle name="Normal 3 46" xfId="31353"/>
    <cellStyle name="Normal 3 47" xfId="31354"/>
    <cellStyle name="Normal 3 48" xfId="31355"/>
    <cellStyle name="Normal 3 49" xfId="31356"/>
    <cellStyle name="Normal 3 5" xfId="31357"/>
    <cellStyle name="Normal 3 5 2" xfId="31358"/>
    <cellStyle name="Normal 3 5 3" xfId="31359"/>
    <cellStyle name="Normal 3 5 4" xfId="31360"/>
    <cellStyle name="Normal 3 5 5" xfId="31361"/>
    <cellStyle name="Normal 3 50" xfId="31362"/>
    <cellStyle name="Normal 3 51" xfId="31363"/>
    <cellStyle name="Normal 3 52" xfId="31364"/>
    <cellStyle name="Normal 3 6" xfId="31365"/>
    <cellStyle name="Normal 3 6 2" xfId="31366"/>
    <cellStyle name="Normal 3 6 2 2" xfId="31367"/>
    <cellStyle name="Normal 3 6 2 2 2" xfId="31368"/>
    <cellStyle name="Normal 3 6 2 3" xfId="31369"/>
    <cellStyle name="Normal 3 6 2 3 2" xfId="31370"/>
    <cellStyle name="Normal 3 6 2 4" xfId="31371"/>
    <cellStyle name="Normal 3 6 2 4 2" xfId="31372"/>
    <cellStyle name="Normal 3 6 2 5" xfId="31373"/>
    <cellStyle name="Normal 3 6 2 5 2" xfId="31374"/>
    <cellStyle name="Normal 3 6 2 6" xfId="31375"/>
    <cellStyle name="Normal 3 6 3" xfId="31376"/>
    <cellStyle name="Normal 3 6 3 2" xfId="31377"/>
    <cellStyle name="Normal 3 6 4" xfId="31378"/>
    <cellStyle name="Normal 3 6 4 2" xfId="31379"/>
    <cellStyle name="Normal 3 6 5" xfId="31380"/>
    <cellStyle name="Normal 3 6 5 2" xfId="31381"/>
    <cellStyle name="Normal 3 6 6" xfId="31382"/>
    <cellStyle name="Normal 3 6 6 2" xfId="31383"/>
    <cellStyle name="Normal 3 6 7" xfId="31384"/>
    <cellStyle name="Normal 3 7" xfId="31385"/>
    <cellStyle name="Normal 3 7 2" xfId="31386"/>
    <cellStyle name="Normal 3 7 3" xfId="31387"/>
    <cellStyle name="Normal 3 7 4" xfId="31388"/>
    <cellStyle name="Normal 3 7 5" xfId="31389"/>
    <cellStyle name="Normal 3 8" xfId="31390"/>
    <cellStyle name="Normal 3 8 2" xfId="31391"/>
    <cellStyle name="Normal 3 8 3" xfId="31392"/>
    <cellStyle name="Normal 3 8 4" xfId="31393"/>
    <cellStyle name="Normal 3 8 5" xfId="31394"/>
    <cellStyle name="Normal 3 9" xfId="31395"/>
    <cellStyle name="Normal 3 9 2" xfId="31396"/>
    <cellStyle name="Normal 3 9 2 2" xfId="31397"/>
    <cellStyle name="Normal 3 9 2 2 2" xfId="31398"/>
    <cellStyle name="Normal 3 9 2 3" xfId="31399"/>
    <cellStyle name="Normal 3 9 2 3 2" xfId="31400"/>
    <cellStyle name="Normal 3 9 2 4" xfId="31401"/>
    <cellStyle name="Normal 3 9 2 4 2" xfId="31402"/>
    <cellStyle name="Normal 3 9 2 5" xfId="31403"/>
    <cellStyle name="Normal 3 9 2 5 2" xfId="31404"/>
    <cellStyle name="Normal 3 9 2 6" xfId="31405"/>
    <cellStyle name="Normal 3 9 3" xfId="31406"/>
    <cellStyle name="Normal 3 9 3 2" xfId="31407"/>
    <cellStyle name="Normal 3 9 4" xfId="31408"/>
    <cellStyle name="Normal 3 9 4 2" xfId="31409"/>
    <cellStyle name="Normal 3 9 5" xfId="31410"/>
    <cellStyle name="Normal 3 9 5 2" xfId="31411"/>
    <cellStyle name="Normal 3 9 6" xfId="31412"/>
    <cellStyle name="Normal 3 9 6 2" xfId="31413"/>
    <cellStyle name="Normal 3 9 7" xfId="31414"/>
    <cellStyle name="Normal 3_$50 BUDGET KBM 2010_17_03.11.2009_upd" xfId="31415"/>
    <cellStyle name="Normal 30" xfId="31416"/>
    <cellStyle name="Normal 30 2" xfId="31417"/>
    <cellStyle name="Normal 30 3" xfId="31418"/>
    <cellStyle name="Normal 30 4" xfId="31419"/>
    <cellStyle name="Normal 30 5" xfId="31420"/>
    <cellStyle name="Normal 31" xfId="31421"/>
    <cellStyle name="Normal 31 2" xfId="31422"/>
    <cellStyle name="Normal 31 3" xfId="31423"/>
    <cellStyle name="Normal 31 4" xfId="31424"/>
    <cellStyle name="Normal 31 5" xfId="31425"/>
    <cellStyle name="Normal 32" xfId="31426"/>
    <cellStyle name="Normal 32 2" xfId="31427"/>
    <cellStyle name="Normal 32 3" xfId="31428"/>
    <cellStyle name="Normal 32 4" xfId="31429"/>
    <cellStyle name="Normal 32 5" xfId="31430"/>
    <cellStyle name="Normal 33" xfId="31431"/>
    <cellStyle name="Normal 33 2" xfId="31432"/>
    <cellStyle name="Normal 33 3" xfId="31433"/>
    <cellStyle name="Normal 33 4" xfId="31434"/>
    <cellStyle name="Normal 33 5" xfId="31435"/>
    <cellStyle name="Normal 34" xfId="31436"/>
    <cellStyle name="Normal 34 2" xfId="31437"/>
    <cellStyle name="Normal 34 2 2" xfId="31438"/>
    <cellStyle name="Normal 34 2 3" xfId="31439"/>
    <cellStyle name="Normal 34 2 4" xfId="31440"/>
    <cellStyle name="Normal 34 2 5" xfId="31441"/>
    <cellStyle name="Normal 34 3" xfId="31442"/>
    <cellStyle name="Normal 34 4" xfId="31443"/>
    <cellStyle name="Normal 34 5" xfId="31444"/>
    <cellStyle name="Normal 34 6" xfId="31445"/>
    <cellStyle name="Normal 35" xfId="31446"/>
    <cellStyle name="Normal 35 2" xfId="31447"/>
    <cellStyle name="Normal 35 3" xfId="31448"/>
    <cellStyle name="Normal 35 4" xfId="31449"/>
    <cellStyle name="Normal 35 5" xfId="31450"/>
    <cellStyle name="Normal 36" xfId="31451"/>
    <cellStyle name="Normal 36 2" xfId="31452"/>
    <cellStyle name="Normal 36 3" xfId="31453"/>
    <cellStyle name="Normal 36 4" xfId="31454"/>
    <cellStyle name="Normal 36 5" xfId="31455"/>
    <cellStyle name="Normal 37" xfId="31456"/>
    <cellStyle name="Normal 37 2" xfId="31457"/>
    <cellStyle name="Normal 37 3" xfId="31458"/>
    <cellStyle name="Normal 37 4" xfId="31459"/>
    <cellStyle name="Normal 37 5" xfId="31460"/>
    <cellStyle name="Normal 38" xfId="31461"/>
    <cellStyle name="Normal 38 2" xfId="31462"/>
    <cellStyle name="Normal 38 3" xfId="31463"/>
    <cellStyle name="Normal 38 4" xfId="31464"/>
    <cellStyle name="Normal 38 5" xfId="31465"/>
    <cellStyle name="Normal 39" xfId="31466"/>
    <cellStyle name="Normal 39 2" xfId="31467"/>
    <cellStyle name="Normal 39 3" xfId="31468"/>
    <cellStyle name="Normal 39 4" xfId="31469"/>
    <cellStyle name="Normal 39 5" xfId="31470"/>
    <cellStyle name="Normal 4" xfId="31471"/>
    <cellStyle name="Normal 4 10" xfId="31472"/>
    <cellStyle name="Normal 4 11" xfId="31473"/>
    <cellStyle name="Normal 4 12" xfId="31474"/>
    <cellStyle name="Normal 4 13" xfId="31475"/>
    <cellStyle name="Normal 4 14" xfId="31476"/>
    <cellStyle name="Normal 4 15" xfId="31477"/>
    <cellStyle name="Normal 4 16" xfId="31478"/>
    <cellStyle name="Normal 4 17" xfId="31479"/>
    <cellStyle name="Normal 4 18" xfId="31480"/>
    <cellStyle name="Normal 4 19" xfId="31481"/>
    <cellStyle name="Normal 4 2" xfId="31482"/>
    <cellStyle name="Normal 4 2 2" xfId="31483"/>
    <cellStyle name="Normal 4 2 3" xfId="31484"/>
    <cellStyle name="Normal 4 2 4" xfId="31485"/>
    <cellStyle name="Normal 4 2 5" xfId="31486"/>
    <cellStyle name="Normal 4 20" xfId="31487"/>
    <cellStyle name="Normal 4 21" xfId="31488"/>
    <cellStyle name="Normal 4 22" xfId="31489"/>
    <cellStyle name="Normal 4 23" xfId="31490"/>
    <cellStyle name="Normal 4 24" xfId="31491"/>
    <cellStyle name="Normal 4 25" xfId="31492"/>
    <cellStyle name="Normal 4 26" xfId="31493"/>
    <cellStyle name="Normal 4 27" xfId="31494"/>
    <cellStyle name="Normal 4 28" xfId="31495"/>
    <cellStyle name="Normal 4 29" xfId="31496"/>
    <cellStyle name="Normal 4 3" xfId="31497"/>
    <cellStyle name="Normal 4 3 2" xfId="31498"/>
    <cellStyle name="Normal 4 3 2 2" xfId="31499"/>
    <cellStyle name="Normal 4 3 2 3" xfId="31500"/>
    <cellStyle name="Normal 4 3 2 4" xfId="31501"/>
    <cellStyle name="Normal 4 3 2 5" xfId="31502"/>
    <cellStyle name="Normal 4 3 3" xfId="31503"/>
    <cellStyle name="Normal 4 3 3 2" xfId="31504"/>
    <cellStyle name="Normal 4 3 3 3" xfId="31505"/>
    <cellStyle name="Normal 4 3 3 4" xfId="31506"/>
    <cellStyle name="Normal 4 3 3 5" xfId="31507"/>
    <cellStyle name="Normal 4 3 4" xfId="31508"/>
    <cellStyle name="Normal 4 3 5" xfId="31509"/>
    <cellStyle name="Normal 4 3 6" xfId="31510"/>
    <cellStyle name="Normal 4 3 7" xfId="31511"/>
    <cellStyle name="Normal 4 30" xfId="31512"/>
    <cellStyle name="Normal 4 31" xfId="31513"/>
    <cellStyle name="Normal 4 32" xfId="31514"/>
    <cellStyle name="Normal 4 33" xfId="31515"/>
    <cellStyle name="Normal 4 34" xfId="31516"/>
    <cellStyle name="Normal 4 35" xfId="31517"/>
    <cellStyle name="Normal 4 36" xfId="31518"/>
    <cellStyle name="Normal 4 37" xfId="31519"/>
    <cellStyle name="Normal 4 38" xfId="31520"/>
    <cellStyle name="Normal 4 39" xfId="31521"/>
    <cellStyle name="Normal 4 4" xfId="31522"/>
    <cellStyle name="Normal 4 4 2" xfId="31523"/>
    <cellStyle name="Normal 4 4 3" xfId="31524"/>
    <cellStyle name="Normal 4 4 4" xfId="31525"/>
    <cellStyle name="Normal 4 4 5" xfId="31526"/>
    <cellStyle name="Normal 4 40" xfId="31527"/>
    <cellStyle name="Normal 4 41" xfId="31528"/>
    <cellStyle name="Normal 4 42" xfId="31529"/>
    <cellStyle name="Normal 4 43" xfId="31530"/>
    <cellStyle name="Normal 4 44" xfId="31531"/>
    <cellStyle name="Normal 4 5" xfId="31532"/>
    <cellStyle name="Normal 4 6" xfId="31533"/>
    <cellStyle name="Normal 4 7" xfId="31534"/>
    <cellStyle name="Normal 4 8" xfId="31535"/>
    <cellStyle name="Normal 4 9" xfId="31536"/>
    <cellStyle name="Normal 4_oрех1" xfId="31537"/>
    <cellStyle name="Normal 40" xfId="31538"/>
    <cellStyle name="Normal 40 2" xfId="31539"/>
    <cellStyle name="Normal 40 3" xfId="31540"/>
    <cellStyle name="Normal 40 4" xfId="31541"/>
    <cellStyle name="Normal 40 5" xfId="31542"/>
    <cellStyle name="Normal 41" xfId="31543"/>
    <cellStyle name="Normal 41 2" xfId="31544"/>
    <cellStyle name="Normal 41 3" xfId="31545"/>
    <cellStyle name="Normal 41 4" xfId="31546"/>
    <cellStyle name="Normal 41 5" xfId="31547"/>
    <cellStyle name="Normal 42" xfId="31548"/>
    <cellStyle name="Normal 42 2" xfId="31549"/>
    <cellStyle name="Normal 42 3" xfId="31550"/>
    <cellStyle name="Normal 42 4" xfId="31551"/>
    <cellStyle name="Normal 42 5" xfId="31552"/>
    <cellStyle name="Normal 43" xfId="31553"/>
    <cellStyle name="Normal 43 2" xfId="31554"/>
    <cellStyle name="Normal 43 3" xfId="31555"/>
    <cellStyle name="Normal 43 4" xfId="31556"/>
    <cellStyle name="Normal 43 5" xfId="31557"/>
    <cellStyle name="Normal 44" xfId="31558"/>
    <cellStyle name="Normal 44 10" xfId="31559"/>
    <cellStyle name="Normal 44 10 2" xfId="31560"/>
    <cellStyle name="Normal 44 10 3" xfId="31561"/>
    <cellStyle name="Normal 44 10 4" xfId="31562"/>
    <cellStyle name="Normal 44 10 5" xfId="31563"/>
    <cellStyle name="Normal 44 11" xfId="31564"/>
    <cellStyle name="Normal 44 11 2" xfId="31565"/>
    <cellStyle name="Normal 44 11 3" xfId="31566"/>
    <cellStyle name="Normal 44 11 4" xfId="31567"/>
    <cellStyle name="Normal 44 11 5" xfId="31568"/>
    <cellStyle name="Normal 44 12" xfId="31569"/>
    <cellStyle name="Normal 44 12 2" xfId="31570"/>
    <cellStyle name="Normal 44 12 3" xfId="31571"/>
    <cellStyle name="Normal 44 12 4" xfId="31572"/>
    <cellStyle name="Normal 44 12 5" xfId="31573"/>
    <cellStyle name="Normal 44 13" xfId="31574"/>
    <cellStyle name="Normal 44 13 2" xfId="31575"/>
    <cellStyle name="Normal 44 13 3" xfId="31576"/>
    <cellStyle name="Normal 44 13 4" xfId="31577"/>
    <cellStyle name="Normal 44 13 5" xfId="31578"/>
    <cellStyle name="Normal 44 14" xfId="31579"/>
    <cellStyle name="Normal 44 14 2" xfId="31580"/>
    <cellStyle name="Normal 44 14 3" xfId="31581"/>
    <cellStyle name="Normal 44 14 4" xfId="31582"/>
    <cellStyle name="Normal 44 14 5" xfId="31583"/>
    <cellStyle name="Normal 44 15" xfId="31584"/>
    <cellStyle name="Normal 44 15 2" xfId="31585"/>
    <cellStyle name="Normal 44 15 3" xfId="31586"/>
    <cellStyle name="Normal 44 15 4" xfId="31587"/>
    <cellStyle name="Normal 44 15 5" xfId="31588"/>
    <cellStyle name="Normal 44 16" xfId="31589"/>
    <cellStyle name="Normal 44 16 2" xfId="31590"/>
    <cellStyle name="Normal 44 16 3" xfId="31591"/>
    <cellStyle name="Normal 44 16 4" xfId="31592"/>
    <cellStyle name="Normal 44 16 5" xfId="31593"/>
    <cellStyle name="Normal 44 17" xfId="31594"/>
    <cellStyle name="Normal 44 17 2" xfId="31595"/>
    <cellStyle name="Normal 44 17 3" xfId="31596"/>
    <cellStyle name="Normal 44 17 4" xfId="31597"/>
    <cellStyle name="Normal 44 17 5" xfId="31598"/>
    <cellStyle name="Normal 44 18" xfId="31599"/>
    <cellStyle name="Normal 44 18 2" xfId="31600"/>
    <cellStyle name="Normal 44 18 3" xfId="31601"/>
    <cellStyle name="Normal 44 18 4" xfId="31602"/>
    <cellStyle name="Normal 44 18 5" xfId="31603"/>
    <cellStyle name="Normal 44 19" xfId="31604"/>
    <cellStyle name="Normal 44 19 2" xfId="31605"/>
    <cellStyle name="Normal 44 19 3" xfId="31606"/>
    <cellStyle name="Normal 44 19 4" xfId="31607"/>
    <cellStyle name="Normal 44 19 5" xfId="31608"/>
    <cellStyle name="Normal 44 2" xfId="31609"/>
    <cellStyle name="Normal 44 2 2" xfId="31610"/>
    <cellStyle name="Normal 44 2 3" xfId="31611"/>
    <cellStyle name="Normal 44 2 4" xfId="31612"/>
    <cellStyle name="Normal 44 2 5" xfId="31613"/>
    <cellStyle name="Normal 44 20" xfId="31614"/>
    <cellStyle name="Normal 44 20 2" xfId="31615"/>
    <cellStyle name="Normal 44 20 3" xfId="31616"/>
    <cellStyle name="Normal 44 20 4" xfId="31617"/>
    <cellStyle name="Normal 44 20 5" xfId="31618"/>
    <cellStyle name="Normal 44 21" xfId="31619"/>
    <cellStyle name="Normal 44 21 2" xfId="31620"/>
    <cellStyle name="Normal 44 21 3" xfId="31621"/>
    <cellStyle name="Normal 44 21 4" xfId="31622"/>
    <cellStyle name="Normal 44 21 5" xfId="31623"/>
    <cellStyle name="Normal 44 22" xfId="31624"/>
    <cellStyle name="Normal 44 22 2" xfId="31625"/>
    <cellStyle name="Normal 44 22 3" xfId="31626"/>
    <cellStyle name="Normal 44 22 4" xfId="31627"/>
    <cellStyle name="Normal 44 22 5" xfId="31628"/>
    <cellStyle name="Normal 44 23" xfId="31629"/>
    <cellStyle name="Normal 44 23 2" xfId="31630"/>
    <cellStyle name="Normal 44 23 3" xfId="31631"/>
    <cellStyle name="Normal 44 23 4" xfId="31632"/>
    <cellStyle name="Normal 44 23 5" xfId="31633"/>
    <cellStyle name="Normal 44 24" xfId="31634"/>
    <cellStyle name="Normal 44 24 2" xfId="31635"/>
    <cellStyle name="Normal 44 24 3" xfId="31636"/>
    <cellStyle name="Normal 44 24 4" xfId="31637"/>
    <cellStyle name="Normal 44 24 5" xfId="31638"/>
    <cellStyle name="Normal 44 25" xfId="31639"/>
    <cellStyle name="Normal 44 25 2" xfId="31640"/>
    <cellStyle name="Normal 44 25 3" xfId="31641"/>
    <cellStyle name="Normal 44 25 4" xfId="31642"/>
    <cellStyle name="Normal 44 25 5" xfId="31643"/>
    <cellStyle name="Normal 44 26" xfId="31644"/>
    <cellStyle name="Normal 44 26 2" xfId="31645"/>
    <cellStyle name="Normal 44 26 3" xfId="31646"/>
    <cellStyle name="Normal 44 26 4" xfId="31647"/>
    <cellStyle name="Normal 44 26 5" xfId="31648"/>
    <cellStyle name="Normal 44 27" xfId="31649"/>
    <cellStyle name="Normal 44 27 2" xfId="31650"/>
    <cellStyle name="Normal 44 27 3" xfId="31651"/>
    <cellStyle name="Normal 44 27 4" xfId="31652"/>
    <cellStyle name="Normal 44 27 5" xfId="31653"/>
    <cellStyle name="Normal 44 28" xfId="31654"/>
    <cellStyle name="Normal 44 28 2" xfId="31655"/>
    <cellStyle name="Normal 44 28 3" xfId="31656"/>
    <cellStyle name="Normal 44 28 4" xfId="31657"/>
    <cellStyle name="Normal 44 28 5" xfId="31658"/>
    <cellStyle name="Normal 44 29" xfId="31659"/>
    <cellStyle name="Normal 44 29 2" xfId="31660"/>
    <cellStyle name="Normal 44 29 3" xfId="31661"/>
    <cellStyle name="Normal 44 29 4" xfId="31662"/>
    <cellStyle name="Normal 44 29 5" xfId="31663"/>
    <cellStyle name="Normal 44 3" xfId="31664"/>
    <cellStyle name="Normal 44 3 2" xfId="31665"/>
    <cellStyle name="Normal 44 3 3" xfId="31666"/>
    <cellStyle name="Normal 44 3 4" xfId="31667"/>
    <cellStyle name="Normal 44 3 5" xfId="31668"/>
    <cellStyle name="Normal 44 30" xfId="31669"/>
    <cellStyle name="Normal 44 30 2" xfId="31670"/>
    <cellStyle name="Normal 44 30 3" xfId="31671"/>
    <cellStyle name="Normal 44 30 4" xfId="31672"/>
    <cellStyle name="Normal 44 30 5" xfId="31673"/>
    <cellStyle name="Normal 44 31" xfId="31674"/>
    <cellStyle name="Normal 44 31 2" xfId="31675"/>
    <cellStyle name="Normal 44 31 3" xfId="31676"/>
    <cellStyle name="Normal 44 31 4" xfId="31677"/>
    <cellStyle name="Normal 44 31 5" xfId="31678"/>
    <cellStyle name="Normal 44 32" xfId="31679"/>
    <cellStyle name="Normal 44 32 2" xfId="31680"/>
    <cellStyle name="Normal 44 32 3" xfId="31681"/>
    <cellStyle name="Normal 44 32 4" xfId="31682"/>
    <cellStyle name="Normal 44 32 5" xfId="31683"/>
    <cellStyle name="Normal 44 33" xfId="31684"/>
    <cellStyle name="Normal 44 33 2" xfId="31685"/>
    <cellStyle name="Normal 44 33 3" xfId="31686"/>
    <cellStyle name="Normal 44 33 4" xfId="31687"/>
    <cellStyle name="Normal 44 33 5" xfId="31688"/>
    <cellStyle name="Normal 44 34" xfId="31689"/>
    <cellStyle name="Normal 44 34 2" xfId="31690"/>
    <cellStyle name="Normal 44 34 3" xfId="31691"/>
    <cellStyle name="Normal 44 34 4" xfId="31692"/>
    <cellStyle name="Normal 44 34 5" xfId="31693"/>
    <cellStyle name="Normal 44 35" xfId="31694"/>
    <cellStyle name="Normal 44 35 2" xfId="31695"/>
    <cellStyle name="Normal 44 35 3" xfId="31696"/>
    <cellStyle name="Normal 44 35 4" xfId="31697"/>
    <cellStyle name="Normal 44 35 5" xfId="31698"/>
    <cellStyle name="Normal 44 36" xfId="31699"/>
    <cellStyle name="Normal 44 36 2" xfId="31700"/>
    <cellStyle name="Normal 44 36 3" xfId="31701"/>
    <cellStyle name="Normal 44 36 4" xfId="31702"/>
    <cellStyle name="Normal 44 36 5" xfId="31703"/>
    <cellStyle name="Normal 44 37" xfId="31704"/>
    <cellStyle name="Normal 44 37 2" xfId="31705"/>
    <cellStyle name="Normal 44 37 3" xfId="31706"/>
    <cellStyle name="Normal 44 37 4" xfId="31707"/>
    <cellStyle name="Normal 44 37 5" xfId="31708"/>
    <cellStyle name="Normal 44 38" xfId="31709"/>
    <cellStyle name="Normal 44 38 2" xfId="31710"/>
    <cellStyle name="Normal 44 38 3" xfId="31711"/>
    <cellStyle name="Normal 44 38 4" xfId="31712"/>
    <cellStyle name="Normal 44 38 5" xfId="31713"/>
    <cellStyle name="Normal 44 39" xfId="31714"/>
    <cellStyle name="Normal 44 39 2" xfId="31715"/>
    <cellStyle name="Normal 44 39 3" xfId="31716"/>
    <cellStyle name="Normal 44 39 4" xfId="31717"/>
    <cellStyle name="Normal 44 39 5" xfId="31718"/>
    <cellStyle name="Normal 44 4" xfId="31719"/>
    <cellStyle name="Normal 44 4 2" xfId="31720"/>
    <cellStyle name="Normal 44 4 3" xfId="31721"/>
    <cellStyle name="Normal 44 4 4" xfId="31722"/>
    <cellStyle name="Normal 44 4 5" xfId="31723"/>
    <cellStyle name="Normal 44 40" xfId="31724"/>
    <cellStyle name="Normal 44 40 2" xfId="31725"/>
    <cellStyle name="Normal 44 40 3" xfId="31726"/>
    <cellStyle name="Normal 44 40 4" xfId="31727"/>
    <cellStyle name="Normal 44 40 5" xfId="31728"/>
    <cellStyle name="Normal 44 41" xfId="31729"/>
    <cellStyle name="Normal 44 41 2" xfId="31730"/>
    <cellStyle name="Normal 44 41 3" xfId="31731"/>
    <cellStyle name="Normal 44 41 4" xfId="31732"/>
    <cellStyle name="Normal 44 41 5" xfId="31733"/>
    <cellStyle name="Normal 44 42" xfId="31734"/>
    <cellStyle name="Normal 44 42 2" xfId="31735"/>
    <cellStyle name="Normal 44 42 3" xfId="31736"/>
    <cellStyle name="Normal 44 42 4" xfId="31737"/>
    <cellStyle name="Normal 44 42 5" xfId="31738"/>
    <cellStyle name="Normal 44 43" xfId="31739"/>
    <cellStyle name="Normal 44 43 2" xfId="31740"/>
    <cellStyle name="Normal 44 43 3" xfId="31741"/>
    <cellStyle name="Normal 44 43 4" xfId="31742"/>
    <cellStyle name="Normal 44 43 5" xfId="31743"/>
    <cellStyle name="Normal 44 44" xfId="31744"/>
    <cellStyle name="Normal 44 44 2" xfId="31745"/>
    <cellStyle name="Normal 44 44 3" xfId="31746"/>
    <cellStyle name="Normal 44 44 4" xfId="31747"/>
    <cellStyle name="Normal 44 44 5" xfId="31748"/>
    <cellStyle name="Normal 44 45" xfId="31749"/>
    <cellStyle name="Normal 44 45 2" xfId="31750"/>
    <cellStyle name="Normal 44 45 3" xfId="31751"/>
    <cellStyle name="Normal 44 45 4" xfId="31752"/>
    <cellStyle name="Normal 44 45 5" xfId="31753"/>
    <cellStyle name="Normal 44 46" xfId="31754"/>
    <cellStyle name="Normal 44 46 2" xfId="31755"/>
    <cellStyle name="Normal 44 46 3" xfId="31756"/>
    <cellStyle name="Normal 44 46 4" xfId="31757"/>
    <cellStyle name="Normal 44 46 5" xfId="31758"/>
    <cellStyle name="Normal 44 47" xfId="31759"/>
    <cellStyle name="Normal 44 47 2" xfId="31760"/>
    <cellStyle name="Normal 44 47 3" xfId="31761"/>
    <cellStyle name="Normal 44 47 4" xfId="31762"/>
    <cellStyle name="Normal 44 47 5" xfId="31763"/>
    <cellStyle name="Normal 44 48" xfId="31764"/>
    <cellStyle name="Normal 44 49" xfId="31765"/>
    <cellStyle name="Normal 44 5" xfId="31766"/>
    <cellStyle name="Normal 44 5 2" xfId="31767"/>
    <cellStyle name="Normal 44 5 3" xfId="31768"/>
    <cellStyle name="Normal 44 5 4" xfId="31769"/>
    <cellStyle name="Normal 44 5 5" xfId="31770"/>
    <cellStyle name="Normal 44 50" xfId="31771"/>
    <cellStyle name="Normal 44 51" xfId="31772"/>
    <cellStyle name="Normal 44 6" xfId="31773"/>
    <cellStyle name="Normal 44 6 2" xfId="31774"/>
    <cellStyle name="Normal 44 6 3" xfId="31775"/>
    <cellStyle name="Normal 44 6 4" xfId="31776"/>
    <cellStyle name="Normal 44 6 5" xfId="31777"/>
    <cellStyle name="Normal 44 7" xfId="31778"/>
    <cellStyle name="Normal 44 7 2" xfId="31779"/>
    <cellStyle name="Normal 44 7 3" xfId="31780"/>
    <cellStyle name="Normal 44 7 4" xfId="31781"/>
    <cellStyle name="Normal 44 7 5" xfId="31782"/>
    <cellStyle name="Normal 44 8" xfId="31783"/>
    <cellStyle name="Normal 44 8 2" xfId="31784"/>
    <cellStyle name="Normal 44 8 3" xfId="31785"/>
    <cellStyle name="Normal 44 8 4" xfId="31786"/>
    <cellStyle name="Normal 44 8 5" xfId="31787"/>
    <cellStyle name="Normal 44 9" xfId="31788"/>
    <cellStyle name="Normal 44 9 2" xfId="31789"/>
    <cellStyle name="Normal 44 9 3" xfId="31790"/>
    <cellStyle name="Normal 44 9 4" xfId="31791"/>
    <cellStyle name="Normal 44 9 5" xfId="31792"/>
    <cellStyle name="Normal 45" xfId="31793"/>
    <cellStyle name="Normal 45 2" xfId="31794"/>
    <cellStyle name="Normal 45 3" xfId="31795"/>
    <cellStyle name="Normal 45 4" xfId="31796"/>
    <cellStyle name="Normal 45 5" xfId="31797"/>
    <cellStyle name="Normal 46" xfId="31798"/>
    <cellStyle name="Normal 46 2" xfId="31799"/>
    <cellStyle name="Normal 46 3" xfId="31800"/>
    <cellStyle name="Normal 46 4" xfId="31801"/>
    <cellStyle name="Normal 46 5" xfId="31802"/>
    <cellStyle name="Normal 47" xfId="31803"/>
    <cellStyle name="Normal 47 2" xfId="31804"/>
    <cellStyle name="Normal 47 2 2" xfId="31805"/>
    <cellStyle name="Normal 47 3" xfId="31806"/>
    <cellStyle name="Normal 47 3 2" xfId="31807"/>
    <cellStyle name="Normal 47 4" xfId="31808"/>
    <cellStyle name="Normal 47 4 2" xfId="31809"/>
    <cellStyle name="Normal 47 5" xfId="31810"/>
    <cellStyle name="Normal 47 5 2" xfId="31811"/>
    <cellStyle name="Normal 47 6" xfId="31812"/>
    <cellStyle name="Normal 48" xfId="31813"/>
    <cellStyle name="Normal 48 2" xfId="31814"/>
    <cellStyle name="Normal 48 3" xfId="31815"/>
    <cellStyle name="Normal 48 4" xfId="31816"/>
    <cellStyle name="Normal 48 5" xfId="31817"/>
    <cellStyle name="Normal 49" xfId="31818"/>
    <cellStyle name="Normal 49 2" xfId="31819"/>
    <cellStyle name="Normal 49 3" xfId="31820"/>
    <cellStyle name="Normal 49 4" xfId="31821"/>
    <cellStyle name="Normal 49 5" xfId="31822"/>
    <cellStyle name="Normal 5" xfId="31823"/>
    <cellStyle name="Normal 5 10" xfId="31824"/>
    <cellStyle name="Normal 5 11" xfId="31825"/>
    <cellStyle name="Normal 5 12" xfId="31826"/>
    <cellStyle name="Normal 5 13" xfId="31827"/>
    <cellStyle name="Normal 5 14" xfId="31828"/>
    <cellStyle name="Normal 5 15" xfId="31829"/>
    <cellStyle name="Normal 5 16" xfId="31830"/>
    <cellStyle name="Normal 5 17" xfId="31831"/>
    <cellStyle name="Normal 5 18" xfId="31832"/>
    <cellStyle name="Normal 5 19" xfId="31833"/>
    <cellStyle name="Normal 5 2" xfId="31834"/>
    <cellStyle name="Normal 5 2 10" xfId="31835"/>
    <cellStyle name="Normal 5 2 11" xfId="31836"/>
    <cellStyle name="Normal 5 2 12" xfId="31837"/>
    <cellStyle name="Normal 5 2 13" xfId="31838"/>
    <cellStyle name="Normal 5 2 14" xfId="31839"/>
    <cellStyle name="Normal 5 2 15" xfId="31840"/>
    <cellStyle name="Normal 5 2 16" xfId="31841"/>
    <cellStyle name="Normal 5 2 17" xfId="31842"/>
    <cellStyle name="Normal 5 2 18" xfId="31843"/>
    <cellStyle name="Normal 5 2 19" xfId="31844"/>
    <cellStyle name="Normal 5 2 2" xfId="31845"/>
    <cellStyle name="Normal 5 2 20" xfId="31846"/>
    <cellStyle name="Normal 5 2 21" xfId="31847"/>
    <cellStyle name="Normal 5 2 22" xfId="31848"/>
    <cellStyle name="Normal 5 2 23" xfId="31849"/>
    <cellStyle name="Normal 5 2 24" xfId="31850"/>
    <cellStyle name="Normal 5 2 25" xfId="31851"/>
    <cellStyle name="Normal 5 2 26" xfId="31852"/>
    <cellStyle name="Normal 5 2 27" xfId="31853"/>
    <cellStyle name="Normal 5 2 28" xfId="31854"/>
    <cellStyle name="Normal 5 2 29" xfId="31855"/>
    <cellStyle name="Normal 5 2 3" xfId="31856"/>
    <cellStyle name="Normal 5 2 30" xfId="31857"/>
    <cellStyle name="Normal 5 2 31" xfId="31858"/>
    <cellStyle name="Normal 5 2 32" xfId="31859"/>
    <cellStyle name="Normal 5 2 33" xfId="31860"/>
    <cellStyle name="Normal 5 2 34" xfId="31861"/>
    <cellStyle name="Normal 5 2 35" xfId="31862"/>
    <cellStyle name="Normal 5 2 36" xfId="31863"/>
    <cellStyle name="Normal 5 2 37" xfId="31864"/>
    <cellStyle name="Normal 5 2 38" xfId="31865"/>
    <cellStyle name="Normal 5 2 39" xfId="31866"/>
    <cellStyle name="Normal 5 2 4" xfId="31867"/>
    <cellStyle name="Normal 5 2 40" xfId="31868"/>
    <cellStyle name="Normal 5 2 41" xfId="31869"/>
    <cellStyle name="Normal 5 2 42" xfId="31870"/>
    <cellStyle name="Normal 5 2 5" xfId="31871"/>
    <cellStyle name="Normal 5 2 6" xfId="31872"/>
    <cellStyle name="Normal 5 2 7" xfId="31873"/>
    <cellStyle name="Normal 5 2 8" xfId="31874"/>
    <cellStyle name="Normal 5 2 9" xfId="31875"/>
    <cellStyle name="Normal 5 20" xfId="31876"/>
    <cellStyle name="Normal 5 21" xfId="31877"/>
    <cellStyle name="Normal 5 22" xfId="31878"/>
    <cellStyle name="Normal 5 23" xfId="31879"/>
    <cellStyle name="Normal 5 24" xfId="31880"/>
    <cellStyle name="Normal 5 25" xfId="31881"/>
    <cellStyle name="Normal 5 26" xfId="31882"/>
    <cellStyle name="Normal 5 27" xfId="31883"/>
    <cellStyle name="Normal 5 28" xfId="31884"/>
    <cellStyle name="Normal 5 29" xfId="31885"/>
    <cellStyle name="Normal 5 3" xfId="31886"/>
    <cellStyle name="Normal 5 3 2" xfId="31887"/>
    <cellStyle name="Normal 5 3 3" xfId="31888"/>
    <cellStyle name="Normal 5 3 4" xfId="31889"/>
    <cellStyle name="Normal 5 3 5" xfId="31890"/>
    <cellStyle name="Normal 5 30" xfId="31891"/>
    <cellStyle name="Normal 5 31" xfId="31892"/>
    <cellStyle name="Normal 5 32" xfId="31893"/>
    <cellStyle name="Normal 5 33" xfId="31894"/>
    <cellStyle name="Normal 5 34" xfId="31895"/>
    <cellStyle name="Normal 5 35" xfId="31896"/>
    <cellStyle name="Normal 5 36" xfId="31897"/>
    <cellStyle name="Normal 5 37" xfId="31898"/>
    <cellStyle name="Normal 5 38" xfId="31899"/>
    <cellStyle name="Normal 5 39" xfId="31900"/>
    <cellStyle name="Normal 5 4" xfId="31901"/>
    <cellStyle name="Normal 5 40" xfId="31902"/>
    <cellStyle name="Normal 5 41" xfId="31903"/>
    <cellStyle name="Normal 5 42" xfId="31904"/>
    <cellStyle name="Normal 5 43" xfId="31905"/>
    <cellStyle name="Normal 5 5" xfId="31906"/>
    <cellStyle name="Normal 5 6" xfId="31907"/>
    <cellStyle name="Normal 5 7" xfId="31908"/>
    <cellStyle name="Normal 5 8" xfId="31909"/>
    <cellStyle name="Normal 5 9" xfId="31910"/>
    <cellStyle name="Normal 50" xfId="31911"/>
    <cellStyle name="Normal 50 2" xfId="31912"/>
    <cellStyle name="Normal 51" xfId="31913"/>
    <cellStyle name="Normal 6" xfId="31914"/>
    <cellStyle name="Normal 6 10" xfId="31915"/>
    <cellStyle name="Normal 6 11" xfId="31916"/>
    <cellStyle name="Normal 6 12" xfId="31917"/>
    <cellStyle name="Normal 6 13" xfId="31918"/>
    <cellStyle name="Normal 6 14" xfId="31919"/>
    <cellStyle name="Normal 6 15" xfId="31920"/>
    <cellStyle name="Normal 6 16" xfId="31921"/>
    <cellStyle name="Normal 6 17" xfId="31922"/>
    <cellStyle name="Normal 6 18" xfId="31923"/>
    <cellStyle name="Normal 6 19" xfId="31924"/>
    <cellStyle name="Normal 6 2" xfId="31925"/>
    <cellStyle name="Normal 6 2 2" xfId="31926"/>
    <cellStyle name="Normal 6 2 3" xfId="31927"/>
    <cellStyle name="Normal 6 2 4" xfId="31928"/>
    <cellStyle name="Normal 6 2 5" xfId="31929"/>
    <cellStyle name="Normal 6 20" xfId="31930"/>
    <cellStyle name="Normal 6 21" xfId="31931"/>
    <cellStyle name="Normal 6 22" xfId="31932"/>
    <cellStyle name="Normal 6 23" xfId="31933"/>
    <cellStyle name="Normal 6 24" xfId="31934"/>
    <cellStyle name="Normal 6 25" xfId="31935"/>
    <cellStyle name="Normal 6 26" xfId="31936"/>
    <cellStyle name="Normal 6 27" xfId="31937"/>
    <cellStyle name="Normal 6 28" xfId="31938"/>
    <cellStyle name="Normal 6 29" xfId="31939"/>
    <cellStyle name="Normal 6 3" xfId="31940"/>
    <cellStyle name="Normal 6 3 2" xfId="31941"/>
    <cellStyle name="Normal 6 30" xfId="31942"/>
    <cellStyle name="Normal 6 31" xfId="31943"/>
    <cellStyle name="Normal 6 32" xfId="31944"/>
    <cellStyle name="Normal 6 33" xfId="31945"/>
    <cellStyle name="Normal 6 34" xfId="31946"/>
    <cellStyle name="Normal 6 35" xfId="31947"/>
    <cellStyle name="Normal 6 36" xfId="31948"/>
    <cellStyle name="Normal 6 37" xfId="31949"/>
    <cellStyle name="Normal 6 38" xfId="31950"/>
    <cellStyle name="Normal 6 39" xfId="31951"/>
    <cellStyle name="Normal 6 4" xfId="31952"/>
    <cellStyle name="Normal 6 4 2" xfId="31953"/>
    <cellStyle name="Normal 6 4 3" xfId="31954"/>
    <cellStyle name="Normal 6 4 4" xfId="31955"/>
    <cellStyle name="Normal 6 4 5" xfId="31956"/>
    <cellStyle name="Normal 6 40" xfId="31957"/>
    <cellStyle name="Normal 6 41" xfId="31958"/>
    <cellStyle name="Normal 6 42" xfId="31959"/>
    <cellStyle name="Normal 6 43" xfId="31960"/>
    <cellStyle name="Normal 6 44" xfId="31961"/>
    <cellStyle name="Normal 6 5" xfId="31962"/>
    <cellStyle name="Normal 6 5 2" xfId="31963"/>
    <cellStyle name="Normal 6 5 3" xfId="31964"/>
    <cellStyle name="Normal 6 5 4" xfId="31965"/>
    <cellStyle name="Normal 6 5 5" xfId="31966"/>
    <cellStyle name="Normal 6 6" xfId="31967"/>
    <cellStyle name="Normal 6 7" xfId="31968"/>
    <cellStyle name="Normal 6 8" xfId="31969"/>
    <cellStyle name="Normal 6 9" xfId="31970"/>
    <cellStyle name="Normal 7" xfId="31971"/>
    <cellStyle name="Normal 7 2" xfId="31972"/>
    <cellStyle name="Normal 7 2 2" xfId="31973"/>
    <cellStyle name="Normal 7 2 3" xfId="31974"/>
    <cellStyle name="Normal 7 2 4" xfId="31975"/>
    <cellStyle name="Normal 7 2 5" xfId="31976"/>
    <cellStyle name="Normal 7 2 6" xfId="31977"/>
    <cellStyle name="Normal 7 3" xfId="31978"/>
    <cellStyle name="Normal 7 3 2" xfId="31979"/>
    <cellStyle name="Normal 7 3 3" xfId="31980"/>
    <cellStyle name="Normal 7 3 4" xfId="31981"/>
    <cellStyle name="Normal 7 3 5" xfId="31982"/>
    <cellStyle name="Normal 7 4" xfId="31983"/>
    <cellStyle name="Normal 7 4 2" xfId="31984"/>
    <cellStyle name="Normal 7 4 3" xfId="31985"/>
    <cellStyle name="Normal 7 4 4" xfId="31986"/>
    <cellStyle name="Normal 7 4 5" xfId="31987"/>
    <cellStyle name="Normal 7 5" xfId="31988"/>
    <cellStyle name="Normal 7 5 2" xfId="31989"/>
    <cellStyle name="Normal 7 5 3" xfId="31990"/>
    <cellStyle name="Normal 7 5 4" xfId="31991"/>
    <cellStyle name="Normal 7 5 5" xfId="31992"/>
    <cellStyle name="Normal 7 6" xfId="31993"/>
    <cellStyle name="Normal 7 7" xfId="31994"/>
    <cellStyle name="Normal 7 8" xfId="31995"/>
    <cellStyle name="Normal 7 9" xfId="31996"/>
    <cellStyle name="Normal 7_oрех1" xfId="31997"/>
    <cellStyle name="Normal 8" xfId="31998"/>
    <cellStyle name="Normal 8 2" xfId="31999"/>
    <cellStyle name="Normal 8 2 2" xfId="32000"/>
    <cellStyle name="Normal 8 2 3" xfId="32001"/>
    <cellStyle name="Normal 8 2 4" xfId="32002"/>
    <cellStyle name="Normal 8 2 5" xfId="32003"/>
    <cellStyle name="Normal 8 2 6" xfId="32004"/>
    <cellStyle name="Normal 8 3" xfId="32005"/>
    <cellStyle name="Normal 8 3 2" xfId="32006"/>
    <cellStyle name="Normal 8 3 3" xfId="32007"/>
    <cellStyle name="Normal 8 3 4" xfId="32008"/>
    <cellStyle name="Normal 8 3 5" xfId="32009"/>
    <cellStyle name="Normal 8 4" xfId="32010"/>
    <cellStyle name="Normal 8 4 2" xfId="32011"/>
    <cellStyle name="Normal 8 4 3" xfId="32012"/>
    <cellStyle name="Normal 8 4 4" xfId="32013"/>
    <cellStyle name="Normal 8 4 5" xfId="32014"/>
    <cellStyle name="Normal 8 5" xfId="32015"/>
    <cellStyle name="Normal 8 5 2" xfId="32016"/>
    <cellStyle name="Normal 8 6" xfId="32017"/>
    <cellStyle name="Normal 8 6 2" xfId="32018"/>
    <cellStyle name="Normal 8 7" xfId="32019"/>
    <cellStyle name="Normal 8 7 2" xfId="32020"/>
    <cellStyle name="Normal 8 8" xfId="32021"/>
    <cellStyle name="Normal 8 8 2" xfId="32022"/>
    <cellStyle name="Normal 8 9" xfId="32023"/>
    <cellStyle name="Normal 9" xfId="32024"/>
    <cellStyle name="Normal 9 2" xfId="32025"/>
    <cellStyle name="Normal 9 2 2" xfId="32026"/>
    <cellStyle name="Normal 9 2 3" xfId="32027"/>
    <cellStyle name="Normal 9 2 4" xfId="32028"/>
    <cellStyle name="Normal 9 2 5" xfId="32029"/>
    <cellStyle name="Normal 9 3" xfId="32030"/>
    <cellStyle name="Normal 9 4" xfId="32031"/>
    <cellStyle name="Normal 9 5" xfId="32032"/>
    <cellStyle name="Normal 9 6" xfId="32033"/>
    <cellStyle name="Normal 91" xfId="32034"/>
    <cellStyle name="Normal 91 2" xfId="32035"/>
    <cellStyle name="Normal 91 2 2" xfId="32036"/>
    <cellStyle name="Normal 91 2 3" xfId="32037"/>
    <cellStyle name="Normal 91 2 4" xfId="32038"/>
    <cellStyle name="Normal 91 2 5" xfId="32039"/>
    <cellStyle name="Normal 91 3" xfId="32040"/>
    <cellStyle name="Normal 91 4" xfId="32041"/>
    <cellStyle name="Normal 91 5" xfId="32042"/>
    <cellStyle name="Normal 91 6" xfId="32043"/>
    <cellStyle name="Normal_# 41-Market &amp;Trends" xfId="1459"/>
    <cellStyle name="Normal1" xfId="1460"/>
    <cellStyle name="Normal1 2" xfId="1461"/>
    <cellStyle name="Normal1 3" xfId="32044"/>
    <cellStyle name="Normal1 4" xfId="32045"/>
    <cellStyle name="Normal1 5" xfId="32046"/>
    <cellStyle name="Normal1_План по КВЛ 2011г." xfId="1462"/>
    <cellStyle name="Normal6" xfId="14941"/>
    <cellStyle name="Normal6Red" xfId="14942"/>
    <cellStyle name="Normale_A" xfId="32047"/>
    <cellStyle name="normбlnм_laroux" xfId="1463"/>
    <cellStyle name="Note" xfId="75"/>
    <cellStyle name="Note 10" xfId="1014"/>
    <cellStyle name="Note 10 2" xfId="7541"/>
    <cellStyle name="Note 10 3" xfId="11747"/>
    <cellStyle name="Note 10 4" xfId="2000"/>
    <cellStyle name="Note 11" xfId="2429"/>
    <cellStyle name="Note 11 2" xfId="7967"/>
    <cellStyle name="Note 11 3" xfId="10824"/>
    <cellStyle name="Note 12" xfId="1930"/>
    <cellStyle name="Note 12 2" xfId="7471"/>
    <cellStyle name="Note 12 3" xfId="11742"/>
    <cellStyle name="Note 13" xfId="2844"/>
    <cellStyle name="Note 13 2" xfId="8336"/>
    <cellStyle name="Note 13 3" xfId="6915"/>
    <cellStyle name="Note 14" xfId="2834"/>
    <cellStyle name="Note 14 2" xfId="8326"/>
    <cellStyle name="Note 14 3" xfId="6925"/>
    <cellStyle name="Note 15" xfId="3287"/>
    <cellStyle name="Note 15 2" xfId="8734"/>
    <cellStyle name="Note 15 3" xfId="12094"/>
    <cellStyle name="Note 16" xfId="3239"/>
    <cellStyle name="Note 16 2" xfId="8686"/>
    <cellStyle name="Note 16 3" xfId="12046"/>
    <cellStyle name="Note 17" xfId="3869"/>
    <cellStyle name="Note 17 2" xfId="9248"/>
    <cellStyle name="Note 17 3" xfId="12559"/>
    <cellStyle name="Note 18" xfId="3629"/>
    <cellStyle name="Note 18 2" xfId="9032"/>
    <cellStyle name="Note 18 3" xfId="12359"/>
    <cellStyle name="Note 19" xfId="4078"/>
    <cellStyle name="Note 19 2" xfId="9427"/>
    <cellStyle name="Note 19 3" xfId="12724"/>
    <cellStyle name="Note 2" xfId="76"/>
    <cellStyle name="Note 2 10" xfId="3035"/>
    <cellStyle name="Note 2 10 10" xfId="32048"/>
    <cellStyle name="Note 2 10 10 2" xfId="32049"/>
    <cellStyle name="Note 2 10 11" xfId="32050"/>
    <cellStyle name="Note 2 10 2" xfId="8504"/>
    <cellStyle name="Note 2 10 2 2" xfId="32051"/>
    <cellStyle name="Note 2 10 2 3" xfId="32052"/>
    <cellStyle name="Note 2 10 2 4" xfId="32053"/>
    <cellStyle name="Note 2 10 2 5" xfId="32054"/>
    <cellStyle name="Note 2 10 2 5 2" xfId="32055"/>
    <cellStyle name="Note 2 10 2 6" xfId="32056"/>
    <cellStyle name="Note 2 10 2 6 2" xfId="32057"/>
    <cellStyle name="Note 2 10 2 7" xfId="32058"/>
    <cellStyle name="Note 2 10 2 7 2" xfId="32059"/>
    <cellStyle name="Note 2 10 2 8" xfId="32060"/>
    <cellStyle name="Note 2 10 2 8 2" xfId="32061"/>
    <cellStyle name="Note 2 10 2 9" xfId="32062"/>
    <cellStyle name="Note 2 10 3" xfId="11880"/>
    <cellStyle name="Note 2 10 3 2" xfId="32063"/>
    <cellStyle name="Note 2 10 3 3" xfId="32064"/>
    <cellStyle name="Note 2 10 3 4" xfId="32065"/>
    <cellStyle name="Note 2 10 3 5" xfId="32066"/>
    <cellStyle name="Note 2 10 3 5 2" xfId="32067"/>
    <cellStyle name="Note 2 10 3 6" xfId="32068"/>
    <cellStyle name="Note 2 10 3 6 2" xfId="32069"/>
    <cellStyle name="Note 2 10 3 7" xfId="32070"/>
    <cellStyle name="Note 2 10 3 7 2" xfId="32071"/>
    <cellStyle name="Note 2 10 3 8" xfId="32072"/>
    <cellStyle name="Note 2 10 3 8 2" xfId="32073"/>
    <cellStyle name="Note 2 10 3 9" xfId="32074"/>
    <cellStyle name="Note 2 10 4" xfId="32075"/>
    <cellStyle name="Note 2 10 5" xfId="32076"/>
    <cellStyle name="Note 2 10 6" xfId="32077"/>
    <cellStyle name="Note 2 10 7" xfId="32078"/>
    <cellStyle name="Note 2 10 7 2" xfId="32079"/>
    <cellStyle name="Note 2 10 8" xfId="32080"/>
    <cellStyle name="Note 2 10 8 2" xfId="32081"/>
    <cellStyle name="Note 2 10 9" xfId="32082"/>
    <cellStyle name="Note 2 10 9 2" xfId="32083"/>
    <cellStyle name="Note 2 11" xfId="3227"/>
    <cellStyle name="Note 2 11 10" xfId="32084"/>
    <cellStyle name="Note 2 11 10 2" xfId="32085"/>
    <cellStyle name="Note 2 11 11" xfId="32086"/>
    <cellStyle name="Note 2 11 2" xfId="8674"/>
    <cellStyle name="Note 2 11 2 2" xfId="32087"/>
    <cellStyle name="Note 2 11 2 3" xfId="32088"/>
    <cellStyle name="Note 2 11 2 4" xfId="32089"/>
    <cellStyle name="Note 2 11 2 5" xfId="32090"/>
    <cellStyle name="Note 2 11 2 5 2" xfId="32091"/>
    <cellStyle name="Note 2 11 2 6" xfId="32092"/>
    <cellStyle name="Note 2 11 2 6 2" xfId="32093"/>
    <cellStyle name="Note 2 11 2 7" xfId="32094"/>
    <cellStyle name="Note 2 11 2 7 2" xfId="32095"/>
    <cellStyle name="Note 2 11 2 8" xfId="32096"/>
    <cellStyle name="Note 2 11 2 8 2" xfId="32097"/>
    <cellStyle name="Note 2 11 2 9" xfId="32098"/>
    <cellStyle name="Note 2 11 3" xfId="12034"/>
    <cellStyle name="Note 2 11 3 2" xfId="32099"/>
    <cellStyle name="Note 2 11 3 3" xfId="32100"/>
    <cellStyle name="Note 2 11 3 4" xfId="32101"/>
    <cellStyle name="Note 2 11 3 5" xfId="32102"/>
    <cellStyle name="Note 2 11 3 5 2" xfId="32103"/>
    <cellStyle name="Note 2 11 3 6" xfId="32104"/>
    <cellStyle name="Note 2 11 3 6 2" xfId="32105"/>
    <cellStyle name="Note 2 11 3 7" xfId="32106"/>
    <cellStyle name="Note 2 11 3 7 2" xfId="32107"/>
    <cellStyle name="Note 2 11 3 8" xfId="32108"/>
    <cellStyle name="Note 2 11 3 8 2" xfId="32109"/>
    <cellStyle name="Note 2 11 3 9" xfId="32110"/>
    <cellStyle name="Note 2 11 4" xfId="32111"/>
    <cellStyle name="Note 2 11 5" xfId="32112"/>
    <cellStyle name="Note 2 11 6" xfId="32113"/>
    <cellStyle name="Note 2 11 7" xfId="32114"/>
    <cellStyle name="Note 2 11 7 2" xfId="32115"/>
    <cellStyle name="Note 2 11 8" xfId="32116"/>
    <cellStyle name="Note 2 11 8 2" xfId="32117"/>
    <cellStyle name="Note 2 11 9" xfId="32118"/>
    <cellStyle name="Note 2 11 9 2" xfId="32119"/>
    <cellStyle name="Note 2 12" xfId="3427"/>
    <cellStyle name="Note 2 12 10" xfId="32120"/>
    <cellStyle name="Note 2 12 10 2" xfId="32121"/>
    <cellStyle name="Note 2 12 11" xfId="32122"/>
    <cellStyle name="Note 2 12 2" xfId="8852"/>
    <cellStyle name="Note 2 12 2 2" xfId="32123"/>
    <cellStyle name="Note 2 12 2 3" xfId="32124"/>
    <cellStyle name="Note 2 12 2 4" xfId="32125"/>
    <cellStyle name="Note 2 12 2 5" xfId="32126"/>
    <cellStyle name="Note 2 12 2 5 2" xfId="32127"/>
    <cellStyle name="Note 2 12 2 6" xfId="32128"/>
    <cellStyle name="Note 2 12 2 6 2" xfId="32129"/>
    <cellStyle name="Note 2 12 2 7" xfId="32130"/>
    <cellStyle name="Note 2 12 2 7 2" xfId="32131"/>
    <cellStyle name="Note 2 12 2 8" xfId="32132"/>
    <cellStyle name="Note 2 12 2 8 2" xfId="32133"/>
    <cellStyle name="Note 2 12 2 9" xfId="32134"/>
    <cellStyle name="Note 2 12 3" xfId="12196"/>
    <cellStyle name="Note 2 12 3 2" xfId="32135"/>
    <cellStyle name="Note 2 12 3 3" xfId="32136"/>
    <cellStyle name="Note 2 12 3 4" xfId="32137"/>
    <cellStyle name="Note 2 12 3 5" xfId="32138"/>
    <cellStyle name="Note 2 12 3 5 2" xfId="32139"/>
    <cellStyle name="Note 2 12 3 6" xfId="32140"/>
    <cellStyle name="Note 2 12 3 6 2" xfId="32141"/>
    <cellStyle name="Note 2 12 3 7" xfId="32142"/>
    <cellStyle name="Note 2 12 3 7 2" xfId="32143"/>
    <cellStyle name="Note 2 12 3 8" xfId="32144"/>
    <cellStyle name="Note 2 12 3 8 2" xfId="32145"/>
    <cellStyle name="Note 2 12 3 9" xfId="32146"/>
    <cellStyle name="Note 2 12 4" xfId="32147"/>
    <cellStyle name="Note 2 12 5" xfId="32148"/>
    <cellStyle name="Note 2 12 6" xfId="32149"/>
    <cellStyle name="Note 2 12 7" xfId="32150"/>
    <cellStyle name="Note 2 12 7 2" xfId="32151"/>
    <cellStyle name="Note 2 12 8" xfId="32152"/>
    <cellStyle name="Note 2 12 8 2" xfId="32153"/>
    <cellStyle name="Note 2 12 9" xfId="32154"/>
    <cellStyle name="Note 2 12 9 2" xfId="32155"/>
    <cellStyle name="Note 2 13" xfId="3619"/>
    <cellStyle name="Note 2 13 10" xfId="32156"/>
    <cellStyle name="Note 2 13 10 2" xfId="32157"/>
    <cellStyle name="Note 2 13 11" xfId="32158"/>
    <cellStyle name="Note 2 13 2" xfId="9022"/>
    <cellStyle name="Note 2 13 2 2" xfId="32159"/>
    <cellStyle name="Note 2 13 2 3" xfId="32160"/>
    <cellStyle name="Note 2 13 2 4" xfId="32161"/>
    <cellStyle name="Note 2 13 2 5" xfId="32162"/>
    <cellStyle name="Note 2 13 2 5 2" xfId="32163"/>
    <cellStyle name="Note 2 13 2 6" xfId="32164"/>
    <cellStyle name="Note 2 13 2 6 2" xfId="32165"/>
    <cellStyle name="Note 2 13 2 7" xfId="32166"/>
    <cellStyle name="Note 2 13 2 7 2" xfId="32167"/>
    <cellStyle name="Note 2 13 2 8" xfId="32168"/>
    <cellStyle name="Note 2 13 2 8 2" xfId="32169"/>
    <cellStyle name="Note 2 13 2 9" xfId="32170"/>
    <cellStyle name="Note 2 13 3" xfId="12349"/>
    <cellStyle name="Note 2 13 3 2" xfId="32171"/>
    <cellStyle name="Note 2 13 3 3" xfId="32172"/>
    <cellStyle name="Note 2 13 3 4" xfId="32173"/>
    <cellStyle name="Note 2 13 3 5" xfId="32174"/>
    <cellStyle name="Note 2 13 3 5 2" xfId="32175"/>
    <cellStyle name="Note 2 13 3 6" xfId="32176"/>
    <cellStyle name="Note 2 13 3 6 2" xfId="32177"/>
    <cellStyle name="Note 2 13 3 7" xfId="32178"/>
    <cellStyle name="Note 2 13 3 7 2" xfId="32179"/>
    <cellStyle name="Note 2 13 3 8" xfId="32180"/>
    <cellStyle name="Note 2 13 3 8 2" xfId="32181"/>
    <cellStyle name="Note 2 13 3 9" xfId="32182"/>
    <cellStyle name="Note 2 13 4" xfId="32183"/>
    <cellStyle name="Note 2 13 5" xfId="32184"/>
    <cellStyle name="Note 2 13 6" xfId="32185"/>
    <cellStyle name="Note 2 13 7" xfId="32186"/>
    <cellStyle name="Note 2 13 7 2" xfId="32187"/>
    <cellStyle name="Note 2 13 8" xfId="32188"/>
    <cellStyle name="Note 2 13 8 2" xfId="32189"/>
    <cellStyle name="Note 2 13 9" xfId="32190"/>
    <cellStyle name="Note 2 13 9 2" xfId="32191"/>
    <cellStyle name="Note 2 14" xfId="3717"/>
    <cellStyle name="Note 2 14 10" xfId="32192"/>
    <cellStyle name="Note 2 14 10 2" xfId="32193"/>
    <cellStyle name="Note 2 14 11" xfId="32194"/>
    <cellStyle name="Note 2 14 2" xfId="9106"/>
    <cellStyle name="Note 2 14 2 2" xfId="32195"/>
    <cellStyle name="Note 2 14 2 3" xfId="32196"/>
    <cellStyle name="Note 2 14 2 4" xfId="32197"/>
    <cellStyle name="Note 2 14 2 5" xfId="32198"/>
    <cellStyle name="Note 2 14 2 5 2" xfId="32199"/>
    <cellStyle name="Note 2 14 2 6" xfId="32200"/>
    <cellStyle name="Note 2 14 2 6 2" xfId="32201"/>
    <cellStyle name="Note 2 14 2 7" xfId="32202"/>
    <cellStyle name="Note 2 14 2 7 2" xfId="32203"/>
    <cellStyle name="Note 2 14 2 8" xfId="32204"/>
    <cellStyle name="Note 2 14 2 8 2" xfId="32205"/>
    <cellStyle name="Note 2 14 2 9" xfId="32206"/>
    <cellStyle name="Note 2 14 3" xfId="12429"/>
    <cellStyle name="Note 2 14 3 2" xfId="32207"/>
    <cellStyle name="Note 2 14 3 3" xfId="32208"/>
    <cellStyle name="Note 2 14 3 4" xfId="32209"/>
    <cellStyle name="Note 2 14 3 5" xfId="32210"/>
    <cellStyle name="Note 2 14 3 5 2" xfId="32211"/>
    <cellStyle name="Note 2 14 3 6" xfId="32212"/>
    <cellStyle name="Note 2 14 3 6 2" xfId="32213"/>
    <cellStyle name="Note 2 14 3 7" xfId="32214"/>
    <cellStyle name="Note 2 14 3 7 2" xfId="32215"/>
    <cellStyle name="Note 2 14 3 8" xfId="32216"/>
    <cellStyle name="Note 2 14 3 8 2" xfId="32217"/>
    <cellStyle name="Note 2 14 3 9" xfId="32218"/>
    <cellStyle name="Note 2 14 4" xfId="32219"/>
    <cellStyle name="Note 2 14 5" xfId="32220"/>
    <cellStyle name="Note 2 14 6" xfId="32221"/>
    <cellStyle name="Note 2 14 7" xfId="32222"/>
    <cellStyle name="Note 2 14 7 2" xfId="32223"/>
    <cellStyle name="Note 2 14 8" xfId="32224"/>
    <cellStyle name="Note 2 14 8 2" xfId="32225"/>
    <cellStyle name="Note 2 14 9" xfId="32226"/>
    <cellStyle name="Note 2 14 9 2" xfId="32227"/>
    <cellStyle name="Note 2 15" xfId="3250"/>
    <cellStyle name="Note 2 15 10" xfId="32228"/>
    <cellStyle name="Note 2 15 10 2" xfId="32229"/>
    <cellStyle name="Note 2 15 11" xfId="32230"/>
    <cellStyle name="Note 2 15 2" xfId="8697"/>
    <cellStyle name="Note 2 15 2 2" xfId="32231"/>
    <cellStyle name="Note 2 15 2 3" xfId="32232"/>
    <cellStyle name="Note 2 15 2 4" xfId="32233"/>
    <cellStyle name="Note 2 15 2 5" xfId="32234"/>
    <cellStyle name="Note 2 15 2 5 2" xfId="32235"/>
    <cellStyle name="Note 2 15 2 6" xfId="32236"/>
    <cellStyle name="Note 2 15 2 6 2" xfId="32237"/>
    <cellStyle name="Note 2 15 2 7" xfId="32238"/>
    <cellStyle name="Note 2 15 2 7 2" xfId="32239"/>
    <cellStyle name="Note 2 15 2 8" xfId="32240"/>
    <cellStyle name="Note 2 15 2 8 2" xfId="32241"/>
    <cellStyle name="Note 2 15 2 9" xfId="32242"/>
    <cellStyle name="Note 2 15 3" xfId="12057"/>
    <cellStyle name="Note 2 15 3 2" xfId="32243"/>
    <cellStyle name="Note 2 15 3 3" xfId="32244"/>
    <cellStyle name="Note 2 15 3 4" xfId="32245"/>
    <cellStyle name="Note 2 15 3 5" xfId="32246"/>
    <cellStyle name="Note 2 15 3 5 2" xfId="32247"/>
    <cellStyle name="Note 2 15 3 6" xfId="32248"/>
    <cellStyle name="Note 2 15 3 6 2" xfId="32249"/>
    <cellStyle name="Note 2 15 3 7" xfId="32250"/>
    <cellStyle name="Note 2 15 3 7 2" xfId="32251"/>
    <cellStyle name="Note 2 15 3 8" xfId="32252"/>
    <cellStyle name="Note 2 15 3 8 2" xfId="32253"/>
    <cellStyle name="Note 2 15 3 9" xfId="32254"/>
    <cellStyle name="Note 2 15 4" xfId="32255"/>
    <cellStyle name="Note 2 15 5" xfId="32256"/>
    <cellStyle name="Note 2 15 6" xfId="32257"/>
    <cellStyle name="Note 2 15 7" xfId="32258"/>
    <cellStyle name="Note 2 15 7 2" xfId="32259"/>
    <cellStyle name="Note 2 15 8" xfId="32260"/>
    <cellStyle name="Note 2 15 8 2" xfId="32261"/>
    <cellStyle name="Note 2 15 9" xfId="32262"/>
    <cellStyle name="Note 2 15 9 2" xfId="32263"/>
    <cellStyle name="Note 2 16" xfId="4076"/>
    <cellStyle name="Note 2 16 10" xfId="32264"/>
    <cellStyle name="Note 2 16 10 2" xfId="32265"/>
    <cellStyle name="Note 2 16 11" xfId="32266"/>
    <cellStyle name="Note 2 16 2" xfId="9425"/>
    <cellStyle name="Note 2 16 2 2" xfId="32267"/>
    <cellStyle name="Note 2 16 2 3" xfId="32268"/>
    <cellStyle name="Note 2 16 2 4" xfId="32269"/>
    <cellStyle name="Note 2 16 2 5" xfId="32270"/>
    <cellStyle name="Note 2 16 2 5 2" xfId="32271"/>
    <cellStyle name="Note 2 16 2 6" xfId="32272"/>
    <cellStyle name="Note 2 16 2 6 2" xfId="32273"/>
    <cellStyle name="Note 2 16 2 7" xfId="32274"/>
    <cellStyle name="Note 2 16 2 7 2" xfId="32275"/>
    <cellStyle name="Note 2 16 2 8" xfId="32276"/>
    <cellStyle name="Note 2 16 2 8 2" xfId="32277"/>
    <cellStyle name="Note 2 16 2 9" xfId="32278"/>
    <cellStyle name="Note 2 16 3" xfId="12722"/>
    <cellStyle name="Note 2 16 3 2" xfId="32279"/>
    <cellStyle name="Note 2 16 3 3" xfId="32280"/>
    <cellStyle name="Note 2 16 3 4" xfId="32281"/>
    <cellStyle name="Note 2 16 3 5" xfId="32282"/>
    <cellStyle name="Note 2 16 3 5 2" xfId="32283"/>
    <cellStyle name="Note 2 16 3 6" xfId="32284"/>
    <cellStyle name="Note 2 16 3 6 2" xfId="32285"/>
    <cellStyle name="Note 2 16 3 7" xfId="32286"/>
    <cellStyle name="Note 2 16 3 7 2" xfId="32287"/>
    <cellStyle name="Note 2 16 3 8" xfId="32288"/>
    <cellStyle name="Note 2 16 3 8 2" xfId="32289"/>
    <cellStyle name="Note 2 16 3 9" xfId="32290"/>
    <cellStyle name="Note 2 16 4" xfId="32291"/>
    <cellStyle name="Note 2 16 5" xfId="32292"/>
    <cellStyle name="Note 2 16 6" xfId="32293"/>
    <cellStyle name="Note 2 16 7" xfId="32294"/>
    <cellStyle name="Note 2 16 7 2" xfId="32295"/>
    <cellStyle name="Note 2 16 8" xfId="32296"/>
    <cellStyle name="Note 2 16 8 2" xfId="32297"/>
    <cellStyle name="Note 2 16 9" xfId="32298"/>
    <cellStyle name="Note 2 16 9 2" xfId="32299"/>
    <cellStyle name="Note 2 17" xfId="3638"/>
    <cellStyle name="Note 2 17 10" xfId="32300"/>
    <cellStyle name="Note 2 17 10 2" xfId="32301"/>
    <cellStyle name="Note 2 17 11" xfId="32302"/>
    <cellStyle name="Note 2 17 2" xfId="9041"/>
    <cellStyle name="Note 2 17 2 2" xfId="32303"/>
    <cellStyle name="Note 2 17 2 3" xfId="32304"/>
    <cellStyle name="Note 2 17 2 4" xfId="32305"/>
    <cellStyle name="Note 2 17 2 5" xfId="32306"/>
    <cellStyle name="Note 2 17 2 5 2" xfId="32307"/>
    <cellStyle name="Note 2 17 2 6" xfId="32308"/>
    <cellStyle name="Note 2 17 2 6 2" xfId="32309"/>
    <cellStyle name="Note 2 17 2 7" xfId="32310"/>
    <cellStyle name="Note 2 17 2 7 2" xfId="32311"/>
    <cellStyle name="Note 2 17 2 8" xfId="32312"/>
    <cellStyle name="Note 2 17 2 8 2" xfId="32313"/>
    <cellStyle name="Note 2 17 2 9" xfId="32314"/>
    <cellStyle name="Note 2 17 3" xfId="12368"/>
    <cellStyle name="Note 2 17 3 2" xfId="32315"/>
    <cellStyle name="Note 2 17 3 3" xfId="32316"/>
    <cellStyle name="Note 2 17 3 4" xfId="32317"/>
    <cellStyle name="Note 2 17 3 5" xfId="32318"/>
    <cellStyle name="Note 2 17 3 5 2" xfId="32319"/>
    <cellStyle name="Note 2 17 3 6" xfId="32320"/>
    <cellStyle name="Note 2 17 3 6 2" xfId="32321"/>
    <cellStyle name="Note 2 17 3 7" xfId="32322"/>
    <cellStyle name="Note 2 17 3 7 2" xfId="32323"/>
    <cellStyle name="Note 2 17 3 8" xfId="32324"/>
    <cellStyle name="Note 2 17 3 8 2" xfId="32325"/>
    <cellStyle name="Note 2 17 3 9" xfId="32326"/>
    <cellStyle name="Note 2 17 4" xfId="32327"/>
    <cellStyle name="Note 2 17 5" xfId="32328"/>
    <cellStyle name="Note 2 17 6" xfId="32329"/>
    <cellStyle name="Note 2 17 7" xfId="32330"/>
    <cellStyle name="Note 2 17 7 2" xfId="32331"/>
    <cellStyle name="Note 2 17 8" xfId="32332"/>
    <cellStyle name="Note 2 17 8 2" xfId="32333"/>
    <cellStyle name="Note 2 17 9" xfId="32334"/>
    <cellStyle name="Note 2 17 9 2" xfId="32335"/>
    <cellStyle name="Note 2 18" xfId="4021"/>
    <cellStyle name="Note 2 18 10" xfId="32336"/>
    <cellStyle name="Note 2 18 10 2" xfId="32337"/>
    <cellStyle name="Note 2 18 11" xfId="32338"/>
    <cellStyle name="Note 2 18 2" xfId="9374"/>
    <cellStyle name="Note 2 18 2 2" xfId="32339"/>
    <cellStyle name="Note 2 18 2 3" xfId="32340"/>
    <cellStyle name="Note 2 18 2 4" xfId="32341"/>
    <cellStyle name="Note 2 18 2 5" xfId="32342"/>
    <cellStyle name="Note 2 18 2 5 2" xfId="32343"/>
    <cellStyle name="Note 2 18 2 6" xfId="32344"/>
    <cellStyle name="Note 2 18 2 6 2" xfId="32345"/>
    <cellStyle name="Note 2 18 2 7" xfId="32346"/>
    <cellStyle name="Note 2 18 2 7 2" xfId="32347"/>
    <cellStyle name="Note 2 18 2 8" xfId="32348"/>
    <cellStyle name="Note 2 18 2 8 2" xfId="32349"/>
    <cellStyle name="Note 2 18 2 9" xfId="32350"/>
    <cellStyle name="Note 2 18 3" xfId="12672"/>
    <cellStyle name="Note 2 18 3 2" xfId="32351"/>
    <cellStyle name="Note 2 18 3 3" xfId="32352"/>
    <cellStyle name="Note 2 18 3 4" xfId="32353"/>
    <cellStyle name="Note 2 18 3 5" xfId="32354"/>
    <cellStyle name="Note 2 18 3 5 2" xfId="32355"/>
    <cellStyle name="Note 2 18 3 6" xfId="32356"/>
    <cellStyle name="Note 2 18 3 6 2" xfId="32357"/>
    <cellStyle name="Note 2 18 3 7" xfId="32358"/>
    <cellStyle name="Note 2 18 3 7 2" xfId="32359"/>
    <cellStyle name="Note 2 18 3 8" xfId="32360"/>
    <cellStyle name="Note 2 18 3 8 2" xfId="32361"/>
    <cellStyle name="Note 2 18 3 9" xfId="32362"/>
    <cellStyle name="Note 2 18 4" xfId="32363"/>
    <cellStyle name="Note 2 18 5" xfId="32364"/>
    <cellStyle name="Note 2 18 6" xfId="32365"/>
    <cellStyle name="Note 2 18 7" xfId="32366"/>
    <cellStyle name="Note 2 18 7 2" xfId="32367"/>
    <cellStyle name="Note 2 18 8" xfId="32368"/>
    <cellStyle name="Note 2 18 8 2" xfId="32369"/>
    <cellStyle name="Note 2 18 9" xfId="32370"/>
    <cellStyle name="Note 2 18 9 2" xfId="32371"/>
    <cellStyle name="Note 2 19" xfId="4237"/>
    <cellStyle name="Note 2 19 10" xfId="32372"/>
    <cellStyle name="Note 2 19 10 2" xfId="32373"/>
    <cellStyle name="Note 2 19 11" xfId="32374"/>
    <cellStyle name="Note 2 19 2" xfId="9569"/>
    <cellStyle name="Note 2 19 2 2" xfId="32375"/>
    <cellStyle name="Note 2 19 2 3" xfId="32376"/>
    <cellStyle name="Note 2 19 2 4" xfId="32377"/>
    <cellStyle name="Note 2 19 2 5" xfId="32378"/>
    <cellStyle name="Note 2 19 2 5 2" xfId="32379"/>
    <cellStyle name="Note 2 19 2 6" xfId="32380"/>
    <cellStyle name="Note 2 19 2 6 2" xfId="32381"/>
    <cellStyle name="Note 2 19 2 7" xfId="32382"/>
    <cellStyle name="Note 2 19 2 7 2" xfId="32383"/>
    <cellStyle name="Note 2 19 2 8" xfId="32384"/>
    <cellStyle name="Note 2 19 2 8 2" xfId="32385"/>
    <cellStyle name="Note 2 19 2 9" xfId="32386"/>
    <cellStyle name="Note 2 19 3" xfId="12850"/>
    <cellStyle name="Note 2 19 3 2" xfId="32387"/>
    <cellStyle name="Note 2 19 3 3" xfId="32388"/>
    <cellStyle name="Note 2 19 3 4" xfId="32389"/>
    <cellStyle name="Note 2 19 3 5" xfId="32390"/>
    <cellStyle name="Note 2 19 3 5 2" xfId="32391"/>
    <cellStyle name="Note 2 19 3 6" xfId="32392"/>
    <cellStyle name="Note 2 19 3 6 2" xfId="32393"/>
    <cellStyle name="Note 2 19 3 7" xfId="32394"/>
    <cellStyle name="Note 2 19 3 7 2" xfId="32395"/>
    <cellStyle name="Note 2 19 3 8" xfId="32396"/>
    <cellStyle name="Note 2 19 3 8 2" xfId="32397"/>
    <cellStyle name="Note 2 19 3 9" xfId="32398"/>
    <cellStyle name="Note 2 19 4" xfId="32399"/>
    <cellStyle name="Note 2 19 5" xfId="32400"/>
    <cellStyle name="Note 2 19 6" xfId="32401"/>
    <cellStyle name="Note 2 19 7" xfId="32402"/>
    <cellStyle name="Note 2 19 7 2" xfId="32403"/>
    <cellStyle name="Note 2 19 8" xfId="32404"/>
    <cellStyle name="Note 2 19 8 2" xfId="32405"/>
    <cellStyle name="Note 2 19 9" xfId="32406"/>
    <cellStyle name="Note 2 19 9 2" xfId="32407"/>
    <cellStyle name="Note 2 2" xfId="77"/>
    <cellStyle name="Note 2 2 10" xfId="32408"/>
    <cellStyle name="Note 2 2 10 2" xfId="32409"/>
    <cellStyle name="Note 2 2 11" xfId="32410"/>
    <cellStyle name="Note 2 2 12" xfId="2242"/>
    <cellStyle name="Note 2 2 2" xfId="553"/>
    <cellStyle name="Note 2 2 2 10" xfId="7782"/>
    <cellStyle name="Note 2 2 2 2" xfId="32411"/>
    <cellStyle name="Note 2 2 2 3" xfId="32412"/>
    <cellStyle name="Note 2 2 2 4" xfId="32413"/>
    <cellStyle name="Note 2 2 2 5" xfId="32414"/>
    <cellStyle name="Note 2 2 2 5 2" xfId="32415"/>
    <cellStyle name="Note 2 2 2 6" xfId="32416"/>
    <cellStyle name="Note 2 2 2 6 2" xfId="32417"/>
    <cellStyle name="Note 2 2 2 7" xfId="32418"/>
    <cellStyle name="Note 2 2 2 7 2" xfId="32419"/>
    <cellStyle name="Note 2 2 2 8" xfId="32420"/>
    <cellStyle name="Note 2 2 2 8 2" xfId="32421"/>
    <cellStyle name="Note 2 2 2 9" xfId="32422"/>
    <cellStyle name="Note 2 2 3" xfId="731"/>
    <cellStyle name="Note 2 2 3 10" xfId="8887"/>
    <cellStyle name="Note 2 2 3 2" xfId="32423"/>
    <cellStyle name="Note 2 2 3 3" xfId="32424"/>
    <cellStyle name="Note 2 2 3 4" xfId="32425"/>
    <cellStyle name="Note 2 2 3 5" xfId="32426"/>
    <cellStyle name="Note 2 2 3 5 2" xfId="32427"/>
    <cellStyle name="Note 2 2 3 6" xfId="32428"/>
    <cellStyle name="Note 2 2 3 6 2" xfId="32429"/>
    <cellStyle name="Note 2 2 3 7" xfId="32430"/>
    <cellStyle name="Note 2 2 3 7 2" xfId="32431"/>
    <cellStyle name="Note 2 2 3 8" xfId="32432"/>
    <cellStyle name="Note 2 2 3 8 2" xfId="32433"/>
    <cellStyle name="Note 2 2 3 9" xfId="32434"/>
    <cellStyle name="Note 2 2 4" xfId="817"/>
    <cellStyle name="Note 2 2 4 2" xfId="32435"/>
    <cellStyle name="Note 2 2 5" xfId="1012"/>
    <cellStyle name="Note 2 2 5 2" xfId="32436"/>
    <cellStyle name="Note 2 2 6" xfId="32437"/>
    <cellStyle name="Note 2 2 7" xfId="32438"/>
    <cellStyle name="Note 2 2 7 2" xfId="32439"/>
    <cellStyle name="Note 2 2 8" xfId="32440"/>
    <cellStyle name="Note 2 2 8 2" xfId="32441"/>
    <cellStyle name="Note 2 2 9" xfId="32442"/>
    <cellStyle name="Note 2 2 9 2" xfId="32443"/>
    <cellStyle name="Note 2 20" xfId="5836"/>
    <cellStyle name="Note 2 20 10" xfId="32444"/>
    <cellStyle name="Note 2 20 10 2" xfId="32445"/>
    <cellStyle name="Note 2 20 11" xfId="32446"/>
    <cellStyle name="Note 2 20 2" xfId="10955"/>
    <cellStyle name="Note 2 20 2 2" xfId="32447"/>
    <cellStyle name="Note 2 20 2 3" xfId="32448"/>
    <cellStyle name="Note 2 20 2 4" xfId="32449"/>
    <cellStyle name="Note 2 20 2 5" xfId="32450"/>
    <cellStyle name="Note 2 20 2 5 2" xfId="32451"/>
    <cellStyle name="Note 2 20 2 6" xfId="32452"/>
    <cellStyle name="Note 2 20 2 6 2" xfId="32453"/>
    <cellStyle name="Note 2 20 2 7" xfId="32454"/>
    <cellStyle name="Note 2 20 2 7 2" xfId="32455"/>
    <cellStyle name="Note 2 20 2 8" xfId="32456"/>
    <cellStyle name="Note 2 20 2 8 2" xfId="32457"/>
    <cellStyle name="Note 2 20 2 9" xfId="32458"/>
    <cellStyle name="Note 2 20 3" xfId="14102"/>
    <cellStyle name="Note 2 20 3 2" xfId="32459"/>
    <cellStyle name="Note 2 20 3 3" xfId="32460"/>
    <cellStyle name="Note 2 20 3 4" xfId="32461"/>
    <cellStyle name="Note 2 20 3 5" xfId="32462"/>
    <cellStyle name="Note 2 20 3 5 2" xfId="32463"/>
    <cellStyle name="Note 2 20 3 6" xfId="32464"/>
    <cellStyle name="Note 2 20 3 6 2" xfId="32465"/>
    <cellStyle name="Note 2 20 3 7" xfId="32466"/>
    <cellStyle name="Note 2 20 3 7 2" xfId="32467"/>
    <cellStyle name="Note 2 20 3 8" xfId="32468"/>
    <cellStyle name="Note 2 20 3 8 2" xfId="32469"/>
    <cellStyle name="Note 2 20 3 9" xfId="32470"/>
    <cellStyle name="Note 2 20 4" xfId="32471"/>
    <cellStyle name="Note 2 20 5" xfId="32472"/>
    <cellStyle name="Note 2 20 6" xfId="32473"/>
    <cellStyle name="Note 2 20 7" xfId="32474"/>
    <cellStyle name="Note 2 20 7 2" xfId="32475"/>
    <cellStyle name="Note 2 20 8" xfId="32476"/>
    <cellStyle name="Note 2 20 8 2" xfId="32477"/>
    <cellStyle name="Note 2 20 9" xfId="32478"/>
    <cellStyle name="Note 2 20 9 2" xfId="32479"/>
    <cellStyle name="Note 2 21" xfId="5693"/>
    <cellStyle name="Note 2 21 10" xfId="32480"/>
    <cellStyle name="Note 2 21 10 2" xfId="32481"/>
    <cellStyle name="Note 2 21 11" xfId="32482"/>
    <cellStyle name="Note 2 21 2" xfId="10814"/>
    <cellStyle name="Note 2 21 2 2" xfId="32483"/>
    <cellStyle name="Note 2 21 2 3" xfId="32484"/>
    <cellStyle name="Note 2 21 2 4" xfId="32485"/>
    <cellStyle name="Note 2 21 2 5" xfId="32486"/>
    <cellStyle name="Note 2 21 2 5 2" xfId="32487"/>
    <cellStyle name="Note 2 21 2 6" xfId="32488"/>
    <cellStyle name="Note 2 21 2 6 2" xfId="32489"/>
    <cellStyle name="Note 2 21 2 7" xfId="32490"/>
    <cellStyle name="Note 2 21 2 7 2" xfId="32491"/>
    <cellStyle name="Note 2 21 2 8" xfId="32492"/>
    <cellStyle name="Note 2 21 2 8 2" xfId="32493"/>
    <cellStyle name="Note 2 21 2 9" xfId="32494"/>
    <cellStyle name="Note 2 21 3" xfId="13962"/>
    <cellStyle name="Note 2 21 3 2" xfId="32495"/>
    <cellStyle name="Note 2 21 3 3" xfId="32496"/>
    <cellStyle name="Note 2 21 3 4" xfId="32497"/>
    <cellStyle name="Note 2 21 3 5" xfId="32498"/>
    <cellStyle name="Note 2 21 3 5 2" xfId="32499"/>
    <cellStyle name="Note 2 21 3 6" xfId="32500"/>
    <cellStyle name="Note 2 21 3 6 2" xfId="32501"/>
    <cellStyle name="Note 2 21 3 7" xfId="32502"/>
    <cellStyle name="Note 2 21 3 7 2" xfId="32503"/>
    <cellStyle name="Note 2 21 3 8" xfId="32504"/>
    <cellStyle name="Note 2 21 3 8 2" xfId="32505"/>
    <cellStyle name="Note 2 21 3 9" xfId="32506"/>
    <cellStyle name="Note 2 21 4" xfId="32507"/>
    <cellStyle name="Note 2 21 5" xfId="32508"/>
    <cellStyle name="Note 2 21 6" xfId="32509"/>
    <cellStyle name="Note 2 21 7" xfId="32510"/>
    <cellStyle name="Note 2 21 7 2" xfId="32511"/>
    <cellStyle name="Note 2 21 8" xfId="32512"/>
    <cellStyle name="Note 2 21 8 2" xfId="32513"/>
    <cellStyle name="Note 2 21 9" xfId="32514"/>
    <cellStyle name="Note 2 21 9 2" xfId="32515"/>
    <cellStyle name="Note 2 22" xfId="5855"/>
    <cellStyle name="Note 2 22 10" xfId="32516"/>
    <cellStyle name="Note 2 22 10 2" xfId="32517"/>
    <cellStyle name="Note 2 22 11" xfId="32518"/>
    <cellStyle name="Note 2 22 2" xfId="10974"/>
    <cellStyle name="Note 2 22 2 2" xfId="32519"/>
    <cellStyle name="Note 2 22 2 3" xfId="32520"/>
    <cellStyle name="Note 2 22 2 4" xfId="32521"/>
    <cellStyle name="Note 2 22 2 5" xfId="32522"/>
    <cellStyle name="Note 2 22 2 5 2" xfId="32523"/>
    <cellStyle name="Note 2 22 2 6" xfId="32524"/>
    <cellStyle name="Note 2 22 2 6 2" xfId="32525"/>
    <cellStyle name="Note 2 22 2 7" xfId="32526"/>
    <cellStyle name="Note 2 22 2 7 2" xfId="32527"/>
    <cellStyle name="Note 2 22 2 8" xfId="32528"/>
    <cellStyle name="Note 2 22 2 8 2" xfId="32529"/>
    <cellStyle name="Note 2 22 2 9" xfId="32530"/>
    <cellStyle name="Note 2 22 3" xfId="14121"/>
    <cellStyle name="Note 2 22 3 2" xfId="32531"/>
    <cellStyle name="Note 2 22 3 3" xfId="32532"/>
    <cellStyle name="Note 2 22 3 4" xfId="32533"/>
    <cellStyle name="Note 2 22 3 5" xfId="32534"/>
    <cellStyle name="Note 2 22 3 5 2" xfId="32535"/>
    <cellStyle name="Note 2 22 3 6" xfId="32536"/>
    <cellStyle name="Note 2 22 3 6 2" xfId="32537"/>
    <cellStyle name="Note 2 22 3 7" xfId="32538"/>
    <cellStyle name="Note 2 22 3 7 2" xfId="32539"/>
    <cellStyle name="Note 2 22 3 8" xfId="32540"/>
    <cellStyle name="Note 2 22 3 8 2" xfId="32541"/>
    <cellStyle name="Note 2 22 3 9" xfId="32542"/>
    <cellStyle name="Note 2 22 4" xfId="32543"/>
    <cellStyle name="Note 2 22 5" xfId="32544"/>
    <cellStyle name="Note 2 22 6" xfId="32545"/>
    <cellStyle name="Note 2 22 7" xfId="32546"/>
    <cellStyle name="Note 2 22 7 2" xfId="32547"/>
    <cellStyle name="Note 2 22 8" xfId="32548"/>
    <cellStyle name="Note 2 22 8 2" xfId="32549"/>
    <cellStyle name="Note 2 22 9" xfId="32550"/>
    <cellStyle name="Note 2 22 9 2" xfId="32551"/>
    <cellStyle name="Note 2 23" xfId="5688"/>
    <cellStyle name="Note 2 23 10" xfId="32552"/>
    <cellStyle name="Note 2 23 10 2" xfId="32553"/>
    <cellStyle name="Note 2 23 11" xfId="32554"/>
    <cellStyle name="Note 2 23 2" xfId="10809"/>
    <cellStyle name="Note 2 23 2 2" xfId="32555"/>
    <cellStyle name="Note 2 23 2 3" xfId="32556"/>
    <cellStyle name="Note 2 23 2 4" xfId="32557"/>
    <cellStyle name="Note 2 23 2 5" xfId="32558"/>
    <cellStyle name="Note 2 23 2 5 2" xfId="32559"/>
    <cellStyle name="Note 2 23 2 6" xfId="32560"/>
    <cellStyle name="Note 2 23 2 6 2" xfId="32561"/>
    <cellStyle name="Note 2 23 2 7" xfId="32562"/>
    <cellStyle name="Note 2 23 2 7 2" xfId="32563"/>
    <cellStyle name="Note 2 23 2 8" xfId="32564"/>
    <cellStyle name="Note 2 23 2 8 2" xfId="32565"/>
    <cellStyle name="Note 2 23 2 9" xfId="32566"/>
    <cellStyle name="Note 2 23 3" xfId="13957"/>
    <cellStyle name="Note 2 23 3 2" xfId="32567"/>
    <cellStyle name="Note 2 23 3 3" xfId="32568"/>
    <cellStyle name="Note 2 23 3 4" xfId="32569"/>
    <cellStyle name="Note 2 23 3 5" xfId="32570"/>
    <cellStyle name="Note 2 23 3 5 2" xfId="32571"/>
    <cellStyle name="Note 2 23 3 6" xfId="32572"/>
    <cellStyle name="Note 2 23 3 6 2" xfId="32573"/>
    <cellStyle name="Note 2 23 3 7" xfId="32574"/>
    <cellStyle name="Note 2 23 3 7 2" xfId="32575"/>
    <cellStyle name="Note 2 23 3 8" xfId="32576"/>
    <cellStyle name="Note 2 23 3 8 2" xfId="32577"/>
    <cellStyle name="Note 2 23 3 9" xfId="32578"/>
    <cellStyle name="Note 2 23 4" xfId="32579"/>
    <cellStyle name="Note 2 23 5" xfId="32580"/>
    <cellStyle name="Note 2 23 6" xfId="32581"/>
    <cellStyle name="Note 2 23 7" xfId="32582"/>
    <cellStyle name="Note 2 23 7 2" xfId="32583"/>
    <cellStyle name="Note 2 23 8" xfId="32584"/>
    <cellStyle name="Note 2 23 8 2" xfId="32585"/>
    <cellStyle name="Note 2 23 9" xfId="32586"/>
    <cellStyle name="Note 2 23 9 2" xfId="32587"/>
    <cellStyle name="Note 2 24" xfId="5904"/>
    <cellStyle name="Note 2 24 10" xfId="32588"/>
    <cellStyle name="Note 2 24 10 2" xfId="32589"/>
    <cellStyle name="Note 2 24 11" xfId="32590"/>
    <cellStyle name="Note 2 24 2" xfId="11023"/>
    <cellStyle name="Note 2 24 2 2" xfId="32591"/>
    <cellStyle name="Note 2 24 2 3" xfId="32592"/>
    <cellStyle name="Note 2 24 2 4" xfId="32593"/>
    <cellStyle name="Note 2 24 2 5" xfId="32594"/>
    <cellStyle name="Note 2 24 2 5 2" xfId="32595"/>
    <cellStyle name="Note 2 24 2 6" xfId="32596"/>
    <cellStyle name="Note 2 24 2 6 2" xfId="32597"/>
    <cellStyle name="Note 2 24 2 7" xfId="32598"/>
    <cellStyle name="Note 2 24 2 7 2" xfId="32599"/>
    <cellStyle name="Note 2 24 2 8" xfId="32600"/>
    <cellStyle name="Note 2 24 2 8 2" xfId="32601"/>
    <cellStyle name="Note 2 24 2 9" xfId="32602"/>
    <cellStyle name="Note 2 24 3" xfId="14170"/>
    <cellStyle name="Note 2 24 3 2" xfId="32603"/>
    <cellStyle name="Note 2 24 3 3" xfId="32604"/>
    <cellStyle name="Note 2 24 3 4" xfId="32605"/>
    <cellStyle name="Note 2 24 3 5" xfId="32606"/>
    <cellStyle name="Note 2 24 3 5 2" xfId="32607"/>
    <cellStyle name="Note 2 24 3 6" xfId="32608"/>
    <cellStyle name="Note 2 24 3 6 2" xfId="32609"/>
    <cellStyle name="Note 2 24 3 7" xfId="32610"/>
    <cellStyle name="Note 2 24 3 7 2" xfId="32611"/>
    <cellStyle name="Note 2 24 3 8" xfId="32612"/>
    <cellStyle name="Note 2 24 3 8 2" xfId="32613"/>
    <cellStyle name="Note 2 24 3 9" xfId="32614"/>
    <cellStyle name="Note 2 24 4" xfId="32615"/>
    <cellStyle name="Note 2 24 5" xfId="32616"/>
    <cellStyle name="Note 2 24 6" xfId="32617"/>
    <cellStyle name="Note 2 24 7" xfId="32618"/>
    <cellStyle name="Note 2 24 7 2" xfId="32619"/>
    <cellStyle name="Note 2 24 8" xfId="32620"/>
    <cellStyle name="Note 2 24 8 2" xfId="32621"/>
    <cellStyle name="Note 2 24 9" xfId="32622"/>
    <cellStyle name="Note 2 24 9 2" xfId="32623"/>
    <cellStyle name="Note 2 25" xfId="5681"/>
    <cellStyle name="Note 2 25 10" xfId="32624"/>
    <cellStyle name="Note 2 25 10 2" xfId="32625"/>
    <cellStyle name="Note 2 25 11" xfId="32626"/>
    <cellStyle name="Note 2 25 2" xfId="10802"/>
    <cellStyle name="Note 2 25 2 2" xfId="32627"/>
    <cellStyle name="Note 2 25 2 3" xfId="32628"/>
    <cellStyle name="Note 2 25 2 4" xfId="32629"/>
    <cellStyle name="Note 2 25 2 5" xfId="32630"/>
    <cellStyle name="Note 2 25 2 5 2" xfId="32631"/>
    <cellStyle name="Note 2 25 2 6" xfId="32632"/>
    <cellStyle name="Note 2 25 2 6 2" xfId="32633"/>
    <cellStyle name="Note 2 25 2 7" xfId="32634"/>
    <cellStyle name="Note 2 25 2 7 2" xfId="32635"/>
    <cellStyle name="Note 2 25 2 8" xfId="32636"/>
    <cellStyle name="Note 2 25 2 8 2" xfId="32637"/>
    <cellStyle name="Note 2 25 2 9" xfId="32638"/>
    <cellStyle name="Note 2 25 3" xfId="13950"/>
    <cellStyle name="Note 2 25 3 2" xfId="32639"/>
    <cellStyle name="Note 2 25 3 3" xfId="32640"/>
    <cellStyle name="Note 2 25 3 4" xfId="32641"/>
    <cellStyle name="Note 2 25 3 5" xfId="32642"/>
    <cellStyle name="Note 2 25 3 5 2" xfId="32643"/>
    <cellStyle name="Note 2 25 3 6" xfId="32644"/>
    <cellStyle name="Note 2 25 3 6 2" xfId="32645"/>
    <cellStyle name="Note 2 25 3 7" xfId="32646"/>
    <cellStyle name="Note 2 25 3 7 2" xfId="32647"/>
    <cellStyle name="Note 2 25 3 8" xfId="32648"/>
    <cellStyle name="Note 2 25 3 8 2" xfId="32649"/>
    <cellStyle name="Note 2 25 3 9" xfId="32650"/>
    <cellStyle name="Note 2 25 4" xfId="32651"/>
    <cellStyle name="Note 2 25 5" xfId="32652"/>
    <cellStyle name="Note 2 25 6" xfId="32653"/>
    <cellStyle name="Note 2 25 7" xfId="32654"/>
    <cellStyle name="Note 2 25 7 2" xfId="32655"/>
    <cellStyle name="Note 2 25 8" xfId="32656"/>
    <cellStyle name="Note 2 25 8 2" xfId="32657"/>
    <cellStyle name="Note 2 25 9" xfId="32658"/>
    <cellStyle name="Note 2 25 9 2" xfId="32659"/>
    <cellStyle name="Note 2 26" xfId="7183"/>
    <cellStyle name="Note 2 26 10" xfId="32660"/>
    <cellStyle name="Note 2 26 10 2" xfId="32661"/>
    <cellStyle name="Note 2 26 11" xfId="32662"/>
    <cellStyle name="Note 2 26 2" xfId="32663"/>
    <cellStyle name="Note 2 26 2 2" xfId="32664"/>
    <cellStyle name="Note 2 26 2 3" xfId="32665"/>
    <cellStyle name="Note 2 26 2 4" xfId="32666"/>
    <cellStyle name="Note 2 26 2 5" xfId="32667"/>
    <cellStyle name="Note 2 26 2 5 2" xfId="32668"/>
    <cellStyle name="Note 2 26 2 6" xfId="32669"/>
    <cellStyle name="Note 2 26 2 6 2" xfId="32670"/>
    <cellStyle name="Note 2 26 2 7" xfId="32671"/>
    <cellStyle name="Note 2 26 2 7 2" xfId="32672"/>
    <cellStyle name="Note 2 26 2 8" xfId="32673"/>
    <cellStyle name="Note 2 26 2 8 2" xfId="32674"/>
    <cellStyle name="Note 2 26 2 9" xfId="32675"/>
    <cellStyle name="Note 2 26 3" xfId="32676"/>
    <cellStyle name="Note 2 26 3 2" xfId="32677"/>
    <cellStyle name="Note 2 26 3 3" xfId="32678"/>
    <cellStyle name="Note 2 26 3 4" xfId="32679"/>
    <cellStyle name="Note 2 26 3 5" xfId="32680"/>
    <cellStyle name="Note 2 26 3 5 2" xfId="32681"/>
    <cellStyle name="Note 2 26 3 6" xfId="32682"/>
    <cellStyle name="Note 2 26 3 6 2" xfId="32683"/>
    <cellStyle name="Note 2 26 3 7" xfId="32684"/>
    <cellStyle name="Note 2 26 3 7 2" xfId="32685"/>
    <cellStyle name="Note 2 26 3 8" xfId="32686"/>
    <cellStyle name="Note 2 26 3 8 2" xfId="32687"/>
    <cellStyle name="Note 2 26 3 9" xfId="32688"/>
    <cellStyle name="Note 2 26 4" xfId="32689"/>
    <cellStyle name="Note 2 26 5" xfId="32690"/>
    <cellStyle name="Note 2 26 6" xfId="32691"/>
    <cellStyle name="Note 2 26 7" xfId="32692"/>
    <cellStyle name="Note 2 26 7 2" xfId="32693"/>
    <cellStyle name="Note 2 26 8" xfId="32694"/>
    <cellStyle name="Note 2 26 8 2" xfId="32695"/>
    <cellStyle name="Note 2 26 9" xfId="32696"/>
    <cellStyle name="Note 2 26 9 2" xfId="32697"/>
    <cellStyle name="Note 2 27" xfId="9429"/>
    <cellStyle name="Note 2 27 10" xfId="32698"/>
    <cellStyle name="Note 2 27 10 2" xfId="32699"/>
    <cellStyle name="Note 2 27 11" xfId="32700"/>
    <cellStyle name="Note 2 27 2" xfId="32701"/>
    <cellStyle name="Note 2 27 2 2" xfId="32702"/>
    <cellStyle name="Note 2 27 2 3" xfId="32703"/>
    <cellStyle name="Note 2 27 2 4" xfId="32704"/>
    <cellStyle name="Note 2 27 2 5" xfId="32705"/>
    <cellStyle name="Note 2 27 2 5 2" xfId="32706"/>
    <cellStyle name="Note 2 27 2 6" xfId="32707"/>
    <cellStyle name="Note 2 27 2 6 2" xfId="32708"/>
    <cellStyle name="Note 2 27 2 7" xfId="32709"/>
    <cellStyle name="Note 2 27 2 7 2" xfId="32710"/>
    <cellStyle name="Note 2 27 2 8" xfId="32711"/>
    <cellStyle name="Note 2 27 2 8 2" xfId="32712"/>
    <cellStyle name="Note 2 27 2 9" xfId="32713"/>
    <cellStyle name="Note 2 27 3" xfId="32714"/>
    <cellStyle name="Note 2 27 3 2" xfId="32715"/>
    <cellStyle name="Note 2 27 3 3" xfId="32716"/>
    <cellStyle name="Note 2 27 3 4" xfId="32717"/>
    <cellStyle name="Note 2 27 3 5" xfId="32718"/>
    <cellStyle name="Note 2 27 3 5 2" xfId="32719"/>
    <cellStyle name="Note 2 27 3 6" xfId="32720"/>
    <cellStyle name="Note 2 27 3 6 2" xfId="32721"/>
    <cellStyle name="Note 2 27 3 7" xfId="32722"/>
    <cellStyle name="Note 2 27 3 7 2" xfId="32723"/>
    <cellStyle name="Note 2 27 3 8" xfId="32724"/>
    <cellStyle name="Note 2 27 3 8 2" xfId="32725"/>
    <cellStyle name="Note 2 27 3 9" xfId="32726"/>
    <cellStyle name="Note 2 27 4" xfId="32727"/>
    <cellStyle name="Note 2 27 5" xfId="32728"/>
    <cellStyle name="Note 2 27 6" xfId="32729"/>
    <cellStyle name="Note 2 27 7" xfId="32730"/>
    <cellStyle name="Note 2 27 7 2" xfId="32731"/>
    <cellStyle name="Note 2 27 8" xfId="32732"/>
    <cellStyle name="Note 2 27 8 2" xfId="32733"/>
    <cellStyle name="Note 2 27 9" xfId="32734"/>
    <cellStyle name="Note 2 27 9 2" xfId="32735"/>
    <cellStyle name="Note 2 28" xfId="32736"/>
    <cellStyle name="Note 2 28 2" xfId="32737"/>
    <cellStyle name="Note 2 28 3" xfId="32738"/>
    <cellStyle name="Note 2 28 4" xfId="32739"/>
    <cellStyle name="Note 2 28 5" xfId="32740"/>
    <cellStyle name="Note 2 28 5 2" xfId="32741"/>
    <cellStyle name="Note 2 28 6" xfId="32742"/>
    <cellStyle name="Note 2 28 6 2" xfId="32743"/>
    <cellStyle name="Note 2 28 7" xfId="32744"/>
    <cellStyle name="Note 2 28 7 2" xfId="32745"/>
    <cellStyle name="Note 2 28 8" xfId="32746"/>
    <cellStyle name="Note 2 28 8 2" xfId="32747"/>
    <cellStyle name="Note 2 28 9" xfId="32748"/>
    <cellStyle name="Note 2 29" xfId="32749"/>
    <cellStyle name="Note 2 29 2" xfId="32750"/>
    <cellStyle name="Note 2 29 3" xfId="32751"/>
    <cellStyle name="Note 2 29 4" xfId="32752"/>
    <cellStyle name="Note 2 29 5" xfId="32753"/>
    <cellStyle name="Note 2 29 5 2" xfId="32754"/>
    <cellStyle name="Note 2 29 6" xfId="32755"/>
    <cellStyle name="Note 2 29 6 2" xfId="32756"/>
    <cellStyle name="Note 2 29 7" xfId="32757"/>
    <cellStyle name="Note 2 29 7 2" xfId="32758"/>
    <cellStyle name="Note 2 29 8" xfId="32759"/>
    <cellStyle name="Note 2 29 8 2" xfId="32760"/>
    <cellStyle name="Note 2 29 9" xfId="32761"/>
    <cellStyle name="Note 2 3" xfId="554"/>
    <cellStyle name="Note 2 3 10" xfId="32762"/>
    <cellStyle name="Note 2 3 10 2" xfId="32763"/>
    <cellStyle name="Note 2 3 11" xfId="32764"/>
    <cellStyle name="Note 2 3 12" xfId="2095"/>
    <cellStyle name="Note 2 3 2" xfId="728"/>
    <cellStyle name="Note 2 3 2 10" xfId="7635"/>
    <cellStyle name="Note 2 3 2 2" xfId="32765"/>
    <cellStyle name="Note 2 3 2 3" xfId="32766"/>
    <cellStyle name="Note 2 3 2 4" xfId="32767"/>
    <cellStyle name="Note 2 3 2 5" xfId="32768"/>
    <cellStyle name="Note 2 3 2 5 2" xfId="32769"/>
    <cellStyle name="Note 2 3 2 6" xfId="32770"/>
    <cellStyle name="Note 2 3 2 6 2" xfId="32771"/>
    <cellStyle name="Note 2 3 2 7" xfId="32772"/>
    <cellStyle name="Note 2 3 2 7 2" xfId="32773"/>
    <cellStyle name="Note 2 3 2 8" xfId="32774"/>
    <cellStyle name="Note 2 3 2 8 2" xfId="32775"/>
    <cellStyle name="Note 2 3 2 9" xfId="32776"/>
    <cellStyle name="Note 2 3 3" xfId="818"/>
    <cellStyle name="Note 2 3 3 10" xfId="11471"/>
    <cellStyle name="Note 2 3 3 2" xfId="32777"/>
    <cellStyle name="Note 2 3 3 3" xfId="32778"/>
    <cellStyle name="Note 2 3 3 4" xfId="32779"/>
    <cellStyle name="Note 2 3 3 5" xfId="32780"/>
    <cellStyle name="Note 2 3 3 5 2" xfId="32781"/>
    <cellStyle name="Note 2 3 3 6" xfId="32782"/>
    <cellStyle name="Note 2 3 3 6 2" xfId="32783"/>
    <cellStyle name="Note 2 3 3 7" xfId="32784"/>
    <cellStyle name="Note 2 3 3 7 2" xfId="32785"/>
    <cellStyle name="Note 2 3 3 8" xfId="32786"/>
    <cellStyle name="Note 2 3 3 8 2" xfId="32787"/>
    <cellStyle name="Note 2 3 3 9" xfId="32788"/>
    <cellStyle name="Note 2 3 4" xfId="1011"/>
    <cellStyle name="Note 2 3 4 2" xfId="32789"/>
    <cellStyle name="Note 2 3 5" xfId="32790"/>
    <cellStyle name="Note 2 3 6" xfId="32791"/>
    <cellStyle name="Note 2 3 7" xfId="32792"/>
    <cellStyle name="Note 2 3 7 2" xfId="32793"/>
    <cellStyle name="Note 2 3 8" xfId="32794"/>
    <cellStyle name="Note 2 3 8 2" xfId="32795"/>
    <cellStyle name="Note 2 3 9" xfId="32796"/>
    <cellStyle name="Note 2 3 9 2" xfId="32797"/>
    <cellStyle name="Note 2 30" xfId="32798"/>
    <cellStyle name="Note 2 30 2" xfId="32799"/>
    <cellStyle name="Note 2 30 3" xfId="32800"/>
    <cellStyle name="Note 2 30 4" xfId="32801"/>
    <cellStyle name="Note 2 30 5" xfId="32802"/>
    <cellStyle name="Note 2 30 5 2" xfId="32803"/>
    <cellStyle name="Note 2 30 6" xfId="32804"/>
    <cellStyle name="Note 2 30 6 2" xfId="32805"/>
    <cellStyle name="Note 2 30 7" xfId="32806"/>
    <cellStyle name="Note 2 30 7 2" xfId="32807"/>
    <cellStyle name="Note 2 30 8" xfId="32808"/>
    <cellStyle name="Note 2 30 8 2" xfId="32809"/>
    <cellStyle name="Note 2 30 9" xfId="32810"/>
    <cellStyle name="Note 2 31" xfId="32811"/>
    <cellStyle name="Note 2 31 2" xfId="32812"/>
    <cellStyle name="Note 2 31 3" xfId="32813"/>
    <cellStyle name="Note 2 31 4" xfId="32814"/>
    <cellStyle name="Note 2 31 5" xfId="32815"/>
    <cellStyle name="Note 2 31 5 2" xfId="32816"/>
    <cellStyle name="Note 2 31 6" xfId="32817"/>
    <cellStyle name="Note 2 31 6 2" xfId="32818"/>
    <cellStyle name="Note 2 31 7" xfId="32819"/>
    <cellStyle name="Note 2 31 7 2" xfId="32820"/>
    <cellStyle name="Note 2 31 8" xfId="32821"/>
    <cellStyle name="Note 2 31 8 2" xfId="32822"/>
    <cellStyle name="Note 2 31 9" xfId="32823"/>
    <cellStyle name="Note 2 32" xfId="32824"/>
    <cellStyle name="Note 2 32 2" xfId="32825"/>
    <cellStyle name="Note 2 32 3" xfId="32826"/>
    <cellStyle name="Note 2 32 4" xfId="32827"/>
    <cellStyle name="Note 2 32 5" xfId="32828"/>
    <cellStyle name="Note 2 32 5 2" xfId="32829"/>
    <cellStyle name="Note 2 32 6" xfId="32830"/>
    <cellStyle name="Note 2 32 6 2" xfId="32831"/>
    <cellStyle name="Note 2 32 7" xfId="32832"/>
    <cellStyle name="Note 2 32 7 2" xfId="32833"/>
    <cellStyle name="Note 2 32 8" xfId="32834"/>
    <cellStyle name="Note 2 32 8 2" xfId="32835"/>
    <cellStyle name="Note 2 32 9" xfId="32836"/>
    <cellStyle name="Note 2 33" xfId="32837"/>
    <cellStyle name="Note 2 33 2" xfId="32838"/>
    <cellStyle name="Note 2 33 3" xfId="32839"/>
    <cellStyle name="Note 2 33 4" xfId="32840"/>
    <cellStyle name="Note 2 33 5" xfId="32841"/>
    <cellStyle name="Note 2 33 5 2" xfId="32842"/>
    <cellStyle name="Note 2 33 6" xfId="32843"/>
    <cellStyle name="Note 2 33 6 2" xfId="32844"/>
    <cellStyle name="Note 2 33 7" xfId="32845"/>
    <cellStyle name="Note 2 33 7 2" xfId="32846"/>
    <cellStyle name="Note 2 33 8" xfId="32847"/>
    <cellStyle name="Note 2 33 8 2" xfId="32848"/>
    <cellStyle name="Note 2 33 9" xfId="32849"/>
    <cellStyle name="Note 2 34" xfId="32850"/>
    <cellStyle name="Note 2 34 2" xfId="32851"/>
    <cellStyle name="Note 2 34 3" xfId="32852"/>
    <cellStyle name="Note 2 34 4" xfId="32853"/>
    <cellStyle name="Note 2 34 5" xfId="32854"/>
    <cellStyle name="Note 2 34 5 2" xfId="32855"/>
    <cellStyle name="Note 2 34 6" xfId="32856"/>
    <cellStyle name="Note 2 34 6 2" xfId="32857"/>
    <cellStyle name="Note 2 34 7" xfId="32858"/>
    <cellStyle name="Note 2 34 7 2" xfId="32859"/>
    <cellStyle name="Note 2 34 8" xfId="32860"/>
    <cellStyle name="Note 2 34 8 2" xfId="32861"/>
    <cellStyle name="Note 2 34 9" xfId="32862"/>
    <cellStyle name="Note 2 35" xfId="32863"/>
    <cellStyle name="Note 2 36" xfId="32864"/>
    <cellStyle name="Note 2 37" xfId="32865"/>
    <cellStyle name="Note 2 38" xfId="32866"/>
    <cellStyle name="Note 2 39" xfId="32867"/>
    <cellStyle name="Note 2 4" xfId="555"/>
    <cellStyle name="Note 2 4 10" xfId="32868"/>
    <cellStyle name="Note 2 4 10 2" xfId="32869"/>
    <cellStyle name="Note 2 4 11" xfId="32870"/>
    <cellStyle name="Note 2 4 12" xfId="2325"/>
    <cellStyle name="Note 2 4 2" xfId="727"/>
    <cellStyle name="Note 2 4 2 10" xfId="7863"/>
    <cellStyle name="Note 2 4 2 2" xfId="32871"/>
    <cellStyle name="Note 2 4 2 3" xfId="32872"/>
    <cellStyle name="Note 2 4 2 4" xfId="32873"/>
    <cellStyle name="Note 2 4 2 5" xfId="32874"/>
    <cellStyle name="Note 2 4 2 5 2" xfId="32875"/>
    <cellStyle name="Note 2 4 2 6" xfId="32876"/>
    <cellStyle name="Note 2 4 2 6 2" xfId="32877"/>
    <cellStyle name="Note 2 4 2 7" xfId="32878"/>
    <cellStyle name="Note 2 4 2 7 2" xfId="32879"/>
    <cellStyle name="Note 2 4 2 8" xfId="32880"/>
    <cellStyle name="Note 2 4 2 8 2" xfId="32881"/>
    <cellStyle name="Note 2 4 2 9" xfId="32882"/>
    <cellStyle name="Note 2 4 3" xfId="819"/>
    <cellStyle name="Note 2 4 3 10" xfId="7299"/>
    <cellStyle name="Note 2 4 3 2" xfId="32883"/>
    <cellStyle name="Note 2 4 3 3" xfId="32884"/>
    <cellStyle name="Note 2 4 3 4" xfId="32885"/>
    <cellStyle name="Note 2 4 3 5" xfId="32886"/>
    <cellStyle name="Note 2 4 3 5 2" xfId="32887"/>
    <cellStyle name="Note 2 4 3 6" xfId="32888"/>
    <cellStyle name="Note 2 4 3 6 2" xfId="32889"/>
    <cellStyle name="Note 2 4 3 7" xfId="32890"/>
    <cellStyle name="Note 2 4 3 7 2" xfId="32891"/>
    <cellStyle name="Note 2 4 3 8" xfId="32892"/>
    <cellStyle name="Note 2 4 3 8 2" xfId="32893"/>
    <cellStyle name="Note 2 4 3 9" xfId="32894"/>
    <cellStyle name="Note 2 4 4" xfId="1010"/>
    <cellStyle name="Note 2 4 4 2" xfId="32895"/>
    <cellStyle name="Note 2 4 5" xfId="32896"/>
    <cellStyle name="Note 2 4 6" xfId="32897"/>
    <cellStyle name="Note 2 4 7" xfId="32898"/>
    <cellStyle name="Note 2 4 7 2" xfId="32899"/>
    <cellStyle name="Note 2 4 8" xfId="32900"/>
    <cellStyle name="Note 2 4 8 2" xfId="32901"/>
    <cellStyle name="Note 2 4 9" xfId="32902"/>
    <cellStyle name="Note 2 4 9 2" xfId="32903"/>
    <cellStyle name="Note 2 40" xfId="32904"/>
    <cellStyle name="Note 2 41" xfId="32905"/>
    <cellStyle name="Note 2 42" xfId="32906"/>
    <cellStyle name="Note 2 43" xfId="32907"/>
    <cellStyle name="Note 2 44" xfId="32908"/>
    <cellStyle name="Note 2 45" xfId="32909"/>
    <cellStyle name="Note 2 46" xfId="32910"/>
    <cellStyle name="Note 2 47" xfId="32911"/>
    <cellStyle name="Note 2 48" xfId="32912"/>
    <cellStyle name="Note 2 49" xfId="32913"/>
    <cellStyle name="Note 2 5" xfId="552"/>
    <cellStyle name="Note 2 5 10" xfId="32914"/>
    <cellStyle name="Note 2 5 10 2" xfId="32915"/>
    <cellStyle name="Note 2 5 11" xfId="32916"/>
    <cellStyle name="Note 2 5 12" xfId="2083"/>
    <cellStyle name="Note 2 5 2" xfId="7623"/>
    <cellStyle name="Note 2 5 2 2" xfId="32917"/>
    <cellStyle name="Note 2 5 2 3" xfId="32918"/>
    <cellStyle name="Note 2 5 2 4" xfId="32919"/>
    <cellStyle name="Note 2 5 2 5" xfId="32920"/>
    <cellStyle name="Note 2 5 2 5 2" xfId="32921"/>
    <cellStyle name="Note 2 5 2 6" xfId="32922"/>
    <cellStyle name="Note 2 5 2 6 2" xfId="32923"/>
    <cellStyle name="Note 2 5 2 7" xfId="32924"/>
    <cellStyle name="Note 2 5 2 7 2" xfId="32925"/>
    <cellStyle name="Note 2 5 2 8" xfId="32926"/>
    <cellStyle name="Note 2 5 2 8 2" xfId="32927"/>
    <cellStyle name="Note 2 5 2 9" xfId="32928"/>
    <cellStyle name="Note 2 5 3" xfId="10541"/>
    <cellStyle name="Note 2 5 3 2" xfId="32929"/>
    <cellStyle name="Note 2 5 3 3" xfId="32930"/>
    <cellStyle name="Note 2 5 3 4" xfId="32931"/>
    <cellStyle name="Note 2 5 3 5" xfId="32932"/>
    <cellStyle name="Note 2 5 3 5 2" xfId="32933"/>
    <cellStyle name="Note 2 5 3 6" xfId="32934"/>
    <cellStyle name="Note 2 5 3 6 2" xfId="32935"/>
    <cellStyle name="Note 2 5 3 7" xfId="32936"/>
    <cellStyle name="Note 2 5 3 7 2" xfId="32937"/>
    <cellStyle name="Note 2 5 3 8" xfId="32938"/>
    <cellStyle name="Note 2 5 3 8 2" xfId="32939"/>
    <cellStyle name="Note 2 5 3 9" xfId="32940"/>
    <cellStyle name="Note 2 5 4" xfId="32941"/>
    <cellStyle name="Note 2 5 5" xfId="32942"/>
    <cellStyle name="Note 2 5 6" xfId="32943"/>
    <cellStyle name="Note 2 5 7" xfId="32944"/>
    <cellStyle name="Note 2 5 7 2" xfId="32945"/>
    <cellStyle name="Note 2 5 8" xfId="32946"/>
    <cellStyle name="Note 2 5 8 2" xfId="32947"/>
    <cellStyle name="Note 2 5 9" xfId="32948"/>
    <cellStyle name="Note 2 5 9 2" xfId="32949"/>
    <cellStyle name="Note 2 50" xfId="32950"/>
    <cellStyle name="Note 2 51" xfId="32951"/>
    <cellStyle name="Note 2 52" xfId="32952"/>
    <cellStyle name="Note 2 53" xfId="32953"/>
    <cellStyle name="Note 2 54" xfId="32954"/>
    <cellStyle name="Note 2 55" xfId="32955"/>
    <cellStyle name="Note 2 56" xfId="32956"/>
    <cellStyle name="Note 2 57" xfId="32957"/>
    <cellStyle name="Note 2 58" xfId="32958"/>
    <cellStyle name="Note 2 59" xfId="32959"/>
    <cellStyle name="Note 2 6" xfId="732"/>
    <cellStyle name="Note 2 6 10" xfId="32960"/>
    <cellStyle name="Note 2 6 10 2" xfId="32961"/>
    <cellStyle name="Note 2 6 11" xfId="32962"/>
    <cellStyle name="Note 2 6 12" xfId="2348"/>
    <cellStyle name="Note 2 6 2" xfId="7886"/>
    <cellStyle name="Note 2 6 2 2" xfId="32963"/>
    <cellStyle name="Note 2 6 2 3" xfId="32964"/>
    <cellStyle name="Note 2 6 2 4" xfId="32965"/>
    <cellStyle name="Note 2 6 2 5" xfId="32966"/>
    <cellStyle name="Note 2 6 2 5 2" xfId="32967"/>
    <cellStyle name="Note 2 6 2 6" xfId="32968"/>
    <cellStyle name="Note 2 6 2 6 2" xfId="32969"/>
    <cellStyle name="Note 2 6 2 7" xfId="32970"/>
    <cellStyle name="Note 2 6 2 7 2" xfId="32971"/>
    <cellStyle name="Note 2 6 2 8" xfId="32972"/>
    <cellStyle name="Note 2 6 2 8 2" xfId="32973"/>
    <cellStyle name="Note 2 6 2 9" xfId="32974"/>
    <cellStyle name="Note 2 6 3" xfId="7232"/>
    <cellStyle name="Note 2 6 3 2" xfId="32975"/>
    <cellStyle name="Note 2 6 3 3" xfId="32976"/>
    <cellStyle name="Note 2 6 3 4" xfId="32977"/>
    <cellStyle name="Note 2 6 3 5" xfId="32978"/>
    <cellStyle name="Note 2 6 3 5 2" xfId="32979"/>
    <cellStyle name="Note 2 6 3 6" xfId="32980"/>
    <cellStyle name="Note 2 6 3 6 2" xfId="32981"/>
    <cellStyle name="Note 2 6 3 7" xfId="32982"/>
    <cellStyle name="Note 2 6 3 7 2" xfId="32983"/>
    <cellStyle name="Note 2 6 3 8" xfId="32984"/>
    <cellStyle name="Note 2 6 3 8 2" xfId="32985"/>
    <cellStyle name="Note 2 6 3 9" xfId="32986"/>
    <cellStyle name="Note 2 6 4" xfId="32987"/>
    <cellStyle name="Note 2 6 5" xfId="32988"/>
    <cellStyle name="Note 2 6 6" xfId="32989"/>
    <cellStyle name="Note 2 6 7" xfId="32990"/>
    <cellStyle name="Note 2 6 7 2" xfId="32991"/>
    <cellStyle name="Note 2 6 8" xfId="32992"/>
    <cellStyle name="Note 2 6 8 2" xfId="32993"/>
    <cellStyle name="Note 2 6 9" xfId="32994"/>
    <cellStyle name="Note 2 6 9 2" xfId="32995"/>
    <cellStyle name="Note 2 60" xfId="32996"/>
    <cellStyle name="Note 2 61" xfId="32997"/>
    <cellStyle name="Note 2 62" xfId="32998"/>
    <cellStyle name="Note 2 63" xfId="32999"/>
    <cellStyle name="Note 2 64" xfId="33000"/>
    <cellStyle name="Note 2 65" xfId="33001"/>
    <cellStyle name="Note 2 66" xfId="33002"/>
    <cellStyle name="Note 2 67" xfId="33003"/>
    <cellStyle name="Note 2 68" xfId="33004"/>
    <cellStyle name="Note 2 69" xfId="33005"/>
    <cellStyle name="Note 2 7" xfId="816"/>
    <cellStyle name="Note 2 7 10" xfId="33006"/>
    <cellStyle name="Note 2 7 10 2" xfId="33007"/>
    <cellStyle name="Note 2 7 11" xfId="33008"/>
    <cellStyle name="Note 2 7 12" xfId="2063"/>
    <cellStyle name="Note 2 7 2" xfId="7603"/>
    <cellStyle name="Note 2 7 2 2" xfId="33009"/>
    <cellStyle name="Note 2 7 2 3" xfId="33010"/>
    <cellStyle name="Note 2 7 2 4" xfId="33011"/>
    <cellStyle name="Note 2 7 2 5" xfId="33012"/>
    <cellStyle name="Note 2 7 2 5 2" xfId="33013"/>
    <cellStyle name="Note 2 7 2 6" xfId="33014"/>
    <cellStyle name="Note 2 7 2 6 2" xfId="33015"/>
    <cellStyle name="Note 2 7 2 7" xfId="33016"/>
    <cellStyle name="Note 2 7 2 7 2" xfId="33017"/>
    <cellStyle name="Note 2 7 2 8" xfId="33018"/>
    <cellStyle name="Note 2 7 2 8 2" xfId="33019"/>
    <cellStyle name="Note 2 7 2 9" xfId="33020"/>
    <cellStyle name="Note 2 7 3" xfId="9910"/>
    <cellStyle name="Note 2 7 3 2" xfId="33021"/>
    <cellStyle name="Note 2 7 3 3" xfId="33022"/>
    <cellStyle name="Note 2 7 3 4" xfId="33023"/>
    <cellStyle name="Note 2 7 3 5" xfId="33024"/>
    <cellStyle name="Note 2 7 3 5 2" xfId="33025"/>
    <cellStyle name="Note 2 7 3 6" xfId="33026"/>
    <cellStyle name="Note 2 7 3 6 2" xfId="33027"/>
    <cellStyle name="Note 2 7 3 7" xfId="33028"/>
    <cellStyle name="Note 2 7 3 7 2" xfId="33029"/>
    <cellStyle name="Note 2 7 3 8" xfId="33030"/>
    <cellStyle name="Note 2 7 3 8 2" xfId="33031"/>
    <cellStyle name="Note 2 7 3 9" xfId="33032"/>
    <cellStyle name="Note 2 7 4" xfId="33033"/>
    <cellStyle name="Note 2 7 5" xfId="33034"/>
    <cellStyle name="Note 2 7 6" xfId="33035"/>
    <cellStyle name="Note 2 7 7" xfId="33036"/>
    <cellStyle name="Note 2 7 7 2" xfId="33037"/>
    <cellStyle name="Note 2 7 8" xfId="33038"/>
    <cellStyle name="Note 2 7 8 2" xfId="33039"/>
    <cellStyle name="Note 2 7 9" xfId="33040"/>
    <cellStyle name="Note 2 7 9 2" xfId="33041"/>
    <cellStyle name="Note 2 70" xfId="33042"/>
    <cellStyle name="Note 2 71" xfId="33043"/>
    <cellStyle name="Note 2 72" xfId="33044"/>
    <cellStyle name="Note 2 73" xfId="33045"/>
    <cellStyle name="Note 2 74" xfId="33046"/>
    <cellStyle name="Note 2 75" xfId="33047"/>
    <cellStyle name="Note 2 76" xfId="33048"/>
    <cellStyle name="Note 2 77" xfId="33049"/>
    <cellStyle name="Note 2 78" xfId="33050"/>
    <cellStyle name="Note 2 78 2" xfId="33051"/>
    <cellStyle name="Note 2 79" xfId="33052"/>
    <cellStyle name="Note 2 79 2" xfId="33053"/>
    <cellStyle name="Note 2 8" xfId="1013"/>
    <cellStyle name="Note 2 8 10" xfId="33054"/>
    <cellStyle name="Note 2 8 10 2" xfId="33055"/>
    <cellStyle name="Note 2 8 11" xfId="33056"/>
    <cellStyle name="Note 2 8 12" xfId="1916"/>
    <cellStyle name="Note 2 8 2" xfId="7457"/>
    <cellStyle name="Note 2 8 2 2" xfId="33057"/>
    <cellStyle name="Note 2 8 2 3" xfId="33058"/>
    <cellStyle name="Note 2 8 2 4" xfId="33059"/>
    <cellStyle name="Note 2 8 2 5" xfId="33060"/>
    <cellStyle name="Note 2 8 2 5 2" xfId="33061"/>
    <cellStyle name="Note 2 8 2 6" xfId="33062"/>
    <cellStyle name="Note 2 8 2 6 2" xfId="33063"/>
    <cellStyle name="Note 2 8 2 7" xfId="33064"/>
    <cellStyle name="Note 2 8 2 7 2" xfId="33065"/>
    <cellStyle name="Note 2 8 2 8" xfId="33066"/>
    <cellStyle name="Note 2 8 2 8 2" xfId="33067"/>
    <cellStyle name="Note 2 8 2 9" xfId="33068"/>
    <cellStyle name="Note 2 8 3" xfId="11306"/>
    <cellStyle name="Note 2 8 3 2" xfId="33069"/>
    <cellStyle name="Note 2 8 3 3" xfId="33070"/>
    <cellStyle name="Note 2 8 3 4" xfId="33071"/>
    <cellStyle name="Note 2 8 3 5" xfId="33072"/>
    <cellStyle name="Note 2 8 3 5 2" xfId="33073"/>
    <cellStyle name="Note 2 8 3 6" xfId="33074"/>
    <cellStyle name="Note 2 8 3 6 2" xfId="33075"/>
    <cellStyle name="Note 2 8 3 7" xfId="33076"/>
    <cellStyle name="Note 2 8 3 7 2" xfId="33077"/>
    <cellStyle name="Note 2 8 3 8" xfId="33078"/>
    <cellStyle name="Note 2 8 3 8 2" xfId="33079"/>
    <cellStyle name="Note 2 8 3 9" xfId="33080"/>
    <cellStyle name="Note 2 8 4" xfId="33081"/>
    <cellStyle name="Note 2 8 5" xfId="33082"/>
    <cellStyle name="Note 2 8 6" xfId="33083"/>
    <cellStyle name="Note 2 8 7" xfId="33084"/>
    <cellStyle name="Note 2 8 7 2" xfId="33085"/>
    <cellStyle name="Note 2 8 8" xfId="33086"/>
    <cellStyle name="Note 2 8 8 2" xfId="33087"/>
    <cellStyle name="Note 2 8 9" xfId="33088"/>
    <cellStyle name="Note 2 8 9 2" xfId="33089"/>
    <cellStyle name="Note 2 80" xfId="33090"/>
    <cellStyle name="Note 2 80 2" xfId="33091"/>
    <cellStyle name="Note 2 81" xfId="33092"/>
    <cellStyle name="Note 2 82" xfId="1465"/>
    <cellStyle name="Note 2 9" xfId="1979"/>
    <cellStyle name="Note 2 9 10" xfId="33093"/>
    <cellStyle name="Note 2 9 10 2" xfId="33094"/>
    <cellStyle name="Note 2 9 11" xfId="33095"/>
    <cellStyle name="Note 2 9 2" xfId="7520"/>
    <cellStyle name="Note 2 9 2 2" xfId="33096"/>
    <cellStyle name="Note 2 9 2 3" xfId="33097"/>
    <cellStyle name="Note 2 9 2 4" xfId="33098"/>
    <cellStyle name="Note 2 9 2 5" xfId="33099"/>
    <cellStyle name="Note 2 9 2 5 2" xfId="33100"/>
    <cellStyle name="Note 2 9 2 6" xfId="33101"/>
    <cellStyle name="Note 2 9 2 6 2" xfId="33102"/>
    <cellStyle name="Note 2 9 2 7" xfId="33103"/>
    <cellStyle name="Note 2 9 2 7 2" xfId="33104"/>
    <cellStyle name="Note 2 9 2 8" xfId="33105"/>
    <cellStyle name="Note 2 9 2 8 2" xfId="33106"/>
    <cellStyle name="Note 2 9 2 9" xfId="33107"/>
    <cellStyle name="Note 2 9 3" xfId="11326"/>
    <cellStyle name="Note 2 9 3 2" xfId="33108"/>
    <cellStyle name="Note 2 9 3 3" xfId="33109"/>
    <cellStyle name="Note 2 9 3 4" xfId="33110"/>
    <cellStyle name="Note 2 9 3 5" xfId="33111"/>
    <cellStyle name="Note 2 9 3 5 2" xfId="33112"/>
    <cellStyle name="Note 2 9 3 6" xfId="33113"/>
    <cellStyle name="Note 2 9 3 6 2" xfId="33114"/>
    <cellStyle name="Note 2 9 3 7" xfId="33115"/>
    <cellStyle name="Note 2 9 3 7 2" xfId="33116"/>
    <cellStyle name="Note 2 9 3 8" xfId="33117"/>
    <cellStyle name="Note 2 9 3 8 2" xfId="33118"/>
    <cellStyle name="Note 2 9 3 9" xfId="33119"/>
    <cellStyle name="Note 2 9 4" xfId="33120"/>
    <cellStyle name="Note 2 9 5" xfId="33121"/>
    <cellStyle name="Note 2 9 6" xfId="33122"/>
    <cellStyle name="Note 2 9 7" xfId="33123"/>
    <cellStyle name="Note 2 9 7 2" xfId="33124"/>
    <cellStyle name="Note 2 9 8" xfId="33125"/>
    <cellStyle name="Note 2 9 8 2" xfId="33126"/>
    <cellStyle name="Note 2 9 9" xfId="33127"/>
    <cellStyle name="Note 2 9 9 2" xfId="33128"/>
    <cellStyle name="Note 20" xfId="3923"/>
    <cellStyle name="Note 20 2" xfId="9276"/>
    <cellStyle name="Note 20 3" xfId="12576"/>
    <cellStyle name="Note 21" xfId="5835"/>
    <cellStyle name="Note 21 2" xfId="10954"/>
    <cellStyle name="Note 21 3" xfId="14101"/>
    <cellStyle name="Note 22" xfId="5694"/>
    <cellStyle name="Note 22 2" xfId="10815"/>
    <cellStyle name="Note 22 3" xfId="13963"/>
    <cellStyle name="Note 23" xfId="5854"/>
    <cellStyle name="Note 23 2" xfId="10973"/>
    <cellStyle name="Note 23 3" xfId="14120"/>
    <cellStyle name="Note 24" xfId="5690"/>
    <cellStyle name="Note 24 2" xfId="10811"/>
    <cellStyle name="Note 24 3" xfId="13959"/>
    <cellStyle name="Note 25" xfId="5902"/>
    <cellStyle name="Note 25 2" xfId="11021"/>
    <cellStyle name="Note 25 3" xfId="14168"/>
    <cellStyle name="Note 26" xfId="5683"/>
    <cellStyle name="Note 26 2" xfId="10804"/>
    <cellStyle name="Note 26 3" xfId="13952"/>
    <cellStyle name="Note 27" xfId="7182"/>
    <cellStyle name="Note 28" xfId="9592"/>
    <cellStyle name="Note 29" xfId="33129"/>
    <cellStyle name="Note 3" xfId="78"/>
    <cellStyle name="Note 3 10" xfId="33130"/>
    <cellStyle name="Note 3 10 10" xfId="33131"/>
    <cellStyle name="Note 3 10 10 2" xfId="33132"/>
    <cellStyle name="Note 3 10 11" xfId="33133"/>
    <cellStyle name="Note 3 10 2" xfId="33134"/>
    <cellStyle name="Note 3 10 2 2" xfId="33135"/>
    <cellStyle name="Note 3 10 2 3" xfId="33136"/>
    <cellStyle name="Note 3 10 2 4" xfId="33137"/>
    <cellStyle name="Note 3 10 2 5" xfId="33138"/>
    <cellStyle name="Note 3 10 2 5 2" xfId="33139"/>
    <cellStyle name="Note 3 10 2 6" xfId="33140"/>
    <cellStyle name="Note 3 10 2 6 2" xfId="33141"/>
    <cellStyle name="Note 3 10 2 7" xfId="33142"/>
    <cellStyle name="Note 3 10 2 7 2" xfId="33143"/>
    <cellStyle name="Note 3 10 2 8" xfId="33144"/>
    <cellStyle name="Note 3 10 2 8 2" xfId="33145"/>
    <cellStyle name="Note 3 10 2 9" xfId="33146"/>
    <cellStyle name="Note 3 10 3" xfId="33147"/>
    <cellStyle name="Note 3 10 3 2" xfId="33148"/>
    <cellStyle name="Note 3 10 3 3" xfId="33149"/>
    <cellStyle name="Note 3 10 3 4" xfId="33150"/>
    <cellStyle name="Note 3 10 3 5" xfId="33151"/>
    <cellStyle name="Note 3 10 3 5 2" xfId="33152"/>
    <cellStyle name="Note 3 10 3 6" xfId="33153"/>
    <cellStyle name="Note 3 10 3 6 2" xfId="33154"/>
    <cellStyle name="Note 3 10 3 7" xfId="33155"/>
    <cellStyle name="Note 3 10 3 7 2" xfId="33156"/>
    <cellStyle name="Note 3 10 3 8" xfId="33157"/>
    <cellStyle name="Note 3 10 3 8 2" xfId="33158"/>
    <cellStyle name="Note 3 10 3 9" xfId="33159"/>
    <cellStyle name="Note 3 10 4" xfId="33160"/>
    <cellStyle name="Note 3 10 5" xfId="33161"/>
    <cellStyle name="Note 3 10 6" xfId="33162"/>
    <cellStyle name="Note 3 10 7" xfId="33163"/>
    <cellStyle name="Note 3 10 7 2" xfId="33164"/>
    <cellStyle name="Note 3 10 8" xfId="33165"/>
    <cellStyle name="Note 3 10 8 2" xfId="33166"/>
    <cellStyle name="Note 3 10 9" xfId="33167"/>
    <cellStyle name="Note 3 10 9 2" xfId="33168"/>
    <cellStyle name="Note 3 11" xfId="33169"/>
    <cellStyle name="Note 3 11 10" xfId="33170"/>
    <cellStyle name="Note 3 11 10 2" xfId="33171"/>
    <cellStyle name="Note 3 11 11" xfId="33172"/>
    <cellStyle name="Note 3 11 2" xfId="33173"/>
    <cellStyle name="Note 3 11 2 2" xfId="33174"/>
    <cellStyle name="Note 3 11 2 3" xfId="33175"/>
    <cellStyle name="Note 3 11 2 4" xfId="33176"/>
    <cellStyle name="Note 3 11 2 5" xfId="33177"/>
    <cellStyle name="Note 3 11 2 5 2" xfId="33178"/>
    <cellStyle name="Note 3 11 2 6" xfId="33179"/>
    <cellStyle name="Note 3 11 2 6 2" xfId="33180"/>
    <cellStyle name="Note 3 11 2 7" xfId="33181"/>
    <cellStyle name="Note 3 11 2 7 2" xfId="33182"/>
    <cellStyle name="Note 3 11 2 8" xfId="33183"/>
    <cellStyle name="Note 3 11 2 8 2" xfId="33184"/>
    <cellStyle name="Note 3 11 2 9" xfId="33185"/>
    <cellStyle name="Note 3 11 3" xfId="33186"/>
    <cellStyle name="Note 3 11 3 2" xfId="33187"/>
    <cellStyle name="Note 3 11 3 3" xfId="33188"/>
    <cellStyle name="Note 3 11 3 4" xfId="33189"/>
    <cellStyle name="Note 3 11 3 5" xfId="33190"/>
    <cellStyle name="Note 3 11 3 5 2" xfId="33191"/>
    <cellStyle name="Note 3 11 3 6" xfId="33192"/>
    <cellStyle name="Note 3 11 3 6 2" xfId="33193"/>
    <cellStyle name="Note 3 11 3 7" xfId="33194"/>
    <cellStyle name="Note 3 11 3 7 2" xfId="33195"/>
    <cellStyle name="Note 3 11 3 8" xfId="33196"/>
    <cellStyle name="Note 3 11 3 8 2" xfId="33197"/>
    <cellStyle name="Note 3 11 3 9" xfId="33198"/>
    <cellStyle name="Note 3 11 4" xfId="33199"/>
    <cellStyle name="Note 3 11 5" xfId="33200"/>
    <cellStyle name="Note 3 11 6" xfId="33201"/>
    <cellStyle name="Note 3 11 7" xfId="33202"/>
    <cellStyle name="Note 3 11 7 2" xfId="33203"/>
    <cellStyle name="Note 3 11 8" xfId="33204"/>
    <cellStyle name="Note 3 11 8 2" xfId="33205"/>
    <cellStyle name="Note 3 11 9" xfId="33206"/>
    <cellStyle name="Note 3 11 9 2" xfId="33207"/>
    <cellStyle name="Note 3 12" xfId="33208"/>
    <cellStyle name="Note 3 12 10" xfId="33209"/>
    <cellStyle name="Note 3 12 10 2" xfId="33210"/>
    <cellStyle name="Note 3 12 11" xfId="33211"/>
    <cellStyle name="Note 3 12 2" xfId="33212"/>
    <cellStyle name="Note 3 12 2 2" xfId="33213"/>
    <cellStyle name="Note 3 12 2 3" xfId="33214"/>
    <cellStyle name="Note 3 12 2 4" xfId="33215"/>
    <cellStyle name="Note 3 12 2 5" xfId="33216"/>
    <cellStyle name="Note 3 12 2 5 2" xfId="33217"/>
    <cellStyle name="Note 3 12 2 6" xfId="33218"/>
    <cellStyle name="Note 3 12 2 6 2" xfId="33219"/>
    <cellStyle name="Note 3 12 2 7" xfId="33220"/>
    <cellStyle name="Note 3 12 2 7 2" xfId="33221"/>
    <cellStyle name="Note 3 12 2 8" xfId="33222"/>
    <cellStyle name="Note 3 12 2 8 2" xfId="33223"/>
    <cellStyle name="Note 3 12 2 9" xfId="33224"/>
    <cellStyle name="Note 3 12 3" xfId="33225"/>
    <cellStyle name="Note 3 12 3 2" xfId="33226"/>
    <cellStyle name="Note 3 12 3 3" xfId="33227"/>
    <cellStyle name="Note 3 12 3 4" xfId="33228"/>
    <cellStyle name="Note 3 12 3 5" xfId="33229"/>
    <cellStyle name="Note 3 12 3 5 2" xfId="33230"/>
    <cellStyle name="Note 3 12 3 6" xfId="33231"/>
    <cellStyle name="Note 3 12 3 6 2" xfId="33232"/>
    <cellStyle name="Note 3 12 3 7" xfId="33233"/>
    <cellStyle name="Note 3 12 3 7 2" xfId="33234"/>
    <cellStyle name="Note 3 12 3 8" xfId="33235"/>
    <cellStyle name="Note 3 12 3 8 2" xfId="33236"/>
    <cellStyle name="Note 3 12 3 9" xfId="33237"/>
    <cellStyle name="Note 3 12 4" xfId="33238"/>
    <cellStyle name="Note 3 12 5" xfId="33239"/>
    <cellStyle name="Note 3 12 6" xfId="33240"/>
    <cellStyle name="Note 3 12 7" xfId="33241"/>
    <cellStyle name="Note 3 12 7 2" xfId="33242"/>
    <cellStyle name="Note 3 12 8" xfId="33243"/>
    <cellStyle name="Note 3 12 8 2" xfId="33244"/>
    <cellStyle name="Note 3 12 9" xfId="33245"/>
    <cellStyle name="Note 3 12 9 2" xfId="33246"/>
    <cellStyle name="Note 3 13" xfId="33247"/>
    <cellStyle name="Note 3 13 10" xfId="33248"/>
    <cellStyle name="Note 3 13 10 2" xfId="33249"/>
    <cellStyle name="Note 3 13 11" xfId="33250"/>
    <cellStyle name="Note 3 13 2" xfId="33251"/>
    <cellStyle name="Note 3 13 2 2" xfId="33252"/>
    <cellStyle name="Note 3 13 2 3" xfId="33253"/>
    <cellStyle name="Note 3 13 2 4" xfId="33254"/>
    <cellStyle name="Note 3 13 2 5" xfId="33255"/>
    <cellStyle name="Note 3 13 2 5 2" xfId="33256"/>
    <cellStyle name="Note 3 13 2 6" xfId="33257"/>
    <cellStyle name="Note 3 13 2 6 2" xfId="33258"/>
    <cellStyle name="Note 3 13 2 7" xfId="33259"/>
    <cellStyle name="Note 3 13 2 7 2" xfId="33260"/>
    <cellStyle name="Note 3 13 2 8" xfId="33261"/>
    <cellStyle name="Note 3 13 2 8 2" xfId="33262"/>
    <cellStyle name="Note 3 13 2 9" xfId="33263"/>
    <cellStyle name="Note 3 13 3" xfId="33264"/>
    <cellStyle name="Note 3 13 3 2" xfId="33265"/>
    <cellStyle name="Note 3 13 3 3" xfId="33266"/>
    <cellStyle name="Note 3 13 3 4" xfId="33267"/>
    <cellStyle name="Note 3 13 3 5" xfId="33268"/>
    <cellStyle name="Note 3 13 3 5 2" xfId="33269"/>
    <cellStyle name="Note 3 13 3 6" xfId="33270"/>
    <cellStyle name="Note 3 13 3 6 2" xfId="33271"/>
    <cellStyle name="Note 3 13 3 7" xfId="33272"/>
    <cellStyle name="Note 3 13 3 7 2" xfId="33273"/>
    <cellStyle name="Note 3 13 3 8" xfId="33274"/>
    <cellStyle name="Note 3 13 3 8 2" xfId="33275"/>
    <cellStyle name="Note 3 13 3 9" xfId="33276"/>
    <cellStyle name="Note 3 13 4" xfId="33277"/>
    <cellStyle name="Note 3 13 5" xfId="33278"/>
    <cellStyle name="Note 3 13 6" xfId="33279"/>
    <cellStyle name="Note 3 13 7" xfId="33280"/>
    <cellStyle name="Note 3 13 7 2" xfId="33281"/>
    <cellStyle name="Note 3 13 8" xfId="33282"/>
    <cellStyle name="Note 3 13 8 2" xfId="33283"/>
    <cellStyle name="Note 3 13 9" xfId="33284"/>
    <cellStyle name="Note 3 13 9 2" xfId="33285"/>
    <cellStyle name="Note 3 14" xfId="33286"/>
    <cellStyle name="Note 3 14 10" xfId="33287"/>
    <cellStyle name="Note 3 14 10 2" xfId="33288"/>
    <cellStyle name="Note 3 14 11" xfId="33289"/>
    <cellStyle name="Note 3 14 2" xfId="33290"/>
    <cellStyle name="Note 3 14 2 2" xfId="33291"/>
    <cellStyle name="Note 3 14 2 3" xfId="33292"/>
    <cellStyle name="Note 3 14 2 4" xfId="33293"/>
    <cellStyle name="Note 3 14 2 5" xfId="33294"/>
    <cellStyle name="Note 3 14 2 5 2" xfId="33295"/>
    <cellStyle name="Note 3 14 2 6" xfId="33296"/>
    <cellStyle name="Note 3 14 2 6 2" xfId="33297"/>
    <cellStyle name="Note 3 14 2 7" xfId="33298"/>
    <cellStyle name="Note 3 14 2 7 2" xfId="33299"/>
    <cellStyle name="Note 3 14 2 8" xfId="33300"/>
    <cellStyle name="Note 3 14 2 8 2" xfId="33301"/>
    <cellStyle name="Note 3 14 2 9" xfId="33302"/>
    <cellStyle name="Note 3 14 3" xfId="33303"/>
    <cellStyle name="Note 3 14 3 2" xfId="33304"/>
    <cellStyle name="Note 3 14 3 3" xfId="33305"/>
    <cellStyle name="Note 3 14 3 4" xfId="33306"/>
    <cellStyle name="Note 3 14 3 5" xfId="33307"/>
    <cellStyle name="Note 3 14 3 5 2" xfId="33308"/>
    <cellStyle name="Note 3 14 3 6" xfId="33309"/>
    <cellStyle name="Note 3 14 3 6 2" xfId="33310"/>
    <cellStyle name="Note 3 14 3 7" xfId="33311"/>
    <cellStyle name="Note 3 14 3 7 2" xfId="33312"/>
    <cellStyle name="Note 3 14 3 8" xfId="33313"/>
    <cellStyle name="Note 3 14 3 8 2" xfId="33314"/>
    <cellStyle name="Note 3 14 3 9" xfId="33315"/>
    <cellStyle name="Note 3 14 4" xfId="33316"/>
    <cellStyle name="Note 3 14 5" xfId="33317"/>
    <cellStyle name="Note 3 14 6" xfId="33318"/>
    <cellStyle name="Note 3 14 7" xfId="33319"/>
    <cellStyle name="Note 3 14 7 2" xfId="33320"/>
    <cellStyle name="Note 3 14 8" xfId="33321"/>
    <cellStyle name="Note 3 14 8 2" xfId="33322"/>
    <cellStyle name="Note 3 14 9" xfId="33323"/>
    <cellStyle name="Note 3 14 9 2" xfId="33324"/>
    <cellStyle name="Note 3 15" xfId="33325"/>
    <cellStyle name="Note 3 15 10" xfId="33326"/>
    <cellStyle name="Note 3 15 10 2" xfId="33327"/>
    <cellStyle name="Note 3 15 11" xfId="33328"/>
    <cellStyle name="Note 3 15 2" xfId="33329"/>
    <cellStyle name="Note 3 15 2 2" xfId="33330"/>
    <cellStyle name="Note 3 15 2 3" xfId="33331"/>
    <cellStyle name="Note 3 15 2 4" xfId="33332"/>
    <cellStyle name="Note 3 15 2 5" xfId="33333"/>
    <cellStyle name="Note 3 15 2 5 2" xfId="33334"/>
    <cellStyle name="Note 3 15 2 6" xfId="33335"/>
    <cellStyle name="Note 3 15 2 6 2" xfId="33336"/>
    <cellStyle name="Note 3 15 2 7" xfId="33337"/>
    <cellStyle name="Note 3 15 2 7 2" xfId="33338"/>
    <cellStyle name="Note 3 15 2 8" xfId="33339"/>
    <cellStyle name="Note 3 15 2 8 2" xfId="33340"/>
    <cellStyle name="Note 3 15 2 9" xfId="33341"/>
    <cellStyle name="Note 3 15 3" xfId="33342"/>
    <cellStyle name="Note 3 15 3 2" xfId="33343"/>
    <cellStyle name="Note 3 15 3 3" xfId="33344"/>
    <cellStyle name="Note 3 15 3 4" xfId="33345"/>
    <cellStyle name="Note 3 15 3 5" xfId="33346"/>
    <cellStyle name="Note 3 15 3 5 2" xfId="33347"/>
    <cellStyle name="Note 3 15 3 6" xfId="33348"/>
    <cellStyle name="Note 3 15 3 6 2" xfId="33349"/>
    <cellStyle name="Note 3 15 3 7" xfId="33350"/>
    <cellStyle name="Note 3 15 3 7 2" xfId="33351"/>
    <cellStyle name="Note 3 15 3 8" xfId="33352"/>
    <cellStyle name="Note 3 15 3 8 2" xfId="33353"/>
    <cellStyle name="Note 3 15 3 9" xfId="33354"/>
    <cellStyle name="Note 3 15 4" xfId="33355"/>
    <cellStyle name="Note 3 15 5" xfId="33356"/>
    <cellStyle name="Note 3 15 6" xfId="33357"/>
    <cellStyle name="Note 3 15 7" xfId="33358"/>
    <cellStyle name="Note 3 15 7 2" xfId="33359"/>
    <cellStyle name="Note 3 15 8" xfId="33360"/>
    <cellStyle name="Note 3 15 8 2" xfId="33361"/>
    <cellStyle name="Note 3 15 9" xfId="33362"/>
    <cellStyle name="Note 3 15 9 2" xfId="33363"/>
    <cellStyle name="Note 3 16" xfId="33364"/>
    <cellStyle name="Note 3 16 10" xfId="33365"/>
    <cellStyle name="Note 3 16 10 2" xfId="33366"/>
    <cellStyle name="Note 3 16 11" xfId="33367"/>
    <cellStyle name="Note 3 16 2" xfId="33368"/>
    <cellStyle name="Note 3 16 2 2" xfId="33369"/>
    <cellStyle name="Note 3 16 2 3" xfId="33370"/>
    <cellStyle name="Note 3 16 2 4" xfId="33371"/>
    <cellStyle name="Note 3 16 2 5" xfId="33372"/>
    <cellStyle name="Note 3 16 2 5 2" xfId="33373"/>
    <cellStyle name="Note 3 16 2 6" xfId="33374"/>
    <cellStyle name="Note 3 16 2 6 2" xfId="33375"/>
    <cellStyle name="Note 3 16 2 7" xfId="33376"/>
    <cellStyle name="Note 3 16 2 7 2" xfId="33377"/>
    <cellStyle name="Note 3 16 2 8" xfId="33378"/>
    <cellStyle name="Note 3 16 2 8 2" xfId="33379"/>
    <cellStyle name="Note 3 16 2 9" xfId="33380"/>
    <cellStyle name="Note 3 16 3" xfId="33381"/>
    <cellStyle name="Note 3 16 3 2" xfId="33382"/>
    <cellStyle name="Note 3 16 3 3" xfId="33383"/>
    <cellStyle name="Note 3 16 3 4" xfId="33384"/>
    <cellStyle name="Note 3 16 3 5" xfId="33385"/>
    <cellStyle name="Note 3 16 3 5 2" xfId="33386"/>
    <cellStyle name="Note 3 16 3 6" xfId="33387"/>
    <cellStyle name="Note 3 16 3 6 2" xfId="33388"/>
    <cellStyle name="Note 3 16 3 7" xfId="33389"/>
    <cellStyle name="Note 3 16 3 7 2" xfId="33390"/>
    <cellStyle name="Note 3 16 3 8" xfId="33391"/>
    <cellStyle name="Note 3 16 3 8 2" xfId="33392"/>
    <cellStyle name="Note 3 16 3 9" xfId="33393"/>
    <cellStyle name="Note 3 16 4" xfId="33394"/>
    <cellStyle name="Note 3 16 5" xfId="33395"/>
    <cellStyle name="Note 3 16 6" xfId="33396"/>
    <cellStyle name="Note 3 16 7" xfId="33397"/>
    <cellStyle name="Note 3 16 7 2" xfId="33398"/>
    <cellStyle name="Note 3 16 8" xfId="33399"/>
    <cellStyle name="Note 3 16 8 2" xfId="33400"/>
    <cellStyle name="Note 3 16 9" xfId="33401"/>
    <cellStyle name="Note 3 16 9 2" xfId="33402"/>
    <cellStyle name="Note 3 17" xfId="33403"/>
    <cellStyle name="Note 3 17 10" xfId="33404"/>
    <cellStyle name="Note 3 17 10 2" xfId="33405"/>
    <cellStyle name="Note 3 17 11" xfId="33406"/>
    <cellStyle name="Note 3 17 2" xfId="33407"/>
    <cellStyle name="Note 3 17 2 2" xfId="33408"/>
    <cellStyle name="Note 3 17 2 3" xfId="33409"/>
    <cellStyle name="Note 3 17 2 4" xfId="33410"/>
    <cellStyle name="Note 3 17 2 5" xfId="33411"/>
    <cellStyle name="Note 3 17 2 5 2" xfId="33412"/>
    <cellStyle name="Note 3 17 2 6" xfId="33413"/>
    <cellStyle name="Note 3 17 2 6 2" xfId="33414"/>
    <cellStyle name="Note 3 17 2 7" xfId="33415"/>
    <cellStyle name="Note 3 17 2 7 2" xfId="33416"/>
    <cellStyle name="Note 3 17 2 8" xfId="33417"/>
    <cellStyle name="Note 3 17 2 8 2" xfId="33418"/>
    <cellStyle name="Note 3 17 2 9" xfId="33419"/>
    <cellStyle name="Note 3 17 3" xfId="33420"/>
    <cellStyle name="Note 3 17 3 2" xfId="33421"/>
    <cellStyle name="Note 3 17 3 3" xfId="33422"/>
    <cellStyle name="Note 3 17 3 4" xfId="33423"/>
    <cellStyle name="Note 3 17 3 5" xfId="33424"/>
    <cellStyle name="Note 3 17 3 5 2" xfId="33425"/>
    <cellStyle name="Note 3 17 3 6" xfId="33426"/>
    <cellStyle name="Note 3 17 3 6 2" xfId="33427"/>
    <cellStyle name="Note 3 17 3 7" xfId="33428"/>
    <cellStyle name="Note 3 17 3 7 2" xfId="33429"/>
    <cellStyle name="Note 3 17 3 8" xfId="33430"/>
    <cellStyle name="Note 3 17 3 8 2" xfId="33431"/>
    <cellStyle name="Note 3 17 3 9" xfId="33432"/>
    <cellStyle name="Note 3 17 4" xfId="33433"/>
    <cellStyle name="Note 3 17 5" xfId="33434"/>
    <cellStyle name="Note 3 17 6" xfId="33435"/>
    <cellStyle name="Note 3 17 7" xfId="33436"/>
    <cellStyle name="Note 3 17 7 2" xfId="33437"/>
    <cellStyle name="Note 3 17 8" xfId="33438"/>
    <cellStyle name="Note 3 17 8 2" xfId="33439"/>
    <cellStyle name="Note 3 17 9" xfId="33440"/>
    <cellStyle name="Note 3 17 9 2" xfId="33441"/>
    <cellStyle name="Note 3 18" xfId="33442"/>
    <cellStyle name="Note 3 18 10" xfId="33443"/>
    <cellStyle name="Note 3 18 10 2" xfId="33444"/>
    <cellStyle name="Note 3 18 11" xfId="33445"/>
    <cellStyle name="Note 3 18 2" xfId="33446"/>
    <cellStyle name="Note 3 18 2 2" xfId="33447"/>
    <cellStyle name="Note 3 18 2 3" xfId="33448"/>
    <cellStyle name="Note 3 18 2 4" xfId="33449"/>
    <cellStyle name="Note 3 18 2 5" xfId="33450"/>
    <cellStyle name="Note 3 18 2 5 2" xfId="33451"/>
    <cellStyle name="Note 3 18 2 6" xfId="33452"/>
    <cellStyle name="Note 3 18 2 6 2" xfId="33453"/>
    <cellStyle name="Note 3 18 2 7" xfId="33454"/>
    <cellStyle name="Note 3 18 2 7 2" xfId="33455"/>
    <cellStyle name="Note 3 18 2 8" xfId="33456"/>
    <cellStyle name="Note 3 18 2 8 2" xfId="33457"/>
    <cellStyle name="Note 3 18 2 9" xfId="33458"/>
    <cellStyle name="Note 3 18 3" xfId="33459"/>
    <cellStyle name="Note 3 18 3 2" xfId="33460"/>
    <cellStyle name="Note 3 18 3 3" xfId="33461"/>
    <cellStyle name="Note 3 18 3 4" xfId="33462"/>
    <cellStyle name="Note 3 18 3 5" xfId="33463"/>
    <cellStyle name="Note 3 18 3 5 2" xfId="33464"/>
    <cellStyle name="Note 3 18 3 6" xfId="33465"/>
    <cellStyle name="Note 3 18 3 6 2" xfId="33466"/>
    <cellStyle name="Note 3 18 3 7" xfId="33467"/>
    <cellStyle name="Note 3 18 3 7 2" xfId="33468"/>
    <cellStyle name="Note 3 18 3 8" xfId="33469"/>
    <cellStyle name="Note 3 18 3 8 2" xfId="33470"/>
    <cellStyle name="Note 3 18 3 9" xfId="33471"/>
    <cellStyle name="Note 3 18 4" xfId="33472"/>
    <cellStyle name="Note 3 18 5" xfId="33473"/>
    <cellStyle name="Note 3 18 6" xfId="33474"/>
    <cellStyle name="Note 3 18 7" xfId="33475"/>
    <cellStyle name="Note 3 18 7 2" xfId="33476"/>
    <cellStyle name="Note 3 18 8" xfId="33477"/>
    <cellStyle name="Note 3 18 8 2" xfId="33478"/>
    <cellStyle name="Note 3 18 9" xfId="33479"/>
    <cellStyle name="Note 3 18 9 2" xfId="33480"/>
    <cellStyle name="Note 3 19" xfId="33481"/>
    <cellStyle name="Note 3 19 10" xfId="33482"/>
    <cellStyle name="Note 3 19 10 2" xfId="33483"/>
    <cellStyle name="Note 3 19 11" xfId="33484"/>
    <cellStyle name="Note 3 19 2" xfId="33485"/>
    <cellStyle name="Note 3 19 2 2" xfId="33486"/>
    <cellStyle name="Note 3 19 2 3" xfId="33487"/>
    <cellStyle name="Note 3 19 2 4" xfId="33488"/>
    <cellStyle name="Note 3 19 2 5" xfId="33489"/>
    <cellStyle name="Note 3 19 2 5 2" xfId="33490"/>
    <cellStyle name="Note 3 19 2 6" xfId="33491"/>
    <cellStyle name="Note 3 19 2 6 2" xfId="33492"/>
    <cellStyle name="Note 3 19 2 7" xfId="33493"/>
    <cellStyle name="Note 3 19 2 7 2" xfId="33494"/>
    <cellStyle name="Note 3 19 2 8" xfId="33495"/>
    <cellStyle name="Note 3 19 2 8 2" xfId="33496"/>
    <cellStyle name="Note 3 19 2 9" xfId="33497"/>
    <cellStyle name="Note 3 19 3" xfId="33498"/>
    <cellStyle name="Note 3 19 3 2" xfId="33499"/>
    <cellStyle name="Note 3 19 3 3" xfId="33500"/>
    <cellStyle name="Note 3 19 3 4" xfId="33501"/>
    <cellStyle name="Note 3 19 3 5" xfId="33502"/>
    <cellStyle name="Note 3 19 3 5 2" xfId="33503"/>
    <cellStyle name="Note 3 19 3 6" xfId="33504"/>
    <cellStyle name="Note 3 19 3 6 2" xfId="33505"/>
    <cellStyle name="Note 3 19 3 7" xfId="33506"/>
    <cellStyle name="Note 3 19 3 7 2" xfId="33507"/>
    <cellStyle name="Note 3 19 3 8" xfId="33508"/>
    <cellStyle name="Note 3 19 3 8 2" xfId="33509"/>
    <cellStyle name="Note 3 19 3 9" xfId="33510"/>
    <cellStyle name="Note 3 19 4" xfId="33511"/>
    <cellStyle name="Note 3 19 5" xfId="33512"/>
    <cellStyle name="Note 3 19 6" xfId="33513"/>
    <cellStyle name="Note 3 19 7" xfId="33514"/>
    <cellStyle name="Note 3 19 7 2" xfId="33515"/>
    <cellStyle name="Note 3 19 8" xfId="33516"/>
    <cellStyle name="Note 3 19 8 2" xfId="33517"/>
    <cellStyle name="Note 3 19 9" xfId="33518"/>
    <cellStyle name="Note 3 19 9 2" xfId="33519"/>
    <cellStyle name="Note 3 2" xfId="79"/>
    <cellStyle name="Note 3 2 10" xfId="33520"/>
    <cellStyle name="Note 3 2 10 2" xfId="33521"/>
    <cellStyle name="Note 3 2 11" xfId="33522"/>
    <cellStyle name="Note 3 2 12" xfId="7781"/>
    <cellStyle name="Note 3 2 2" xfId="33523"/>
    <cellStyle name="Note 3 2 2 2" xfId="33524"/>
    <cellStyle name="Note 3 2 2 3" xfId="33525"/>
    <cellStyle name="Note 3 2 2 4" xfId="33526"/>
    <cellStyle name="Note 3 2 2 5" xfId="33527"/>
    <cellStyle name="Note 3 2 2 5 2" xfId="33528"/>
    <cellStyle name="Note 3 2 2 6" xfId="33529"/>
    <cellStyle name="Note 3 2 2 6 2" xfId="33530"/>
    <cellStyle name="Note 3 2 2 7" xfId="33531"/>
    <cellStyle name="Note 3 2 2 7 2" xfId="33532"/>
    <cellStyle name="Note 3 2 2 8" xfId="33533"/>
    <cellStyle name="Note 3 2 2 8 2" xfId="33534"/>
    <cellStyle name="Note 3 2 2 9" xfId="33535"/>
    <cellStyle name="Note 3 2 3" xfId="33536"/>
    <cellStyle name="Note 3 2 3 2" xfId="33537"/>
    <cellStyle name="Note 3 2 3 3" xfId="33538"/>
    <cellStyle name="Note 3 2 3 4" xfId="33539"/>
    <cellStyle name="Note 3 2 3 5" xfId="33540"/>
    <cellStyle name="Note 3 2 3 5 2" xfId="33541"/>
    <cellStyle name="Note 3 2 3 6" xfId="33542"/>
    <cellStyle name="Note 3 2 3 6 2" xfId="33543"/>
    <cellStyle name="Note 3 2 3 7" xfId="33544"/>
    <cellStyle name="Note 3 2 3 7 2" xfId="33545"/>
    <cellStyle name="Note 3 2 3 8" xfId="33546"/>
    <cellStyle name="Note 3 2 3 8 2" xfId="33547"/>
    <cellStyle name="Note 3 2 3 9" xfId="33548"/>
    <cellStyle name="Note 3 2 4" xfId="33549"/>
    <cellStyle name="Note 3 2 5" xfId="33550"/>
    <cellStyle name="Note 3 2 6" xfId="33551"/>
    <cellStyle name="Note 3 2 7" xfId="33552"/>
    <cellStyle name="Note 3 2 7 2" xfId="33553"/>
    <cellStyle name="Note 3 2 8" xfId="33554"/>
    <cellStyle name="Note 3 2 8 2" xfId="33555"/>
    <cellStyle name="Note 3 2 9" xfId="33556"/>
    <cellStyle name="Note 3 2 9 2" xfId="33557"/>
    <cellStyle name="Note 3 20" xfId="33558"/>
    <cellStyle name="Note 3 20 10" xfId="33559"/>
    <cellStyle name="Note 3 20 10 2" xfId="33560"/>
    <cellStyle name="Note 3 20 11" xfId="33561"/>
    <cellStyle name="Note 3 20 2" xfId="33562"/>
    <cellStyle name="Note 3 20 2 2" xfId="33563"/>
    <cellStyle name="Note 3 20 2 3" xfId="33564"/>
    <cellStyle name="Note 3 20 2 4" xfId="33565"/>
    <cellStyle name="Note 3 20 2 5" xfId="33566"/>
    <cellStyle name="Note 3 20 2 5 2" xfId="33567"/>
    <cellStyle name="Note 3 20 2 6" xfId="33568"/>
    <cellStyle name="Note 3 20 2 6 2" xfId="33569"/>
    <cellStyle name="Note 3 20 2 7" xfId="33570"/>
    <cellStyle name="Note 3 20 2 7 2" xfId="33571"/>
    <cellStyle name="Note 3 20 2 8" xfId="33572"/>
    <cellStyle name="Note 3 20 2 8 2" xfId="33573"/>
    <cellStyle name="Note 3 20 2 9" xfId="33574"/>
    <cellStyle name="Note 3 20 3" xfId="33575"/>
    <cellStyle name="Note 3 20 3 2" xfId="33576"/>
    <cellStyle name="Note 3 20 3 3" xfId="33577"/>
    <cellStyle name="Note 3 20 3 4" xfId="33578"/>
    <cellStyle name="Note 3 20 3 5" xfId="33579"/>
    <cellStyle name="Note 3 20 3 5 2" xfId="33580"/>
    <cellStyle name="Note 3 20 3 6" xfId="33581"/>
    <cellStyle name="Note 3 20 3 6 2" xfId="33582"/>
    <cellStyle name="Note 3 20 3 7" xfId="33583"/>
    <cellStyle name="Note 3 20 3 7 2" xfId="33584"/>
    <cellStyle name="Note 3 20 3 8" xfId="33585"/>
    <cellStyle name="Note 3 20 3 8 2" xfId="33586"/>
    <cellStyle name="Note 3 20 3 9" xfId="33587"/>
    <cellStyle name="Note 3 20 4" xfId="33588"/>
    <cellStyle name="Note 3 20 5" xfId="33589"/>
    <cellStyle name="Note 3 20 6" xfId="33590"/>
    <cellStyle name="Note 3 20 7" xfId="33591"/>
    <cellStyle name="Note 3 20 7 2" xfId="33592"/>
    <cellStyle name="Note 3 20 8" xfId="33593"/>
    <cellStyle name="Note 3 20 8 2" xfId="33594"/>
    <cellStyle name="Note 3 20 9" xfId="33595"/>
    <cellStyle name="Note 3 20 9 2" xfId="33596"/>
    <cellStyle name="Note 3 21" xfId="33597"/>
    <cellStyle name="Note 3 21 10" xfId="33598"/>
    <cellStyle name="Note 3 21 10 2" xfId="33599"/>
    <cellStyle name="Note 3 21 11" xfId="33600"/>
    <cellStyle name="Note 3 21 2" xfId="33601"/>
    <cellStyle name="Note 3 21 2 2" xfId="33602"/>
    <cellStyle name="Note 3 21 2 3" xfId="33603"/>
    <cellStyle name="Note 3 21 2 4" xfId="33604"/>
    <cellStyle name="Note 3 21 2 5" xfId="33605"/>
    <cellStyle name="Note 3 21 2 5 2" xfId="33606"/>
    <cellStyle name="Note 3 21 2 6" xfId="33607"/>
    <cellStyle name="Note 3 21 2 6 2" xfId="33608"/>
    <cellStyle name="Note 3 21 2 7" xfId="33609"/>
    <cellStyle name="Note 3 21 2 7 2" xfId="33610"/>
    <cellStyle name="Note 3 21 2 8" xfId="33611"/>
    <cellStyle name="Note 3 21 2 8 2" xfId="33612"/>
    <cellStyle name="Note 3 21 2 9" xfId="33613"/>
    <cellStyle name="Note 3 21 3" xfId="33614"/>
    <cellStyle name="Note 3 21 3 2" xfId="33615"/>
    <cellStyle name="Note 3 21 3 3" xfId="33616"/>
    <cellStyle name="Note 3 21 3 4" xfId="33617"/>
    <cellStyle name="Note 3 21 3 5" xfId="33618"/>
    <cellStyle name="Note 3 21 3 5 2" xfId="33619"/>
    <cellStyle name="Note 3 21 3 6" xfId="33620"/>
    <cellStyle name="Note 3 21 3 6 2" xfId="33621"/>
    <cellStyle name="Note 3 21 3 7" xfId="33622"/>
    <cellStyle name="Note 3 21 3 7 2" xfId="33623"/>
    <cellStyle name="Note 3 21 3 8" xfId="33624"/>
    <cellStyle name="Note 3 21 3 8 2" xfId="33625"/>
    <cellStyle name="Note 3 21 3 9" xfId="33626"/>
    <cellStyle name="Note 3 21 4" xfId="33627"/>
    <cellStyle name="Note 3 21 5" xfId="33628"/>
    <cellStyle name="Note 3 21 6" xfId="33629"/>
    <cellStyle name="Note 3 21 7" xfId="33630"/>
    <cellStyle name="Note 3 21 7 2" xfId="33631"/>
    <cellStyle name="Note 3 21 8" xfId="33632"/>
    <cellStyle name="Note 3 21 8 2" xfId="33633"/>
    <cellStyle name="Note 3 21 9" xfId="33634"/>
    <cellStyle name="Note 3 21 9 2" xfId="33635"/>
    <cellStyle name="Note 3 22" xfId="33636"/>
    <cellStyle name="Note 3 22 10" xfId="33637"/>
    <cellStyle name="Note 3 22 10 2" xfId="33638"/>
    <cellStyle name="Note 3 22 11" xfId="33639"/>
    <cellStyle name="Note 3 22 2" xfId="33640"/>
    <cellStyle name="Note 3 22 2 2" xfId="33641"/>
    <cellStyle name="Note 3 22 2 3" xfId="33642"/>
    <cellStyle name="Note 3 22 2 4" xfId="33643"/>
    <cellStyle name="Note 3 22 2 5" xfId="33644"/>
    <cellStyle name="Note 3 22 2 5 2" xfId="33645"/>
    <cellStyle name="Note 3 22 2 6" xfId="33646"/>
    <cellStyle name="Note 3 22 2 6 2" xfId="33647"/>
    <cellStyle name="Note 3 22 2 7" xfId="33648"/>
    <cellStyle name="Note 3 22 2 7 2" xfId="33649"/>
    <cellStyle name="Note 3 22 2 8" xfId="33650"/>
    <cellStyle name="Note 3 22 2 8 2" xfId="33651"/>
    <cellStyle name="Note 3 22 2 9" xfId="33652"/>
    <cellStyle name="Note 3 22 3" xfId="33653"/>
    <cellStyle name="Note 3 22 3 2" xfId="33654"/>
    <cellStyle name="Note 3 22 3 3" xfId="33655"/>
    <cellStyle name="Note 3 22 3 4" xfId="33656"/>
    <cellStyle name="Note 3 22 3 5" xfId="33657"/>
    <cellStyle name="Note 3 22 3 5 2" xfId="33658"/>
    <cellStyle name="Note 3 22 3 6" xfId="33659"/>
    <cellStyle name="Note 3 22 3 6 2" xfId="33660"/>
    <cellStyle name="Note 3 22 3 7" xfId="33661"/>
    <cellStyle name="Note 3 22 3 7 2" xfId="33662"/>
    <cellStyle name="Note 3 22 3 8" xfId="33663"/>
    <cellStyle name="Note 3 22 3 8 2" xfId="33664"/>
    <cellStyle name="Note 3 22 3 9" xfId="33665"/>
    <cellStyle name="Note 3 22 4" xfId="33666"/>
    <cellStyle name="Note 3 22 5" xfId="33667"/>
    <cellStyle name="Note 3 22 6" xfId="33668"/>
    <cellStyle name="Note 3 22 7" xfId="33669"/>
    <cellStyle name="Note 3 22 7 2" xfId="33670"/>
    <cellStyle name="Note 3 22 8" xfId="33671"/>
    <cellStyle name="Note 3 22 8 2" xfId="33672"/>
    <cellStyle name="Note 3 22 9" xfId="33673"/>
    <cellStyle name="Note 3 22 9 2" xfId="33674"/>
    <cellStyle name="Note 3 23" xfId="33675"/>
    <cellStyle name="Note 3 23 10" xfId="33676"/>
    <cellStyle name="Note 3 23 10 2" xfId="33677"/>
    <cellStyle name="Note 3 23 11" xfId="33678"/>
    <cellStyle name="Note 3 23 2" xfId="33679"/>
    <cellStyle name="Note 3 23 2 2" xfId="33680"/>
    <cellStyle name="Note 3 23 2 3" xfId="33681"/>
    <cellStyle name="Note 3 23 2 4" xfId="33682"/>
    <cellStyle name="Note 3 23 2 5" xfId="33683"/>
    <cellStyle name="Note 3 23 2 5 2" xfId="33684"/>
    <cellStyle name="Note 3 23 2 6" xfId="33685"/>
    <cellStyle name="Note 3 23 2 6 2" xfId="33686"/>
    <cellStyle name="Note 3 23 2 7" xfId="33687"/>
    <cellStyle name="Note 3 23 2 7 2" xfId="33688"/>
    <cellStyle name="Note 3 23 2 8" xfId="33689"/>
    <cellStyle name="Note 3 23 2 8 2" xfId="33690"/>
    <cellStyle name="Note 3 23 2 9" xfId="33691"/>
    <cellStyle name="Note 3 23 3" xfId="33692"/>
    <cellStyle name="Note 3 23 3 2" xfId="33693"/>
    <cellStyle name="Note 3 23 3 3" xfId="33694"/>
    <cellStyle name="Note 3 23 3 4" xfId="33695"/>
    <cellStyle name="Note 3 23 3 5" xfId="33696"/>
    <cellStyle name="Note 3 23 3 5 2" xfId="33697"/>
    <cellStyle name="Note 3 23 3 6" xfId="33698"/>
    <cellStyle name="Note 3 23 3 6 2" xfId="33699"/>
    <cellStyle name="Note 3 23 3 7" xfId="33700"/>
    <cellStyle name="Note 3 23 3 7 2" xfId="33701"/>
    <cellStyle name="Note 3 23 3 8" xfId="33702"/>
    <cellStyle name="Note 3 23 3 8 2" xfId="33703"/>
    <cellStyle name="Note 3 23 3 9" xfId="33704"/>
    <cellStyle name="Note 3 23 4" xfId="33705"/>
    <cellStyle name="Note 3 23 5" xfId="33706"/>
    <cellStyle name="Note 3 23 6" xfId="33707"/>
    <cellStyle name="Note 3 23 7" xfId="33708"/>
    <cellStyle name="Note 3 23 7 2" xfId="33709"/>
    <cellStyle name="Note 3 23 8" xfId="33710"/>
    <cellStyle name="Note 3 23 8 2" xfId="33711"/>
    <cellStyle name="Note 3 23 9" xfId="33712"/>
    <cellStyle name="Note 3 23 9 2" xfId="33713"/>
    <cellStyle name="Note 3 24" xfId="33714"/>
    <cellStyle name="Note 3 24 10" xfId="33715"/>
    <cellStyle name="Note 3 24 10 2" xfId="33716"/>
    <cellStyle name="Note 3 24 11" xfId="33717"/>
    <cellStyle name="Note 3 24 2" xfId="33718"/>
    <cellStyle name="Note 3 24 2 2" xfId="33719"/>
    <cellStyle name="Note 3 24 2 3" xfId="33720"/>
    <cellStyle name="Note 3 24 2 4" xfId="33721"/>
    <cellStyle name="Note 3 24 2 5" xfId="33722"/>
    <cellStyle name="Note 3 24 2 5 2" xfId="33723"/>
    <cellStyle name="Note 3 24 2 6" xfId="33724"/>
    <cellStyle name="Note 3 24 2 6 2" xfId="33725"/>
    <cellStyle name="Note 3 24 2 7" xfId="33726"/>
    <cellStyle name="Note 3 24 2 7 2" xfId="33727"/>
    <cellStyle name="Note 3 24 2 8" xfId="33728"/>
    <cellStyle name="Note 3 24 2 8 2" xfId="33729"/>
    <cellStyle name="Note 3 24 2 9" xfId="33730"/>
    <cellStyle name="Note 3 24 3" xfId="33731"/>
    <cellStyle name="Note 3 24 3 2" xfId="33732"/>
    <cellStyle name="Note 3 24 3 3" xfId="33733"/>
    <cellStyle name="Note 3 24 3 4" xfId="33734"/>
    <cellStyle name="Note 3 24 3 5" xfId="33735"/>
    <cellStyle name="Note 3 24 3 5 2" xfId="33736"/>
    <cellStyle name="Note 3 24 3 6" xfId="33737"/>
    <cellStyle name="Note 3 24 3 6 2" xfId="33738"/>
    <cellStyle name="Note 3 24 3 7" xfId="33739"/>
    <cellStyle name="Note 3 24 3 7 2" xfId="33740"/>
    <cellStyle name="Note 3 24 3 8" xfId="33741"/>
    <cellStyle name="Note 3 24 3 8 2" xfId="33742"/>
    <cellStyle name="Note 3 24 3 9" xfId="33743"/>
    <cellStyle name="Note 3 24 4" xfId="33744"/>
    <cellStyle name="Note 3 24 5" xfId="33745"/>
    <cellStyle name="Note 3 24 6" xfId="33746"/>
    <cellStyle name="Note 3 24 7" xfId="33747"/>
    <cellStyle name="Note 3 24 7 2" xfId="33748"/>
    <cellStyle name="Note 3 24 8" xfId="33749"/>
    <cellStyle name="Note 3 24 8 2" xfId="33750"/>
    <cellStyle name="Note 3 24 9" xfId="33751"/>
    <cellStyle name="Note 3 24 9 2" xfId="33752"/>
    <cellStyle name="Note 3 25" xfId="33753"/>
    <cellStyle name="Note 3 25 10" xfId="33754"/>
    <cellStyle name="Note 3 25 10 2" xfId="33755"/>
    <cellStyle name="Note 3 25 11" xfId="33756"/>
    <cellStyle name="Note 3 25 2" xfId="33757"/>
    <cellStyle name="Note 3 25 2 2" xfId="33758"/>
    <cellStyle name="Note 3 25 2 3" xfId="33759"/>
    <cellStyle name="Note 3 25 2 4" xfId="33760"/>
    <cellStyle name="Note 3 25 2 5" xfId="33761"/>
    <cellStyle name="Note 3 25 2 5 2" xfId="33762"/>
    <cellStyle name="Note 3 25 2 6" xfId="33763"/>
    <cellStyle name="Note 3 25 2 6 2" xfId="33764"/>
    <cellStyle name="Note 3 25 2 7" xfId="33765"/>
    <cellStyle name="Note 3 25 2 7 2" xfId="33766"/>
    <cellStyle name="Note 3 25 2 8" xfId="33767"/>
    <cellStyle name="Note 3 25 2 8 2" xfId="33768"/>
    <cellStyle name="Note 3 25 2 9" xfId="33769"/>
    <cellStyle name="Note 3 25 3" xfId="33770"/>
    <cellStyle name="Note 3 25 3 2" xfId="33771"/>
    <cellStyle name="Note 3 25 3 3" xfId="33772"/>
    <cellStyle name="Note 3 25 3 4" xfId="33773"/>
    <cellStyle name="Note 3 25 3 5" xfId="33774"/>
    <cellStyle name="Note 3 25 3 5 2" xfId="33775"/>
    <cellStyle name="Note 3 25 3 6" xfId="33776"/>
    <cellStyle name="Note 3 25 3 6 2" xfId="33777"/>
    <cellStyle name="Note 3 25 3 7" xfId="33778"/>
    <cellStyle name="Note 3 25 3 7 2" xfId="33779"/>
    <cellStyle name="Note 3 25 3 8" xfId="33780"/>
    <cellStyle name="Note 3 25 3 8 2" xfId="33781"/>
    <cellStyle name="Note 3 25 3 9" xfId="33782"/>
    <cellStyle name="Note 3 25 4" xfId="33783"/>
    <cellStyle name="Note 3 25 5" xfId="33784"/>
    <cellStyle name="Note 3 25 6" xfId="33785"/>
    <cellStyle name="Note 3 25 7" xfId="33786"/>
    <cellStyle name="Note 3 25 7 2" xfId="33787"/>
    <cellStyle name="Note 3 25 8" xfId="33788"/>
    <cellStyle name="Note 3 25 8 2" xfId="33789"/>
    <cellStyle name="Note 3 25 9" xfId="33790"/>
    <cellStyle name="Note 3 25 9 2" xfId="33791"/>
    <cellStyle name="Note 3 26" xfId="33792"/>
    <cellStyle name="Note 3 26 10" xfId="33793"/>
    <cellStyle name="Note 3 26 10 2" xfId="33794"/>
    <cellStyle name="Note 3 26 11" xfId="33795"/>
    <cellStyle name="Note 3 26 2" xfId="33796"/>
    <cellStyle name="Note 3 26 2 2" xfId="33797"/>
    <cellStyle name="Note 3 26 2 3" xfId="33798"/>
    <cellStyle name="Note 3 26 2 4" xfId="33799"/>
    <cellStyle name="Note 3 26 2 5" xfId="33800"/>
    <cellStyle name="Note 3 26 2 5 2" xfId="33801"/>
    <cellStyle name="Note 3 26 2 6" xfId="33802"/>
    <cellStyle name="Note 3 26 2 6 2" xfId="33803"/>
    <cellStyle name="Note 3 26 2 7" xfId="33804"/>
    <cellStyle name="Note 3 26 2 7 2" xfId="33805"/>
    <cellStyle name="Note 3 26 2 8" xfId="33806"/>
    <cellStyle name="Note 3 26 2 8 2" xfId="33807"/>
    <cellStyle name="Note 3 26 2 9" xfId="33808"/>
    <cellStyle name="Note 3 26 3" xfId="33809"/>
    <cellStyle name="Note 3 26 3 2" xfId="33810"/>
    <cellStyle name="Note 3 26 3 3" xfId="33811"/>
    <cellStyle name="Note 3 26 3 4" xfId="33812"/>
    <cellStyle name="Note 3 26 3 5" xfId="33813"/>
    <cellStyle name="Note 3 26 3 5 2" xfId="33814"/>
    <cellStyle name="Note 3 26 3 6" xfId="33815"/>
    <cellStyle name="Note 3 26 3 6 2" xfId="33816"/>
    <cellStyle name="Note 3 26 3 7" xfId="33817"/>
    <cellStyle name="Note 3 26 3 7 2" xfId="33818"/>
    <cellStyle name="Note 3 26 3 8" xfId="33819"/>
    <cellStyle name="Note 3 26 3 8 2" xfId="33820"/>
    <cellStyle name="Note 3 26 3 9" xfId="33821"/>
    <cellStyle name="Note 3 26 4" xfId="33822"/>
    <cellStyle name="Note 3 26 5" xfId="33823"/>
    <cellStyle name="Note 3 26 6" xfId="33824"/>
    <cellStyle name="Note 3 26 7" xfId="33825"/>
    <cellStyle name="Note 3 26 7 2" xfId="33826"/>
    <cellStyle name="Note 3 26 8" xfId="33827"/>
    <cellStyle name="Note 3 26 8 2" xfId="33828"/>
    <cellStyle name="Note 3 26 9" xfId="33829"/>
    <cellStyle name="Note 3 26 9 2" xfId="33830"/>
    <cellStyle name="Note 3 27" xfId="33831"/>
    <cellStyle name="Note 3 27 10" xfId="33832"/>
    <cellStyle name="Note 3 27 10 2" xfId="33833"/>
    <cellStyle name="Note 3 27 11" xfId="33834"/>
    <cellStyle name="Note 3 27 2" xfId="33835"/>
    <cellStyle name="Note 3 27 2 2" xfId="33836"/>
    <cellStyle name="Note 3 27 2 3" xfId="33837"/>
    <cellStyle name="Note 3 27 2 4" xfId="33838"/>
    <cellStyle name="Note 3 27 2 5" xfId="33839"/>
    <cellStyle name="Note 3 27 2 5 2" xfId="33840"/>
    <cellStyle name="Note 3 27 2 6" xfId="33841"/>
    <cellStyle name="Note 3 27 2 6 2" xfId="33842"/>
    <cellStyle name="Note 3 27 2 7" xfId="33843"/>
    <cellStyle name="Note 3 27 2 7 2" xfId="33844"/>
    <cellStyle name="Note 3 27 2 8" xfId="33845"/>
    <cellStyle name="Note 3 27 2 8 2" xfId="33846"/>
    <cellStyle name="Note 3 27 2 9" xfId="33847"/>
    <cellStyle name="Note 3 27 3" xfId="33848"/>
    <cellStyle name="Note 3 27 3 2" xfId="33849"/>
    <cellStyle name="Note 3 27 3 3" xfId="33850"/>
    <cellStyle name="Note 3 27 3 4" xfId="33851"/>
    <cellStyle name="Note 3 27 3 5" xfId="33852"/>
    <cellStyle name="Note 3 27 3 5 2" xfId="33853"/>
    <cellStyle name="Note 3 27 3 6" xfId="33854"/>
    <cellStyle name="Note 3 27 3 6 2" xfId="33855"/>
    <cellStyle name="Note 3 27 3 7" xfId="33856"/>
    <cellStyle name="Note 3 27 3 7 2" xfId="33857"/>
    <cellStyle name="Note 3 27 3 8" xfId="33858"/>
    <cellStyle name="Note 3 27 3 8 2" xfId="33859"/>
    <cellStyle name="Note 3 27 3 9" xfId="33860"/>
    <cellStyle name="Note 3 27 4" xfId="33861"/>
    <cellStyle name="Note 3 27 5" xfId="33862"/>
    <cellStyle name="Note 3 27 6" xfId="33863"/>
    <cellStyle name="Note 3 27 7" xfId="33864"/>
    <cellStyle name="Note 3 27 7 2" xfId="33865"/>
    <cellStyle name="Note 3 27 8" xfId="33866"/>
    <cellStyle name="Note 3 27 8 2" xfId="33867"/>
    <cellStyle name="Note 3 27 9" xfId="33868"/>
    <cellStyle name="Note 3 27 9 2" xfId="33869"/>
    <cellStyle name="Note 3 28" xfId="33870"/>
    <cellStyle name="Note 3 28 2" xfId="33871"/>
    <cellStyle name="Note 3 28 3" xfId="33872"/>
    <cellStyle name="Note 3 28 4" xfId="33873"/>
    <cellStyle name="Note 3 28 5" xfId="33874"/>
    <cellStyle name="Note 3 28 5 2" xfId="33875"/>
    <cellStyle name="Note 3 28 6" xfId="33876"/>
    <cellStyle name="Note 3 28 6 2" xfId="33877"/>
    <cellStyle name="Note 3 28 7" xfId="33878"/>
    <cellStyle name="Note 3 28 7 2" xfId="33879"/>
    <cellStyle name="Note 3 28 8" xfId="33880"/>
    <cellStyle name="Note 3 28 8 2" xfId="33881"/>
    <cellStyle name="Note 3 28 9" xfId="33882"/>
    <cellStyle name="Note 3 29" xfId="33883"/>
    <cellStyle name="Note 3 29 2" xfId="33884"/>
    <cellStyle name="Note 3 29 3" xfId="33885"/>
    <cellStyle name="Note 3 29 4" xfId="33886"/>
    <cellStyle name="Note 3 29 5" xfId="33887"/>
    <cellStyle name="Note 3 29 5 2" xfId="33888"/>
    <cellStyle name="Note 3 29 6" xfId="33889"/>
    <cellStyle name="Note 3 29 6 2" xfId="33890"/>
    <cellStyle name="Note 3 29 7" xfId="33891"/>
    <cellStyle name="Note 3 29 7 2" xfId="33892"/>
    <cellStyle name="Note 3 29 8" xfId="33893"/>
    <cellStyle name="Note 3 29 8 2" xfId="33894"/>
    <cellStyle name="Note 3 29 9" xfId="33895"/>
    <cellStyle name="Note 3 3" xfId="9223"/>
    <cellStyle name="Note 3 3 10" xfId="33896"/>
    <cellStyle name="Note 3 3 10 2" xfId="33897"/>
    <cellStyle name="Note 3 3 11" xfId="33898"/>
    <cellStyle name="Note 3 3 2" xfId="33899"/>
    <cellStyle name="Note 3 3 2 2" xfId="33900"/>
    <cellStyle name="Note 3 3 2 3" xfId="33901"/>
    <cellStyle name="Note 3 3 2 4" xfId="33902"/>
    <cellStyle name="Note 3 3 2 5" xfId="33903"/>
    <cellStyle name="Note 3 3 2 5 2" xfId="33904"/>
    <cellStyle name="Note 3 3 2 6" xfId="33905"/>
    <cellStyle name="Note 3 3 2 6 2" xfId="33906"/>
    <cellStyle name="Note 3 3 2 7" xfId="33907"/>
    <cellStyle name="Note 3 3 2 7 2" xfId="33908"/>
    <cellStyle name="Note 3 3 2 8" xfId="33909"/>
    <cellStyle name="Note 3 3 2 8 2" xfId="33910"/>
    <cellStyle name="Note 3 3 2 9" xfId="33911"/>
    <cellStyle name="Note 3 3 3" xfId="33912"/>
    <cellStyle name="Note 3 3 3 2" xfId="33913"/>
    <cellStyle name="Note 3 3 3 3" xfId="33914"/>
    <cellStyle name="Note 3 3 3 4" xfId="33915"/>
    <cellStyle name="Note 3 3 3 5" xfId="33916"/>
    <cellStyle name="Note 3 3 3 5 2" xfId="33917"/>
    <cellStyle name="Note 3 3 3 6" xfId="33918"/>
    <cellStyle name="Note 3 3 3 6 2" xfId="33919"/>
    <cellStyle name="Note 3 3 3 7" xfId="33920"/>
    <cellStyle name="Note 3 3 3 7 2" xfId="33921"/>
    <cellStyle name="Note 3 3 3 8" xfId="33922"/>
    <cellStyle name="Note 3 3 3 8 2" xfId="33923"/>
    <cellStyle name="Note 3 3 3 9" xfId="33924"/>
    <cellStyle name="Note 3 3 4" xfId="33925"/>
    <cellStyle name="Note 3 3 5" xfId="33926"/>
    <cellStyle name="Note 3 3 6" xfId="33927"/>
    <cellStyle name="Note 3 3 7" xfId="33928"/>
    <cellStyle name="Note 3 3 7 2" xfId="33929"/>
    <cellStyle name="Note 3 3 8" xfId="33930"/>
    <cellStyle name="Note 3 3 8 2" xfId="33931"/>
    <cellStyle name="Note 3 3 9" xfId="33932"/>
    <cellStyle name="Note 3 3 9 2" xfId="33933"/>
    <cellStyle name="Note 3 30" xfId="33934"/>
    <cellStyle name="Note 3 30 2" xfId="33935"/>
    <cellStyle name="Note 3 30 3" xfId="33936"/>
    <cellStyle name="Note 3 30 4" xfId="33937"/>
    <cellStyle name="Note 3 30 5" xfId="33938"/>
    <cellStyle name="Note 3 30 5 2" xfId="33939"/>
    <cellStyle name="Note 3 30 6" xfId="33940"/>
    <cellStyle name="Note 3 30 6 2" xfId="33941"/>
    <cellStyle name="Note 3 30 7" xfId="33942"/>
    <cellStyle name="Note 3 30 7 2" xfId="33943"/>
    <cellStyle name="Note 3 30 8" xfId="33944"/>
    <cellStyle name="Note 3 30 8 2" xfId="33945"/>
    <cellStyle name="Note 3 30 9" xfId="33946"/>
    <cellStyle name="Note 3 31" xfId="33947"/>
    <cellStyle name="Note 3 31 2" xfId="33948"/>
    <cellStyle name="Note 3 31 3" xfId="33949"/>
    <cellStyle name="Note 3 31 4" xfId="33950"/>
    <cellStyle name="Note 3 31 5" xfId="33951"/>
    <cellStyle name="Note 3 31 5 2" xfId="33952"/>
    <cellStyle name="Note 3 31 6" xfId="33953"/>
    <cellStyle name="Note 3 31 6 2" xfId="33954"/>
    <cellStyle name="Note 3 31 7" xfId="33955"/>
    <cellStyle name="Note 3 31 7 2" xfId="33956"/>
    <cellStyle name="Note 3 31 8" xfId="33957"/>
    <cellStyle name="Note 3 31 8 2" xfId="33958"/>
    <cellStyle name="Note 3 31 9" xfId="33959"/>
    <cellStyle name="Note 3 32" xfId="33960"/>
    <cellStyle name="Note 3 32 2" xfId="33961"/>
    <cellStyle name="Note 3 32 3" xfId="33962"/>
    <cellStyle name="Note 3 32 4" xfId="33963"/>
    <cellStyle name="Note 3 32 5" xfId="33964"/>
    <cellStyle name="Note 3 32 5 2" xfId="33965"/>
    <cellStyle name="Note 3 32 6" xfId="33966"/>
    <cellStyle name="Note 3 32 6 2" xfId="33967"/>
    <cellStyle name="Note 3 32 7" xfId="33968"/>
    <cellStyle name="Note 3 32 7 2" xfId="33969"/>
    <cellStyle name="Note 3 32 8" xfId="33970"/>
    <cellStyle name="Note 3 32 8 2" xfId="33971"/>
    <cellStyle name="Note 3 32 9" xfId="33972"/>
    <cellStyle name="Note 3 33" xfId="33973"/>
    <cellStyle name="Note 3 33 2" xfId="33974"/>
    <cellStyle name="Note 3 33 3" xfId="33975"/>
    <cellStyle name="Note 3 33 4" xfId="33976"/>
    <cellStyle name="Note 3 33 5" xfId="33977"/>
    <cellStyle name="Note 3 33 5 2" xfId="33978"/>
    <cellStyle name="Note 3 33 6" xfId="33979"/>
    <cellStyle name="Note 3 33 6 2" xfId="33980"/>
    <cellStyle name="Note 3 33 7" xfId="33981"/>
    <cellStyle name="Note 3 33 7 2" xfId="33982"/>
    <cellStyle name="Note 3 33 8" xfId="33983"/>
    <cellStyle name="Note 3 33 8 2" xfId="33984"/>
    <cellStyle name="Note 3 33 9" xfId="33985"/>
    <cellStyle name="Note 3 34" xfId="33986"/>
    <cellStyle name="Note 3 34 2" xfId="33987"/>
    <cellStyle name="Note 3 34 3" xfId="33988"/>
    <cellStyle name="Note 3 34 4" xfId="33989"/>
    <cellStyle name="Note 3 34 5" xfId="33990"/>
    <cellStyle name="Note 3 34 5 2" xfId="33991"/>
    <cellStyle name="Note 3 34 6" xfId="33992"/>
    <cellStyle name="Note 3 34 6 2" xfId="33993"/>
    <cellStyle name="Note 3 34 7" xfId="33994"/>
    <cellStyle name="Note 3 34 7 2" xfId="33995"/>
    <cellStyle name="Note 3 34 8" xfId="33996"/>
    <cellStyle name="Note 3 34 8 2" xfId="33997"/>
    <cellStyle name="Note 3 34 9" xfId="33998"/>
    <cellStyle name="Note 3 35" xfId="33999"/>
    <cellStyle name="Note 3 36" xfId="34000"/>
    <cellStyle name="Note 3 37" xfId="34001"/>
    <cellStyle name="Note 3 38" xfId="34002"/>
    <cellStyle name="Note 3 39" xfId="34003"/>
    <cellStyle name="Note 3 4" xfId="34004"/>
    <cellStyle name="Note 3 4 10" xfId="34005"/>
    <cellStyle name="Note 3 4 10 2" xfId="34006"/>
    <cellStyle name="Note 3 4 11" xfId="34007"/>
    <cellStyle name="Note 3 4 2" xfId="34008"/>
    <cellStyle name="Note 3 4 2 2" xfId="34009"/>
    <cellStyle name="Note 3 4 2 3" xfId="34010"/>
    <cellStyle name="Note 3 4 2 4" xfId="34011"/>
    <cellStyle name="Note 3 4 2 5" xfId="34012"/>
    <cellStyle name="Note 3 4 2 5 2" xfId="34013"/>
    <cellStyle name="Note 3 4 2 6" xfId="34014"/>
    <cellStyle name="Note 3 4 2 6 2" xfId="34015"/>
    <cellStyle name="Note 3 4 2 7" xfId="34016"/>
    <cellStyle name="Note 3 4 2 7 2" xfId="34017"/>
    <cellStyle name="Note 3 4 2 8" xfId="34018"/>
    <cellStyle name="Note 3 4 2 8 2" xfId="34019"/>
    <cellStyle name="Note 3 4 2 9" xfId="34020"/>
    <cellStyle name="Note 3 4 3" xfId="34021"/>
    <cellStyle name="Note 3 4 3 2" xfId="34022"/>
    <cellStyle name="Note 3 4 3 3" xfId="34023"/>
    <cellStyle name="Note 3 4 3 4" xfId="34024"/>
    <cellStyle name="Note 3 4 3 5" xfId="34025"/>
    <cellStyle name="Note 3 4 3 5 2" xfId="34026"/>
    <cellStyle name="Note 3 4 3 6" xfId="34027"/>
    <cellStyle name="Note 3 4 3 6 2" xfId="34028"/>
    <cellStyle name="Note 3 4 3 7" xfId="34029"/>
    <cellStyle name="Note 3 4 3 7 2" xfId="34030"/>
    <cellStyle name="Note 3 4 3 8" xfId="34031"/>
    <cellStyle name="Note 3 4 3 8 2" xfId="34032"/>
    <cellStyle name="Note 3 4 3 9" xfId="34033"/>
    <cellStyle name="Note 3 4 4" xfId="34034"/>
    <cellStyle name="Note 3 4 5" xfId="34035"/>
    <cellStyle name="Note 3 4 6" xfId="34036"/>
    <cellStyle name="Note 3 4 7" xfId="34037"/>
    <cellStyle name="Note 3 4 7 2" xfId="34038"/>
    <cellStyle name="Note 3 4 8" xfId="34039"/>
    <cellStyle name="Note 3 4 8 2" xfId="34040"/>
    <cellStyle name="Note 3 4 9" xfId="34041"/>
    <cellStyle name="Note 3 4 9 2" xfId="34042"/>
    <cellStyle name="Note 3 40" xfId="34043"/>
    <cellStyle name="Note 3 41" xfId="34044"/>
    <cellStyle name="Note 3 42" xfId="34045"/>
    <cellStyle name="Note 3 43" xfId="34046"/>
    <cellStyle name="Note 3 44" xfId="34047"/>
    <cellStyle name="Note 3 45" xfId="34048"/>
    <cellStyle name="Note 3 46" xfId="34049"/>
    <cellStyle name="Note 3 47" xfId="34050"/>
    <cellStyle name="Note 3 48" xfId="34051"/>
    <cellStyle name="Note 3 49" xfId="34052"/>
    <cellStyle name="Note 3 5" xfId="34053"/>
    <cellStyle name="Note 3 5 10" xfId="34054"/>
    <cellStyle name="Note 3 5 10 2" xfId="34055"/>
    <cellStyle name="Note 3 5 11" xfId="34056"/>
    <cellStyle name="Note 3 5 2" xfId="34057"/>
    <cellStyle name="Note 3 5 2 2" xfId="34058"/>
    <cellStyle name="Note 3 5 2 3" xfId="34059"/>
    <cellStyle name="Note 3 5 2 4" xfId="34060"/>
    <cellStyle name="Note 3 5 2 5" xfId="34061"/>
    <cellStyle name="Note 3 5 2 5 2" xfId="34062"/>
    <cellStyle name="Note 3 5 2 6" xfId="34063"/>
    <cellStyle name="Note 3 5 2 6 2" xfId="34064"/>
    <cellStyle name="Note 3 5 2 7" xfId="34065"/>
    <cellStyle name="Note 3 5 2 7 2" xfId="34066"/>
    <cellStyle name="Note 3 5 2 8" xfId="34067"/>
    <cellStyle name="Note 3 5 2 8 2" xfId="34068"/>
    <cellStyle name="Note 3 5 2 9" xfId="34069"/>
    <cellStyle name="Note 3 5 3" xfId="34070"/>
    <cellStyle name="Note 3 5 3 2" xfId="34071"/>
    <cellStyle name="Note 3 5 3 3" xfId="34072"/>
    <cellStyle name="Note 3 5 3 4" xfId="34073"/>
    <cellStyle name="Note 3 5 3 5" xfId="34074"/>
    <cellStyle name="Note 3 5 3 5 2" xfId="34075"/>
    <cellStyle name="Note 3 5 3 6" xfId="34076"/>
    <cellStyle name="Note 3 5 3 6 2" xfId="34077"/>
    <cellStyle name="Note 3 5 3 7" xfId="34078"/>
    <cellStyle name="Note 3 5 3 7 2" xfId="34079"/>
    <cellStyle name="Note 3 5 3 8" xfId="34080"/>
    <cellStyle name="Note 3 5 3 8 2" xfId="34081"/>
    <cellStyle name="Note 3 5 3 9" xfId="34082"/>
    <cellStyle name="Note 3 5 4" xfId="34083"/>
    <cellStyle name="Note 3 5 5" xfId="34084"/>
    <cellStyle name="Note 3 5 6" xfId="34085"/>
    <cellStyle name="Note 3 5 7" xfId="34086"/>
    <cellStyle name="Note 3 5 7 2" xfId="34087"/>
    <cellStyle name="Note 3 5 8" xfId="34088"/>
    <cellStyle name="Note 3 5 8 2" xfId="34089"/>
    <cellStyle name="Note 3 5 9" xfId="34090"/>
    <cellStyle name="Note 3 5 9 2" xfId="34091"/>
    <cellStyle name="Note 3 50" xfId="34092"/>
    <cellStyle name="Note 3 51" xfId="34093"/>
    <cellStyle name="Note 3 52" xfId="34094"/>
    <cellStyle name="Note 3 53" xfId="34095"/>
    <cellStyle name="Note 3 54" xfId="34096"/>
    <cellStyle name="Note 3 55" xfId="34097"/>
    <cellStyle name="Note 3 56" xfId="34098"/>
    <cellStyle name="Note 3 57" xfId="34099"/>
    <cellStyle name="Note 3 58" xfId="34100"/>
    <cellStyle name="Note 3 59" xfId="34101"/>
    <cellStyle name="Note 3 6" xfId="34102"/>
    <cellStyle name="Note 3 6 10" xfId="34103"/>
    <cellStyle name="Note 3 6 10 2" xfId="34104"/>
    <cellStyle name="Note 3 6 11" xfId="34105"/>
    <cellStyle name="Note 3 6 2" xfId="34106"/>
    <cellStyle name="Note 3 6 2 2" xfId="34107"/>
    <cellStyle name="Note 3 6 2 3" xfId="34108"/>
    <cellStyle name="Note 3 6 2 4" xfId="34109"/>
    <cellStyle name="Note 3 6 2 5" xfId="34110"/>
    <cellStyle name="Note 3 6 2 5 2" xfId="34111"/>
    <cellStyle name="Note 3 6 2 6" xfId="34112"/>
    <cellStyle name="Note 3 6 2 6 2" xfId="34113"/>
    <cellStyle name="Note 3 6 2 7" xfId="34114"/>
    <cellStyle name="Note 3 6 2 7 2" xfId="34115"/>
    <cellStyle name="Note 3 6 2 8" xfId="34116"/>
    <cellStyle name="Note 3 6 2 8 2" xfId="34117"/>
    <cellStyle name="Note 3 6 2 9" xfId="34118"/>
    <cellStyle name="Note 3 6 3" xfId="34119"/>
    <cellStyle name="Note 3 6 3 2" xfId="34120"/>
    <cellStyle name="Note 3 6 3 3" xfId="34121"/>
    <cellStyle name="Note 3 6 3 4" xfId="34122"/>
    <cellStyle name="Note 3 6 3 5" xfId="34123"/>
    <cellStyle name="Note 3 6 3 5 2" xfId="34124"/>
    <cellStyle name="Note 3 6 3 6" xfId="34125"/>
    <cellStyle name="Note 3 6 3 6 2" xfId="34126"/>
    <cellStyle name="Note 3 6 3 7" xfId="34127"/>
    <cellStyle name="Note 3 6 3 7 2" xfId="34128"/>
    <cellStyle name="Note 3 6 3 8" xfId="34129"/>
    <cellStyle name="Note 3 6 3 8 2" xfId="34130"/>
    <cellStyle name="Note 3 6 3 9" xfId="34131"/>
    <cellStyle name="Note 3 6 4" xfId="34132"/>
    <cellStyle name="Note 3 6 5" xfId="34133"/>
    <cellStyle name="Note 3 6 6" xfId="34134"/>
    <cellStyle name="Note 3 6 7" xfId="34135"/>
    <cellStyle name="Note 3 6 7 2" xfId="34136"/>
    <cellStyle name="Note 3 6 8" xfId="34137"/>
    <cellStyle name="Note 3 6 8 2" xfId="34138"/>
    <cellStyle name="Note 3 6 9" xfId="34139"/>
    <cellStyle name="Note 3 6 9 2" xfId="34140"/>
    <cellStyle name="Note 3 60" xfId="34141"/>
    <cellStyle name="Note 3 61" xfId="34142"/>
    <cellStyle name="Note 3 62" xfId="34143"/>
    <cellStyle name="Note 3 63" xfId="34144"/>
    <cellStyle name="Note 3 64" xfId="34145"/>
    <cellStyle name="Note 3 65" xfId="34146"/>
    <cellStyle name="Note 3 66" xfId="34147"/>
    <cellStyle name="Note 3 67" xfId="34148"/>
    <cellStyle name="Note 3 68" xfId="34149"/>
    <cellStyle name="Note 3 69" xfId="34150"/>
    <cellStyle name="Note 3 7" xfId="34151"/>
    <cellStyle name="Note 3 7 10" xfId="34152"/>
    <cellStyle name="Note 3 7 10 2" xfId="34153"/>
    <cellStyle name="Note 3 7 11" xfId="34154"/>
    <cellStyle name="Note 3 7 2" xfId="34155"/>
    <cellStyle name="Note 3 7 2 2" xfId="34156"/>
    <cellStyle name="Note 3 7 2 3" xfId="34157"/>
    <cellStyle name="Note 3 7 2 4" xfId="34158"/>
    <cellStyle name="Note 3 7 2 5" xfId="34159"/>
    <cellStyle name="Note 3 7 2 5 2" xfId="34160"/>
    <cellStyle name="Note 3 7 2 6" xfId="34161"/>
    <cellStyle name="Note 3 7 2 6 2" xfId="34162"/>
    <cellStyle name="Note 3 7 2 7" xfId="34163"/>
    <cellStyle name="Note 3 7 2 7 2" xfId="34164"/>
    <cellStyle name="Note 3 7 2 8" xfId="34165"/>
    <cellStyle name="Note 3 7 2 8 2" xfId="34166"/>
    <cellStyle name="Note 3 7 2 9" xfId="34167"/>
    <cellStyle name="Note 3 7 3" xfId="34168"/>
    <cellStyle name="Note 3 7 3 2" xfId="34169"/>
    <cellStyle name="Note 3 7 3 3" xfId="34170"/>
    <cellStyle name="Note 3 7 3 4" xfId="34171"/>
    <cellStyle name="Note 3 7 3 5" xfId="34172"/>
    <cellStyle name="Note 3 7 3 5 2" xfId="34173"/>
    <cellStyle name="Note 3 7 3 6" xfId="34174"/>
    <cellStyle name="Note 3 7 3 6 2" xfId="34175"/>
    <cellStyle name="Note 3 7 3 7" xfId="34176"/>
    <cellStyle name="Note 3 7 3 7 2" xfId="34177"/>
    <cellStyle name="Note 3 7 3 8" xfId="34178"/>
    <cellStyle name="Note 3 7 3 8 2" xfId="34179"/>
    <cellStyle name="Note 3 7 3 9" xfId="34180"/>
    <cellStyle name="Note 3 7 4" xfId="34181"/>
    <cellStyle name="Note 3 7 5" xfId="34182"/>
    <cellStyle name="Note 3 7 6" xfId="34183"/>
    <cellStyle name="Note 3 7 7" xfId="34184"/>
    <cellStyle name="Note 3 7 7 2" xfId="34185"/>
    <cellStyle name="Note 3 7 8" xfId="34186"/>
    <cellStyle name="Note 3 7 8 2" xfId="34187"/>
    <cellStyle name="Note 3 7 9" xfId="34188"/>
    <cellStyle name="Note 3 7 9 2" xfId="34189"/>
    <cellStyle name="Note 3 70" xfId="34190"/>
    <cellStyle name="Note 3 71" xfId="34191"/>
    <cellStyle name="Note 3 72" xfId="34192"/>
    <cellStyle name="Note 3 73" xfId="34193"/>
    <cellStyle name="Note 3 74" xfId="34194"/>
    <cellStyle name="Note 3 75" xfId="34195"/>
    <cellStyle name="Note 3 76" xfId="34196"/>
    <cellStyle name="Note 3 77" xfId="34197"/>
    <cellStyle name="Note 3 78" xfId="34198"/>
    <cellStyle name="Note 3 78 2" xfId="34199"/>
    <cellStyle name="Note 3 79" xfId="34200"/>
    <cellStyle name="Note 3 79 2" xfId="34201"/>
    <cellStyle name="Note 3 8" xfId="34202"/>
    <cellStyle name="Note 3 8 10" xfId="34203"/>
    <cellStyle name="Note 3 8 10 2" xfId="34204"/>
    <cellStyle name="Note 3 8 11" xfId="34205"/>
    <cellStyle name="Note 3 8 2" xfId="34206"/>
    <cellStyle name="Note 3 8 2 2" xfId="34207"/>
    <cellStyle name="Note 3 8 2 3" xfId="34208"/>
    <cellStyle name="Note 3 8 2 4" xfId="34209"/>
    <cellStyle name="Note 3 8 2 5" xfId="34210"/>
    <cellStyle name="Note 3 8 2 5 2" xfId="34211"/>
    <cellStyle name="Note 3 8 2 6" xfId="34212"/>
    <cellStyle name="Note 3 8 2 6 2" xfId="34213"/>
    <cellStyle name="Note 3 8 2 7" xfId="34214"/>
    <cellStyle name="Note 3 8 2 7 2" xfId="34215"/>
    <cellStyle name="Note 3 8 2 8" xfId="34216"/>
    <cellStyle name="Note 3 8 2 8 2" xfId="34217"/>
    <cellStyle name="Note 3 8 2 9" xfId="34218"/>
    <cellStyle name="Note 3 8 3" xfId="34219"/>
    <cellStyle name="Note 3 8 3 2" xfId="34220"/>
    <cellStyle name="Note 3 8 3 3" xfId="34221"/>
    <cellStyle name="Note 3 8 3 4" xfId="34222"/>
    <cellStyle name="Note 3 8 3 5" xfId="34223"/>
    <cellStyle name="Note 3 8 3 5 2" xfId="34224"/>
    <cellStyle name="Note 3 8 3 6" xfId="34225"/>
    <cellStyle name="Note 3 8 3 6 2" xfId="34226"/>
    <cellStyle name="Note 3 8 3 7" xfId="34227"/>
    <cellStyle name="Note 3 8 3 7 2" xfId="34228"/>
    <cellStyle name="Note 3 8 3 8" xfId="34229"/>
    <cellStyle name="Note 3 8 3 8 2" xfId="34230"/>
    <cellStyle name="Note 3 8 3 9" xfId="34231"/>
    <cellStyle name="Note 3 8 4" xfId="34232"/>
    <cellStyle name="Note 3 8 5" xfId="34233"/>
    <cellStyle name="Note 3 8 6" xfId="34234"/>
    <cellStyle name="Note 3 8 7" xfId="34235"/>
    <cellStyle name="Note 3 8 7 2" xfId="34236"/>
    <cellStyle name="Note 3 8 8" xfId="34237"/>
    <cellStyle name="Note 3 8 8 2" xfId="34238"/>
    <cellStyle name="Note 3 8 9" xfId="34239"/>
    <cellStyle name="Note 3 8 9 2" xfId="34240"/>
    <cellStyle name="Note 3 80" xfId="34241"/>
    <cellStyle name="Note 3 80 2" xfId="34242"/>
    <cellStyle name="Note 3 81" xfId="34243"/>
    <cellStyle name="Note 3 82" xfId="2241"/>
    <cellStyle name="Note 3 9" xfId="34244"/>
    <cellStyle name="Note 3 9 10" xfId="34245"/>
    <cellStyle name="Note 3 9 10 2" xfId="34246"/>
    <cellStyle name="Note 3 9 11" xfId="34247"/>
    <cellStyle name="Note 3 9 2" xfId="34248"/>
    <cellStyle name="Note 3 9 2 2" xfId="34249"/>
    <cellStyle name="Note 3 9 2 3" xfId="34250"/>
    <cellStyle name="Note 3 9 2 4" xfId="34251"/>
    <cellStyle name="Note 3 9 2 5" xfId="34252"/>
    <cellStyle name="Note 3 9 2 5 2" xfId="34253"/>
    <cellStyle name="Note 3 9 2 6" xfId="34254"/>
    <cellStyle name="Note 3 9 2 6 2" xfId="34255"/>
    <cellStyle name="Note 3 9 2 7" xfId="34256"/>
    <cellStyle name="Note 3 9 2 7 2" xfId="34257"/>
    <cellStyle name="Note 3 9 2 8" xfId="34258"/>
    <cellStyle name="Note 3 9 2 8 2" xfId="34259"/>
    <cellStyle name="Note 3 9 2 9" xfId="34260"/>
    <cellStyle name="Note 3 9 3" xfId="34261"/>
    <cellStyle name="Note 3 9 3 2" xfId="34262"/>
    <cellStyle name="Note 3 9 3 3" xfId="34263"/>
    <cellStyle name="Note 3 9 3 4" xfId="34264"/>
    <cellStyle name="Note 3 9 3 5" xfId="34265"/>
    <cellStyle name="Note 3 9 3 5 2" xfId="34266"/>
    <cellStyle name="Note 3 9 3 6" xfId="34267"/>
    <cellStyle name="Note 3 9 3 6 2" xfId="34268"/>
    <cellStyle name="Note 3 9 3 7" xfId="34269"/>
    <cellStyle name="Note 3 9 3 7 2" xfId="34270"/>
    <cellStyle name="Note 3 9 3 8" xfId="34271"/>
    <cellStyle name="Note 3 9 3 8 2" xfId="34272"/>
    <cellStyle name="Note 3 9 3 9" xfId="34273"/>
    <cellStyle name="Note 3 9 4" xfId="34274"/>
    <cellStyle name="Note 3 9 5" xfId="34275"/>
    <cellStyle name="Note 3 9 6" xfId="34276"/>
    <cellStyle name="Note 3 9 7" xfId="34277"/>
    <cellStyle name="Note 3 9 7 2" xfId="34278"/>
    <cellStyle name="Note 3 9 8" xfId="34279"/>
    <cellStyle name="Note 3 9 8 2" xfId="34280"/>
    <cellStyle name="Note 3 9 9" xfId="34281"/>
    <cellStyle name="Note 3 9 9 2" xfId="34282"/>
    <cellStyle name="Note 30" xfId="34283"/>
    <cellStyle name="Note 31" xfId="34284"/>
    <cellStyle name="Note 32" xfId="34285"/>
    <cellStyle name="Note 33" xfId="34286"/>
    <cellStyle name="Note 34" xfId="34287"/>
    <cellStyle name="Note 35" xfId="34288"/>
    <cellStyle name="Note 36" xfId="34289"/>
    <cellStyle name="Note 37" xfId="34290"/>
    <cellStyle name="Note 38" xfId="34291"/>
    <cellStyle name="Note 39" xfId="34292"/>
    <cellStyle name="Note 4" xfId="80"/>
    <cellStyle name="Note 4 10" xfId="34293"/>
    <cellStyle name="Note 4 10 10" xfId="34294"/>
    <cellStyle name="Note 4 10 10 2" xfId="34295"/>
    <cellStyle name="Note 4 10 11" xfId="34296"/>
    <cellStyle name="Note 4 10 2" xfId="34297"/>
    <cellStyle name="Note 4 10 2 2" xfId="34298"/>
    <cellStyle name="Note 4 10 2 3" xfId="34299"/>
    <cellStyle name="Note 4 10 2 4" xfId="34300"/>
    <cellStyle name="Note 4 10 2 5" xfId="34301"/>
    <cellStyle name="Note 4 10 2 5 2" xfId="34302"/>
    <cellStyle name="Note 4 10 2 6" xfId="34303"/>
    <cellStyle name="Note 4 10 2 6 2" xfId="34304"/>
    <cellStyle name="Note 4 10 2 7" xfId="34305"/>
    <cellStyle name="Note 4 10 2 7 2" xfId="34306"/>
    <cellStyle name="Note 4 10 2 8" xfId="34307"/>
    <cellStyle name="Note 4 10 2 8 2" xfId="34308"/>
    <cellStyle name="Note 4 10 2 9" xfId="34309"/>
    <cellStyle name="Note 4 10 3" xfId="34310"/>
    <cellStyle name="Note 4 10 3 2" xfId="34311"/>
    <cellStyle name="Note 4 10 3 3" xfId="34312"/>
    <cellStyle name="Note 4 10 3 4" xfId="34313"/>
    <cellStyle name="Note 4 10 3 5" xfId="34314"/>
    <cellStyle name="Note 4 10 3 5 2" xfId="34315"/>
    <cellStyle name="Note 4 10 3 6" xfId="34316"/>
    <cellStyle name="Note 4 10 3 6 2" xfId="34317"/>
    <cellStyle name="Note 4 10 3 7" xfId="34318"/>
    <cellStyle name="Note 4 10 3 7 2" xfId="34319"/>
    <cellStyle name="Note 4 10 3 8" xfId="34320"/>
    <cellStyle name="Note 4 10 3 8 2" xfId="34321"/>
    <cellStyle name="Note 4 10 3 9" xfId="34322"/>
    <cellStyle name="Note 4 10 4" xfId="34323"/>
    <cellStyle name="Note 4 10 5" xfId="34324"/>
    <cellStyle name="Note 4 10 6" xfId="34325"/>
    <cellStyle name="Note 4 10 7" xfId="34326"/>
    <cellStyle name="Note 4 10 7 2" xfId="34327"/>
    <cellStyle name="Note 4 10 8" xfId="34328"/>
    <cellStyle name="Note 4 10 8 2" xfId="34329"/>
    <cellStyle name="Note 4 10 9" xfId="34330"/>
    <cellStyle name="Note 4 10 9 2" xfId="34331"/>
    <cellStyle name="Note 4 11" xfId="34332"/>
    <cellStyle name="Note 4 11 10" xfId="34333"/>
    <cellStyle name="Note 4 11 10 2" xfId="34334"/>
    <cellStyle name="Note 4 11 11" xfId="34335"/>
    <cellStyle name="Note 4 11 2" xfId="34336"/>
    <cellStyle name="Note 4 11 2 2" xfId="34337"/>
    <cellStyle name="Note 4 11 2 3" xfId="34338"/>
    <cellStyle name="Note 4 11 2 4" xfId="34339"/>
    <cellStyle name="Note 4 11 2 5" xfId="34340"/>
    <cellStyle name="Note 4 11 2 5 2" xfId="34341"/>
    <cellStyle name="Note 4 11 2 6" xfId="34342"/>
    <cellStyle name="Note 4 11 2 6 2" xfId="34343"/>
    <cellStyle name="Note 4 11 2 7" xfId="34344"/>
    <cellStyle name="Note 4 11 2 7 2" xfId="34345"/>
    <cellStyle name="Note 4 11 2 8" xfId="34346"/>
    <cellStyle name="Note 4 11 2 8 2" xfId="34347"/>
    <cellStyle name="Note 4 11 2 9" xfId="34348"/>
    <cellStyle name="Note 4 11 3" xfId="34349"/>
    <cellStyle name="Note 4 11 3 2" xfId="34350"/>
    <cellStyle name="Note 4 11 3 3" xfId="34351"/>
    <cellStyle name="Note 4 11 3 4" xfId="34352"/>
    <cellStyle name="Note 4 11 3 5" xfId="34353"/>
    <cellStyle name="Note 4 11 3 5 2" xfId="34354"/>
    <cellStyle name="Note 4 11 3 6" xfId="34355"/>
    <cellStyle name="Note 4 11 3 6 2" xfId="34356"/>
    <cellStyle name="Note 4 11 3 7" xfId="34357"/>
    <cellStyle name="Note 4 11 3 7 2" xfId="34358"/>
    <cellStyle name="Note 4 11 3 8" xfId="34359"/>
    <cellStyle name="Note 4 11 3 8 2" xfId="34360"/>
    <cellStyle name="Note 4 11 3 9" xfId="34361"/>
    <cellStyle name="Note 4 11 4" xfId="34362"/>
    <cellStyle name="Note 4 11 5" xfId="34363"/>
    <cellStyle name="Note 4 11 6" xfId="34364"/>
    <cellStyle name="Note 4 11 7" xfId="34365"/>
    <cellStyle name="Note 4 11 7 2" xfId="34366"/>
    <cellStyle name="Note 4 11 8" xfId="34367"/>
    <cellStyle name="Note 4 11 8 2" xfId="34368"/>
    <cellStyle name="Note 4 11 9" xfId="34369"/>
    <cellStyle name="Note 4 11 9 2" xfId="34370"/>
    <cellStyle name="Note 4 12" xfId="34371"/>
    <cellStyle name="Note 4 12 10" xfId="34372"/>
    <cellStyle name="Note 4 12 10 2" xfId="34373"/>
    <cellStyle name="Note 4 12 11" xfId="34374"/>
    <cellStyle name="Note 4 12 2" xfId="34375"/>
    <cellStyle name="Note 4 12 2 2" xfId="34376"/>
    <cellStyle name="Note 4 12 2 3" xfId="34377"/>
    <cellStyle name="Note 4 12 2 4" xfId="34378"/>
    <cellStyle name="Note 4 12 2 5" xfId="34379"/>
    <cellStyle name="Note 4 12 2 5 2" xfId="34380"/>
    <cellStyle name="Note 4 12 2 6" xfId="34381"/>
    <cellStyle name="Note 4 12 2 6 2" xfId="34382"/>
    <cellStyle name="Note 4 12 2 7" xfId="34383"/>
    <cellStyle name="Note 4 12 2 7 2" xfId="34384"/>
    <cellStyle name="Note 4 12 2 8" xfId="34385"/>
    <cellStyle name="Note 4 12 2 8 2" xfId="34386"/>
    <cellStyle name="Note 4 12 2 9" xfId="34387"/>
    <cellStyle name="Note 4 12 3" xfId="34388"/>
    <cellStyle name="Note 4 12 3 2" xfId="34389"/>
    <cellStyle name="Note 4 12 3 3" xfId="34390"/>
    <cellStyle name="Note 4 12 3 4" xfId="34391"/>
    <cellStyle name="Note 4 12 3 5" xfId="34392"/>
    <cellStyle name="Note 4 12 3 5 2" xfId="34393"/>
    <cellStyle name="Note 4 12 3 6" xfId="34394"/>
    <cellStyle name="Note 4 12 3 6 2" xfId="34395"/>
    <cellStyle name="Note 4 12 3 7" xfId="34396"/>
    <cellStyle name="Note 4 12 3 7 2" xfId="34397"/>
    <cellStyle name="Note 4 12 3 8" xfId="34398"/>
    <cellStyle name="Note 4 12 3 8 2" xfId="34399"/>
    <cellStyle name="Note 4 12 3 9" xfId="34400"/>
    <cellStyle name="Note 4 12 4" xfId="34401"/>
    <cellStyle name="Note 4 12 5" xfId="34402"/>
    <cellStyle name="Note 4 12 6" xfId="34403"/>
    <cellStyle name="Note 4 12 7" xfId="34404"/>
    <cellStyle name="Note 4 12 7 2" xfId="34405"/>
    <cellStyle name="Note 4 12 8" xfId="34406"/>
    <cellStyle name="Note 4 12 8 2" xfId="34407"/>
    <cellStyle name="Note 4 12 9" xfId="34408"/>
    <cellStyle name="Note 4 12 9 2" xfId="34409"/>
    <cellStyle name="Note 4 13" xfId="34410"/>
    <cellStyle name="Note 4 13 10" xfId="34411"/>
    <cellStyle name="Note 4 13 10 2" xfId="34412"/>
    <cellStyle name="Note 4 13 11" xfId="34413"/>
    <cellStyle name="Note 4 13 2" xfId="34414"/>
    <cellStyle name="Note 4 13 2 2" xfId="34415"/>
    <cellStyle name="Note 4 13 2 3" xfId="34416"/>
    <cellStyle name="Note 4 13 2 4" xfId="34417"/>
    <cellStyle name="Note 4 13 2 5" xfId="34418"/>
    <cellStyle name="Note 4 13 2 5 2" xfId="34419"/>
    <cellStyle name="Note 4 13 2 6" xfId="34420"/>
    <cellStyle name="Note 4 13 2 6 2" xfId="34421"/>
    <cellStyle name="Note 4 13 2 7" xfId="34422"/>
    <cellStyle name="Note 4 13 2 7 2" xfId="34423"/>
    <cellStyle name="Note 4 13 2 8" xfId="34424"/>
    <cellStyle name="Note 4 13 2 8 2" xfId="34425"/>
    <cellStyle name="Note 4 13 2 9" xfId="34426"/>
    <cellStyle name="Note 4 13 3" xfId="34427"/>
    <cellStyle name="Note 4 13 3 2" xfId="34428"/>
    <cellStyle name="Note 4 13 3 3" xfId="34429"/>
    <cellStyle name="Note 4 13 3 4" xfId="34430"/>
    <cellStyle name="Note 4 13 3 5" xfId="34431"/>
    <cellStyle name="Note 4 13 3 5 2" xfId="34432"/>
    <cellStyle name="Note 4 13 3 6" xfId="34433"/>
    <cellStyle name="Note 4 13 3 6 2" xfId="34434"/>
    <cellStyle name="Note 4 13 3 7" xfId="34435"/>
    <cellStyle name="Note 4 13 3 7 2" xfId="34436"/>
    <cellStyle name="Note 4 13 3 8" xfId="34437"/>
    <cellStyle name="Note 4 13 3 8 2" xfId="34438"/>
    <cellStyle name="Note 4 13 3 9" xfId="34439"/>
    <cellStyle name="Note 4 13 4" xfId="34440"/>
    <cellStyle name="Note 4 13 5" xfId="34441"/>
    <cellStyle name="Note 4 13 6" xfId="34442"/>
    <cellStyle name="Note 4 13 7" xfId="34443"/>
    <cellStyle name="Note 4 13 7 2" xfId="34444"/>
    <cellStyle name="Note 4 13 8" xfId="34445"/>
    <cellStyle name="Note 4 13 8 2" xfId="34446"/>
    <cellStyle name="Note 4 13 9" xfId="34447"/>
    <cellStyle name="Note 4 13 9 2" xfId="34448"/>
    <cellStyle name="Note 4 14" xfId="34449"/>
    <cellStyle name="Note 4 14 10" xfId="34450"/>
    <cellStyle name="Note 4 14 10 2" xfId="34451"/>
    <cellStyle name="Note 4 14 11" xfId="34452"/>
    <cellStyle name="Note 4 14 2" xfId="34453"/>
    <cellStyle name="Note 4 14 2 2" xfId="34454"/>
    <cellStyle name="Note 4 14 2 3" xfId="34455"/>
    <cellStyle name="Note 4 14 2 4" xfId="34456"/>
    <cellStyle name="Note 4 14 2 5" xfId="34457"/>
    <cellStyle name="Note 4 14 2 5 2" xfId="34458"/>
    <cellStyle name="Note 4 14 2 6" xfId="34459"/>
    <cellStyle name="Note 4 14 2 6 2" xfId="34460"/>
    <cellStyle name="Note 4 14 2 7" xfId="34461"/>
    <cellStyle name="Note 4 14 2 7 2" xfId="34462"/>
    <cellStyle name="Note 4 14 2 8" xfId="34463"/>
    <cellStyle name="Note 4 14 2 8 2" xfId="34464"/>
    <cellStyle name="Note 4 14 2 9" xfId="34465"/>
    <cellStyle name="Note 4 14 3" xfId="34466"/>
    <cellStyle name="Note 4 14 3 2" xfId="34467"/>
    <cellStyle name="Note 4 14 3 3" xfId="34468"/>
    <cellStyle name="Note 4 14 3 4" xfId="34469"/>
    <cellStyle name="Note 4 14 3 5" xfId="34470"/>
    <cellStyle name="Note 4 14 3 5 2" xfId="34471"/>
    <cellStyle name="Note 4 14 3 6" xfId="34472"/>
    <cellStyle name="Note 4 14 3 6 2" xfId="34473"/>
    <cellStyle name="Note 4 14 3 7" xfId="34474"/>
    <cellStyle name="Note 4 14 3 7 2" xfId="34475"/>
    <cellStyle name="Note 4 14 3 8" xfId="34476"/>
    <cellStyle name="Note 4 14 3 8 2" xfId="34477"/>
    <cellStyle name="Note 4 14 3 9" xfId="34478"/>
    <cellStyle name="Note 4 14 4" xfId="34479"/>
    <cellStyle name="Note 4 14 5" xfId="34480"/>
    <cellStyle name="Note 4 14 6" xfId="34481"/>
    <cellStyle name="Note 4 14 7" xfId="34482"/>
    <cellStyle name="Note 4 14 7 2" xfId="34483"/>
    <cellStyle name="Note 4 14 8" xfId="34484"/>
    <cellStyle name="Note 4 14 8 2" xfId="34485"/>
    <cellStyle name="Note 4 14 9" xfId="34486"/>
    <cellStyle name="Note 4 14 9 2" xfId="34487"/>
    <cellStyle name="Note 4 15" xfId="34488"/>
    <cellStyle name="Note 4 15 10" xfId="34489"/>
    <cellStyle name="Note 4 15 10 2" xfId="34490"/>
    <cellStyle name="Note 4 15 11" xfId="34491"/>
    <cellStyle name="Note 4 15 2" xfId="34492"/>
    <cellStyle name="Note 4 15 2 2" xfId="34493"/>
    <cellStyle name="Note 4 15 2 3" xfId="34494"/>
    <cellStyle name="Note 4 15 2 4" xfId="34495"/>
    <cellStyle name="Note 4 15 2 5" xfId="34496"/>
    <cellStyle name="Note 4 15 2 5 2" xfId="34497"/>
    <cellStyle name="Note 4 15 2 6" xfId="34498"/>
    <cellStyle name="Note 4 15 2 6 2" xfId="34499"/>
    <cellStyle name="Note 4 15 2 7" xfId="34500"/>
    <cellStyle name="Note 4 15 2 7 2" xfId="34501"/>
    <cellStyle name="Note 4 15 2 8" xfId="34502"/>
    <cellStyle name="Note 4 15 2 8 2" xfId="34503"/>
    <cellStyle name="Note 4 15 2 9" xfId="34504"/>
    <cellStyle name="Note 4 15 3" xfId="34505"/>
    <cellStyle name="Note 4 15 3 2" xfId="34506"/>
    <cellStyle name="Note 4 15 3 3" xfId="34507"/>
    <cellStyle name="Note 4 15 3 4" xfId="34508"/>
    <cellStyle name="Note 4 15 3 5" xfId="34509"/>
    <cellStyle name="Note 4 15 3 5 2" xfId="34510"/>
    <cellStyle name="Note 4 15 3 6" xfId="34511"/>
    <cellStyle name="Note 4 15 3 6 2" xfId="34512"/>
    <cellStyle name="Note 4 15 3 7" xfId="34513"/>
    <cellStyle name="Note 4 15 3 7 2" xfId="34514"/>
    <cellStyle name="Note 4 15 3 8" xfId="34515"/>
    <cellStyle name="Note 4 15 3 8 2" xfId="34516"/>
    <cellStyle name="Note 4 15 3 9" xfId="34517"/>
    <cellStyle name="Note 4 15 4" xfId="34518"/>
    <cellStyle name="Note 4 15 5" xfId="34519"/>
    <cellStyle name="Note 4 15 6" xfId="34520"/>
    <cellStyle name="Note 4 15 7" xfId="34521"/>
    <cellStyle name="Note 4 15 7 2" xfId="34522"/>
    <cellStyle name="Note 4 15 8" xfId="34523"/>
    <cellStyle name="Note 4 15 8 2" xfId="34524"/>
    <cellStyle name="Note 4 15 9" xfId="34525"/>
    <cellStyle name="Note 4 15 9 2" xfId="34526"/>
    <cellStyle name="Note 4 16" xfId="34527"/>
    <cellStyle name="Note 4 16 10" xfId="34528"/>
    <cellStyle name="Note 4 16 10 2" xfId="34529"/>
    <cellStyle name="Note 4 16 11" xfId="34530"/>
    <cellStyle name="Note 4 16 2" xfId="34531"/>
    <cellStyle name="Note 4 16 2 2" xfId="34532"/>
    <cellStyle name="Note 4 16 2 3" xfId="34533"/>
    <cellStyle name="Note 4 16 2 4" xfId="34534"/>
    <cellStyle name="Note 4 16 2 5" xfId="34535"/>
    <cellStyle name="Note 4 16 2 5 2" xfId="34536"/>
    <cellStyle name="Note 4 16 2 6" xfId="34537"/>
    <cellStyle name="Note 4 16 2 6 2" xfId="34538"/>
    <cellStyle name="Note 4 16 2 7" xfId="34539"/>
    <cellStyle name="Note 4 16 2 7 2" xfId="34540"/>
    <cellStyle name="Note 4 16 2 8" xfId="34541"/>
    <cellStyle name="Note 4 16 2 8 2" xfId="34542"/>
    <cellStyle name="Note 4 16 2 9" xfId="34543"/>
    <cellStyle name="Note 4 16 3" xfId="34544"/>
    <cellStyle name="Note 4 16 3 2" xfId="34545"/>
    <cellStyle name="Note 4 16 3 3" xfId="34546"/>
    <cellStyle name="Note 4 16 3 4" xfId="34547"/>
    <cellStyle name="Note 4 16 3 5" xfId="34548"/>
    <cellStyle name="Note 4 16 3 5 2" xfId="34549"/>
    <cellStyle name="Note 4 16 3 6" xfId="34550"/>
    <cellStyle name="Note 4 16 3 6 2" xfId="34551"/>
    <cellStyle name="Note 4 16 3 7" xfId="34552"/>
    <cellStyle name="Note 4 16 3 7 2" xfId="34553"/>
    <cellStyle name="Note 4 16 3 8" xfId="34554"/>
    <cellStyle name="Note 4 16 3 8 2" xfId="34555"/>
    <cellStyle name="Note 4 16 3 9" xfId="34556"/>
    <cellStyle name="Note 4 16 4" xfId="34557"/>
    <cellStyle name="Note 4 16 5" xfId="34558"/>
    <cellStyle name="Note 4 16 6" xfId="34559"/>
    <cellStyle name="Note 4 16 7" xfId="34560"/>
    <cellStyle name="Note 4 16 7 2" xfId="34561"/>
    <cellStyle name="Note 4 16 8" xfId="34562"/>
    <cellStyle name="Note 4 16 8 2" xfId="34563"/>
    <cellStyle name="Note 4 16 9" xfId="34564"/>
    <cellStyle name="Note 4 16 9 2" xfId="34565"/>
    <cellStyle name="Note 4 17" xfId="34566"/>
    <cellStyle name="Note 4 17 10" xfId="34567"/>
    <cellStyle name="Note 4 17 10 2" xfId="34568"/>
    <cellStyle name="Note 4 17 11" xfId="34569"/>
    <cellStyle name="Note 4 17 2" xfId="34570"/>
    <cellStyle name="Note 4 17 2 2" xfId="34571"/>
    <cellStyle name="Note 4 17 2 3" xfId="34572"/>
    <cellStyle name="Note 4 17 2 4" xfId="34573"/>
    <cellStyle name="Note 4 17 2 5" xfId="34574"/>
    <cellStyle name="Note 4 17 2 5 2" xfId="34575"/>
    <cellStyle name="Note 4 17 2 6" xfId="34576"/>
    <cellStyle name="Note 4 17 2 6 2" xfId="34577"/>
    <cellStyle name="Note 4 17 2 7" xfId="34578"/>
    <cellStyle name="Note 4 17 2 7 2" xfId="34579"/>
    <cellStyle name="Note 4 17 2 8" xfId="34580"/>
    <cellStyle name="Note 4 17 2 8 2" xfId="34581"/>
    <cellStyle name="Note 4 17 2 9" xfId="34582"/>
    <cellStyle name="Note 4 17 3" xfId="34583"/>
    <cellStyle name="Note 4 17 3 2" xfId="34584"/>
    <cellStyle name="Note 4 17 3 3" xfId="34585"/>
    <cellStyle name="Note 4 17 3 4" xfId="34586"/>
    <cellStyle name="Note 4 17 3 5" xfId="34587"/>
    <cellStyle name="Note 4 17 3 5 2" xfId="34588"/>
    <cellStyle name="Note 4 17 3 6" xfId="34589"/>
    <cellStyle name="Note 4 17 3 6 2" xfId="34590"/>
    <cellStyle name="Note 4 17 3 7" xfId="34591"/>
    <cellStyle name="Note 4 17 3 7 2" xfId="34592"/>
    <cellStyle name="Note 4 17 3 8" xfId="34593"/>
    <cellStyle name="Note 4 17 3 8 2" xfId="34594"/>
    <cellStyle name="Note 4 17 3 9" xfId="34595"/>
    <cellStyle name="Note 4 17 4" xfId="34596"/>
    <cellStyle name="Note 4 17 5" xfId="34597"/>
    <cellStyle name="Note 4 17 6" xfId="34598"/>
    <cellStyle name="Note 4 17 7" xfId="34599"/>
    <cellStyle name="Note 4 17 7 2" xfId="34600"/>
    <cellStyle name="Note 4 17 8" xfId="34601"/>
    <cellStyle name="Note 4 17 8 2" xfId="34602"/>
    <cellStyle name="Note 4 17 9" xfId="34603"/>
    <cellStyle name="Note 4 17 9 2" xfId="34604"/>
    <cellStyle name="Note 4 18" xfId="34605"/>
    <cellStyle name="Note 4 18 10" xfId="34606"/>
    <cellStyle name="Note 4 18 10 2" xfId="34607"/>
    <cellStyle name="Note 4 18 11" xfId="34608"/>
    <cellStyle name="Note 4 18 2" xfId="34609"/>
    <cellStyle name="Note 4 18 2 2" xfId="34610"/>
    <cellStyle name="Note 4 18 2 3" xfId="34611"/>
    <cellStyle name="Note 4 18 2 4" xfId="34612"/>
    <cellStyle name="Note 4 18 2 5" xfId="34613"/>
    <cellStyle name="Note 4 18 2 5 2" xfId="34614"/>
    <cellStyle name="Note 4 18 2 6" xfId="34615"/>
    <cellStyle name="Note 4 18 2 6 2" xfId="34616"/>
    <cellStyle name="Note 4 18 2 7" xfId="34617"/>
    <cellStyle name="Note 4 18 2 7 2" xfId="34618"/>
    <cellStyle name="Note 4 18 2 8" xfId="34619"/>
    <cellStyle name="Note 4 18 2 8 2" xfId="34620"/>
    <cellStyle name="Note 4 18 2 9" xfId="34621"/>
    <cellStyle name="Note 4 18 3" xfId="34622"/>
    <cellStyle name="Note 4 18 3 2" xfId="34623"/>
    <cellStyle name="Note 4 18 3 3" xfId="34624"/>
    <cellStyle name="Note 4 18 3 4" xfId="34625"/>
    <cellStyle name="Note 4 18 3 5" xfId="34626"/>
    <cellStyle name="Note 4 18 3 5 2" xfId="34627"/>
    <cellStyle name="Note 4 18 3 6" xfId="34628"/>
    <cellStyle name="Note 4 18 3 6 2" xfId="34629"/>
    <cellStyle name="Note 4 18 3 7" xfId="34630"/>
    <cellStyle name="Note 4 18 3 7 2" xfId="34631"/>
    <cellStyle name="Note 4 18 3 8" xfId="34632"/>
    <cellStyle name="Note 4 18 3 8 2" xfId="34633"/>
    <cellStyle name="Note 4 18 3 9" xfId="34634"/>
    <cellStyle name="Note 4 18 4" xfId="34635"/>
    <cellStyle name="Note 4 18 5" xfId="34636"/>
    <cellStyle name="Note 4 18 6" xfId="34637"/>
    <cellStyle name="Note 4 18 7" xfId="34638"/>
    <cellStyle name="Note 4 18 7 2" xfId="34639"/>
    <cellStyle name="Note 4 18 8" xfId="34640"/>
    <cellStyle name="Note 4 18 8 2" xfId="34641"/>
    <cellStyle name="Note 4 18 9" xfId="34642"/>
    <cellStyle name="Note 4 18 9 2" xfId="34643"/>
    <cellStyle name="Note 4 19" xfId="34644"/>
    <cellStyle name="Note 4 19 10" xfId="34645"/>
    <cellStyle name="Note 4 19 10 2" xfId="34646"/>
    <cellStyle name="Note 4 19 11" xfId="34647"/>
    <cellStyle name="Note 4 19 2" xfId="34648"/>
    <cellStyle name="Note 4 19 2 2" xfId="34649"/>
    <cellStyle name="Note 4 19 2 3" xfId="34650"/>
    <cellStyle name="Note 4 19 2 4" xfId="34651"/>
    <cellStyle name="Note 4 19 2 5" xfId="34652"/>
    <cellStyle name="Note 4 19 2 5 2" xfId="34653"/>
    <cellStyle name="Note 4 19 2 6" xfId="34654"/>
    <cellStyle name="Note 4 19 2 6 2" xfId="34655"/>
    <cellStyle name="Note 4 19 2 7" xfId="34656"/>
    <cellStyle name="Note 4 19 2 7 2" xfId="34657"/>
    <cellStyle name="Note 4 19 2 8" xfId="34658"/>
    <cellStyle name="Note 4 19 2 8 2" xfId="34659"/>
    <cellStyle name="Note 4 19 2 9" xfId="34660"/>
    <cellStyle name="Note 4 19 3" xfId="34661"/>
    <cellStyle name="Note 4 19 3 2" xfId="34662"/>
    <cellStyle name="Note 4 19 3 3" xfId="34663"/>
    <cellStyle name="Note 4 19 3 4" xfId="34664"/>
    <cellStyle name="Note 4 19 3 5" xfId="34665"/>
    <cellStyle name="Note 4 19 3 5 2" xfId="34666"/>
    <cellStyle name="Note 4 19 3 6" xfId="34667"/>
    <cellStyle name="Note 4 19 3 6 2" xfId="34668"/>
    <cellStyle name="Note 4 19 3 7" xfId="34669"/>
    <cellStyle name="Note 4 19 3 7 2" xfId="34670"/>
    <cellStyle name="Note 4 19 3 8" xfId="34671"/>
    <cellStyle name="Note 4 19 3 8 2" xfId="34672"/>
    <cellStyle name="Note 4 19 3 9" xfId="34673"/>
    <cellStyle name="Note 4 19 4" xfId="34674"/>
    <cellStyle name="Note 4 19 5" xfId="34675"/>
    <cellStyle name="Note 4 19 6" xfId="34676"/>
    <cellStyle name="Note 4 19 7" xfId="34677"/>
    <cellStyle name="Note 4 19 7 2" xfId="34678"/>
    <cellStyle name="Note 4 19 8" xfId="34679"/>
    <cellStyle name="Note 4 19 8 2" xfId="34680"/>
    <cellStyle name="Note 4 19 9" xfId="34681"/>
    <cellStyle name="Note 4 19 9 2" xfId="34682"/>
    <cellStyle name="Note 4 2" xfId="81"/>
    <cellStyle name="Note 4 2 10" xfId="34683"/>
    <cellStyle name="Note 4 2 10 2" xfId="34684"/>
    <cellStyle name="Note 4 2 11" xfId="34685"/>
    <cellStyle name="Note 4 2 12" xfId="7638"/>
    <cellStyle name="Note 4 2 2" xfId="34686"/>
    <cellStyle name="Note 4 2 2 2" xfId="34687"/>
    <cellStyle name="Note 4 2 2 3" xfId="34688"/>
    <cellStyle name="Note 4 2 2 4" xfId="34689"/>
    <cellStyle name="Note 4 2 2 5" xfId="34690"/>
    <cellStyle name="Note 4 2 2 5 2" xfId="34691"/>
    <cellStyle name="Note 4 2 2 6" xfId="34692"/>
    <cellStyle name="Note 4 2 2 6 2" xfId="34693"/>
    <cellStyle name="Note 4 2 2 7" xfId="34694"/>
    <cellStyle name="Note 4 2 2 7 2" xfId="34695"/>
    <cellStyle name="Note 4 2 2 8" xfId="34696"/>
    <cellStyle name="Note 4 2 2 8 2" xfId="34697"/>
    <cellStyle name="Note 4 2 2 9" xfId="34698"/>
    <cellStyle name="Note 4 2 3" xfId="34699"/>
    <cellStyle name="Note 4 2 3 2" xfId="34700"/>
    <cellStyle name="Note 4 2 3 3" xfId="34701"/>
    <cellStyle name="Note 4 2 3 4" xfId="34702"/>
    <cellStyle name="Note 4 2 3 5" xfId="34703"/>
    <cellStyle name="Note 4 2 3 5 2" xfId="34704"/>
    <cellStyle name="Note 4 2 3 6" xfId="34705"/>
    <cellStyle name="Note 4 2 3 6 2" xfId="34706"/>
    <cellStyle name="Note 4 2 3 7" xfId="34707"/>
    <cellStyle name="Note 4 2 3 7 2" xfId="34708"/>
    <cellStyle name="Note 4 2 3 8" xfId="34709"/>
    <cellStyle name="Note 4 2 3 8 2" xfId="34710"/>
    <cellStyle name="Note 4 2 3 9" xfId="34711"/>
    <cellStyle name="Note 4 2 4" xfId="34712"/>
    <cellStyle name="Note 4 2 5" xfId="34713"/>
    <cellStyle name="Note 4 2 6" xfId="34714"/>
    <cellStyle name="Note 4 2 7" xfId="34715"/>
    <cellStyle name="Note 4 2 7 2" xfId="34716"/>
    <cellStyle name="Note 4 2 8" xfId="34717"/>
    <cellStyle name="Note 4 2 8 2" xfId="34718"/>
    <cellStyle name="Note 4 2 9" xfId="34719"/>
    <cellStyle name="Note 4 2 9 2" xfId="34720"/>
    <cellStyle name="Note 4 20" xfId="34721"/>
    <cellStyle name="Note 4 20 10" xfId="34722"/>
    <cellStyle name="Note 4 20 10 2" xfId="34723"/>
    <cellStyle name="Note 4 20 11" xfId="34724"/>
    <cellStyle name="Note 4 20 2" xfId="34725"/>
    <cellStyle name="Note 4 20 2 2" xfId="34726"/>
    <cellStyle name="Note 4 20 2 3" xfId="34727"/>
    <cellStyle name="Note 4 20 2 4" xfId="34728"/>
    <cellStyle name="Note 4 20 2 5" xfId="34729"/>
    <cellStyle name="Note 4 20 2 5 2" xfId="34730"/>
    <cellStyle name="Note 4 20 2 6" xfId="34731"/>
    <cellStyle name="Note 4 20 2 6 2" xfId="34732"/>
    <cellStyle name="Note 4 20 2 7" xfId="34733"/>
    <cellStyle name="Note 4 20 2 7 2" xfId="34734"/>
    <cellStyle name="Note 4 20 2 8" xfId="34735"/>
    <cellStyle name="Note 4 20 2 8 2" xfId="34736"/>
    <cellStyle name="Note 4 20 2 9" xfId="34737"/>
    <cellStyle name="Note 4 20 3" xfId="34738"/>
    <cellStyle name="Note 4 20 3 2" xfId="34739"/>
    <cellStyle name="Note 4 20 3 3" xfId="34740"/>
    <cellStyle name="Note 4 20 3 4" xfId="34741"/>
    <cellStyle name="Note 4 20 3 5" xfId="34742"/>
    <cellStyle name="Note 4 20 3 5 2" xfId="34743"/>
    <cellStyle name="Note 4 20 3 6" xfId="34744"/>
    <cellStyle name="Note 4 20 3 6 2" xfId="34745"/>
    <cellStyle name="Note 4 20 3 7" xfId="34746"/>
    <cellStyle name="Note 4 20 3 7 2" xfId="34747"/>
    <cellStyle name="Note 4 20 3 8" xfId="34748"/>
    <cellStyle name="Note 4 20 3 8 2" xfId="34749"/>
    <cellStyle name="Note 4 20 3 9" xfId="34750"/>
    <cellStyle name="Note 4 20 4" xfId="34751"/>
    <cellStyle name="Note 4 20 5" xfId="34752"/>
    <cellStyle name="Note 4 20 6" xfId="34753"/>
    <cellStyle name="Note 4 20 7" xfId="34754"/>
    <cellStyle name="Note 4 20 7 2" xfId="34755"/>
    <cellStyle name="Note 4 20 8" xfId="34756"/>
    <cellStyle name="Note 4 20 8 2" xfId="34757"/>
    <cellStyle name="Note 4 20 9" xfId="34758"/>
    <cellStyle name="Note 4 20 9 2" xfId="34759"/>
    <cellStyle name="Note 4 21" xfId="34760"/>
    <cellStyle name="Note 4 21 10" xfId="34761"/>
    <cellStyle name="Note 4 21 10 2" xfId="34762"/>
    <cellStyle name="Note 4 21 11" xfId="34763"/>
    <cellStyle name="Note 4 21 2" xfId="34764"/>
    <cellStyle name="Note 4 21 2 2" xfId="34765"/>
    <cellStyle name="Note 4 21 2 3" xfId="34766"/>
    <cellStyle name="Note 4 21 2 4" xfId="34767"/>
    <cellStyle name="Note 4 21 2 5" xfId="34768"/>
    <cellStyle name="Note 4 21 2 5 2" xfId="34769"/>
    <cellStyle name="Note 4 21 2 6" xfId="34770"/>
    <cellStyle name="Note 4 21 2 6 2" xfId="34771"/>
    <cellStyle name="Note 4 21 2 7" xfId="34772"/>
    <cellStyle name="Note 4 21 2 7 2" xfId="34773"/>
    <cellStyle name="Note 4 21 2 8" xfId="34774"/>
    <cellStyle name="Note 4 21 2 8 2" xfId="34775"/>
    <cellStyle name="Note 4 21 2 9" xfId="34776"/>
    <cellStyle name="Note 4 21 3" xfId="34777"/>
    <cellStyle name="Note 4 21 3 2" xfId="34778"/>
    <cellStyle name="Note 4 21 3 3" xfId="34779"/>
    <cellStyle name="Note 4 21 3 4" xfId="34780"/>
    <cellStyle name="Note 4 21 3 5" xfId="34781"/>
    <cellStyle name="Note 4 21 3 5 2" xfId="34782"/>
    <cellStyle name="Note 4 21 3 6" xfId="34783"/>
    <cellStyle name="Note 4 21 3 6 2" xfId="34784"/>
    <cellStyle name="Note 4 21 3 7" xfId="34785"/>
    <cellStyle name="Note 4 21 3 7 2" xfId="34786"/>
    <cellStyle name="Note 4 21 3 8" xfId="34787"/>
    <cellStyle name="Note 4 21 3 8 2" xfId="34788"/>
    <cellStyle name="Note 4 21 3 9" xfId="34789"/>
    <cellStyle name="Note 4 21 4" xfId="34790"/>
    <cellStyle name="Note 4 21 5" xfId="34791"/>
    <cellStyle name="Note 4 21 6" xfId="34792"/>
    <cellStyle name="Note 4 21 7" xfId="34793"/>
    <cellStyle name="Note 4 21 7 2" xfId="34794"/>
    <cellStyle name="Note 4 21 8" xfId="34795"/>
    <cellStyle name="Note 4 21 8 2" xfId="34796"/>
    <cellStyle name="Note 4 21 9" xfId="34797"/>
    <cellStyle name="Note 4 21 9 2" xfId="34798"/>
    <cellStyle name="Note 4 22" xfId="34799"/>
    <cellStyle name="Note 4 22 10" xfId="34800"/>
    <cellStyle name="Note 4 22 10 2" xfId="34801"/>
    <cellStyle name="Note 4 22 11" xfId="34802"/>
    <cellStyle name="Note 4 22 2" xfId="34803"/>
    <cellStyle name="Note 4 22 2 2" xfId="34804"/>
    <cellStyle name="Note 4 22 2 3" xfId="34805"/>
    <cellStyle name="Note 4 22 2 4" xfId="34806"/>
    <cellStyle name="Note 4 22 2 5" xfId="34807"/>
    <cellStyle name="Note 4 22 2 5 2" xfId="34808"/>
    <cellStyle name="Note 4 22 2 6" xfId="34809"/>
    <cellStyle name="Note 4 22 2 6 2" xfId="34810"/>
    <cellStyle name="Note 4 22 2 7" xfId="34811"/>
    <cellStyle name="Note 4 22 2 7 2" xfId="34812"/>
    <cellStyle name="Note 4 22 2 8" xfId="34813"/>
    <cellStyle name="Note 4 22 2 8 2" xfId="34814"/>
    <cellStyle name="Note 4 22 2 9" xfId="34815"/>
    <cellStyle name="Note 4 22 3" xfId="34816"/>
    <cellStyle name="Note 4 22 3 2" xfId="34817"/>
    <cellStyle name="Note 4 22 3 3" xfId="34818"/>
    <cellStyle name="Note 4 22 3 4" xfId="34819"/>
    <cellStyle name="Note 4 22 3 5" xfId="34820"/>
    <cellStyle name="Note 4 22 3 5 2" xfId="34821"/>
    <cellStyle name="Note 4 22 3 6" xfId="34822"/>
    <cellStyle name="Note 4 22 3 6 2" xfId="34823"/>
    <cellStyle name="Note 4 22 3 7" xfId="34824"/>
    <cellStyle name="Note 4 22 3 7 2" xfId="34825"/>
    <cellStyle name="Note 4 22 3 8" xfId="34826"/>
    <cellStyle name="Note 4 22 3 8 2" xfId="34827"/>
    <cellStyle name="Note 4 22 3 9" xfId="34828"/>
    <cellStyle name="Note 4 22 4" xfId="34829"/>
    <cellStyle name="Note 4 22 5" xfId="34830"/>
    <cellStyle name="Note 4 22 6" xfId="34831"/>
    <cellStyle name="Note 4 22 7" xfId="34832"/>
    <cellStyle name="Note 4 22 7 2" xfId="34833"/>
    <cellStyle name="Note 4 22 8" xfId="34834"/>
    <cellStyle name="Note 4 22 8 2" xfId="34835"/>
    <cellStyle name="Note 4 22 9" xfId="34836"/>
    <cellStyle name="Note 4 22 9 2" xfId="34837"/>
    <cellStyle name="Note 4 23" xfId="34838"/>
    <cellStyle name="Note 4 23 10" xfId="34839"/>
    <cellStyle name="Note 4 23 10 2" xfId="34840"/>
    <cellStyle name="Note 4 23 11" xfId="34841"/>
    <cellStyle name="Note 4 23 2" xfId="34842"/>
    <cellStyle name="Note 4 23 2 2" xfId="34843"/>
    <cellStyle name="Note 4 23 2 3" xfId="34844"/>
    <cellStyle name="Note 4 23 2 4" xfId="34845"/>
    <cellStyle name="Note 4 23 2 5" xfId="34846"/>
    <cellStyle name="Note 4 23 2 5 2" xfId="34847"/>
    <cellStyle name="Note 4 23 2 6" xfId="34848"/>
    <cellStyle name="Note 4 23 2 6 2" xfId="34849"/>
    <cellStyle name="Note 4 23 2 7" xfId="34850"/>
    <cellStyle name="Note 4 23 2 7 2" xfId="34851"/>
    <cellStyle name="Note 4 23 2 8" xfId="34852"/>
    <cellStyle name="Note 4 23 2 8 2" xfId="34853"/>
    <cellStyle name="Note 4 23 2 9" xfId="34854"/>
    <cellStyle name="Note 4 23 3" xfId="34855"/>
    <cellStyle name="Note 4 23 3 2" xfId="34856"/>
    <cellStyle name="Note 4 23 3 3" xfId="34857"/>
    <cellStyle name="Note 4 23 3 4" xfId="34858"/>
    <cellStyle name="Note 4 23 3 5" xfId="34859"/>
    <cellStyle name="Note 4 23 3 5 2" xfId="34860"/>
    <cellStyle name="Note 4 23 3 6" xfId="34861"/>
    <cellStyle name="Note 4 23 3 6 2" xfId="34862"/>
    <cellStyle name="Note 4 23 3 7" xfId="34863"/>
    <cellStyle name="Note 4 23 3 7 2" xfId="34864"/>
    <cellStyle name="Note 4 23 3 8" xfId="34865"/>
    <cellStyle name="Note 4 23 3 8 2" xfId="34866"/>
    <cellStyle name="Note 4 23 3 9" xfId="34867"/>
    <cellStyle name="Note 4 23 4" xfId="34868"/>
    <cellStyle name="Note 4 23 5" xfId="34869"/>
    <cellStyle name="Note 4 23 6" xfId="34870"/>
    <cellStyle name="Note 4 23 7" xfId="34871"/>
    <cellStyle name="Note 4 23 7 2" xfId="34872"/>
    <cellStyle name="Note 4 23 8" xfId="34873"/>
    <cellStyle name="Note 4 23 8 2" xfId="34874"/>
    <cellStyle name="Note 4 23 9" xfId="34875"/>
    <cellStyle name="Note 4 23 9 2" xfId="34876"/>
    <cellStyle name="Note 4 24" xfId="34877"/>
    <cellStyle name="Note 4 24 10" xfId="34878"/>
    <cellStyle name="Note 4 24 10 2" xfId="34879"/>
    <cellStyle name="Note 4 24 11" xfId="34880"/>
    <cellStyle name="Note 4 24 2" xfId="34881"/>
    <cellStyle name="Note 4 24 2 2" xfId="34882"/>
    <cellStyle name="Note 4 24 2 3" xfId="34883"/>
    <cellStyle name="Note 4 24 2 4" xfId="34884"/>
    <cellStyle name="Note 4 24 2 5" xfId="34885"/>
    <cellStyle name="Note 4 24 2 5 2" xfId="34886"/>
    <cellStyle name="Note 4 24 2 6" xfId="34887"/>
    <cellStyle name="Note 4 24 2 6 2" xfId="34888"/>
    <cellStyle name="Note 4 24 2 7" xfId="34889"/>
    <cellStyle name="Note 4 24 2 7 2" xfId="34890"/>
    <cellStyle name="Note 4 24 2 8" xfId="34891"/>
    <cellStyle name="Note 4 24 2 8 2" xfId="34892"/>
    <cellStyle name="Note 4 24 2 9" xfId="34893"/>
    <cellStyle name="Note 4 24 3" xfId="34894"/>
    <cellStyle name="Note 4 24 3 2" xfId="34895"/>
    <cellStyle name="Note 4 24 3 3" xfId="34896"/>
    <cellStyle name="Note 4 24 3 4" xfId="34897"/>
    <cellStyle name="Note 4 24 3 5" xfId="34898"/>
    <cellStyle name="Note 4 24 3 5 2" xfId="34899"/>
    <cellStyle name="Note 4 24 3 6" xfId="34900"/>
    <cellStyle name="Note 4 24 3 6 2" xfId="34901"/>
    <cellStyle name="Note 4 24 3 7" xfId="34902"/>
    <cellStyle name="Note 4 24 3 7 2" xfId="34903"/>
    <cellStyle name="Note 4 24 3 8" xfId="34904"/>
    <cellStyle name="Note 4 24 3 8 2" xfId="34905"/>
    <cellStyle name="Note 4 24 3 9" xfId="34906"/>
    <cellStyle name="Note 4 24 4" xfId="34907"/>
    <cellStyle name="Note 4 24 5" xfId="34908"/>
    <cellStyle name="Note 4 24 6" xfId="34909"/>
    <cellStyle name="Note 4 24 7" xfId="34910"/>
    <cellStyle name="Note 4 24 7 2" xfId="34911"/>
    <cellStyle name="Note 4 24 8" xfId="34912"/>
    <cellStyle name="Note 4 24 8 2" xfId="34913"/>
    <cellStyle name="Note 4 24 9" xfId="34914"/>
    <cellStyle name="Note 4 24 9 2" xfId="34915"/>
    <cellStyle name="Note 4 25" xfId="34916"/>
    <cellStyle name="Note 4 25 10" xfId="34917"/>
    <cellStyle name="Note 4 25 10 2" xfId="34918"/>
    <cellStyle name="Note 4 25 11" xfId="34919"/>
    <cellStyle name="Note 4 25 2" xfId="34920"/>
    <cellStyle name="Note 4 25 2 2" xfId="34921"/>
    <cellStyle name="Note 4 25 2 3" xfId="34922"/>
    <cellStyle name="Note 4 25 2 4" xfId="34923"/>
    <cellStyle name="Note 4 25 2 5" xfId="34924"/>
    <cellStyle name="Note 4 25 2 5 2" xfId="34925"/>
    <cellStyle name="Note 4 25 2 6" xfId="34926"/>
    <cellStyle name="Note 4 25 2 6 2" xfId="34927"/>
    <cellStyle name="Note 4 25 2 7" xfId="34928"/>
    <cellStyle name="Note 4 25 2 7 2" xfId="34929"/>
    <cellStyle name="Note 4 25 2 8" xfId="34930"/>
    <cellStyle name="Note 4 25 2 8 2" xfId="34931"/>
    <cellStyle name="Note 4 25 2 9" xfId="34932"/>
    <cellStyle name="Note 4 25 3" xfId="34933"/>
    <cellStyle name="Note 4 25 3 2" xfId="34934"/>
    <cellStyle name="Note 4 25 3 3" xfId="34935"/>
    <cellStyle name="Note 4 25 3 4" xfId="34936"/>
    <cellStyle name="Note 4 25 3 5" xfId="34937"/>
    <cellStyle name="Note 4 25 3 5 2" xfId="34938"/>
    <cellStyle name="Note 4 25 3 6" xfId="34939"/>
    <cellStyle name="Note 4 25 3 6 2" xfId="34940"/>
    <cellStyle name="Note 4 25 3 7" xfId="34941"/>
    <cellStyle name="Note 4 25 3 7 2" xfId="34942"/>
    <cellStyle name="Note 4 25 3 8" xfId="34943"/>
    <cellStyle name="Note 4 25 3 8 2" xfId="34944"/>
    <cellStyle name="Note 4 25 3 9" xfId="34945"/>
    <cellStyle name="Note 4 25 4" xfId="34946"/>
    <cellStyle name="Note 4 25 5" xfId="34947"/>
    <cellStyle name="Note 4 25 6" xfId="34948"/>
    <cellStyle name="Note 4 25 7" xfId="34949"/>
    <cellStyle name="Note 4 25 7 2" xfId="34950"/>
    <cellStyle name="Note 4 25 8" xfId="34951"/>
    <cellStyle name="Note 4 25 8 2" xfId="34952"/>
    <cellStyle name="Note 4 25 9" xfId="34953"/>
    <cellStyle name="Note 4 25 9 2" xfId="34954"/>
    <cellStyle name="Note 4 26" xfId="34955"/>
    <cellStyle name="Note 4 26 10" xfId="34956"/>
    <cellStyle name="Note 4 26 10 2" xfId="34957"/>
    <cellStyle name="Note 4 26 11" xfId="34958"/>
    <cellStyle name="Note 4 26 2" xfId="34959"/>
    <cellStyle name="Note 4 26 2 2" xfId="34960"/>
    <cellStyle name="Note 4 26 2 3" xfId="34961"/>
    <cellStyle name="Note 4 26 2 4" xfId="34962"/>
    <cellStyle name="Note 4 26 2 5" xfId="34963"/>
    <cellStyle name="Note 4 26 2 5 2" xfId="34964"/>
    <cellStyle name="Note 4 26 2 6" xfId="34965"/>
    <cellStyle name="Note 4 26 2 6 2" xfId="34966"/>
    <cellStyle name="Note 4 26 2 7" xfId="34967"/>
    <cellStyle name="Note 4 26 2 7 2" xfId="34968"/>
    <cellStyle name="Note 4 26 2 8" xfId="34969"/>
    <cellStyle name="Note 4 26 2 8 2" xfId="34970"/>
    <cellStyle name="Note 4 26 2 9" xfId="34971"/>
    <cellStyle name="Note 4 26 3" xfId="34972"/>
    <cellStyle name="Note 4 26 3 2" xfId="34973"/>
    <cellStyle name="Note 4 26 3 3" xfId="34974"/>
    <cellStyle name="Note 4 26 3 4" xfId="34975"/>
    <cellStyle name="Note 4 26 3 5" xfId="34976"/>
    <cellStyle name="Note 4 26 3 5 2" xfId="34977"/>
    <cellStyle name="Note 4 26 3 6" xfId="34978"/>
    <cellStyle name="Note 4 26 3 6 2" xfId="34979"/>
    <cellStyle name="Note 4 26 3 7" xfId="34980"/>
    <cellStyle name="Note 4 26 3 7 2" xfId="34981"/>
    <cellStyle name="Note 4 26 3 8" xfId="34982"/>
    <cellStyle name="Note 4 26 3 8 2" xfId="34983"/>
    <cellStyle name="Note 4 26 3 9" xfId="34984"/>
    <cellStyle name="Note 4 26 4" xfId="34985"/>
    <cellStyle name="Note 4 26 5" xfId="34986"/>
    <cellStyle name="Note 4 26 6" xfId="34987"/>
    <cellStyle name="Note 4 26 7" xfId="34988"/>
    <cellStyle name="Note 4 26 7 2" xfId="34989"/>
    <cellStyle name="Note 4 26 8" xfId="34990"/>
    <cellStyle name="Note 4 26 8 2" xfId="34991"/>
    <cellStyle name="Note 4 26 9" xfId="34992"/>
    <cellStyle name="Note 4 26 9 2" xfId="34993"/>
    <cellStyle name="Note 4 27" xfId="34994"/>
    <cellStyle name="Note 4 27 10" xfId="34995"/>
    <cellStyle name="Note 4 27 10 2" xfId="34996"/>
    <cellStyle name="Note 4 27 11" xfId="34997"/>
    <cellStyle name="Note 4 27 2" xfId="34998"/>
    <cellStyle name="Note 4 27 2 2" xfId="34999"/>
    <cellStyle name="Note 4 27 2 3" xfId="35000"/>
    <cellStyle name="Note 4 27 2 4" xfId="35001"/>
    <cellStyle name="Note 4 27 2 5" xfId="35002"/>
    <cellStyle name="Note 4 27 2 5 2" xfId="35003"/>
    <cellStyle name="Note 4 27 2 6" xfId="35004"/>
    <cellStyle name="Note 4 27 2 6 2" xfId="35005"/>
    <cellStyle name="Note 4 27 2 7" xfId="35006"/>
    <cellStyle name="Note 4 27 2 7 2" xfId="35007"/>
    <cellStyle name="Note 4 27 2 8" xfId="35008"/>
    <cellStyle name="Note 4 27 2 8 2" xfId="35009"/>
    <cellStyle name="Note 4 27 2 9" xfId="35010"/>
    <cellStyle name="Note 4 27 3" xfId="35011"/>
    <cellStyle name="Note 4 27 3 2" xfId="35012"/>
    <cellStyle name="Note 4 27 3 3" xfId="35013"/>
    <cellStyle name="Note 4 27 3 4" xfId="35014"/>
    <cellStyle name="Note 4 27 3 5" xfId="35015"/>
    <cellStyle name="Note 4 27 3 5 2" xfId="35016"/>
    <cellStyle name="Note 4 27 3 6" xfId="35017"/>
    <cellStyle name="Note 4 27 3 6 2" xfId="35018"/>
    <cellStyle name="Note 4 27 3 7" xfId="35019"/>
    <cellStyle name="Note 4 27 3 7 2" xfId="35020"/>
    <cellStyle name="Note 4 27 3 8" xfId="35021"/>
    <cellStyle name="Note 4 27 3 8 2" xfId="35022"/>
    <cellStyle name="Note 4 27 3 9" xfId="35023"/>
    <cellStyle name="Note 4 27 4" xfId="35024"/>
    <cellStyle name="Note 4 27 5" xfId="35025"/>
    <cellStyle name="Note 4 27 6" xfId="35026"/>
    <cellStyle name="Note 4 27 7" xfId="35027"/>
    <cellStyle name="Note 4 27 7 2" xfId="35028"/>
    <cellStyle name="Note 4 27 8" xfId="35029"/>
    <cellStyle name="Note 4 27 8 2" xfId="35030"/>
    <cellStyle name="Note 4 27 9" xfId="35031"/>
    <cellStyle name="Note 4 27 9 2" xfId="35032"/>
    <cellStyle name="Note 4 28" xfId="35033"/>
    <cellStyle name="Note 4 28 2" xfId="35034"/>
    <cellStyle name="Note 4 28 3" xfId="35035"/>
    <cellStyle name="Note 4 28 4" xfId="35036"/>
    <cellStyle name="Note 4 28 5" xfId="35037"/>
    <cellStyle name="Note 4 28 5 2" xfId="35038"/>
    <cellStyle name="Note 4 28 6" xfId="35039"/>
    <cellStyle name="Note 4 28 6 2" xfId="35040"/>
    <cellStyle name="Note 4 28 7" xfId="35041"/>
    <cellStyle name="Note 4 28 7 2" xfId="35042"/>
    <cellStyle name="Note 4 28 8" xfId="35043"/>
    <cellStyle name="Note 4 28 8 2" xfId="35044"/>
    <cellStyle name="Note 4 28 9" xfId="35045"/>
    <cellStyle name="Note 4 29" xfId="35046"/>
    <cellStyle name="Note 4 29 2" xfId="35047"/>
    <cellStyle name="Note 4 29 3" xfId="35048"/>
    <cellStyle name="Note 4 29 4" xfId="35049"/>
    <cellStyle name="Note 4 29 5" xfId="35050"/>
    <cellStyle name="Note 4 29 5 2" xfId="35051"/>
    <cellStyle name="Note 4 29 6" xfId="35052"/>
    <cellStyle name="Note 4 29 6 2" xfId="35053"/>
    <cellStyle name="Note 4 29 7" xfId="35054"/>
    <cellStyle name="Note 4 29 7 2" xfId="35055"/>
    <cellStyle name="Note 4 29 8" xfId="35056"/>
    <cellStyle name="Note 4 29 8 2" xfId="35057"/>
    <cellStyle name="Note 4 29 9" xfId="35058"/>
    <cellStyle name="Note 4 3" xfId="11149"/>
    <cellStyle name="Note 4 3 10" xfId="35059"/>
    <cellStyle name="Note 4 3 10 2" xfId="35060"/>
    <cellStyle name="Note 4 3 11" xfId="35061"/>
    <cellStyle name="Note 4 3 2" xfId="35062"/>
    <cellStyle name="Note 4 3 2 2" xfId="35063"/>
    <cellStyle name="Note 4 3 2 3" xfId="35064"/>
    <cellStyle name="Note 4 3 2 4" xfId="35065"/>
    <cellStyle name="Note 4 3 2 5" xfId="35066"/>
    <cellStyle name="Note 4 3 2 5 2" xfId="35067"/>
    <cellStyle name="Note 4 3 2 6" xfId="35068"/>
    <cellStyle name="Note 4 3 2 6 2" xfId="35069"/>
    <cellStyle name="Note 4 3 2 7" xfId="35070"/>
    <cellStyle name="Note 4 3 2 7 2" xfId="35071"/>
    <cellStyle name="Note 4 3 2 8" xfId="35072"/>
    <cellStyle name="Note 4 3 2 8 2" xfId="35073"/>
    <cellStyle name="Note 4 3 2 9" xfId="35074"/>
    <cellStyle name="Note 4 3 3" xfId="35075"/>
    <cellStyle name="Note 4 3 3 2" xfId="35076"/>
    <cellStyle name="Note 4 3 3 3" xfId="35077"/>
    <cellStyle name="Note 4 3 3 4" xfId="35078"/>
    <cellStyle name="Note 4 3 3 5" xfId="35079"/>
    <cellStyle name="Note 4 3 3 5 2" xfId="35080"/>
    <cellStyle name="Note 4 3 3 6" xfId="35081"/>
    <cellStyle name="Note 4 3 3 6 2" xfId="35082"/>
    <cellStyle name="Note 4 3 3 7" xfId="35083"/>
    <cellStyle name="Note 4 3 3 7 2" xfId="35084"/>
    <cellStyle name="Note 4 3 3 8" xfId="35085"/>
    <cellStyle name="Note 4 3 3 8 2" xfId="35086"/>
    <cellStyle name="Note 4 3 3 9" xfId="35087"/>
    <cellStyle name="Note 4 3 4" xfId="35088"/>
    <cellStyle name="Note 4 3 5" xfId="35089"/>
    <cellStyle name="Note 4 3 6" xfId="35090"/>
    <cellStyle name="Note 4 3 7" xfId="35091"/>
    <cellStyle name="Note 4 3 7 2" xfId="35092"/>
    <cellStyle name="Note 4 3 8" xfId="35093"/>
    <cellStyle name="Note 4 3 8 2" xfId="35094"/>
    <cellStyle name="Note 4 3 9" xfId="35095"/>
    <cellStyle name="Note 4 3 9 2" xfId="35096"/>
    <cellStyle name="Note 4 30" xfId="35097"/>
    <cellStyle name="Note 4 30 2" xfId="35098"/>
    <cellStyle name="Note 4 30 3" xfId="35099"/>
    <cellStyle name="Note 4 30 4" xfId="35100"/>
    <cellStyle name="Note 4 30 5" xfId="35101"/>
    <cellStyle name="Note 4 30 5 2" xfId="35102"/>
    <cellStyle name="Note 4 30 6" xfId="35103"/>
    <cellStyle name="Note 4 30 6 2" xfId="35104"/>
    <cellStyle name="Note 4 30 7" xfId="35105"/>
    <cellStyle name="Note 4 30 7 2" xfId="35106"/>
    <cellStyle name="Note 4 30 8" xfId="35107"/>
    <cellStyle name="Note 4 30 8 2" xfId="35108"/>
    <cellStyle name="Note 4 30 9" xfId="35109"/>
    <cellStyle name="Note 4 31" xfId="35110"/>
    <cellStyle name="Note 4 31 2" xfId="35111"/>
    <cellStyle name="Note 4 31 3" xfId="35112"/>
    <cellStyle name="Note 4 31 4" xfId="35113"/>
    <cellStyle name="Note 4 31 5" xfId="35114"/>
    <cellStyle name="Note 4 31 5 2" xfId="35115"/>
    <cellStyle name="Note 4 31 6" xfId="35116"/>
    <cellStyle name="Note 4 31 6 2" xfId="35117"/>
    <cellStyle name="Note 4 31 7" xfId="35118"/>
    <cellStyle name="Note 4 31 7 2" xfId="35119"/>
    <cellStyle name="Note 4 31 8" xfId="35120"/>
    <cellStyle name="Note 4 31 8 2" xfId="35121"/>
    <cellStyle name="Note 4 31 9" xfId="35122"/>
    <cellStyle name="Note 4 32" xfId="35123"/>
    <cellStyle name="Note 4 32 2" xfId="35124"/>
    <cellStyle name="Note 4 32 3" xfId="35125"/>
    <cellStyle name="Note 4 32 4" xfId="35126"/>
    <cellStyle name="Note 4 32 5" xfId="35127"/>
    <cellStyle name="Note 4 32 5 2" xfId="35128"/>
    <cellStyle name="Note 4 32 6" xfId="35129"/>
    <cellStyle name="Note 4 32 6 2" xfId="35130"/>
    <cellStyle name="Note 4 32 7" xfId="35131"/>
    <cellStyle name="Note 4 32 7 2" xfId="35132"/>
    <cellStyle name="Note 4 32 8" xfId="35133"/>
    <cellStyle name="Note 4 32 8 2" xfId="35134"/>
    <cellStyle name="Note 4 32 9" xfId="35135"/>
    <cellStyle name="Note 4 33" xfId="35136"/>
    <cellStyle name="Note 4 33 2" xfId="35137"/>
    <cellStyle name="Note 4 33 3" xfId="35138"/>
    <cellStyle name="Note 4 33 4" xfId="35139"/>
    <cellStyle name="Note 4 33 5" xfId="35140"/>
    <cellStyle name="Note 4 33 5 2" xfId="35141"/>
    <cellStyle name="Note 4 33 6" xfId="35142"/>
    <cellStyle name="Note 4 33 6 2" xfId="35143"/>
    <cellStyle name="Note 4 33 7" xfId="35144"/>
    <cellStyle name="Note 4 33 7 2" xfId="35145"/>
    <cellStyle name="Note 4 33 8" xfId="35146"/>
    <cellStyle name="Note 4 33 8 2" xfId="35147"/>
    <cellStyle name="Note 4 33 9" xfId="35148"/>
    <cellStyle name="Note 4 34" xfId="35149"/>
    <cellStyle name="Note 4 34 2" xfId="35150"/>
    <cellStyle name="Note 4 34 3" xfId="35151"/>
    <cellStyle name="Note 4 34 4" xfId="35152"/>
    <cellStyle name="Note 4 34 5" xfId="35153"/>
    <cellStyle name="Note 4 34 5 2" xfId="35154"/>
    <cellStyle name="Note 4 34 6" xfId="35155"/>
    <cellStyle name="Note 4 34 6 2" xfId="35156"/>
    <cellStyle name="Note 4 34 7" xfId="35157"/>
    <cellStyle name="Note 4 34 7 2" xfId="35158"/>
    <cellStyle name="Note 4 34 8" xfId="35159"/>
    <cellStyle name="Note 4 34 8 2" xfId="35160"/>
    <cellStyle name="Note 4 34 9" xfId="35161"/>
    <cellStyle name="Note 4 35" xfId="35162"/>
    <cellStyle name="Note 4 36" xfId="35163"/>
    <cellStyle name="Note 4 37" xfId="35164"/>
    <cellStyle name="Note 4 38" xfId="35165"/>
    <cellStyle name="Note 4 39" xfId="35166"/>
    <cellStyle name="Note 4 4" xfId="35167"/>
    <cellStyle name="Note 4 4 10" xfId="35168"/>
    <cellStyle name="Note 4 4 10 2" xfId="35169"/>
    <cellStyle name="Note 4 4 11" xfId="35170"/>
    <cellStyle name="Note 4 4 2" xfId="35171"/>
    <cellStyle name="Note 4 4 2 2" xfId="35172"/>
    <cellStyle name="Note 4 4 2 3" xfId="35173"/>
    <cellStyle name="Note 4 4 2 4" xfId="35174"/>
    <cellStyle name="Note 4 4 2 5" xfId="35175"/>
    <cellStyle name="Note 4 4 2 5 2" xfId="35176"/>
    <cellStyle name="Note 4 4 2 6" xfId="35177"/>
    <cellStyle name="Note 4 4 2 6 2" xfId="35178"/>
    <cellStyle name="Note 4 4 2 7" xfId="35179"/>
    <cellStyle name="Note 4 4 2 7 2" xfId="35180"/>
    <cellStyle name="Note 4 4 2 8" xfId="35181"/>
    <cellStyle name="Note 4 4 2 8 2" xfId="35182"/>
    <cellStyle name="Note 4 4 2 9" xfId="35183"/>
    <cellStyle name="Note 4 4 3" xfId="35184"/>
    <cellStyle name="Note 4 4 3 2" xfId="35185"/>
    <cellStyle name="Note 4 4 3 3" xfId="35186"/>
    <cellStyle name="Note 4 4 3 4" xfId="35187"/>
    <cellStyle name="Note 4 4 3 5" xfId="35188"/>
    <cellStyle name="Note 4 4 3 5 2" xfId="35189"/>
    <cellStyle name="Note 4 4 3 6" xfId="35190"/>
    <cellStyle name="Note 4 4 3 6 2" xfId="35191"/>
    <cellStyle name="Note 4 4 3 7" xfId="35192"/>
    <cellStyle name="Note 4 4 3 7 2" xfId="35193"/>
    <cellStyle name="Note 4 4 3 8" xfId="35194"/>
    <cellStyle name="Note 4 4 3 8 2" xfId="35195"/>
    <cellStyle name="Note 4 4 3 9" xfId="35196"/>
    <cellStyle name="Note 4 4 4" xfId="35197"/>
    <cellStyle name="Note 4 4 5" xfId="35198"/>
    <cellStyle name="Note 4 4 6" xfId="35199"/>
    <cellStyle name="Note 4 4 7" xfId="35200"/>
    <cellStyle name="Note 4 4 7 2" xfId="35201"/>
    <cellStyle name="Note 4 4 8" xfId="35202"/>
    <cellStyle name="Note 4 4 8 2" xfId="35203"/>
    <cellStyle name="Note 4 4 9" xfId="35204"/>
    <cellStyle name="Note 4 4 9 2" xfId="35205"/>
    <cellStyle name="Note 4 40" xfId="35206"/>
    <cellStyle name="Note 4 41" xfId="35207"/>
    <cellStyle name="Note 4 42" xfId="35208"/>
    <cellStyle name="Note 4 43" xfId="35209"/>
    <cellStyle name="Note 4 44" xfId="35210"/>
    <cellStyle name="Note 4 45" xfId="35211"/>
    <cellStyle name="Note 4 46" xfId="35212"/>
    <cellStyle name="Note 4 47" xfId="35213"/>
    <cellStyle name="Note 4 48" xfId="35214"/>
    <cellStyle name="Note 4 49" xfId="35215"/>
    <cellStyle name="Note 4 5" xfId="35216"/>
    <cellStyle name="Note 4 5 10" xfId="35217"/>
    <cellStyle name="Note 4 5 10 2" xfId="35218"/>
    <cellStyle name="Note 4 5 11" xfId="35219"/>
    <cellStyle name="Note 4 5 2" xfId="35220"/>
    <cellStyle name="Note 4 5 2 2" xfId="35221"/>
    <cellStyle name="Note 4 5 2 3" xfId="35222"/>
    <cellStyle name="Note 4 5 2 4" xfId="35223"/>
    <cellStyle name="Note 4 5 2 5" xfId="35224"/>
    <cellStyle name="Note 4 5 2 5 2" xfId="35225"/>
    <cellStyle name="Note 4 5 2 6" xfId="35226"/>
    <cellStyle name="Note 4 5 2 6 2" xfId="35227"/>
    <cellStyle name="Note 4 5 2 7" xfId="35228"/>
    <cellStyle name="Note 4 5 2 7 2" xfId="35229"/>
    <cellStyle name="Note 4 5 2 8" xfId="35230"/>
    <cellStyle name="Note 4 5 2 8 2" xfId="35231"/>
    <cellStyle name="Note 4 5 2 9" xfId="35232"/>
    <cellStyle name="Note 4 5 3" xfId="35233"/>
    <cellStyle name="Note 4 5 3 2" xfId="35234"/>
    <cellStyle name="Note 4 5 3 3" xfId="35235"/>
    <cellStyle name="Note 4 5 3 4" xfId="35236"/>
    <cellStyle name="Note 4 5 3 5" xfId="35237"/>
    <cellStyle name="Note 4 5 3 5 2" xfId="35238"/>
    <cellStyle name="Note 4 5 3 6" xfId="35239"/>
    <cellStyle name="Note 4 5 3 6 2" xfId="35240"/>
    <cellStyle name="Note 4 5 3 7" xfId="35241"/>
    <cellStyle name="Note 4 5 3 7 2" xfId="35242"/>
    <cellStyle name="Note 4 5 3 8" xfId="35243"/>
    <cellStyle name="Note 4 5 3 8 2" xfId="35244"/>
    <cellStyle name="Note 4 5 3 9" xfId="35245"/>
    <cellStyle name="Note 4 5 4" xfId="35246"/>
    <cellStyle name="Note 4 5 5" xfId="35247"/>
    <cellStyle name="Note 4 5 6" xfId="35248"/>
    <cellStyle name="Note 4 5 7" xfId="35249"/>
    <cellStyle name="Note 4 5 7 2" xfId="35250"/>
    <cellStyle name="Note 4 5 8" xfId="35251"/>
    <cellStyle name="Note 4 5 8 2" xfId="35252"/>
    <cellStyle name="Note 4 5 9" xfId="35253"/>
    <cellStyle name="Note 4 5 9 2" xfId="35254"/>
    <cellStyle name="Note 4 50" xfId="35255"/>
    <cellStyle name="Note 4 51" xfId="35256"/>
    <cellStyle name="Note 4 52" xfId="35257"/>
    <cellStyle name="Note 4 53" xfId="35258"/>
    <cellStyle name="Note 4 54" xfId="35259"/>
    <cellStyle name="Note 4 55" xfId="35260"/>
    <cellStyle name="Note 4 56" xfId="35261"/>
    <cellStyle name="Note 4 57" xfId="35262"/>
    <cellStyle name="Note 4 58" xfId="35263"/>
    <cellStyle name="Note 4 59" xfId="35264"/>
    <cellStyle name="Note 4 6" xfId="35265"/>
    <cellStyle name="Note 4 6 10" xfId="35266"/>
    <cellStyle name="Note 4 6 10 2" xfId="35267"/>
    <cellStyle name="Note 4 6 11" xfId="35268"/>
    <cellStyle name="Note 4 6 2" xfId="35269"/>
    <cellStyle name="Note 4 6 2 2" xfId="35270"/>
    <cellStyle name="Note 4 6 2 3" xfId="35271"/>
    <cellStyle name="Note 4 6 2 4" xfId="35272"/>
    <cellStyle name="Note 4 6 2 5" xfId="35273"/>
    <cellStyle name="Note 4 6 2 5 2" xfId="35274"/>
    <cellStyle name="Note 4 6 2 6" xfId="35275"/>
    <cellStyle name="Note 4 6 2 6 2" xfId="35276"/>
    <cellStyle name="Note 4 6 2 7" xfId="35277"/>
    <cellStyle name="Note 4 6 2 7 2" xfId="35278"/>
    <cellStyle name="Note 4 6 2 8" xfId="35279"/>
    <cellStyle name="Note 4 6 2 8 2" xfId="35280"/>
    <cellStyle name="Note 4 6 2 9" xfId="35281"/>
    <cellStyle name="Note 4 6 3" xfId="35282"/>
    <cellStyle name="Note 4 6 3 2" xfId="35283"/>
    <cellStyle name="Note 4 6 3 3" xfId="35284"/>
    <cellStyle name="Note 4 6 3 4" xfId="35285"/>
    <cellStyle name="Note 4 6 3 5" xfId="35286"/>
    <cellStyle name="Note 4 6 3 5 2" xfId="35287"/>
    <cellStyle name="Note 4 6 3 6" xfId="35288"/>
    <cellStyle name="Note 4 6 3 6 2" xfId="35289"/>
    <cellStyle name="Note 4 6 3 7" xfId="35290"/>
    <cellStyle name="Note 4 6 3 7 2" xfId="35291"/>
    <cellStyle name="Note 4 6 3 8" xfId="35292"/>
    <cellStyle name="Note 4 6 3 8 2" xfId="35293"/>
    <cellStyle name="Note 4 6 3 9" xfId="35294"/>
    <cellStyle name="Note 4 6 4" xfId="35295"/>
    <cellStyle name="Note 4 6 5" xfId="35296"/>
    <cellStyle name="Note 4 6 6" xfId="35297"/>
    <cellStyle name="Note 4 6 7" xfId="35298"/>
    <cellStyle name="Note 4 6 7 2" xfId="35299"/>
    <cellStyle name="Note 4 6 8" xfId="35300"/>
    <cellStyle name="Note 4 6 8 2" xfId="35301"/>
    <cellStyle name="Note 4 6 9" xfId="35302"/>
    <cellStyle name="Note 4 6 9 2" xfId="35303"/>
    <cellStyle name="Note 4 60" xfId="35304"/>
    <cellStyle name="Note 4 61" xfId="35305"/>
    <cellStyle name="Note 4 62" xfId="35306"/>
    <cellStyle name="Note 4 63" xfId="35307"/>
    <cellStyle name="Note 4 64" xfId="35308"/>
    <cellStyle name="Note 4 65" xfId="35309"/>
    <cellStyle name="Note 4 66" xfId="35310"/>
    <cellStyle name="Note 4 67" xfId="35311"/>
    <cellStyle name="Note 4 68" xfId="35312"/>
    <cellStyle name="Note 4 69" xfId="35313"/>
    <cellStyle name="Note 4 7" xfId="35314"/>
    <cellStyle name="Note 4 7 10" xfId="35315"/>
    <cellStyle name="Note 4 7 10 2" xfId="35316"/>
    <cellStyle name="Note 4 7 11" xfId="35317"/>
    <cellStyle name="Note 4 7 2" xfId="35318"/>
    <cellStyle name="Note 4 7 2 2" xfId="35319"/>
    <cellStyle name="Note 4 7 2 3" xfId="35320"/>
    <cellStyle name="Note 4 7 2 4" xfId="35321"/>
    <cellStyle name="Note 4 7 2 5" xfId="35322"/>
    <cellStyle name="Note 4 7 2 5 2" xfId="35323"/>
    <cellStyle name="Note 4 7 2 6" xfId="35324"/>
    <cellStyle name="Note 4 7 2 6 2" xfId="35325"/>
    <cellStyle name="Note 4 7 2 7" xfId="35326"/>
    <cellStyle name="Note 4 7 2 7 2" xfId="35327"/>
    <cellStyle name="Note 4 7 2 8" xfId="35328"/>
    <cellStyle name="Note 4 7 2 8 2" xfId="35329"/>
    <cellStyle name="Note 4 7 2 9" xfId="35330"/>
    <cellStyle name="Note 4 7 3" xfId="35331"/>
    <cellStyle name="Note 4 7 3 2" xfId="35332"/>
    <cellStyle name="Note 4 7 3 3" xfId="35333"/>
    <cellStyle name="Note 4 7 3 4" xfId="35334"/>
    <cellStyle name="Note 4 7 3 5" xfId="35335"/>
    <cellStyle name="Note 4 7 3 5 2" xfId="35336"/>
    <cellStyle name="Note 4 7 3 6" xfId="35337"/>
    <cellStyle name="Note 4 7 3 6 2" xfId="35338"/>
    <cellStyle name="Note 4 7 3 7" xfId="35339"/>
    <cellStyle name="Note 4 7 3 7 2" xfId="35340"/>
    <cellStyle name="Note 4 7 3 8" xfId="35341"/>
    <cellStyle name="Note 4 7 3 8 2" xfId="35342"/>
    <cellStyle name="Note 4 7 3 9" xfId="35343"/>
    <cellStyle name="Note 4 7 4" xfId="35344"/>
    <cellStyle name="Note 4 7 5" xfId="35345"/>
    <cellStyle name="Note 4 7 6" xfId="35346"/>
    <cellStyle name="Note 4 7 7" xfId="35347"/>
    <cellStyle name="Note 4 7 7 2" xfId="35348"/>
    <cellStyle name="Note 4 7 8" xfId="35349"/>
    <cellStyle name="Note 4 7 8 2" xfId="35350"/>
    <cellStyle name="Note 4 7 9" xfId="35351"/>
    <cellStyle name="Note 4 7 9 2" xfId="35352"/>
    <cellStyle name="Note 4 70" xfId="35353"/>
    <cellStyle name="Note 4 71" xfId="35354"/>
    <cellStyle name="Note 4 72" xfId="35355"/>
    <cellStyle name="Note 4 73" xfId="35356"/>
    <cellStyle name="Note 4 74" xfId="35357"/>
    <cellStyle name="Note 4 75" xfId="35358"/>
    <cellStyle name="Note 4 76" xfId="35359"/>
    <cellStyle name="Note 4 77" xfId="35360"/>
    <cellStyle name="Note 4 78" xfId="35361"/>
    <cellStyle name="Note 4 78 2" xfId="35362"/>
    <cellStyle name="Note 4 79" xfId="35363"/>
    <cellStyle name="Note 4 79 2" xfId="35364"/>
    <cellStyle name="Note 4 8" xfId="35365"/>
    <cellStyle name="Note 4 8 10" xfId="35366"/>
    <cellStyle name="Note 4 8 10 2" xfId="35367"/>
    <cellStyle name="Note 4 8 11" xfId="35368"/>
    <cellStyle name="Note 4 8 2" xfId="35369"/>
    <cellStyle name="Note 4 8 2 2" xfId="35370"/>
    <cellStyle name="Note 4 8 2 3" xfId="35371"/>
    <cellStyle name="Note 4 8 2 4" xfId="35372"/>
    <cellStyle name="Note 4 8 2 5" xfId="35373"/>
    <cellStyle name="Note 4 8 2 5 2" xfId="35374"/>
    <cellStyle name="Note 4 8 2 6" xfId="35375"/>
    <cellStyle name="Note 4 8 2 6 2" xfId="35376"/>
    <cellStyle name="Note 4 8 2 7" xfId="35377"/>
    <cellStyle name="Note 4 8 2 7 2" xfId="35378"/>
    <cellStyle name="Note 4 8 2 8" xfId="35379"/>
    <cellStyle name="Note 4 8 2 8 2" xfId="35380"/>
    <cellStyle name="Note 4 8 2 9" xfId="35381"/>
    <cellStyle name="Note 4 8 3" xfId="35382"/>
    <cellStyle name="Note 4 8 3 2" xfId="35383"/>
    <cellStyle name="Note 4 8 3 3" xfId="35384"/>
    <cellStyle name="Note 4 8 3 4" xfId="35385"/>
    <cellStyle name="Note 4 8 3 5" xfId="35386"/>
    <cellStyle name="Note 4 8 3 5 2" xfId="35387"/>
    <cellStyle name="Note 4 8 3 6" xfId="35388"/>
    <cellStyle name="Note 4 8 3 6 2" xfId="35389"/>
    <cellStyle name="Note 4 8 3 7" xfId="35390"/>
    <cellStyle name="Note 4 8 3 7 2" xfId="35391"/>
    <cellStyle name="Note 4 8 3 8" xfId="35392"/>
    <cellStyle name="Note 4 8 3 8 2" xfId="35393"/>
    <cellStyle name="Note 4 8 3 9" xfId="35394"/>
    <cellStyle name="Note 4 8 4" xfId="35395"/>
    <cellStyle name="Note 4 8 5" xfId="35396"/>
    <cellStyle name="Note 4 8 6" xfId="35397"/>
    <cellStyle name="Note 4 8 7" xfId="35398"/>
    <cellStyle name="Note 4 8 7 2" xfId="35399"/>
    <cellStyle name="Note 4 8 8" xfId="35400"/>
    <cellStyle name="Note 4 8 8 2" xfId="35401"/>
    <cellStyle name="Note 4 8 9" xfId="35402"/>
    <cellStyle name="Note 4 8 9 2" xfId="35403"/>
    <cellStyle name="Note 4 80" xfId="35404"/>
    <cellStyle name="Note 4 80 2" xfId="35405"/>
    <cellStyle name="Note 4 81" xfId="35406"/>
    <cellStyle name="Note 4 82" xfId="2098"/>
    <cellStyle name="Note 4 9" xfId="35407"/>
    <cellStyle name="Note 4 9 10" xfId="35408"/>
    <cellStyle name="Note 4 9 10 2" xfId="35409"/>
    <cellStyle name="Note 4 9 11" xfId="35410"/>
    <cellStyle name="Note 4 9 2" xfId="35411"/>
    <cellStyle name="Note 4 9 2 2" xfId="35412"/>
    <cellStyle name="Note 4 9 2 3" xfId="35413"/>
    <cellStyle name="Note 4 9 2 4" xfId="35414"/>
    <cellStyle name="Note 4 9 2 5" xfId="35415"/>
    <cellStyle name="Note 4 9 2 5 2" xfId="35416"/>
    <cellStyle name="Note 4 9 2 6" xfId="35417"/>
    <cellStyle name="Note 4 9 2 6 2" xfId="35418"/>
    <cellStyle name="Note 4 9 2 7" xfId="35419"/>
    <cellStyle name="Note 4 9 2 7 2" xfId="35420"/>
    <cellStyle name="Note 4 9 2 8" xfId="35421"/>
    <cellStyle name="Note 4 9 2 8 2" xfId="35422"/>
    <cellStyle name="Note 4 9 2 9" xfId="35423"/>
    <cellStyle name="Note 4 9 3" xfId="35424"/>
    <cellStyle name="Note 4 9 3 2" xfId="35425"/>
    <cellStyle name="Note 4 9 3 3" xfId="35426"/>
    <cellStyle name="Note 4 9 3 4" xfId="35427"/>
    <cellStyle name="Note 4 9 3 5" xfId="35428"/>
    <cellStyle name="Note 4 9 3 5 2" xfId="35429"/>
    <cellStyle name="Note 4 9 3 6" xfId="35430"/>
    <cellStyle name="Note 4 9 3 6 2" xfId="35431"/>
    <cellStyle name="Note 4 9 3 7" xfId="35432"/>
    <cellStyle name="Note 4 9 3 7 2" xfId="35433"/>
    <cellStyle name="Note 4 9 3 8" xfId="35434"/>
    <cellStyle name="Note 4 9 3 8 2" xfId="35435"/>
    <cellStyle name="Note 4 9 3 9" xfId="35436"/>
    <cellStyle name="Note 4 9 4" xfId="35437"/>
    <cellStyle name="Note 4 9 5" xfId="35438"/>
    <cellStyle name="Note 4 9 6" xfId="35439"/>
    <cellStyle name="Note 4 9 7" xfId="35440"/>
    <cellStyle name="Note 4 9 7 2" xfId="35441"/>
    <cellStyle name="Note 4 9 8" xfId="35442"/>
    <cellStyle name="Note 4 9 8 2" xfId="35443"/>
    <cellStyle name="Note 4 9 9" xfId="35444"/>
    <cellStyle name="Note 4 9 9 2" xfId="35445"/>
    <cellStyle name="Note 40" xfId="35446"/>
    <cellStyle name="Note 41" xfId="35447"/>
    <cellStyle name="Note 42" xfId="35448"/>
    <cellStyle name="Note 43" xfId="35449"/>
    <cellStyle name="Note 44" xfId="35450"/>
    <cellStyle name="Note 45" xfId="35451"/>
    <cellStyle name="Note 46" xfId="35452"/>
    <cellStyle name="Note 47" xfId="35453"/>
    <cellStyle name="Note 48" xfId="35454"/>
    <cellStyle name="Note 49" xfId="35455"/>
    <cellStyle name="Note 5" xfId="82"/>
    <cellStyle name="Note 5 10" xfId="35456"/>
    <cellStyle name="Note 5 11" xfId="2298"/>
    <cellStyle name="Note 5 2" xfId="83"/>
    <cellStyle name="Note 5 2 10" xfId="7836"/>
    <cellStyle name="Note 5 2 2" xfId="35457"/>
    <cellStyle name="Note 5 2 3" xfId="35458"/>
    <cellStyle name="Note 5 2 4" xfId="35459"/>
    <cellStyle name="Note 5 2 5" xfId="35460"/>
    <cellStyle name="Note 5 2 5 2" xfId="35461"/>
    <cellStyle name="Note 5 2 6" xfId="35462"/>
    <cellStyle name="Note 5 2 6 2" xfId="35463"/>
    <cellStyle name="Note 5 2 7" xfId="35464"/>
    <cellStyle name="Note 5 2 7 2" xfId="35465"/>
    <cellStyle name="Note 5 2 8" xfId="35466"/>
    <cellStyle name="Note 5 2 8 2" xfId="35467"/>
    <cellStyle name="Note 5 2 9" xfId="35468"/>
    <cellStyle name="Note 5 3" xfId="8356"/>
    <cellStyle name="Note 5 4" xfId="35469"/>
    <cellStyle name="Note 5 5" xfId="35470"/>
    <cellStyle name="Note 5 6" xfId="35471"/>
    <cellStyle name="Note 5 6 2" xfId="35472"/>
    <cellStyle name="Note 5 7" xfId="35473"/>
    <cellStyle name="Note 5 7 2" xfId="35474"/>
    <cellStyle name="Note 5 8" xfId="35475"/>
    <cellStyle name="Note 5 8 2" xfId="35476"/>
    <cellStyle name="Note 5 9" xfId="35477"/>
    <cellStyle name="Note 5 9 2" xfId="35478"/>
    <cellStyle name="Note 50" xfId="35479"/>
    <cellStyle name="Note 51" xfId="35480"/>
    <cellStyle name="Note 52" xfId="35481"/>
    <cellStyle name="Note 52 2" xfId="35482"/>
    <cellStyle name="Note 53" xfId="35483"/>
    <cellStyle name="Note 53 2" xfId="35484"/>
    <cellStyle name="Note 54" xfId="35485"/>
    <cellStyle name="Note 54 2" xfId="35486"/>
    <cellStyle name="Note 55" xfId="35487"/>
    <cellStyle name="Note 56" xfId="35488"/>
    <cellStyle name="Note 57" xfId="1464"/>
    <cellStyle name="Note 6" xfId="84"/>
    <cellStyle name="Note 6 10" xfId="35489"/>
    <cellStyle name="Note 6 11" xfId="2085"/>
    <cellStyle name="Note 6 2" xfId="7625"/>
    <cellStyle name="Note 6 2 2" xfId="35490"/>
    <cellStyle name="Note 6 2 3" xfId="35491"/>
    <cellStyle name="Note 6 2 4" xfId="35492"/>
    <cellStyle name="Note 6 2 5" xfId="35493"/>
    <cellStyle name="Note 6 2 5 2" xfId="35494"/>
    <cellStyle name="Note 6 2 6" xfId="35495"/>
    <cellStyle name="Note 6 2 6 2" xfId="35496"/>
    <cellStyle name="Note 6 2 7" xfId="35497"/>
    <cellStyle name="Note 6 2 7 2" xfId="35498"/>
    <cellStyle name="Note 6 2 8" xfId="35499"/>
    <cellStyle name="Note 6 2 8 2" xfId="35500"/>
    <cellStyle name="Note 6 2 9" xfId="35501"/>
    <cellStyle name="Note 6 3" xfId="10337"/>
    <cellStyle name="Note 6 4" xfId="35502"/>
    <cellStyle name="Note 6 5" xfId="35503"/>
    <cellStyle name="Note 6 6" xfId="35504"/>
    <cellStyle name="Note 6 6 2" xfId="35505"/>
    <cellStyle name="Note 6 7" xfId="35506"/>
    <cellStyle name="Note 6 7 2" xfId="35507"/>
    <cellStyle name="Note 6 8" xfId="35508"/>
    <cellStyle name="Note 6 8 2" xfId="35509"/>
    <cellStyle name="Note 6 9" xfId="35510"/>
    <cellStyle name="Note 6 9 2" xfId="35511"/>
    <cellStyle name="Note 7" xfId="551"/>
    <cellStyle name="Note 7 10" xfId="35512"/>
    <cellStyle name="Note 7 11" xfId="2346"/>
    <cellStyle name="Note 7 2" xfId="7884"/>
    <cellStyle name="Note 7 2 2" xfId="35513"/>
    <cellStyle name="Note 7 2 3" xfId="35514"/>
    <cellStyle name="Note 7 2 4" xfId="35515"/>
    <cellStyle name="Note 7 2 5" xfId="35516"/>
    <cellStyle name="Note 7 2 5 2" xfId="35517"/>
    <cellStyle name="Note 7 2 6" xfId="35518"/>
    <cellStyle name="Note 7 2 6 2" xfId="35519"/>
    <cellStyle name="Note 7 2 7" xfId="35520"/>
    <cellStyle name="Note 7 2 7 2" xfId="35521"/>
    <cellStyle name="Note 7 2 8" xfId="35522"/>
    <cellStyle name="Note 7 2 8 2" xfId="35523"/>
    <cellStyle name="Note 7 2 9" xfId="35524"/>
    <cellStyle name="Note 7 3" xfId="7251"/>
    <cellStyle name="Note 7 4" xfId="35525"/>
    <cellStyle name="Note 7 5" xfId="35526"/>
    <cellStyle name="Note 7 6" xfId="35527"/>
    <cellStyle name="Note 7 6 2" xfId="35528"/>
    <cellStyle name="Note 7 7" xfId="35529"/>
    <cellStyle name="Note 7 7 2" xfId="35530"/>
    <cellStyle name="Note 7 8" xfId="35531"/>
    <cellStyle name="Note 7 8 2" xfId="35532"/>
    <cellStyle name="Note 7 9" xfId="35533"/>
    <cellStyle name="Note 7 9 2" xfId="35534"/>
    <cellStyle name="Note 8" xfId="733"/>
    <cellStyle name="Note 8 10" xfId="2065"/>
    <cellStyle name="Note 8 2" xfId="7605"/>
    <cellStyle name="Note 8 3" xfId="9594"/>
    <cellStyle name="Note 8 4" xfId="35535"/>
    <cellStyle name="Note 8 5" xfId="35536"/>
    <cellStyle name="Note 8 5 2" xfId="35537"/>
    <cellStyle name="Note 8 6" xfId="35538"/>
    <cellStyle name="Note 8 6 2" xfId="35539"/>
    <cellStyle name="Note 8 7" xfId="35540"/>
    <cellStyle name="Note 8 7 2" xfId="35541"/>
    <cellStyle name="Note 8 8" xfId="35542"/>
    <cellStyle name="Note 8 8 2" xfId="35543"/>
    <cellStyle name="Note 8 9" xfId="35544"/>
    <cellStyle name="Note 9" xfId="815"/>
    <cellStyle name="Note 9 2" xfId="7916"/>
    <cellStyle name="Note 9 3" xfId="7202"/>
    <cellStyle name="Note 9 4" xfId="2378"/>
    <cellStyle name="Note_в SAS" xfId="35545"/>
    <cellStyle name="numbers" xfId="1466"/>
    <cellStyle name="numbers 2" xfId="1467"/>
    <cellStyle name="numbers_План по КВЛ 2011г." xfId="1468"/>
    <cellStyle name="№йєРАІ_±вЕё" xfId="35546"/>
    <cellStyle name="Ø›ŽÅ [0]_SCWHX012" xfId="35547"/>
    <cellStyle name="Ø›ŽÅ_SCWHX012" xfId="35548"/>
    <cellStyle name="Ôčíŕíńîâűé [0]_ďđĺäďđ-110_ďđĺäďđ-110 (2)" xfId="35549"/>
    <cellStyle name="Œ…‹??‚è [0.00]_Sheet1" xfId="14943"/>
    <cellStyle name="Œ…‹??‚è_Sheet1" xfId="14944"/>
    <cellStyle name="Œ…‹æØ‚è [0.00]_Sheet1" xfId="1469"/>
    <cellStyle name="Œ…‹æØ‚è_Sheet1" xfId="1470"/>
    <cellStyle name="Organization" xfId="35550"/>
    <cellStyle name="Organization 2" xfId="35551"/>
    <cellStyle name="Organization 2 2" xfId="35552"/>
    <cellStyle name="Organization 2 3" xfId="35553"/>
    <cellStyle name="Organization 2 3 2" xfId="35554"/>
    <cellStyle name="Organization 2 4" xfId="35555"/>
    <cellStyle name="Organization 2 4 2" xfId="35556"/>
    <cellStyle name="Organization 2 5" xfId="35557"/>
    <cellStyle name="Organization 2 5 2" xfId="35558"/>
    <cellStyle name="Organization 2 6" xfId="35559"/>
    <cellStyle name="Organization 2 6 2" xfId="35560"/>
    <cellStyle name="Organization 2 7" xfId="35561"/>
    <cellStyle name="Organization 3" xfId="35562"/>
    <cellStyle name="Organization 4" xfId="35563"/>
    <cellStyle name="Organization 4 2" xfId="35564"/>
    <cellStyle name="Organization 5" xfId="35565"/>
    <cellStyle name="Organization 5 2" xfId="35566"/>
    <cellStyle name="Organization 6" xfId="35567"/>
    <cellStyle name="Organization 6 2" xfId="35568"/>
    <cellStyle name="Organization 7" xfId="35569"/>
    <cellStyle name="Organization 7 2" xfId="35570"/>
    <cellStyle name="Organization 8" xfId="35571"/>
    <cellStyle name="Output" xfId="85"/>
    <cellStyle name="Output 10" xfId="2712"/>
    <cellStyle name="Output 10 2" xfId="8213"/>
    <cellStyle name="Output 10 3" xfId="7030"/>
    <cellStyle name="Output 11" xfId="2941"/>
    <cellStyle name="Output 11 2" xfId="8419"/>
    <cellStyle name="Output 11 3" xfId="6835"/>
    <cellStyle name="Output 12" xfId="3133"/>
    <cellStyle name="Output 12 2" xfId="8591"/>
    <cellStyle name="Output 12 3" xfId="11960"/>
    <cellStyle name="Output 13" xfId="3333"/>
    <cellStyle name="Output 13 2" xfId="8767"/>
    <cellStyle name="Output 13 3" xfId="12122"/>
    <cellStyle name="Output 14" xfId="3525"/>
    <cellStyle name="Output 14 2" xfId="8937"/>
    <cellStyle name="Output 14 3" xfId="12276"/>
    <cellStyle name="Output 15" xfId="3445"/>
    <cellStyle name="Output 15 2" xfId="8870"/>
    <cellStyle name="Output 15 3" xfId="12214"/>
    <cellStyle name="Output 16" xfId="3681"/>
    <cellStyle name="Output 16 2" xfId="9084"/>
    <cellStyle name="Output 16 3" xfId="12411"/>
    <cellStyle name="Output 17" xfId="3828"/>
    <cellStyle name="Output 17 2" xfId="9207"/>
    <cellStyle name="Output 17 3" xfId="12518"/>
    <cellStyle name="Output 18" xfId="4060"/>
    <cellStyle name="Output 18 2" xfId="9413"/>
    <cellStyle name="Output 18 3" xfId="12711"/>
    <cellStyle name="Output 19" xfId="4204"/>
    <cellStyle name="Output 19 2" xfId="9536"/>
    <cellStyle name="Output 19 3" xfId="12817"/>
    <cellStyle name="Output 2" xfId="86"/>
    <cellStyle name="Output 2 10" xfId="2942"/>
    <cellStyle name="Output 2 10 10" xfId="35572"/>
    <cellStyle name="Output 2 10 11" xfId="35573"/>
    <cellStyle name="Output 2 10 2" xfId="8420"/>
    <cellStyle name="Output 2 10 2 2" xfId="35574"/>
    <cellStyle name="Output 2 10 2 3" xfId="35575"/>
    <cellStyle name="Output 2 10 2 4" xfId="35576"/>
    <cellStyle name="Output 2 10 2 5" xfId="35577"/>
    <cellStyle name="Output 2 10 2 6" xfId="35578"/>
    <cellStyle name="Output 2 10 2 7" xfId="35579"/>
    <cellStyle name="Output 2 10 2 8" xfId="35580"/>
    <cellStyle name="Output 2 10 2 9" xfId="35581"/>
    <cellStyle name="Output 2 10 3" xfId="6834"/>
    <cellStyle name="Output 2 10 3 2" xfId="35582"/>
    <cellStyle name="Output 2 10 3 3" xfId="35583"/>
    <cellStyle name="Output 2 10 3 4" xfId="35584"/>
    <cellStyle name="Output 2 10 3 5" xfId="35585"/>
    <cellStyle name="Output 2 10 3 6" xfId="35586"/>
    <cellStyle name="Output 2 10 3 7" xfId="35587"/>
    <cellStyle name="Output 2 10 3 8" xfId="35588"/>
    <cellStyle name="Output 2 10 3 9" xfId="35589"/>
    <cellStyle name="Output 2 10 4" xfId="35590"/>
    <cellStyle name="Output 2 10 5" xfId="35591"/>
    <cellStyle name="Output 2 10 6" xfId="35592"/>
    <cellStyle name="Output 2 10 7" xfId="35593"/>
    <cellStyle name="Output 2 10 8" xfId="35594"/>
    <cellStyle name="Output 2 10 9" xfId="35595"/>
    <cellStyle name="Output 2 11" xfId="3134"/>
    <cellStyle name="Output 2 11 10" xfId="35596"/>
    <cellStyle name="Output 2 11 11" xfId="35597"/>
    <cellStyle name="Output 2 11 2" xfId="8592"/>
    <cellStyle name="Output 2 11 2 2" xfId="35598"/>
    <cellStyle name="Output 2 11 2 3" xfId="35599"/>
    <cellStyle name="Output 2 11 2 4" xfId="35600"/>
    <cellStyle name="Output 2 11 2 5" xfId="35601"/>
    <cellStyle name="Output 2 11 2 6" xfId="35602"/>
    <cellStyle name="Output 2 11 2 7" xfId="35603"/>
    <cellStyle name="Output 2 11 2 8" xfId="35604"/>
    <cellStyle name="Output 2 11 2 9" xfId="35605"/>
    <cellStyle name="Output 2 11 3" xfId="11961"/>
    <cellStyle name="Output 2 11 3 2" xfId="35606"/>
    <cellStyle name="Output 2 11 3 3" xfId="35607"/>
    <cellStyle name="Output 2 11 3 4" xfId="35608"/>
    <cellStyle name="Output 2 11 3 5" xfId="35609"/>
    <cellStyle name="Output 2 11 3 6" xfId="35610"/>
    <cellStyle name="Output 2 11 3 7" xfId="35611"/>
    <cellStyle name="Output 2 11 3 8" xfId="35612"/>
    <cellStyle name="Output 2 11 3 9" xfId="35613"/>
    <cellStyle name="Output 2 11 4" xfId="35614"/>
    <cellStyle name="Output 2 11 5" xfId="35615"/>
    <cellStyle name="Output 2 11 6" xfId="35616"/>
    <cellStyle name="Output 2 11 7" xfId="35617"/>
    <cellStyle name="Output 2 11 8" xfId="35618"/>
    <cellStyle name="Output 2 11 9" xfId="35619"/>
    <cellStyle name="Output 2 12" xfId="3334"/>
    <cellStyle name="Output 2 12 10" xfId="35620"/>
    <cellStyle name="Output 2 12 11" xfId="35621"/>
    <cellStyle name="Output 2 12 2" xfId="8768"/>
    <cellStyle name="Output 2 12 2 2" xfId="35622"/>
    <cellStyle name="Output 2 12 2 3" xfId="35623"/>
    <cellStyle name="Output 2 12 2 4" xfId="35624"/>
    <cellStyle name="Output 2 12 2 5" xfId="35625"/>
    <cellStyle name="Output 2 12 2 6" xfId="35626"/>
    <cellStyle name="Output 2 12 2 7" xfId="35627"/>
    <cellStyle name="Output 2 12 2 8" xfId="35628"/>
    <cellStyle name="Output 2 12 2 9" xfId="35629"/>
    <cellStyle name="Output 2 12 3" xfId="12123"/>
    <cellStyle name="Output 2 12 3 2" xfId="35630"/>
    <cellStyle name="Output 2 12 3 3" xfId="35631"/>
    <cellStyle name="Output 2 12 3 4" xfId="35632"/>
    <cellStyle name="Output 2 12 3 5" xfId="35633"/>
    <cellStyle name="Output 2 12 3 6" xfId="35634"/>
    <cellStyle name="Output 2 12 3 7" xfId="35635"/>
    <cellStyle name="Output 2 12 3 8" xfId="35636"/>
    <cellStyle name="Output 2 12 3 9" xfId="35637"/>
    <cellStyle name="Output 2 12 4" xfId="35638"/>
    <cellStyle name="Output 2 12 5" xfId="35639"/>
    <cellStyle name="Output 2 12 6" xfId="35640"/>
    <cellStyle name="Output 2 12 7" xfId="35641"/>
    <cellStyle name="Output 2 12 8" xfId="35642"/>
    <cellStyle name="Output 2 12 9" xfId="35643"/>
    <cellStyle name="Output 2 13" xfId="3526"/>
    <cellStyle name="Output 2 13 10" xfId="35644"/>
    <cellStyle name="Output 2 13 11" xfId="35645"/>
    <cellStyle name="Output 2 13 2" xfId="8938"/>
    <cellStyle name="Output 2 13 2 2" xfId="35646"/>
    <cellStyle name="Output 2 13 2 3" xfId="35647"/>
    <cellStyle name="Output 2 13 2 4" xfId="35648"/>
    <cellStyle name="Output 2 13 2 5" xfId="35649"/>
    <cellStyle name="Output 2 13 2 6" xfId="35650"/>
    <cellStyle name="Output 2 13 2 7" xfId="35651"/>
    <cellStyle name="Output 2 13 2 8" xfId="35652"/>
    <cellStyle name="Output 2 13 2 9" xfId="35653"/>
    <cellStyle name="Output 2 13 3" xfId="12277"/>
    <cellStyle name="Output 2 13 3 2" xfId="35654"/>
    <cellStyle name="Output 2 13 3 3" xfId="35655"/>
    <cellStyle name="Output 2 13 3 4" xfId="35656"/>
    <cellStyle name="Output 2 13 3 5" xfId="35657"/>
    <cellStyle name="Output 2 13 3 6" xfId="35658"/>
    <cellStyle name="Output 2 13 3 7" xfId="35659"/>
    <cellStyle name="Output 2 13 3 8" xfId="35660"/>
    <cellStyle name="Output 2 13 3 9" xfId="35661"/>
    <cellStyle name="Output 2 13 4" xfId="35662"/>
    <cellStyle name="Output 2 13 5" xfId="35663"/>
    <cellStyle name="Output 2 13 6" xfId="35664"/>
    <cellStyle name="Output 2 13 7" xfId="35665"/>
    <cellStyle name="Output 2 13 8" xfId="35666"/>
    <cellStyle name="Output 2 13 9" xfId="35667"/>
    <cellStyle name="Output 2 14" xfId="3431"/>
    <cellStyle name="Output 2 14 10" xfId="35668"/>
    <cellStyle name="Output 2 14 11" xfId="35669"/>
    <cellStyle name="Output 2 14 2" xfId="8856"/>
    <cellStyle name="Output 2 14 2 2" xfId="35670"/>
    <cellStyle name="Output 2 14 2 3" xfId="35671"/>
    <cellStyle name="Output 2 14 2 4" xfId="35672"/>
    <cellStyle name="Output 2 14 2 5" xfId="35673"/>
    <cellStyle name="Output 2 14 2 6" xfId="35674"/>
    <cellStyle name="Output 2 14 2 7" xfId="35675"/>
    <cellStyle name="Output 2 14 2 8" xfId="35676"/>
    <cellStyle name="Output 2 14 2 9" xfId="35677"/>
    <cellStyle name="Output 2 14 3" xfId="12200"/>
    <cellStyle name="Output 2 14 3 2" xfId="35678"/>
    <cellStyle name="Output 2 14 3 3" xfId="35679"/>
    <cellStyle name="Output 2 14 3 4" xfId="35680"/>
    <cellStyle name="Output 2 14 3 5" xfId="35681"/>
    <cellStyle name="Output 2 14 3 6" xfId="35682"/>
    <cellStyle name="Output 2 14 3 7" xfId="35683"/>
    <cellStyle name="Output 2 14 3 8" xfId="35684"/>
    <cellStyle name="Output 2 14 3 9" xfId="35685"/>
    <cellStyle name="Output 2 14 4" xfId="35686"/>
    <cellStyle name="Output 2 14 5" xfId="35687"/>
    <cellStyle name="Output 2 14 6" xfId="35688"/>
    <cellStyle name="Output 2 14 7" xfId="35689"/>
    <cellStyle name="Output 2 14 8" xfId="35690"/>
    <cellStyle name="Output 2 14 9" xfId="35691"/>
    <cellStyle name="Output 2 15" xfId="3884"/>
    <cellStyle name="Output 2 15 10" xfId="35692"/>
    <cellStyle name="Output 2 15 11" xfId="35693"/>
    <cellStyle name="Output 2 15 2" xfId="9258"/>
    <cellStyle name="Output 2 15 2 2" xfId="35694"/>
    <cellStyle name="Output 2 15 2 3" xfId="35695"/>
    <cellStyle name="Output 2 15 2 4" xfId="35696"/>
    <cellStyle name="Output 2 15 2 5" xfId="35697"/>
    <cellStyle name="Output 2 15 2 6" xfId="35698"/>
    <cellStyle name="Output 2 15 2 7" xfId="35699"/>
    <cellStyle name="Output 2 15 2 8" xfId="35700"/>
    <cellStyle name="Output 2 15 2 9" xfId="35701"/>
    <cellStyle name="Output 2 15 3" xfId="12569"/>
    <cellStyle name="Output 2 15 3 2" xfId="35702"/>
    <cellStyle name="Output 2 15 3 3" xfId="35703"/>
    <cellStyle name="Output 2 15 3 4" xfId="35704"/>
    <cellStyle name="Output 2 15 3 5" xfId="35705"/>
    <cellStyle name="Output 2 15 3 6" xfId="35706"/>
    <cellStyle name="Output 2 15 3 7" xfId="35707"/>
    <cellStyle name="Output 2 15 3 8" xfId="35708"/>
    <cellStyle name="Output 2 15 3 9" xfId="35709"/>
    <cellStyle name="Output 2 15 4" xfId="35710"/>
    <cellStyle name="Output 2 15 5" xfId="35711"/>
    <cellStyle name="Output 2 15 6" xfId="35712"/>
    <cellStyle name="Output 2 15 7" xfId="35713"/>
    <cellStyle name="Output 2 15 8" xfId="35714"/>
    <cellStyle name="Output 2 15 9" xfId="35715"/>
    <cellStyle name="Output 2 16" xfId="3814"/>
    <cellStyle name="Output 2 16 10" xfId="35716"/>
    <cellStyle name="Output 2 16 11" xfId="35717"/>
    <cellStyle name="Output 2 16 2" xfId="9193"/>
    <cellStyle name="Output 2 16 2 2" xfId="35718"/>
    <cellStyle name="Output 2 16 2 3" xfId="35719"/>
    <cellStyle name="Output 2 16 2 4" xfId="35720"/>
    <cellStyle name="Output 2 16 2 5" xfId="35721"/>
    <cellStyle name="Output 2 16 2 6" xfId="35722"/>
    <cellStyle name="Output 2 16 2 7" xfId="35723"/>
    <cellStyle name="Output 2 16 2 8" xfId="35724"/>
    <cellStyle name="Output 2 16 2 9" xfId="35725"/>
    <cellStyle name="Output 2 16 3" xfId="12504"/>
    <cellStyle name="Output 2 16 3 2" xfId="35726"/>
    <cellStyle name="Output 2 16 3 3" xfId="35727"/>
    <cellStyle name="Output 2 16 3 4" xfId="35728"/>
    <cellStyle name="Output 2 16 3 5" xfId="35729"/>
    <cellStyle name="Output 2 16 3 6" xfId="35730"/>
    <cellStyle name="Output 2 16 3 7" xfId="35731"/>
    <cellStyle name="Output 2 16 3 8" xfId="35732"/>
    <cellStyle name="Output 2 16 3 9" xfId="35733"/>
    <cellStyle name="Output 2 16 4" xfId="35734"/>
    <cellStyle name="Output 2 16 5" xfId="35735"/>
    <cellStyle name="Output 2 16 6" xfId="35736"/>
    <cellStyle name="Output 2 16 7" xfId="35737"/>
    <cellStyle name="Output 2 16 8" xfId="35738"/>
    <cellStyle name="Output 2 16 9" xfId="35739"/>
    <cellStyle name="Output 2 17" xfId="4257"/>
    <cellStyle name="Output 2 17 10" xfId="35740"/>
    <cellStyle name="Output 2 17 11" xfId="35741"/>
    <cellStyle name="Output 2 17 2" xfId="9585"/>
    <cellStyle name="Output 2 17 2 2" xfId="35742"/>
    <cellStyle name="Output 2 17 2 3" xfId="35743"/>
    <cellStyle name="Output 2 17 2 4" xfId="35744"/>
    <cellStyle name="Output 2 17 2 5" xfId="35745"/>
    <cellStyle name="Output 2 17 2 6" xfId="35746"/>
    <cellStyle name="Output 2 17 2 7" xfId="35747"/>
    <cellStyle name="Output 2 17 2 8" xfId="35748"/>
    <cellStyle name="Output 2 17 2 9" xfId="35749"/>
    <cellStyle name="Output 2 17 3" xfId="12865"/>
    <cellStyle name="Output 2 17 3 2" xfId="35750"/>
    <cellStyle name="Output 2 17 3 3" xfId="35751"/>
    <cellStyle name="Output 2 17 3 4" xfId="35752"/>
    <cellStyle name="Output 2 17 3 5" xfId="35753"/>
    <cellStyle name="Output 2 17 3 6" xfId="35754"/>
    <cellStyle name="Output 2 17 3 7" xfId="35755"/>
    <cellStyle name="Output 2 17 3 8" xfId="35756"/>
    <cellStyle name="Output 2 17 3 9" xfId="35757"/>
    <cellStyle name="Output 2 17 4" xfId="35758"/>
    <cellStyle name="Output 2 17 5" xfId="35759"/>
    <cellStyle name="Output 2 17 6" xfId="35760"/>
    <cellStyle name="Output 2 17 7" xfId="35761"/>
    <cellStyle name="Output 2 17 8" xfId="35762"/>
    <cellStyle name="Output 2 17 9" xfId="35763"/>
    <cellStyle name="Output 2 18" xfId="4189"/>
    <cellStyle name="Output 2 18 10" xfId="35764"/>
    <cellStyle name="Output 2 18 11" xfId="35765"/>
    <cellStyle name="Output 2 18 2" xfId="9521"/>
    <cellStyle name="Output 2 18 2 2" xfId="35766"/>
    <cellStyle name="Output 2 18 2 3" xfId="35767"/>
    <cellStyle name="Output 2 18 2 4" xfId="35768"/>
    <cellStyle name="Output 2 18 2 5" xfId="35769"/>
    <cellStyle name="Output 2 18 2 6" xfId="35770"/>
    <cellStyle name="Output 2 18 2 7" xfId="35771"/>
    <cellStyle name="Output 2 18 2 8" xfId="35772"/>
    <cellStyle name="Output 2 18 2 9" xfId="35773"/>
    <cellStyle name="Output 2 18 3" xfId="12802"/>
    <cellStyle name="Output 2 18 3 2" xfId="35774"/>
    <cellStyle name="Output 2 18 3 3" xfId="35775"/>
    <cellStyle name="Output 2 18 3 4" xfId="35776"/>
    <cellStyle name="Output 2 18 3 5" xfId="35777"/>
    <cellStyle name="Output 2 18 3 6" xfId="35778"/>
    <cellStyle name="Output 2 18 3 7" xfId="35779"/>
    <cellStyle name="Output 2 18 3 8" xfId="35780"/>
    <cellStyle name="Output 2 18 3 9" xfId="35781"/>
    <cellStyle name="Output 2 18 4" xfId="35782"/>
    <cellStyle name="Output 2 18 5" xfId="35783"/>
    <cellStyle name="Output 2 18 6" xfId="35784"/>
    <cellStyle name="Output 2 18 7" xfId="35785"/>
    <cellStyle name="Output 2 18 8" xfId="35786"/>
    <cellStyle name="Output 2 18 9" xfId="35787"/>
    <cellStyle name="Output 2 19" xfId="4434"/>
    <cellStyle name="Output 2 19 10" xfId="35788"/>
    <cellStyle name="Output 2 19 11" xfId="35789"/>
    <cellStyle name="Output 2 19 2" xfId="9746"/>
    <cellStyle name="Output 2 19 2 2" xfId="35790"/>
    <cellStyle name="Output 2 19 2 3" xfId="35791"/>
    <cellStyle name="Output 2 19 2 4" xfId="35792"/>
    <cellStyle name="Output 2 19 2 5" xfId="35793"/>
    <cellStyle name="Output 2 19 2 6" xfId="35794"/>
    <cellStyle name="Output 2 19 2 7" xfId="35795"/>
    <cellStyle name="Output 2 19 2 8" xfId="35796"/>
    <cellStyle name="Output 2 19 2 9" xfId="35797"/>
    <cellStyle name="Output 2 19 3" xfId="13009"/>
    <cellStyle name="Output 2 19 3 2" xfId="35798"/>
    <cellStyle name="Output 2 19 3 3" xfId="35799"/>
    <cellStyle name="Output 2 19 3 4" xfId="35800"/>
    <cellStyle name="Output 2 19 3 5" xfId="35801"/>
    <cellStyle name="Output 2 19 3 6" xfId="35802"/>
    <cellStyle name="Output 2 19 3 7" xfId="35803"/>
    <cellStyle name="Output 2 19 3 8" xfId="35804"/>
    <cellStyle name="Output 2 19 3 9" xfId="35805"/>
    <cellStyle name="Output 2 19 4" xfId="35806"/>
    <cellStyle name="Output 2 19 5" xfId="35807"/>
    <cellStyle name="Output 2 19 6" xfId="35808"/>
    <cellStyle name="Output 2 19 7" xfId="35809"/>
    <cellStyle name="Output 2 19 8" xfId="35810"/>
    <cellStyle name="Output 2 19 9" xfId="35811"/>
    <cellStyle name="Output 2 2" xfId="87"/>
    <cellStyle name="Output 2 2 10" xfId="35812"/>
    <cellStyle name="Output 2 2 11" xfId="35813"/>
    <cellStyle name="Output 2 2 12" xfId="2248"/>
    <cellStyle name="Output 2 2 2" xfId="722"/>
    <cellStyle name="Output 2 2 2 10" xfId="7788"/>
    <cellStyle name="Output 2 2 2 2" xfId="35814"/>
    <cellStyle name="Output 2 2 2 3" xfId="35815"/>
    <cellStyle name="Output 2 2 2 4" xfId="35816"/>
    <cellStyle name="Output 2 2 2 5" xfId="35817"/>
    <cellStyle name="Output 2 2 2 6" xfId="35818"/>
    <cellStyle name="Output 2 2 2 7" xfId="35819"/>
    <cellStyle name="Output 2 2 2 8" xfId="35820"/>
    <cellStyle name="Output 2 2 2 9" xfId="35821"/>
    <cellStyle name="Output 2 2 3" xfId="822"/>
    <cellStyle name="Output 2 2 3 10" xfId="7440"/>
    <cellStyle name="Output 2 2 3 2" xfId="35822"/>
    <cellStyle name="Output 2 2 3 3" xfId="35823"/>
    <cellStyle name="Output 2 2 3 4" xfId="35824"/>
    <cellStyle name="Output 2 2 3 5" xfId="35825"/>
    <cellStyle name="Output 2 2 3 6" xfId="35826"/>
    <cellStyle name="Output 2 2 3 7" xfId="35827"/>
    <cellStyle name="Output 2 2 3 8" xfId="35828"/>
    <cellStyle name="Output 2 2 3 9" xfId="35829"/>
    <cellStyle name="Output 2 2 4" xfId="35830"/>
    <cellStyle name="Output 2 2 5" xfId="35831"/>
    <cellStyle name="Output 2 2 6" xfId="35832"/>
    <cellStyle name="Output 2 2 7" xfId="35833"/>
    <cellStyle name="Output 2 2 8" xfId="35834"/>
    <cellStyle name="Output 2 2 9" xfId="35835"/>
    <cellStyle name="Output 2 20" xfId="5841"/>
    <cellStyle name="Output 2 20 10" xfId="35836"/>
    <cellStyle name="Output 2 20 11" xfId="35837"/>
    <cellStyle name="Output 2 20 2" xfId="10960"/>
    <cellStyle name="Output 2 20 2 2" xfId="35838"/>
    <cellStyle name="Output 2 20 2 3" xfId="35839"/>
    <cellStyle name="Output 2 20 2 4" xfId="35840"/>
    <cellStyle name="Output 2 20 2 5" xfId="35841"/>
    <cellStyle name="Output 2 20 2 6" xfId="35842"/>
    <cellStyle name="Output 2 20 2 7" xfId="35843"/>
    <cellStyle name="Output 2 20 2 8" xfId="35844"/>
    <cellStyle name="Output 2 20 2 9" xfId="35845"/>
    <cellStyle name="Output 2 20 3" xfId="14107"/>
    <cellStyle name="Output 2 20 3 2" xfId="35846"/>
    <cellStyle name="Output 2 20 3 3" xfId="35847"/>
    <cellStyle name="Output 2 20 3 4" xfId="35848"/>
    <cellStyle name="Output 2 20 3 5" xfId="35849"/>
    <cellStyle name="Output 2 20 3 6" xfId="35850"/>
    <cellStyle name="Output 2 20 3 7" xfId="35851"/>
    <cellStyle name="Output 2 20 3 8" xfId="35852"/>
    <cellStyle name="Output 2 20 3 9" xfId="35853"/>
    <cellStyle name="Output 2 20 4" xfId="35854"/>
    <cellStyle name="Output 2 20 5" xfId="35855"/>
    <cellStyle name="Output 2 20 6" xfId="35856"/>
    <cellStyle name="Output 2 20 7" xfId="35857"/>
    <cellStyle name="Output 2 20 8" xfId="35858"/>
    <cellStyle name="Output 2 20 9" xfId="35859"/>
    <cellStyle name="Output 2 21" xfId="5691"/>
    <cellStyle name="Output 2 21 10" xfId="35860"/>
    <cellStyle name="Output 2 21 11" xfId="35861"/>
    <cellStyle name="Output 2 21 2" xfId="10812"/>
    <cellStyle name="Output 2 21 2 2" xfId="35862"/>
    <cellStyle name="Output 2 21 2 3" xfId="35863"/>
    <cellStyle name="Output 2 21 2 4" xfId="35864"/>
    <cellStyle name="Output 2 21 2 5" xfId="35865"/>
    <cellStyle name="Output 2 21 2 6" xfId="35866"/>
    <cellStyle name="Output 2 21 2 7" xfId="35867"/>
    <cellStyle name="Output 2 21 2 8" xfId="35868"/>
    <cellStyle name="Output 2 21 2 9" xfId="35869"/>
    <cellStyle name="Output 2 21 3" xfId="13960"/>
    <cellStyle name="Output 2 21 3 2" xfId="35870"/>
    <cellStyle name="Output 2 21 3 3" xfId="35871"/>
    <cellStyle name="Output 2 21 3 4" xfId="35872"/>
    <cellStyle name="Output 2 21 3 5" xfId="35873"/>
    <cellStyle name="Output 2 21 3 6" xfId="35874"/>
    <cellStyle name="Output 2 21 3 7" xfId="35875"/>
    <cellStyle name="Output 2 21 3 8" xfId="35876"/>
    <cellStyle name="Output 2 21 3 9" xfId="35877"/>
    <cellStyle name="Output 2 21 4" xfId="35878"/>
    <cellStyle name="Output 2 21 5" xfId="35879"/>
    <cellStyle name="Output 2 21 6" xfId="35880"/>
    <cellStyle name="Output 2 21 7" xfId="35881"/>
    <cellStyle name="Output 2 21 8" xfId="35882"/>
    <cellStyle name="Output 2 21 9" xfId="35883"/>
    <cellStyle name="Output 2 22" xfId="5901"/>
    <cellStyle name="Output 2 22 10" xfId="35884"/>
    <cellStyle name="Output 2 22 11" xfId="35885"/>
    <cellStyle name="Output 2 22 2" xfId="11020"/>
    <cellStyle name="Output 2 22 2 2" xfId="35886"/>
    <cellStyle name="Output 2 22 2 3" xfId="35887"/>
    <cellStyle name="Output 2 22 2 4" xfId="35888"/>
    <cellStyle name="Output 2 22 2 5" xfId="35889"/>
    <cellStyle name="Output 2 22 2 6" xfId="35890"/>
    <cellStyle name="Output 2 22 2 7" xfId="35891"/>
    <cellStyle name="Output 2 22 2 8" xfId="35892"/>
    <cellStyle name="Output 2 22 2 9" xfId="35893"/>
    <cellStyle name="Output 2 22 3" xfId="14167"/>
    <cellStyle name="Output 2 22 3 2" xfId="35894"/>
    <cellStyle name="Output 2 22 3 3" xfId="35895"/>
    <cellStyle name="Output 2 22 3 4" xfId="35896"/>
    <cellStyle name="Output 2 22 3 5" xfId="35897"/>
    <cellStyle name="Output 2 22 3 6" xfId="35898"/>
    <cellStyle name="Output 2 22 3 7" xfId="35899"/>
    <cellStyle name="Output 2 22 3 8" xfId="35900"/>
    <cellStyle name="Output 2 22 3 9" xfId="35901"/>
    <cellStyle name="Output 2 22 4" xfId="35902"/>
    <cellStyle name="Output 2 22 5" xfId="35903"/>
    <cellStyle name="Output 2 22 6" xfId="35904"/>
    <cellStyle name="Output 2 22 7" xfId="35905"/>
    <cellStyle name="Output 2 22 8" xfId="35906"/>
    <cellStyle name="Output 2 22 9" xfId="35907"/>
    <cellStyle name="Output 2 23" xfId="5684"/>
    <cellStyle name="Output 2 23 10" xfId="35908"/>
    <cellStyle name="Output 2 23 11" xfId="35909"/>
    <cellStyle name="Output 2 23 2" xfId="10805"/>
    <cellStyle name="Output 2 23 2 2" xfId="35910"/>
    <cellStyle name="Output 2 23 2 3" xfId="35911"/>
    <cellStyle name="Output 2 23 2 4" xfId="35912"/>
    <cellStyle name="Output 2 23 2 5" xfId="35913"/>
    <cellStyle name="Output 2 23 2 6" xfId="35914"/>
    <cellStyle name="Output 2 23 2 7" xfId="35915"/>
    <cellStyle name="Output 2 23 2 8" xfId="35916"/>
    <cellStyle name="Output 2 23 2 9" xfId="35917"/>
    <cellStyle name="Output 2 23 3" xfId="13953"/>
    <cellStyle name="Output 2 23 3 2" xfId="35918"/>
    <cellStyle name="Output 2 23 3 3" xfId="35919"/>
    <cellStyle name="Output 2 23 3 4" xfId="35920"/>
    <cellStyle name="Output 2 23 3 5" xfId="35921"/>
    <cellStyle name="Output 2 23 3 6" xfId="35922"/>
    <cellStyle name="Output 2 23 3 7" xfId="35923"/>
    <cellStyle name="Output 2 23 3 8" xfId="35924"/>
    <cellStyle name="Output 2 23 3 9" xfId="35925"/>
    <cellStyle name="Output 2 23 4" xfId="35926"/>
    <cellStyle name="Output 2 23 5" xfId="35927"/>
    <cellStyle name="Output 2 23 6" xfId="35928"/>
    <cellStyle name="Output 2 23 7" xfId="35929"/>
    <cellStyle name="Output 2 23 8" xfId="35930"/>
    <cellStyle name="Output 2 23 9" xfId="35931"/>
    <cellStyle name="Output 2 24" xfId="5910"/>
    <cellStyle name="Output 2 24 10" xfId="35932"/>
    <cellStyle name="Output 2 24 11" xfId="35933"/>
    <cellStyle name="Output 2 24 2" xfId="11029"/>
    <cellStyle name="Output 2 24 2 2" xfId="35934"/>
    <cellStyle name="Output 2 24 2 3" xfId="35935"/>
    <cellStyle name="Output 2 24 2 4" xfId="35936"/>
    <cellStyle name="Output 2 24 2 5" xfId="35937"/>
    <cellStyle name="Output 2 24 2 6" xfId="35938"/>
    <cellStyle name="Output 2 24 2 7" xfId="35939"/>
    <cellStyle name="Output 2 24 2 8" xfId="35940"/>
    <cellStyle name="Output 2 24 2 9" xfId="35941"/>
    <cellStyle name="Output 2 24 3" xfId="14176"/>
    <cellStyle name="Output 2 24 3 2" xfId="35942"/>
    <cellStyle name="Output 2 24 3 3" xfId="35943"/>
    <cellStyle name="Output 2 24 3 4" xfId="35944"/>
    <cellStyle name="Output 2 24 3 5" xfId="35945"/>
    <cellStyle name="Output 2 24 3 6" xfId="35946"/>
    <cellStyle name="Output 2 24 3 7" xfId="35947"/>
    <cellStyle name="Output 2 24 3 8" xfId="35948"/>
    <cellStyle name="Output 2 24 3 9" xfId="35949"/>
    <cellStyle name="Output 2 24 4" xfId="35950"/>
    <cellStyle name="Output 2 24 5" xfId="35951"/>
    <cellStyle name="Output 2 24 6" xfId="35952"/>
    <cellStyle name="Output 2 24 7" xfId="35953"/>
    <cellStyle name="Output 2 24 8" xfId="35954"/>
    <cellStyle name="Output 2 24 9" xfId="35955"/>
    <cellStyle name="Output 2 25" xfId="5634"/>
    <cellStyle name="Output 2 25 10" xfId="35956"/>
    <cellStyle name="Output 2 25 11" xfId="35957"/>
    <cellStyle name="Output 2 25 2" xfId="10755"/>
    <cellStyle name="Output 2 25 2 2" xfId="35958"/>
    <cellStyle name="Output 2 25 2 3" xfId="35959"/>
    <cellStyle name="Output 2 25 2 4" xfId="35960"/>
    <cellStyle name="Output 2 25 2 5" xfId="35961"/>
    <cellStyle name="Output 2 25 2 6" xfId="35962"/>
    <cellStyle name="Output 2 25 2 7" xfId="35963"/>
    <cellStyle name="Output 2 25 2 8" xfId="35964"/>
    <cellStyle name="Output 2 25 2 9" xfId="35965"/>
    <cellStyle name="Output 2 25 3" xfId="13903"/>
    <cellStyle name="Output 2 25 3 2" xfId="35966"/>
    <cellStyle name="Output 2 25 3 3" xfId="35967"/>
    <cellStyle name="Output 2 25 3 4" xfId="35968"/>
    <cellStyle name="Output 2 25 3 5" xfId="35969"/>
    <cellStyle name="Output 2 25 3 6" xfId="35970"/>
    <cellStyle name="Output 2 25 3 7" xfId="35971"/>
    <cellStyle name="Output 2 25 3 8" xfId="35972"/>
    <cellStyle name="Output 2 25 3 9" xfId="35973"/>
    <cellStyle name="Output 2 25 4" xfId="35974"/>
    <cellStyle name="Output 2 25 5" xfId="35975"/>
    <cellStyle name="Output 2 25 6" xfId="35976"/>
    <cellStyle name="Output 2 25 7" xfId="35977"/>
    <cellStyle name="Output 2 25 8" xfId="35978"/>
    <cellStyle name="Output 2 25 9" xfId="35979"/>
    <cellStyle name="Output 2 26" xfId="7190"/>
    <cellStyle name="Output 2 26 10" xfId="35980"/>
    <cellStyle name="Output 2 26 11" xfId="35981"/>
    <cellStyle name="Output 2 26 2" xfId="35982"/>
    <cellStyle name="Output 2 26 2 2" xfId="35983"/>
    <cellStyle name="Output 2 26 2 3" xfId="35984"/>
    <cellStyle name="Output 2 26 2 4" xfId="35985"/>
    <cellStyle name="Output 2 26 2 5" xfId="35986"/>
    <cellStyle name="Output 2 26 2 6" xfId="35987"/>
    <cellStyle name="Output 2 26 2 7" xfId="35988"/>
    <cellStyle name="Output 2 26 2 8" xfId="35989"/>
    <cellStyle name="Output 2 26 2 9" xfId="35990"/>
    <cellStyle name="Output 2 26 3" xfId="35991"/>
    <cellStyle name="Output 2 26 3 2" xfId="35992"/>
    <cellStyle name="Output 2 26 3 3" xfId="35993"/>
    <cellStyle name="Output 2 26 3 4" xfId="35994"/>
    <cellStyle name="Output 2 26 3 5" xfId="35995"/>
    <cellStyle name="Output 2 26 3 6" xfId="35996"/>
    <cellStyle name="Output 2 26 3 7" xfId="35997"/>
    <cellStyle name="Output 2 26 3 8" xfId="35998"/>
    <cellStyle name="Output 2 26 3 9" xfId="35999"/>
    <cellStyle name="Output 2 26 4" xfId="36000"/>
    <cellStyle name="Output 2 26 5" xfId="36001"/>
    <cellStyle name="Output 2 26 6" xfId="36002"/>
    <cellStyle name="Output 2 26 7" xfId="36003"/>
    <cellStyle name="Output 2 26 8" xfId="36004"/>
    <cellStyle name="Output 2 26 9" xfId="36005"/>
    <cellStyle name="Output 2 27" xfId="10539"/>
    <cellStyle name="Output 2 27 10" xfId="36006"/>
    <cellStyle name="Output 2 27 11" xfId="36007"/>
    <cellStyle name="Output 2 27 2" xfId="36008"/>
    <cellStyle name="Output 2 27 2 2" xfId="36009"/>
    <cellStyle name="Output 2 27 2 3" xfId="36010"/>
    <cellStyle name="Output 2 27 2 4" xfId="36011"/>
    <cellStyle name="Output 2 27 2 5" xfId="36012"/>
    <cellStyle name="Output 2 27 2 6" xfId="36013"/>
    <cellStyle name="Output 2 27 2 7" xfId="36014"/>
    <cellStyle name="Output 2 27 2 8" xfId="36015"/>
    <cellStyle name="Output 2 27 2 9" xfId="36016"/>
    <cellStyle name="Output 2 27 3" xfId="36017"/>
    <cellStyle name="Output 2 27 3 2" xfId="36018"/>
    <cellStyle name="Output 2 27 3 3" xfId="36019"/>
    <cellStyle name="Output 2 27 3 4" xfId="36020"/>
    <cellStyle name="Output 2 27 3 5" xfId="36021"/>
    <cellStyle name="Output 2 27 3 6" xfId="36022"/>
    <cellStyle name="Output 2 27 3 7" xfId="36023"/>
    <cellStyle name="Output 2 27 3 8" xfId="36024"/>
    <cellStyle name="Output 2 27 3 9" xfId="36025"/>
    <cellStyle name="Output 2 27 4" xfId="36026"/>
    <cellStyle name="Output 2 27 5" xfId="36027"/>
    <cellStyle name="Output 2 27 6" xfId="36028"/>
    <cellStyle name="Output 2 27 7" xfId="36029"/>
    <cellStyle name="Output 2 27 8" xfId="36030"/>
    <cellStyle name="Output 2 27 9" xfId="36031"/>
    <cellStyle name="Output 2 28" xfId="36032"/>
    <cellStyle name="Output 2 28 2" xfId="36033"/>
    <cellStyle name="Output 2 28 3" xfId="36034"/>
    <cellStyle name="Output 2 28 4" xfId="36035"/>
    <cellStyle name="Output 2 28 5" xfId="36036"/>
    <cellStyle name="Output 2 28 6" xfId="36037"/>
    <cellStyle name="Output 2 28 7" xfId="36038"/>
    <cellStyle name="Output 2 28 8" xfId="36039"/>
    <cellStyle name="Output 2 28 9" xfId="36040"/>
    <cellStyle name="Output 2 29" xfId="36041"/>
    <cellStyle name="Output 2 29 2" xfId="36042"/>
    <cellStyle name="Output 2 29 3" xfId="36043"/>
    <cellStyle name="Output 2 29 4" xfId="36044"/>
    <cellStyle name="Output 2 29 5" xfId="36045"/>
    <cellStyle name="Output 2 29 6" xfId="36046"/>
    <cellStyle name="Output 2 29 7" xfId="36047"/>
    <cellStyle name="Output 2 29 8" xfId="36048"/>
    <cellStyle name="Output 2 29 9" xfId="36049"/>
    <cellStyle name="Output 2 3" xfId="559"/>
    <cellStyle name="Output 2 3 10" xfId="36050"/>
    <cellStyle name="Output 2 3 11" xfId="36051"/>
    <cellStyle name="Output 2 3 12" xfId="2089"/>
    <cellStyle name="Output 2 3 2" xfId="721"/>
    <cellStyle name="Output 2 3 2 10" xfId="7629"/>
    <cellStyle name="Output 2 3 2 2" xfId="36052"/>
    <cellStyle name="Output 2 3 2 3" xfId="36053"/>
    <cellStyle name="Output 2 3 2 4" xfId="36054"/>
    <cellStyle name="Output 2 3 2 5" xfId="36055"/>
    <cellStyle name="Output 2 3 2 6" xfId="36056"/>
    <cellStyle name="Output 2 3 2 7" xfId="36057"/>
    <cellStyle name="Output 2 3 2 8" xfId="36058"/>
    <cellStyle name="Output 2 3 2 9" xfId="36059"/>
    <cellStyle name="Output 2 3 3" xfId="823"/>
    <cellStyle name="Output 2 3 3 10" xfId="9762"/>
    <cellStyle name="Output 2 3 3 2" xfId="36060"/>
    <cellStyle name="Output 2 3 3 3" xfId="36061"/>
    <cellStyle name="Output 2 3 3 4" xfId="36062"/>
    <cellStyle name="Output 2 3 3 5" xfId="36063"/>
    <cellStyle name="Output 2 3 3 6" xfId="36064"/>
    <cellStyle name="Output 2 3 3 7" xfId="36065"/>
    <cellStyle name="Output 2 3 3 8" xfId="36066"/>
    <cellStyle name="Output 2 3 3 9" xfId="36067"/>
    <cellStyle name="Output 2 3 4" xfId="36068"/>
    <cellStyle name="Output 2 3 5" xfId="36069"/>
    <cellStyle name="Output 2 3 6" xfId="36070"/>
    <cellStyle name="Output 2 3 7" xfId="36071"/>
    <cellStyle name="Output 2 3 8" xfId="36072"/>
    <cellStyle name="Output 2 3 9" xfId="36073"/>
    <cellStyle name="Output 2 30" xfId="36074"/>
    <cellStyle name="Output 2 30 2" xfId="36075"/>
    <cellStyle name="Output 2 30 3" xfId="36076"/>
    <cellStyle name="Output 2 30 4" xfId="36077"/>
    <cellStyle name="Output 2 30 5" xfId="36078"/>
    <cellStyle name="Output 2 30 6" xfId="36079"/>
    <cellStyle name="Output 2 30 7" xfId="36080"/>
    <cellStyle name="Output 2 30 8" xfId="36081"/>
    <cellStyle name="Output 2 30 9" xfId="36082"/>
    <cellStyle name="Output 2 31" xfId="36083"/>
    <cellStyle name="Output 2 31 2" xfId="36084"/>
    <cellStyle name="Output 2 31 3" xfId="36085"/>
    <cellStyle name="Output 2 31 4" xfId="36086"/>
    <cellStyle name="Output 2 31 5" xfId="36087"/>
    <cellStyle name="Output 2 31 6" xfId="36088"/>
    <cellStyle name="Output 2 31 7" xfId="36089"/>
    <cellStyle name="Output 2 31 8" xfId="36090"/>
    <cellStyle name="Output 2 31 9" xfId="36091"/>
    <cellStyle name="Output 2 32" xfId="36092"/>
    <cellStyle name="Output 2 32 2" xfId="36093"/>
    <cellStyle name="Output 2 32 3" xfId="36094"/>
    <cellStyle name="Output 2 32 4" xfId="36095"/>
    <cellStyle name="Output 2 32 5" xfId="36096"/>
    <cellStyle name="Output 2 32 6" xfId="36097"/>
    <cellStyle name="Output 2 32 7" xfId="36098"/>
    <cellStyle name="Output 2 32 8" xfId="36099"/>
    <cellStyle name="Output 2 32 9" xfId="36100"/>
    <cellStyle name="Output 2 33" xfId="36101"/>
    <cellStyle name="Output 2 33 2" xfId="36102"/>
    <cellStyle name="Output 2 33 3" xfId="36103"/>
    <cellStyle name="Output 2 33 4" xfId="36104"/>
    <cellStyle name="Output 2 33 5" xfId="36105"/>
    <cellStyle name="Output 2 33 6" xfId="36106"/>
    <cellStyle name="Output 2 33 7" xfId="36107"/>
    <cellStyle name="Output 2 33 8" xfId="36108"/>
    <cellStyle name="Output 2 33 9" xfId="36109"/>
    <cellStyle name="Output 2 34" xfId="36110"/>
    <cellStyle name="Output 2 34 2" xfId="36111"/>
    <cellStyle name="Output 2 34 3" xfId="36112"/>
    <cellStyle name="Output 2 34 4" xfId="36113"/>
    <cellStyle name="Output 2 34 5" xfId="36114"/>
    <cellStyle name="Output 2 34 6" xfId="36115"/>
    <cellStyle name="Output 2 34 7" xfId="36116"/>
    <cellStyle name="Output 2 34 8" xfId="36117"/>
    <cellStyle name="Output 2 34 9" xfId="36118"/>
    <cellStyle name="Output 2 35" xfId="36119"/>
    <cellStyle name="Output 2 36" xfId="36120"/>
    <cellStyle name="Output 2 37" xfId="36121"/>
    <cellStyle name="Output 2 38" xfId="36122"/>
    <cellStyle name="Output 2 39" xfId="36123"/>
    <cellStyle name="Output 2 4" xfId="560"/>
    <cellStyle name="Output 2 4 10" xfId="36124"/>
    <cellStyle name="Output 2 4 11" xfId="36125"/>
    <cellStyle name="Output 2 4 12" xfId="2331"/>
    <cellStyle name="Output 2 4 2" xfId="718"/>
    <cellStyle name="Output 2 4 2 10" xfId="7869"/>
    <cellStyle name="Output 2 4 2 2" xfId="36126"/>
    <cellStyle name="Output 2 4 2 3" xfId="36127"/>
    <cellStyle name="Output 2 4 2 4" xfId="36128"/>
    <cellStyle name="Output 2 4 2 5" xfId="36129"/>
    <cellStyle name="Output 2 4 2 6" xfId="36130"/>
    <cellStyle name="Output 2 4 2 7" xfId="36131"/>
    <cellStyle name="Output 2 4 2 8" xfId="36132"/>
    <cellStyle name="Output 2 4 2 9" xfId="36133"/>
    <cellStyle name="Output 2 4 3" xfId="824"/>
    <cellStyle name="Output 2 4 3 10" xfId="7293"/>
    <cellStyle name="Output 2 4 3 2" xfId="36134"/>
    <cellStyle name="Output 2 4 3 3" xfId="36135"/>
    <cellStyle name="Output 2 4 3 4" xfId="36136"/>
    <cellStyle name="Output 2 4 3 5" xfId="36137"/>
    <cellStyle name="Output 2 4 3 6" xfId="36138"/>
    <cellStyle name="Output 2 4 3 7" xfId="36139"/>
    <cellStyle name="Output 2 4 3 8" xfId="36140"/>
    <cellStyle name="Output 2 4 3 9" xfId="36141"/>
    <cellStyle name="Output 2 4 4" xfId="36142"/>
    <cellStyle name="Output 2 4 5" xfId="36143"/>
    <cellStyle name="Output 2 4 6" xfId="36144"/>
    <cellStyle name="Output 2 4 7" xfId="36145"/>
    <cellStyle name="Output 2 4 8" xfId="36146"/>
    <cellStyle name="Output 2 4 9" xfId="36147"/>
    <cellStyle name="Output 2 40" xfId="36148"/>
    <cellStyle name="Output 2 41" xfId="36149"/>
    <cellStyle name="Output 2 42" xfId="36150"/>
    <cellStyle name="Output 2 43" xfId="36151"/>
    <cellStyle name="Output 2 44" xfId="36152"/>
    <cellStyle name="Output 2 45" xfId="36153"/>
    <cellStyle name="Output 2 46" xfId="36154"/>
    <cellStyle name="Output 2 47" xfId="36155"/>
    <cellStyle name="Output 2 48" xfId="36156"/>
    <cellStyle name="Output 2 49" xfId="36157"/>
    <cellStyle name="Output 2 5" xfId="723"/>
    <cellStyle name="Output 2 5 10" xfId="36158"/>
    <cellStyle name="Output 2 5 11" xfId="36159"/>
    <cellStyle name="Output 2 5 12" xfId="2077"/>
    <cellStyle name="Output 2 5 2" xfId="7617"/>
    <cellStyle name="Output 2 5 2 2" xfId="36160"/>
    <cellStyle name="Output 2 5 2 3" xfId="36161"/>
    <cellStyle name="Output 2 5 2 4" xfId="36162"/>
    <cellStyle name="Output 2 5 2 5" xfId="36163"/>
    <cellStyle name="Output 2 5 2 6" xfId="36164"/>
    <cellStyle name="Output 2 5 2 7" xfId="36165"/>
    <cellStyle name="Output 2 5 2 8" xfId="36166"/>
    <cellStyle name="Output 2 5 2 9" xfId="36167"/>
    <cellStyle name="Output 2 5 3" xfId="11574"/>
    <cellStyle name="Output 2 5 3 2" xfId="36168"/>
    <cellStyle name="Output 2 5 3 3" xfId="36169"/>
    <cellStyle name="Output 2 5 3 4" xfId="36170"/>
    <cellStyle name="Output 2 5 3 5" xfId="36171"/>
    <cellStyle name="Output 2 5 3 6" xfId="36172"/>
    <cellStyle name="Output 2 5 3 7" xfId="36173"/>
    <cellStyle name="Output 2 5 3 8" xfId="36174"/>
    <cellStyle name="Output 2 5 3 9" xfId="36175"/>
    <cellStyle name="Output 2 5 4" xfId="36176"/>
    <cellStyle name="Output 2 5 5" xfId="36177"/>
    <cellStyle name="Output 2 5 6" xfId="36178"/>
    <cellStyle name="Output 2 5 7" xfId="36179"/>
    <cellStyle name="Output 2 5 8" xfId="36180"/>
    <cellStyle name="Output 2 5 9" xfId="36181"/>
    <cellStyle name="Output 2 50" xfId="36182"/>
    <cellStyle name="Output 2 51" xfId="36183"/>
    <cellStyle name="Output 2 52" xfId="36184"/>
    <cellStyle name="Output 2 53" xfId="36185"/>
    <cellStyle name="Output 2 54" xfId="36186"/>
    <cellStyle name="Output 2 55" xfId="36187"/>
    <cellStyle name="Output 2 56" xfId="36188"/>
    <cellStyle name="Output 2 57" xfId="36189"/>
    <cellStyle name="Output 2 58" xfId="36190"/>
    <cellStyle name="Output 2 59" xfId="36191"/>
    <cellStyle name="Output 2 6" xfId="821"/>
    <cellStyle name="Output 2 6 10" xfId="36192"/>
    <cellStyle name="Output 2 6 11" xfId="36193"/>
    <cellStyle name="Output 2 6 12" xfId="2355"/>
    <cellStyle name="Output 2 6 2" xfId="7893"/>
    <cellStyle name="Output 2 6 2 2" xfId="36194"/>
    <cellStyle name="Output 2 6 2 3" xfId="36195"/>
    <cellStyle name="Output 2 6 2 4" xfId="36196"/>
    <cellStyle name="Output 2 6 2 5" xfId="36197"/>
    <cellStyle name="Output 2 6 2 6" xfId="36198"/>
    <cellStyle name="Output 2 6 2 7" xfId="36199"/>
    <cellStyle name="Output 2 6 2 8" xfId="36200"/>
    <cellStyle name="Output 2 6 2 9" xfId="36201"/>
    <cellStyle name="Output 2 6 3" xfId="7225"/>
    <cellStyle name="Output 2 6 3 2" xfId="36202"/>
    <cellStyle name="Output 2 6 3 3" xfId="36203"/>
    <cellStyle name="Output 2 6 3 4" xfId="36204"/>
    <cellStyle name="Output 2 6 3 5" xfId="36205"/>
    <cellStyle name="Output 2 6 3 6" xfId="36206"/>
    <cellStyle name="Output 2 6 3 7" xfId="36207"/>
    <cellStyle name="Output 2 6 3 8" xfId="36208"/>
    <cellStyle name="Output 2 6 3 9" xfId="36209"/>
    <cellStyle name="Output 2 6 4" xfId="36210"/>
    <cellStyle name="Output 2 6 5" xfId="36211"/>
    <cellStyle name="Output 2 6 6" xfId="36212"/>
    <cellStyle name="Output 2 6 7" xfId="36213"/>
    <cellStyle name="Output 2 6 8" xfId="36214"/>
    <cellStyle name="Output 2 6 9" xfId="36215"/>
    <cellStyle name="Output 2 60" xfId="36216"/>
    <cellStyle name="Output 2 61" xfId="36217"/>
    <cellStyle name="Output 2 62" xfId="36218"/>
    <cellStyle name="Output 2 63" xfId="36219"/>
    <cellStyle name="Output 2 64" xfId="36220"/>
    <cellStyle name="Output 2 65" xfId="36221"/>
    <cellStyle name="Output 2 66" xfId="36222"/>
    <cellStyle name="Output 2 67" xfId="36223"/>
    <cellStyle name="Output 2 68" xfId="36224"/>
    <cellStyle name="Output 2 69" xfId="36225"/>
    <cellStyle name="Output 2 7" xfId="2013"/>
    <cellStyle name="Output 2 7 10" xfId="36226"/>
    <cellStyle name="Output 2 7 11" xfId="36227"/>
    <cellStyle name="Output 2 7 2" xfId="7554"/>
    <cellStyle name="Output 2 7 2 2" xfId="36228"/>
    <cellStyle name="Output 2 7 2 3" xfId="36229"/>
    <cellStyle name="Output 2 7 2 4" xfId="36230"/>
    <cellStyle name="Output 2 7 2 5" xfId="36231"/>
    <cellStyle name="Output 2 7 2 6" xfId="36232"/>
    <cellStyle name="Output 2 7 2 7" xfId="36233"/>
    <cellStyle name="Output 2 7 2 8" xfId="36234"/>
    <cellStyle name="Output 2 7 2 9" xfId="36235"/>
    <cellStyle name="Output 2 7 3" xfId="9917"/>
    <cellStyle name="Output 2 7 3 2" xfId="36236"/>
    <cellStyle name="Output 2 7 3 3" xfId="36237"/>
    <cellStyle name="Output 2 7 3 4" xfId="36238"/>
    <cellStyle name="Output 2 7 3 5" xfId="36239"/>
    <cellStyle name="Output 2 7 3 6" xfId="36240"/>
    <cellStyle name="Output 2 7 3 7" xfId="36241"/>
    <cellStyle name="Output 2 7 3 8" xfId="36242"/>
    <cellStyle name="Output 2 7 3 9" xfId="36243"/>
    <cellStyle name="Output 2 7 4" xfId="36244"/>
    <cellStyle name="Output 2 7 5" xfId="36245"/>
    <cellStyle name="Output 2 7 6" xfId="36246"/>
    <cellStyle name="Output 2 7 7" xfId="36247"/>
    <cellStyle name="Output 2 7 8" xfId="36248"/>
    <cellStyle name="Output 2 7 9" xfId="36249"/>
    <cellStyle name="Output 2 70" xfId="36250"/>
    <cellStyle name="Output 2 71" xfId="36251"/>
    <cellStyle name="Output 2 72" xfId="36252"/>
    <cellStyle name="Output 2 73" xfId="36253"/>
    <cellStyle name="Output 2 74" xfId="36254"/>
    <cellStyle name="Output 2 75" xfId="36255"/>
    <cellStyle name="Output 2 76" xfId="36256"/>
    <cellStyle name="Output 2 77" xfId="36257"/>
    <cellStyle name="Output 2 78" xfId="36258"/>
    <cellStyle name="Output 2 79" xfId="36259"/>
    <cellStyle name="Output 2 8" xfId="2415"/>
    <cellStyle name="Output 2 8 10" xfId="36260"/>
    <cellStyle name="Output 2 8 11" xfId="36261"/>
    <cellStyle name="Output 2 8 2" xfId="7953"/>
    <cellStyle name="Output 2 8 2 2" xfId="36262"/>
    <cellStyle name="Output 2 8 2 3" xfId="36263"/>
    <cellStyle name="Output 2 8 2 4" xfId="36264"/>
    <cellStyle name="Output 2 8 2 5" xfId="36265"/>
    <cellStyle name="Output 2 8 2 6" xfId="36266"/>
    <cellStyle name="Output 2 8 2 7" xfId="36267"/>
    <cellStyle name="Output 2 8 2 8" xfId="36268"/>
    <cellStyle name="Output 2 8 2 9" xfId="36269"/>
    <cellStyle name="Output 2 8 3" xfId="7161"/>
    <cellStyle name="Output 2 8 3 2" xfId="36270"/>
    <cellStyle name="Output 2 8 3 3" xfId="36271"/>
    <cellStyle name="Output 2 8 3 4" xfId="36272"/>
    <cellStyle name="Output 2 8 3 5" xfId="36273"/>
    <cellStyle name="Output 2 8 3 6" xfId="36274"/>
    <cellStyle name="Output 2 8 3 7" xfId="36275"/>
    <cellStyle name="Output 2 8 3 8" xfId="36276"/>
    <cellStyle name="Output 2 8 3 9" xfId="36277"/>
    <cellStyle name="Output 2 8 4" xfId="36278"/>
    <cellStyle name="Output 2 8 5" xfId="36279"/>
    <cellStyle name="Output 2 8 6" xfId="36280"/>
    <cellStyle name="Output 2 8 7" xfId="36281"/>
    <cellStyle name="Output 2 8 8" xfId="36282"/>
    <cellStyle name="Output 2 8 9" xfId="36283"/>
    <cellStyle name="Output 2 80" xfId="36284"/>
    <cellStyle name="Output 2 81" xfId="36285"/>
    <cellStyle name="Output 2 82" xfId="1472"/>
    <cellStyle name="Output 2 9" xfId="2713"/>
    <cellStyle name="Output 2 9 10" xfId="36286"/>
    <cellStyle name="Output 2 9 11" xfId="36287"/>
    <cellStyle name="Output 2 9 2" xfId="8214"/>
    <cellStyle name="Output 2 9 2 2" xfId="36288"/>
    <cellStyle name="Output 2 9 2 3" xfId="36289"/>
    <cellStyle name="Output 2 9 2 4" xfId="36290"/>
    <cellStyle name="Output 2 9 2 5" xfId="36291"/>
    <cellStyle name="Output 2 9 2 6" xfId="36292"/>
    <cellStyle name="Output 2 9 2 7" xfId="36293"/>
    <cellStyle name="Output 2 9 2 8" xfId="36294"/>
    <cellStyle name="Output 2 9 2 9" xfId="36295"/>
    <cellStyle name="Output 2 9 3" xfId="7029"/>
    <cellStyle name="Output 2 9 3 2" xfId="36296"/>
    <cellStyle name="Output 2 9 3 3" xfId="36297"/>
    <cellStyle name="Output 2 9 3 4" xfId="36298"/>
    <cellStyle name="Output 2 9 3 5" xfId="36299"/>
    <cellStyle name="Output 2 9 3 6" xfId="36300"/>
    <cellStyle name="Output 2 9 3 7" xfId="36301"/>
    <cellStyle name="Output 2 9 3 8" xfId="36302"/>
    <cellStyle name="Output 2 9 3 9" xfId="36303"/>
    <cellStyle name="Output 2 9 4" xfId="36304"/>
    <cellStyle name="Output 2 9 5" xfId="36305"/>
    <cellStyle name="Output 2 9 6" xfId="36306"/>
    <cellStyle name="Output 2 9 7" xfId="36307"/>
    <cellStyle name="Output 2 9 8" xfId="36308"/>
    <cellStyle name="Output 2 9 9" xfId="36309"/>
    <cellStyle name="Output 20" xfId="4620"/>
    <cellStyle name="Output 20 2" xfId="9903"/>
    <cellStyle name="Output 20 3" xfId="13152"/>
    <cellStyle name="Output 21" xfId="5840"/>
    <cellStyle name="Output 21 2" xfId="10959"/>
    <cellStyle name="Output 21 3" xfId="14106"/>
    <cellStyle name="Output 22" xfId="5692"/>
    <cellStyle name="Output 22 2" xfId="10813"/>
    <cellStyle name="Output 22 3" xfId="13961"/>
    <cellStyle name="Output 23" xfId="5900"/>
    <cellStyle name="Output 23 2" xfId="11019"/>
    <cellStyle name="Output 23 3" xfId="14166"/>
    <cellStyle name="Output 24" xfId="5685"/>
    <cellStyle name="Output 24 2" xfId="10806"/>
    <cellStyle name="Output 24 3" xfId="13954"/>
    <cellStyle name="Output 25" xfId="5909"/>
    <cellStyle name="Output 25 2" xfId="11028"/>
    <cellStyle name="Output 25 3" xfId="14175"/>
    <cellStyle name="Output 26" xfId="5661"/>
    <cellStyle name="Output 26 2" xfId="10782"/>
    <cellStyle name="Output 26 3" xfId="13930"/>
    <cellStyle name="Output 27" xfId="7189"/>
    <cellStyle name="Output 28" xfId="10616"/>
    <cellStyle name="Output 29" xfId="36310"/>
    <cellStyle name="Output 3" xfId="88"/>
    <cellStyle name="Output 3 10" xfId="36311"/>
    <cellStyle name="Output 3 10 10" xfId="36312"/>
    <cellStyle name="Output 3 10 11" xfId="36313"/>
    <cellStyle name="Output 3 10 2" xfId="36314"/>
    <cellStyle name="Output 3 10 2 2" xfId="36315"/>
    <cellStyle name="Output 3 10 2 3" xfId="36316"/>
    <cellStyle name="Output 3 10 2 4" xfId="36317"/>
    <cellStyle name="Output 3 10 2 5" xfId="36318"/>
    <cellStyle name="Output 3 10 2 6" xfId="36319"/>
    <cellStyle name="Output 3 10 2 7" xfId="36320"/>
    <cellStyle name="Output 3 10 2 8" xfId="36321"/>
    <cellStyle name="Output 3 10 2 9" xfId="36322"/>
    <cellStyle name="Output 3 10 3" xfId="36323"/>
    <cellStyle name="Output 3 10 3 2" xfId="36324"/>
    <cellStyle name="Output 3 10 3 3" xfId="36325"/>
    <cellStyle name="Output 3 10 3 4" xfId="36326"/>
    <cellStyle name="Output 3 10 3 5" xfId="36327"/>
    <cellStyle name="Output 3 10 3 6" xfId="36328"/>
    <cellStyle name="Output 3 10 3 7" xfId="36329"/>
    <cellStyle name="Output 3 10 3 8" xfId="36330"/>
    <cellStyle name="Output 3 10 3 9" xfId="36331"/>
    <cellStyle name="Output 3 10 4" xfId="36332"/>
    <cellStyle name="Output 3 10 5" xfId="36333"/>
    <cellStyle name="Output 3 10 6" xfId="36334"/>
    <cellStyle name="Output 3 10 7" xfId="36335"/>
    <cellStyle name="Output 3 10 8" xfId="36336"/>
    <cellStyle name="Output 3 10 9" xfId="36337"/>
    <cellStyle name="Output 3 11" xfId="36338"/>
    <cellStyle name="Output 3 11 10" xfId="36339"/>
    <cellStyle name="Output 3 11 11" xfId="36340"/>
    <cellStyle name="Output 3 11 2" xfId="36341"/>
    <cellStyle name="Output 3 11 2 2" xfId="36342"/>
    <cellStyle name="Output 3 11 2 3" xfId="36343"/>
    <cellStyle name="Output 3 11 2 4" xfId="36344"/>
    <cellStyle name="Output 3 11 2 5" xfId="36345"/>
    <cellStyle name="Output 3 11 2 6" xfId="36346"/>
    <cellStyle name="Output 3 11 2 7" xfId="36347"/>
    <cellStyle name="Output 3 11 2 8" xfId="36348"/>
    <cellStyle name="Output 3 11 2 9" xfId="36349"/>
    <cellStyle name="Output 3 11 3" xfId="36350"/>
    <cellStyle name="Output 3 11 3 2" xfId="36351"/>
    <cellStyle name="Output 3 11 3 3" xfId="36352"/>
    <cellStyle name="Output 3 11 3 4" xfId="36353"/>
    <cellStyle name="Output 3 11 3 5" xfId="36354"/>
    <cellStyle name="Output 3 11 3 6" xfId="36355"/>
    <cellStyle name="Output 3 11 3 7" xfId="36356"/>
    <cellStyle name="Output 3 11 3 8" xfId="36357"/>
    <cellStyle name="Output 3 11 3 9" xfId="36358"/>
    <cellStyle name="Output 3 11 4" xfId="36359"/>
    <cellStyle name="Output 3 11 5" xfId="36360"/>
    <cellStyle name="Output 3 11 6" xfId="36361"/>
    <cellStyle name="Output 3 11 7" xfId="36362"/>
    <cellStyle name="Output 3 11 8" xfId="36363"/>
    <cellStyle name="Output 3 11 9" xfId="36364"/>
    <cellStyle name="Output 3 12" xfId="36365"/>
    <cellStyle name="Output 3 12 10" xfId="36366"/>
    <cellStyle name="Output 3 12 11" xfId="36367"/>
    <cellStyle name="Output 3 12 2" xfId="36368"/>
    <cellStyle name="Output 3 12 2 2" xfId="36369"/>
    <cellStyle name="Output 3 12 2 3" xfId="36370"/>
    <cellStyle name="Output 3 12 2 4" xfId="36371"/>
    <cellStyle name="Output 3 12 2 5" xfId="36372"/>
    <cellStyle name="Output 3 12 2 6" xfId="36373"/>
    <cellStyle name="Output 3 12 2 7" xfId="36374"/>
    <cellStyle name="Output 3 12 2 8" xfId="36375"/>
    <cellStyle name="Output 3 12 2 9" xfId="36376"/>
    <cellStyle name="Output 3 12 3" xfId="36377"/>
    <cellStyle name="Output 3 12 3 2" xfId="36378"/>
    <cellStyle name="Output 3 12 3 3" xfId="36379"/>
    <cellStyle name="Output 3 12 3 4" xfId="36380"/>
    <cellStyle name="Output 3 12 3 5" xfId="36381"/>
    <cellStyle name="Output 3 12 3 6" xfId="36382"/>
    <cellStyle name="Output 3 12 3 7" xfId="36383"/>
    <cellStyle name="Output 3 12 3 8" xfId="36384"/>
    <cellStyle name="Output 3 12 3 9" xfId="36385"/>
    <cellStyle name="Output 3 12 4" xfId="36386"/>
    <cellStyle name="Output 3 12 5" xfId="36387"/>
    <cellStyle name="Output 3 12 6" xfId="36388"/>
    <cellStyle name="Output 3 12 7" xfId="36389"/>
    <cellStyle name="Output 3 12 8" xfId="36390"/>
    <cellStyle name="Output 3 12 9" xfId="36391"/>
    <cellStyle name="Output 3 13" xfId="36392"/>
    <cellStyle name="Output 3 13 10" xfId="36393"/>
    <cellStyle name="Output 3 13 11" xfId="36394"/>
    <cellStyle name="Output 3 13 2" xfId="36395"/>
    <cellStyle name="Output 3 13 2 2" xfId="36396"/>
    <cellStyle name="Output 3 13 2 3" xfId="36397"/>
    <cellStyle name="Output 3 13 2 4" xfId="36398"/>
    <cellStyle name="Output 3 13 2 5" xfId="36399"/>
    <cellStyle name="Output 3 13 2 6" xfId="36400"/>
    <cellStyle name="Output 3 13 2 7" xfId="36401"/>
    <cellStyle name="Output 3 13 2 8" xfId="36402"/>
    <cellStyle name="Output 3 13 2 9" xfId="36403"/>
    <cellStyle name="Output 3 13 3" xfId="36404"/>
    <cellStyle name="Output 3 13 3 2" xfId="36405"/>
    <cellStyle name="Output 3 13 3 3" xfId="36406"/>
    <cellStyle name="Output 3 13 3 4" xfId="36407"/>
    <cellStyle name="Output 3 13 3 5" xfId="36408"/>
    <cellStyle name="Output 3 13 3 6" xfId="36409"/>
    <cellStyle name="Output 3 13 3 7" xfId="36410"/>
    <cellStyle name="Output 3 13 3 8" xfId="36411"/>
    <cellStyle name="Output 3 13 3 9" xfId="36412"/>
    <cellStyle name="Output 3 13 4" xfId="36413"/>
    <cellStyle name="Output 3 13 5" xfId="36414"/>
    <cellStyle name="Output 3 13 6" xfId="36415"/>
    <cellStyle name="Output 3 13 7" xfId="36416"/>
    <cellStyle name="Output 3 13 8" xfId="36417"/>
    <cellStyle name="Output 3 13 9" xfId="36418"/>
    <cellStyle name="Output 3 14" xfId="36419"/>
    <cellStyle name="Output 3 14 10" xfId="36420"/>
    <cellStyle name="Output 3 14 11" xfId="36421"/>
    <cellStyle name="Output 3 14 2" xfId="36422"/>
    <cellStyle name="Output 3 14 2 2" xfId="36423"/>
    <cellStyle name="Output 3 14 2 3" xfId="36424"/>
    <cellStyle name="Output 3 14 2 4" xfId="36425"/>
    <cellStyle name="Output 3 14 2 5" xfId="36426"/>
    <cellStyle name="Output 3 14 2 6" xfId="36427"/>
    <cellStyle name="Output 3 14 2 7" xfId="36428"/>
    <cellStyle name="Output 3 14 2 8" xfId="36429"/>
    <cellStyle name="Output 3 14 2 9" xfId="36430"/>
    <cellStyle name="Output 3 14 3" xfId="36431"/>
    <cellStyle name="Output 3 14 3 2" xfId="36432"/>
    <cellStyle name="Output 3 14 3 3" xfId="36433"/>
    <cellStyle name="Output 3 14 3 4" xfId="36434"/>
    <cellStyle name="Output 3 14 3 5" xfId="36435"/>
    <cellStyle name="Output 3 14 3 6" xfId="36436"/>
    <cellStyle name="Output 3 14 3 7" xfId="36437"/>
    <cellStyle name="Output 3 14 3 8" xfId="36438"/>
    <cellStyle name="Output 3 14 3 9" xfId="36439"/>
    <cellStyle name="Output 3 14 4" xfId="36440"/>
    <cellStyle name="Output 3 14 5" xfId="36441"/>
    <cellStyle name="Output 3 14 6" xfId="36442"/>
    <cellStyle name="Output 3 14 7" xfId="36443"/>
    <cellStyle name="Output 3 14 8" xfId="36444"/>
    <cellStyle name="Output 3 14 9" xfId="36445"/>
    <cellStyle name="Output 3 15" xfId="36446"/>
    <cellStyle name="Output 3 15 10" xfId="36447"/>
    <cellStyle name="Output 3 15 11" xfId="36448"/>
    <cellStyle name="Output 3 15 2" xfId="36449"/>
    <cellStyle name="Output 3 15 2 2" xfId="36450"/>
    <cellStyle name="Output 3 15 2 3" xfId="36451"/>
    <cellStyle name="Output 3 15 2 4" xfId="36452"/>
    <cellStyle name="Output 3 15 2 5" xfId="36453"/>
    <cellStyle name="Output 3 15 2 6" xfId="36454"/>
    <cellStyle name="Output 3 15 2 7" xfId="36455"/>
    <cellStyle name="Output 3 15 2 8" xfId="36456"/>
    <cellStyle name="Output 3 15 2 9" xfId="36457"/>
    <cellStyle name="Output 3 15 3" xfId="36458"/>
    <cellStyle name="Output 3 15 3 2" xfId="36459"/>
    <cellStyle name="Output 3 15 3 3" xfId="36460"/>
    <cellStyle name="Output 3 15 3 4" xfId="36461"/>
    <cellStyle name="Output 3 15 3 5" xfId="36462"/>
    <cellStyle name="Output 3 15 3 6" xfId="36463"/>
    <cellStyle name="Output 3 15 3 7" xfId="36464"/>
    <cellStyle name="Output 3 15 3 8" xfId="36465"/>
    <cellStyle name="Output 3 15 3 9" xfId="36466"/>
    <cellStyle name="Output 3 15 4" xfId="36467"/>
    <cellStyle name="Output 3 15 5" xfId="36468"/>
    <cellStyle name="Output 3 15 6" xfId="36469"/>
    <cellStyle name="Output 3 15 7" xfId="36470"/>
    <cellStyle name="Output 3 15 8" xfId="36471"/>
    <cellStyle name="Output 3 15 9" xfId="36472"/>
    <cellStyle name="Output 3 16" xfId="36473"/>
    <cellStyle name="Output 3 16 10" xfId="36474"/>
    <cellStyle name="Output 3 16 11" xfId="36475"/>
    <cellStyle name="Output 3 16 2" xfId="36476"/>
    <cellStyle name="Output 3 16 2 2" xfId="36477"/>
    <cellStyle name="Output 3 16 2 3" xfId="36478"/>
    <cellStyle name="Output 3 16 2 4" xfId="36479"/>
    <cellStyle name="Output 3 16 2 5" xfId="36480"/>
    <cellStyle name="Output 3 16 2 6" xfId="36481"/>
    <cellStyle name="Output 3 16 2 7" xfId="36482"/>
    <cellStyle name="Output 3 16 2 8" xfId="36483"/>
    <cellStyle name="Output 3 16 2 9" xfId="36484"/>
    <cellStyle name="Output 3 16 3" xfId="36485"/>
    <cellStyle name="Output 3 16 3 2" xfId="36486"/>
    <cellStyle name="Output 3 16 3 3" xfId="36487"/>
    <cellStyle name="Output 3 16 3 4" xfId="36488"/>
    <cellStyle name="Output 3 16 3 5" xfId="36489"/>
    <cellStyle name="Output 3 16 3 6" xfId="36490"/>
    <cellStyle name="Output 3 16 3 7" xfId="36491"/>
    <cellStyle name="Output 3 16 3 8" xfId="36492"/>
    <cellStyle name="Output 3 16 3 9" xfId="36493"/>
    <cellStyle name="Output 3 16 4" xfId="36494"/>
    <cellStyle name="Output 3 16 5" xfId="36495"/>
    <cellStyle name="Output 3 16 6" xfId="36496"/>
    <cellStyle name="Output 3 16 7" xfId="36497"/>
    <cellStyle name="Output 3 16 8" xfId="36498"/>
    <cellStyle name="Output 3 16 9" xfId="36499"/>
    <cellStyle name="Output 3 17" xfId="36500"/>
    <cellStyle name="Output 3 17 10" xfId="36501"/>
    <cellStyle name="Output 3 17 11" xfId="36502"/>
    <cellStyle name="Output 3 17 2" xfId="36503"/>
    <cellStyle name="Output 3 17 2 2" xfId="36504"/>
    <cellStyle name="Output 3 17 2 3" xfId="36505"/>
    <cellStyle name="Output 3 17 2 4" xfId="36506"/>
    <cellStyle name="Output 3 17 2 5" xfId="36507"/>
    <cellStyle name="Output 3 17 2 6" xfId="36508"/>
    <cellStyle name="Output 3 17 2 7" xfId="36509"/>
    <cellStyle name="Output 3 17 2 8" xfId="36510"/>
    <cellStyle name="Output 3 17 2 9" xfId="36511"/>
    <cellStyle name="Output 3 17 3" xfId="36512"/>
    <cellStyle name="Output 3 17 3 2" xfId="36513"/>
    <cellStyle name="Output 3 17 3 3" xfId="36514"/>
    <cellStyle name="Output 3 17 3 4" xfId="36515"/>
    <cellStyle name="Output 3 17 3 5" xfId="36516"/>
    <cellStyle name="Output 3 17 3 6" xfId="36517"/>
    <cellStyle name="Output 3 17 3 7" xfId="36518"/>
    <cellStyle name="Output 3 17 3 8" xfId="36519"/>
    <cellStyle name="Output 3 17 3 9" xfId="36520"/>
    <cellStyle name="Output 3 17 4" xfId="36521"/>
    <cellStyle name="Output 3 17 5" xfId="36522"/>
    <cellStyle name="Output 3 17 6" xfId="36523"/>
    <cellStyle name="Output 3 17 7" xfId="36524"/>
    <cellStyle name="Output 3 17 8" xfId="36525"/>
    <cellStyle name="Output 3 17 9" xfId="36526"/>
    <cellStyle name="Output 3 18" xfId="36527"/>
    <cellStyle name="Output 3 18 10" xfId="36528"/>
    <cellStyle name="Output 3 18 11" xfId="36529"/>
    <cellStyle name="Output 3 18 2" xfId="36530"/>
    <cellStyle name="Output 3 18 2 2" xfId="36531"/>
    <cellStyle name="Output 3 18 2 3" xfId="36532"/>
    <cellStyle name="Output 3 18 2 4" xfId="36533"/>
    <cellStyle name="Output 3 18 2 5" xfId="36534"/>
    <cellStyle name="Output 3 18 2 6" xfId="36535"/>
    <cellStyle name="Output 3 18 2 7" xfId="36536"/>
    <cellStyle name="Output 3 18 2 8" xfId="36537"/>
    <cellStyle name="Output 3 18 2 9" xfId="36538"/>
    <cellStyle name="Output 3 18 3" xfId="36539"/>
    <cellStyle name="Output 3 18 3 2" xfId="36540"/>
    <cellStyle name="Output 3 18 3 3" xfId="36541"/>
    <cellStyle name="Output 3 18 3 4" xfId="36542"/>
    <cellStyle name="Output 3 18 3 5" xfId="36543"/>
    <cellStyle name="Output 3 18 3 6" xfId="36544"/>
    <cellStyle name="Output 3 18 3 7" xfId="36545"/>
    <cellStyle name="Output 3 18 3 8" xfId="36546"/>
    <cellStyle name="Output 3 18 3 9" xfId="36547"/>
    <cellStyle name="Output 3 18 4" xfId="36548"/>
    <cellStyle name="Output 3 18 5" xfId="36549"/>
    <cellStyle name="Output 3 18 6" xfId="36550"/>
    <cellStyle name="Output 3 18 7" xfId="36551"/>
    <cellStyle name="Output 3 18 8" xfId="36552"/>
    <cellStyle name="Output 3 18 9" xfId="36553"/>
    <cellStyle name="Output 3 19" xfId="36554"/>
    <cellStyle name="Output 3 19 10" xfId="36555"/>
    <cellStyle name="Output 3 19 11" xfId="36556"/>
    <cellStyle name="Output 3 19 2" xfId="36557"/>
    <cellStyle name="Output 3 19 2 2" xfId="36558"/>
    <cellStyle name="Output 3 19 2 3" xfId="36559"/>
    <cellStyle name="Output 3 19 2 4" xfId="36560"/>
    <cellStyle name="Output 3 19 2 5" xfId="36561"/>
    <cellStyle name="Output 3 19 2 6" xfId="36562"/>
    <cellStyle name="Output 3 19 2 7" xfId="36563"/>
    <cellStyle name="Output 3 19 2 8" xfId="36564"/>
    <cellStyle name="Output 3 19 2 9" xfId="36565"/>
    <cellStyle name="Output 3 19 3" xfId="36566"/>
    <cellStyle name="Output 3 19 3 2" xfId="36567"/>
    <cellStyle name="Output 3 19 3 3" xfId="36568"/>
    <cellStyle name="Output 3 19 3 4" xfId="36569"/>
    <cellStyle name="Output 3 19 3 5" xfId="36570"/>
    <cellStyle name="Output 3 19 3 6" xfId="36571"/>
    <cellStyle name="Output 3 19 3 7" xfId="36572"/>
    <cellStyle name="Output 3 19 3 8" xfId="36573"/>
    <cellStyle name="Output 3 19 3 9" xfId="36574"/>
    <cellStyle name="Output 3 19 4" xfId="36575"/>
    <cellStyle name="Output 3 19 5" xfId="36576"/>
    <cellStyle name="Output 3 19 6" xfId="36577"/>
    <cellStyle name="Output 3 19 7" xfId="36578"/>
    <cellStyle name="Output 3 19 8" xfId="36579"/>
    <cellStyle name="Output 3 19 9" xfId="36580"/>
    <cellStyle name="Output 3 2" xfId="89"/>
    <cellStyle name="Output 3 2 10" xfId="36581"/>
    <cellStyle name="Output 3 2 11" xfId="36582"/>
    <cellStyle name="Output 3 2 12" xfId="7787"/>
    <cellStyle name="Output 3 2 2" xfId="36583"/>
    <cellStyle name="Output 3 2 2 2" xfId="36584"/>
    <cellStyle name="Output 3 2 2 3" xfId="36585"/>
    <cellStyle name="Output 3 2 2 4" xfId="36586"/>
    <cellStyle name="Output 3 2 2 5" xfId="36587"/>
    <cellStyle name="Output 3 2 2 6" xfId="36588"/>
    <cellStyle name="Output 3 2 2 7" xfId="36589"/>
    <cellStyle name="Output 3 2 2 8" xfId="36590"/>
    <cellStyle name="Output 3 2 2 9" xfId="36591"/>
    <cellStyle name="Output 3 2 3" xfId="36592"/>
    <cellStyle name="Output 3 2 3 2" xfId="36593"/>
    <cellStyle name="Output 3 2 3 3" xfId="36594"/>
    <cellStyle name="Output 3 2 3 4" xfId="36595"/>
    <cellStyle name="Output 3 2 3 5" xfId="36596"/>
    <cellStyle name="Output 3 2 3 6" xfId="36597"/>
    <cellStyle name="Output 3 2 3 7" xfId="36598"/>
    <cellStyle name="Output 3 2 3 8" xfId="36599"/>
    <cellStyle name="Output 3 2 3 9" xfId="36600"/>
    <cellStyle name="Output 3 2 4" xfId="36601"/>
    <cellStyle name="Output 3 2 5" xfId="36602"/>
    <cellStyle name="Output 3 2 6" xfId="36603"/>
    <cellStyle name="Output 3 2 7" xfId="36604"/>
    <cellStyle name="Output 3 2 8" xfId="36605"/>
    <cellStyle name="Output 3 2 9" xfId="36606"/>
    <cellStyle name="Output 3 20" xfId="36607"/>
    <cellStyle name="Output 3 20 10" xfId="36608"/>
    <cellStyle name="Output 3 20 11" xfId="36609"/>
    <cellStyle name="Output 3 20 2" xfId="36610"/>
    <cellStyle name="Output 3 20 2 2" xfId="36611"/>
    <cellStyle name="Output 3 20 2 3" xfId="36612"/>
    <cellStyle name="Output 3 20 2 4" xfId="36613"/>
    <cellStyle name="Output 3 20 2 5" xfId="36614"/>
    <cellStyle name="Output 3 20 2 6" xfId="36615"/>
    <cellStyle name="Output 3 20 2 7" xfId="36616"/>
    <cellStyle name="Output 3 20 2 8" xfId="36617"/>
    <cellStyle name="Output 3 20 2 9" xfId="36618"/>
    <cellStyle name="Output 3 20 3" xfId="36619"/>
    <cellStyle name="Output 3 20 3 2" xfId="36620"/>
    <cellStyle name="Output 3 20 3 3" xfId="36621"/>
    <cellStyle name="Output 3 20 3 4" xfId="36622"/>
    <cellStyle name="Output 3 20 3 5" xfId="36623"/>
    <cellStyle name="Output 3 20 3 6" xfId="36624"/>
    <cellStyle name="Output 3 20 3 7" xfId="36625"/>
    <cellStyle name="Output 3 20 3 8" xfId="36626"/>
    <cellStyle name="Output 3 20 3 9" xfId="36627"/>
    <cellStyle name="Output 3 20 4" xfId="36628"/>
    <cellStyle name="Output 3 20 5" xfId="36629"/>
    <cellStyle name="Output 3 20 6" xfId="36630"/>
    <cellStyle name="Output 3 20 7" xfId="36631"/>
    <cellStyle name="Output 3 20 8" xfId="36632"/>
    <cellStyle name="Output 3 20 9" xfId="36633"/>
    <cellStyle name="Output 3 21" xfId="36634"/>
    <cellStyle name="Output 3 21 10" xfId="36635"/>
    <cellStyle name="Output 3 21 11" xfId="36636"/>
    <cellStyle name="Output 3 21 2" xfId="36637"/>
    <cellStyle name="Output 3 21 2 2" xfId="36638"/>
    <cellStyle name="Output 3 21 2 3" xfId="36639"/>
    <cellStyle name="Output 3 21 2 4" xfId="36640"/>
    <cellStyle name="Output 3 21 2 5" xfId="36641"/>
    <cellStyle name="Output 3 21 2 6" xfId="36642"/>
    <cellStyle name="Output 3 21 2 7" xfId="36643"/>
    <cellStyle name="Output 3 21 2 8" xfId="36644"/>
    <cellStyle name="Output 3 21 2 9" xfId="36645"/>
    <cellStyle name="Output 3 21 3" xfId="36646"/>
    <cellStyle name="Output 3 21 3 2" xfId="36647"/>
    <cellStyle name="Output 3 21 3 3" xfId="36648"/>
    <cellStyle name="Output 3 21 3 4" xfId="36649"/>
    <cellStyle name="Output 3 21 3 5" xfId="36650"/>
    <cellStyle name="Output 3 21 3 6" xfId="36651"/>
    <cellStyle name="Output 3 21 3 7" xfId="36652"/>
    <cellStyle name="Output 3 21 3 8" xfId="36653"/>
    <cellStyle name="Output 3 21 3 9" xfId="36654"/>
    <cellStyle name="Output 3 21 4" xfId="36655"/>
    <cellStyle name="Output 3 21 5" xfId="36656"/>
    <cellStyle name="Output 3 21 6" xfId="36657"/>
    <cellStyle name="Output 3 21 7" xfId="36658"/>
    <cellStyle name="Output 3 21 8" xfId="36659"/>
    <cellStyle name="Output 3 21 9" xfId="36660"/>
    <cellStyle name="Output 3 22" xfId="36661"/>
    <cellStyle name="Output 3 22 10" xfId="36662"/>
    <cellStyle name="Output 3 22 11" xfId="36663"/>
    <cellStyle name="Output 3 22 2" xfId="36664"/>
    <cellStyle name="Output 3 22 2 2" xfId="36665"/>
    <cellStyle name="Output 3 22 2 3" xfId="36666"/>
    <cellStyle name="Output 3 22 2 4" xfId="36667"/>
    <cellStyle name="Output 3 22 2 5" xfId="36668"/>
    <cellStyle name="Output 3 22 2 6" xfId="36669"/>
    <cellStyle name="Output 3 22 2 7" xfId="36670"/>
    <cellStyle name="Output 3 22 2 8" xfId="36671"/>
    <cellStyle name="Output 3 22 2 9" xfId="36672"/>
    <cellStyle name="Output 3 22 3" xfId="36673"/>
    <cellStyle name="Output 3 22 3 2" xfId="36674"/>
    <cellStyle name="Output 3 22 3 3" xfId="36675"/>
    <cellStyle name="Output 3 22 3 4" xfId="36676"/>
    <cellStyle name="Output 3 22 3 5" xfId="36677"/>
    <cellStyle name="Output 3 22 3 6" xfId="36678"/>
    <cellStyle name="Output 3 22 3 7" xfId="36679"/>
    <cellStyle name="Output 3 22 3 8" xfId="36680"/>
    <cellStyle name="Output 3 22 3 9" xfId="36681"/>
    <cellStyle name="Output 3 22 4" xfId="36682"/>
    <cellStyle name="Output 3 22 5" xfId="36683"/>
    <cellStyle name="Output 3 22 6" xfId="36684"/>
    <cellStyle name="Output 3 22 7" xfId="36685"/>
    <cellStyle name="Output 3 22 8" xfId="36686"/>
    <cellStyle name="Output 3 22 9" xfId="36687"/>
    <cellStyle name="Output 3 23" xfId="36688"/>
    <cellStyle name="Output 3 23 10" xfId="36689"/>
    <cellStyle name="Output 3 23 11" xfId="36690"/>
    <cellStyle name="Output 3 23 2" xfId="36691"/>
    <cellStyle name="Output 3 23 2 2" xfId="36692"/>
    <cellStyle name="Output 3 23 2 3" xfId="36693"/>
    <cellStyle name="Output 3 23 2 4" xfId="36694"/>
    <cellStyle name="Output 3 23 2 5" xfId="36695"/>
    <cellStyle name="Output 3 23 2 6" xfId="36696"/>
    <cellStyle name="Output 3 23 2 7" xfId="36697"/>
    <cellStyle name="Output 3 23 2 8" xfId="36698"/>
    <cellStyle name="Output 3 23 2 9" xfId="36699"/>
    <cellStyle name="Output 3 23 3" xfId="36700"/>
    <cellStyle name="Output 3 23 3 2" xfId="36701"/>
    <cellStyle name="Output 3 23 3 3" xfId="36702"/>
    <cellStyle name="Output 3 23 3 4" xfId="36703"/>
    <cellStyle name="Output 3 23 3 5" xfId="36704"/>
    <cellStyle name="Output 3 23 3 6" xfId="36705"/>
    <cellStyle name="Output 3 23 3 7" xfId="36706"/>
    <cellStyle name="Output 3 23 3 8" xfId="36707"/>
    <cellStyle name="Output 3 23 3 9" xfId="36708"/>
    <cellStyle name="Output 3 23 4" xfId="36709"/>
    <cellStyle name="Output 3 23 5" xfId="36710"/>
    <cellStyle name="Output 3 23 6" xfId="36711"/>
    <cellStyle name="Output 3 23 7" xfId="36712"/>
    <cellStyle name="Output 3 23 8" xfId="36713"/>
    <cellStyle name="Output 3 23 9" xfId="36714"/>
    <cellStyle name="Output 3 24" xfId="36715"/>
    <cellStyle name="Output 3 24 10" xfId="36716"/>
    <cellStyle name="Output 3 24 11" xfId="36717"/>
    <cellStyle name="Output 3 24 2" xfId="36718"/>
    <cellStyle name="Output 3 24 2 2" xfId="36719"/>
    <cellStyle name="Output 3 24 2 3" xfId="36720"/>
    <cellStyle name="Output 3 24 2 4" xfId="36721"/>
    <cellStyle name="Output 3 24 2 5" xfId="36722"/>
    <cellStyle name="Output 3 24 2 6" xfId="36723"/>
    <cellStyle name="Output 3 24 2 7" xfId="36724"/>
    <cellStyle name="Output 3 24 2 8" xfId="36725"/>
    <cellStyle name="Output 3 24 2 9" xfId="36726"/>
    <cellStyle name="Output 3 24 3" xfId="36727"/>
    <cellStyle name="Output 3 24 3 2" xfId="36728"/>
    <cellStyle name="Output 3 24 3 3" xfId="36729"/>
    <cellStyle name="Output 3 24 3 4" xfId="36730"/>
    <cellStyle name="Output 3 24 3 5" xfId="36731"/>
    <cellStyle name="Output 3 24 3 6" xfId="36732"/>
    <cellStyle name="Output 3 24 3 7" xfId="36733"/>
    <cellStyle name="Output 3 24 3 8" xfId="36734"/>
    <cellStyle name="Output 3 24 3 9" xfId="36735"/>
    <cellStyle name="Output 3 24 4" xfId="36736"/>
    <cellStyle name="Output 3 24 5" xfId="36737"/>
    <cellStyle name="Output 3 24 6" xfId="36738"/>
    <cellStyle name="Output 3 24 7" xfId="36739"/>
    <cellStyle name="Output 3 24 8" xfId="36740"/>
    <cellStyle name="Output 3 24 9" xfId="36741"/>
    <cellStyle name="Output 3 25" xfId="36742"/>
    <cellStyle name="Output 3 25 10" xfId="36743"/>
    <cellStyle name="Output 3 25 11" xfId="36744"/>
    <cellStyle name="Output 3 25 2" xfId="36745"/>
    <cellStyle name="Output 3 25 2 2" xfId="36746"/>
    <cellStyle name="Output 3 25 2 3" xfId="36747"/>
    <cellStyle name="Output 3 25 2 4" xfId="36748"/>
    <cellStyle name="Output 3 25 2 5" xfId="36749"/>
    <cellStyle name="Output 3 25 2 6" xfId="36750"/>
    <cellStyle name="Output 3 25 2 7" xfId="36751"/>
    <cellStyle name="Output 3 25 2 8" xfId="36752"/>
    <cellStyle name="Output 3 25 2 9" xfId="36753"/>
    <cellStyle name="Output 3 25 3" xfId="36754"/>
    <cellStyle name="Output 3 25 3 2" xfId="36755"/>
    <cellStyle name="Output 3 25 3 3" xfId="36756"/>
    <cellStyle name="Output 3 25 3 4" xfId="36757"/>
    <cellStyle name="Output 3 25 3 5" xfId="36758"/>
    <cellStyle name="Output 3 25 3 6" xfId="36759"/>
    <cellStyle name="Output 3 25 3 7" xfId="36760"/>
    <cellStyle name="Output 3 25 3 8" xfId="36761"/>
    <cellStyle name="Output 3 25 3 9" xfId="36762"/>
    <cellStyle name="Output 3 25 4" xfId="36763"/>
    <cellStyle name="Output 3 25 5" xfId="36764"/>
    <cellStyle name="Output 3 25 6" xfId="36765"/>
    <cellStyle name="Output 3 25 7" xfId="36766"/>
    <cellStyle name="Output 3 25 8" xfId="36767"/>
    <cellStyle name="Output 3 25 9" xfId="36768"/>
    <cellStyle name="Output 3 26" xfId="36769"/>
    <cellStyle name="Output 3 26 10" xfId="36770"/>
    <cellStyle name="Output 3 26 11" xfId="36771"/>
    <cellStyle name="Output 3 26 2" xfId="36772"/>
    <cellStyle name="Output 3 26 2 2" xfId="36773"/>
    <cellStyle name="Output 3 26 2 3" xfId="36774"/>
    <cellStyle name="Output 3 26 2 4" xfId="36775"/>
    <cellStyle name="Output 3 26 2 5" xfId="36776"/>
    <cellStyle name="Output 3 26 2 6" xfId="36777"/>
    <cellStyle name="Output 3 26 2 7" xfId="36778"/>
    <cellStyle name="Output 3 26 2 8" xfId="36779"/>
    <cellStyle name="Output 3 26 2 9" xfId="36780"/>
    <cellStyle name="Output 3 26 3" xfId="36781"/>
    <cellStyle name="Output 3 26 3 2" xfId="36782"/>
    <cellStyle name="Output 3 26 3 3" xfId="36783"/>
    <cellStyle name="Output 3 26 3 4" xfId="36784"/>
    <cellStyle name="Output 3 26 3 5" xfId="36785"/>
    <cellStyle name="Output 3 26 3 6" xfId="36786"/>
    <cellStyle name="Output 3 26 3 7" xfId="36787"/>
    <cellStyle name="Output 3 26 3 8" xfId="36788"/>
    <cellStyle name="Output 3 26 3 9" xfId="36789"/>
    <cellStyle name="Output 3 26 4" xfId="36790"/>
    <cellStyle name="Output 3 26 5" xfId="36791"/>
    <cellStyle name="Output 3 26 6" xfId="36792"/>
    <cellStyle name="Output 3 26 7" xfId="36793"/>
    <cellStyle name="Output 3 26 8" xfId="36794"/>
    <cellStyle name="Output 3 26 9" xfId="36795"/>
    <cellStyle name="Output 3 27" xfId="36796"/>
    <cellStyle name="Output 3 27 10" xfId="36797"/>
    <cellStyle name="Output 3 27 11" xfId="36798"/>
    <cellStyle name="Output 3 27 2" xfId="36799"/>
    <cellStyle name="Output 3 27 2 2" xfId="36800"/>
    <cellStyle name="Output 3 27 2 3" xfId="36801"/>
    <cellStyle name="Output 3 27 2 4" xfId="36802"/>
    <cellStyle name="Output 3 27 2 5" xfId="36803"/>
    <cellStyle name="Output 3 27 2 6" xfId="36804"/>
    <cellStyle name="Output 3 27 2 7" xfId="36805"/>
    <cellStyle name="Output 3 27 2 8" xfId="36806"/>
    <cellStyle name="Output 3 27 2 9" xfId="36807"/>
    <cellStyle name="Output 3 27 3" xfId="36808"/>
    <cellStyle name="Output 3 27 3 2" xfId="36809"/>
    <cellStyle name="Output 3 27 3 3" xfId="36810"/>
    <cellStyle name="Output 3 27 3 4" xfId="36811"/>
    <cellStyle name="Output 3 27 3 5" xfId="36812"/>
    <cellStyle name="Output 3 27 3 6" xfId="36813"/>
    <cellStyle name="Output 3 27 3 7" xfId="36814"/>
    <cellStyle name="Output 3 27 3 8" xfId="36815"/>
    <cellStyle name="Output 3 27 3 9" xfId="36816"/>
    <cellStyle name="Output 3 27 4" xfId="36817"/>
    <cellStyle name="Output 3 27 5" xfId="36818"/>
    <cellStyle name="Output 3 27 6" xfId="36819"/>
    <cellStyle name="Output 3 27 7" xfId="36820"/>
    <cellStyle name="Output 3 27 8" xfId="36821"/>
    <cellStyle name="Output 3 27 9" xfId="36822"/>
    <cellStyle name="Output 3 28" xfId="36823"/>
    <cellStyle name="Output 3 28 2" xfId="36824"/>
    <cellStyle name="Output 3 28 3" xfId="36825"/>
    <cellStyle name="Output 3 28 4" xfId="36826"/>
    <cellStyle name="Output 3 28 5" xfId="36827"/>
    <cellStyle name="Output 3 28 6" xfId="36828"/>
    <cellStyle name="Output 3 28 7" xfId="36829"/>
    <cellStyle name="Output 3 28 8" xfId="36830"/>
    <cellStyle name="Output 3 28 9" xfId="36831"/>
    <cellStyle name="Output 3 29" xfId="36832"/>
    <cellStyle name="Output 3 29 2" xfId="36833"/>
    <cellStyle name="Output 3 29 3" xfId="36834"/>
    <cellStyle name="Output 3 29 4" xfId="36835"/>
    <cellStyle name="Output 3 29 5" xfId="36836"/>
    <cellStyle name="Output 3 29 6" xfId="36837"/>
    <cellStyle name="Output 3 29 7" xfId="36838"/>
    <cellStyle name="Output 3 29 8" xfId="36839"/>
    <cellStyle name="Output 3 29 9" xfId="36840"/>
    <cellStyle name="Output 3 3" xfId="7401"/>
    <cellStyle name="Output 3 3 10" xfId="36841"/>
    <cellStyle name="Output 3 3 11" xfId="36842"/>
    <cellStyle name="Output 3 3 2" xfId="36843"/>
    <cellStyle name="Output 3 3 2 2" xfId="36844"/>
    <cellStyle name="Output 3 3 2 3" xfId="36845"/>
    <cellStyle name="Output 3 3 2 4" xfId="36846"/>
    <cellStyle name="Output 3 3 2 5" xfId="36847"/>
    <cellStyle name="Output 3 3 2 6" xfId="36848"/>
    <cellStyle name="Output 3 3 2 7" xfId="36849"/>
    <cellStyle name="Output 3 3 2 8" xfId="36850"/>
    <cellStyle name="Output 3 3 2 9" xfId="36851"/>
    <cellStyle name="Output 3 3 3" xfId="36852"/>
    <cellStyle name="Output 3 3 3 2" xfId="36853"/>
    <cellStyle name="Output 3 3 3 3" xfId="36854"/>
    <cellStyle name="Output 3 3 3 4" xfId="36855"/>
    <cellStyle name="Output 3 3 3 5" xfId="36856"/>
    <cellStyle name="Output 3 3 3 6" xfId="36857"/>
    <cellStyle name="Output 3 3 3 7" xfId="36858"/>
    <cellStyle name="Output 3 3 3 8" xfId="36859"/>
    <cellStyle name="Output 3 3 3 9" xfId="36860"/>
    <cellStyle name="Output 3 3 4" xfId="36861"/>
    <cellStyle name="Output 3 3 5" xfId="36862"/>
    <cellStyle name="Output 3 3 6" xfId="36863"/>
    <cellStyle name="Output 3 3 7" xfId="36864"/>
    <cellStyle name="Output 3 3 8" xfId="36865"/>
    <cellStyle name="Output 3 3 9" xfId="36866"/>
    <cellStyle name="Output 3 30" xfId="36867"/>
    <cellStyle name="Output 3 30 2" xfId="36868"/>
    <cellStyle name="Output 3 30 3" xfId="36869"/>
    <cellStyle name="Output 3 30 4" xfId="36870"/>
    <cellStyle name="Output 3 30 5" xfId="36871"/>
    <cellStyle name="Output 3 30 6" xfId="36872"/>
    <cellStyle name="Output 3 30 7" xfId="36873"/>
    <cellStyle name="Output 3 30 8" xfId="36874"/>
    <cellStyle name="Output 3 30 9" xfId="36875"/>
    <cellStyle name="Output 3 31" xfId="36876"/>
    <cellStyle name="Output 3 31 2" xfId="36877"/>
    <cellStyle name="Output 3 31 3" xfId="36878"/>
    <cellStyle name="Output 3 31 4" xfId="36879"/>
    <cellStyle name="Output 3 31 5" xfId="36880"/>
    <cellStyle name="Output 3 31 6" xfId="36881"/>
    <cellStyle name="Output 3 31 7" xfId="36882"/>
    <cellStyle name="Output 3 31 8" xfId="36883"/>
    <cellStyle name="Output 3 31 9" xfId="36884"/>
    <cellStyle name="Output 3 32" xfId="36885"/>
    <cellStyle name="Output 3 32 2" xfId="36886"/>
    <cellStyle name="Output 3 32 3" xfId="36887"/>
    <cellStyle name="Output 3 32 4" xfId="36888"/>
    <cellStyle name="Output 3 32 5" xfId="36889"/>
    <cellStyle name="Output 3 32 6" xfId="36890"/>
    <cellStyle name="Output 3 32 7" xfId="36891"/>
    <cellStyle name="Output 3 32 8" xfId="36892"/>
    <cellStyle name="Output 3 32 9" xfId="36893"/>
    <cellStyle name="Output 3 33" xfId="36894"/>
    <cellStyle name="Output 3 33 2" xfId="36895"/>
    <cellStyle name="Output 3 33 3" xfId="36896"/>
    <cellStyle name="Output 3 33 4" xfId="36897"/>
    <cellStyle name="Output 3 33 5" xfId="36898"/>
    <cellStyle name="Output 3 33 6" xfId="36899"/>
    <cellStyle name="Output 3 33 7" xfId="36900"/>
    <cellStyle name="Output 3 33 8" xfId="36901"/>
    <cellStyle name="Output 3 33 9" xfId="36902"/>
    <cellStyle name="Output 3 34" xfId="36903"/>
    <cellStyle name="Output 3 34 2" xfId="36904"/>
    <cellStyle name="Output 3 34 3" xfId="36905"/>
    <cellStyle name="Output 3 34 4" xfId="36906"/>
    <cellStyle name="Output 3 34 5" xfId="36907"/>
    <cellStyle name="Output 3 34 6" xfId="36908"/>
    <cellStyle name="Output 3 34 7" xfId="36909"/>
    <cellStyle name="Output 3 34 8" xfId="36910"/>
    <cellStyle name="Output 3 34 9" xfId="36911"/>
    <cellStyle name="Output 3 35" xfId="36912"/>
    <cellStyle name="Output 3 36" xfId="36913"/>
    <cellStyle name="Output 3 37" xfId="36914"/>
    <cellStyle name="Output 3 38" xfId="36915"/>
    <cellStyle name="Output 3 39" xfId="36916"/>
    <cellStyle name="Output 3 4" xfId="36917"/>
    <cellStyle name="Output 3 4 10" xfId="36918"/>
    <cellStyle name="Output 3 4 11" xfId="36919"/>
    <cellStyle name="Output 3 4 2" xfId="36920"/>
    <cellStyle name="Output 3 4 2 2" xfId="36921"/>
    <cellStyle name="Output 3 4 2 3" xfId="36922"/>
    <cellStyle name="Output 3 4 2 4" xfId="36923"/>
    <cellStyle name="Output 3 4 2 5" xfId="36924"/>
    <cellStyle name="Output 3 4 2 6" xfId="36925"/>
    <cellStyle name="Output 3 4 2 7" xfId="36926"/>
    <cellStyle name="Output 3 4 2 8" xfId="36927"/>
    <cellStyle name="Output 3 4 2 9" xfId="36928"/>
    <cellStyle name="Output 3 4 3" xfId="36929"/>
    <cellStyle name="Output 3 4 3 2" xfId="36930"/>
    <cellStyle name="Output 3 4 3 3" xfId="36931"/>
    <cellStyle name="Output 3 4 3 4" xfId="36932"/>
    <cellStyle name="Output 3 4 3 5" xfId="36933"/>
    <cellStyle name="Output 3 4 3 6" xfId="36934"/>
    <cellStyle name="Output 3 4 3 7" xfId="36935"/>
    <cellStyle name="Output 3 4 3 8" xfId="36936"/>
    <cellStyle name="Output 3 4 3 9" xfId="36937"/>
    <cellStyle name="Output 3 4 4" xfId="36938"/>
    <cellStyle name="Output 3 4 5" xfId="36939"/>
    <cellStyle name="Output 3 4 6" xfId="36940"/>
    <cellStyle name="Output 3 4 7" xfId="36941"/>
    <cellStyle name="Output 3 4 8" xfId="36942"/>
    <cellStyle name="Output 3 4 9" xfId="36943"/>
    <cellStyle name="Output 3 40" xfId="36944"/>
    <cellStyle name="Output 3 41" xfId="36945"/>
    <cellStyle name="Output 3 42" xfId="36946"/>
    <cellStyle name="Output 3 43" xfId="36947"/>
    <cellStyle name="Output 3 44" xfId="36948"/>
    <cellStyle name="Output 3 45" xfId="36949"/>
    <cellStyle name="Output 3 46" xfId="36950"/>
    <cellStyle name="Output 3 47" xfId="36951"/>
    <cellStyle name="Output 3 48" xfId="36952"/>
    <cellStyle name="Output 3 49" xfId="36953"/>
    <cellStyle name="Output 3 5" xfId="36954"/>
    <cellStyle name="Output 3 5 10" xfId="36955"/>
    <cellStyle name="Output 3 5 11" xfId="36956"/>
    <cellStyle name="Output 3 5 2" xfId="36957"/>
    <cellStyle name="Output 3 5 2 2" xfId="36958"/>
    <cellStyle name="Output 3 5 2 3" xfId="36959"/>
    <cellStyle name="Output 3 5 2 4" xfId="36960"/>
    <cellStyle name="Output 3 5 2 5" xfId="36961"/>
    <cellStyle name="Output 3 5 2 6" xfId="36962"/>
    <cellStyle name="Output 3 5 2 7" xfId="36963"/>
    <cellStyle name="Output 3 5 2 8" xfId="36964"/>
    <cellStyle name="Output 3 5 2 9" xfId="36965"/>
    <cellStyle name="Output 3 5 3" xfId="36966"/>
    <cellStyle name="Output 3 5 3 2" xfId="36967"/>
    <cellStyle name="Output 3 5 3 3" xfId="36968"/>
    <cellStyle name="Output 3 5 3 4" xfId="36969"/>
    <cellStyle name="Output 3 5 3 5" xfId="36970"/>
    <cellStyle name="Output 3 5 3 6" xfId="36971"/>
    <cellStyle name="Output 3 5 3 7" xfId="36972"/>
    <cellStyle name="Output 3 5 3 8" xfId="36973"/>
    <cellStyle name="Output 3 5 3 9" xfId="36974"/>
    <cellStyle name="Output 3 5 4" xfId="36975"/>
    <cellStyle name="Output 3 5 5" xfId="36976"/>
    <cellStyle name="Output 3 5 6" xfId="36977"/>
    <cellStyle name="Output 3 5 7" xfId="36978"/>
    <cellStyle name="Output 3 5 8" xfId="36979"/>
    <cellStyle name="Output 3 5 9" xfId="36980"/>
    <cellStyle name="Output 3 50" xfId="36981"/>
    <cellStyle name="Output 3 51" xfId="36982"/>
    <cellStyle name="Output 3 52" xfId="36983"/>
    <cellStyle name="Output 3 53" xfId="36984"/>
    <cellStyle name="Output 3 54" xfId="36985"/>
    <cellStyle name="Output 3 55" xfId="36986"/>
    <cellStyle name="Output 3 56" xfId="36987"/>
    <cellStyle name="Output 3 57" xfId="36988"/>
    <cellStyle name="Output 3 58" xfId="36989"/>
    <cellStyle name="Output 3 59" xfId="36990"/>
    <cellStyle name="Output 3 6" xfId="36991"/>
    <cellStyle name="Output 3 6 10" xfId="36992"/>
    <cellStyle name="Output 3 6 11" xfId="36993"/>
    <cellStyle name="Output 3 6 2" xfId="36994"/>
    <cellStyle name="Output 3 6 2 2" xfId="36995"/>
    <cellStyle name="Output 3 6 2 3" xfId="36996"/>
    <cellStyle name="Output 3 6 2 4" xfId="36997"/>
    <cellStyle name="Output 3 6 2 5" xfId="36998"/>
    <cellStyle name="Output 3 6 2 6" xfId="36999"/>
    <cellStyle name="Output 3 6 2 7" xfId="37000"/>
    <cellStyle name="Output 3 6 2 8" xfId="37001"/>
    <cellStyle name="Output 3 6 2 9" xfId="37002"/>
    <cellStyle name="Output 3 6 3" xfId="37003"/>
    <cellStyle name="Output 3 6 3 2" xfId="37004"/>
    <cellStyle name="Output 3 6 3 3" xfId="37005"/>
    <cellStyle name="Output 3 6 3 4" xfId="37006"/>
    <cellStyle name="Output 3 6 3 5" xfId="37007"/>
    <cellStyle name="Output 3 6 3 6" xfId="37008"/>
    <cellStyle name="Output 3 6 3 7" xfId="37009"/>
    <cellStyle name="Output 3 6 3 8" xfId="37010"/>
    <cellStyle name="Output 3 6 3 9" xfId="37011"/>
    <cellStyle name="Output 3 6 4" xfId="37012"/>
    <cellStyle name="Output 3 6 5" xfId="37013"/>
    <cellStyle name="Output 3 6 6" xfId="37014"/>
    <cellStyle name="Output 3 6 7" xfId="37015"/>
    <cellStyle name="Output 3 6 8" xfId="37016"/>
    <cellStyle name="Output 3 6 9" xfId="37017"/>
    <cellStyle name="Output 3 60" xfId="37018"/>
    <cellStyle name="Output 3 61" xfId="37019"/>
    <cellStyle name="Output 3 62" xfId="37020"/>
    <cellStyle name="Output 3 63" xfId="37021"/>
    <cellStyle name="Output 3 64" xfId="37022"/>
    <cellStyle name="Output 3 65" xfId="37023"/>
    <cellStyle name="Output 3 66" xfId="37024"/>
    <cellStyle name="Output 3 67" xfId="37025"/>
    <cellStyle name="Output 3 68" xfId="37026"/>
    <cellStyle name="Output 3 69" xfId="37027"/>
    <cellStyle name="Output 3 7" xfId="37028"/>
    <cellStyle name="Output 3 7 10" xfId="37029"/>
    <cellStyle name="Output 3 7 11" xfId="37030"/>
    <cellStyle name="Output 3 7 2" xfId="37031"/>
    <cellStyle name="Output 3 7 2 2" xfId="37032"/>
    <cellStyle name="Output 3 7 2 3" xfId="37033"/>
    <cellStyle name="Output 3 7 2 4" xfId="37034"/>
    <cellStyle name="Output 3 7 2 5" xfId="37035"/>
    <cellStyle name="Output 3 7 2 6" xfId="37036"/>
    <cellStyle name="Output 3 7 2 7" xfId="37037"/>
    <cellStyle name="Output 3 7 2 8" xfId="37038"/>
    <cellStyle name="Output 3 7 2 9" xfId="37039"/>
    <cellStyle name="Output 3 7 3" xfId="37040"/>
    <cellStyle name="Output 3 7 3 2" xfId="37041"/>
    <cellStyle name="Output 3 7 3 3" xfId="37042"/>
    <cellStyle name="Output 3 7 3 4" xfId="37043"/>
    <cellStyle name="Output 3 7 3 5" xfId="37044"/>
    <cellStyle name="Output 3 7 3 6" xfId="37045"/>
    <cellStyle name="Output 3 7 3 7" xfId="37046"/>
    <cellStyle name="Output 3 7 3 8" xfId="37047"/>
    <cellStyle name="Output 3 7 3 9" xfId="37048"/>
    <cellStyle name="Output 3 7 4" xfId="37049"/>
    <cellStyle name="Output 3 7 5" xfId="37050"/>
    <cellStyle name="Output 3 7 6" xfId="37051"/>
    <cellStyle name="Output 3 7 7" xfId="37052"/>
    <cellStyle name="Output 3 7 8" xfId="37053"/>
    <cellStyle name="Output 3 7 9" xfId="37054"/>
    <cellStyle name="Output 3 70" xfId="37055"/>
    <cellStyle name="Output 3 71" xfId="37056"/>
    <cellStyle name="Output 3 72" xfId="37057"/>
    <cellStyle name="Output 3 73" xfId="37058"/>
    <cellStyle name="Output 3 74" xfId="37059"/>
    <cellStyle name="Output 3 75" xfId="37060"/>
    <cellStyle name="Output 3 76" xfId="37061"/>
    <cellStyle name="Output 3 77" xfId="37062"/>
    <cellStyle name="Output 3 78" xfId="37063"/>
    <cellStyle name="Output 3 79" xfId="37064"/>
    <cellStyle name="Output 3 8" xfId="37065"/>
    <cellStyle name="Output 3 8 10" xfId="37066"/>
    <cellStyle name="Output 3 8 11" xfId="37067"/>
    <cellStyle name="Output 3 8 2" xfId="37068"/>
    <cellStyle name="Output 3 8 2 2" xfId="37069"/>
    <cellStyle name="Output 3 8 2 3" xfId="37070"/>
    <cellStyle name="Output 3 8 2 4" xfId="37071"/>
    <cellStyle name="Output 3 8 2 5" xfId="37072"/>
    <cellStyle name="Output 3 8 2 6" xfId="37073"/>
    <cellStyle name="Output 3 8 2 7" xfId="37074"/>
    <cellStyle name="Output 3 8 2 8" xfId="37075"/>
    <cellStyle name="Output 3 8 2 9" xfId="37076"/>
    <cellStyle name="Output 3 8 3" xfId="37077"/>
    <cellStyle name="Output 3 8 3 2" xfId="37078"/>
    <cellStyle name="Output 3 8 3 3" xfId="37079"/>
    <cellStyle name="Output 3 8 3 4" xfId="37080"/>
    <cellStyle name="Output 3 8 3 5" xfId="37081"/>
    <cellStyle name="Output 3 8 3 6" xfId="37082"/>
    <cellStyle name="Output 3 8 3 7" xfId="37083"/>
    <cellStyle name="Output 3 8 3 8" xfId="37084"/>
    <cellStyle name="Output 3 8 3 9" xfId="37085"/>
    <cellStyle name="Output 3 8 4" xfId="37086"/>
    <cellStyle name="Output 3 8 5" xfId="37087"/>
    <cellStyle name="Output 3 8 6" xfId="37088"/>
    <cellStyle name="Output 3 8 7" xfId="37089"/>
    <cellStyle name="Output 3 8 8" xfId="37090"/>
    <cellStyle name="Output 3 8 9" xfId="37091"/>
    <cellStyle name="Output 3 80" xfId="37092"/>
    <cellStyle name="Output 3 81" xfId="37093"/>
    <cellStyle name="Output 3 82" xfId="2247"/>
    <cellStyle name="Output 3 9" xfId="37094"/>
    <cellStyle name="Output 3 9 10" xfId="37095"/>
    <cellStyle name="Output 3 9 11" xfId="37096"/>
    <cellStyle name="Output 3 9 2" xfId="37097"/>
    <cellStyle name="Output 3 9 2 2" xfId="37098"/>
    <cellStyle name="Output 3 9 2 3" xfId="37099"/>
    <cellStyle name="Output 3 9 2 4" xfId="37100"/>
    <cellStyle name="Output 3 9 2 5" xfId="37101"/>
    <cellStyle name="Output 3 9 2 6" xfId="37102"/>
    <cellStyle name="Output 3 9 2 7" xfId="37103"/>
    <cellStyle name="Output 3 9 2 8" xfId="37104"/>
    <cellStyle name="Output 3 9 2 9" xfId="37105"/>
    <cellStyle name="Output 3 9 3" xfId="37106"/>
    <cellStyle name="Output 3 9 3 2" xfId="37107"/>
    <cellStyle name="Output 3 9 3 3" xfId="37108"/>
    <cellStyle name="Output 3 9 3 4" xfId="37109"/>
    <cellStyle name="Output 3 9 3 5" xfId="37110"/>
    <cellStyle name="Output 3 9 3 6" xfId="37111"/>
    <cellStyle name="Output 3 9 3 7" xfId="37112"/>
    <cellStyle name="Output 3 9 3 8" xfId="37113"/>
    <cellStyle name="Output 3 9 3 9" xfId="37114"/>
    <cellStyle name="Output 3 9 4" xfId="37115"/>
    <cellStyle name="Output 3 9 5" xfId="37116"/>
    <cellStyle name="Output 3 9 6" xfId="37117"/>
    <cellStyle name="Output 3 9 7" xfId="37118"/>
    <cellStyle name="Output 3 9 8" xfId="37119"/>
    <cellStyle name="Output 3 9 9" xfId="37120"/>
    <cellStyle name="Output 30" xfId="37121"/>
    <cellStyle name="Output 31" xfId="37122"/>
    <cellStyle name="Output 32" xfId="37123"/>
    <cellStyle name="Output 33" xfId="37124"/>
    <cellStyle name="Output 34" xfId="37125"/>
    <cellStyle name="Output 35" xfId="37126"/>
    <cellStyle name="Output 36" xfId="37127"/>
    <cellStyle name="Output 37" xfId="37128"/>
    <cellStyle name="Output 38" xfId="37129"/>
    <cellStyle name="Output 39" xfId="37130"/>
    <cellStyle name="Output 4" xfId="90"/>
    <cellStyle name="Output 4 10" xfId="37131"/>
    <cellStyle name="Output 4 10 10" xfId="37132"/>
    <cellStyle name="Output 4 10 11" xfId="37133"/>
    <cellStyle name="Output 4 10 2" xfId="37134"/>
    <cellStyle name="Output 4 10 2 2" xfId="37135"/>
    <cellStyle name="Output 4 10 2 3" xfId="37136"/>
    <cellStyle name="Output 4 10 2 4" xfId="37137"/>
    <cellStyle name="Output 4 10 2 5" xfId="37138"/>
    <cellStyle name="Output 4 10 2 6" xfId="37139"/>
    <cellStyle name="Output 4 10 2 7" xfId="37140"/>
    <cellStyle name="Output 4 10 2 8" xfId="37141"/>
    <cellStyle name="Output 4 10 2 9" xfId="37142"/>
    <cellStyle name="Output 4 10 3" xfId="37143"/>
    <cellStyle name="Output 4 10 3 2" xfId="37144"/>
    <cellStyle name="Output 4 10 3 3" xfId="37145"/>
    <cellStyle name="Output 4 10 3 4" xfId="37146"/>
    <cellStyle name="Output 4 10 3 5" xfId="37147"/>
    <cellStyle name="Output 4 10 3 6" xfId="37148"/>
    <cellStyle name="Output 4 10 3 7" xfId="37149"/>
    <cellStyle name="Output 4 10 3 8" xfId="37150"/>
    <cellStyle name="Output 4 10 3 9" xfId="37151"/>
    <cellStyle name="Output 4 10 4" xfId="37152"/>
    <cellStyle name="Output 4 10 5" xfId="37153"/>
    <cellStyle name="Output 4 10 6" xfId="37154"/>
    <cellStyle name="Output 4 10 7" xfId="37155"/>
    <cellStyle name="Output 4 10 8" xfId="37156"/>
    <cellStyle name="Output 4 10 9" xfId="37157"/>
    <cellStyle name="Output 4 11" xfId="37158"/>
    <cellStyle name="Output 4 11 10" xfId="37159"/>
    <cellStyle name="Output 4 11 11" xfId="37160"/>
    <cellStyle name="Output 4 11 2" xfId="37161"/>
    <cellStyle name="Output 4 11 2 2" xfId="37162"/>
    <cellStyle name="Output 4 11 2 3" xfId="37163"/>
    <cellStyle name="Output 4 11 2 4" xfId="37164"/>
    <cellStyle name="Output 4 11 2 5" xfId="37165"/>
    <cellStyle name="Output 4 11 2 6" xfId="37166"/>
    <cellStyle name="Output 4 11 2 7" xfId="37167"/>
    <cellStyle name="Output 4 11 2 8" xfId="37168"/>
    <cellStyle name="Output 4 11 2 9" xfId="37169"/>
    <cellStyle name="Output 4 11 3" xfId="37170"/>
    <cellStyle name="Output 4 11 3 2" xfId="37171"/>
    <cellStyle name="Output 4 11 3 3" xfId="37172"/>
    <cellStyle name="Output 4 11 3 4" xfId="37173"/>
    <cellStyle name="Output 4 11 3 5" xfId="37174"/>
    <cellStyle name="Output 4 11 3 6" xfId="37175"/>
    <cellStyle name="Output 4 11 3 7" xfId="37176"/>
    <cellStyle name="Output 4 11 3 8" xfId="37177"/>
    <cellStyle name="Output 4 11 3 9" xfId="37178"/>
    <cellStyle name="Output 4 11 4" xfId="37179"/>
    <cellStyle name="Output 4 11 5" xfId="37180"/>
    <cellStyle name="Output 4 11 6" xfId="37181"/>
    <cellStyle name="Output 4 11 7" xfId="37182"/>
    <cellStyle name="Output 4 11 8" xfId="37183"/>
    <cellStyle name="Output 4 11 9" xfId="37184"/>
    <cellStyle name="Output 4 12" xfId="37185"/>
    <cellStyle name="Output 4 12 10" xfId="37186"/>
    <cellStyle name="Output 4 12 11" xfId="37187"/>
    <cellStyle name="Output 4 12 2" xfId="37188"/>
    <cellStyle name="Output 4 12 2 2" xfId="37189"/>
    <cellStyle name="Output 4 12 2 3" xfId="37190"/>
    <cellStyle name="Output 4 12 2 4" xfId="37191"/>
    <cellStyle name="Output 4 12 2 5" xfId="37192"/>
    <cellStyle name="Output 4 12 2 6" xfId="37193"/>
    <cellStyle name="Output 4 12 2 7" xfId="37194"/>
    <cellStyle name="Output 4 12 2 8" xfId="37195"/>
    <cellStyle name="Output 4 12 2 9" xfId="37196"/>
    <cellStyle name="Output 4 12 3" xfId="37197"/>
    <cellStyle name="Output 4 12 3 2" xfId="37198"/>
    <cellStyle name="Output 4 12 3 3" xfId="37199"/>
    <cellStyle name="Output 4 12 3 4" xfId="37200"/>
    <cellStyle name="Output 4 12 3 5" xfId="37201"/>
    <cellStyle name="Output 4 12 3 6" xfId="37202"/>
    <cellStyle name="Output 4 12 3 7" xfId="37203"/>
    <cellStyle name="Output 4 12 3 8" xfId="37204"/>
    <cellStyle name="Output 4 12 3 9" xfId="37205"/>
    <cellStyle name="Output 4 12 4" xfId="37206"/>
    <cellStyle name="Output 4 12 5" xfId="37207"/>
    <cellStyle name="Output 4 12 6" xfId="37208"/>
    <cellStyle name="Output 4 12 7" xfId="37209"/>
    <cellStyle name="Output 4 12 8" xfId="37210"/>
    <cellStyle name="Output 4 12 9" xfId="37211"/>
    <cellStyle name="Output 4 13" xfId="37212"/>
    <cellStyle name="Output 4 13 10" xfId="37213"/>
    <cellStyle name="Output 4 13 11" xfId="37214"/>
    <cellStyle name="Output 4 13 2" xfId="37215"/>
    <cellStyle name="Output 4 13 2 2" xfId="37216"/>
    <cellStyle name="Output 4 13 2 3" xfId="37217"/>
    <cellStyle name="Output 4 13 2 4" xfId="37218"/>
    <cellStyle name="Output 4 13 2 5" xfId="37219"/>
    <cellStyle name="Output 4 13 2 6" xfId="37220"/>
    <cellStyle name="Output 4 13 2 7" xfId="37221"/>
    <cellStyle name="Output 4 13 2 8" xfId="37222"/>
    <cellStyle name="Output 4 13 2 9" xfId="37223"/>
    <cellStyle name="Output 4 13 3" xfId="37224"/>
    <cellStyle name="Output 4 13 3 2" xfId="37225"/>
    <cellStyle name="Output 4 13 3 3" xfId="37226"/>
    <cellStyle name="Output 4 13 3 4" xfId="37227"/>
    <cellStyle name="Output 4 13 3 5" xfId="37228"/>
    <cellStyle name="Output 4 13 3 6" xfId="37229"/>
    <cellStyle name="Output 4 13 3 7" xfId="37230"/>
    <cellStyle name="Output 4 13 3 8" xfId="37231"/>
    <cellStyle name="Output 4 13 3 9" xfId="37232"/>
    <cellStyle name="Output 4 13 4" xfId="37233"/>
    <cellStyle name="Output 4 13 5" xfId="37234"/>
    <cellStyle name="Output 4 13 6" xfId="37235"/>
    <cellStyle name="Output 4 13 7" xfId="37236"/>
    <cellStyle name="Output 4 13 8" xfId="37237"/>
    <cellStyle name="Output 4 13 9" xfId="37238"/>
    <cellStyle name="Output 4 14" xfId="37239"/>
    <cellStyle name="Output 4 14 10" xfId="37240"/>
    <cellStyle name="Output 4 14 11" xfId="37241"/>
    <cellStyle name="Output 4 14 2" xfId="37242"/>
    <cellStyle name="Output 4 14 2 2" xfId="37243"/>
    <cellStyle name="Output 4 14 2 3" xfId="37244"/>
    <cellStyle name="Output 4 14 2 4" xfId="37245"/>
    <cellStyle name="Output 4 14 2 5" xfId="37246"/>
    <cellStyle name="Output 4 14 2 6" xfId="37247"/>
    <cellStyle name="Output 4 14 2 7" xfId="37248"/>
    <cellStyle name="Output 4 14 2 8" xfId="37249"/>
    <cellStyle name="Output 4 14 2 9" xfId="37250"/>
    <cellStyle name="Output 4 14 3" xfId="37251"/>
    <cellStyle name="Output 4 14 3 2" xfId="37252"/>
    <cellStyle name="Output 4 14 3 3" xfId="37253"/>
    <cellStyle name="Output 4 14 3 4" xfId="37254"/>
    <cellStyle name="Output 4 14 3 5" xfId="37255"/>
    <cellStyle name="Output 4 14 3 6" xfId="37256"/>
    <cellStyle name="Output 4 14 3 7" xfId="37257"/>
    <cellStyle name="Output 4 14 3 8" xfId="37258"/>
    <cellStyle name="Output 4 14 3 9" xfId="37259"/>
    <cellStyle name="Output 4 14 4" xfId="37260"/>
    <cellStyle name="Output 4 14 5" xfId="37261"/>
    <cellStyle name="Output 4 14 6" xfId="37262"/>
    <cellStyle name="Output 4 14 7" xfId="37263"/>
    <cellStyle name="Output 4 14 8" xfId="37264"/>
    <cellStyle name="Output 4 14 9" xfId="37265"/>
    <cellStyle name="Output 4 15" xfId="37266"/>
    <cellStyle name="Output 4 15 10" xfId="37267"/>
    <cellStyle name="Output 4 15 11" xfId="37268"/>
    <cellStyle name="Output 4 15 2" xfId="37269"/>
    <cellStyle name="Output 4 15 2 2" xfId="37270"/>
    <cellStyle name="Output 4 15 2 3" xfId="37271"/>
    <cellStyle name="Output 4 15 2 4" xfId="37272"/>
    <cellStyle name="Output 4 15 2 5" xfId="37273"/>
    <cellStyle name="Output 4 15 2 6" xfId="37274"/>
    <cellStyle name="Output 4 15 2 7" xfId="37275"/>
    <cellStyle name="Output 4 15 2 8" xfId="37276"/>
    <cellStyle name="Output 4 15 2 9" xfId="37277"/>
    <cellStyle name="Output 4 15 3" xfId="37278"/>
    <cellStyle name="Output 4 15 3 2" xfId="37279"/>
    <cellStyle name="Output 4 15 3 3" xfId="37280"/>
    <cellStyle name="Output 4 15 3 4" xfId="37281"/>
    <cellStyle name="Output 4 15 3 5" xfId="37282"/>
    <cellStyle name="Output 4 15 3 6" xfId="37283"/>
    <cellStyle name="Output 4 15 3 7" xfId="37284"/>
    <cellStyle name="Output 4 15 3 8" xfId="37285"/>
    <cellStyle name="Output 4 15 3 9" xfId="37286"/>
    <cellStyle name="Output 4 15 4" xfId="37287"/>
    <cellStyle name="Output 4 15 5" xfId="37288"/>
    <cellStyle name="Output 4 15 6" xfId="37289"/>
    <cellStyle name="Output 4 15 7" xfId="37290"/>
    <cellStyle name="Output 4 15 8" xfId="37291"/>
    <cellStyle name="Output 4 15 9" xfId="37292"/>
    <cellStyle name="Output 4 16" xfId="37293"/>
    <cellStyle name="Output 4 16 10" xfId="37294"/>
    <cellStyle name="Output 4 16 11" xfId="37295"/>
    <cellStyle name="Output 4 16 2" xfId="37296"/>
    <cellStyle name="Output 4 16 2 2" xfId="37297"/>
    <cellStyle name="Output 4 16 2 3" xfId="37298"/>
    <cellStyle name="Output 4 16 2 4" xfId="37299"/>
    <cellStyle name="Output 4 16 2 5" xfId="37300"/>
    <cellStyle name="Output 4 16 2 6" xfId="37301"/>
    <cellStyle name="Output 4 16 2 7" xfId="37302"/>
    <cellStyle name="Output 4 16 2 8" xfId="37303"/>
    <cellStyle name="Output 4 16 2 9" xfId="37304"/>
    <cellStyle name="Output 4 16 3" xfId="37305"/>
    <cellStyle name="Output 4 16 3 2" xfId="37306"/>
    <cellStyle name="Output 4 16 3 3" xfId="37307"/>
    <cellStyle name="Output 4 16 3 4" xfId="37308"/>
    <cellStyle name="Output 4 16 3 5" xfId="37309"/>
    <cellStyle name="Output 4 16 3 6" xfId="37310"/>
    <cellStyle name="Output 4 16 3 7" xfId="37311"/>
    <cellStyle name="Output 4 16 3 8" xfId="37312"/>
    <cellStyle name="Output 4 16 3 9" xfId="37313"/>
    <cellStyle name="Output 4 16 4" xfId="37314"/>
    <cellStyle name="Output 4 16 5" xfId="37315"/>
    <cellStyle name="Output 4 16 6" xfId="37316"/>
    <cellStyle name="Output 4 16 7" xfId="37317"/>
    <cellStyle name="Output 4 16 8" xfId="37318"/>
    <cellStyle name="Output 4 16 9" xfId="37319"/>
    <cellStyle name="Output 4 17" xfId="37320"/>
    <cellStyle name="Output 4 17 10" xfId="37321"/>
    <cellStyle name="Output 4 17 11" xfId="37322"/>
    <cellStyle name="Output 4 17 2" xfId="37323"/>
    <cellStyle name="Output 4 17 2 2" xfId="37324"/>
    <cellStyle name="Output 4 17 2 3" xfId="37325"/>
    <cellStyle name="Output 4 17 2 4" xfId="37326"/>
    <cellStyle name="Output 4 17 2 5" xfId="37327"/>
    <cellStyle name="Output 4 17 2 6" xfId="37328"/>
    <cellStyle name="Output 4 17 2 7" xfId="37329"/>
    <cellStyle name="Output 4 17 2 8" xfId="37330"/>
    <cellStyle name="Output 4 17 2 9" xfId="37331"/>
    <cellStyle name="Output 4 17 3" xfId="37332"/>
    <cellStyle name="Output 4 17 3 2" xfId="37333"/>
    <cellStyle name="Output 4 17 3 3" xfId="37334"/>
    <cellStyle name="Output 4 17 3 4" xfId="37335"/>
    <cellStyle name="Output 4 17 3 5" xfId="37336"/>
    <cellStyle name="Output 4 17 3 6" xfId="37337"/>
    <cellStyle name="Output 4 17 3 7" xfId="37338"/>
    <cellStyle name="Output 4 17 3 8" xfId="37339"/>
    <cellStyle name="Output 4 17 3 9" xfId="37340"/>
    <cellStyle name="Output 4 17 4" xfId="37341"/>
    <cellStyle name="Output 4 17 5" xfId="37342"/>
    <cellStyle name="Output 4 17 6" xfId="37343"/>
    <cellStyle name="Output 4 17 7" xfId="37344"/>
    <cellStyle name="Output 4 17 8" xfId="37345"/>
    <cellStyle name="Output 4 17 9" xfId="37346"/>
    <cellStyle name="Output 4 18" xfId="37347"/>
    <cellStyle name="Output 4 18 10" xfId="37348"/>
    <cellStyle name="Output 4 18 11" xfId="37349"/>
    <cellStyle name="Output 4 18 2" xfId="37350"/>
    <cellStyle name="Output 4 18 2 2" xfId="37351"/>
    <cellStyle name="Output 4 18 2 3" xfId="37352"/>
    <cellStyle name="Output 4 18 2 4" xfId="37353"/>
    <cellStyle name="Output 4 18 2 5" xfId="37354"/>
    <cellStyle name="Output 4 18 2 6" xfId="37355"/>
    <cellStyle name="Output 4 18 2 7" xfId="37356"/>
    <cellStyle name="Output 4 18 2 8" xfId="37357"/>
    <cellStyle name="Output 4 18 2 9" xfId="37358"/>
    <cellStyle name="Output 4 18 3" xfId="37359"/>
    <cellStyle name="Output 4 18 3 2" xfId="37360"/>
    <cellStyle name="Output 4 18 3 3" xfId="37361"/>
    <cellStyle name="Output 4 18 3 4" xfId="37362"/>
    <cellStyle name="Output 4 18 3 5" xfId="37363"/>
    <cellStyle name="Output 4 18 3 6" xfId="37364"/>
    <cellStyle name="Output 4 18 3 7" xfId="37365"/>
    <cellStyle name="Output 4 18 3 8" xfId="37366"/>
    <cellStyle name="Output 4 18 3 9" xfId="37367"/>
    <cellStyle name="Output 4 18 4" xfId="37368"/>
    <cellStyle name="Output 4 18 5" xfId="37369"/>
    <cellStyle name="Output 4 18 6" xfId="37370"/>
    <cellStyle name="Output 4 18 7" xfId="37371"/>
    <cellStyle name="Output 4 18 8" xfId="37372"/>
    <cellStyle name="Output 4 18 9" xfId="37373"/>
    <cellStyle name="Output 4 19" xfId="37374"/>
    <cellStyle name="Output 4 19 10" xfId="37375"/>
    <cellStyle name="Output 4 19 11" xfId="37376"/>
    <cellStyle name="Output 4 19 2" xfId="37377"/>
    <cellStyle name="Output 4 19 2 2" xfId="37378"/>
    <cellStyle name="Output 4 19 2 3" xfId="37379"/>
    <cellStyle name="Output 4 19 2 4" xfId="37380"/>
    <cellStyle name="Output 4 19 2 5" xfId="37381"/>
    <cellStyle name="Output 4 19 2 6" xfId="37382"/>
    <cellStyle name="Output 4 19 2 7" xfId="37383"/>
    <cellStyle name="Output 4 19 2 8" xfId="37384"/>
    <cellStyle name="Output 4 19 2 9" xfId="37385"/>
    <cellStyle name="Output 4 19 3" xfId="37386"/>
    <cellStyle name="Output 4 19 3 2" xfId="37387"/>
    <cellStyle name="Output 4 19 3 3" xfId="37388"/>
    <cellStyle name="Output 4 19 3 4" xfId="37389"/>
    <cellStyle name="Output 4 19 3 5" xfId="37390"/>
    <cellStyle name="Output 4 19 3 6" xfId="37391"/>
    <cellStyle name="Output 4 19 3 7" xfId="37392"/>
    <cellStyle name="Output 4 19 3 8" xfId="37393"/>
    <cellStyle name="Output 4 19 3 9" xfId="37394"/>
    <cellStyle name="Output 4 19 4" xfId="37395"/>
    <cellStyle name="Output 4 19 5" xfId="37396"/>
    <cellStyle name="Output 4 19 6" xfId="37397"/>
    <cellStyle name="Output 4 19 7" xfId="37398"/>
    <cellStyle name="Output 4 19 8" xfId="37399"/>
    <cellStyle name="Output 4 19 9" xfId="37400"/>
    <cellStyle name="Output 4 2" xfId="91"/>
    <cellStyle name="Output 4 2 10" xfId="37401"/>
    <cellStyle name="Output 4 2 11" xfId="37402"/>
    <cellStyle name="Output 4 2 12" xfId="7630"/>
    <cellStyle name="Output 4 2 2" xfId="37403"/>
    <cellStyle name="Output 4 2 2 2" xfId="37404"/>
    <cellStyle name="Output 4 2 2 3" xfId="37405"/>
    <cellStyle name="Output 4 2 2 4" xfId="37406"/>
    <cellStyle name="Output 4 2 2 5" xfId="37407"/>
    <cellStyle name="Output 4 2 2 6" xfId="37408"/>
    <cellStyle name="Output 4 2 2 7" xfId="37409"/>
    <cellStyle name="Output 4 2 2 8" xfId="37410"/>
    <cellStyle name="Output 4 2 2 9" xfId="37411"/>
    <cellStyle name="Output 4 2 3" xfId="37412"/>
    <cellStyle name="Output 4 2 3 2" xfId="37413"/>
    <cellStyle name="Output 4 2 3 3" xfId="37414"/>
    <cellStyle name="Output 4 2 3 4" xfId="37415"/>
    <cellStyle name="Output 4 2 3 5" xfId="37416"/>
    <cellStyle name="Output 4 2 3 6" xfId="37417"/>
    <cellStyle name="Output 4 2 3 7" xfId="37418"/>
    <cellStyle name="Output 4 2 3 8" xfId="37419"/>
    <cellStyle name="Output 4 2 3 9" xfId="37420"/>
    <cellStyle name="Output 4 2 4" xfId="37421"/>
    <cellStyle name="Output 4 2 5" xfId="37422"/>
    <cellStyle name="Output 4 2 6" xfId="37423"/>
    <cellStyle name="Output 4 2 7" xfId="37424"/>
    <cellStyle name="Output 4 2 8" xfId="37425"/>
    <cellStyle name="Output 4 2 9" xfId="37426"/>
    <cellStyle name="Output 4 20" xfId="37427"/>
    <cellStyle name="Output 4 20 10" xfId="37428"/>
    <cellStyle name="Output 4 20 11" xfId="37429"/>
    <cellStyle name="Output 4 20 2" xfId="37430"/>
    <cellStyle name="Output 4 20 2 2" xfId="37431"/>
    <cellStyle name="Output 4 20 2 3" xfId="37432"/>
    <cellStyle name="Output 4 20 2 4" xfId="37433"/>
    <cellStyle name="Output 4 20 2 5" xfId="37434"/>
    <cellStyle name="Output 4 20 2 6" xfId="37435"/>
    <cellStyle name="Output 4 20 2 7" xfId="37436"/>
    <cellStyle name="Output 4 20 2 8" xfId="37437"/>
    <cellStyle name="Output 4 20 2 9" xfId="37438"/>
    <cellStyle name="Output 4 20 3" xfId="37439"/>
    <cellStyle name="Output 4 20 3 2" xfId="37440"/>
    <cellStyle name="Output 4 20 3 3" xfId="37441"/>
    <cellStyle name="Output 4 20 3 4" xfId="37442"/>
    <cellStyle name="Output 4 20 3 5" xfId="37443"/>
    <cellStyle name="Output 4 20 3 6" xfId="37444"/>
    <cellStyle name="Output 4 20 3 7" xfId="37445"/>
    <cellStyle name="Output 4 20 3 8" xfId="37446"/>
    <cellStyle name="Output 4 20 3 9" xfId="37447"/>
    <cellStyle name="Output 4 20 4" xfId="37448"/>
    <cellStyle name="Output 4 20 5" xfId="37449"/>
    <cellStyle name="Output 4 20 6" xfId="37450"/>
    <cellStyle name="Output 4 20 7" xfId="37451"/>
    <cellStyle name="Output 4 20 8" xfId="37452"/>
    <cellStyle name="Output 4 20 9" xfId="37453"/>
    <cellStyle name="Output 4 21" xfId="37454"/>
    <cellStyle name="Output 4 21 10" xfId="37455"/>
    <cellStyle name="Output 4 21 11" xfId="37456"/>
    <cellStyle name="Output 4 21 2" xfId="37457"/>
    <cellStyle name="Output 4 21 2 2" xfId="37458"/>
    <cellStyle name="Output 4 21 2 3" xfId="37459"/>
    <cellStyle name="Output 4 21 2 4" xfId="37460"/>
    <cellStyle name="Output 4 21 2 5" xfId="37461"/>
    <cellStyle name="Output 4 21 2 6" xfId="37462"/>
    <cellStyle name="Output 4 21 2 7" xfId="37463"/>
    <cellStyle name="Output 4 21 2 8" xfId="37464"/>
    <cellStyle name="Output 4 21 2 9" xfId="37465"/>
    <cellStyle name="Output 4 21 3" xfId="37466"/>
    <cellStyle name="Output 4 21 3 2" xfId="37467"/>
    <cellStyle name="Output 4 21 3 3" xfId="37468"/>
    <cellStyle name="Output 4 21 3 4" xfId="37469"/>
    <cellStyle name="Output 4 21 3 5" xfId="37470"/>
    <cellStyle name="Output 4 21 3 6" xfId="37471"/>
    <cellStyle name="Output 4 21 3 7" xfId="37472"/>
    <cellStyle name="Output 4 21 3 8" xfId="37473"/>
    <cellStyle name="Output 4 21 3 9" xfId="37474"/>
    <cellStyle name="Output 4 21 4" xfId="37475"/>
    <cellStyle name="Output 4 21 5" xfId="37476"/>
    <cellStyle name="Output 4 21 6" xfId="37477"/>
    <cellStyle name="Output 4 21 7" xfId="37478"/>
    <cellStyle name="Output 4 21 8" xfId="37479"/>
    <cellStyle name="Output 4 21 9" xfId="37480"/>
    <cellStyle name="Output 4 22" xfId="37481"/>
    <cellStyle name="Output 4 22 10" xfId="37482"/>
    <cellStyle name="Output 4 22 11" xfId="37483"/>
    <cellStyle name="Output 4 22 2" xfId="37484"/>
    <cellStyle name="Output 4 22 2 2" xfId="37485"/>
    <cellStyle name="Output 4 22 2 3" xfId="37486"/>
    <cellStyle name="Output 4 22 2 4" xfId="37487"/>
    <cellStyle name="Output 4 22 2 5" xfId="37488"/>
    <cellStyle name="Output 4 22 2 6" xfId="37489"/>
    <cellStyle name="Output 4 22 2 7" xfId="37490"/>
    <cellStyle name="Output 4 22 2 8" xfId="37491"/>
    <cellStyle name="Output 4 22 2 9" xfId="37492"/>
    <cellStyle name="Output 4 22 3" xfId="37493"/>
    <cellStyle name="Output 4 22 3 2" xfId="37494"/>
    <cellStyle name="Output 4 22 3 3" xfId="37495"/>
    <cellStyle name="Output 4 22 3 4" xfId="37496"/>
    <cellStyle name="Output 4 22 3 5" xfId="37497"/>
    <cellStyle name="Output 4 22 3 6" xfId="37498"/>
    <cellStyle name="Output 4 22 3 7" xfId="37499"/>
    <cellStyle name="Output 4 22 3 8" xfId="37500"/>
    <cellStyle name="Output 4 22 3 9" xfId="37501"/>
    <cellStyle name="Output 4 22 4" xfId="37502"/>
    <cellStyle name="Output 4 22 5" xfId="37503"/>
    <cellStyle name="Output 4 22 6" xfId="37504"/>
    <cellStyle name="Output 4 22 7" xfId="37505"/>
    <cellStyle name="Output 4 22 8" xfId="37506"/>
    <cellStyle name="Output 4 22 9" xfId="37507"/>
    <cellStyle name="Output 4 23" xfId="37508"/>
    <cellStyle name="Output 4 23 10" xfId="37509"/>
    <cellStyle name="Output 4 23 11" xfId="37510"/>
    <cellStyle name="Output 4 23 2" xfId="37511"/>
    <cellStyle name="Output 4 23 2 2" xfId="37512"/>
    <cellStyle name="Output 4 23 2 3" xfId="37513"/>
    <cellStyle name="Output 4 23 2 4" xfId="37514"/>
    <cellStyle name="Output 4 23 2 5" xfId="37515"/>
    <cellStyle name="Output 4 23 2 6" xfId="37516"/>
    <cellStyle name="Output 4 23 2 7" xfId="37517"/>
    <cellStyle name="Output 4 23 2 8" xfId="37518"/>
    <cellStyle name="Output 4 23 2 9" xfId="37519"/>
    <cellStyle name="Output 4 23 3" xfId="37520"/>
    <cellStyle name="Output 4 23 3 2" xfId="37521"/>
    <cellStyle name="Output 4 23 3 3" xfId="37522"/>
    <cellStyle name="Output 4 23 3 4" xfId="37523"/>
    <cellStyle name="Output 4 23 3 5" xfId="37524"/>
    <cellStyle name="Output 4 23 3 6" xfId="37525"/>
    <cellStyle name="Output 4 23 3 7" xfId="37526"/>
    <cellStyle name="Output 4 23 3 8" xfId="37527"/>
    <cellStyle name="Output 4 23 3 9" xfId="37528"/>
    <cellStyle name="Output 4 23 4" xfId="37529"/>
    <cellStyle name="Output 4 23 5" xfId="37530"/>
    <cellStyle name="Output 4 23 6" xfId="37531"/>
    <cellStyle name="Output 4 23 7" xfId="37532"/>
    <cellStyle name="Output 4 23 8" xfId="37533"/>
    <cellStyle name="Output 4 23 9" xfId="37534"/>
    <cellStyle name="Output 4 24" xfId="37535"/>
    <cellStyle name="Output 4 24 10" xfId="37536"/>
    <cellStyle name="Output 4 24 11" xfId="37537"/>
    <cellStyle name="Output 4 24 2" xfId="37538"/>
    <cellStyle name="Output 4 24 2 2" xfId="37539"/>
    <cellStyle name="Output 4 24 2 3" xfId="37540"/>
    <cellStyle name="Output 4 24 2 4" xfId="37541"/>
    <cellStyle name="Output 4 24 2 5" xfId="37542"/>
    <cellStyle name="Output 4 24 2 6" xfId="37543"/>
    <cellStyle name="Output 4 24 2 7" xfId="37544"/>
    <cellStyle name="Output 4 24 2 8" xfId="37545"/>
    <cellStyle name="Output 4 24 2 9" xfId="37546"/>
    <cellStyle name="Output 4 24 3" xfId="37547"/>
    <cellStyle name="Output 4 24 3 2" xfId="37548"/>
    <cellStyle name="Output 4 24 3 3" xfId="37549"/>
    <cellStyle name="Output 4 24 3 4" xfId="37550"/>
    <cellStyle name="Output 4 24 3 5" xfId="37551"/>
    <cellStyle name="Output 4 24 3 6" xfId="37552"/>
    <cellStyle name="Output 4 24 3 7" xfId="37553"/>
    <cellStyle name="Output 4 24 3 8" xfId="37554"/>
    <cellStyle name="Output 4 24 3 9" xfId="37555"/>
    <cellStyle name="Output 4 24 4" xfId="37556"/>
    <cellStyle name="Output 4 24 5" xfId="37557"/>
    <cellStyle name="Output 4 24 6" xfId="37558"/>
    <cellStyle name="Output 4 24 7" xfId="37559"/>
    <cellStyle name="Output 4 24 8" xfId="37560"/>
    <cellStyle name="Output 4 24 9" xfId="37561"/>
    <cellStyle name="Output 4 25" xfId="37562"/>
    <cellStyle name="Output 4 25 10" xfId="37563"/>
    <cellStyle name="Output 4 25 11" xfId="37564"/>
    <cellStyle name="Output 4 25 2" xfId="37565"/>
    <cellStyle name="Output 4 25 2 2" xfId="37566"/>
    <cellStyle name="Output 4 25 2 3" xfId="37567"/>
    <cellStyle name="Output 4 25 2 4" xfId="37568"/>
    <cellStyle name="Output 4 25 2 5" xfId="37569"/>
    <cellStyle name="Output 4 25 2 6" xfId="37570"/>
    <cellStyle name="Output 4 25 2 7" xfId="37571"/>
    <cellStyle name="Output 4 25 2 8" xfId="37572"/>
    <cellStyle name="Output 4 25 2 9" xfId="37573"/>
    <cellStyle name="Output 4 25 3" xfId="37574"/>
    <cellStyle name="Output 4 25 3 2" xfId="37575"/>
    <cellStyle name="Output 4 25 3 3" xfId="37576"/>
    <cellStyle name="Output 4 25 3 4" xfId="37577"/>
    <cellStyle name="Output 4 25 3 5" xfId="37578"/>
    <cellStyle name="Output 4 25 3 6" xfId="37579"/>
    <cellStyle name="Output 4 25 3 7" xfId="37580"/>
    <cellStyle name="Output 4 25 3 8" xfId="37581"/>
    <cellStyle name="Output 4 25 3 9" xfId="37582"/>
    <cellStyle name="Output 4 25 4" xfId="37583"/>
    <cellStyle name="Output 4 25 5" xfId="37584"/>
    <cellStyle name="Output 4 25 6" xfId="37585"/>
    <cellStyle name="Output 4 25 7" xfId="37586"/>
    <cellStyle name="Output 4 25 8" xfId="37587"/>
    <cellStyle name="Output 4 25 9" xfId="37588"/>
    <cellStyle name="Output 4 26" xfId="37589"/>
    <cellStyle name="Output 4 26 10" xfId="37590"/>
    <cellStyle name="Output 4 26 11" xfId="37591"/>
    <cellStyle name="Output 4 26 2" xfId="37592"/>
    <cellStyle name="Output 4 26 2 2" xfId="37593"/>
    <cellStyle name="Output 4 26 2 3" xfId="37594"/>
    <cellStyle name="Output 4 26 2 4" xfId="37595"/>
    <cellStyle name="Output 4 26 2 5" xfId="37596"/>
    <cellStyle name="Output 4 26 2 6" xfId="37597"/>
    <cellStyle name="Output 4 26 2 7" xfId="37598"/>
    <cellStyle name="Output 4 26 2 8" xfId="37599"/>
    <cellStyle name="Output 4 26 2 9" xfId="37600"/>
    <cellStyle name="Output 4 26 3" xfId="37601"/>
    <cellStyle name="Output 4 26 3 2" xfId="37602"/>
    <cellStyle name="Output 4 26 3 3" xfId="37603"/>
    <cellStyle name="Output 4 26 3 4" xfId="37604"/>
    <cellStyle name="Output 4 26 3 5" xfId="37605"/>
    <cellStyle name="Output 4 26 3 6" xfId="37606"/>
    <cellStyle name="Output 4 26 3 7" xfId="37607"/>
    <cellStyle name="Output 4 26 3 8" xfId="37608"/>
    <cellStyle name="Output 4 26 3 9" xfId="37609"/>
    <cellStyle name="Output 4 26 4" xfId="37610"/>
    <cellStyle name="Output 4 26 5" xfId="37611"/>
    <cellStyle name="Output 4 26 6" xfId="37612"/>
    <cellStyle name="Output 4 26 7" xfId="37613"/>
    <cellStyle name="Output 4 26 8" xfId="37614"/>
    <cellStyle name="Output 4 26 9" xfId="37615"/>
    <cellStyle name="Output 4 27" xfId="37616"/>
    <cellStyle name="Output 4 27 10" xfId="37617"/>
    <cellStyle name="Output 4 27 11" xfId="37618"/>
    <cellStyle name="Output 4 27 2" xfId="37619"/>
    <cellStyle name="Output 4 27 2 2" xfId="37620"/>
    <cellStyle name="Output 4 27 2 3" xfId="37621"/>
    <cellStyle name="Output 4 27 2 4" xfId="37622"/>
    <cellStyle name="Output 4 27 2 5" xfId="37623"/>
    <cellStyle name="Output 4 27 2 6" xfId="37624"/>
    <cellStyle name="Output 4 27 2 7" xfId="37625"/>
    <cellStyle name="Output 4 27 2 8" xfId="37626"/>
    <cellStyle name="Output 4 27 2 9" xfId="37627"/>
    <cellStyle name="Output 4 27 3" xfId="37628"/>
    <cellStyle name="Output 4 27 3 2" xfId="37629"/>
    <cellStyle name="Output 4 27 3 3" xfId="37630"/>
    <cellStyle name="Output 4 27 3 4" xfId="37631"/>
    <cellStyle name="Output 4 27 3 5" xfId="37632"/>
    <cellStyle name="Output 4 27 3 6" xfId="37633"/>
    <cellStyle name="Output 4 27 3 7" xfId="37634"/>
    <cellStyle name="Output 4 27 3 8" xfId="37635"/>
    <cellStyle name="Output 4 27 3 9" xfId="37636"/>
    <cellStyle name="Output 4 27 4" xfId="37637"/>
    <cellStyle name="Output 4 27 5" xfId="37638"/>
    <cellStyle name="Output 4 27 6" xfId="37639"/>
    <cellStyle name="Output 4 27 7" xfId="37640"/>
    <cellStyle name="Output 4 27 8" xfId="37641"/>
    <cellStyle name="Output 4 27 9" xfId="37642"/>
    <cellStyle name="Output 4 28" xfId="37643"/>
    <cellStyle name="Output 4 28 2" xfId="37644"/>
    <cellStyle name="Output 4 28 3" xfId="37645"/>
    <cellStyle name="Output 4 28 4" xfId="37646"/>
    <cellStyle name="Output 4 28 5" xfId="37647"/>
    <cellStyle name="Output 4 28 6" xfId="37648"/>
    <cellStyle name="Output 4 28 7" xfId="37649"/>
    <cellStyle name="Output 4 28 8" xfId="37650"/>
    <cellStyle name="Output 4 28 9" xfId="37651"/>
    <cellStyle name="Output 4 29" xfId="37652"/>
    <cellStyle name="Output 4 29 2" xfId="37653"/>
    <cellStyle name="Output 4 29 3" xfId="37654"/>
    <cellStyle name="Output 4 29 4" xfId="37655"/>
    <cellStyle name="Output 4 29 5" xfId="37656"/>
    <cellStyle name="Output 4 29 6" xfId="37657"/>
    <cellStyle name="Output 4 29 7" xfId="37658"/>
    <cellStyle name="Output 4 29 8" xfId="37659"/>
    <cellStyle name="Output 4 29 9" xfId="37660"/>
    <cellStyle name="Output 4 3" xfId="9595"/>
    <cellStyle name="Output 4 3 10" xfId="37661"/>
    <cellStyle name="Output 4 3 11" xfId="37662"/>
    <cellStyle name="Output 4 3 2" xfId="37663"/>
    <cellStyle name="Output 4 3 2 2" xfId="37664"/>
    <cellStyle name="Output 4 3 2 3" xfId="37665"/>
    <cellStyle name="Output 4 3 2 4" xfId="37666"/>
    <cellStyle name="Output 4 3 2 5" xfId="37667"/>
    <cellStyle name="Output 4 3 2 6" xfId="37668"/>
    <cellStyle name="Output 4 3 2 7" xfId="37669"/>
    <cellStyle name="Output 4 3 2 8" xfId="37670"/>
    <cellStyle name="Output 4 3 2 9" xfId="37671"/>
    <cellStyle name="Output 4 3 3" xfId="37672"/>
    <cellStyle name="Output 4 3 3 2" xfId="37673"/>
    <cellStyle name="Output 4 3 3 3" xfId="37674"/>
    <cellStyle name="Output 4 3 3 4" xfId="37675"/>
    <cellStyle name="Output 4 3 3 5" xfId="37676"/>
    <cellStyle name="Output 4 3 3 6" xfId="37677"/>
    <cellStyle name="Output 4 3 3 7" xfId="37678"/>
    <cellStyle name="Output 4 3 3 8" xfId="37679"/>
    <cellStyle name="Output 4 3 3 9" xfId="37680"/>
    <cellStyle name="Output 4 3 4" xfId="37681"/>
    <cellStyle name="Output 4 3 5" xfId="37682"/>
    <cellStyle name="Output 4 3 6" xfId="37683"/>
    <cellStyle name="Output 4 3 7" xfId="37684"/>
    <cellStyle name="Output 4 3 8" xfId="37685"/>
    <cellStyle name="Output 4 3 9" xfId="37686"/>
    <cellStyle name="Output 4 30" xfId="37687"/>
    <cellStyle name="Output 4 30 2" xfId="37688"/>
    <cellStyle name="Output 4 30 3" xfId="37689"/>
    <cellStyle name="Output 4 30 4" xfId="37690"/>
    <cellStyle name="Output 4 30 5" xfId="37691"/>
    <cellStyle name="Output 4 30 6" xfId="37692"/>
    <cellStyle name="Output 4 30 7" xfId="37693"/>
    <cellStyle name="Output 4 30 8" xfId="37694"/>
    <cellStyle name="Output 4 30 9" xfId="37695"/>
    <cellStyle name="Output 4 31" xfId="37696"/>
    <cellStyle name="Output 4 31 2" xfId="37697"/>
    <cellStyle name="Output 4 31 3" xfId="37698"/>
    <cellStyle name="Output 4 31 4" xfId="37699"/>
    <cellStyle name="Output 4 31 5" xfId="37700"/>
    <cellStyle name="Output 4 31 6" xfId="37701"/>
    <cellStyle name="Output 4 31 7" xfId="37702"/>
    <cellStyle name="Output 4 31 8" xfId="37703"/>
    <cellStyle name="Output 4 31 9" xfId="37704"/>
    <cellStyle name="Output 4 32" xfId="37705"/>
    <cellStyle name="Output 4 32 2" xfId="37706"/>
    <cellStyle name="Output 4 32 3" xfId="37707"/>
    <cellStyle name="Output 4 32 4" xfId="37708"/>
    <cellStyle name="Output 4 32 5" xfId="37709"/>
    <cellStyle name="Output 4 32 6" xfId="37710"/>
    <cellStyle name="Output 4 32 7" xfId="37711"/>
    <cellStyle name="Output 4 32 8" xfId="37712"/>
    <cellStyle name="Output 4 32 9" xfId="37713"/>
    <cellStyle name="Output 4 33" xfId="37714"/>
    <cellStyle name="Output 4 33 2" xfId="37715"/>
    <cellStyle name="Output 4 33 3" xfId="37716"/>
    <cellStyle name="Output 4 33 4" xfId="37717"/>
    <cellStyle name="Output 4 33 5" xfId="37718"/>
    <cellStyle name="Output 4 33 6" xfId="37719"/>
    <cellStyle name="Output 4 33 7" xfId="37720"/>
    <cellStyle name="Output 4 33 8" xfId="37721"/>
    <cellStyle name="Output 4 33 9" xfId="37722"/>
    <cellStyle name="Output 4 34" xfId="37723"/>
    <cellStyle name="Output 4 34 2" xfId="37724"/>
    <cellStyle name="Output 4 34 3" xfId="37725"/>
    <cellStyle name="Output 4 34 4" xfId="37726"/>
    <cellStyle name="Output 4 34 5" xfId="37727"/>
    <cellStyle name="Output 4 34 6" xfId="37728"/>
    <cellStyle name="Output 4 34 7" xfId="37729"/>
    <cellStyle name="Output 4 34 8" xfId="37730"/>
    <cellStyle name="Output 4 34 9" xfId="37731"/>
    <cellStyle name="Output 4 35" xfId="37732"/>
    <cellStyle name="Output 4 36" xfId="37733"/>
    <cellStyle name="Output 4 37" xfId="37734"/>
    <cellStyle name="Output 4 38" xfId="37735"/>
    <cellStyle name="Output 4 39" xfId="37736"/>
    <cellStyle name="Output 4 4" xfId="37737"/>
    <cellStyle name="Output 4 4 10" xfId="37738"/>
    <cellStyle name="Output 4 4 11" xfId="37739"/>
    <cellStyle name="Output 4 4 2" xfId="37740"/>
    <cellStyle name="Output 4 4 2 2" xfId="37741"/>
    <cellStyle name="Output 4 4 2 3" xfId="37742"/>
    <cellStyle name="Output 4 4 2 4" xfId="37743"/>
    <cellStyle name="Output 4 4 2 5" xfId="37744"/>
    <cellStyle name="Output 4 4 2 6" xfId="37745"/>
    <cellStyle name="Output 4 4 2 7" xfId="37746"/>
    <cellStyle name="Output 4 4 2 8" xfId="37747"/>
    <cellStyle name="Output 4 4 2 9" xfId="37748"/>
    <cellStyle name="Output 4 4 3" xfId="37749"/>
    <cellStyle name="Output 4 4 3 2" xfId="37750"/>
    <cellStyle name="Output 4 4 3 3" xfId="37751"/>
    <cellStyle name="Output 4 4 3 4" xfId="37752"/>
    <cellStyle name="Output 4 4 3 5" xfId="37753"/>
    <cellStyle name="Output 4 4 3 6" xfId="37754"/>
    <cellStyle name="Output 4 4 3 7" xfId="37755"/>
    <cellStyle name="Output 4 4 3 8" xfId="37756"/>
    <cellStyle name="Output 4 4 3 9" xfId="37757"/>
    <cellStyle name="Output 4 4 4" xfId="37758"/>
    <cellStyle name="Output 4 4 5" xfId="37759"/>
    <cellStyle name="Output 4 4 6" xfId="37760"/>
    <cellStyle name="Output 4 4 7" xfId="37761"/>
    <cellStyle name="Output 4 4 8" xfId="37762"/>
    <cellStyle name="Output 4 4 9" xfId="37763"/>
    <cellStyle name="Output 4 40" xfId="37764"/>
    <cellStyle name="Output 4 41" xfId="37765"/>
    <cellStyle name="Output 4 42" xfId="37766"/>
    <cellStyle name="Output 4 43" xfId="37767"/>
    <cellStyle name="Output 4 44" xfId="37768"/>
    <cellStyle name="Output 4 45" xfId="37769"/>
    <cellStyle name="Output 4 46" xfId="37770"/>
    <cellStyle name="Output 4 47" xfId="37771"/>
    <cellStyle name="Output 4 48" xfId="37772"/>
    <cellStyle name="Output 4 49" xfId="37773"/>
    <cellStyle name="Output 4 5" xfId="37774"/>
    <cellStyle name="Output 4 5 10" xfId="37775"/>
    <cellStyle name="Output 4 5 11" xfId="37776"/>
    <cellStyle name="Output 4 5 2" xfId="37777"/>
    <cellStyle name="Output 4 5 2 2" xfId="37778"/>
    <cellStyle name="Output 4 5 2 3" xfId="37779"/>
    <cellStyle name="Output 4 5 2 4" xfId="37780"/>
    <cellStyle name="Output 4 5 2 5" xfId="37781"/>
    <cellStyle name="Output 4 5 2 6" xfId="37782"/>
    <cellStyle name="Output 4 5 2 7" xfId="37783"/>
    <cellStyle name="Output 4 5 2 8" xfId="37784"/>
    <cellStyle name="Output 4 5 2 9" xfId="37785"/>
    <cellStyle name="Output 4 5 3" xfId="37786"/>
    <cellStyle name="Output 4 5 3 2" xfId="37787"/>
    <cellStyle name="Output 4 5 3 3" xfId="37788"/>
    <cellStyle name="Output 4 5 3 4" xfId="37789"/>
    <cellStyle name="Output 4 5 3 5" xfId="37790"/>
    <cellStyle name="Output 4 5 3 6" xfId="37791"/>
    <cellStyle name="Output 4 5 3 7" xfId="37792"/>
    <cellStyle name="Output 4 5 3 8" xfId="37793"/>
    <cellStyle name="Output 4 5 3 9" xfId="37794"/>
    <cellStyle name="Output 4 5 4" xfId="37795"/>
    <cellStyle name="Output 4 5 5" xfId="37796"/>
    <cellStyle name="Output 4 5 6" xfId="37797"/>
    <cellStyle name="Output 4 5 7" xfId="37798"/>
    <cellStyle name="Output 4 5 8" xfId="37799"/>
    <cellStyle name="Output 4 5 9" xfId="37800"/>
    <cellStyle name="Output 4 50" xfId="37801"/>
    <cellStyle name="Output 4 51" xfId="37802"/>
    <cellStyle name="Output 4 52" xfId="37803"/>
    <cellStyle name="Output 4 53" xfId="37804"/>
    <cellStyle name="Output 4 54" xfId="37805"/>
    <cellStyle name="Output 4 55" xfId="37806"/>
    <cellStyle name="Output 4 56" xfId="37807"/>
    <cellStyle name="Output 4 57" xfId="37808"/>
    <cellStyle name="Output 4 58" xfId="37809"/>
    <cellStyle name="Output 4 59" xfId="37810"/>
    <cellStyle name="Output 4 6" xfId="37811"/>
    <cellStyle name="Output 4 6 10" xfId="37812"/>
    <cellStyle name="Output 4 6 11" xfId="37813"/>
    <cellStyle name="Output 4 6 2" xfId="37814"/>
    <cellStyle name="Output 4 6 2 2" xfId="37815"/>
    <cellStyle name="Output 4 6 2 3" xfId="37816"/>
    <cellStyle name="Output 4 6 2 4" xfId="37817"/>
    <cellStyle name="Output 4 6 2 5" xfId="37818"/>
    <cellStyle name="Output 4 6 2 6" xfId="37819"/>
    <cellStyle name="Output 4 6 2 7" xfId="37820"/>
    <cellStyle name="Output 4 6 2 8" xfId="37821"/>
    <cellStyle name="Output 4 6 2 9" xfId="37822"/>
    <cellStyle name="Output 4 6 3" xfId="37823"/>
    <cellStyle name="Output 4 6 3 2" xfId="37824"/>
    <cellStyle name="Output 4 6 3 3" xfId="37825"/>
    <cellStyle name="Output 4 6 3 4" xfId="37826"/>
    <cellStyle name="Output 4 6 3 5" xfId="37827"/>
    <cellStyle name="Output 4 6 3 6" xfId="37828"/>
    <cellStyle name="Output 4 6 3 7" xfId="37829"/>
    <cellStyle name="Output 4 6 3 8" xfId="37830"/>
    <cellStyle name="Output 4 6 3 9" xfId="37831"/>
    <cellStyle name="Output 4 6 4" xfId="37832"/>
    <cellStyle name="Output 4 6 5" xfId="37833"/>
    <cellStyle name="Output 4 6 6" xfId="37834"/>
    <cellStyle name="Output 4 6 7" xfId="37835"/>
    <cellStyle name="Output 4 6 8" xfId="37836"/>
    <cellStyle name="Output 4 6 9" xfId="37837"/>
    <cellStyle name="Output 4 60" xfId="37838"/>
    <cellStyle name="Output 4 61" xfId="37839"/>
    <cellStyle name="Output 4 62" xfId="37840"/>
    <cellStyle name="Output 4 63" xfId="37841"/>
    <cellStyle name="Output 4 64" xfId="37842"/>
    <cellStyle name="Output 4 65" xfId="37843"/>
    <cellStyle name="Output 4 66" xfId="37844"/>
    <cellStyle name="Output 4 67" xfId="37845"/>
    <cellStyle name="Output 4 68" xfId="37846"/>
    <cellStyle name="Output 4 69" xfId="37847"/>
    <cellStyle name="Output 4 7" xfId="37848"/>
    <cellStyle name="Output 4 7 10" xfId="37849"/>
    <cellStyle name="Output 4 7 11" xfId="37850"/>
    <cellStyle name="Output 4 7 2" xfId="37851"/>
    <cellStyle name="Output 4 7 2 2" xfId="37852"/>
    <cellStyle name="Output 4 7 2 3" xfId="37853"/>
    <cellStyle name="Output 4 7 2 4" xfId="37854"/>
    <cellStyle name="Output 4 7 2 5" xfId="37855"/>
    <cellStyle name="Output 4 7 2 6" xfId="37856"/>
    <cellStyle name="Output 4 7 2 7" xfId="37857"/>
    <cellStyle name="Output 4 7 2 8" xfId="37858"/>
    <cellStyle name="Output 4 7 2 9" xfId="37859"/>
    <cellStyle name="Output 4 7 3" xfId="37860"/>
    <cellStyle name="Output 4 7 3 2" xfId="37861"/>
    <cellStyle name="Output 4 7 3 3" xfId="37862"/>
    <cellStyle name="Output 4 7 3 4" xfId="37863"/>
    <cellStyle name="Output 4 7 3 5" xfId="37864"/>
    <cellStyle name="Output 4 7 3 6" xfId="37865"/>
    <cellStyle name="Output 4 7 3 7" xfId="37866"/>
    <cellStyle name="Output 4 7 3 8" xfId="37867"/>
    <cellStyle name="Output 4 7 3 9" xfId="37868"/>
    <cellStyle name="Output 4 7 4" xfId="37869"/>
    <cellStyle name="Output 4 7 5" xfId="37870"/>
    <cellStyle name="Output 4 7 6" xfId="37871"/>
    <cellStyle name="Output 4 7 7" xfId="37872"/>
    <cellStyle name="Output 4 7 8" xfId="37873"/>
    <cellStyle name="Output 4 7 9" xfId="37874"/>
    <cellStyle name="Output 4 70" xfId="37875"/>
    <cellStyle name="Output 4 71" xfId="37876"/>
    <cellStyle name="Output 4 72" xfId="37877"/>
    <cellStyle name="Output 4 73" xfId="37878"/>
    <cellStyle name="Output 4 74" xfId="37879"/>
    <cellStyle name="Output 4 75" xfId="37880"/>
    <cellStyle name="Output 4 76" xfId="37881"/>
    <cellStyle name="Output 4 77" xfId="37882"/>
    <cellStyle name="Output 4 78" xfId="37883"/>
    <cellStyle name="Output 4 79" xfId="37884"/>
    <cellStyle name="Output 4 8" xfId="37885"/>
    <cellStyle name="Output 4 8 10" xfId="37886"/>
    <cellStyle name="Output 4 8 11" xfId="37887"/>
    <cellStyle name="Output 4 8 2" xfId="37888"/>
    <cellStyle name="Output 4 8 2 2" xfId="37889"/>
    <cellStyle name="Output 4 8 2 3" xfId="37890"/>
    <cellStyle name="Output 4 8 2 4" xfId="37891"/>
    <cellStyle name="Output 4 8 2 5" xfId="37892"/>
    <cellStyle name="Output 4 8 2 6" xfId="37893"/>
    <cellStyle name="Output 4 8 2 7" xfId="37894"/>
    <cellStyle name="Output 4 8 2 8" xfId="37895"/>
    <cellStyle name="Output 4 8 2 9" xfId="37896"/>
    <cellStyle name="Output 4 8 3" xfId="37897"/>
    <cellStyle name="Output 4 8 3 2" xfId="37898"/>
    <cellStyle name="Output 4 8 3 3" xfId="37899"/>
    <cellStyle name="Output 4 8 3 4" xfId="37900"/>
    <cellStyle name="Output 4 8 3 5" xfId="37901"/>
    <cellStyle name="Output 4 8 3 6" xfId="37902"/>
    <cellStyle name="Output 4 8 3 7" xfId="37903"/>
    <cellStyle name="Output 4 8 3 8" xfId="37904"/>
    <cellStyle name="Output 4 8 3 9" xfId="37905"/>
    <cellStyle name="Output 4 8 4" xfId="37906"/>
    <cellStyle name="Output 4 8 5" xfId="37907"/>
    <cellStyle name="Output 4 8 6" xfId="37908"/>
    <cellStyle name="Output 4 8 7" xfId="37909"/>
    <cellStyle name="Output 4 8 8" xfId="37910"/>
    <cellStyle name="Output 4 8 9" xfId="37911"/>
    <cellStyle name="Output 4 80" xfId="37912"/>
    <cellStyle name="Output 4 81" xfId="37913"/>
    <cellStyle name="Output 4 82" xfId="2090"/>
    <cellStyle name="Output 4 9" xfId="37914"/>
    <cellStyle name="Output 4 9 10" xfId="37915"/>
    <cellStyle name="Output 4 9 11" xfId="37916"/>
    <cellStyle name="Output 4 9 2" xfId="37917"/>
    <cellStyle name="Output 4 9 2 2" xfId="37918"/>
    <cellStyle name="Output 4 9 2 3" xfId="37919"/>
    <cellStyle name="Output 4 9 2 4" xfId="37920"/>
    <cellStyle name="Output 4 9 2 5" xfId="37921"/>
    <cellStyle name="Output 4 9 2 6" xfId="37922"/>
    <cellStyle name="Output 4 9 2 7" xfId="37923"/>
    <cellStyle name="Output 4 9 2 8" xfId="37924"/>
    <cellStyle name="Output 4 9 2 9" xfId="37925"/>
    <cellStyle name="Output 4 9 3" xfId="37926"/>
    <cellStyle name="Output 4 9 3 2" xfId="37927"/>
    <cellStyle name="Output 4 9 3 3" xfId="37928"/>
    <cellStyle name="Output 4 9 3 4" xfId="37929"/>
    <cellStyle name="Output 4 9 3 5" xfId="37930"/>
    <cellStyle name="Output 4 9 3 6" xfId="37931"/>
    <cellStyle name="Output 4 9 3 7" xfId="37932"/>
    <cellStyle name="Output 4 9 3 8" xfId="37933"/>
    <cellStyle name="Output 4 9 3 9" xfId="37934"/>
    <cellStyle name="Output 4 9 4" xfId="37935"/>
    <cellStyle name="Output 4 9 5" xfId="37936"/>
    <cellStyle name="Output 4 9 6" xfId="37937"/>
    <cellStyle name="Output 4 9 7" xfId="37938"/>
    <cellStyle name="Output 4 9 8" xfId="37939"/>
    <cellStyle name="Output 4 9 9" xfId="37940"/>
    <cellStyle name="Output 40" xfId="37941"/>
    <cellStyle name="Output 41" xfId="37942"/>
    <cellStyle name="Output 42" xfId="37943"/>
    <cellStyle name="Output 43" xfId="37944"/>
    <cellStyle name="Output 44" xfId="37945"/>
    <cellStyle name="Output 45" xfId="37946"/>
    <cellStyle name="Output 46" xfId="37947"/>
    <cellStyle name="Output 47" xfId="37948"/>
    <cellStyle name="Output 48" xfId="37949"/>
    <cellStyle name="Output 49" xfId="37950"/>
    <cellStyle name="Output 5" xfId="92"/>
    <cellStyle name="Output 5 10" xfId="2330"/>
    <cellStyle name="Output 5 2" xfId="93"/>
    <cellStyle name="Output 5 2 2" xfId="7868"/>
    <cellStyle name="Output 5 3" xfId="7294"/>
    <cellStyle name="Output 5 4" xfId="37951"/>
    <cellStyle name="Output 5 5" xfId="37952"/>
    <cellStyle name="Output 5 6" xfId="37953"/>
    <cellStyle name="Output 5 7" xfId="37954"/>
    <cellStyle name="Output 5 8" xfId="37955"/>
    <cellStyle name="Output 5 9" xfId="37956"/>
    <cellStyle name="Output 50" xfId="37957"/>
    <cellStyle name="Output 51" xfId="37958"/>
    <cellStyle name="Output 52" xfId="37959"/>
    <cellStyle name="Output 53" xfId="37960"/>
    <cellStyle name="Output 54" xfId="37961"/>
    <cellStyle name="Output 55" xfId="37962"/>
    <cellStyle name="Output 56" xfId="37963"/>
    <cellStyle name="Output 57" xfId="1471"/>
    <cellStyle name="Output 6" xfId="94"/>
    <cellStyle name="Output 6 10" xfId="2078"/>
    <cellStyle name="Output 6 2" xfId="7618"/>
    <cellStyle name="Output 6 3" xfId="11460"/>
    <cellStyle name="Output 6 4" xfId="37964"/>
    <cellStyle name="Output 6 5" xfId="37965"/>
    <cellStyle name="Output 6 6" xfId="37966"/>
    <cellStyle name="Output 6 7" xfId="37967"/>
    <cellStyle name="Output 6 8" xfId="37968"/>
    <cellStyle name="Output 6 9" xfId="37969"/>
    <cellStyle name="Output 7" xfId="726"/>
    <cellStyle name="Output 7 10" xfId="2354"/>
    <cellStyle name="Output 7 2" xfId="7892"/>
    <cellStyle name="Output 7 3" xfId="7226"/>
    <cellStyle name="Output 7 4" xfId="37970"/>
    <cellStyle name="Output 7 5" xfId="37971"/>
    <cellStyle name="Output 7 6" xfId="37972"/>
    <cellStyle name="Output 7 7" xfId="37973"/>
    <cellStyle name="Output 7 8" xfId="37974"/>
    <cellStyle name="Output 7 9" xfId="37975"/>
    <cellStyle name="Output 8" xfId="820"/>
    <cellStyle name="Output 8 10" xfId="2040"/>
    <cellStyle name="Output 8 2" xfId="7581"/>
    <cellStyle name="Output 8 3" xfId="9598"/>
    <cellStyle name="Output 8 4" xfId="37976"/>
    <cellStyle name="Output 8 5" xfId="37977"/>
    <cellStyle name="Output 8 6" xfId="37978"/>
    <cellStyle name="Output 8 7" xfId="37979"/>
    <cellStyle name="Output 8 8" xfId="37980"/>
    <cellStyle name="Output 8 9" xfId="37981"/>
    <cellStyle name="Output 9" xfId="2414"/>
    <cellStyle name="Output 9 2" xfId="7952"/>
    <cellStyle name="Output 9 3" xfId="7162"/>
    <cellStyle name="Output_План по КВЛ 2011г." xfId="1473"/>
    <cellStyle name="Page_No" xfId="14945"/>
    <cellStyle name="paint" xfId="1474"/>
    <cellStyle name="paint 2" xfId="1475"/>
    <cellStyle name="paint 3" xfId="37982"/>
    <cellStyle name="paint 4" xfId="37983"/>
    <cellStyle name="paint 5" xfId="37984"/>
    <cellStyle name="paint_План по КВЛ 2011г." xfId="1476"/>
    <cellStyle name="Percent (0%)" xfId="14946"/>
    <cellStyle name="Percent (0)" xfId="1477"/>
    <cellStyle name="Percent (0) 2" xfId="1478"/>
    <cellStyle name="Percent (0) 3" xfId="37985"/>
    <cellStyle name="Percent (0) 4" xfId="37986"/>
    <cellStyle name="Percent (0) 5" xfId="37987"/>
    <cellStyle name="Percent (0)_План по КВЛ 2011г." xfId="1479"/>
    <cellStyle name="Percent [0.00]" xfId="14947"/>
    <cellStyle name="Percent [0]" xfId="1480"/>
    <cellStyle name="Percent [0] 2" xfId="1481"/>
    <cellStyle name="Percent [0] 3" xfId="37988"/>
    <cellStyle name="Percent [0] 4" xfId="37989"/>
    <cellStyle name="Percent [0] 5" xfId="37990"/>
    <cellStyle name="Percent [0]_План по КВЛ 2011г." xfId="1482"/>
    <cellStyle name="Percent [00]" xfId="1483"/>
    <cellStyle name="Percent [00] 2" xfId="1484"/>
    <cellStyle name="Percent [00] 3" xfId="37991"/>
    <cellStyle name="Percent [00] 4" xfId="37992"/>
    <cellStyle name="Percent [00] 5" xfId="37993"/>
    <cellStyle name="Percent [00]_План по КВЛ 2011г." xfId="1485"/>
    <cellStyle name="Percent [2]" xfId="1486"/>
    <cellStyle name="Percent [2] 2" xfId="1487"/>
    <cellStyle name="Percent [2] 2 2" xfId="14948"/>
    <cellStyle name="Percent [2] 2 3" xfId="14949"/>
    <cellStyle name="Percent [2] 3" xfId="14950"/>
    <cellStyle name="Percent [2] 4" xfId="37994"/>
    <cellStyle name="Percent [2] 5" xfId="37995"/>
    <cellStyle name="Percent [2]_План по КВЛ 2011г." xfId="1488"/>
    <cellStyle name="Percent 10" xfId="37996"/>
    <cellStyle name="Percent 10 2" xfId="37997"/>
    <cellStyle name="Percent 10 3" xfId="37998"/>
    <cellStyle name="Percent 10 4" xfId="37999"/>
    <cellStyle name="Percent 10 5" xfId="38000"/>
    <cellStyle name="Percent 11" xfId="38001"/>
    <cellStyle name="Percent 11 2" xfId="38002"/>
    <cellStyle name="Percent 11 3" xfId="38003"/>
    <cellStyle name="Percent 11 4" xfId="38004"/>
    <cellStyle name="Percent 11 5" xfId="38005"/>
    <cellStyle name="Percent 12" xfId="38006"/>
    <cellStyle name="Percent 12 2" xfId="38007"/>
    <cellStyle name="Percent 12 3" xfId="38008"/>
    <cellStyle name="Percent 12 4" xfId="38009"/>
    <cellStyle name="Percent 12 5" xfId="38010"/>
    <cellStyle name="Percent 13" xfId="38011"/>
    <cellStyle name="Percent 13 2" xfId="38012"/>
    <cellStyle name="Percent 13 3" xfId="38013"/>
    <cellStyle name="Percent 13 4" xfId="38014"/>
    <cellStyle name="Percent 13 5" xfId="38015"/>
    <cellStyle name="Percent 14" xfId="38016"/>
    <cellStyle name="Percent 14 2" xfId="38017"/>
    <cellStyle name="Percent 14 3" xfId="38018"/>
    <cellStyle name="Percent 14 4" xfId="38019"/>
    <cellStyle name="Percent 14 5" xfId="38020"/>
    <cellStyle name="Percent 15" xfId="38021"/>
    <cellStyle name="Percent 15 2" xfId="38022"/>
    <cellStyle name="Percent 15 3" xfId="38023"/>
    <cellStyle name="Percent 15 4" xfId="38024"/>
    <cellStyle name="Percent 15 5" xfId="38025"/>
    <cellStyle name="Percent 16" xfId="38026"/>
    <cellStyle name="Percent 16 2" xfId="38027"/>
    <cellStyle name="Percent 16 3" xfId="38028"/>
    <cellStyle name="Percent 16 4" xfId="38029"/>
    <cellStyle name="Percent 16 5" xfId="38030"/>
    <cellStyle name="Percent 17" xfId="38031"/>
    <cellStyle name="Percent 17 2" xfId="38032"/>
    <cellStyle name="Percent 17 3" xfId="38033"/>
    <cellStyle name="Percent 17 4" xfId="38034"/>
    <cellStyle name="Percent 17 5" xfId="38035"/>
    <cellStyle name="Percent 18" xfId="38036"/>
    <cellStyle name="Percent 18 2" xfId="38037"/>
    <cellStyle name="Percent 18 3" xfId="38038"/>
    <cellStyle name="Percent 18 4" xfId="38039"/>
    <cellStyle name="Percent 18 5" xfId="38040"/>
    <cellStyle name="Percent 19" xfId="38041"/>
    <cellStyle name="Percent 19 2" xfId="38042"/>
    <cellStyle name="Percent 19 3" xfId="38043"/>
    <cellStyle name="Percent 19 4" xfId="38044"/>
    <cellStyle name="Percent 19 5" xfId="38045"/>
    <cellStyle name="Percent 2" xfId="38046"/>
    <cellStyle name="Percent 2 10" xfId="38047"/>
    <cellStyle name="Percent 2 10 2" xfId="38048"/>
    <cellStyle name="Percent 2 10 3" xfId="38049"/>
    <cellStyle name="Percent 2 10 4" xfId="38050"/>
    <cellStyle name="Percent 2 10 5" xfId="38051"/>
    <cellStyle name="Percent 2 11" xfId="38052"/>
    <cellStyle name="Percent 2 12" xfId="38053"/>
    <cellStyle name="Percent 2 13" xfId="38054"/>
    <cellStyle name="Percent 2 14" xfId="38055"/>
    <cellStyle name="Percent 2 15" xfId="38056"/>
    <cellStyle name="Percent 2 16" xfId="38057"/>
    <cellStyle name="Percent 2 17" xfId="38058"/>
    <cellStyle name="Percent 2 18" xfId="38059"/>
    <cellStyle name="Percent 2 19" xfId="38060"/>
    <cellStyle name="Percent 2 2" xfId="38061"/>
    <cellStyle name="Percent 2 2 10" xfId="38062"/>
    <cellStyle name="Percent 2 2 2" xfId="38063"/>
    <cellStyle name="Percent 2 2 2 2" xfId="38064"/>
    <cellStyle name="Percent 2 2 2 3" xfId="38065"/>
    <cellStyle name="Percent 2 2 2 4" xfId="38066"/>
    <cellStyle name="Percent 2 2 2 5" xfId="38067"/>
    <cellStyle name="Percent 2 2 3" xfId="38068"/>
    <cellStyle name="Percent 2 2 3 2" xfId="38069"/>
    <cellStyle name="Percent 2 2 3 3" xfId="38070"/>
    <cellStyle name="Percent 2 2 3 4" xfId="38071"/>
    <cellStyle name="Percent 2 2 3 5" xfId="38072"/>
    <cellStyle name="Percent 2 2 4" xfId="38073"/>
    <cellStyle name="Percent 2 2 4 2" xfId="38074"/>
    <cellStyle name="Percent 2 2 4 3" xfId="38075"/>
    <cellStyle name="Percent 2 2 4 4" xfId="38076"/>
    <cellStyle name="Percent 2 2 4 5" xfId="38077"/>
    <cellStyle name="Percent 2 2 5" xfId="38078"/>
    <cellStyle name="Percent 2 2 5 2" xfId="38079"/>
    <cellStyle name="Percent 2 2 5 3" xfId="38080"/>
    <cellStyle name="Percent 2 2 5 4" xfId="38081"/>
    <cellStyle name="Percent 2 2 5 5" xfId="38082"/>
    <cellStyle name="Percent 2 2 6" xfId="38083"/>
    <cellStyle name="Percent 2 2 6 2" xfId="38084"/>
    <cellStyle name="Percent 2 2 6 3" xfId="38085"/>
    <cellStyle name="Percent 2 2 6 4" xfId="38086"/>
    <cellStyle name="Percent 2 2 6 5" xfId="38087"/>
    <cellStyle name="Percent 2 2 7" xfId="38088"/>
    <cellStyle name="Percent 2 2 8" xfId="38089"/>
    <cellStyle name="Percent 2 2 9" xfId="38090"/>
    <cellStyle name="Percent 2 20" xfId="38091"/>
    <cellStyle name="Percent 2 21" xfId="38092"/>
    <cellStyle name="Percent 2 22" xfId="38093"/>
    <cellStyle name="Percent 2 23" xfId="38094"/>
    <cellStyle name="Percent 2 24" xfId="38095"/>
    <cellStyle name="Percent 2 25" xfId="38096"/>
    <cellStyle name="Percent 2 26" xfId="38097"/>
    <cellStyle name="Percent 2 27" xfId="38098"/>
    <cellStyle name="Percent 2 28" xfId="38099"/>
    <cellStyle name="Percent 2 29" xfId="38100"/>
    <cellStyle name="Percent 2 3" xfId="38101"/>
    <cellStyle name="Percent 2 3 2" xfId="38102"/>
    <cellStyle name="Percent 2 3 2 2" xfId="38103"/>
    <cellStyle name="Percent 2 3 2 3" xfId="38104"/>
    <cellStyle name="Percent 2 3 2 4" xfId="38105"/>
    <cellStyle name="Percent 2 3 2 5" xfId="38106"/>
    <cellStyle name="Percent 2 3 3" xfId="38107"/>
    <cellStyle name="Percent 2 3 3 2" xfId="38108"/>
    <cellStyle name="Percent 2 3 4" xfId="38109"/>
    <cellStyle name="Percent 2 3 4 2" xfId="38110"/>
    <cellStyle name="Percent 2 3 5" xfId="38111"/>
    <cellStyle name="Percent 2 3 5 2" xfId="38112"/>
    <cellStyle name="Percent 2 3 6" xfId="38113"/>
    <cellStyle name="Percent 2 3 6 2" xfId="38114"/>
    <cellStyle name="Percent 2 3 7" xfId="38115"/>
    <cellStyle name="Percent 2 30" xfId="38116"/>
    <cellStyle name="Percent 2 31" xfId="38117"/>
    <cellStyle name="Percent 2 32" xfId="38118"/>
    <cellStyle name="Percent 2 33" xfId="38119"/>
    <cellStyle name="Percent 2 34" xfId="38120"/>
    <cellStyle name="Percent 2 35" xfId="38121"/>
    <cellStyle name="Percent 2 36" xfId="38122"/>
    <cellStyle name="Percent 2 37" xfId="38123"/>
    <cellStyle name="Percent 2 38" xfId="38124"/>
    <cellStyle name="Percent 2 39" xfId="38125"/>
    <cellStyle name="Percent 2 4" xfId="38126"/>
    <cellStyle name="Percent 2 4 2" xfId="38127"/>
    <cellStyle name="Percent 2 4 2 2" xfId="38128"/>
    <cellStyle name="Percent 2 4 2 3" xfId="38129"/>
    <cellStyle name="Percent 2 4 2 4" xfId="38130"/>
    <cellStyle name="Percent 2 4 2 5" xfId="38131"/>
    <cellStyle name="Percent 2 4 3" xfId="38132"/>
    <cellStyle name="Percent 2 4 4" xfId="38133"/>
    <cellStyle name="Percent 2 4 5" xfId="38134"/>
    <cellStyle name="Percent 2 4 6" xfId="38135"/>
    <cellStyle name="Percent 2 40" xfId="38136"/>
    <cellStyle name="Percent 2 41" xfId="38137"/>
    <cellStyle name="Percent 2 42" xfId="38138"/>
    <cellStyle name="Percent 2 43" xfId="38139"/>
    <cellStyle name="Percent 2 44" xfId="38140"/>
    <cellStyle name="Percent 2 45" xfId="38141"/>
    <cellStyle name="Percent 2 46" xfId="38142"/>
    <cellStyle name="Percent 2 47" xfId="38143"/>
    <cellStyle name="Percent 2 48" xfId="38144"/>
    <cellStyle name="Percent 2 49" xfId="38145"/>
    <cellStyle name="Percent 2 5" xfId="38146"/>
    <cellStyle name="Percent 2 5 2" xfId="38147"/>
    <cellStyle name="Percent 2 5 2 2" xfId="38148"/>
    <cellStyle name="Percent 2 5 2 3" xfId="38149"/>
    <cellStyle name="Percent 2 5 2 4" xfId="38150"/>
    <cellStyle name="Percent 2 5 2 5" xfId="38151"/>
    <cellStyle name="Percent 2 5 3" xfId="38152"/>
    <cellStyle name="Percent 2 5 4" xfId="38153"/>
    <cellStyle name="Percent 2 5 5" xfId="38154"/>
    <cellStyle name="Percent 2 5 6" xfId="38155"/>
    <cellStyle name="Percent 2 50" xfId="38156"/>
    <cellStyle name="Percent 2 6" xfId="38157"/>
    <cellStyle name="Percent 2 6 2" xfId="38158"/>
    <cellStyle name="Percent 2 6 2 2" xfId="38159"/>
    <cellStyle name="Percent 2 6 2 3" xfId="38160"/>
    <cellStyle name="Percent 2 6 2 4" xfId="38161"/>
    <cellStyle name="Percent 2 6 2 5" xfId="38162"/>
    <cellStyle name="Percent 2 6 3" xfId="38163"/>
    <cellStyle name="Percent 2 6 4" xfId="38164"/>
    <cellStyle name="Percent 2 6 5" xfId="38165"/>
    <cellStyle name="Percent 2 6 6" xfId="38166"/>
    <cellStyle name="Percent 2 7" xfId="38167"/>
    <cellStyle name="Percent 2 7 2" xfId="38168"/>
    <cellStyle name="Percent 2 7 2 2" xfId="38169"/>
    <cellStyle name="Percent 2 7 2 3" xfId="38170"/>
    <cellStyle name="Percent 2 7 2 4" xfId="38171"/>
    <cellStyle name="Percent 2 7 2 5" xfId="38172"/>
    <cellStyle name="Percent 2 7 3" xfId="38173"/>
    <cellStyle name="Percent 2 7 4" xfId="38174"/>
    <cellStyle name="Percent 2 7 5" xfId="38175"/>
    <cellStyle name="Percent 2 7 6" xfId="38176"/>
    <cellStyle name="Percent 2 8" xfId="38177"/>
    <cellStyle name="Percent 2 8 2" xfId="38178"/>
    <cellStyle name="Percent 2 8 2 2" xfId="38179"/>
    <cellStyle name="Percent 2 8 2 3" xfId="38180"/>
    <cellStyle name="Percent 2 8 2 4" xfId="38181"/>
    <cellStyle name="Percent 2 8 2 5" xfId="38182"/>
    <cellStyle name="Percent 2 8 3" xfId="38183"/>
    <cellStyle name="Percent 2 8 3 2" xfId="38184"/>
    <cellStyle name="Percent 2 8 3 3" xfId="38185"/>
    <cellStyle name="Percent 2 8 3 4" xfId="38186"/>
    <cellStyle name="Percent 2 8 3 5" xfId="38187"/>
    <cellStyle name="Percent 2 8 4" xfId="38188"/>
    <cellStyle name="Percent 2 8 5" xfId="38189"/>
    <cellStyle name="Percent 2 8 6" xfId="38190"/>
    <cellStyle name="Percent 2 8 7" xfId="38191"/>
    <cellStyle name="Percent 2 9" xfId="38192"/>
    <cellStyle name="Percent 2 9 2" xfId="38193"/>
    <cellStyle name="Percent 2 9 3" xfId="38194"/>
    <cellStyle name="Percent 2 9 4" xfId="38195"/>
    <cellStyle name="Percent 2 9 5" xfId="38196"/>
    <cellStyle name="Percent 20" xfId="38197"/>
    <cellStyle name="Percent 20 2" xfId="38198"/>
    <cellStyle name="Percent 20 2 2" xfId="38199"/>
    <cellStyle name="Percent 20 2 3" xfId="38200"/>
    <cellStyle name="Percent 20 2 4" xfId="38201"/>
    <cellStyle name="Percent 20 2 5" xfId="38202"/>
    <cellStyle name="Percent 20 3" xfId="38203"/>
    <cellStyle name="Percent 20 3 2" xfId="38204"/>
    <cellStyle name="Percent 20 3 3" xfId="38205"/>
    <cellStyle name="Percent 20 3 4" xfId="38206"/>
    <cellStyle name="Percent 20 3 5" xfId="38207"/>
    <cellStyle name="Percent 20 4" xfId="38208"/>
    <cellStyle name="Percent 20 4 2" xfId="38209"/>
    <cellStyle name="Percent 20 4 3" xfId="38210"/>
    <cellStyle name="Percent 20 4 4" xfId="38211"/>
    <cellStyle name="Percent 20 4 5" xfId="38212"/>
    <cellStyle name="Percent 20 5" xfId="38213"/>
    <cellStyle name="Percent 20 6" xfId="38214"/>
    <cellStyle name="Percent 20 7" xfId="38215"/>
    <cellStyle name="Percent 20 8" xfId="38216"/>
    <cellStyle name="Percent 21" xfId="38217"/>
    <cellStyle name="Percent 21 2" xfId="38218"/>
    <cellStyle name="Percent 21 2 2" xfId="38219"/>
    <cellStyle name="Percent 21 2 3" xfId="38220"/>
    <cellStyle name="Percent 21 2 4" xfId="38221"/>
    <cellStyle name="Percent 21 2 5" xfId="38222"/>
    <cellStyle name="Percent 21 3" xfId="38223"/>
    <cellStyle name="Percent 21 4" xfId="38224"/>
    <cellStyle name="Percent 21 5" xfId="38225"/>
    <cellStyle name="Percent 21 6" xfId="38226"/>
    <cellStyle name="Percent 22" xfId="38227"/>
    <cellStyle name="Percent 22 2" xfId="38228"/>
    <cellStyle name="Percent 22 3" xfId="38229"/>
    <cellStyle name="Percent 22 4" xfId="38230"/>
    <cellStyle name="Percent 22 5" xfId="38231"/>
    <cellStyle name="Percent 23" xfId="38232"/>
    <cellStyle name="Percent 23 2" xfId="38233"/>
    <cellStyle name="Percent 23 2 2" xfId="38234"/>
    <cellStyle name="Percent 23 2 3" xfId="38235"/>
    <cellStyle name="Percent 23 2 4" xfId="38236"/>
    <cellStyle name="Percent 23 2 5" xfId="38237"/>
    <cellStyle name="Percent 23 3" xfId="38238"/>
    <cellStyle name="Percent 23 4" xfId="38239"/>
    <cellStyle name="Percent 23 5" xfId="38240"/>
    <cellStyle name="Percent 23 6" xfId="38241"/>
    <cellStyle name="Percent 24" xfId="38242"/>
    <cellStyle name="Percent 24 2" xfId="38243"/>
    <cellStyle name="Percent 24 2 2" xfId="38244"/>
    <cellStyle name="Percent 24 2 3" xfId="38245"/>
    <cellStyle name="Percent 24 2 4" xfId="38246"/>
    <cellStyle name="Percent 24 2 5" xfId="38247"/>
    <cellStyle name="Percent 24 3" xfId="38248"/>
    <cellStyle name="Percent 24 4" xfId="38249"/>
    <cellStyle name="Percent 24 5" xfId="38250"/>
    <cellStyle name="Percent 24 6" xfId="38251"/>
    <cellStyle name="Percent 3" xfId="38252"/>
    <cellStyle name="Percent 3 10" xfId="38253"/>
    <cellStyle name="Percent 3 10 2" xfId="38254"/>
    <cellStyle name="Percent 3 10 3" xfId="38255"/>
    <cellStyle name="Percent 3 10 4" xfId="38256"/>
    <cellStyle name="Percent 3 10 5" xfId="38257"/>
    <cellStyle name="Percent 3 11" xfId="38258"/>
    <cellStyle name="Percent 3 11 2" xfId="38259"/>
    <cellStyle name="Percent 3 11 3" xfId="38260"/>
    <cellStyle name="Percent 3 11 4" xfId="38261"/>
    <cellStyle name="Percent 3 11 5" xfId="38262"/>
    <cellStyle name="Percent 3 12" xfId="38263"/>
    <cellStyle name="Percent 3 12 2" xfId="38264"/>
    <cellStyle name="Percent 3 12 3" xfId="38265"/>
    <cellStyle name="Percent 3 12 4" xfId="38266"/>
    <cellStyle name="Percent 3 12 5" xfId="38267"/>
    <cellStyle name="Percent 3 13" xfId="38268"/>
    <cellStyle name="Percent 3 13 2" xfId="38269"/>
    <cellStyle name="Percent 3 13 3" xfId="38270"/>
    <cellStyle name="Percent 3 13 4" xfId="38271"/>
    <cellStyle name="Percent 3 13 5" xfId="38272"/>
    <cellStyle name="Percent 3 14" xfId="38273"/>
    <cellStyle name="Percent 3 14 2" xfId="38274"/>
    <cellStyle name="Percent 3 14 3" xfId="38275"/>
    <cellStyle name="Percent 3 14 4" xfId="38276"/>
    <cellStyle name="Percent 3 14 5" xfId="38277"/>
    <cellStyle name="Percent 3 15" xfId="38278"/>
    <cellStyle name="Percent 3 15 2" xfId="38279"/>
    <cellStyle name="Percent 3 15 3" xfId="38280"/>
    <cellStyle name="Percent 3 15 4" xfId="38281"/>
    <cellStyle name="Percent 3 15 5" xfId="38282"/>
    <cellStyle name="Percent 3 16" xfId="38283"/>
    <cellStyle name="Percent 3 16 2" xfId="38284"/>
    <cellStyle name="Percent 3 16 3" xfId="38285"/>
    <cellStyle name="Percent 3 16 4" xfId="38286"/>
    <cellStyle name="Percent 3 16 5" xfId="38287"/>
    <cellStyle name="Percent 3 17" xfId="38288"/>
    <cellStyle name="Percent 3 18" xfId="38289"/>
    <cellStyle name="Percent 3 19" xfId="38290"/>
    <cellStyle name="Percent 3 2" xfId="38291"/>
    <cellStyle name="Percent 3 2 2" xfId="38292"/>
    <cellStyle name="Percent 3 2 3" xfId="38293"/>
    <cellStyle name="Percent 3 2 4" xfId="38294"/>
    <cellStyle name="Percent 3 2 5" xfId="38295"/>
    <cellStyle name="Percent 3 20" xfId="38296"/>
    <cellStyle name="Percent 3 3" xfId="38297"/>
    <cellStyle name="Percent 3 3 2" xfId="38298"/>
    <cellStyle name="Percent 3 3 3" xfId="38299"/>
    <cellStyle name="Percent 3 3 4" xfId="38300"/>
    <cellStyle name="Percent 3 3 5" xfId="38301"/>
    <cellStyle name="Percent 3 4" xfId="38302"/>
    <cellStyle name="Percent 3 4 2" xfId="38303"/>
    <cellStyle name="Percent 3 4 3" xfId="38304"/>
    <cellStyle name="Percent 3 4 4" xfId="38305"/>
    <cellStyle name="Percent 3 4 5" xfId="38306"/>
    <cellStyle name="Percent 3 5" xfId="38307"/>
    <cellStyle name="Percent 3 5 2" xfId="38308"/>
    <cellStyle name="Percent 3 5 3" xfId="38309"/>
    <cellStyle name="Percent 3 5 4" xfId="38310"/>
    <cellStyle name="Percent 3 5 5" xfId="38311"/>
    <cellStyle name="Percent 3 6" xfId="38312"/>
    <cellStyle name="Percent 3 6 2" xfId="38313"/>
    <cellStyle name="Percent 3 6 3" xfId="38314"/>
    <cellStyle name="Percent 3 6 4" xfId="38315"/>
    <cellStyle name="Percent 3 6 5" xfId="38316"/>
    <cellStyle name="Percent 3 7" xfId="38317"/>
    <cellStyle name="Percent 3 7 2" xfId="38318"/>
    <cellStyle name="Percent 3 7 3" xfId="38319"/>
    <cellStyle name="Percent 3 7 4" xfId="38320"/>
    <cellStyle name="Percent 3 7 5" xfId="38321"/>
    <cellStyle name="Percent 3 8" xfId="38322"/>
    <cellStyle name="Percent 3 8 2" xfId="38323"/>
    <cellStyle name="Percent 3 8 3" xfId="38324"/>
    <cellStyle name="Percent 3 8 4" xfId="38325"/>
    <cellStyle name="Percent 3 8 5" xfId="38326"/>
    <cellStyle name="Percent 3 9" xfId="38327"/>
    <cellStyle name="Percent 3 9 2" xfId="38328"/>
    <cellStyle name="Percent 3 9 3" xfId="38329"/>
    <cellStyle name="Percent 3 9 4" xfId="38330"/>
    <cellStyle name="Percent 3 9 5" xfId="38331"/>
    <cellStyle name="Percent 4" xfId="38332"/>
    <cellStyle name="Percent 4 2" xfId="38333"/>
    <cellStyle name="Percent 4 3" xfId="38334"/>
    <cellStyle name="Percent 4 4" xfId="38335"/>
    <cellStyle name="Percent 4 5" xfId="38336"/>
    <cellStyle name="Percent 5" xfId="38337"/>
    <cellStyle name="Percent 5 2" xfId="38338"/>
    <cellStyle name="Percent 5 2 2" xfId="38339"/>
    <cellStyle name="Percent 5 2 3" xfId="38340"/>
    <cellStyle name="Percent 5 2 4" xfId="38341"/>
    <cellStyle name="Percent 5 2 5" xfId="38342"/>
    <cellStyle name="Percent 5 3" xfId="38343"/>
    <cellStyle name="Percent 5 3 2" xfId="38344"/>
    <cellStyle name="Percent 5 3 3" xfId="38345"/>
    <cellStyle name="Percent 5 3 4" xfId="38346"/>
    <cellStyle name="Percent 5 3 5" xfId="38347"/>
    <cellStyle name="Percent 5 4" xfId="38348"/>
    <cellStyle name="Percent 5 4 2" xfId="38349"/>
    <cellStyle name="Percent 5 4 3" xfId="38350"/>
    <cellStyle name="Percent 5 4 4" xfId="38351"/>
    <cellStyle name="Percent 5 4 5" xfId="38352"/>
    <cellStyle name="Percent 5 5" xfId="38353"/>
    <cellStyle name="Percent 5 6" xfId="38354"/>
    <cellStyle name="Percent 5 7" xfId="38355"/>
    <cellStyle name="Percent 5 8" xfId="38356"/>
    <cellStyle name="Percent 6" xfId="38357"/>
    <cellStyle name="Percent 6 2" xfId="38358"/>
    <cellStyle name="Percent 6 3" xfId="38359"/>
    <cellStyle name="Percent 6 3 2" xfId="38360"/>
    <cellStyle name="Percent 6 4" xfId="38361"/>
    <cellStyle name="Percent 6 4 2" xfId="38362"/>
    <cellStyle name="Percent 6 5" xfId="38363"/>
    <cellStyle name="Percent 6 5 2" xfId="38364"/>
    <cellStyle name="Percent 6 6" xfId="38365"/>
    <cellStyle name="Percent 7" xfId="38366"/>
    <cellStyle name="Percent 7 2" xfId="38367"/>
    <cellStyle name="Percent 7 3" xfId="38368"/>
    <cellStyle name="Percent 7 4" xfId="38369"/>
    <cellStyle name="Percent 7 5" xfId="38370"/>
    <cellStyle name="Percent 8" xfId="38371"/>
    <cellStyle name="Percent 8 2" xfId="38372"/>
    <cellStyle name="Percent 8 2 2" xfId="38373"/>
    <cellStyle name="Percent 8 2 3" xfId="38374"/>
    <cellStyle name="Percent 8 2 4" xfId="38375"/>
    <cellStyle name="Percent 8 2 5" xfId="38376"/>
    <cellStyle name="Percent 8 3" xfId="38377"/>
    <cellStyle name="Percent 8 3 2" xfId="38378"/>
    <cellStyle name="Percent 8 3 3" xfId="38379"/>
    <cellStyle name="Percent 8 3 4" xfId="38380"/>
    <cellStyle name="Percent 8 3 5" xfId="38381"/>
    <cellStyle name="Percent 8 4" xfId="38382"/>
    <cellStyle name="Percent 8 5" xfId="38383"/>
    <cellStyle name="Percent 8 6" xfId="38384"/>
    <cellStyle name="Percent 8 7" xfId="38385"/>
    <cellStyle name="Percent 9" xfId="38386"/>
    <cellStyle name="Percent 9 2" xfId="38387"/>
    <cellStyle name="Percent 9 3" xfId="38388"/>
    <cellStyle name="Percent 9 4" xfId="38389"/>
    <cellStyle name="Percent 9 5" xfId="38390"/>
    <cellStyle name="Percent_#6 Temps &amp; Contractors" xfId="1489"/>
    <cellStyle name="PillarData" xfId="38391"/>
    <cellStyle name="PillarData 2" xfId="38392"/>
    <cellStyle name="PillarData 3" xfId="38393"/>
    <cellStyle name="PillarData 4" xfId="38394"/>
    <cellStyle name="PillarData 5" xfId="38395"/>
    <cellStyle name="PillarHeading" xfId="38396"/>
    <cellStyle name="PillarHeading 2" xfId="38397"/>
    <cellStyle name="PillarHeading 3" xfId="38398"/>
    <cellStyle name="PillarHeading 4" xfId="38399"/>
    <cellStyle name="PillarHeading 5" xfId="38400"/>
    <cellStyle name="PillarText" xfId="38401"/>
    <cellStyle name="PillarText 2" xfId="38402"/>
    <cellStyle name="PillarText 3" xfId="38403"/>
    <cellStyle name="PillarText 4" xfId="38404"/>
    <cellStyle name="PillarText 5" xfId="38405"/>
    <cellStyle name="piw#" xfId="1490"/>
    <cellStyle name="piw# 2" xfId="1491"/>
    <cellStyle name="piw# 3" xfId="38406"/>
    <cellStyle name="piw# 4" xfId="38407"/>
    <cellStyle name="piw# 5" xfId="38408"/>
    <cellStyle name="piw#_План по КВЛ 2011г." xfId="1492"/>
    <cellStyle name="piw%" xfId="1493"/>
    <cellStyle name="piw% 2" xfId="1494"/>
    <cellStyle name="piw% 3" xfId="38409"/>
    <cellStyle name="piw% 4" xfId="38410"/>
    <cellStyle name="piw% 5" xfId="38411"/>
    <cellStyle name="piw%_План по КВЛ 2011г." xfId="1495"/>
    <cellStyle name="PrePop Currency (0)" xfId="1496"/>
    <cellStyle name="PrePop Currency (0) 2" xfId="1497"/>
    <cellStyle name="PrePop Currency (0) 3" xfId="38412"/>
    <cellStyle name="PrePop Currency (0) 4" xfId="38413"/>
    <cellStyle name="PrePop Currency (0) 5" xfId="38414"/>
    <cellStyle name="PrePop Currency (0)_План по КВЛ 2011г." xfId="1498"/>
    <cellStyle name="PrePop Currency (2)" xfId="1499"/>
    <cellStyle name="PrePop Currency (2) 2" xfId="1500"/>
    <cellStyle name="PrePop Currency (2) 3" xfId="38415"/>
    <cellStyle name="PrePop Currency (2) 4" xfId="38416"/>
    <cellStyle name="PrePop Currency (2) 5" xfId="38417"/>
    <cellStyle name="PrePop Currency (2)_План по КВЛ 2011г." xfId="1501"/>
    <cellStyle name="PrePop Units (0)" xfId="1502"/>
    <cellStyle name="PrePop Units (0) 2" xfId="1503"/>
    <cellStyle name="PrePop Units (0) 3" xfId="38418"/>
    <cellStyle name="PrePop Units (0) 4" xfId="38419"/>
    <cellStyle name="PrePop Units (0) 5" xfId="38420"/>
    <cellStyle name="PrePop Units (0)_План по КВЛ 2011г." xfId="1504"/>
    <cellStyle name="PrePop Units (1)" xfId="1505"/>
    <cellStyle name="PrePop Units (1) 2" xfId="1506"/>
    <cellStyle name="PrePop Units (1) 3" xfId="38421"/>
    <cellStyle name="PrePop Units (1) 4" xfId="38422"/>
    <cellStyle name="PrePop Units (1) 5" xfId="38423"/>
    <cellStyle name="PrePop Units (1)_План по КВЛ 2011г." xfId="1507"/>
    <cellStyle name="PrePop Units (2)" xfId="1508"/>
    <cellStyle name="PrePop Units (2) 2" xfId="1509"/>
    <cellStyle name="PrePop Units (2) 3" xfId="38424"/>
    <cellStyle name="PrePop Units (2) 4" xfId="38425"/>
    <cellStyle name="PrePop Units (2) 5" xfId="38426"/>
    <cellStyle name="PrePop Units (2)_План по КВЛ 2011г." xfId="1510"/>
    <cellStyle name="Price_Body" xfId="1511"/>
    <cellStyle name="ProtectedDates" xfId="38427"/>
    <cellStyle name="ProtectedDates 2" xfId="38428"/>
    <cellStyle name="ProtectedDates 3" xfId="38429"/>
    <cellStyle name="ProtectedDates 4" xfId="38430"/>
    <cellStyle name="ProtectedDates 5" xfId="38431"/>
    <cellStyle name="PSChar" xfId="38432"/>
    <cellStyle name="PSChar 2" xfId="38433"/>
    <cellStyle name="PSChar 3" xfId="38434"/>
    <cellStyle name="PSChar 4" xfId="38435"/>
    <cellStyle name="PSChar 5" xfId="38436"/>
    <cellStyle name="PSHeading" xfId="38437"/>
    <cellStyle name="PSHeading 2" xfId="38438"/>
    <cellStyle name="PSHeading 3" xfId="38439"/>
    <cellStyle name="PSHeading 4" xfId="38440"/>
    <cellStyle name="PSHeading 5" xfId="38441"/>
    <cellStyle name="PSInt" xfId="38442"/>
    <cellStyle name="PSInt 2" xfId="38443"/>
    <cellStyle name="PSInt 3" xfId="38444"/>
    <cellStyle name="PSInt 4" xfId="38445"/>
    <cellStyle name="PSInt 5" xfId="38446"/>
    <cellStyle name="Result" xfId="1512"/>
    <cellStyle name="Result2" xfId="1513"/>
    <cellStyle name="Rubles" xfId="1514"/>
    <cellStyle name="Rubles 2" xfId="1515"/>
    <cellStyle name="Rubles 3" xfId="38447"/>
    <cellStyle name="Rubles 4" xfId="38448"/>
    <cellStyle name="Rubles 5" xfId="38449"/>
    <cellStyle name="Rubles_План по КВЛ 2011г." xfId="1516"/>
    <cellStyle name="SAPBEXaggData" xfId="95"/>
    <cellStyle name="SAPBEXaggData 10" xfId="3093"/>
    <cellStyle name="SAPBEXaggData 10 2" xfId="8561"/>
    <cellStyle name="SAPBEXaggData 10 3" xfId="11938"/>
    <cellStyle name="SAPBEXaggData 11" xfId="3292"/>
    <cellStyle name="SAPBEXaggData 11 2" xfId="8739"/>
    <cellStyle name="SAPBEXaggData 11 3" xfId="12099"/>
    <cellStyle name="SAPBEXaggData 12" xfId="3485"/>
    <cellStyle name="SAPBEXaggData 12 2" xfId="8910"/>
    <cellStyle name="SAPBEXaggData 12 3" xfId="12254"/>
    <cellStyle name="SAPBEXaggData 13" xfId="3678"/>
    <cellStyle name="SAPBEXaggData 13 2" xfId="9081"/>
    <cellStyle name="SAPBEXaggData 13 3" xfId="12408"/>
    <cellStyle name="SAPBEXaggData 14" xfId="3674"/>
    <cellStyle name="SAPBEXaggData 14 2" xfId="9077"/>
    <cellStyle name="SAPBEXaggData 14 3" xfId="12404"/>
    <cellStyle name="SAPBEXaggData 15" xfId="4013"/>
    <cellStyle name="SAPBEXaggData 15 2" xfId="9366"/>
    <cellStyle name="SAPBEXaggData 15 3" xfId="12664"/>
    <cellStyle name="SAPBEXaggData 16" xfId="4051"/>
    <cellStyle name="SAPBEXaggData 16 2" xfId="9404"/>
    <cellStyle name="SAPBEXaggData 16 3" xfId="12702"/>
    <cellStyle name="SAPBEXaggData 17" xfId="4621"/>
    <cellStyle name="SAPBEXaggData 17 2" xfId="9904"/>
    <cellStyle name="SAPBEXaggData 17 3" xfId="13153"/>
    <cellStyle name="SAPBEXaggData 18" xfId="4739"/>
    <cellStyle name="SAPBEXaggData 18 2" xfId="10003"/>
    <cellStyle name="SAPBEXaggData 18 3" xfId="13238"/>
    <cellStyle name="SAPBEXaggData 19" xfId="4745"/>
    <cellStyle name="SAPBEXaggData 19 2" xfId="10009"/>
    <cellStyle name="SAPBEXaggData 19 3" xfId="13243"/>
    <cellStyle name="SAPBEXaggData 2" xfId="96"/>
    <cellStyle name="SAPBEXaggData 2 2" xfId="97"/>
    <cellStyle name="SAPBEXaggData 2 2 2" xfId="713"/>
    <cellStyle name="SAPBEXaggData 2 2 3" xfId="827"/>
    <cellStyle name="SAPBEXaggData 2 2 4" xfId="7820"/>
    <cellStyle name="SAPBEXaggData 2 3" xfId="564"/>
    <cellStyle name="SAPBEXaggData 2 3 2" xfId="712"/>
    <cellStyle name="SAPBEXaggData 2 3 3" xfId="828"/>
    <cellStyle name="SAPBEXaggData 2 3 4" xfId="11272"/>
    <cellStyle name="SAPBEXaggData 2 4" xfId="565"/>
    <cellStyle name="SAPBEXaggData 2 4 2" xfId="711"/>
    <cellStyle name="SAPBEXaggData 2 4 3" xfId="829"/>
    <cellStyle name="SAPBEXaggData 2 5" xfId="716"/>
    <cellStyle name="SAPBEXaggData 2 6" xfId="826"/>
    <cellStyle name="SAPBEXaggData 2 7" xfId="2281"/>
    <cellStyle name="SAPBEXaggData 20" xfId="5856"/>
    <cellStyle name="SAPBEXaggData 20 2" xfId="10975"/>
    <cellStyle name="SAPBEXaggData 20 3" xfId="14122"/>
    <cellStyle name="SAPBEXaggData 21" xfId="5678"/>
    <cellStyle name="SAPBEXaggData 21 2" xfId="10799"/>
    <cellStyle name="SAPBEXaggData 21 3" xfId="13947"/>
    <cellStyle name="SAPBEXaggData 22" xfId="5923"/>
    <cellStyle name="SAPBEXaggData 22 2" xfId="11042"/>
    <cellStyle name="SAPBEXaggData 22 3" xfId="14189"/>
    <cellStyle name="SAPBEXaggData 23" xfId="5631"/>
    <cellStyle name="SAPBEXaggData 23 2" xfId="10752"/>
    <cellStyle name="SAPBEXaggData 23 3" xfId="13900"/>
    <cellStyle name="SAPBEXaggData 24" xfId="5961"/>
    <cellStyle name="SAPBEXaggData 24 2" xfId="11080"/>
    <cellStyle name="SAPBEXaggData 24 3" xfId="14227"/>
    <cellStyle name="SAPBEXaggData 25" xfId="5995"/>
    <cellStyle name="SAPBEXaggData 25 2" xfId="11114"/>
    <cellStyle name="SAPBEXaggData 25 3" xfId="14261"/>
    <cellStyle name="SAPBEXaggData 26" xfId="7234"/>
    <cellStyle name="SAPBEXaggData 27" xfId="8944"/>
    <cellStyle name="SAPBEXaggData 28" xfId="1517"/>
    <cellStyle name="SAPBEXaggData 3" xfId="98"/>
    <cellStyle name="SAPBEXaggData 3 2" xfId="99"/>
    <cellStyle name="SAPBEXaggData 3 2 2" xfId="7598"/>
    <cellStyle name="SAPBEXaggData 3 3" xfId="10617"/>
    <cellStyle name="SAPBEXaggData 3 4" xfId="2057"/>
    <cellStyle name="SAPBEXaggData 4" xfId="100"/>
    <cellStyle name="SAPBEXaggData 4 2" xfId="101"/>
    <cellStyle name="SAPBEXaggData 4 2 2" xfId="7920"/>
    <cellStyle name="SAPBEXaggData 4 3" xfId="7198"/>
    <cellStyle name="SAPBEXaggData 4 4" xfId="2382"/>
    <cellStyle name="SAPBEXaggData 5" xfId="102"/>
    <cellStyle name="SAPBEXaggData 5 2" xfId="103"/>
    <cellStyle name="SAPBEXaggData 5 2 2" xfId="7539"/>
    <cellStyle name="SAPBEXaggData 5 3" xfId="8424"/>
    <cellStyle name="SAPBEXaggData 5 4" xfId="1998"/>
    <cellStyle name="SAPBEXaggData 6" xfId="104"/>
    <cellStyle name="SAPBEXaggData 6 2" xfId="7969"/>
    <cellStyle name="SAPBEXaggData 6 3" xfId="10846"/>
    <cellStyle name="SAPBEXaggData 6 4" xfId="2431"/>
    <cellStyle name="SAPBEXaggData 7" xfId="717"/>
    <cellStyle name="SAPBEXaggData 7 2" xfId="8003"/>
    <cellStyle name="SAPBEXaggData 7 3" xfId="7550"/>
    <cellStyle name="SAPBEXaggData 7 4" xfId="2465"/>
    <cellStyle name="SAPBEXaggData 8" xfId="825"/>
    <cellStyle name="SAPBEXaggData 8 2" xfId="8184"/>
    <cellStyle name="SAPBEXaggData 8 3" xfId="7052"/>
    <cellStyle name="SAPBEXaggData 8 4" xfId="2670"/>
    <cellStyle name="SAPBEXaggData 9" xfId="2900"/>
    <cellStyle name="SAPBEXaggData 9 2" xfId="8392"/>
    <cellStyle name="SAPBEXaggData 9 3" xfId="6858"/>
    <cellStyle name="SAPBEXaggDataEmph" xfId="105"/>
    <cellStyle name="SAPBEXaggDataEmph 10" xfId="2972"/>
    <cellStyle name="SAPBEXaggDataEmph 10 2" xfId="8441"/>
    <cellStyle name="SAPBEXaggDataEmph 10 3" xfId="11817"/>
    <cellStyle name="SAPBEXaggDataEmph 11" xfId="3164"/>
    <cellStyle name="SAPBEXaggDataEmph 11 2" xfId="8611"/>
    <cellStyle name="SAPBEXaggDataEmph 11 3" xfId="11971"/>
    <cellStyle name="SAPBEXaggDataEmph 12" xfId="3364"/>
    <cellStyle name="SAPBEXaggDataEmph 12 2" xfId="8789"/>
    <cellStyle name="SAPBEXaggDataEmph 12 3" xfId="12133"/>
    <cellStyle name="SAPBEXaggDataEmph 13" xfId="3556"/>
    <cellStyle name="SAPBEXaggDataEmph 13 2" xfId="8959"/>
    <cellStyle name="SAPBEXaggDataEmph 13 3" xfId="12287"/>
    <cellStyle name="SAPBEXaggDataEmph 14" xfId="4079"/>
    <cellStyle name="SAPBEXaggDataEmph 14 2" xfId="9428"/>
    <cellStyle name="SAPBEXaggDataEmph 14 3" xfId="12725"/>
    <cellStyle name="SAPBEXaggDataEmph 15" xfId="4059"/>
    <cellStyle name="SAPBEXaggDataEmph 15 2" xfId="9412"/>
    <cellStyle name="SAPBEXaggDataEmph 15 3" xfId="12710"/>
    <cellStyle name="SAPBEXaggDataEmph 16" xfId="4452"/>
    <cellStyle name="SAPBEXaggDataEmph 16 2" xfId="9759"/>
    <cellStyle name="SAPBEXaggDataEmph 16 3" xfId="13022"/>
    <cellStyle name="SAPBEXaggDataEmph 17" xfId="4433"/>
    <cellStyle name="SAPBEXaggDataEmph 17 2" xfId="9745"/>
    <cellStyle name="SAPBEXaggDataEmph 17 3" xfId="13008"/>
    <cellStyle name="SAPBEXaggDataEmph 18" xfId="4565"/>
    <cellStyle name="SAPBEXaggDataEmph 18 2" xfId="9852"/>
    <cellStyle name="SAPBEXaggDataEmph 18 3" xfId="13102"/>
    <cellStyle name="SAPBEXaggDataEmph 19" xfId="4974"/>
    <cellStyle name="SAPBEXaggDataEmph 19 2" xfId="10209"/>
    <cellStyle name="SAPBEXaggDataEmph 19 3" xfId="13428"/>
    <cellStyle name="SAPBEXaggDataEmph 2" xfId="106"/>
    <cellStyle name="SAPBEXaggDataEmph 2 2" xfId="107"/>
    <cellStyle name="SAPBEXaggDataEmph 2 2 2" xfId="706"/>
    <cellStyle name="SAPBEXaggDataEmph 2 2 3" xfId="832"/>
    <cellStyle name="SAPBEXaggDataEmph 2 2 4" xfId="7821"/>
    <cellStyle name="SAPBEXaggDataEmph 2 3" xfId="569"/>
    <cellStyle name="SAPBEXaggDataEmph 2 3 2" xfId="703"/>
    <cellStyle name="SAPBEXaggDataEmph 2 3 3" xfId="833"/>
    <cellStyle name="SAPBEXaggDataEmph 2 3 4" xfId="11251"/>
    <cellStyle name="SAPBEXaggDataEmph 2 4" xfId="570"/>
    <cellStyle name="SAPBEXaggDataEmph 2 4 2" xfId="702"/>
    <cellStyle name="SAPBEXaggDataEmph 2 4 3" xfId="834"/>
    <cellStyle name="SAPBEXaggDataEmph 2 5" xfId="707"/>
    <cellStyle name="SAPBEXaggDataEmph 2 6" xfId="831"/>
    <cellStyle name="SAPBEXaggDataEmph 2 7" xfId="2282"/>
    <cellStyle name="SAPBEXaggDataEmph 20" xfId="5857"/>
    <cellStyle name="SAPBEXaggDataEmph 20 2" xfId="10976"/>
    <cellStyle name="SAPBEXaggDataEmph 20 3" xfId="14123"/>
    <cellStyle name="SAPBEXaggDataEmph 21" xfId="5677"/>
    <cellStyle name="SAPBEXaggDataEmph 21 2" xfId="10798"/>
    <cellStyle name="SAPBEXaggDataEmph 21 3" xfId="13946"/>
    <cellStyle name="SAPBEXaggDataEmph 22" xfId="5929"/>
    <cellStyle name="SAPBEXaggDataEmph 22 2" xfId="11048"/>
    <cellStyle name="SAPBEXaggDataEmph 22 3" xfId="14195"/>
    <cellStyle name="SAPBEXaggDataEmph 23" xfId="5630"/>
    <cellStyle name="SAPBEXaggDataEmph 23 2" xfId="10751"/>
    <cellStyle name="SAPBEXaggDataEmph 23 3" xfId="13899"/>
    <cellStyle name="SAPBEXaggDataEmph 24" xfId="5962"/>
    <cellStyle name="SAPBEXaggDataEmph 24 2" xfId="11081"/>
    <cellStyle name="SAPBEXaggDataEmph 24 3" xfId="14228"/>
    <cellStyle name="SAPBEXaggDataEmph 25" xfId="6159"/>
    <cellStyle name="SAPBEXaggDataEmph 25 2" xfId="11253"/>
    <cellStyle name="SAPBEXaggDataEmph 25 3" xfId="14387"/>
    <cellStyle name="SAPBEXaggDataEmph 26" xfId="7235"/>
    <cellStyle name="SAPBEXaggDataEmph 27" xfId="8773"/>
    <cellStyle name="SAPBEXaggDataEmph 28" xfId="1518"/>
    <cellStyle name="SAPBEXaggDataEmph 3" xfId="108"/>
    <cellStyle name="SAPBEXaggDataEmph 3 2" xfId="109"/>
    <cellStyle name="SAPBEXaggDataEmph 3 2 2" xfId="7597"/>
    <cellStyle name="SAPBEXaggDataEmph 3 3" xfId="8024"/>
    <cellStyle name="SAPBEXaggDataEmph 3 4" xfId="2056"/>
    <cellStyle name="SAPBEXaggDataEmph 4" xfId="110"/>
    <cellStyle name="SAPBEXaggDataEmph 4 2" xfId="111"/>
    <cellStyle name="SAPBEXaggDataEmph 4 2 2" xfId="7921"/>
    <cellStyle name="SAPBEXaggDataEmph 4 3" xfId="7197"/>
    <cellStyle name="SAPBEXaggDataEmph 4 4" xfId="2383"/>
    <cellStyle name="SAPBEXaggDataEmph 5" xfId="112"/>
    <cellStyle name="SAPBEXaggDataEmph 5 2" xfId="113"/>
    <cellStyle name="SAPBEXaggDataEmph 5 2 2" xfId="7538"/>
    <cellStyle name="SAPBEXaggDataEmph 5 3" xfId="8595"/>
    <cellStyle name="SAPBEXaggDataEmph 5 4" xfId="1997"/>
    <cellStyle name="SAPBEXaggDataEmph 6" xfId="114"/>
    <cellStyle name="SAPBEXaggDataEmph 6 2" xfId="7970"/>
    <cellStyle name="SAPBEXaggDataEmph 6 3" xfId="10947"/>
    <cellStyle name="SAPBEXaggDataEmph 6 4" xfId="2432"/>
    <cellStyle name="SAPBEXaggDataEmph 7" xfId="708"/>
    <cellStyle name="SAPBEXaggDataEmph 7 2" xfId="7470"/>
    <cellStyle name="SAPBEXaggDataEmph 7 3" xfId="8212"/>
    <cellStyle name="SAPBEXaggDataEmph 7 4" xfId="1929"/>
    <cellStyle name="SAPBEXaggDataEmph 8" xfId="830"/>
    <cellStyle name="SAPBEXaggDataEmph 8 2" xfId="8337"/>
    <cellStyle name="SAPBEXaggDataEmph 8 3" xfId="6914"/>
    <cellStyle name="SAPBEXaggDataEmph 8 4" xfId="2845"/>
    <cellStyle name="SAPBEXaggDataEmph 9" xfId="2743"/>
    <cellStyle name="SAPBEXaggDataEmph 9 2" xfId="8235"/>
    <cellStyle name="SAPBEXaggDataEmph 9 3" xfId="7016"/>
    <cellStyle name="SAPBEXaggItem" xfId="115"/>
    <cellStyle name="SAPBEXaggItem 10" xfId="3317"/>
    <cellStyle name="SAPBEXaggItem 10 2" xfId="8760"/>
    <cellStyle name="SAPBEXaggItem 10 3" xfId="12119"/>
    <cellStyle name="SAPBEXaggItem 11" xfId="3509"/>
    <cellStyle name="SAPBEXaggItem 11 2" xfId="8930"/>
    <cellStyle name="SAPBEXaggItem 11 3" xfId="12273"/>
    <cellStyle name="SAPBEXaggItem 12" xfId="3701"/>
    <cellStyle name="SAPBEXaggItem 12 2" xfId="9100"/>
    <cellStyle name="SAPBEXaggItem 12 3" xfId="12426"/>
    <cellStyle name="SAPBEXaggItem 13" xfId="3888"/>
    <cellStyle name="SAPBEXaggItem 13 2" xfId="9262"/>
    <cellStyle name="SAPBEXaggItem 13 3" xfId="12573"/>
    <cellStyle name="SAPBEXaggItem 14" xfId="3819"/>
    <cellStyle name="SAPBEXaggItem 14 2" xfId="9198"/>
    <cellStyle name="SAPBEXaggItem 14 3" xfId="12509"/>
    <cellStyle name="SAPBEXaggItem 15" xfId="3863"/>
    <cellStyle name="SAPBEXaggItem 15 2" xfId="9242"/>
    <cellStyle name="SAPBEXaggItem 15 3" xfId="12553"/>
    <cellStyle name="SAPBEXaggItem 16" xfId="4194"/>
    <cellStyle name="SAPBEXaggItem 16 2" xfId="9526"/>
    <cellStyle name="SAPBEXaggItem 16 3" xfId="12807"/>
    <cellStyle name="SAPBEXaggItem 17" xfId="4386"/>
    <cellStyle name="SAPBEXaggItem 17 2" xfId="9698"/>
    <cellStyle name="SAPBEXaggItem 17 3" xfId="12961"/>
    <cellStyle name="SAPBEXaggItem 18" xfId="4808"/>
    <cellStyle name="SAPBEXaggItem 18 2" xfId="10067"/>
    <cellStyle name="SAPBEXaggItem 18 3" xfId="13301"/>
    <cellStyle name="SAPBEXaggItem 19" xfId="4791"/>
    <cellStyle name="SAPBEXaggItem 19 2" xfId="10055"/>
    <cellStyle name="SAPBEXaggItem 19 3" xfId="13289"/>
    <cellStyle name="SAPBEXaggItem 2" xfId="116"/>
    <cellStyle name="SAPBEXaggItem 2 2" xfId="117"/>
    <cellStyle name="SAPBEXaggItem 2 2 2" xfId="697"/>
    <cellStyle name="SAPBEXaggItem 2 2 3" xfId="837"/>
    <cellStyle name="SAPBEXaggItem 2 2 4" xfId="7822"/>
    <cellStyle name="SAPBEXaggItem 2 3" xfId="574"/>
    <cellStyle name="SAPBEXaggItem 2 3 2" xfId="696"/>
    <cellStyle name="SAPBEXaggItem 2 3 3" xfId="838"/>
    <cellStyle name="SAPBEXaggItem 2 3 4" xfId="7435"/>
    <cellStyle name="SAPBEXaggItem 2 4" xfId="575"/>
    <cellStyle name="SAPBEXaggItem 2 4 2" xfId="693"/>
    <cellStyle name="SAPBEXaggItem 2 4 3" xfId="839"/>
    <cellStyle name="SAPBEXaggItem 2 5" xfId="698"/>
    <cellStyle name="SAPBEXaggItem 2 6" xfId="836"/>
    <cellStyle name="SAPBEXaggItem 2 7" xfId="2283"/>
    <cellStyle name="SAPBEXaggItem 20" xfId="5858"/>
    <cellStyle name="SAPBEXaggItem 20 2" xfId="10977"/>
    <cellStyle name="SAPBEXaggItem 20 3" xfId="14124"/>
    <cellStyle name="SAPBEXaggItem 21" xfId="5676"/>
    <cellStyle name="SAPBEXaggItem 21 2" xfId="10797"/>
    <cellStyle name="SAPBEXaggItem 21 3" xfId="13945"/>
    <cellStyle name="SAPBEXaggItem 22" xfId="5930"/>
    <cellStyle name="SAPBEXaggItem 22 2" xfId="11049"/>
    <cellStyle name="SAPBEXaggItem 22 3" xfId="14196"/>
    <cellStyle name="SAPBEXaggItem 23" xfId="5629"/>
    <cellStyle name="SAPBEXaggItem 23 2" xfId="10750"/>
    <cellStyle name="SAPBEXaggItem 23 3" xfId="13898"/>
    <cellStyle name="SAPBEXaggItem 24" xfId="5963"/>
    <cellStyle name="SAPBEXaggItem 24 2" xfId="11082"/>
    <cellStyle name="SAPBEXaggItem 24 3" xfId="14229"/>
    <cellStyle name="SAPBEXaggItem 25" xfId="6223"/>
    <cellStyle name="SAPBEXaggItem 25 2" xfId="11313"/>
    <cellStyle name="SAPBEXaggItem 25 3" xfId="14446"/>
    <cellStyle name="SAPBEXaggItem 26" xfId="7236"/>
    <cellStyle name="SAPBEXaggItem 27" xfId="8596"/>
    <cellStyle name="SAPBEXaggItem 28" xfId="1519"/>
    <cellStyle name="SAPBEXaggItem 3" xfId="118"/>
    <cellStyle name="SAPBEXaggItem 3 2" xfId="119"/>
    <cellStyle name="SAPBEXaggItem 3 2 2" xfId="7596"/>
    <cellStyle name="SAPBEXaggItem 3 3" xfId="11132"/>
    <cellStyle name="SAPBEXaggItem 3 4" xfId="2055"/>
    <cellStyle name="SAPBEXaggItem 4" xfId="120"/>
    <cellStyle name="SAPBEXaggItem 4 2" xfId="121"/>
    <cellStyle name="SAPBEXaggItem 4 2 2" xfId="7926"/>
    <cellStyle name="SAPBEXaggItem 4 3" xfId="7192"/>
    <cellStyle name="SAPBEXaggItem 4 4" xfId="2388"/>
    <cellStyle name="SAPBEXaggItem 5" xfId="122"/>
    <cellStyle name="SAPBEXaggItem 5 2" xfId="123"/>
    <cellStyle name="SAPBEXaggItem 5 2 2" xfId="7537"/>
    <cellStyle name="SAPBEXaggItem 5 3" xfId="8772"/>
    <cellStyle name="SAPBEXaggItem 5 4" xfId="1996"/>
    <cellStyle name="SAPBEXaggItem 6" xfId="124"/>
    <cellStyle name="SAPBEXaggItem 6 2" xfId="7971"/>
    <cellStyle name="SAPBEXaggItem 6 3" xfId="10844"/>
    <cellStyle name="SAPBEXaggItem 6 4" xfId="2433"/>
    <cellStyle name="SAPBEXaggItem 7" xfId="701"/>
    <cellStyle name="SAPBEXaggItem 7 2" xfId="8207"/>
    <cellStyle name="SAPBEXaggItem 7 3" xfId="7033"/>
    <cellStyle name="SAPBEXaggItem 7 4" xfId="2696"/>
    <cellStyle name="SAPBEXaggItem 8" xfId="835"/>
    <cellStyle name="SAPBEXaggItem 8 2" xfId="8412"/>
    <cellStyle name="SAPBEXaggItem 8 3" xfId="6838"/>
    <cellStyle name="SAPBEXaggItem 8 4" xfId="2925"/>
    <cellStyle name="SAPBEXaggItem 9" xfId="3117"/>
    <cellStyle name="SAPBEXaggItem 9 2" xfId="8583"/>
    <cellStyle name="SAPBEXaggItem 9 3" xfId="11957"/>
    <cellStyle name="SAPBEXaggItemX" xfId="125"/>
    <cellStyle name="SAPBEXaggItemX 10" xfId="3092"/>
    <cellStyle name="SAPBEXaggItemX 10 2" xfId="8560"/>
    <cellStyle name="SAPBEXaggItemX 10 3" xfId="11937"/>
    <cellStyle name="SAPBEXaggItemX 11" xfId="3291"/>
    <cellStyle name="SAPBEXaggItemX 11 2" xfId="8738"/>
    <cellStyle name="SAPBEXaggItemX 11 3" xfId="12098"/>
    <cellStyle name="SAPBEXaggItemX 12" xfId="3484"/>
    <cellStyle name="SAPBEXaggItemX 12 2" xfId="8909"/>
    <cellStyle name="SAPBEXaggItemX 12 3" xfId="12253"/>
    <cellStyle name="SAPBEXaggItemX 13" xfId="3677"/>
    <cellStyle name="SAPBEXaggItemX 13 2" xfId="9080"/>
    <cellStyle name="SAPBEXaggItemX 13 3" xfId="12407"/>
    <cellStyle name="SAPBEXaggItemX 14" xfId="3743"/>
    <cellStyle name="SAPBEXaggItemX 14 2" xfId="9122"/>
    <cellStyle name="SAPBEXaggItemX 14 3" xfId="12435"/>
    <cellStyle name="SAPBEXaggItemX 15" xfId="4260"/>
    <cellStyle name="SAPBEXaggItemX 15 2" xfId="9588"/>
    <cellStyle name="SAPBEXaggItemX 15 3" xfId="12868"/>
    <cellStyle name="SAPBEXaggItemX 16" xfId="4119"/>
    <cellStyle name="SAPBEXaggItemX 16 2" xfId="9451"/>
    <cellStyle name="SAPBEXaggItemX 16 3" xfId="12732"/>
    <cellStyle name="SAPBEXaggItemX 17" xfId="4622"/>
    <cellStyle name="SAPBEXaggItemX 17 2" xfId="9905"/>
    <cellStyle name="SAPBEXaggItemX 17 3" xfId="13154"/>
    <cellStyle name="SAPBEXaggItemX 18" xfId="4661"/>
    <cellStyle name="SAPBEXaggItemX 18 2" xfId="9925"/>
    <cellStyle name="SAPBEXaggItemX 18 3" xfId="13161"/>
    <cellStyle name="SAPBEXaggItemX 19" xfId="4731"/>
    <cellStyle name="SAPBEXaggItemX 19 2" xfId="9995"/>
    <cellStyle name="SAPBEXaggItemX 19 3" xfId="13230"/>
    <cellStyle name="SAPBEXaggItemX 2" xfId="126"/>
    <cellStyle name="SAPBEXaggItemX 2 2" xfId="127"/>
    <cellStyle name="SAPBEXaggItemX 2 2 2" xfId="688"/>
    <cellStyle name="SAPBEXaggItemX 2 2 3" xfId="842"/>
    <cellStyle name="SAPBEXaggItemX 2 2 4" xfId="7823"/>
    <cellStyle name="SAPBEXaggItemX 2 3" xfId="579"/>
    <cellStyle name="SAPBEXaggItemX 2 3 2" xfId="687"/>
    <cellStyle name="SAPBEXaggItemX 2 3 3" xfId="843"/>
    <cellStyle name="SAPBEXaggItemX 2 3 4" xfId="10432"/>
    <cellStyle name="SAPBEXaggItemX 2 4" xfId="580"/>
    <cellStyle name="SAPBEXaggItemX 2 4 2" xfId="686"/>
    <cellStyle name="SAPBEXaggItemX 2 4 3" xfId="844"/>
    <cellStyle name="SAPBEXaggItemX 2 5" xfId="691"/>
    <cellStyle name="SAPBEXaggItemX 2 6" xfId="841"/>
    <cellStyle name="SAPBEXaggItemX 2 7" xfId="2284"/>
    <cellStyle name="SAPBEXaggItemX 20" xfId="5859"/>
    <cellStyle name="SAPBEXaggItemX 20 2" xfId="10978"/>
    <cellStyle name="SAPBEXaggItemX 20 3" xfId="14125"/>
    <cellStyle name="SAPBEXaggItemX 21" xfId="5675"/>
    <cellStyle name="SAPBEXaggItemX 21 2" xfId="10796"/>
    <cellStyle name="SAPBEXaggItemX 21 3" xfId="13944"/>
    <cellStyle name="SAPBEXaggItemX 22" xfId="5931"/>
    <cellStyle name="SAPBEXaggItemX 22 2" xfId="11050"/>
    <cellStyle name="SAPBEXaggItemX 22 3" xfId="14197"/>
    <cellStyle name="SAPBEXaggItemX 23" xfId="5628"/>
    <cellStyle name="SAPBEXaggItemX 23 2" xfId="10749"/>
    <cellStyle name="SAPBEXaggItemX 23 3" xfId="13897"/>
    <cellStyle name="SAPBEXaggItemX 24" xfId="5964"/>
    <cellStyle name="SAPBEXaggItemX 24 2" xfId="11083"/>
    <cellStyle name="SAPBEXaggItemX 24 3" xfId="14230"/>
    <cellStyle name="SAPBEXaggItemX 25" xfId="5994"/>
    <cellStyle name="SAPBEXaggItemX 25 2" xfId="11113"/>
    <cellStyle name="SAPBEXaggItemX 25 3" xfId="14260"/>
    <cellStyle name="SAPBEXaggItemX 26" xfId="7237"/>
    <cellStyle name="SAPBEXaggItemX 27" xfId="8426"/>
    <cellStyle name="SAPBEXaggItemX 28" xfId="1520"/>
    <cellStyle name="SAPBEXaggItemX 3" xfId="128"/>
    <cellStyle name="SAPBEXaggItemX 3 2" xfId="129"/>
    <cellStyle name="SAPBEXaggItemX 3 2 2" xfId="7595"/>
    <cellStyle name="SAPBEXaggItemX 3 3" xfId="11316"/>
    <cellStyle name="SAPBEXaggItemX 3 4" xfId="2054"/>
    <cellStyle name="SAPBEXaggItemX 4" xfId="130"/>
    <cellStyle name="SAPBEXaggItemX 4 2" xfId="131"/>
    <cellStyle name="SAPBEXaggItemX 4 2 2" xfId="7928"/>
    <cellStyle name="SAPBEXaggItemX 4 3" xfId="7188"/>
    <cellStyle name="SAPBEXaggItemX 4 4" xfId="2390"/>
    <cellStyle name="SAPBEXaggItemX 5" xfId="132"/>
    <cellStyle name="SAPBEXaggItemX 5 2" xfId="133"/>
    <cellStyle name="SAPBEXaggItemX 5 2 2" xfId="7536"/>
    <cellStyle name="SAPBEXaggItemX 5 3" xfId="8943"/>
    <cellStyle name="SAPBEXaggItemX 5 4" xfId="1995"/>
    <cellStyle name="SAPBEXaggItemX 6" xfId="134"/>
    <cellStyle name="SAPBEXaggItemX 6 2" xfId="7972"/>
    <cellStyle name="SAPBEXaggItemX 6 3" xfId="10926"/>
    <cellStyle name="SAPBEXaggItemX 6 4" xfId="2434"/>
    <cellStyle name="SAPBEXaggItemX 7" xfId="692"/>
    <cellStyle name="SAPBEXaggItemX 7 2" xfId="8002"/>
    <cellStyle name="SAPBEXaggItemX 7 3" xfId="7965"/>
    <cellStyle name="SAPBEXaggItemX 7 4" xfId="2464"/>
    <cellStyle name="SAPBEXaggItemX 8" xfId="840"/>
    <cellStyle name="SAPBEXaggItemX 8 2" xfId="8183"/>
    <cellStyle name="SAPBEXaggItemX 8 3" xfId="7053"/>
    <cellStyle name="SAPBEXaggItemX 8 4" xfId="2669"/>
    <cellStyle name="SAPBEXaggItemX 9" xfId="2899"/>
    <cellStyle name="SAPBEXaggItemX 9 2" xfId="8391"/>
    <cellStyle name="SAPBEXaggItemX 9 3" xfId="6859"/>
    <cellStyle name="SAPBEXchaText" xfId="135"/>
    <cellStyle name="SAPBEXchaText 10" xfId="2835"/>
    <cellStyle name="SAPBEXchaText 10 10" xfId="38450"/>
    <cellStyle name="SAPBEXchaText 10 11" xfId="38451"/>
    <cellStyle name="SAPBEXchaText 10 2" xfId="8327"/>
    <cellStyle name="SAPBEXchaText 10 2 2" xfId="38452"/>
    <cellStyle name="SAPBEXchaText 10 2 3" xfId="38453"/>
    <cellStyle name="SAPBEXchaText 10 2 4" xfId="38454"/>
    <cellStyle name="SAPBEXchaText 10 2 5" xfId="38455"/>
    <cellStyle name="SAPBEXchaText 10 2 6" xfId="38456"/>
    <cellStyle name="SAPBEXchaText 10 2 7" xfId="38457"/>
    <cellStyle name="SAPBEXchaText 10 2 8" xfId="38458"/>
    <cellStyle name="SAPBEXchaText 10 2 9" xfId="38459"/>
    <cellStyle name="SAPBEXchaText 10 3" xfId="6924"/>
    <cellStyle name="SAPBEXchaText 10 3 2" xfId="38460"/>
    <cellStyle name="SAPBEXchaText 10 3 3" xfId="38461"/>
    <cellStyle name="SAPBEXchaText 10 3 4" xfId="38462"/>
    <cellStyle name="SAPBEXchaText 10 3 5" xfId="38463"/>
    <cellStyle name="SAPBEXchaText 10 3 6" xfId="38464"/>
    <cellStyle name="SAPBEXchaText 10 3 7" xfId="38465"/>
    <cellStyle name="SAPBEXchaText 10 3 8" xfId="38466"/>
    <cellStyle name="SAPBEXchaText 10 3 9" xfId="38467"/>
    <cellStyle name="SAPBEXchaText 10 4" xfId="38468"/>
    <cellStyle name="SAPBEXchaText 10 5" xfId="38469"/>
    <cellStyle name="SAPBEXchaText 10 6" xfId="38470"/>
    <cellStyle name="SAPBEXchaText 10 7" xfId="38471"/>
    <cellStyle name="SAPBEXchaText 10 8" xfId="38472"/>
    <cellStyle name="SAPBEXchaText 10 9" xfId="38473"/>
    <cellStyle name="SAPBEXchaText 11" xfId="3052"/>
    <cellStyle name="SAPBEXchaText 11 10" xfId="38474"/>
    <cellStyle name="SAPBEXchaText 11 11" xfId="38475"/>
    <cellStyle name="SAPBEXchaText 11 2" xfId="8521"/>
    <cellStyle name="SAPBEXchaText 11 2 2" xfId="38476"/>
    <cellStyle name="SAPBEXchaText 11 2 3" xfId="38477"/>
    <cellStyle name="SAPBEXchaText 11 2 4" xfId="38478"/>
    <cellStyle name="SAPBEXchaText 11 2 5" xfId="38479"/>
    <cellStyle name="SAPBEXchaText 11 2 6" xfId="38480"/>
    <cellStyle name="SAPBEXchaText 11 2 7" xfId="38481"/>
    <cellStyle name="SAPBEXchaText 11 2 8" xfId="38482"/>
    <cellStyle name="SAPBEXchaText 11 2 9" xfId="38483"/>
    <cellStyle name="SAPBEXchaText 11 3" xfId="11897"/>
    <cellStyle name="SAPBEXchaText 11 3 2" xfId="38484"/>
    <cellStyle name="SAPBEXchaText 11 3 3" xfId="38485"/>
    <cellStyle name="SAPBEXchaText 11 3 4" xfId="38486"/>
    <cellStyle name="SAPBEXchaText 11 3 5" xfId="38487"/>
    <cellStyle name="SAPBEXchaText 11 3 6" xfId="38488"/>
    <cellStyle name="SAPBEXchaText 11 3 7" xfId="38489"/>
    <cellStyle name="SAPBEXchaText 11 3 8" xfId="38490"/>
    <cellStyle name="SAPBEXchaText 11 3 9" xfId="38491"/>
    <cellStyle name="SAPBEXchaText 11 4" xfId="38492"/>
    <cellStyle name="SAPBEXchaText 11 5" xfId="38493"/>
    <cellStyle name="SAPBEXchaText 11 6" xfId="38494"/>
    <cellStyle name="SAPBEXchaText 11 7" xfId="38495"/>
    <cellStyle name="SAPBEXchaText 11 8" xfId="38496"/>
    <cellStyle name="SAPBEXchaText 11 9" xfId="38497"/>
    <cellStyle name="SAPBEXchaText 12" xfId="3249"/>
    <cellStyle name="SAPBEXchaText 12 10" xfId="38498"/>
    <cellStyle name="SAPBEXchaText 12 11" xfId="38499"/>
    <cellStyle name="SAPBEXchaText 12 2" xfId="8696"/>
    <cellStyle name="SAPBEXchaText 12 2 2" xfId="38500"/>
    <cellStyle name="SAPBEXchaText 12 2 3" xfId="38501"/>
    <cellStyle name="SAPBEXchaText 12 2 4" xfId="38502"/>
    <cellStyle name="SAPBEXchaText 12 2 5" xfId="38503"/>
    <cellStyle name="SAPBEXchaText 12 2 6" xfId="38504"/>
    <cellStyle name="SAPBEXchaText 12 2 7" xfId="38505"/>
    <cellStyle name="SAPBEXchaText 12 2 8" xfId="38506"/>
    <cellStyle name="SAPBEXchaText 12 2 9" xfId="38507"/>
    <cellStyle name="SAPBEXchaText 12 3" xfId="12056"/>
    <cellStyle name="SAPBEXchaText 12 3 2" xfId="38508"/>
    <cellStyle name="SAPBEXchaText 12 3 3" xfId="38509"/>
    <cellStyle name="SAPBEXchaText 12 3 4" xfId="38510"/>
    <cellStyle name="SAPBEXchaText 12 3 5" xfId="38511"/>
    <cellStyle name="SAPBEXchaText 12 3 6" xfId="38512"/>
    <cellStyle name="SAPBEXchaText 12 3 7" xfId="38513"/>
    <cellStyle name="SAPBEXchaText 12 3 8" xfId="38514"/>
    <cellStyle name="SAPBEXchaText 12 3 9" xfId="38515"/>
    <cellStyle name="SAPBEXchaText 12 4" xfId="38516"/>
    <cellStyle name="SAPBEXchaText 12 5" xfId="38517"/>
    <cellStyle name="SAPBEXchaText 12 6" xfId="38518"/>
    <cellStyle name="SAPBEXchaText 12 7" xfId="38519"/>
    <cellStyle name="SAPBEXchaText 12 8" xfId="38520"/>
    <cellStyle name="SAPBEXchaText 12 9" xfId="38521"/>
    <cellStyle name="SAPBEXchaText 13" xfId="3446"/>
    <cellStyle name="SAPBEXchaText 13 2" xfId="8871"/>
    <cellStyle name="SAPBEXchaText 13 3" xfId="12215"/>
    <cellStyle name="SAPBEXchaText 13 4" xfId="38522"/>
    <cellStyle name="SAPBEXchaText 13 5" xfId="38523"/>
    <cellStyle name="SAPBEXchaText 13 6" xfId="38524"/>
    <cellStyle name="SAPBEXchaText 13 7" xfId="38525"/>
    <cellStyle name="SAPBEXchaText 13 8" xfId="38526"/>
    <cellStyle name="SAPBEXchaText 13 9" xfId="38527"/>
    <cellStyle name="SAPBEXchaText 14" xfId="3637"/>
    <cellStyle name="SAPBEXchaText 14 2" xfId="9040"/>
    <cellStyle name="SAPBEXchaText 14 3" xfId="12367"/>
    <cellStyle name="SAPBEXchaText 14 4" xfId="38528"/>
    <cellStyle name="SAPBEXchaText 14 5" xfId="38529"/>
    <cellStyle name="SAPBEXchaText 14 6" xfId="38530"/>
    <cellStyle name="SAPBEXchaText 14 7" xfId="38531"/>
    <cellStyle name="SAPBEXchaText 14 8" xfId="38532"/>
    <cellStyle name="SAPBEXchaText 14 9" xfId="38533"/>
    <cellStyle name="SAPBEXchaText 15" xfId="3738"/>
    <cellStyle name="SAPBEXchaText 15 2" xfId="9117"/>
    <cellStyle name="SAPBEXchaText 15 3" xfId="12431"/>
    <cellStyle name="SAPBEXchaText 15 4" xfId="38534"/>
    <cellStyle name="SAPBEXchaText 15 5" xfId="38535"/>
    <cellStyle name="SAPBEXchaText 15 6" xfId="38536"/>
    <cellStyle name="SAPBEXchaText 15 7" xfId="38537"/>
    <cellStyle name="SAPBEXchaText 15 8" xfId="38538"/>
    <cellStyle name="SAPBEXchaText 15 9" xfId="38539"/>
    <cellStyle name="SAPBEXchaText 16" xfId="4057"/>
    <cellStyle name="SAPBEXchaText 16 2" xfId="9410"/>
    <cellStyle name="SAPBEXchaText 16 3" xfId="12708"/>
    <cellStyle name="SAPBEXchaText 16 4" xfId="38540"/>
    <cellStyle name="SAPBEXchaText 16 5" xfId="38541"/>
    <cellStyle name="SAPBEXchaText 16 6" xfId="38542"/>
    <cellStyle name="SAPBEXchaText 16 7" xfId="38543"/>
    <cellStyle name="SAPBEXchaText 16 8" xfId="38544"/>
    <cellStyle name="SAPBEXchaText 16 9" xfId="38545"/>
    <cellStyle name="SAPBEXchaText 17" xfId="4114"/>
    <cellStyle name="SAPBEXchaText 17 2" xfId="9446"/>
    <cellStyle name="SAPBEXchaText 17 3" xfId="12728"/>
    <cellStyle name="SAPBEXchaText 18" xfId="4432"/>
    <cellStyle name="SAPBEXchaText 18 2" xfId="9744"/>
    <cellStyle name="SAPBEXchaText 18 3" xfId="13007"/>
    <cellStyle name="SAPBEXchaText 19" xfId="4568"/>
    <cellStyle name="SAPBEXchaText 19 2" xfId="9855"/>
    <cellStyle name="SAPBEXchaText 19 3" xfId="13105"/>
    <cellStyle name="SAPBEXchaText 2" xfId="136"/>
    <cellStyle name="SAPBEXchaText 2 10" xfId="3318"/>
    <cellStyle name="SAPBEXchaText 2 10 2" xfId="8761"/>
    <cellStyle name="SAPBEXchaText 2 10 3" xfId="12120"/>
    <cellStyle name="SAPBEXchaText 2 11" xfId="3510"/>
    <cellStyle name="SAPBEXchaText 2 11 2" xfId="8931"/>
    <cellStyle name="SAPBEXchaText 2 11 3" xfId="12274"/>
    <cellStyle name="SAPBEXchaText 2 12" xfId="3702"/>
    <cellStyle name="SAPBEXchaText 2 12 2" xfId="9101"/>
    <cellStyle name="SAPBEXchaText 2 12 3" xfId="12427"/>
    <cellStyle name="SAPBEXchaText 2 13" xfId="3889"/>
    <cellStyle name="SAPBEXchaText 2 13 2" xfId="9263"/>
    <cellStyle name="SAPBEXchaText 2 13 3" xfId="12574"/>
    <cellStyle name="SAPBEXchaText 2 14" xfId="3820"/>
    <cellStyle name="SAPBEXchaText 2 14 2" xfId="9199"/>
    <cellStyle name="SAPBEXchaText 2 14 3" xfId="12510"/>
    <cellStyle name="SAPBEXchaText 2 15" xfId="4011"/>
    <cellStyle name="SAPBEXchaText 2 15 2" xfId="9364"/>
    <cellStyle name="SAPBEXchaText 2 15 3" xfId="12662"/>
    <cellStyle name="SAPBEXchaText 2 16" xfId="4195"/>
    <cellStyle name="SAPBEXchaText 2 16 2" xfId="9527"/>
    <cellStyle name="SAPBEXchaText 2 16 3" xfId="12808"/>
    <cellStyle name="SAPBEXchaText 2 17" xfId="4387"/>
    <cellStyle name="SAPBEXchaText 2 17 2" xfId="9699"/>
    <cellStyle name="SAPBEXchaText 2 17 3" xfId="12962"/>
    <cellStyle name="SAPBEXchaText 2 18" xfId="4809"/>
    <cellStyle name="SAPBEXchaText 2 18 2" xfId="10068"/>
    <cellStyle name="SAPBEXchaText 2 18 3" xfId="13302"/>
    <cellStyle name="SAPBEXchaText 2 19" xfId="4790"/>
    <cellStyle name="SAPBEXchaText 2 19 2" xfId="10054"/>
    <cellStyle name="SAPBEXchaText 2 19 3" xfId="13288"/>
    <cellStyle name="SAPBEXchaText 2 2" xfId="137"/>
    <cellStyle name="SAPBEXchaText 2 2 10" xfId="2286"/>
    <cellStyle name="SAPBEXchaText 2 2 2" xfId="681"/>
    <cellStyle name="SAPBEXchaText 2 2 2 2" xfId="7825"/>
    <cellStyle name="SAPBEXchaText 2 2 3" xfId="847"/>
    <cellStyle name="SAPBEXchaText 2 2 3 2" xfId="10173"/>
    <cellStyle name="SAPBEXchaText 2 2 4" xfId="38546"/>
    <cellStyle name="SAPBEXchaText 2 2 5" xfId="38547"/>
    <cellStyle name="SAPBEXchaText 2 2 6" xfId="38548"/>
    <cellStyle name="SAPBEXchaText 2 2 7" xfId="38549"/>
    <cellStyle name="SAPBEXchaText 2 2 8" xfId="38550"/>
    <cellStyle name="SAPBEXchaText 2 2 9" xfId="38551"/>
    <cellStyle name="SAPBEXchaText 2 20" xfId="5861"/>
    <cellStyle name="SAPBEXchaText 2 20 2" xfId="10980"/>
    <cellStyle name="SAPBEXchaText 2 20 3" xfId="14127"/>
    <cellStyle name="SAPBEXchaText 2 21" xfId="5673"/>
    <cellStyle name="SAPBEXchaText 2 21 2" xfId="10794"/>
    <cellStyle name="SAPBEXchaText 2 21 3" xfId="13942"/>
    <cellStyle name="SAPBEXchaText 2 22" xfId="5938"/>
    <cellStyle name="SAPBEXchaText 2 22 2" xfId="11057"/>
    <cellStyle name="SAPBEXchaText 2 22 3" xfId="14204"/>
    <cellStyle name="SAPBEXchaText 2 23" xfId="5626"/>
    <cellStyle name="SAPBEXchaText 2 23 2" xfId="10747"/>
    <cellStyle name="SAPBEXchaText 2 23 3" xfId="13895"/>
    <cellStyle name="SAPBEXchaText 2 24" xfId="5966"/>
    <cellStyle name="SAPBEXchaText 2 24 2" xfId="11085"/>
    <cellStyle name="SAPBEXchaText 2 24 3" xfId="14232"/>
    <cellStyle name="SAPBEXchaText 2 25" xfId="6224"/>
    <cellStyle name="SAPBEXchaText 2 25 2" xfId="11314"/>
    <cellStyle name="SAPBEXchaText 2 25 3" xfId="14447"/>
    <cellStyle name="SAPBEXchaText 2 26" xfId="7239"/>
    <cellStyle name="SAPBEXchaText 2 27" xfId="11748"/>
    <cellStyle name="SAPBEXchaText 2 28" xfId="1522"/>
    <cellStyle name="SAPBEXchaText 2 3" xfId="583"/>
    <cellStyle name="SAPBEXchaText 2 3 10" xfId="2052"/>
    <cellStyle name="SAPBEXchaText 2 3 2" xfId="678"/>
    <cellStyle name="SAPBEXchaText 2 3 2 2" xfId="7593"/>
    <cellStyle name="SAPBEXchaText 2 3 3" xfId="848"/>
    <cellStyle name="SAPBEXchaText 2 3 3 2" xfId="11573"/>
    <cellStyle name="SAPBEXchaText 2 3 4" xfId="38552"/>
    <cellStyle name="SAPBEXchaText 2 3 5" xfId="38553"/>
    <cellStyle name="SAPBEXchaText 2 3 6" xfId="38554"/>
    <cellStyle name="SAPBEXchaText 2 3 7" xfId="38555"/>
    <cellStyle name="SAPBEXchaText 2 3 8" xfId="38556"/>
    <cellStyle name="SAPBEXchaText 2 3 9" xfId="38557"/>
    <cellStyle name="SAPBEXchaText 2 4" xfId="584"/>
    <cellStyle name="SAPBEXchaText 2 4 2" xfId="677"/>
    <cellStyle name="SAPBEXchaText 2 4 2 2" xfId="7446"/>
    <cellStyle name="SAPBEXchaText 2 4 3" xfId="849"/>
    <cellStyle name="SAPBEXchaText 2 4 3 2" xfId="10335"/>
    <cellStyle name="SAPBEXchaText 2 4 4" xfId="1905"/>
    <cellStyle name="SAPBEXchaText 2 5" xfId="682"/>
    <cellStyle name="SAPBEXchaText 2 5 2" xfId="7534"/>
    <cellStyle name="SAPBEXchaText 2 5 3" xfId="9271"/>
    <cellStyle name="SAPBEXchaText 2 5 4" xfId="1993"/>
    <cellStyle name="SAPBEXchaText 2 6" xfId="846"/>
    <cellStyle name="SAPBEXchaText 2 6 2" xfId="7974"/>
    <cellStyle name="SAPBEXchaText 2 6 3" xfId="8387"/>
    <cellStyle name="SAPBEXchaText 2 6 4" xfId="2436"/>
    <cellStyle name="SAPBEXchaText 2 7" xfId="2697"/>
    <cellStyle name="SAPBEXchaText 2 7 2" xfId="8208"/>
    <cellStyle name="SAPBEXchaText 2 7 3" xfId="7032"/>
    <cellStyle name="SAPBEXchaText 2 8" xfId="2926"/>
    <cellStyle name="SAPBEXchaText 2 8 2" xfId="8413"/>
    <cellStyle name="SAPBEXchaText 2 8 3" xfId="6837"/>
    <cellStyle name="SAPBEXchaText 2 9" xfId="3118"/>
    <cellStyle name="SAPBEXchaText 2 9 2" xfId="8584"/>
    <cellStyle name="SAPBEXchaText 2 9 3" xfId="11958"/>
    <cellStyle name="SAPBEXchaText 20" xfId="4975"/>
    <cellStyle name="SAPBEXchaText 20 2" xfId="10210"/>
    <cellStyle name="SAPBEXchaText 20 3" xfId="13429"/>
    <cellStyle name="SAPBEXchaText 21" xfId="5860"/>
    <cellStyle name="SAPBEXchaText 21 2" xfId="10979"/>
    <cellStyle name="SAPBEXchaText 21 3" xfId="14126"/>
    <cellStyle name="SAPBEXchaText 22" xfId="5674"/>
    <cellStyle name="SAPBEXchaText 22 2" xfId="10795"/>
    <cellStyle name="SAPBEXchaText 22 3" xfId="13943"/>
    <cellStyle name="SAPBEXchaText 23" xfId="5936"/>
    <cellStyle name="SAPBEXchaText 23 2" xfId="11055"/>
    <cellStyle name="SAPBEXchaText 23 3" xfId="14202"/>
    <cellStyle name="SAPBEXchaText 24" xfId="5627"/>
    <cellStyle name="SAPBEXchaText 24 2" xfId="10748"/>
    <cellStyle name="SAPBEXchaText 24 3" xfId="13896"/>
    <cellStyle name="SAPBEXchaText 25" xfId="5965"/>
    <cellStyle name="SAPBEXchaText 25 2" xfId="11084"/>
    <cellStyle name="SAPBEXchaText 25 3" xfId="14231"/>
    <cellStyle name="SAPBEXchaText 26" xfId="6160"/>
    <cellStyle name="SAPBEXchaText 26 2" xfId="11254"/>
    <cellStyle name="SAPBEXchaText 26 3" xfId="14388"/>
    <cellStyle name="SAPBEXchaText 27" xfId="7238"/>
    <cellStyle name="SAPBEXchaText 28" xfId="8219"/>
    <cellStyle name="SAPBEXchaText 29" xfId="1521"/>
    <cellStyle name="SAPBEXchaText 3" xfId="138"/>
    <cellStyle name="SAPBEXchaText 3 10" xfId="38558"/>
    <cellStyle name="SAPBEXchaText 3 11" xfId="38559"/>
    <cellStyle name="SAPBEXchaText 3 12" xfId="2285"/>
    <cellStyle name="SAPBEXchaText 3 2" xfId="139"/>
    <cellStyle name="SAPBEXchaText 3 2 10" xfId="7824"/>
    <cellStyle name="SAPBEXchaText 3 2 2" xfId="38560"/>
    <cellStyle name="SAPBEXchaText 3 2 3" xfId="38561"/>
    <cellStyle name="SAPBEXchaText 3 2 4" xfId="38562"/>
    <cellStyle name="SAPBEXchaText 3 2 5" xfId="38563"/>
    <cellStyle name="SAPBEXchaText 3 2 6" xfId="38564"/>
    <cellStyle name="SAPBEXchaText 3 2 7" xfId="38565"/>
    <cellStyle name="SAPBEXchaText 3 2 8" xfId="38566"/>
    <cellStyle name="SAPBEXchaText 3 2 9" xfId="38567"/>
    <cellStyle name="SAPBEXchaText 3 3" xfId="10310"/>
    <cellStyle name="SAPBEXchaText 3 3 2" xfId="38568"/>
    <cellStyle name="SAPBEXchaText 3 3 3" xfId="38569"/>
    <cellStyle name="SAPBEXchaText 3 3 4" xfId="38570"/>
    <cellStyle name="SAPBEXchaText 3 3 5" xfId="38571"/>
    <cellStyle name="SAPBEXchaText 3 3 6" xfId="38572"/>
    <cellStyle name="SAPBEXchaText 3 3 7" xfId="38573"/>
    <cellStyle name="SAPBEXchaText 3 3 8" xfId="38574"/>
    <cellStyle name="SAPBEXchaText 3 3 9" xfId="38575"/>
    <cellStyle name="SAPBEXchaText 3 4" xfId="38576"/>
    <cellStyle name="SAPBEXchaText 3 5" xfId="38577"/>
    <cellStyle name="SAPBEXchaText 3 6" xfId="38578"/>
    <cellStyle name="SAPBEXchaText 3 7" xfId="38579"/>
    <cellStyle name="SAPBEXchaText 3 8" xfId="38580"/>
    <cellStyle name="SAPBEXchaText 3 9" xfId="38581"/>
    <cellStyle name="SAPBEXchaText 4" xfId="140"/>
    <cellStyle name="SAPBEXchaText 4 10" xfId="38582"/>
    <cellStyle name="SAPBEXchaText 4 11" xfId="38583"/>
    <cellStyle name="SAPBEXchaText 4 12" xfId="2053"/>
    <cellStyle name="SAPBEXchaText 4 2" xfId="141"/>
    <cellStyle name="SAPBEXchaText 4 2 10" xfId="7594"/>
    <cellStyle name="SAPBEXchaText 4 2 2" xfId="38584"/>
    <cellStyle name="SAPBEXchaText 4 2 3" xfId="38585"/>
    <cellStyle name="SAPBEXchaText 4 2 4" xfId="38586"/>
    <cellStyle name="SAPBEXchaText 4 2 5" xfId="38587"/>
    <cellStyle name="SAPBEXchaText 4 2 6" xfId="38588"/>
    <cellStyle name="SAPBEXchaText 4 2 7" xfId="38589"/>
    <cellStyle name="SAPBEXchaText 4 2 8" xfId="38590"/>
    <cellStyle name="SAPBEXchaText 4 2 9" xfId="38591"/>
    <cellStyle name="SAPBEXchaText 4 3" xfId="11459"/>
    <cellStyle name="SAPBEXchaText 4 3 2" xfId="38592"/>
    <cellStyle name="SAPBEXchaText 4 3 3" xfId="38593"/>
    <cellStyle name="SAPBEXchaText 4 3 4" xfId="38594"/>
    <cellStyle name="SAPBEXchaText 4 3 5" xfId="38595"/>
    <cellStyle name="SAPBEXchaText 4 3 6" xfId="38596"/>
    <cellStyle name="SAPBEXchaText 4 3 7" xfId="38597"/>
    <cellStyle name="SAPBEXchaText 4 3 8" xfId="38598"/>
    <cellStyle name="SAPBEXchaText 4 3 9" xfId="38599"/>
    <cellStyle name="SAPBEXchaText 4 4" xfId="38600"/>
    <cellStyle name="SAPBEXchaText 4 5" xfId="38601"/>
    <cellStyle name="SAPBEXchaText 4 6" xfId="38602"/>
    <cellStyle name="SAPBEXchaText 4 7" xfId="38603"/>
    <cellStyle name="SAPBEXchaText 4 8" xfId="38604"/>
    <cellStyle name="SAPBEXchaText 4 9" xfId="38605"/>
    <cellStyle name="SAPBEXchaText 5" xfId="142"/>
    <cellStyle name="SAPBEXchaText 5 10" xfId="38606"/>
    <cellStyle name="SAPBEXchaText 5 11" xfId="38607"/>
    <cellStyle name="SAPBEXchaText 5 12" xfId="2391"/>
    <cellStyle name="SAPBEXchaText 5 2" xfId="143"/>
    <cellStyle name="SAPBEXchaText 5 2 10" xfId="7929"/>
    <cellStyle name="SAPBEXchaText 5 2 2" xfId="38608"/>
    <cellStyle name="SAPBEXchaText 5 2 3" xfId="38609"/>
    <cellStyle name="SAPBEXchaText 5 2 4" xfId="38610"/>
    <cellStyle name="SAPBEXchaText 5 2 5" xfId="38611"/>
    <cellStyle name="SAPBEXchaText 5 2 6" xfId="38612"/>
    <cellStyle name="SAPBEXchaText 5 2 7" xfId="38613"/>
    <cellStyle name="SAPBEXchaText 5 2 8" xfId="38614"/>
    <cellStyle name="SAPBEXchaText 5 2 9" xfId="38615"/>
    <cellStyle name="SAPBEXchaText 5 3" xfId="7187"/>
    <cellStyle name="SAPBEXchaText 5 3 2" xfId="38616"/>
    <cellStyle name="SAPBEXchaText 5 3 3" xfId="38617"/>
    <cellStyle name="SAPBEXchaText 5 3 4" xfId="38618"/>
    <cellStyle name="SAPBEXchaText 5 3 5" xfId="38619"/>
    <cellStyle name="SAPBEXchaText 5 3 6" xfId="38620"/>
    <cellStyle name="SAPBEXchaText 5 3 7" xfId="38621"/>
    <cellStyle name="SAPBEXchaText 5 3 8" xfId="38622"/>
    <cellStyle name="SAPBEXchaText 5 3 9" xfId="38623"/>
    <cellStyle name="SAPBEXchaText 5 4" xfId="38624"/>
    <cellStyle name="SAPBEXchaText 5 5" xfId="38625"/>
    <cellStyle name="SAPBEXchaText 5 6" xfId="38626"/>
    <cellStyle name="SAPBEXchaText 5 7" xfId="38627"/>
    <cellStyle name="SAPBEXchaText 5 8" xfId="38628"/>
    <cellStyle name="SAPBEXchaText 5 9" xfId="38629"/>
    <cellStyle name="SAPBEXchaText 6" xfId="144"/>
    <cellStyle name="SAPBEXchaText 6 10" xfId="38630"/>
    <cellStyle name="SAPBEXchaText 6 11" xfId="38631"/>
    <cellStyle name="SAPBEXchaText 6 12" xfId="1994"/>
    <cellStyle name="SAPBEXchaText 6 2" xfId="7535"/>
    <cellStyle name="SAPBEXchaText 6 2 2" xfId="38632"/>
    <cellStyle name="SAPBEXchaText 6 2 3" xfId="38633"/>
    <cellStyle name="SAPBEXchaText 6 2 4" xfId="38634"/>
    <cellStyle name="SAPBEXchaText 6 2 5" xfId="38635"/>
    <cellStyle name="SAPBEXchaText 6 2 6" xfId="38636"/>
    <cellStyle name="SAPBEXchaText 6 2 7" xfId="38637"/>
    <cellStyle name="SAPBEXchaText 6 2 8" xfId="38638"/>
    <cellStyle name="SAPBEXchaText 6 2 9" xfId="38639"/>
    <cellStyle name="SAPBEXchaText 6 3" xfId="9111"/>
    <cellStyle name="SAPBEXchaText 6 3 2" xfId="38640"/>
    <cellStyle name="SAPBEXchaText 6 3 3" xfId="38641"/>
    <cellStyle name="SAPBEXchaText 6 3 4" xfId="38642"/>
    <cellStyle name="SAPBEXchaText 6 3 5" xfId="38643"/>
    <cellStyle name="SAPBEXchaText 6 3 6" xfId="38644"/>
    <cellStyle name="SAPBEXchaText 6 3 7" xfId="38645"/>
    <cellStyle name="SAPBEXchaText 6 3 8" xfId="38646"/>
    <cellStyle name="SAPBEXchaText 6 3 9" xfId="38647"/>
    <cellStyle name="SAPBEXchaText 6 4" xfId="38648"/>
    <cellStyle name="SAPBEXchaText 6 5" xfId="38649"/>
    <cellStyle name="SAPBEXchaText 6 6" xfId="38650"/>
    <cellStyle name="SAPBEXchaText 6 7" xfId="38651"/>
    <cellStyle name="SAPBEXchaText 6 8" xfId="38652"/>
    <cellStyle name="SAPBEXchaText 6 9" xfId="38653"/>
    <cellStyle name="SAPBEXchaText 7" xfId="683"/>
    <cellStyle name="SAPBEXchaText 7 10" xfId="38654"/>
    <cellStyle name="SAPBEXchaText 7 11" xfId="38655"/>
    <cellStyle name="SAPBEXchaText 7 12" xfId="2435"/>
    <cellStyle name="SAPBEXchaText 7 2" xfId="7973"/>
    <cellStyle name="SAPBEXchaText 7 2 2" xfId="38656"/>
    <cellStyle name="SAPBEXchaText 7 2 3" xfId="38657"/>
    <cellStyle name="SAPBEXchaText 7 2 4" xfId="38658"/>
    <cellStyle name="SAPBEXchaText 7 2 5" xfId="38659"/>
    <cellStyle name="SAPBEXchaText 7 2 6" xfId="38660"/>
    <cellStyle name="SAPBEXchaText 7 2 7" xfId="38661"/>
    <cellStyle name="SAPBEXchaText 7 2 8" xfId="38662"/>
    <cellStyle name="SAPBEXchaText 7 2 9" xfId="38663"/>
    <cellStyle name="SAPBEXchaText 7 3" xfId="8925"/>
    <cellStyle name="SAPBEXchaText 7 3 2" xfId="38664"/>
    <cellStyle name="SAPBEXchaText 7 3 3" xfId="38665"/>
    <cellStyle name="SAPBEXchaText 7 3 4" xfId="38666"/>
    <cellStyle name="SAPBEXchaText 7 3 5" xfId="38667"/>
    <cellStyle name="SAPBEXchaText 7 3 6" xfId="38668"/>
    <cellStyle name="SAPBEXchaText 7 3 7" xfId="38669"/>
    <cellStyle name="SAPBEXchaText 7 3 8" xfId="38670"/>
    <cellStyle name="SAPBEXchaText 7 3 9" xfId="38671"/>
    <cellStyle name="SAPBEXchaText 7 4" xfId="38672"/>
    <cellStyle name="SAPBEXchaText 7 5" xfId="38673"/>
    <cellStyle name="SAPBEXchaText 7 6" xfId="38674"/>
    <cellStyle name="SAPBEXchaText 7 7" xfId="38675"/>
    <cellStyle name="SAPBEXchaText 7 8" xfId="38676"/>
    <cellStyle name="SAPBEXchaText 7 9" xfId="38677"/>
    <cellStyle name="SAPBEXchaText 8" xfId="845"/>
    <cellStyle name="SAPBEXchaText 8 10" xfId="38678"/>
    <cellStyle name="SAPBEXchaText 8 11" xfId="38679"/>
    <cellStyle name="SAPBEXchaText 8 12" xfId="1928"/>
    <cellStyle name="SAPBEXchaText 8 2" xfId="7469"/>
    <cellStyle name="SAPBEXchaText 8 2 2" xfId="38680"/>
    <cellStyle name="SAPBEXchaText 8 2 3" xfId="38681"/>
    <cellStyle name="SAPBEXchaText 8 2 4" xfId="38682"/>
    <cellStyle name="SAPBEXchaText 8 2 5" xfId="38683"/>
    <cellStyle name="SAPBEXchaText 8 2 6" xfId="38684"/>
    <cellStyle name="SAPBEXchaText 8 2 7" xfId="38685"/>
    <cellStyle name="SAPBEXchaText 8 2 8" xfId="38686"/>
    <cellStyle name="SAPBEXchaText 8 2 9" xfId="38687"/>
    <cellStyle name="SAPBEXchaText 8 3" xfId="8418"/>
    <cellStyle name="SAPBEXchaText 8 3 2" xfId="38688"/>
    <cellStyle name="SAPBEXchaText 8 3 3" xfId="38689"/>
    <cellStyle name="SAPBEXchaText 8 3 4" xfId="38690"/>
    <cellStyle name="SAPBEXchaText 8 3 5" xfId="38691"/>
    <cellStyle name="SAPBEXchaText 8 3 6" xfId="38692"/>
    <cellStyle name="SAPBEXchaText 8 3 7" xfId="38693"/>
    <cellStyle name="SAPBEXchaText 8 3 8" xfId="38694"/>
    <cellStyle name="SAPBEXchaText 8 3 9" xfId="38695"/>
    <cellStyle name="SAPBEXchaText 8 4" xfId="38696"/>
    <cellStyle name="SAPBEXchaText 8 5" xfId="38697"/>
    <cellStyle name="SAPBEXchaText 8 6" xfId="38698"/>
    <cellStyle name="SAPBEXchaText 8 7" xfId="38699"/>
    <cellStyle name="SAPBEXchaText 8 8" xfId="38700"/>
    <cellStyle name="SAPBEXchaText 8 9" xfId="38701"/>
    <cellStyle name="SAPBEXchaText 9" xfId="2846"/>
    <cellStyle name="SAPBEXchaText 9 10" xfId="38702"/>
    <cellStyle name="SAPBEXchaText 9 11" xfId="38703"/>
    <cellStyle name="SAPBEXchaText 9 2" xfId="8338"/>
    <cellStyle name="SAPBEXchaText 9 2 2" xfId="38704"/>
    <cellStyle name="SAPBEXchaText 9 2 3" xfId="38705"/>
    <cellStyle name="SAPBEXchaText 9 2 4" xfId="38706"/>
    <cellStyle name="SAPBEXchaText 9 2 5" xfId="38707"/>
    <cellStyle name="SAPBEXchaText 9 2 6" xfId="38708"/>
    <cellStyle name="SAPBEXchaText 9 2 7" xfId="38709"/>
    <cellStyle name="SAPBEXchaText 9 2 8" xfId="38710"/>
    <cellStyle name="SAPBEXchaText 9 2 9" xfId="38711"/>
    <cellStyle name="SAPBEXchaText 9 3" xfId="6913"/>
    <cellStyle name="SAPBEXchaText 9 3 2" xfId="38712"/>
    <cellStyle name="SAPBEXchaText 9 3 3" xfId="38713"/>
    <cellStyle name="SAPBEXchaText 9 3 4" xfId="38714"/>
    <cellStyle name="SAPBEXchaText 9 3 5" xfId="38715"/>
    <cellStyle name="SAPBEXchaText 9 3 6" xfId="38716"/>
    <cellStyle name="SAPBEXchaText 9 3 7" xfId="38717"/>
    <cellStyle name="SAPBEXchaText 9 3 8" xfId="38718"/>
    <cellStyle name="SAPBEXchaText 9 3 9" xfId="38719"/>
    <cellStyle name="SAPBEXchaText 9 4" xfId="38720"/>
    <cellStyle name="SAPBEXchaText 9 5" xfId="38721"/>
    <cellStyle name="SAPBEXchaText 9 6" xfId="38722"/>
    <cellStyle name="SAPBEXchaText 9 7" xfId="38723"/>
    <cellStyle name="SAPBEXchaText 9 8" xfId="38724"/>
    <cellStyle name="SAPBEXchaText 9 9" xfId="38725"/>
    <cellStyle name="SAPBEXchaText_(23.11.2009) СПИСКИ  МАТЕРИАЛОВ  ПО ЦЕХАМ, БЮДЖЕТ" xfId="38726"/>
    <cellStyle name="SAPBEXexcBad7" xfId="145"/>
    <cellStyle name="SAPBEXexcBad7 10" xfId="2896"/>
    <cellStyle name="SAPBEXexcBad7 10 2" xfId="8388"/>
    <cellStyle name="SAPBEXexcBad7 10 3" xfId="6862"/>
    <cellStyle name="SAPBEXexcBad7 11" xfId="3089"/>
    <cellStyle name="SAPBEXexcBad7 11 2" xfId="8557"/>
    <cellStyle name="SAPBEXexcBad7 11 3" xfId="11934"/>
    <cellStyle name="SAPBEXexcBad7 12" xfId="3288"/>
    <cellStyle name="SAPBEXexcBad7 12 2" xfId="8735"/>
    <cellStyle name="SAPBEXexcBad7 12 3" xfId="12095"/>
    <cellStyle name="SAPBEXexcBad7 13" xfId="3481"/>
    <cellStyle name="SAPBEXexcBad7 13 2" xfId="8906"/>
    <cellStyle name="SAPBEXexcBad7 13 3" xfId="12250"/>
    <cellStyle name="SAPBEXexcBad7 14" xfId="4019"/>
    <cellStyle name="SAPBEXexcBad7 14 2" xfId="9372"/>
    <cellStyle name="SAPBEXexcBad7 14 3" xfId="12670"/>
    <cellStyle name="SAPBEXexcBad7 15" xfId="4056"/>
    <cellStyle name="SAPBEXexcBad7 15 2" xfId="9409"/>
    <cellStyle name="SAPBEXexcBad7 15 3" xfId="12707"/>
    <cellStyle name="SAPBEXexcBad7 16" xfId="4201"/>
    <cellStyle name="SAPBEXexcBad7 16 2" xfId="9533"/>
    <cellStyle name="SAPBEXexcBad7 16 3" xfId="12814"/>
    <cellStyle name="SAPBEXexcBad7 17" xfId="4431"/>
    <cellStyle name="SAPBEXexcBad7 17 2" xfId="9743"/>
    <cellStyle name="SAPBEXexcBad7 17 3" xfId="13006"/>
    <cellStyle name="SAPBEXexcBad7 18" xfId="4570"/>
    <cellStyle name="SAPBEXexcBad7 18 2" xfId="9857"/>
    <cellStyle name="SAPBEXexcBad7 18 3" xfId="13107"/>
    <cellStyle name="SAPBEXexcBad7 19" xfId="4976"/>
    <cellStyle name="SAPBEXexcBad7 19 2" xfId="10211"/>
    <cellStyle name="SAPBEXexcBad7 19 3" xfId="13430"/>
    <cellStyle name="SAPBEXexcBad7 2" xfId="146"/>
    <cellStyle name="SAPBEXexcBad7 2 2" xfId="147"/>
    <cellStyle name="SAPBEXexcBad7 2 2 2" xfId="672"/>
    <cellStyle name="SAPBEXexcBad7 2 2 3" xfId="852"/>
    <cellStyle name="SAPBEXexcBad7 2 2 4" xfId="7826"/>
    <cellStyle name="SAPBEXexcBad7 2 3" xfId="588"/>
    <cellStyle name="SAPBEXexcBad7 2 3 2" xfId="671"/>
    <cellStyle name="SAPBEXexcBad7 2 3 3" xfId="853"/>
    <cellStyle name="SAPBEXexcBad7 2 3 4" xfId="10025"/>
    <cellStyle name="SAPBEXexcBad7 2 4" xfId="589"/>
    <cellStyle name="SAPBEXexcBad7 2 4 2" xfId="668"/>
    <cellStyle name="SAPBEXexcBad7 2 4 3" xfId="854"/>
    <cellStyle name="SAPBEXexcBad7 2 5" xfId="673"/>
    <cellStyle name="SAPBEXexcBad7 2 6" xfId="851"/>
    <cellStyle name="SAPBEXexcBad7 2 7" xfId="2287"/>
    <cellStyle name="SAPBEXexcBad7 20" xfId="5862"/>
    <cellStyle name="SAPBEXexcBad7 20 2" xfId="10981"/>
    <cellStyle name="SAPBEXexcBad7 20 3" xfId="14128"/>
    <cellStyle name="SAPBEXexcBad7 21" xfId="5672"/>
    <cellStyle name="SAPBEXexcBad7 21 2" xfId="10793"/>
    <cellStyle name="SAPBEXexcBad7 21 3" xfId="13941"/>
    <cellStyle name="SAPBEXexcBad7 22" xfId="5563"/>
    <cellStyle name="SAPBEXexcBad7 22 2" xfId="10684"/>
    <cellStyle name="SAPBEXexcBad7 22 3" xfId="13833"/>
    <cellStyle name="SAPBEXexcBad7 23" xfId="5623"/>
    <cellStyle name="SAPBEXexcBad7 23 2" xfId="10744"/>
    <cellStyle name="SAPBEXexcBad7 23 3" xfId="13892"/>
    <cellStyle name="SAPBEXexcBad7 24" xfId="5967"/>
    <cellStyle name="SAPBEXexcBad7 24 2" xfId="11086"/>
    <cellStyle name="SAPBEXexcBad7 24 3" xfId="14233"/>
    <cellStyle name="SAPBEXexcBad7 25" xfId="6161"/>
    <cellStyle name="SAPBEXexcBad7 25 2" xfId="11255"/>
    <cellStyle name="SAPBEXexcBad7 25 3" xfId="14389"/>
    <cellStyle name="SAPBEXexcBad7 26" xfId="7240"/>
    <cellStyle name="SAPBEXexcBad7 27" xfId="11581"/>
    <cellStyle name="SAPBEXexcBad7 28" xfId="1523"/>
    <cellStyle name="SAPBEXexcBad7 3" xfId="148"/>
    <cellStyle name="SAPBEXexcBad7 3 2" xfId="149"/>
    <cellStyle name="SAPBEXexcBad7 3 2 2" xfId="7592"/>
    <cellStyle name="SAPBEXexcBad7 3 3" xfId="11664"/>
    <cellStyle name="SAPBEXexcBad7 3 4" xfId="2051"/>
    <cellStyle name="SAPBEXexcBad7 4" xfId="150"/>
    <cellStyle name="SAPBEXexcBad7 4 2" xfId="151"/>
    <cellStyle name="SAPBEXexcBad7 4 2 2" xfId="7459"/>
    <cellStyle name="SAPBEXexcBad7 4 3" xfId="10614"/>
    <cellStyle name="SAPBEXexcBad7 4 4" xfId="1918"/>
    <cellStyle name="SAPBEXexcBad7 5" xfId="152"/>
    <cellStyle name="SAPBEXexcBad7 5 2" xfId="153"/>
    <cellStyle name="SAPBEXexcBad7 5 2 2" xfId="7531"/>
    <cellStyle name="SAPBEXexcBad7 5 3" xfId="9604"/>
    <cellStyle name="SAPBEXexcBad7 5 4" xfId="1990"/>
    <cellStyle name="SAPBEXexcBad7 6" xfId="154"/>
    <cellStyle name="SAPBEXexcBad7 6 2" xfId="7975"/>
    <cellStyle name="SAPBEXexcBad7 6 3" xfId="8176"/>
    <cellStyle name="SAPBEXexcBad7 6 4" xfId="2437"/>
    <cellStyle name="SAPBEXexcBad7 7" xfId="676"/>
    <cellStyle name="SAPBEXexcBad7 7 2" xfId="7468"/>
    <cellStyle name="SAPBEXexcBad7 7 3" xfId="8589"/>
    <cellStyle name="SAPBEXexcBad7 7 4" xfId="1927"/>
    <cellStyle name="SAPBEXexcBad7 8" xfId="850"/>
    <cellStyle name="SAPBEXexcBad7 8 2" xfId="8339"/>
    <cellStyle name="SAPBEXexcBad7 8 3" xfId="6912"/>
    <cellStyle name="SAPBEXexcBad7 8 4" xfId="2847"/>
    <cellStyle name="SAPBEXexcBad7 9" xfId="2666"/>
    <cellStyle name="SAPBEXexcBad7 9 2" xfId="8180"/>
    <cellStyle name="SAPBEXexcBad7 9 3" xfId="7056"/>
    <cellStyle name="SAPBEXexcBad8" xfId="155"/>
    <cellStyle name="SAPBEXexcBad8 10" xfId="3319"/>
    <cellStyle name="SAPBEXexcBad8 10 2" xfId="8762"/>
    <cellStyle name="SAPBEXexcBad8 10 3" xfId="12121"/>
    <cellStyle name="SAPBEXexcBad8 11" xfId="3511"/>
    <cellStyle name="SAPBEXexcBad8 11 2" xfId="8932"/>
    <cellStyle name="SAPBEXexcBad8 11 3" xfId="12275"/>
    <cellStyle name="SAPBEXexcBad8 12" xfId="3703"/>
    <cellStyle name="SAPBEXexcBad8 12 2" xfId="9102"/>
    <cellStyle name="SAPBEXexcBad8 12 3" xfId="12428"/>
    <cellStyle name="SAPBEXexcBad8 13" xfId="3890"/>
    <cellStyle name="SAPBEXexcBad8 13 2" xfId="9264"/>
    <cellStyle name="SAPBEXexcBad8 13 3" xfId="12575"/>
    <cellStyle name="SAPBEXexcBad8 14" xfId="4505"/>
    <cellStyle name="SAPBEXexcBad8 14 2" xfId="9792"/>
    <cellStyle name="SAPBEXexcBad8 14 3" xfId="13042"/>
    <cellStyle name="SAPBEXexcBad8 15" xfId="3933"/>
    <cellStyle name="SAPBEXexcBad8 15 2" xfId="9286"/>
    <cellStyle name="SAPBEXexcBad8 15 3" xfId="12585"/>
    <cellStyle name="SAPBEXexcBad8 16" xfId="4052"/>
    <cellStyle name="SAPBEXexcBad8 16 2" xfId="9405"/>
    <cellStyle name="SAPBEXexcBad8 16 3" xfId="12703"/>
    <cellStyle name="SAPBEXexcBad8 17" xfId="4306"/>
    <cellStyle name="SAPBEXexcBad8 17 2" xfId="9618"/>
    <cellStyle name="SAPBEXexcBad8 17 3" xfId="12881"/>
    <cellStyle name="SAPBEXexcBad8 18" xfId="4810"/>
    <cellStyle name="SAPBEXexcBad8 18 2" xfId="10069"/>
    <cellStyle name="SAPBEXexcBad8 18 3" xfId="13303"/>
    <cellStyle name="SAPBEXexcBad8 19" xfId="4749"/>
    <cellStyle name="SAPBEXexcBad8 19 2" xfId="10013"/>
    <cellStyle name="SAPBEXexcBad8 19 3" xfId="13247"/>
    <cellStyle name="SAPBEXexcBad8 2" xfId="156"/>
    <cellStyle name="SAPBEXexcBad8 2 2" xfId="157"/>
    <cellStyle name="SAPBEXexcBad8 2 2 2" xfId="663"/>
    <cellStyle name="SAPBEXexcBad8 2 2 3" xfId="857"/>
    <cellStyle name="SAPBEXexcBad8 2 2 4" xfId="7827"/>
    <cellStyle name="SAPBEXexcBad8 2 3" xfId="593"/>
    <cellStyle name="SAPBEXexcBad8 2 3 2" xfId="662"/>
    <cellStyle name="SAPBEXexcBad8 2 3 3" xfId="858"/>
    <cellStyle name="SAPBEXexcBad8 2 3 4" xfId="9862"/>
    <cellStyle name="SAPBEXexcBad8 2 4" xfId="594"/>
    <cellStyle name="SAPBEXexcBad8 2 4 2" xfId="661"/>
    <cellStyle name="SAPBEXexcBad8 2 4 3" xfId="859"/>
    <cellStyle name="SAPBEXexcBad8 2 5" xfId="666"/>
    <cellStyle name="SAPBEXexcBad8 2 6" xfId="856"/>
    <cellStyle name="SAPBEXexcBad8 2 7" xfId="2288"/>
    <cellStyle name="SAPBEXexcBad8 20" xfId="5863"/>
    <cellStyle name="SAPBEXexcBad8 20 2" xfId="10982"/>
    <cellStyle name="SAPBEXexcBad8 20 3" xfId="14129"/>
    <cellStyle name="SAPBEXexcBad8 21" xfId="5671"/>
    <cellStyle name="SAPBEXexcBad8 21 2" xfId="10792"/>
    <cellStyle name="SAPBEXexcBad8 21 3" xfId="13940"/>
    <cellStyle name="SAPBEXexcBad8 22" xfId="5564"/>
    <cellStyle name="SAPBEXexcBad8 22 2" xfId="10685"/>
    <cellStyle name="SAPBEXexcBad8 22 3" xfId="13834"/>
    <cellStyle name="SAPBEXexcBad8 23" xfId="5622"/>
    <cellStyle name="SAPBEXexcBad8 23 2" xfId="10743"/>
    <cellStyle name="SAPBEXexcBad8 23 3" xfId="13891"/>
    <cellStyle name="SAPBEXexcBad8 24" xfId="5968"/>
    <cellStyle name="SAPBEXexcBad8 24 2" xfId="11087"/>
    <cellStyle name="SAPBEXexcBad8 24 3" xfId="14234"/>
    <cellStyle name="SAPBEXexcBad8 25" xfId="6225"/>
    <cellStyle name="SAPBEXexcBad8 25 2" xfId="11315"/>
    <cellStyle name="SAPBEXexcBad8 25 3" xfId="14448"/>
    <cellStyle name="SAPBEXexcBad8 26" xfId="7241"/>
    <cellStyle name="SAPBEXexcBad8 27" xfId="11466"/>
    <cellStyle name="SAPBEXexcBad8 28" xfId="1524"/>
    <cellStyle name="SAPBEXexcBad8 3" xfId="158"/>
    <cellStyle name="SAPBEXexcBad8 3 2" xfId="159"/>
    <cellStyle name="SAPBEXexcBad8 3 2 2" xfId="7591"/>
    <cellStyle name="SAPBEXexcBad8 3 3" xfId="11740"/>
    <cellStyle name="SAPBEXexcBad8 3 4" xfId="2050"/>
    <cellStyle name="SAPBEXexcBad8 4" xfId="160"/>
    <cellStyle name="SAPBEXexcBad8 4 2" xfId="161"/>
    <cellStyle name="SAPBEXexcBad8 4 2 2" xfId="8015"/>
    <cellStyle name="SAPBEXexcBad8 4 3" xfId="7654"/>
    <cellStyle name="SAPBEXexcBad8 4 4" xfId="2480"/>
    <cellStyle name="SAPBEXexcBad8 5" xfId="162"/>
    <cellStyle name="SAPBEXexcBad8 5 2" xfId="163"/>
    <cellStyle name="SAPBEXexcBad8 5 2 2" xfId="7530"/>
    <cellStyle name="SAPBEXexcBad8 5 3" xfId="9771"/>
    <cellStyle name="SAPBEXexcBad8 5 4" xfId="1989"/>
    <cellStyle name="SAPBEXexcBad8 6" xfId="164"/>
    <cellStyle name="SAPBEXexcBad8 6 2" xfId="7976"/>
    <cellStyle name="SAPBEXexcBad8 6 3" xfId="8335"/>
    <cellStyle name="SAPBEXexcBad8 6 4" xfId="2438"/>
    <cellStyle name="SAPBEXexcBad8 7" xfId="667"/>
    <cellStyle name="SAPBEXexcBad8 7 2" xfId="8209"/>
    <cellStyle name="SAPBEXexcBad8 7 3" xfId="7031"/>
    <cellStyle name="SAPBEXexcBad8 7 4" xfId="2698"/>
    <cellStyle name="SAPBEXexcBad8 8" xfId="855"/>
    <cellStyle name="SAPBEXexcBad8 8 2" xfId="8414"/>
    <cellStyle name="SAPBEXexcBad8 8 3" xfId="6836"/>
    <cellStyle name="SAPBEXexcBad8 8 4" xfId="2927"/>
    <cellStyle name="SAPBEXexcBad8 9" xfId="3119"/>
    <cellStyle name="SAPBEXexcBad8 9 2" xfId="8585"/>
    <cellStyle name="SAPBEXexcBad8 9 3" xfId="11959"/>
    <cellStyle name="SAPBEXexcBad9" xfId="165"/>
    <cellStyle name="SAPBEXexcBad9 10" xfId="3043"/>
    <cellStyle name="SAPBEXexcBad9 10 2" xfId="8512"/>
    <cellStyle name="SAPBEXexcBad9 10 3" xfId="11888"/>
    <cellStyle name="SAPBEXexcBad9 11" xfId="3237"/>
    <cellStyle name="SAPBEXexcBad9 11 2" xfId="8684"/>
    <cellStyle name="SAPBEXexcBad9 11 3" xfId="12044"/>
    <cellStyle name="SAPBEXexcBad9 12" xfId="3436"/>
    <cellStyle name="SAPBEXexcBad9 12 2" xfId="8861"/>
    <cellStyle name="SAPBEXexcBad9 12 3" xfId="12205"/>
    <cellStyle name="SAPBEXexcBad9 13" xfId="3627"/>
    <cellStyle name="SAPBEXexcBad9 13 2" xfId="9030"/>
    <cellStyle name="SAPBEXexcBad9 13 3" xfId="12357"/>
    <cellStyle name="SAPBEXexcBad9 14" xfId="4487"/>
    <cellStyle name="SAPBEXexcBad9 14 2" xfId="9774"/>
    <cellStyle name="SAPBEXexcBad9 14 3" xfId="13024"/>
    <cellStyle name="SAPBEXexcBad9 15" xfId="4261"/>
    <cellStyle name="SAPBEXexcBad9 15 2" xfId="9589"/>
    <cellStyle name="SAPBEXexcBad9 15 3" xfId="12869"/>
    <cellStyle name="SAPBEXexcBad9 16" xfId="4193"/>
    <cellStyle name="SAPBEXexcBad9 16 2" xfId="9525"/>
    <cellStyle name="SAPBEXexcBad9 16 3" xfId="12806"/>
    <cellStyle name="SAPBEXexcBad9 17" xfId="4623"/>
    <cellStyle name="SAPBEXexcBad9 17 2" xfId="9906"/>
    <cellStyle name="SAPBEXexcBad9 17 3" xfId="13155"/>
    <cellStyle name="SAPBEXexcBad9 18" xfId="4427"/>
    <cellStyle name="SAPBEXexcBad9 18 2" xfId="9739"/>
    <cellStyle name="SAPBEXexcBad9 18 3" xfId="13002"/>
    <cellStyle name="SAPBEXexcBad9 19" xfId="4603"/>
    <cellStyle name="SAPBEXexcBad9 19 2" xfId="9890"/>
    <cellStyle name="SAPBEXexcBad9 19 3" xfId="13140"/>
    <cellStyle name="SAPBEXexcBad9 2" xfId="166"/>
    <cellStyle name="SAPBEXexcBad9 2 2" xfId="167"/>
    <cellStyle name="SAPBEXexcBad9 2 2 2" xfId="656"/>
    <cellStyle name="SAPBEXexcBad9 2 2 3" xfId="862"/>
    <cellStyle name="SAPBEXexcBad9 2 2 4" xfId="7828"/>
    <cellStyle name="SAPBEXexcBad9 2 3" xfId="598"/>
    <cellStyle name="SAPBEXexcBad9 2 3 2" xfId="653"/>
    <cellStyle name="SAPBEXexcBad9 2 3 3" xfId="863"/>
    <cellStyle name="SAPBEXexcBad9 2 3 4" xfId="9713"/>
    <cellStyle name="SAPBEXexcBad9 2 4" xfId="599"/>
    <cellStyle name="SAPBEXexcBad9 2 4 2" xfId="652"/>
    <cellStyle name="SAPBEXexcBad9 2 4 3" xfId="864"/>
    <cellStyle name="SAPBEXexcBad9 2 5" xfId="657"/>
    <cellStyle name="SAPBEXexcBad9 2 6" xfId="861"/>
    <cellStyle name="SAPBEXexcBad9 2 7" xfId="2289"/>
    <cellStyle name="SAPBEXexcBad9 20" xfId="5864"/>
    <cellStyle name="SAPBEXexcBad9 20 2" xfId="10983"/>
    <cellStyle name="SAPBEXexcBad9 20 3" xfId="14130"/>
    <cellStyle name="SAPBEXexcBad9 21" xfId="5670"/>
    <cellStyle name="SAPBEXexcBad9 21 2" xfId="10791"/>
    <cellStyle name="SAPBEXexcBad9 21 3" xfId="13939"/>
    <cellStyle name="SAPBEXexcBad9 22" xfId="5572"/>
    <cellStyle name="SAPBEXexcBad9 22 2" xfId="10693"/>
    <cellStyle name="SAPBEXexcBad9 22 3" xfId="13841"/>
    <cellStyle name="SAPBEXexcBad9 23" xfId="5621"/>
    <cellStyle name="SAPBEXexcBad9 23 2" xfId="10742"/>
    <cellStyle name="SAPBEXexcBad9 23 3" xfId="13890"/>
    <cellStyle name="SAPBEXexcBad9 24" xfId="5969"/>
    <cellStyle name="SAPBEXexcBad9 24 2" xfId="11088"/>
    <cellStyle name="SAPBEXexcBad9 24 3" xfId="14235"/>
    <cellStyle name="SAPBEXexcBad9 25" xfId="6162"/>
    <cellStyle name="SAPBEXexcBad9 25 2" xfId="11256"/>
    <cellStyle name="SAPBEXexcBad9 25 3" xfId="14390"/>
    <cellStyle name="SAPBEXexcBad9 26" xfId="7242"/>
    <cellStyle name="SAPBEXexcBad9 27" xfId="11324"/>
    <cellStyle name="SAPBEXexcBad9 28" xfId="1525"/>
    <cellStyle name="SAPBEXexcBad9 3" xfId="168"/>
    <cellStyle name="SAPBEXexcBad9 3 2" xfId="169"/>
    <cellStyle name="SAPBEXexcBad9 3 2 2" xfId="7590"/>
    <cellStyle name="SAPBEXexcBad9 3 3" xfId="8210"/>
    <cellStyle name="SAPBEXexcBad9 3 4" xfId="2049"/>
    <cellStyle name="SAPBEXexcBad9 4" xfId="170"/>
    <cellStyle name="SAPBEXexcBad9 4 2" xfId="171"/>
    <cellStyle name="SAPBEXexcBad9 4 2 2" xfId="7930"/>
    <cellStyle name="SAPBEXexcBad9 4 3" xfId="7186"/>
    <cellStyle name="SAPBEXexcBad9 4 4" xfId="2392"/>
    <cellStyle name="SAPBEXexcBad9 5" xfId="172"/>
    <cellStyle name="SAPBEXexcBad9 5 2" xfId="173"/>
    <cellStyle name="SAPBEXexcBad9 5 2 2" xfId="7529"/>
    <cellStyle name="SAPBEXexcBad9 5 3" xfId="9919"/>
    <cellStyle name="SAPBEXexcBad9 5 4" xfId="1988"/>
    <cellStyle name="SAPBEXexcBad9 6" xfId="174"/>
    <cellStyle name="SAPBEXexcBad9 6 2" xfId="7977"/>
    <cellStyle name="SAPBEXexcBad9 6 3" xfId="7548"/>
    <cellStyle name="SAPBEXexcBad9 6 4" xfId="2439"/>
    <cellStyle name="SAPBEXexcBad9 7" xfId="658"/>
    <cellStyle name="SAPBEXexcBad9 7 2" xfId="7467"/>
    <cellStyle name="SAPBEXexcBad9 7 3" xfId="8766"/>
    <cellStyle name="SAPBEXexcBad9 7 4" xfId="1926"/>
    <cellStyle name="SAPBEXexcBad9 8" xfId="860"/>
    <cellStyle name="SAPBEXexcBad9 8 2" xfId="8340"/>
    <cellStyle name="SAPBEXexcBad9 8 3" xfId="6911"/>
    <cellStyle name="SAPBEXexcBad9 8 4" xfId="2848"/>
    <cellStyle name="SAPBEXexcBad9 9" xfId="2823"/>
    <cellStyle name="SAPBEXexcBad9 9 2" xfId="8315"/>
    <cellStyle name="SAPBEXexcBad9 9 3" xfId="6936"/>
    <cellStyle name="SAPBEXexcCritical4" xfId="175"/>
    <cellStyle name="SAPBEXexcCritical4 10" xfId="2967"/>
    <cellStyle name="SAPBEXexcCritical4 10 2" xfId="8436"/>
    <cellStyle name="SAPBEXexcCritical4 10 3" xfId="11812"/>
    <cellStyle name="SAPBEXexcCritical4 11" xfId="3159"/>
    <cellStyle name="SAPBEXexcCritical4 11 2" xfId="8606"/>
    <cellStyle name="SAPBEXexcCritical4 11 3" xfId="11966"/>
    <cellStyle name="SAPBEXexcCritical4 12" xfId="3359"/>
    <cellStyle name="SAPBEXexcCritical4 12 2" xfId="8784"/>
    <cellStyle name="SAPBEXexcCritical4 12 3" xfId="12128"/>
    <cellStyle name="SAPBEXexcCritical4 13" xfId="3551"/>
    <cellStyle name="SAPBEXexcCritical4 13 2" xfId="8954"/>
    <cellStyle name="SAPBEXexcCritical4 13 3" xfId="12282"/>
    <cellStyle name="SAPBEXexcCritical4 14" xfId="4502"/>
    <cellStyle name="SAPBEXexcCritical4 14 2" xfId="9789"/>
    <cellStyle name="SAPBEXexcCritical4 14 3" xfId="13039"/>
    <cellStyle name="SAPBEXexcCritical4 15" xfId="4055"/>
    <cellStyle name="SAPBEXexcCritical4 15 2" xfId="9408"/>
    <cellStyle name="SAPBEXexcCritical4 15 3" xfId="12706"/>
    <cellStyle name="SAPBEXexcCritical4 16" xfId="4117"/>
    <cellStyle name="SAPBEXexcCritical4 16 2" xfId="9449"/>
    <cellStyle name="SAPBEXexcCritical4 16 3" xfId="12730"/>
    <cellStyle name="SAPBEXexcCritical4 17" xfId="4430"/>
    <cellStyle name="SAPBEXexcCritical4 17 2" xfId="9742"/>
    <cellStyle name="SAPBEXexcCritical4 17 3" xfId="13005"/>
    <cellStyle name="SAPBEXexcCritical4 18" xfId="4564"/>
    <cellStyle name="SAPBEXexcCritical4 18 2" xfId="9851"/>
    <cellStyle name="SAPBEXexcCritical4 18 3" xfId="13101"/>
    <cellStyle name="SAPBEXexcCritical4 19" xfId="4746"/>
    <cellStyle name="SAPBEXexcCritical4 19 2" xfId="10010"/>
    <cellStyle name="SAPBEXexcCritical4 19 3" xfId="13244"/>
    <cellStyle name="SAPBEXexcCritical4 2" xfId="176"/>
    <cellStyle name="SAPBEXexcCritical4 2 2" xfId="177"/>
    <cellStyle name="SAPBEXexcCritical4 2 2 2" xfId="647"/>
    <cellStyle name="SAPBEXexcCritical4 2 2 3" xfId="867"/>
    <cellStyle name="SAPBEXexcCritical4 2 2 4" xfId="7829"/>
    <cellStyle name="SAPBEXexcCritical4 2 3" xfId="603"/>
    <cellStyle name="SAPBEXexcCritical4 2 3 2" xfId="646"/>
    <cellStyle name="SAPBEXexcCritical4 2 3 3" xfId="868"/>
    <cellStyle name="SAPBEXexcCritical4 2 3 4" xfId="9544"/>
    <cellStyle name="SAPBEXexcCritical4 2 4" xfId="604"/>
    <cellStyle name="SAPBEXexcCritical4 2 4 2" xfId="643"/>
    <cellStyle name="SAPBEXexcCritical4 2 4 3" xfId="869"/>
    <cellStyle name="SAPBEXexcCritical4 2 5" xfId="648"/>
    <cellStyle name="SAPBEXexcCritical4 2 6" xfId="866"/>
    <cellStyle name="SAPBEXexcCritical4 2 7" xfId="2290"/>
    <cellStyle name="SAPBEXexcCritical4 20" xfId="5865"/>
    <cellStyle name="SAPBEXexcCritical4 20 2" xfId="10984"/>
    <cellStyle name="SAPBEXexcCritical4 20 3" xfId="14131"/>
    <cellStyle name="SAPBEXexcCritical4 21" xfId="5669"/>
    <cellStyle name="SAPBEXexcCritical4 21 2" xfId="10790"/>
    <cellStyle name="SAPBEXexcCritical4 21 3" xfId="13938"/>
    <cellStyle name="SAPBEXexcCritical4 22" xfId="6007"/>
    <cellStyle name="SAPBEXexcCritical4 22 2" xfId="11121"/>
    <cellStyle name="SAPBEXexcCritical4 22 3" xfId="14268"/>
    <cellStyle name="SAPBEXexcCritical4 23" xfId="5620"/>
    <cellStyle name="SAPBEXexcCritical4 23 2" xfId="10741"/>
    <cellStyle name="SAPBEXexcCritical4 23 3" xfId="13889"/>
    <cellStyle name="SAPBEXexcCritical4 24" xfId="5970"/>
    <cellStyle name="SAPBEXexcCritical4 24 2" xfId="11089"/>
    <cellStyle name="SAPBEXexcCritical4 24 3" xfId="14236"/>
    <cellStyle name="SAPBEXexcCritical4 25" xfId="6163"/>
    <cellStyle name="SAPBEXexcCritical4 25 2" xfId="11257"/>
    <cellStyle name="SAPBEXexcCritical4 25 3" xfId="14391"/>
    <cellStyle name="SAPBEXexcCritical4 26" xfId="7243"/>
    <cellStyle name="SAPBEXexcCritical4 27" xfId="11143"/>
    <cellStyle name="SAPBEXexcCritical4 28" xfId="1526"/>
    <cellStyle name="SAPBEXexcCritical4 3" xfId="178"/>
    <cellStyle name="SAPBEXexcCritical4 3 2" xfId="179"/>
    <cellStyle name="SAPBEXexcCritical4 3 2 2" xfId="7589"/>
    <cellStyle name="SAPBEXexcCritical4 3 3" xfId="8416"/>
    <cellStyle name="SAPBEXexcCritical4 3 4" xfId="2048"/>
    <cellStyle name="SAPBEXexcCritical4 4" xfId="180"/>
    <cellStyle name="SAPBEXexcCritical4 4 2" xfId="181"/>
    <cellStyle name="SAPBEXexcCritical4 4 2 2" xfId="8017"/>
    <cellStyle name="SAPBEXexcCritical4 4 3" xfId="7127"/>
    <cellStyle name="SAPBEXexcCritical4 4 4" xfId="2482"/>
    <cellStyle name="SAPBEXexcCritical4 5" xfId="182"/>
    <cellStyle name="SAPBEXexcCritical4 5 2" xfId="183"/>
    <cellStyle name="SAPBEXexcCritical4 5 2 2" xfId="7528"/>
    <cellStyle name="SAPBEXexcCritical4 5 3" xfId="10080"/>
    <cellStyle name="SAPBEXexcCritical4 5 4" xfId="1987"/>
    <cellStyle name="SAPBEXexcCritical4 6" xfId="184"/>
    <cellStyle name="SAPBEXexcCritical4 6 2" xfId="7978"/>
    <cellStyle name="SAPBEXexcCritical4 6 3" xfId="7962"/>
    <cellStyle name="SAPBEXexcCritical4 6 4" xfId="2440"/>
    <cellStyle name="SAPBEXexcCritical4 7" xfId="651"/>
    <cellStyle name="SAPBEXexcCritical4 7 2" xfId="7466"/>
    <cellStyle name="SAPBEXexcCritical4 7 3" xfId="8935"/>
    <cellStyle name="SAPBEXexcCritical4 7 4" xfId="1925"/>
    <cellStyle name="SAPBEXexcCritical4 8" xfId="865"/>
    <cellStyle name="SAPBEXexcCritical4 8 2" xfId="8341"/>
    <cellStyle name="SAPBEXexcCritical4 8 3" xfId="6910"/>
    <cellStyle name="SAPBEXexcCritical4 8 4" xfId="2849"/>
    <cellStyle name="SAPBEXexcCritical4 9" xfId="2738"/>
    <cellStyle name="SAPBEXexcCritical4 9 2" xfId="8230"/>
    <cellStyle name="SAPBEXexcCritical4 9 3" xfId="7021"/>
    <cellStyle name="SAPBEXexcCritical5" xfId="185"/>
    <cellStyle name="SAPBEXexcCritical5 10" xfId="2962"/>
    <cellStyle name="SAPBEXexcCritical5 10 2" xfId="8431"/>
    <cellStyle name="SAPBEXexcCritical5 10 3" xfId="11808"/>
    <cellStyle name="SAPBEXexcCritical5 11" xfId="3154"/>
    <cellStyle name="SAPBEXexcCritical5 11 2" xfId="8602"/>
    <cellStyle name="SAPBEXexcCritical5 11 3" xfId="11962"/>
    <cellStyle name="SAPBEXexcCritical5 12" xfId="3354"/>
    <cellStyle name="SAPBEXexcCritical5 12 2" xfId="8779"/>
    <cellStyle name="SAPBEXexcCritical5 12 3" xfId="12124"/>
    <cellStyle name="SAPBEXexcCritical5 13" xfId="3546"/>
    <cellStyle name="SAPBEXexcCritical5 13 2" xfId="8949"/>
    <cellStyle name="SAPBEXexcCritical5 13 3" xfId="12278"/>
    <cellStyle name="SAPBEXexcCritical5 14" xfId="4556"/>
    <cellStyle name="SAPBEXexcCritical5 14 2" xfId="9843"/>
    <cellStyle name="SAPBEXexcCritical5 14 3" xfId="13093"/>
    <cellStyle name="SAPBEXexcCritical5 15" xfId="4012"/>
    <cellStyle name="SAPBEXexcCritical5 15 2" xfId="9365"/>
    <cellStyle name="SAPBEXexcCritical5 15 3" xfId="12663"/>
    <cellStyle name="SAPBEXexcCritical5 16" xfId="4389"/>
    <cellStyle name="SAPBEXexcCritical5 16 2" xfId="9701"/>
    <cellStyle name="SAPBEXexcCritical5 16 3" xfId="12964"/>
    <cellStyle name="SAPBEXexcCritical5 17" xfId="4388"/>
    <cellStyle name="SAPBEXexcCritical5 17 2" xfId="9700"/>
    <cellStyle name="SAPBEXexcCritical5 17 3" xfId="12963"/>
    <cellStyle name="SAPBEXexcCritical5 18" xfId="4490"/>
    <cellStyle name="SAPBEXexcCritical5 18 2" xfId="9777"/>
    <cellStyle name="SAPBEXexcCritical5 18 3" xfId="13027"/>
    <cellStyle name="SAPBEXexcCritical5 19" xfId="4747"/>
    <cellStyle name="SAPBEXexcCritical5 19 2" xfId="10011"/>
    <cellStyle name="SAPBEXexcCritical5 19 3" xfId="13245"/>
    <cellStyle name="SAPBEXexcCritical5 2" xfId="186"/>
    <cellStyle name="SAPBEXexcCritical5 2 2" xfId="187"/>
    <cellStyle name="SAPBEXexcCritical5 2 2 2" xfId="640"/>
    <cellStyle name="SAPBEXexcCritical5 2 2 3" xfId="872"/>
    <cellStyle name="SAPBEXexcCritical5 2 2 4" xfId="7830"/>
    <cellStyle name="SAPBEXexcCritical5 2 3" xfId="608"/>
    <cellStyle name="SAPBEXexcCritical5 2 3 2" xfId="636"/>
    <cellStyle name="SAPBEXexcCritical5 2 3 3" xfId="873"/>
    <cellStyle name="SAPBEXexcCritical5 2 3 4" xfId="9373"/>
    <cellStyle name="SAPBEXexcCritical5 2 4" xfId="609"/>
    <cellStyle name="SAPBEXexcCritical5 2 4 2" xfId="635"/>
    <cellStyle name="SAPBEXexcCritical5 2 4 3" xfId="874"/>
    <cellStyle name="SAPBEXexcCritical5 2 5" xfId="641"/>
    <cellStyle name="SAPBEXexcCritical5 2 6" xfId="871"/>
    <cellStyle name="SAPBEXexcCritical5 2 7" xfId="2291"/>
    <cellStyle name="SAPBEXexcCritical5 20" xfId="5866"/>
    <cellStyle name="SAPBEXexcCritical5 20 2" xfId="10985"/>
    <cellStyle name="SAPBEXexcCritical5 20 3" xfId="14132"/>
    <cellStyle name="SAPBEXexcCritical5 21" xfId="5668"/>
    <cellStyle name="SAPBEXexcCritical5 21 2" xfId="10789"/>
    <cellStyle name="SAPBEXexcCritical5 21 3" xfId="13937"/>
    <cellStyle name="SAPBEXexcCritical5 22" xfId="5939"/>
    <cellStyle name="SAPBEXexcCritical5 22 2" xfId="11058"/>
    <cellStyle name="SAPBEXexcCritical5 22 3" xfId="14205"/>
    <cellStyle name="SAPBEXexcCritical5 23" xfId="5619"/>
    <cellStyle name="SAPBEXexcCritical5 23 2" xfId="10740"/>
    <cellStyle name="SAPBEXexcCritical5 23 3" xfId="13888"/>
    <cellStyle name="SAPBEXexcCritical5 24" xfId="5971"/>
    <cellStyle name="SAPBEXexcCritical5 24 2" xfId="11090"/>
    <cellStyle name="SAPBEXexcCritical5 24 3" xfId="14237"/>
    <cellStyle name="SAPBEXexcCritical5 25" xfId="6164"/>
    <cellStyle name="SAPBEXexcCritical5 25 2" xfId="11258"/>
    <cellStyle name="SAPBEXexcCritical5 25 3" xfId="14392"/>
    <cellStyle name="SAPBEXexcCritical5 26" xfId="7244"/>
    <cellStyle name="SAPBEXexcCritical5 27" xfId="8032"/>
    <cellStyle name="SAPBEXexcCritical5 28" xfId="1527"/>
    <cellStyle name="SAPBEXexcCritical5 3" xfId="188"/>
    <cellStyle name="SAPBEXexcCritical5 3 2" xfId="189"/>
    <cellStyle name="SAPBEXexcCritical5 3 2 2" xfId="7588"/>
    <cellStyle name="SAPBEXexcCritical5 3 3" xfId="8587"/>
    <cellStyle name="SAPBEXexcCritical5 3 4" xfId="2047"/>
    <cellStyle name="SAPBEXexcCritical5 4" xfId="190"/>
    <cellStyle name="SAPBEXexcCritical5 4 2" xfId="191"/>
    <cellStyle name="SAPBEXexcCritical5 4 2 2" xfId="7931"/>
    <cellStyle name="SAPBEXexcCritical5 4 3" xfId="7185"/>
    <cellStyle name="SAPBEXexcCritical5 4 4" xfId="2393"/>
    <cellStyle name="SAPBEXexcCritical5 5" xfId="192"/>
    <cellStyle name="SAPBEXexcCritical5 5 2" xfId="193"/>
    <cellStyle name="SAPBEXexcCritical5 5 2 2" xfId="7527"/>
    <cellStyle name="SAPBEXexcCritical5 5 3" xfId="10220"/>
    <cellStyle name="SAPBEXexcCritical5 5 4" xfId="1986"/>
    <cellStyle name="SAPBEXexcCritical5 6" xfId="194"/>
    <cellStyle name="SAPBEXexcCritical5 6 2" xfId="7979"/>
    <cellStyle name="SAPBEXexcCritical5 6 3" xfId="7551"/>
    <cellStyle name="SAPBEXexcCritical5 6 4" xfId="2441"/>
    <cellStyle name="SAPBEXexcCritical5 7" xfId="642"/>
    <cellStyle name="SAPBEXexcCritical5 7 2" xfId="7465"/>
    <cellStyle name="SAPBEXexcCritical5 7 3" xfId="9105"/>
    <cellStyle name="SAPBEXexcCritical5 7 4" xfId="1924"/>
    <cellStyle name="SAPBEXexcCritical5 8" xfId="870"/>
    <cellStyle name="SAPBEXexcCritical5 8 2" xfId="8342"/>
    <cellStyle name="SAPBEXexcCritical5 8 3" xfId="6909"/>
    <cellStyle name="SAPBEXexcCritical5 8 4" xfId="2850"/>
    <cellStyle name="SAPBEXexcCritical5 9" xfId="2733"/>
    <cellStyle name="SAPBEXexcCritical5 9 2" xfId="8225"/>
    <cellStyle name="SAPBEXexcCritical5 9 3" xfId="7025"/>
    <cellStyle name="SAPBEXexcCritical6" xfId="195"/>
    <cellStyle name="SAPBEXexcCritical6 10" xfId="3044"/>
    <cellStyle name="SAPBEXexcCritical6 10 2" xfId="8513"/>
    <cellStyle name="SAPBEXexcCritical6 10 3" xfId="11889"/>
    <cellStyle name="SAPBEXexcCritical6 11" xfId="3238"/>
    <cellStyle name="SAPBEXexcCritical6 11 2" xfId="8685"/>
    <cellStyle name="SAPBEXexcCritical6 11 3" xfId="12045"/>
    <cellStyle name="SAPBEXexcCritical6 12" xfId="3437"/>
    <cellStyle name="SAPBEXexcCritical6 12 2" xfId="8862"/>
    <cellStyle name="SAPBEXexcCritical6 12 3" xfId="12206"/>
    <cellStyle name="SAPBEXexcCritical6 13" xfId="3628"/>
    <cellStyle name="SAPBEXexcCritical6 13 2" xfId="9031"/>
    <cellStyle name="SAPBEXexcCritical6 13 3" xfId="12358"/>
    <cellStyle name="SAPBEXexcCritical6 14" xfId="4498"/>
    <cellStyle name="SAPBEXexcCritical6 14 2" xfId="9785"/>
    <cellStyle name="SAPBEXexcCritical6 14 3" xfId="13035"/>
    <cellStyle name="SAPBEXexcCritical6 15" xfId="4262"/>
    <cellStyle name="SAPBEXexcCritical6 15 2" xfId="9590"/>
    <cellStyle name="SAPBEXexcCritical6 15 3" xfId="12870"/>
    <cellStyle name="SAPBEXexcCritical6 16" xfId="4390"/>
    <cellStyle name="SAPBEXexcCritical6 16 2" xfId="9702"/>
    <cellStyle name="SAPBEXexcCritical6 16 3" xfId="12965"/>
    <cellStyle name="SAPBEXexcCritical6 17" xfId="4624"/>
    <cellStyle name="SAPBEXexcCritical6 17 2" xfId="9907"/>
    <cellStyle name="SAPBEXexcCritical6 17 3" xfId="13156"/>
    <cellStyle name="SAPBEXexcCritical6 18" xfId="4566"/>
    <cellStyle name="SAPBEXexcCritical6 18 2" xfId="9853"/>
    <cellStyle name="SAPBEXexcCritical6 18 3" xfId="13103"/>
    <cellStyle name="SAPBEXexcCritical6 19" xfId="4930"/>
    <cellStyle name="SAPBEXexcCritical6 19 2" xfId="10170"/>
    <cellStyle name="SAPBEXexcCritical6 19 3" xfId="13389"/>
    <cellStyle name="SAPBEXexcCritical6 2" xfId="196"/>
    <cellStyle name="SAPBEXexcCritical6 2 2" xfId="197"/>
    <cellStyle name="SAPBEXexcCritical6 2 2 2" xfId="630"/>
    <cellStyle name="SAPBEXexcCritical6 2 2 3" xfId="877"/>
    <cellStyle name="SAPBEXexcCritical6 2 2 4" xfId="7831"/>
    <cellStyle name="SAPBEXexcCritical6 2 3" xfId="613"/>
    <cellStyle name="SAPBEXexcCritical6 2 3 2" xfId="627"/>
    <cellStyle name="SAPBEXexcCritical6 2 3 3" xfId="878"/>
    <cellStyle name="SAPBEXexcCritical6 2 3 4" xfId="9215"/>
    <cellStyle name="SAPBEXexcCritical6 2 4" xfId="614"/>
    <cellStyle name="SAPBEXexcCritical6 2 4 2" xfId="626"/>
    <cellStyle name="SAPBEXexcCritical6 2 4 3" xfId="879"/>
    <cellStyle name="SAPBEXexcCritical6 2 5" xfId="631"/>
    <cellStyle name="SAPBEXexcCritical6 2 6" xfId="876"/>
    <cellStyle name="SAPBEXexcCritical6 2 7" xfId="2292"/>
    <cellStyle name="SAPBEXexcCritical6 20" xfId="5867"/>
    <cellStyle name="SAPBEXexcCritical6 20 2" xfId="10986"/>
    <cellStyle name="SAPBEXexcCritical6 20 3" xfId="14133"/>
    <cellStyle name="SAPBEXexcCritical6 21" xfId="5667"/>
    <cellStyle name="SAPBEXexcCritical6 21 2" xfId="10788"/>
    <cellStyle name="SAPBEXexcCritical6 21 3" xfId="13936"/>
    <cellStyle name="SAPBEXexcCritical6 22" xfId="6009"/>
    <cellStyle name="SAPBEXexcCritical6 22 2" xfId="11122"/>
    <cellStyle name="SAPBEXexcCritical6 22 3" xfId="14270"/>
    <cellStyle name="SAPBEXexcCritical6 23" xfId="5618"/>
    <cellStyle name="SAPBEXexcCritical6 23 2" xfId="10739"/>
    <cellStyle name="SAPBEXexcCritical6 23 3" xfId="13887"/>
    <cellStyle name="SAPBEXexcCritical6 24" xfId="5972"/>
    <cellStyle name="SAPBEXexcCritical6 24 2" xfId="11091"/>
    <cellStyle name="SAPBEXexcCritical6 24 3" xfId="14238"/>
    <cellStyle name="SAPBEXexcCritical6 25" xfId="6165"/>
    <cellStyle name="SAPBEXexcCritical6 25 2" xfId="11259"/>
    <cellStyle name="SAPBEXexcCritical6 25 3" xfId="14393"/>
    <cellStyle name="SAPBEXexcCritical6 26" xfId="7245"/>
    <cellStyle name="SAPBEXexcCritical6 27" xfId="10624"/>
    <cellStyle name="SAPBEXexcCritical6 28" xfId="1528"/>
    <cellStyle name="SAPBEXexcCritical6 3" xfId="198"/>
    <cellStyle name="SAPBEXexcCritical6 3 2" xfId="199"/>
    <cellStyle name="SAPBEXexcCritical6 3 2 2" xfId="7587"/>
    <cellStyle name="SAPBEXexcCritical6 3 3" xfId="8764"/>
    <cellStyle name="SAPBEXexcCritical6 3 4" xfId="2046"/>
    <cellStyle name="SAPBEXexcCritical6 4" xfId="200"/>
    <cellStyle name="SAPBEXexcCritical6 4 2" xfId="201"/>
    <cellStyle name="SAPBEXexcCritical6 4 2 2" xfId="7447"/>
    <cellStyle name="SAPBEXexcCritical6 4 3" xfId="10212"/>
    <cellStyle name="SAPBEXexcCritical6 4 4" xfId="1906"/>
    <cellStyle name="SAPBEXexcCritical6 5" xfId="202"/>
    <cellStyle name="SAPBEXexcCritical6 5 2" xfId="203"/>
    <cellStyle name="SAPBEXexcCritical6 5 2 2" xfId="7526"/>
    <cellStyle name="SAPBEXexcCritical6 5 3" xfId="10345"/>
    <cellStyle name="SAPBEXexcCritical6 5 4" xfId="1985"/>
    <cellStyle name="SAPBEXexcCritical6 6" xfId="204"/>
    <cellStyle name="SAPBEXexcCritical6 6 2" xfId="7980"/>
    <cellStyle name="SAPBEXexcCritical6 6 3" xfId="7903"/>
    <cellStyle name="SAPBEXexcCritical6 6 4" xfId="2442"/>
    <cellStyle name="SAPBEXexcCritical6 7" xfId="632"/>
    <cellStyle name="SAPBEXexcCritical6 7 2" xfId="7464"/>
    <cellStyle name="SAPBEXexcCritical6 7 3" xfId="9267"/>
    <cellStyle name="SAPBEXexcCritical6 7 4" xfId="1923"/>
    <cellStyle name="SAPBEXexcCritical6 8" xfId="875"/>
    <cellStyle name="SAPBEXexcCritical6 8 2" xfId="8343"/>
    <cellStyle name="SAPBEXexcCritical6 8 3" xfId="6908"/>
    <cellStyle name="SAPBEXexcCritical6 8 4" xfId="2851"/>
    <cellStyle name="SAPBEXexcCritical6 9" xfId="2824"/>
    <cellStyle name="SAPBEXexcCritical6 9 2" xfId="8316"/>
    <cellStyle name="SAPBEXexcCritical6 9 3" xfId="6935"/>
    <cellStyle name="SAPBEXexcGood1" xfId="205"/>
    <cellStyle name="SAPBEXexcGood1 10" xfId="3255"/>
    <cellStyle name="SAPBEXexcGood1 10 2" xfId="8702"/>
    <cellStyle name="SAPBEXexcGood1 10 3" xfId="12062"/>
    <cellStyle name="SAPBEXexcGood1 11" xfId="3451"/>
    <cellStyle name="SAPBEXexcGood1 11 2" xfId="8876"/>
    <cellStyle name="SAPBEXexcGood1 11 3" xfId="12220"/>
    <cellStyle name="SAPBEXexcGood1 12" xfId="3643"/>
    <cellStyle name="SAPBEXexcGood1 12 2" xfId="9046"/>
    <cellStyle name="SAPBEXexcGood1 12 3" xfId="12373"/>
    <cellStyle name="SAPBEXexcGood1 13" xfId="3833"/>
    <cellStyle name="SAPBEXexcGood1 13 2" xfId="9212"/>
    <cellStyle name="SAPBEXexcGood1 13 3" xfId="12523"/>
    <cellStyle name="SAPBEXexcGood1 14" xfId="4492"/>
    <cellStyle name="SAPBEXexcGood1 14 2" xfId="9779"/>
    <cellStyle name="SAPBEXexcGood1 14 3" xfId="13029"/>
    <cellStyle name="SAPBEXexcGood1 15" xfId="4054"/>
    <cellStyle name="SAPBEXexcGood1 15 2" xfId="9407"/>
    <cellStyle name="SAPBEXexcGood1 15 3" xfId="12705"/>
    <cellStyle name="SAPBEXexcGood1 16" xfId="4398"/>
    <cellStyle name="SAPBEXexcGood1 16 2" xfId="9710"/>
    <cellStyle name="SAPBEXexcGood1 16 3" xfId="12973"/>
    <cellStyle name="SAPBEXexcGood1 17" xfId="4375"/>
    <cellStyle name="SAPBEXexcGood1 17 2" xfId="9687"/>
    <cellStyle name="SAPBEXexcGood1 17 3" xfId="12950"/>
    <cellStyle name="SAPBEXexcGood1 18" xfId="4758"/>
    <cellStyle name="SAPBEXexcGood1 18 2" xfId="10022"/>
    <cellStyle name="SAPBEXexcGood1 18 3" xfId="13256"/>
    <cellStyle name="SAPBEXexcGood1 19" xfId="4932"/>
    <cellStyle name="SAPBEXexcGood1 19 2" xfId="10172"/>
    <cellStyle name="SAPBEXexcGood1 19 3" xfId="13391"/>
    <cellStyle name="SAPBEXexcGood1 2" xfId="206"/>
    <cellStyle name="SAPBEXexcGood1 2 2" xfId="207"/>
    <cellStyle name="SAPBEXexcGood1 2 2 2" xfId="621"/>
    <cellStyle name="SAPBEXexcGood1 2 2 3" xfId="882"/>
    <cellStyle name="SAPBEXexcGood1 2 2 4" xfId="7832"/>
    <cellStyle name="SAPBEXexcGood1 2 3" xfId="618"/>
    <cellStyle name="SAPBEXexcGood1 2 3 2" xfId="620"/>
    <cellStyle name="SAPBEXexcGood1 2 3 3" xfId="883"/>
    <cellStyle name="SAPBEXexcGood1 2 3 4" xfId="9049"/>
    <cellStyle name="SAPBEXexcGood1 2 4" xfId="619"/>
    <cellStyle name="SAPBEXexcGood1 2 4 2" xfId="617"/>
    <cellStyle name="SAPBEXexcGood1 2 4 3" xfId="884"/>
    <cellStyle name="SAPBEXexcGood1 2 5" xfId="622"/>
    <cellStyle name="SAPBEXexcGood1 2 6" xfId="881"/>
    <cellStyle name="SAPBEXexcGood1 2 7" xfId="2293"/>
    <cellStyle name="SAPBEXexcGood1 20" xfId="5868"/>
    <cellStyle name="SAPBEXexcGood1 20 2" xfId="10987"/>
    <cellStyle name="SAPBEXexcGood1 20 3" xfId="14134"/>
    <cellStyle name="SAPBEXexcGood1 21" xfId="5666"/>
    <cellStyle name="SAPBEXexcGood1 21 2" xfId="10787"/>
    <cellStyle name="SAPBEXexcGood1 21 3" xfId="13935"/>
    <cellStyle name="SAPBEXexcGood1 22" xfId="5940"/>
    <cellStyle name="SAPBEXexcGood1 22 2" xfId="11059"/>
    <cellStyle name="SAPBEXexcGood1 22 3" xfId="14206"/>
    <cellStyle name="SAPBEXexcGood1 23" xfId="5617"/>
    <cellStyle name="SAPBEXexcGood1 23 2" xfId="10738"/>
    <cellStyle name="SAPBEXexcGood1 23 3" xfId="13886"/>
    <cellStyle name="SAPBEXexcGood1 24" xfId="5980"/>
    <cellStyle name="SAPBEXexcGood1 24 2" xfId="11099"/>
    <cellStyle name="SAPBEXexcGood1 24 3" xfId="14246"/>
    <cellStyle name="SAPBEXexcGood1 25" xfId="6175"/>
    <cellStyle name="SAPBEXexcGood1 25 2" xfId="11269"/>
    <cellStyle name="SAPBEXexcGood1 25 3" xfId="14403"/>
    <cellStyle name="SAPBEXexcGood1 26" xfId="7246"/>
    <cellStyle name="SAPBEXexcGood1 27" xfId="10547"/>
    <cellStyle name="SAPBEXexcGood1 28" xfId="1529"/>
    <cellStyle name="SAPBEXexcGood1 3" xfId="208"/>
    <cellStyle name="SAPBEXexcGood1 3 2" xfId="209"/>
    <cellStyle name="SAPBEXexcGood1 3 2 2" xfId="7586"/>
    <cellStyle name="SAPBEXexcGood1 3 3" xfId="8933"/>
    <cellStyle name="SAPBEXexcGood1 3 4" xfId="2045"/>
    <cellStyle name="SAPBEXexcGood1 4" xfId="210"/>
    <cellStyle name="SAPBEXexcGood1 4 2" xfId="211"/>
    <cellStyle name="SAPBEXexcGood1 4 2 2" xfId="7932"/>
    <cellStyle name="SAPBEXexcGood1 4 3" xfId="7184"/>
    <cellStyle name="SAPBEXexcGood1 4 4" xfId="2394"/>
    <cellStyle name="SAPBEXexcGood1 5" xfId="212"/>
    <cellStyle name="SAPBEXexcGood1 5 2" xfId="213"/>
    <cellStyle name="SAPBEXexcGood1 5 2 2" xfId="7525"/>
    <cellStyle name="SAPBEXexcGood1 5 3" xfId="10459"/>
    <cellStyle name="SAPBEXexcGood1 5 4" xfId="1984"/>
    <cellStyle name="SAPBEXexcGood1 6" xfId="214"/>
    <cellStyle name="SAPBEXexcGood1 6 2" xfId="7988"/>
    <cellStyle name="SAPBEXexcGood1 6 3" xfId="7652"/>
    <cellStyle name="SAPBEXexcGood1 6 4" xfId="2450"/>
    <cellStyle name="SAPBEXexcGood1 7" xfId="625"/>
    <cellStyle name="SAPBEXexcGood1 7 2" xfId="8146"/>
    <cellStyle name="SAPBEXexcGood1 7 3" xfId="7091"/>
    <cellStyle name="SAPBEXexcGood1 7 4" xfId="2632"/>
    <cellStyle name="SAPBEXexcGood1 8" xfId="880"/>
    <cellStyle name="SAPBEXexcGood1 8 2" xfId="8353"/>
    <cellStyle name="SAPBEXexcGood1 8 3" xfId="6898"/>
    <cellStyle name="SAPBEXexcGood1 8 4" xfId="2861"/>
    <cellStyle name="SAPBEXexcGood1 9" xfId="3057"/>
    <cellStyle name="SAPBEXexcGood1 9 2" xfId="8526"/>
    <cellStyle name="SAPBEXexcGood1 9 3" xfId="11902"/>
    <cellStyle name="SAPBEXexcGood2" xfId="215"/>
    <cellStyle name="SAPBEXexcGood2 10" xfId="3257"/>
    <cellStyle name="SAPBEXexcGood2 10 2" xfId="8704"/>
    <cellStyle name="SAPBEXexcGood2 10 3" xfId="12064"/>
    <cellStyle name="SAPBEXexcGood2 11" xfId="3453"/>
    <cellStyle name="SAPBEXexcGood2 11 2" xfId="8878"/>
    <cellStyle name="SAPBEXexcGood2 11 3" xfId="12222"/>
    <cellStyle name="SAPBEXexcGood2 12" xfId="3645"/>
    <cellStyle name="SAPBEXexcGood2 12 2" xfId="9048"/>
    <cellStyle name="SAPBEXexcGood2 12 3" xfId="12375"/>
    <cellStyle name="SAPBEXexcGood2 13" xfId="3835"/>
    <cellStyle name="SAPBEXexcGood2 13 2" xfId="9214"/>
    <cellStyle name="SAPBEXexcGood2 13 3" xfId="12525"/>
    <cellStyle name="SAPBEXexcGood2 14" xfId="4569"/>
    <cellStyle name="SAPBEXexcGood2 14 2" xfId="9856"/>
    <cellStyle name="SAPBEXexcGood2 14 3" xfId="13106"/>
    <cellStyle name="SAPBEXexcGood2 15" xfId="3864"/>
    <cellStyle name="SAPBEXexcGood2 15 2" xfId="9243"/>
    <cellStyle name="SAPBEXexcGood2 15 3" xfId="12554"/>
    <cellStyle name="SAPBEXexcGood2 16" xfId="4400"/>
    <cellStyle name="SAPBEXexcGood2 16 2" xfId="9712"/>
    <cellStyle name="SAPBEXexcGood2 16 3" xfId="12975"/>
    <cellStyle name="SAPBEXexcGood2 17" xfId="4299"/>
    <cellStyle name="SAPBEXexcGood2 17 2" xfId="9611"/>
    <cellStyle name="SAPBEXexcGood2 17 3" xfId="12874"/>
    <cellStyle name="SAPBEXexcGood2 18" xfId="4760"/>
    <cellStyle name="SAPBEXexcGood2 18 2" xfId="10024"/>
    <cellStyle name="SAPBEXexcGood2 18 3" xfId="13258"/>
    <cellStyle name="SAPBEXexcGood2 19" xfId="5311"/>
    <cellStyle name="SAPBEXexcGood2 19 2" xfId="10479"/>
    <cellStyle name="SAPBEXexcGood2 19 3" xfId="13656"/>
    <cellStyle name="SAPBEXexcGood2 2" xfId="216"/>
    <cellStyle name="SAPBEXexcGood2 2 2" xfId="217"/>
    <cellStyle name="SAPBEXexcGood2 2 2 2" xfId="612"/>
    <cellStyle name="SAPBEXexcGood2 2 2 3" xfId="887"/>
    <cellStyle name="SAPBEXexcGood2 2 2 4" xfId="7833"/>
    <cellStyle name="SAPBEXexcGood2 2 3" xfId="623"/>
    <cellStyle name="SAPBEXexcGood2 2 3 2" xfId="611"/>
    <cellStyle name="SAPBEXexcGood2 2 3 3" xfId="888"/>
    <cellStyle name="SAPBEXexcGood2 2 3 4" xfId="7397"/>
    <cellStyle name="SAPBEXexcGood2 2 4" xfId="624"/>
    <cellStyle name="SAPBEXexcGood2 2 4 2" xfId="610"/>
    <cellStyle name="SAPBEXexcGood2 2 4 3" xfId="889"/>
    <cellStyle name="SAPBEXexcGood2 2 5" xfId="615"/>
    <cellStyle name="SAPBEXexcGood2 2 6" xfId="886"/>
    <cellStyle name="SAPBEXexcGood2 2 7" xfId="2294"/>
    <cellStyle name="SAPBEXexcGood2 20" xfId="5869"/>
    <cellStyle name="SAPBEXexcGood2 20 2" xfId="10988"/>
    <cellStyle name="SAPBEXexcGood2 20 3" xfId="14135"/>
    <cellStyle name="SAPBEXexcGood2 21" xfId="5665"/>
    <cellStyle name="SAPBEXexcGood2 21 2" xfId="10786"/>
    <cellStyle name="SAPBEXexcGood2 21 3" xfId="13934"/>
    <cellStyle name="SAPBEXexcGood2 22" xfId="5565"/>
    <cellStyle name="SAPBEXexcGood2 22 2" xfId="10686"/>
    <cellStyle name="SAPBEXexcGood2 22 3" xfId="13835"/>
    <cellStyle name="SAPBEXexcGood2 23" xfId="5616"/>
    <cellStyle name="SAPBEXexcGood2 23 2" xfId="10737"/>
    <cellStyle name="SAPBEXexcGood2 23 3" xfId="13885"/>
    <cellStyle name="SAPBEXexcGood2 24" xfId="5982"/>
    <cellStyle name="SAPBEXexcGood2 24 2" xfId="11101"/>
    <cellStyle name="SAPBEXexcGood2 24 3" xfId="14248"/>
    <cellStyle name="SAPBEXexcGood2 25" xfId="6177"/>
    <cellStyle name="SAPBEXexcGood2 25 2" xfId="11271"/>
    <cellStyle name="SAPBEXexcGood2 25 3" xfId="14405"/>
    <cellStyle name="SAPBEXexcGood2 26" xfId="7247"/>
    <cellStyle name="SAPBEXexcGood2 27" xfId="10457"/>
    <cellStyle name="SAPBEXexcGood2 28" xfId="1530"/>
    <cellStyle name="SAPBEXexcGood2 3" xfId="218"/>
    <cellStyle name="SAPBEXexcGood2 3 2" xfId="219"/>
    <cellStyle name="SAPBEXexcGood2 3 2 2" xfId="7585"/>
    <cellStyle name="SAPBEXexcGood2 3 3" xfId="9103"/>
    <cellStyle name="SAPBEXexcGood2 3 4" xfId="2044"/>
    <cellStyle name="SAPBEXexcGood2 4" xfId="220"/>
    <cellStyle name="SAPBEXexcGood2 4 2" xfId="221"/>
    <cellStyle name="SAPBEXexcGood2 4 2 2" xfId="8018"/>
    <cellStyle name="SAPBEXexcGood2 4 3" xfId="7126"/>
    <cellStyle name="SAPBEXexcGood2 4 4" xfId="2483"/>
    <cellStyle name="SAPBEXexcGood2 5" xfId="222"/>
    <cellStyle name="SAPBEXexcGood2 5 2" xfId="223"/>
    <cellStyle name="SAPBEXexcGood2 5 2 2" xfId="7524"/>
    <cellStyle name="SAPBEXexcGood2 5 3" xfId="10549"/>
    <cellStyle name="SAPBEXexcGood2 5 4" xfId="1983"/>
    <cellStyle name="SAPBEXexcGood2 6" xfId="224"/>
    <cellStyle name="SAPBEXexcGood2 6 2" xfId="7990"/>
    <cellStyle name="SAPBEXexcGood2 6 3" xfId="10823"/>
    <cellStyle name="SAPBEXexcGood2 6 4" xfId="2452"/>
    <cellStyle name="SAPBEXexcGood2 7" xfId="616"/>
    <cellStyle name="SAPBEXexcGood2 7 2" xfId="8148"/>
    <cellStyle name="SAPBEXexcGood2 7 3" xfId="7089"/>
    <cellStyle name="SAPBEXexcGood2 7 4" xfId="2634"/>
    <cellStyle name="SAPBEXexcGood2 8" xfId="885"/>
    <cellStyle name="SAPBEXexcGood2 8 2" xfId="8355"/>
    <cellStyle name="SAPBEXexcGood2 8 3" xfId="6896"/>
    <cellStyle name="SAPBEXexcGood2 8 4" xfId="2863"/>
    <cellStyle name="SAPBEXexcGood2 9" xfId="3059"/>
    <cellStyle name="SAPBEXexcGood2 9 2" xfId="8528"/>
    <cellStyle name="SAPBEXexcGood2 9 3" xfId="11904"/>
    <cellStyle name="SAPBEXexcGood3" xfId="225"/>
    <cellStyle name="SAPBEXexcGood3 10" xfId="3758"/>
    <cellStyle name="SAPBEXexcGood3 10 2" xfId="9137"/>
    <cellStyle name="SAPBEXexcGood3 10 3" xfId="12450"/>
    <cellStyle name="SAPBEXexcGood3 11" xfId="3944"/>
    <cellStyle name="SAPBEXexcGood3 11 2" xfId="9297"/>
    <cellStyle name="SAPBEXexcGood3 11 3" xfId="12596"/>
    <cellStyle name="SAPBEXexcGood3 12" xfId="4135"/>
    <cellStyle name="SAPBEXexcGood3 12 2" xfId="9467"/>
    <cellStyle name="SAPBEXexcGood3 12 3" xfId="12748"/>
    <cellStyle name="SAPBEXexcGood3 13" xfId="4317"/>
    <cellStyle name="SAPBEXexcGood3 13 2" xfId="9629"/>
    <cellStyle name="SAPBEXexcGood3 13 3" xfId="12892"/>
    <cellStyle name="SAPBEXexcGood3 14" xfId="4563"/>
    <cellStyle name="SAPBEXexcGood3 14 2" xfId="9850"/>
    <cellStyle name="SAPBEXexcGood3 14 3" xfId="13100"/>
    <cellStyle name="SAPBEXexcGood3 15" xfId="4263"/>
    <cellStyle name="SAPBEXexcGood3 15 2" xfId="9591"/>
    <cellStyle name="SAPBEXexcGood3 15 3" xfId="12871"/>
    <cellStyle name="SAPBEXexcGood3 16" xfId="4861"/>
    <cellStyle name="SAPBEXexcGood3 16 2" xfId="10101"/>
    <cellStyle name="SAPBEXexcGood3 16 3" xfId="13321"/>
    <cellStyle name="SAPBEXexcGood3 17" xfId="5027"/>
    <cellStyle name="SAPBEXexcGood3 17 2" xfId="10242"/>
    <cellStyle name="SAPBEXexcGood3 17 3" xfId="13448"/>
    <cellStyle name="SAPBEXexcGood3 18" xfId="5175"/>
    <cellStyle name="SAPBEXexcGood3 18 2" xfId="10368"/>
    <cellStyle name="SAPBEXexcGood3 18 3" xfId="13558"/>
    <cellStyle name="SAPBEXexcGood3 19" xfId="5296"/>
    <cellStyle name="SAPBEXexcGood3 19 2" xfId="10464"/>
    <cellStyle name="SAPBEXexcGood3 19 3" xfId="13641"/>
    <cellStyle name="SAPBEXexcGood3 2" xfId="226"/>
    <cellStyle name="SAPBEXexcGood3 2 2" xfId="227"/>
    <cellStyle name="SAPBEXexcGood3 2 2 2" xfId="605"/>
    <cellStyle name="SAPBEXexcGood3 2 2 3" xfId="892"/>
    <cellStyle name="SAPBEXexcGood3 2 2 4" xfId="7834"/>
    <cellStyle name="SAPBEXexcGood3 2 3" xfId="628"/>
    <cellStyle name="SAPBEXexcGood3 2 3 2" xfId="602"/>
    <cellStyle name="SAPBEXexcGood3 2 3 3" xfId="893"/>
    <cellStyle name="SAPBEXexcGood3 2 3 4" xfId="8879"/>
    <cellStyle name="SAPBEXexcGood3 2 4" xfId="629"/>
    <cellStyle name="SAPBEXexcGood3 2 4 2" xfId="601"/>
    <cellStyle name="SAPBEXexcGood3 2 4 3" xfId="894"/>
    <cellStyle name="SAPBEXexcGood3 2 5" xfId="606"/>
    <cellStyle name="SAPBEXexcGood3 2 6" xfId="891"/>
    <cellStyle name="SAPBEXexcGood3 2 7" xfId="2295"/>
    <cellStyle name="SAPBEXexcGood3 20" xfId="5870"/>
    <cellStyle name="SAPBEXexcGood3 20 2" xfId="10989"/>
    <cellStyle name="SAPBEXexcGood3 20 3" xfId="14136"/>
    <cellStyle name="SAPBEXexcGood3 21" xfId="5664"/>
    <cellStyle name="SAPBEXexcGood3 21 2" xfId="10785"/>
    <cellStyle name="SAPBEXexcGood3 21 3" xfId="13933"/>
    <cellStyle name="SAPBEXexcGood3 22" xfId="5941"/>
    <cellStyle name="SAPBEXexcGood3 22 2" xfId="11060"/>
    <cellStyle name="SAPBEXexcGood3 22 3" xfId="14207"/>
    <cellStyle name="SAPBEXexcGood3 23" xfId="5615"/>
    <cellStyle name="SAPBEXexcGood3 23 2" xfId="10736"/>
    <cellStyle name="SAPBEXexcGood3 23 3" xfId="13884"/>
    <cellStyle name="SAPBEXexcGood3 24" xfId="6440"/>
    <cellStyle name="SAPBEXexcGood3 24 2" xfId="11488"/>
    <cellStyle name="SAPBEXexcGood3 24 3" xfId="14592"/>
    <cellStyle name="SAPBEXexcGood3 25" xfId="6577"/>
    <cellStyle name="SAPBEXexcGood3 25 2" xfId="11603"/>
    <cellStyle name="SAPBEXexcGood3 25 3" xfId="14691"/>
    <cellStyle name="SAPBEXexcGood3 26" xfId="7248"/>
    <cellStyle name="SAPBEXexcGood3 27" xfId="10343"/>
    <cellStyle name="SAPBEXexcGood3 28" xfId="1531"/>
    <cellStyle name="SAPBEXexcGood3 3" xfId="228"/>
    <cellStyle name="SAPBEXexcGood3 3 2" xfId="229"/>
    <cellStyle name="SAPBEXexcGood3 3 2 2" xfId="7584"/>
    <cellStyle name="SAPBEXexcGood3 3 3" xfId="9265"/>
    <cellStyle name="SAPBEXexcGood3 3 4" xfId="2043"/>
    <cellStyle name="SAPBEXexcGood3 4" xfId="230"/>
    <cellStyle name="SAPBEXexcGood3 4 2" xfId="231"/>
    <cellStyle name="SAPBEXexcGood3 4 2 2" xfId="7933"/>
    <cellStyle name="SAPBEXexcGood3 4 3" xfId="7181"/>
    <cellStyle name="SAPBEXexcGood3 4 4" xfId="2395"/>
    <cellStyle name="SAPBEXexcGood3 5" xfId="232"/>
    <cellStyle name="SAPBEXexcGood3 5 2" xfId="233"/>
    <cellStyle name="SAPBEXexcGood3 5 2 2" xfId="7523"/>
    <cellStyle name="SAPBEXexcGood3 5 3" xfId="10626"/>
    <cellStyle name="SAPBEXexcGood3 5 4" xfId="1982"/>
    <cellStyle name="SAPBEXexcGood3 6" xfId="234"/>
    <cellStyle name="SAPBEXexcGood3 6 2" xfId="8452"/>
    <cellStyle name="SAPBEXexcGood3 6 3" xfId="11828"/>
    <cellStyle name="SAPBEXexcGood3 6 4" xfId="2983"/>
    <cellStyle name="SAPBEXexcGood3 7" xfId="607"/>
    <cellStyle name="SAPBEXexcGood3 7 2" xfId="8622"/>
    <cellStyle name="SAPBEXexcGood3 7 3" xfId="11982"/>
    <cellStyle name="SAPBEXexcGood3 7 4" xfId="3175"/>
    <cellStyle name="SAPBEXexcGood3 8" xfId="890"/>
    <cellStyle name="SAPBEXexcGood3 8 2" xfId="8800"/>
    <cellStyle name="SAPBEXexcGood3 8 3" xfId="12144"/>
    <cellStyle name="SAPBEXexcGood3 8 4" xfId="3375"/>
    <cellStyle name="SAPBEXexcGood3 9" xfId="3567"/>
    <cellStyle name="SAPBEXexcGood3 9 2" xfId="8970"/>
    <cellStyle name="SAPBEXexcGood3 9 3" xfId="12298"/>
    <cellStyle name="SAPBEXfilterDrill" xfId="235"/>
    <cellStyle name="SAPBEXfilterDrill 10" xfId="3740"/>
    <cellStyle name="SAPBEXfilterDrill 10 2" xfId="9119"/>
    <cellStyle name="SAPBEXfilterDrill 10 3" xfId="12432"/>
    <cellStyle name="SAPBEXfilterDrill 11" xfId="3925"/>
    <cellStyle name="SAPBEXfilterDrill 11 2" xfId="9278"/>
    <cellStyle name="SAPBEXfilterDrill 11 3" xfId="12577"/>
    <cellStyle name="SAPBEXfilterDrill 12" xfId="4116"/>
    <cellStyle name="SAPBEXfilterDrill 12 2" xfId="9448"/>
    <cellStyle name="SAPBEXfilterDrill 12 3" xfId="12729"/>
    <cellStyle name="SAPBEXfilterDrill 13" xfId="4298"/>
    <cellStyle name="SAPBEXfilterDrill 13 2" xfId="9610"/>
    <cellStyle name="SAPBEXfilterDrill 13 3" xfId="12873"/>
    <cellStyle name="SAPBEXfilterDrill 14" xfId="4508"/>
    <cellStyle name="SAPBEXfilterDrill 14 2" xfId="9795"/>
    <cellStyle name="SAPBEXfilterDrill 14 3" xfId="13045"/>
    <cellStyle name="SAPBEXfilterDrill 15" xfId="4002"/>
    <cellStyle name="SAPBEXfilterDrill 15 2" xfId="9355"/>
    <cellStyle name="SAPBEXfilterDrill 15 3" xfId="12653"/>
    <cellStyle name="SAPBEXfilterDrill 16" xfId="4844"/>
    <cellStyle name="SAPBEXfilterDrill 16 2" xfId="10084"/>
    <cellStyle name="SAPBEXfilterDrill 16 3" xfId="13304"/>
    <cellStyle name="SAPBEXfilterDrill 17" xfId="5010"/>
    <cellStyle name="SAPBEXfilterDrill 17 2" xfId="10225"/>
    <cellStyle name="SAPBEXfilterDrill 17 3" xfId="13431"/>
    <cellStyle name="SAPBEXfilterDrill 18" xfId="5158"/>
    <cellStyle name="SAPBEXfilterDrill 18 2" xfId="10351"/>
    <cellStyle name="SAPBEXfilterDrill 18 3" xfId="13541"/>
    <cellStyle name="SAPBEXfilterDrill 19" xfId="5308"/>
    <cellStyle name="SAPBEXfilterDrill 19 2" xfId="10476"/>
    <cellStyle name="SAPBEXfilterDrill 19 3" xfId="13653"/>
    <cellStyle name="SAPBEXfilterDrill 2" xfId="236"/>
    <cellStyle name="SAPBEXfilterDrill 2 2" xfId="237"/>
    <cellStyle name="SAPBEXfilterDrill 2 2 2" xfId="596"/>
    <cellStyle name="SAPBEXfilterDrill 2 2 3" xfId="897"/>
    <cellStyle name="SAPBEXfilterDrill 2 2 4" xfId="7835"/>
    <cellStyle name="SAPBEXfilterDrill 2 3" xfId="633"/>
    <cellStyle name="SAPBEXfilterDrill 2 3 2" xfId="595"/>
    <cellStyle name="SAPBEXfilterDrill 2 3 3" xfId="898"/>
    <cellStyle name="SAPBEXfilterDrill 2 3 4" xfId="8705"/>
    <cellStyle name="SAPBEXfilterDrill 2 4" xfId="634"/>
    <cellStyle name="SAPBEXfilterDrill 2 4 2" xfId="592"/>
    <cellStyle name="SAPBEXfilterDrill 2 4 3" xfId="899"/>
    <cellStyle name="SAPBEXfilterDrill 2 5" xfId="597"/>
    <cellStyle name="SAPBEXfilterDrill 2 6" xfId="896"/>
    <cellStyle name="SAPBEXfilterDrill 2 7" xfId="2296"/>
    <cellStyle name="SAPBEXfilterDrill 20" xfId="5871"/>
    <cellStyle name="SAPBEXfilterDrill 20 2" xfId="10990"/>
    <cellStyle name="SAPBEXfilterDrill 20 3" xfId="14137"/>
    <cellStyle name="SAPBEXfilterDrill 21" xfId="5663"/>
    <cellStyle name="SAPBEXfilterDrill 21 2" xfId="10784"/>
    <cellStyle name="SAPBEXfilterDrill 21 3" xfId="13932"/>
    <cellStyle name="SAPBEXfilterDrill 22" xfId="6010"/>
    <cellStyle name="SAPBEXfilterDrill 22 2" xfId="11123"/>
    <cellStyle name="SAPBEXfilterDrill 22 3" xfId="14271"/>
    <cellStyle name="SAPBEXfilterDrill 23" xfId="5614"/>
    <cellStyle name="SAPBEXfilterDrill 23 2" xfId="10735"/>
    <cellStyle name="SAPBEXfilterDrill 23 3" xfId="13883"/>
    <cellStyle name="SAPBEXfilterDrill 24" xfId="6424"/>
    <cellStyle name="SAPBEXfilterDrill 24 2" xfId="11472"/>
    <cellStyle name="SAPBEXfilterDrill 24 3" xfId="14576"/>
    <cellStyle name="SAPBEXfilterDrill 25" xfId="6561"/>
    <cellStyle name="SAPBEXfilterDrill 25 2" xfId="11587"/>
    <cellStyle name="SAPBEXfilterDrill 25 3" xfId="14675"/>
    <cellStyle name="SAPBEXfilterDrill 26" xfId="7249"/>
    <cellStyle name="SAPBEXfilterDrill 27" xfId="10218"/>
    <cellStyle name="SAPBEXfilterDrill 28" xfId="1532"/>
    <cellStyle name="SAPBEXfilterDrill 3" xfId="238"/>
    <cellStyle name="SAPBEXfilterDrill 3 2" xfId="239"/>
    <cellStyle name="SAPBEXfilterDrill 3 2 2" xfId="7583"/>
    <cellStyle name="SAPBEXfilterDrill 3 3" xfId="7377"/>
    <cellStyle name="SAPBEXfilterDrill 3 4" xfId="2042"/>
    <cellStyle name="SAPBEXfilterDrill 4" xfId="240"/>
    <cellStyle name="SAPBEXfilterDrill 4 2" xfId="241"/>
    <cellStyle name="SAPBEXfilterDrill 4 2 2" xfId="7934"/>
    <cellStyle name="SAPBEXfilterDrill 4 3" xfId="7180"/>
    <cellStyle name="SAPBEXfilterDrill 4 4" xfId="2396"/>
    <cellStyle name="SAPBEXfilterDrill 5" xfId="242"/>
    <cellStyle name="SAPBEXfilterDrill 5 2" xfId="243"/>
    <cellStyle name="SAPBEXfilterDrill 5 2 2" xfId="7522"/>
    <cellStyle name="SAPBEXfilterDrill 5 3" xfId="8034"/>
    <cellStyle name="SAPBEXfilterDrill 5 4" xfId="1981"/>
    <cellStyle name="SAPBEXfilterDrill 6" xfId="244"/>
    <cellStyle name="SAPBEXfilterDrill 6 2" xfId="8433"/>
    <cellStyle name="SAPBEXfilterDrill 6 3" xfId="11809"/>
    <cellStyle name="SAPBEXfilterDrill 6 4" xfId="2964"/>
    <cellStyle name="SAPBEXfilterDrill 7" xfId="600"/>
    <cellStyle name="SAPBEXfilterDrill 7 2" xfId="8603"/>
    <cellStyle name="SAPBEXfilterDrill 7 3" xfId="11963"/>
    <cellStyle name="SAPBEXfilterDrill 7 4" xfId="3156"/>
    <cellStyle name="SAPBEXfilterDrill 8" xfId="895"/>
    <cellStyle name="SAPBEXfilterDrill 8 2" xfId="8781"/>
    <cellStyle name="SAPBEXfilterDrill 8 3" xfId="12125"/>
    <cellStyle name="SAPBEXfilterDrill 8 4" xfId="3356"/>
    <cellStyle name="SAPBEXfilterDrill 9" xfId="3548"/>
    <cellStyle name="SAPBEXfilterDrill 9 2" xfId="8951"/>
    <cellStyle name="SAPBEXfilterDrill 9 3" xfId="12279"/>
    <cellStyle name="SAPBEXfilterItem" xfId="245"/>
    <cellStyle name="SAPBEXfilterItem 10" xfId="3755"/>
    <cellStyle name="SAPBEXfilterItem 10 2" xfId="9134"/>
    <cellStyle name="SAPBEXfilterItem 10 3" xfId="12447"/>
    <cellStyle name="SAPBEXfilterItem 11" xfId="3941"/>
    <cellStyle name="SAPBEXfilterItem 11 2" xfId="9294"/>
    <cellStyle name="SAPBEXfilterItem 11 3" xfId="12593"/>
    <cellStyle name="SAPBEXfilterItem 12" xfId="4132"/>
    <cellStyle name="SAPBEXfilterItem 12 2" xfId="9464"/>
    <cellStyle name="SAPBEXfilterItem 12 3" xfId="12745"/>
    <cellStyle name="SAPBEXfilterItem 13" xfId="4314"/>
    <cellStyle name="SAPBEXfilterItem 13 2" xfId="9626"/>
    <cellStyle name="SAPBEXfilterItem 13 3" xfId="12889"/>
    <cellStyle name="SAPBEXfilterItem 14" xfId="4561"/>
    <cellStyle name="SAPBEXfilterItem 14 2" xfId="9848"/>
    <cellStyle name="SAPBEXfilterItem 14 3" xfId="13098"/>
    <cellStyle name="SAPBEXfilterItem 15" xfId="3928"/>
    <cellStyle name="SAPBEXfilterItem 15 2" xfId="9281"/>
    <cellStyle name="SAPBEXfilterItem 15 3" xfId="12580"/>
    <cellStyle name="SAPBEXfilterItem 16" xfId="4858"/>
    <cellStyle name="SAPBEXfilterItem 16 2" xfId="10098"/>
    <cellStyle name="SAPBEXfilterItem 16 3" xfId="13318"/>
    <cellStyle name="SAPBEXfilterItem 17" xfId="5024"/>
    <cellStyle name="SAPBEXfilterItem 17 2" xfId="10239"/>
    <cellStyle name="SAPBEXfilterItem 17 3" xfId="13445"/>
    <cellStyle name="SAPBEXfilterItem 18" xfId="5172"/>
    <cellStyle name="SAPBEXfilterItem 18 2" xfId="10365"/>
    <cellStyle name="SAPBEXfilterItem 18 3" xfId="13555"/>
    <cellStyle name="SAPBEXfilterItem 19" xfId="5356"/>
    <cellStyle name="SAPBEXfilterItem 19 2" xfId="10524"/>
    <cellStyle name="SAPBEXfilterItem 19 3" xfId="13701"/>
    <cellStyle name="SAPBEXfilterItem 2" xfId="246"/>
    <cellStyle name="SAPBEXfilterItem 2 2" xfId="637"/>
    <cellStyle name="SAPBEXfilterItem 2 2 2" xfId="587"/>
    <cellStyle name="SAPBEXfilterItem 2 2 3" xfId="902"/>
    <cellStyle name="SAPBEXfilterItem 2 3" xfId="638"/>
    <cellStyle name="SAPBEXfilterItem 2 3 2" xfId="586"/>
    <cellStyle name="SAPBEXfilterItem 2 3 3" xfId="903"/>
    <cellStyle name="SAPBEXfilterItem 2 4" xfId="639"/>
    <cellStyle name="SAPBEXfilterItem 2 4 2" xfId="585"/>
    <cellStyle name="SAPBEXfilterItem 2 4 3" xfId="904"/>
    <cellStyle name="SAPBEXfilterItem 2 5" xfId="590"/>
    <cellStyle name="SAPBEXfilterItem 2 6" xfId="901"/>
    <cellStyle name="SAPBEXfilterItem 2 7" xfId="2297"/>
    <cellStyle name="SAPBEXfilterItem 20" xfId="5872"/>
    <cellStyle name="SAPBEXfilterItem 20 2" xfId="10991"/>
    <cellStyle name="SAPBEXfilterItem 20 3" xfId="14138"/>
    <cellStyle name="SAPBEXfilterItem 21" xfId="5662"/>
    <cellStyle name="SAPBEXfilterItem 21 2" xfId="10783"/>
    <cellStyle name="SAPBEXfilterItem 21 3" xfId="13931"/>
    <cellStyle name="SAPBEXfilterItem 22" xfId="5942"/>
    <cellStyle name="SAPBEXfilterItem 22 2" xfId="11061"/>
    <cellStyle name="SAPBEXfilterItem 22 3" xfId="14208"/>
    <cellStyle name="SAPBEXfilterItem 23" xfId="5613"/>
    <cellStyle name="SAPBEXfilterItem 23 2" xfId="10734"/>
    <cellStyle name="SAPBEXfilterItem 23 3" xfId="13882"/>
    <cellStyle name="SAPBEXfilterItem 24" xfId="6437"/>
    <cellStyle name="SAPBEXfilterItem 24 2" xfId="11485"/>
    <cellStyle name="SAPBEXfilterItem 24 3" xfId="14589"/>
    <cellStyle name="SAPBEXfilterItem 25" xfId="6574"/>
    <cellStyle name="SAPBEXfilterItem 25 2" xfId="11600"/>
    <cellStyle name="SAPBEXfilterItem 25 3" xfId="14688"/>
    <cellStyle name="SAPBEXfilterItem 26" xfId="7250"/>
    <cellStyle name="SAPBEXfilterItem 27" xfId="10078"/>
    <cellStyle name="SAPBEXfilterItem 28" xfId="1533"/>
    <cellStyle name="SAPBEXfilterItem 3" xfId="591"/>
    <cellStyle name="SAPBEXfilterItem 3 2" xfId="7582"/>
    <cellStyle name="SAPBEXfilterItem 3 3" xfId="9438"/>
    <cellStyle name="SAPBEXfilterItem 3 4" xfId="2041"/>
    <cellStyle name="SAPBEXfilterItem 4" xfId="900"/>
    <cellStyle name="SAPBEXfilterItem 4 2" xfId="7935"/>
    <cellStyle name="SAPBEXfilterItem 4 3" xfId="7179"/>
    <cellStyle name="SAPBEXfilterItem 4 4" xfId="2397"/>
    <cellStyle name="SAPBEXfilterItem 5" xfId="1980"/>
    <cellStyle name="SAPBEXfilterItem 5 2" xfId="7521"/>
    <cellStyle name="SAPBEXfilterItem 5 3" xfId="11145"/>
    <cellStyle name="SAPBEXfilterItem 6" xfId="2980"/>
    <cellStyle name="SAPBEXfilterItem 6 2" xfId="8449"/>
    <cellStyle name="SAPBEXfilterItem 6 3" xfId="11825"/>
    <cellStyle name="SAPBEXfilterItem 7" xfId="3172"/>
    <cellStyle name="SAPBEXfilterItem 7 2" xfId="8619"/>
    <cellStyle name="SAPBEXfilterItem 7 3" xfId="11979"/>
    <cellStyle name="SAPBEXfilterItem 8" xfId="3372"/>
    <cellStyle name="SAPBEXfilterItem 8 2" xfId="8797"/>
    <cellStyle name="SAPBEXfilterItem 8 3" xfId="12141"/>
    <cellStyle name="SAPBEXfilterItem 9" xfId="3564"/>
    <cellStyle name="SAPBEXfilterItem 9 2" xfId="8967"/>
    <cellStyle name="SAPBEXfilterItem 9 3" xfId="12295"/>
    <cellStyle name="SAPBEXfilterText" xfId="247"/>
    <cellStyle name="SAPBEXfilterText 2" xfId="1534"/>
    <cellStyle name="SAPBEXformats" xfId="248"/>
    <cellStyle name="SAPBEXformats 10" xfId="3751"/>
    <cellStyle name="SAPBEXformats 10 2" xfId="9130"/>
    <cellStyle name="SAPBEXformats 10 3" xfId="12443"/>
    <cellStyle name="SAPBEXformats 11" xfId="3937"/>
    <cellStyle name="SAPBEXformats 11 2" xfId="9290"/>
    <cellStyle name="SAPBEXformats 11 3" xfId="12589"/>
    <cellStyle name="SAPBEXformats 12" xfId="4128"/>
    <cellStyle name="SAPBEXformats 12 2" xfId="9460"/>
    <cellStyle name="SAPBEXformats 12 3" xfId="12741"/>
    <cellStyle name="SAPBEXformats 13" xfId="4310"/>
    <cellStyle name="SAPBEXformats 13 2" xfId="9622"/>
    <cellStyle name="SAPBEXformats 13 3" xfId="12885"/>
    <cellStyle name="SAPBEXformats 14" xfId="4023"/>
    <cellStyle name="SAPBEXformats 14 2" xfId="9376"/>
    <cellStyle name="SAPBEXformats 14 3" xfId="12674"/>
    <cellStyle name="SAPBEXformats 15" xfId="4003"/>
    <cellStyle name="SAPBEXformats 15 2" xfId="9356"/>
    <cellStyle name="SAPBEXformats 15 3" xfId="12654"/>
    <cellStyle name="SAPBEXformats 16" xfId="4854"/>
    <cellStyle name="SAPBEXformats 16 2" xfId="10094"/>
    <cellStyle name="SAPBEXformats 16 3" xfId="13314"/>
    <cellStyle name="SAPBEXformats 17" xfId="5020"/>
    <cellStyle name="SAPBEXformats 17 2" xfId="10235"/>
    <cellStyle name="SAPBEXformats 17 3" xfId="13441"/>
    <cellStyle name="SAPBEXformats 18" xfId="5168"/>
    <cellStyle name="SAPBEXformats 18 2" xfId="10361"/>
    <cellStyle name="SAPBEXformats 18 3" xfId="13551"/>
    <cellStyle name="SAPBEXformats 19" xfId="5299"/>
    <cellStyle name="SAPBEXformats 19 2" xfId="10467"/>
    <cellStyle name="SAPBEXformats 19 3" xfId="13644"/>
    <cellStyle name="SAPBEXformats 2" xfId="249"/>
    <cellStyle name="SAPBEXformats 2 2" xfId="250"/>
    <cellStyle name="SAPBEXformats 2 2 2" xfId="578"/>
    <cellStyle name="SAPBEXformats 2 2 3" xfId="907"/>
    <cellStyle name="SAPBEXformats 2 2 4" xfId="7837"/>
    <cellStyle name="SAPBEXformats 2 3" xfId="644"/>
    <cellStyle name="SAPBEXformats 2 3 2" xfId="577"/>
    <cellStyle name="SAPBEXformats 2 3 3" xfId="908"/>
    <cellStyle name="SAPBEXformats 2 3 4" xfId="8149"/>
    <cellStyle name="SAPBEXformats 2 4" xfId="645"/>
    <cellStyle name="SAPBEXformats 2 4 2" xfId="576"/>
    <cellStyle name="SAPBEXformats 2 4 3" xfId="909"/>
    <cellStyle name="SAPBEXformats 2 5" xfId="581"/>
    <cellStyle name="SAPBEXformats 2 6" xfId="906"/>
    <cellStyle name="SAPBEXformats 2 7" xfId="2299"/>
    <cellStyle name="SAPBEXformats 20" xfId="5873"/>
    <cellStyle name="SAPBEXformats 20 2" xfId="10992"/>
    <cellStyle name="SAPBEXformats 20 3" xfId="14139"/>
    <cellStyle name="SAPBEXformats 21" xfId="5660"/>
    <cellStyle name="SAPBEXformats 21 2" xfId="10781"/>
    <cellStyle name="SAPBEXformats 21 3" xfId="13929"/>
    <cellStyle name="SAPBEXformats 22" xfId="5943"/>
    <cellStyle name="SAPBEXformats 22 2" xfId="11062"/>
    <cellStyle name="SAPBEXformats 22 3" xfId="14209"/>
    <cellStyle name="SAPBEXformats 23" xfId="5612"/>
    <cellStyle name="SAPBEXformats 23 2" xfId="10733"/>
    <cellStyle name="SAPBEXformats 23 3" xfId="13881"/>
    <cellStyle name="SAPBEXformats 24" xfId="6433"/>
    <cellStyle name="SAPBEXformats 24 2" xfId="11481"/>
    <cellStyle name="SAPBEXformats 24 3" xfId="14585"/>
    <cellStyle name="SAPBEXformats 25" xfId="6570"/>
    <cellStyle name="SAPBEXformats 25 2" xfId="11596"/>
    <cellStyle name="SAPBEXformats 25 3" xfId="14684"/>
    <cellStyle name="SAPBEXformats 26" xfId="7252"/>
    <cellStyle name="SAPBEXformats 27" xfId="9769"/>
    <cellStyle name="SAPBEXformats 28" xfId="1535"/>
    <cellStyle name="SAPBEXformats 3" xfId="251"/>
    <cellStyle name="SAPBEXformats 3 2" xfId="252"/>
    <cellStyle name="SAPBEXformats 3 2 2" xfId="7580"/>
    <cellStyle name="SAPBEXformats 3 3" xfId="9766"/>
    <cellStyle name="SAPBEXformats 3 4" xfId="2039"/>
    <cellStyle name="SAPBEXformats 4" xfId="253"/>
    <cellStyle name="SAPBEXformats 4 2" xfId="254"/>
    <cellStyle name="SAPBEXformats 4 2 2" xfId="7448"/>
    <cellStyle name="SAPBEXformats 4 3" xfId="10070"/>
    <cellStyle name="SAPBEXformats 4 4" xfId="1907"/>
    <cellStyle name="SAPBEXformats 5" xfId="255"/>
    <cellStyle name="SAPBEXformats 5 2" xfId="256"/>
    <cellStyle name="SAPBEXformats 5 2 2" xfId="7519"/>
    <cellStyle name="SAPBEXformats 5 3" xfId="11468"/>
    <cellStyle name="SAPBEXformats 5 4" xfId="1978"/>
    <cellStyle name="SAPBEXformats 6" xfId="257"/>
    <cellStyle name="SAPBEXformats 6 2" xfId="8445"/>
    <cellStyle name="SAPBEXformats 6 3" xfId="11821"/>
    <cellStyle name="SAPBEXformats 6 4" xfId="2976"/>
    <cellStyle name="SAPBEXformats 7" xfId="582"/>
    <cellStyle name="SAPBEXformats 7 2" xfId="8615"/>
    <cellStyle name="SAPBEXformats 7 3" xfId="11975"/>
    <cellStyle name="SAPBEXformats 7 4" xfId="3168"/>
    <cellStyle name="SAPBEXformats 8" xfId="905"/>
    <cellStyle name="SAPBEXformats 8 2" xfId="8793"/>
    <cellStyle name="SAPBEXformats 8 3" xfId="12137"/>
    <cellStyle name="SAPBEXformats 8 4" xfId="3368"/>
    <cellStyle name="SAPBEXformats 9" xfId="3560"/>
    <cellStyle name="SAPBEXformats 9 2" xfId="8963"/>
    <cellStyle name="SAPBEXformats 9 3" xfId="12291"/>
    <cellStyle name="SAPBEXheaderItem" xfId="258"/>
    <cellStyle name="SAPBEXheaderItem 10" xfId="3553"/>
    <cellStyle name="SAPBEXheaderItem 10 2" xfId="8956"/>
    <cellStyle name="SAPBEXheaderItem 10 3" xfId="12284"/>
    <cellStyle name="SAPBEXheaderItem 11" xfId="3745"/>
    <cellStyle name="SAPBEXheaderItem 11 2" xfId="9124"/>
    <cellStyle name="SAPBEXheaderItem 11 3" xfId="12437"/>
    <cellStyle name="SAPBEXheaderItem 12" xfId="3930"/>
    <cellStyle name="SAPBEXheaderItem 12 2" xfId="9283"/>
    <cellStyle name="SAPBEXheaderItem 12 3" xfId="12582"/>
    <cellStyle name="SAPBEXheaderItem 13" xfId="4121"/>
    <cellStyle name="SAPBEXheaderItem 13 2" xfId="9453"/>
    <cellStyle name="SAPBEXheaderItem 13 3" xfId="12734"/>
    <cellStyle name="SAPBEXheaderItem 14" xfId="4303"/>
    <cellStyle name="SAPBEXheaderItem 14 2" xfId="9615"/>
    <cellStyle name="SAPBEXheaderItem 14 3" xfId="12878"/>
    <cellStyle name="SAPBEXheaderItem 15" xfId="4025"/>
    <cellStyle name="SAPBEXheaderItem 15 2" xfId="9378"/>
    <cellStyle name="SAPBEXheaderItem 15 3" xfId="12676"/>
    <cellStyle name="SAPBEXheaderItem 16" xfId="4209"/>
    <cellStyle name="SAPBEXheaderItem 16 2" xfId="9541"/>
    <cellStyle name="SAPBEXheaderItem 16 3" xfId="12822"/>
    <cellStyle name="SAPBEXheaderItem 17" xfId="4848"/>
    <cellStyle name="SAPBEXheaderItem 17 2" xfId="10088"/>
    <cellStyle name="SAPBEXheaderItem 17 3" xfId="13308"/>
    <cellStyle name="SAPBEXheaderItem 18" xfId="5014"/>
    <cellStyle name="SAPBEXheaderItem 18 2" xfId="10229"/>
    <cellStyle name="SAPBEXheaderItem 18 3" xfId="13435"/>
    <cellStyle name="SAPBEXheaderItem 19" xfId="5162"/>
    <cellStyle name="SAPBEXheaderItem 19 2" xfId="10355"/>
    <cellStyle name="SAPBEXheaderItem 19 3" xfId="13545"/>
    <cellStyle name="SAPBEXheaderItem 2" xfId="259"/>
    <cellStyle name="SAPBEXheaderItem 2 10" xfId="3825"/>
    <cellStyle name="SAPBEXheaderItem 2 10 2" xfId="9204"/>
    <cellStyle name="SAPBEXheaderItem 2 10 3" xfId="12515"/>
    <cellStyle name="SAPBEXheaderItem 2 11" xfId="4008"/>
    <cellStyle name="SAPBEXheaderItem 2 11 2" xfId="9361"/>
    <cellStyle name="SAPBEXheaderItem 2 11 3" xfId="12659"/>
    <cellStyle name="SAPBEXheaderItem 2 12" xfId="4200"/>
    <cellStyle name="SAPBEXheaderItem 2 12 2" xfId="9532"/>
    <cellStyle name="SAPBEXheaderItem 2 12 3" xfId="12813"/>
    <cellStyle name="SAPBEXheaderItem 2 13" xfId="4381"/>
    <cellStyle name="SAPBEXheaderItem 2 13 2" xfId="9693"/>
    <cellStyle name="SAPBEXheaderItem 2 13 3" xfId="12956"/>
    <cellStyle name="SAPBEXheaderItem 2 14" xfId="4026"/>
    <cellStyle name="SAPBEXheaderItem 2 14 2" xfId="9379"/>
    <cellStyle name="SAPBEXheaderItem 2 14 3" xfId="12677"/>
    <cellStyle name="SAPBEXheaderItem 2 15" xfId="4211"/>
    <cellStyle name="SAPBEXheaderItem 2 15 2" xfId="9543"/>
    <cellStyle name="SAPBEXheaderItem 2 15 3" xfId="12824"/>
    <cellStyle name="SAPBEXheaderItem 2 16" xfId="4923"/>
    <cellStyle name="SAPBEXheaderItem 2 16 2" xfId="10163"/>
    <cellStyle name="SAPBEXheaderItem 2 16 3" xfId="13382"/>
    <cellStyle name="SAPBEXheaderItem 2 17" xfId="5085"/>
    <cellStyle name="SAPBEXheaderItem 2 17 2" xfId="10300"/>
    <cellStyle name="SAPBEXheaderItem 2 17 3" xfId="13506"/>
    <cellStyle name="SAPBEXheaderItem 2 18" xfId="5231"/>
    <cellStyle name="SAPBEXheaderItem 2 18 2" xfId="10424"/>
    <cellStyle name="SAPBEXheaderItem 2 18 3" xfId="13614"/>
    <cellStyle name="SAPBEXheaderItem 2 19" xfId="5362"/>
    <cellStyle name="SAPBEXheaderItem 2 19 2" xfId="10530"/>
    <cellStyle name="SAPBEXheaderItem 2 19 3" xfId="13707"/>
    <cellStyle name="SAPBEXheaderItem 2 2" xfId="260"/>
    <cellStyle name="SAPBEXheaderItem 2 2 2" xfId="571"/>
    <cellStyle name="SAPBEXheaderItem 2 2 2 2" xfId="7839"/>
    <cellStyle name="SAPBEXheaderItem 2 2 3" xfId="912"/>
    <cellStyle name="SAPBEXheaderItem 2 2 3 2" xfId="7385"/>
    <cellStyle name="SAPBEXheaderItem 2 2 4" xfId="2301"/>
    <cellStyle name="SAPBEXheaderItem 2 20" xfId="5875"/>
    <cellStyle name="SAPBEXheaderItem 2 20 2" xfId="10994"/>
    <cellStyle name="SAPBEXheaderItem 2 20 3" xfId="14141"/>
    <cellStyle name="SAPBEXheaderItem 2 21" xfId="5658"/>
    <cellStyle name="SAPBEXheaderItem 2 21 2" xfId="10779"/>
    <cellStyle name="SAPBEXheaderItem 2 21 3" xfId="13927"/>
    <cellStyle name="SAPBEXheaderItem 2 22" xfId="5566"/>
    <cellStyle name="SAPBEXheaderItem 2 22 2" xfId="10687"/>
    <cellStyle name="SAPBEXheaderItem 2 22 3" xfId="13836"/>
    <cellStyle name="SAPBEXheaderItem 2 23" xfId="5610"/>
    <cellStyle name="SAPBEXheaderItem 2 23 2" xfId="10731"/>
    <cellStyle name="SAPBEXheaderItem 2 23 3" xfId="13879"/>
    <cellStyle name="SAPBEXheaderItem 2 24" xfId="6497"/>
    <cellStyle name="SAPBEXheaderItem 2 24 2" xfId="11545"/>
    <cellStyle name="SAPBEXheaderItem 2 24 3" xfId="14649"/>
    <cellStyle name="SAPBEXheaderItem 2 25" xfId="6632"/>
    <cellStyle name="SAPBEXheaderItem 2 25 2" xfId="11658"/>
    <cellStyle name="SAPBEXheaderItem 2 25 3" xfId="14746"/>
    <cellStyle name="SAPBEXheaderItem 2 26" xfId="7254"/>
    <cellStyle name="SAPBEXheaderItem 2 27" xfId="9441"/>
    <cellStyle name="SAPBEXheaderItem 2 28" xfId="1537"/>
    <cellStyle name="SAPBEXheaderItem 2 3" xfId="649"/>
    <cellStyle name="SAPBEXheaderItem 2 3 2" xfId="568"/>
    <cellStyle name="SAPBEXheaderItem 2 3 2 2" xfId="7578"/>
    <cellStyle name="SAPBEXheaderItem 2 3 3" xfId="913"/>
    <cellStyle name="SAPBEXheaderItem 2 3 3 2" xfId="10075"/>
    <cellStyle name="SAPBEXheaderItem 2 3 4" xfId="2037"/>
    <cellStyle name="SAPBEXheaderItem 2 4" xfId="650"/>
    <cellStyle name="SAPBEXheaderItem 2 4 2" xfId="567"/>
    <cellStyle name="SAPBEXheaderItem 2 4 2 2" xfId="7937"/>
    <cellStyle name="SAPBEXheaderItem 2 4 3" xfId="914"/>
    <cellStyle name="SAPBEXheaderItem 2 4 3 2" xfId="7177"/>
    <cellStyle name="SAPBEXheaderItem 2 4 4" xfId="2399"/>
    <cellStyle name="SAPBEXheaderItem 2 5" xfId="572"/>
    <cellStyle name="SAPBEXheaderItem 2 5 2" xfId="7517"/>
    <cellStyle name="SAPBEXheaderItem 2 5 3" xfId="11673"/>
    <cellStyle name="SAPBEXheaderItem 2 5 4" xfId="1976"/>
    <cellStyle name="SAPBEXheaderItem 2 6" xfId="911"/>
    <cellStyle name="SAPBEXheaderItem 2 6 2" xfId="8518"/>
    <cellStyle name="SAPBEXheaderItem 2 6 3" xfId="11894"/>
    <cellStyle name="SAPBEXheaderItem 2 6 4" xfId="3049"/>
    <cellStyle name="SAPBEXheaderItem 2 7" xfId="3244"/>
    <cellStyle name="SAPBEXheaderItem 2 7 2" xfId="8691"/>
    <cellStyle name="SAPBEXheaderItem 2 7 3" xfId="12051"/>
    <cellStyle name="SAPBEXheaderItem 2 8" xfId="3442"/>
    <cellStyle name="SAPBEXheaderItem 2 8 2" xfId="8867"/>
    <cellStyle name="SAPBEXheaderItem 2 8 3" xfId="12211"/>
    <cellStyle name="SAPBEXheaderItem 2 9" xfId="3634"/>
    <cellStyle name="SAPBEXheaderItem 2 9 2" xfId="9037"/>
    <cellStyle name="SAPBEXheaderItem 2 9 3" xfId="12364"/>
    <cellStyle name="SAPBEXheaderItem 20" xfId="5365"/>
    <cellStyle name="SAPBEXheaderItem 20 2" xfId="10533"/>
    <cellStyle name="SAPBEXheaderItem 20 3" xfId="13710"/>
    <cellStyle name="SAPBEXheaderItem 21" xfId="5874"/>
    <cellStyle name="SAPBEXheaderItem 21 2" xfId="10993"/>
    <cellStyle name="SAPBEXheaderItem 21 3" xfId="14140"/>
    <cellStyle name="SAPBEXheaderItem 22" xfId="5659"/>
    <cellStyle name="SAPBEXheaderItem 22 2" xfId="10780"/>
    <cellStyle name="SAPBEXheaderItem 22 3" xfId="13928"/>
    <cellStyle name="SAPBEXheaderItem 23" xfId="5570"/>
    <cellStyle name="SAPBEXheaderItem 23 2" xfId="10691"/>
    <cellStyle name="SAPBEXheaderItem 23 3" xfId="13840"/>
    <cellStyle name="SAPBEXheaderItem 24" xfId="5611"/>
    <cellStyle name="SAPBEXheaderItem 24 2" xfId="10732"/>
    <cellStyle name="SAPBEXheaderItem 24 3" xfId="13880"/>
    <cellStyle name="SAPBEXheaderItem 25" xfId="6427"/>
    <cellStyle name="SAPBEXheaderItem 25 2" xfId="11475"/>
    <cellStyle name="SAPBEXheaderItem 25 3" xfId="14579"/>
    <cellStyle name="SAPBEXheaderItem 26" xfId="6564"/>
    <cellStyle name="SAPBEXheaderItem 26 2" xfId="11590"/>
    <cellStyle name="SAPBEXheaderItem 26 3" xfId="14678"/>
    <cellStyle name="SAPBEXheaderItem 27" xfId="7253"/>
    <cellStyle name="SAPBEXheaderItem 28" xfId="9602"/>
    <cellStyle name="SAPBEXheaderItem 29" xfId="1536"/>
    <cellStyle name="SAPBEXheaderItem 3" xfId="261"/>
    <cellStyle name="SAPBEXheaderItem 3 2" xfId="262"/>
    <cellStyle name="SAPBEXheaderItem 3 2 2" xfId="7838"/>
    <cellStyle name="SAPBEXheaderItem 3 3" xfId="7991"/>
    <cellStyle name="SAPBEXheaderItem 3 4" xfId="2300"/>
    <cellStyle name="SAPBEXheaderItem 4" xfId="263"/>
    <cellStyle name="SAPBEXheaderItem 4 2" xfId="264"/>
    <cellStyle name="SAPBEXheaderItem 4 2 2" xfId="7579"/>
    <cellStyle name="SAPBEXheaderItem 4 3" xfId="9915"/>
    <cellStyle name="SAPBEXheaderItem 4 4" xfId="2038"/>
    <cellStyle name="SAPBEXheaderItem 5" xfId="265"/>
    <cellStyle name="SAPBEXheaderItem 5 2" xfId="266"/>
    <cellStyle name="SAPBEXheaderItem 5 2 2" xfId="7936"/>
    <cellStyle name="SAPBEXheaderItem 5 3" xfId="7178"/>
    <cellStyle name="SAPBEXheaderItem 5 4" xfId="2398"/>
    <cellStyle name="SAPBEXheaderItem 6" xfId="267"/>
    <cellStyle name="SAPBEXheaderItem 6 2" xfId="7518"/>
    <cellStyle name="SAPBEXheaderItem 6 3" xfId="11583"/>
    <cellStyle name="SAPBEXheaderItem 6 4" xfId="1977"/>
    <cellStyle name="SAPBEXheaderItem 7" xfId="573"/>
    <cellStyle name="SAPBEXheaderItem 7 2" xfId="8438"/>
    <cellStyle name="SAPBEXheaderItem 7 3" xfId="11814"/>
    <cellStyle name="SAPBEXheaderItem 7 4" xfId="2969"/>
    <cellStyle name="SAPBEXheaderItem 8" xfId="910"/>
    <cellStyle name="SAPBEXheaderItem 8 2" xfId="8608"/>
    <cellStyle name="SAPBEXheaderItem 8 3" xfId="11968"/>
    <cellStyle name="SAPBEXheaderItem 8 4" xfId="3161"/>
    <cellStyle name="SAPBEXheaderItem 9" xfId="3361"/>
    <cellStyle name="SAPBEXheaderItem 9 2" xfId="8786"/>
    <cellStyle name="SAPBEXheaderItem 9 3" xfId="12130"/>
    <cellStyle name="SAPBEXheaderItem_План по КВЛ 2011г." xfId="1538"/>
    <cellStyle name="SAPBEXheaderText" xfId="268"/>
    <cellStyle name="SAPBEXheaderText 10" xfId="3570"/>
    <cellStyle name="SAPBEXheaderText 10 2" xfId="8973"/>
    <cellStyle name="SAPBEXheaderText 10 3" xfId="12301"/>
    <cellStyle name="SAPBEXheaderText 11" xfId="3761"/>
    <cellStyle name="SAPBEXheaderText 11 2" xfId="9140"/>
    <cellStyle name="SAPBEXheaderText 11 3" xfId="12453"/>
    <cellStyle name="SAPBEXheaderText 12" xfId="3947"/>
    <cellStyle name="SAPBEXheaderText 12 2" xfId="9300"/>
    <cellStyle name="SAPBEXheaderText 12 3" xfId="12599"/>
    <cellStyle name="SAPBEXheaderText 13" xfId="4138"/>
    <cellStyle name="SAPBEXheaderText 13 2" xfId="9470"/>
    <cellStyle name="SAPBEXheaderText 13 3" xfId="12751"/>
    <cellStyle name="SAPBEXheaderText 14" xfId="4320"/>
    <cellStyle name="SAPBEXheaderText 14 2" xfId="9632"/>
    <cellStyle name="SAPBEXheaderText 14 3" xfId="12895"/>
    <cellStyle name="SAPBEXheaderText 15" xfId="4027"/>
    <cellStyle name="SAPBEXheaderText 15 2" xfId="9380"/>
    <cellStyle name="SAPBEXheaderText 15 3" xfId="12678"/>
    <cellStyle name="SAPBEXheaderText 16" xfId="4658"/>
    <cellStyle name="SAPBEXheaderText 16 2" xfId="9922"/>
    <cellStyle name="SAPBEXheaderText 16 3" xfId="13158"/>
    <cellStyle name="SAPBEXheaderText 17" xfId="4864"/>
    <cellStyle name="SAPBEXheaderText 17 2" xfId="10104"/>
    <cellStyle name="SAPBEXheaderText 17 3" xfId="13324"/>
    <cellStyle name="SAPBEXheaderText 18" xfId="5030"/>
    <cellStyle name="SAPBEXheaderText 18 2" xfId="10245"/>
    <cellStyle name="SAPBEXheaderText 18 3" xfId="13451"/>
    <cellStyle name="SAPBEXheaderText 19" xfId="5178"/>
    <cellStyle name="SAPBEXheaderText 19 2" xfId="10371"/>
    <cellStyle name="SAPBEXheaderText 19 3" xfId="13561"/>
    <cellStyle name="SAPBEXheaderText 2" xfId="269"/>
    <cellStyle name="SAPBEXheaderText 2 10" xfId="3816"/>
    <cellStyle name="SAPBEXheaderText 2 10 2" xfId="9195"/>
    <cellStyle name="SAPBEXheaderText 2 10 3" xfId="12506"/>
    <cellStyle name="SAPBEXheaderText 2 11" xfId="3999"/>
    <cellStyle name="SAPBEXheaderText 2 11 2" xfId="9352"/>
    <cellStyle name="SAPBEXheaderText 2 11 3" xfId="12650"/>
    <cellStyle name="SAPBEXheaderText 2 12" xfId="4191"/>
    <cellStyle name="SAPBEXheaderText 2 12 2" xfId="9523"/>
    <cellStyle name="SAPBEXheaderText 2 12 3" xfId="12804"/>
    <cellStyle name="SAPBEXheaderText 2 13" xfId="4373"/>
    <cellStyle name="SAPBEXheaderText 2 13 2" xfId="9685"/>
    <cellStyle name="SAPBEXheaderText 2 13 3" xfId="12948"/>
    <cellStyle name="SAPBEXheaderText 2 14" xfId="4033"/>
    <cellStyle name="SAPBEXheaderText 2 14 2" xfId="9386"/>
    <cellStyle name="SAPBEXheaderText 2 14 3" xfId="12684"/>
    <cellStyle name="SAPBEXheaderText 2 15" xfId="4674"/>
    <cellStyle name="SAPBEXheaderText 2 15 2" xfId="9938"/>
    <cellStyle name="SAPBEXheaderText 2 15 3" xfId="13174"/>
    <cellStyle name="SAPBEXheaderText 2 16" xfId="4916"/>
    <cellStyle name="SAPBEXheaderText 2 16 2" xfId="10156"/>
    <cellStyle name="SAPBEXheaderText 2 16 3" xfId="13375"/>
    <cellStyle name="SAPBEXheaderText 2 17" xfId="5078"/>
    <cellStyle name="SAPBEXheaderText 2 17 2" xfId="10293"/>
    <cellStyle name="SAPBEXheaderText 2 17 3" xfId="13499"/>
    <cellStyle name="SAPBEXheaderText 2 18" xfId="5226"/>
    <cellStyle name="SAPBEXheaderText 2 18 2" xfId="10419"/>
    <cellStyle name="SAPBEXheaderText 2 18 3" xfId="13609"/>
    <cellStyle name="SAPBEXheaderText 2 19" xfId="4934"/>
    <cellStyle name="SAPBEXheaderText 2 19 2" xfId="10174"/>
    <cellStyle name="SAPBEXheaderText 2 19 3" xfId="13393"/>
    <cellStyle name="SAPBEXheaderText 2 2" xfId="270"/>
    <cellStyle name="SAPBEXheaderText 2 2 2" xfId="562"/>
    <cellStyle name="SAPBEXheaderText 2 2 2 2" xfId="7841"/>
    <cellStyle name="SAPBEXheaderText 2 2 3" xfId="917"/>
    <cellStyle name="SAPBEXheaderText 2 2 3 2" xfId="7331"/>
    <cellStyle name="SAPBEXheaderText 2 2 4" xfId="2303"/>
    <cellStyle name="SAPBEXheaderText 2 20" xfId="5877"/>
    <cellStyle name="SAPBEXheaderText 2 20 2" xfId="10996"/>
    <cellStyle name="SAPBEXheaderText 2 20 3" xfId="14143"/>
    <cellStyle name="SAPBEXheaderText 2 21" xfId="5656"/>
    <cellStyle name="SAPBEXheaderText 2 21 2" xfId="10777"/>
    <cellStyle name="SAPBEXheaderText 2 21 3" xfId="13925"/>
    <cellStyle name="SAPBEXheaderText 2 22" xfId="6012"/>
    <cellStyle name="SAPBEXheaderText 2 22 2" xfId="11125"/>
    <cellStyle name="SAPBEXheaderText 2 22 3" xfId="14273"/>
    <cellStyle name="SAPBEXheaderText 2 23" xfId="5600"/>
    <cellStyle name="SAPBEXheaderText 2 23 2" xfId="10721"/>
    <cellStyle name="SAPBEXheaderText 2 23 3" xfId="13869"/>
    <cellStyle name="SAPBEXheaderText 2 24" xfId="6491"/>
    <cellStyle name="SAPBEXheaderText 2 24 2" xfId="11539"/>
    <cellStyle name="SAPBEXheaderText 2 24 3" xfId="14643"/>
    <cellStyle name="SAPBEXheaderText 2 25" xfId="6627"/>
    <cellStyle name="SAPBEXheaderText 2 25 2" xfId="11653"/>
    <cellStyle name="SAPBEXheaderText 2 25 3" xfId="14741"/>
    <cellStyle name="SAPBEXheaderText 2 26" xfId="7256"/>
    <cellStyle name="SAPBEXheaderText 2 27" xfId="9115"/>
    <cellStyle name="SAPBEXheaderText 2 28" xfId="1540"/>
    <cellStyle name="SAPBEXheaderText 2 3" xfId="654"/>
    <cellStyle name="SAPBEXheaderText 2 3 2" xfId="561"/>
    <cellStyle name="SAPBEXheaderText 2 3 2 2" xfId="7576"/>
    <cellStyle name="SAPBEXheaderText 2 3 3" xfId="918"/>
    <cellStyle name="SAPBEXheaderText 2 3 3 2" xfId="10340"/>
    <cellStyle name="SAPBEXheaderText 2 3 4" xfId="2035"/>
    <cellStyle name="SAPBEXheaderText 2 4" xfId="655"/>
    <cellStyle name="SAPBEXheaderText 2 4 2" xfId="558"/>
    <cellStyle name="SAPBEXheaderText 2 4 2 2" xfId="7938"/>
    <cellStyle name="SAPBEXheaderText 2 4 3" xfId="919"/>
    <cellStyle name="SAPBEXheaderText 2 4 3 2" xfId="7176"/>
    <cellStyle name="SAPBEXheaderText 2 4 4" xfId="2400"/>
    <cellStyle name="SAPBEXheaderText 2 5" xfId="563"/>
    <cellStyle name="SAPBEXheaderText 2 5 2" xfId="7506"/>
    <cellStyle name="SAPBEXheaderText 2 5 3" xfId="6830"/>
    <cellStyle name="SAPBEXheaderText 2 5 4" xfId="1965"/>
    <cellStyle name="SAPBEXheaderText 2 6" xfId="916"/>
    <cellStyle name="SAPBEXheaderText 2 6 2" xfId="8509"/>
    <cellStyle name="SAPBEXheaderText 2 6 3" xfId="11885"/>
    <cellStyle name="SAPBEXheaderText 2 6 4" xfId="3040"/>
    <cellStyle name="SAPBEXheaderText 2 7" xfId="3234"/>
    <cellStyle name="SAPBEXheaderText 2 7 2" xfId="8681"/>
    <cellStyle name="SAPBEXheaderText 2 7 3" xfId="12041"/>
    <cellStyle name="SAPBEXheaderText 2 8" xfId="3433"/>
    <cellStyle name="SAPBEXheaderText 2 8 2" xfId="8858"/>
    <cellStyle name="SAPBEXheaderText 2 8 3" xfId="12202"/>
    <cellStyle name="SAPBEXheaderText 2 9" xfId="3624"/>
    <cellStyle name="SAPBEXheaderText 2 9 2" xfId="9027"/>
    <cellStyle name="SAPBEXheaderText 2 9 3" xfId="12354"/>
    <cellStyle name="SAPBEXheaderText 20" xfId="5360"/>
    <cellStyle name="SAPBEXheaderText 20 2" xfId="10528"/>
    <cellStyle name="SAPBEXheaderText 20 3" xfId="13705"/>
    <cellStyle name="SAPBEXheaderText 21" xfId="5876"/>
    <cellStyle name="SAPBEXheaderText 21 2" xfId="10995"/>
    <cellStyle name="SAPBEXheaderText 21 3" xfId="14142"/>
    <cellStyle name="SAPBEXheaderText 22" xfId="5657"/>
    <cellStyle name="SAPBEXheaderText 22 2" xfId="10778"/>
    <cellStyle name="SAPBEXheaderText 22 3" xfId="13926"/>
    <cellStyle name="SAPBEXheaderText 23" xfId="5944"/>
    <cellStyle name="SAPBEXheaderText 23 2" xfId="11063"/>
    <cellStyle name="SAPBEXheaderText 23 3" xfId="14210"/>
    <cellStyle name="SAPBEXheaderText 24" xfId="5602"/>
    <cellStyle name="SAPBEXheaderText 24 2" xfId="10723"/>
    <cellStyle name="SAPBEXheaderText 24 3" xfId="13871"/>
    <cellStyle name="SAPBEXheaderText 25" xfId="6443"/>
    <cellStyle name="SAPBEXheaderText 25 2" xfId="11491"/>
    <cellStyle name="SAPBEXheaderText 25 3" xfId="14595"/>
    <cellStyle name="SAPBEXheaderText 26" xfId="6580"/>
    <cellStyle name="SAPBEXheaderText 26 2" xfId="11606"/>
    <cellStyle name="SAPBEXheaderText 26 3" xfId="14694"/>
    <cellStyle name="SAPBEXheaderText 27" xfId="7255"/>
    <cellStyle name="SAPBEXheaderText 28" xfId="9275"/>
    <cellStyle name="SAPBEXheaderText 29" xfId="1539"/>
    <cellStyle name="SAPBEXheaderText 3" xfId="271"/>
    <cellStyle name="SAPBEXheaderText 3 2" xfId="272"/>
    <cellStyle name="SAPBEXheaderText 3 2 2" xfId="7840"/>
    <cellStyle name="SAPBEXheaderText 3 3" xfId="7400"/>
    <cellStyle name="SAPBEXheaderText 3 4" xfId="2302"/>
    <cellStyle name="SAPBEXheaderText 4" xfId="273"/>
    <cellStyle name="SAPBEXheaderText 4 2" xfId="274"/>
    <cellStyle name="SAPBEXheaderText 4 2 2" xfId="7577"/>
    <cellStyle name="SAPBEXheaderText 4 3" xfId="10216"/>
    <cellStyle name="SAPBEXheaderText 4 4" xfId="2036"/>
    <cellStyle name="SAPBEXheaderText 5" xfId="275"/>
    <cellStyle name="SAPBEXheaderText 5 2" xfId="276"/>
    <cellStyle name="SAPBEXheaderText 5 2 2" xfId="7449"/>
    <cellStyle name="SAPBEXheaderText 5 3" xfId="9909"/>
    <cellStyle name="SAPBEXheaderText 5 4" xfId="1908"/>
    <cellStyle name="SAPBEXheaderText 6" xfId="277"/>
    <cellStyle name="SAPBEXheaderText 6 2" xfId="7508"/>
    <cellStyle name="SAPBEXheaderText 6 3" xfId="7458"/>
    <cellStyle name="SAPBEXheaderText 6 4" xfId="1967"/>
    <cellStyle name="SAPBEXheaderText 7" xfId="566"/>
    <cellStyle name="SAPBEXheaderText 7 2" xfId="8455"/>
    <cellStyle name="SAPBEXheaderText 7 3" xfId="11831"/>
    <cellStyle name="SAPBEXheaderText 7 4" xfId="2986"/>
    <cellStyle name="SAPBEXheaderText 8" xfId="915"/>
    <cellStyle name="SAPBEXheaderText 8 2" xfId="8625"/>
    <cellStyle name="SAPBEXheaderText 8 3" xfId="11985"/>
    <cellStyle name="SAPBEXheaderText 8 4" xfId="3178"/>
    <cellStyle name="SAPBEXheaderText 9" xfId="3378"/>
    <cellStyle name="SAPBEXheaderText 9 2" xfId="8803"/>
    <cellStyle name="SAPBEXheaderText 9 3" xfId="12147"/>
    <cellStyle name="SAPBEXheaderText_План по КВЛ 2011г." xfId="1541"/>
    <cellStyle name="SAPBEXHLevel0" xfId="278"/>
    <cellStyle name="SAPBEXHLevel0 10" xfId="3062"/>
    <cellStyle name="SAPBEXHLevel0 10 10" xfId="38727"/>
    <cellStyle name="SAPBEXHLevel0 10 11" xfId="38728"/>
    <cellStyle name="SAPBEXHLevel0 10 2" xfId="8530"/>
    <cellStyle name="SAPBEXHLevel0 10 2 2" xfId="38729"/>
    <cellStyle name="SAPBEXHLevel0 10 2 3" xfId="38730"/>
    <cellStyle name="SAPBEXHLevel0 10 2 4" xfId="38731"/>
    <cellStyle name="SAPBEXHLevel0 10 2 5" xfId="38732"/>
    <cellStyle name="SAPBEXHLevel0 10 2 6" xfId="38733"/>
    <cellStyle name="SAPBEXHLevel0 10 2 7" xfId="38734"/>
    <cellStyle name="SAPBEXHLevel0 10 2 8" xfId="38735"/>
    <cellStyle name="SAPBEXHLevel0 10 2 9" xfId="38736"/>
    <cellStyle name="SAPBEXHLevel0 10 3" xfId="11907"/>
    <cellStyle name="SAPBEXHLevel0 10 3 2" xfId="38737"/>
    <cellStyle name="SAPBEXHLevel0 10 3 3" xfId="38738"/>
    <cellStyle name="SAPBEXHLevel0 10 3 4" xfId="38739"/>
    <cellStyle name="SAPBEXHLevel0 10 3 5" xfId="38740"/>
    <cellStyle name="SAPBEXHLevel0 10 3 6" xfId="38741"/>
    <cellStyle name="SAPBEXHLevel0 10 3 7" xfId="38742"/>
    <cellStyle name="SAPBEXHLevel0 10 3 8" xfId="38743"/>
    <cellStyle name="SAPBEXHLevel0 10 3 9" xfId="38744"/>
    <cellStyle name="SAPBEXHLevel0 10 4" xfId="38745"/>
    <cellStyle name="SAPBEXHLevel0 10 5" xfId="38746"/>
    <cellStyle name="SAPBEXHLevel0 10 6" xfId="38747"/>
    <cellStyle name="SAPBEXHLevel0 10 7" xfId="38748"/>
    <cellStyle name="SAPBEXHLevel0 10 8" xfId="38749"/>
    <cellStyle name="SAPBEXHLevel0 10 9" xfId="38750"/>
    <cellStyle name="SAPBEXHLevel0 11" xfId="3260"/>
    <cellStyle name="SAPBEXHLevel0 11 10" xfId="38751"/>
    <cellStyle name="SAPBEXHLevel0 11 11" xfId="38752"/>
    <cellStyle name="SAPBEXHLevel0 11 2" xfId="8707"/>
    <cellStyle name="SAPBEXHLevel0 11 2 2" xfId="38753"/>
    <cellStyle name="SAPBEXHLevel0 11 2 3" xfId="38754"/>
    <cellStyle name="SAPBEXHLevel0 11 2 4" xfId="38755"/>
    <cellStyle name="SAPBEXHLevel0 11 2 5" xfId="38756"/>
    <cellStyle name="SAPBEXHLevel0 11 2 6" xfId="38757"/>
    <cellStyle name="SAPBEXHLevel0 11 2 7" xfId="38758"/>
    <cellStyle name="SAPBEXHLevel0 11 2 8" xfId="38759"/>
    <cellStyle name="SAPBEXHLevel0 11 2 9" xfId="38760"/>
    <cellStyle name="SAPBEXHLevel0 11 3" xfId="12067"/>
    <cellStyle name="SAPBEXHLevel0 11 3 2" xfId="38761"/>
    <cellStyle name="SAPBEXHLevel0 11 3 3" xfId="38762"/>
    <cellStyle name="SAPBEXHLevel0 11 3 4" xfId="38763"/>
    <cellStyle name="SAPBEXHLevel0 11 3 5" xfId="38764"/>
    <cellStyle name="SAPBEXHLevel0 11 3 6" xfId="38765"/>
    <cellStyle name="SAPBEXHLevel0 11 3 7" xfId="38766"/>
    <cellStyle name="SAPBEXHLevel0 11 3 8" xfId="38767"/>
    <cellStyle name="SAPBEXHLevel0 11 3 9" xfId="38768"/>
    <cellStyle name="SAPBEXHLevel0 11 4" xfId="38769"/>
    <cellStyle name="SAPBEXHLevel0 11 5" xfId="38770"/>
    <cellStyle name="SAPBEXHLevel0 11 6" xfId="38771"/>
    <cellStyle name="SAPBEXHLevel0 11 7" xfId="38772"/>
    <cellStyle name="SAPBEXHLevel0 11 8" xfId="38773"/>
    <cellStyle name="SAPBEXHLevel0 11 9" xfId="38774"/>
    <cellStyle name="SAPBEXHLevel0 12" xfId="3456"/>
    <cellStyle name="SAPBEXHLevel0 12 10" xfId="38775"/>
    <cellStyle name="SAPBEXHLevel0 12 11" xfId="38776"/>
    <cellStyle name="SAPBEXHLevel0 12 2" xfId="8881"/>
    <cellStyle name="SAPBEXHLevel0 12 2 2" xfId="38777"/>
    <cellStyle name="SAPBEXHLevel0 12 2 3" xfId="38778"/>
    <cellStyle name="SAPBEXHLevel0 12 2 4" xfId="38779"/>
    <cellStyle name="SAPBEXHLevel0 12 2 5" xfId="38780"/>
    <cellStyle name="SAPBEXHLevel0 12 2 6" xfId="38781"/>
    <cellStyle name="SAPBEXHLevel0 12 2 7" xfId="38782"/>
    <cellStyle name="SAPBEXHLevel0 12 2 8" xfId="38783"/>
    <cellStyle name="SAPBEXHLevel0 12 2 9" xfId="38784"/>
    <cellStyle name="SAPBEXHLevel0 12 3" xfId="12225"/>
    <cellStyle name="SAPBEXHLevel0 12 3 2" xfId="38785"/>
    <cellStyle name="SAPBEXHLevel0 12 3 3" xfId="38786"/>
    <cellStyle name="SAPBEXHLevel0 12 3 4" xfId="38787"/>
    <cellStyle name="SAPBEXHLevel0 12 3 5" xfId="38788"/>
    <cellStyle name="SAPBEXHLevel0 12 3 6" xfId="38789"/>
    <cellStyle name="SAPBEXHLevel0 12 3 7" xfId="38790"/>
    <cellStyle name="SAPBEXHLevel0 12 3 8" xfId="38791"/>
    <cellStyle name="SAPBEXHLevel0 12 3 9" xfId="38792"/>
    <cellStyle name="SAPBEXHLevel0 12 4" xfId="38793"/>
    <cellStyle name="SAPBEXHLevel0 12 5" xfId="38794"/>
    <cellStyle name="SAPBEXHLevel0 12 6" xfId="38795"/>
    <cellStyle name="SAPBEXHLevel0 12 7" xfId="38796"/>
    <cellStyle name="SAPBEXHLevel0 12 8" xfId="38797"/>
    <cellStyle name="SAPBEXHLevel0 12 9" xfId="38798"/>
    <cellStyle name="SAPBEXHLevel0 13" xfId="3648"/>
    <cellStyle name="SAPBEXHLevel0 13 2" xfId="9051"/>
    <cellStyle name="SAPBEXHLevel0 13 3" xfId="12378"/>
    <cellStyle name="SAPBEXHLevel0 13 4" xfId="38799"/>
    <cellStyle name="SAPBEXHLevel0 13 5" xfId="38800"/>
    <cellStyle name="SAPBEXHLevel0 13 6" xfId="38801"/>
    <cellStyle name="SAPBEXHLevel0 13 7" xfId="38802"/>
    <cellStyle name="SAPBEXHLevel0 13 8" xfId="38803"/>
    <cellStyle name="SAPBEXHLevel0 13 9" xfId="38804"/>
    <cellStyle name="SAPBEXHLevel0 14" xfId="3838"/>
    <cellStyle name="SAPBEXHLevel0 14 2" xfId="9217"/>
    <cellStyle name="SAPBEXHLevel0 14 3" xfId="12528"/>
    <cellStyle name="SAPBEXHLevel0 14 4" xfId="38805"/>
    <cellStyle name="SAPBEXHLevel0 14 5" xfId="38806"/>
    <cellStyle name="SAPBEXHLevel0 14 6" xfId="38807"/>
    <cellStyle name="SAPBEXHLevel0 14 7" xfId="38808"/>
    <cellStyle name="SAPBEXHLevel0 14 8" xfId="38809"/>
    <cellStyle name="SAPBEXHLevel0 14 9" xfId="38810"/>
    <cellStyle name="SAPBEXHLevel0 15" xfId="4034"/>
    <cellStyle name="SAPBEXHLevel0 15 2" xfId="9387"/>
    <cellStyle name="SAPBEXHLevel0 15 3" xfId="12685"/>
    <cellStyle name="SAPBEXHLevel0 15 4" xfId="38811"/>
    <cellStyle name="SAPBEXHLevel0 15 5" xfId="38812"/>
    <cellStyle name="SAPBEXHLevel0 15 6" xfId="38813"/>
    <cellStyle name="SAPBEXHLevel0 15 7" xfId="38814"/>
    <cellStyle name="SAPBEXHLevel0 15 8" xfId="38815"/>
    <cellStyle name="SAPBEXHLevel0 15 9" xfId="38816"/>
    <cellStyle name="SAPBEXHLevel0 16" xfId="4670"/>
    <cellStyle name="SAPBEXHLevel0 16 2" xfId="9934"/>
    <cellStyle name="SAPBEXHLevel0 16 3" xfId="13170"/>
    <cellStyle name="SAPBEXHLevel0 16 4" xfId="38817"/>
    <cellStyle name="SAPBEXHLevel0 16 5" xfId="38818"/>
    <cellStyle name="SAPBEXHLevel0 16 6" xfId="38819"/>
    <cellStyle name="SAPBEXHLevel0 16 7" xfId="38820"/>
    <cellStyle name="SAPBEXHLevel0 16 8" xfId="38821"/>
    <cellStyle name="SAPBEXHLevel0 16 9" xfId="38822"/>
    <cellStyle name="SAPBEXHLevel0 17" xfId="4403"/>
    <cellStyle name="SAPBEXHLevel0 17 2" xfId="9715"/>
    <cellStyle name="SAPBEXHLevel0 17 3" xfId="12978"/>
    <cellStyle name="SAPBEXHLevel0 18" xfId="4577"/>
    <cellStyle name="SAPBEXHLevel0 18 2" xfId="9864"/>
    <cellStyle name="SAPBEXHLevel0 18 3" xfId="13114"/>
    <cellStyle name="SAPBEXHLevel0 19" xfId="4763"/>
    <cellStyle name="SAPBEXHLevel0 19 2" xfId="10027"/>
    <cellStyle name="SAPBEXHLevel0 19 3" xfId="13261"/>
    <cellStyle name="SAPBEXHLevel0 2" xfId="279"/>
    <cellStyle name="SAPBEXHLevel0 2 10" xfId="3262"/>
    <cellStyle name="SAPBEXHLevel0 2 10 2" xfId="8709"/>
    <cellStyle name="SAPBEXHLevel0 2 10 3" xfId="12069"/>
    <cellStyle name="SAPBEXHLevel0 2 11" xfId="3458"/>
    <cellStyle name="SAPBEXHLevel0 2 11 2" xfId="8883"/>
    <cellStyle name="SAPBEXHLevel0 2 11 3" xfId="12227"/>
    <cellStyle name="SAPBEXHLevel0 2 12" xfId="3650"/>
    <cellStyle name="SAPBEXHLevel0 2 12 2" xfId="9053"/>
    <cellStyle name="SAPBEXHLevel0 2 12 3" xfId="12380"/>
    <cellStyle name="SAPBEXHLevel0 2 13" xfId="3840"/>
    <cellStyle name="SAPBEXHLevel0 2 13 2" xfId="9219"/>
    <cellStyle name="SAPBEXHLevel0 2 13 3" xfId="12530"/>
    <cellStyle name="SAPBEXHLevel0 2 14" xfId="4039"/>
    <cellStyle name="SAPBEXHLevel0 2 14 2" xfId="9392"/>
    <cellStyle name="SAPBEXHLevel0 2 14 3" xfId="12690"/>
    <cellStyle name="SAPBEXHLevel0 2 15" xfId="4663"/>
    <cellStyle name="SAPBEXHLevel0 2 15 2" xfId="9927"/>
    <cellStyle name="SAPBEXHLevel0 2 15 3" xfId="13163"/>
    <cellStyle name="SAPBEXHLevel0 2 16" xfId="4405"/>
    <cellStyle name="SAPBEXHLevel0 2 16 2" xfId="9717"/>
    <cellStyle name="SAPBEXHLevel0 2 16 3" xfId="12980"/>
    <cellStyle name="SAPBEXHLevel0 2 17" xfId="4579"/>
    <cellStyle name="SAPBEXHLevel0 2 17 2" xfId="9866"/>
    <cellStyle name="SAPBEXHLevel0 2 17 3" xfId="13116"/>
    <cellStyle name="SAPBEXHLevel0 2 18" xfId="4765"/>
    <cellStyle name="SAPBEXHLevel0 2 18 2" xfId="10029"/>
    <cellStyle name="SAPBEXHLevel0 2 18 3" xfId="13263"/>
    <cellStyle name="SAPBEXHLevel0 2 19" xfId="4938"/>
    <cellStyle name="SAPBEXHLevel0 2 19 2" xfId="10178"/>
    <cellStyle name="SAPBEXHLevel0 2 19 3" xfId="13397"/>
    <cellStyle name="SAPBEXHLevel0 2 2" xfId="280"/>
    <cellStyle name="SAPBEXHLevel0 2 2 10" xfId="2305"/>
    <cellStyle name="SAPBEXHLevel0 2 2 2" xfId="550"/>
    <cellStyle name="SAPBEXHLevel0 2 2 2 2" xfId="7843"/>
    <cellStyle name="SAPBEXHLevel0 2 2 3" xfId="922"/>
    <cellStyle name="SAPBEXHLevel0 2 2 3 2" xfId="7328"/>
    <cellStyle name="SAPBEXHLevel0 2 2 4" xfId="38823"/>
    <cellStyle name="SAPBEXHLevel0 2 2 5" xfId="38824"/>
    <cellStyle name="SAPBEXHLevel0 2 2 6" xfId="38825"/>
    <cellStyle name="SAPBEXHLevel0 2 2 7" xfId="38826"/>
    <cellStyle name="SAPBEXHLevel0 2 2 8" xfId="38827"/>
    <cellStyle name="SAPBEXHLevel0 2 2 9" xfId="38828"/>
    <cellStyle name="SAPBEXHLevel0 2 20" xfId="5879"/>
    <cellStyle name="SAPBEXHLevel0 2 20 2" xfId="10998"/>
    <cellStyle name="SAPBEXHLevel0 2 20 3" xfId="14145"/>
    <cellStyle name="SAPBEXHLevel0 2 21" xfId="5654"/>
    <cellStyle name="SAPBEXHLevel0 2 21 2" xfId="10775"/>
    <cellStyle name="SAPBEXHLevel0 2 21 3" xfId="13923"/>
    <cellStyle name="SAPBEXHLevel0 2 22" xfId="6013"/>
    <cellStyle name="SAPBEXHLevel0 2 22 2" xfId="11126"/>
    <cellStyle name="SAPBEXHLevel0 2 22 3" xfId="14274"/>
    <cellStyle name="SAPBEXHLevel0 2 23" xfId="5595"/>
    <cellStyle name="SAPBEXHLevel0 2 23 2" xfId="10716"/>
    <cellStyle name="SAPBEXHLevel0 2 23 3" xfId="13864"/>
    <cellStyle name="SAPBEXHLevel0 2 24" xfId="5986"/>
    <cellStyle name="SAPBEXHLevel0 2 24 2" xfId="11105"/>
    <cellStyle name="SAPBEXHLevel0 2 24 3" xfId="14252"/>
    <cellStyle name="SAPBEXHLevel0 2 25" xfId="6182"/>
    <cellStyle name="SAPBEXHLevel0 2 25 2" xfId="11276"/>
    <cellStyle name="SAPBEXHLevel0 2 25 3" xfId="14410"/>
    <cellStyle name="SAPBEXHLevel0 2 26" xfId="7258"/>
    <cellStyle name="SAPBEXHLevel0 2 27" xfId="8601"/>
    <cellStyle name="SAPBEXHLevel0 2 28" xfId="1543"/>
    <cellStyle name="SAPBEXHLevel0 2 3" xfId="659"/>
    <cellStyle name="SAPBEXHLevel0 2 3 10" xfId="2033"/>
    <cellStyle name="SAPBEXHLevel0 2 3 2" xfId="549"/>
    <cellStyle name="SAPBEXHLevel0 2 3 2 2" xfId="7574"/>
    <cellStyle name="SAPBEXHLevel0 2 3 3" xfId="923"/>
    <cellStyle name="SAPBEXHLevel0 2 3 3 2" xfId="10544"/>
    <cellStyle name="SAPBEXHLevel0 2 3 4" xfId="38829"/>
    <cellStyle name="SAPBEXHLevel0 2 3 5" xfId="38830"/>
    <cellStyle name="SAPBEXHLevel0 2 3 6" xfId="38831"/>
    <cellStyle name="SAPBEXHLevel0 2 3 7" xfId="38832"/>
    <cellStyle name="SAPBEXHLevel0 2 3 8" xfId="38833"/>
    <cellStyle name="SAPBEXHLevel0 2 3 9" xfId="38834"/>
    <cellStyle name="SAPBEXHLevel0 2 4" xfId="660"/>
    <cellStyle name="SAPBEXHLevel0 2 4 2" xfId="543"/>
    <cellStyle name="SAPBEXHLevel0 2 4 2 2" xfId="7939"/>
    <cellStyle name="SAPBEXHLevel0 2 4 3" xfId="924"/>
    <cellStyle name="SAPBEXHLevel0 2 4 3 2" xfId="7175"/>
    <cellStyle name="SAPBEXHLevel0 2 4 4" xfId="2401"/>
    <cellStyle name="SAPBEXHLevel0 2 5" xfId="556"/>
    <cellStyle name="SAPBEXHLevel0 2 5 2" xfId="7501"/>
    <cellStyle name="SAPBEXHLevel0 2 5 3" xfId="7360"/>
    <cellStyle name="SAPBEXHLevel0 2 5 4" xfId="1960"/>
    <cellStyle name="SAPBEXHLevel0 2 6" xfId="921"/>
    <cellStyle name="SAPBEXHLevel0 2 6 2" xfId="7995"/>
    <cellStyle name="SAPBEXHLevel0 2 6 3" xfId="10927"/>
    <cellStyle name="SAPBEXHLevel0 2 6 4" xfId="2457"/>
    <cellStyle name="SAPBEXHLevel0 2 7" xfId="2639"/>
    <cellStyle name="SAPBEXHLevel0 2 7 2" xfId="8153"/>
    <cellStyle name="SAPBEXHLevel0 2 7 3" xfId="7084"/>
    <cellStyle name="SAPBEXHLevel0 2 8" xfId="2868"/>
    <cellStyle name="SAPBEXHLevel0 2 8 2" xfId="8360"/>
    <cellStyle name="SAPBEXHLevel0 2 8 3" xfId="6891"/>
    <cellStyle name="SAPBEXHLevel0 2 9" xfId="3064"/>
    <cellStyle name="SAPBEXHLevel0 2 9 2" xfId="8532"/>
    <cellStyle name="SAPBEXHLevel0 2 9 3" xfId="11909"/>
    <cellStyle name="SAPBEXHLevel0 20" xfId="4937"/>
    <cellStyle name="SAPBEXHLevel0 20 2" xfId="10177"/>
    <cellStyle name="SAPBEXHLevel0 20 3" xfId="13396"/>
    <cellStyle name="SAPBEXHLevel0 21" xfId="5878"/>
    <cellStyle name="SAPBEXHLevel0 21 2" xfId="10997"/>
    <cellStyle name="SAPBEXHLevel0 21 3" xfId="14144"/>
    <cellStyle name="SAPBEXHLevel0 22" xfId="5655"/>
    <cellStyle name="SAPBEXHLevel0 22 2" xfId="10776"/>
    <cellStyle name="SAPBEXHLevel0 22 3" xfId="13924"/>
    <cellStyle name="SAPBEXHLevel0 23" xfId="5945"/>
    <cellStyle name="SAPBEXHLevel0 23 2" xfId="11064"/>
    <cellStyle name="SAPBEXHLevel0 23 3" xfId="14211"/>
    <cellStyle name="SAPBEXHLevel0 24" xfId="5597"/>
    <cellStyle name="SAPBEXHLevel0 24 2" xfId="10718"/>
    <cellStyle name="SAPBEXHLevel0 24 3" xfId="13866"/>
    <cellStyle name="SAPBEXHLevel0 25" xfId="5984"/>
    <cellStyle name="SAPBEXHLevel0 25 2" xfId="11103"/>
    <cellStyle name="SAPBEXHLevel0 25 3" xfId="14250"/>
    <cellStyle name="SAPBEXHLevel0 26" xfId="6180"/>
    <cellStyle name="SAPBEXHLevel0 26 2" xfId="11274"/>
    <cellStyle name="SAPBEXHLevel0 26 3" xfId="14408"/>
    <cellStyle name="SAPBEXHLevel0 27" xfId="7257"/>
    <cellStyle name="SAPBEXHLevel0 28" xfId="8777"/>
    <cellStyle name="SAPBEXHLevel0 29" xfId="1542"/>
    <cellStyle name="SAPBEXHLevel0 3" xfId="281"/>
    <cellStyle name="SAPBEXHLevel0 3 10" xfId="38835"/>
    <cellStyle name="SAPBEXHLevel0 3 11" xfId="38836"/>
    <cellStyle name="SAPBEXHLevel0 3 12" xfId="2304"/>
    <cellStyle name="SAPBEXHLevel0 3 2" xfId="282"/>
    <cellStyle name="SAPBEXHLevel0 3 2 10" xfId="7842"/>
    <cellStyle name="SAPBEXHLevel0 3 2 2" xfId="38837"/>
    <cellStyle name="SAPBEXHLevel0 3 2 3" xfId="38838"/>
    <cellStyle name="SAPBEXHLevel0 3 2 4" xfId="38839"/>
    <cellStyle name="SAPBEXHLevel0 3 2 5" xfId="38840"/>
    <cellStyle name="SAPBEXHLevel0 3 2 6" xfId="38841"/>
    <cellStyle name="SAPBEXHLevel0 3 2 7" xfId="38842"/>
    <cellStyle name="SAPBEXHLevel0 3 2 8" xfId="38843"/>
    <cellStyle name="SAPBEXHLevel0 3 2 9" xfId="38844"/>
    <cellStyle name="SAPBEXHLevel0 3 3" xfId="7330"/>
    <cellStyle name="SAPBEXHLevel0 3 3 2" xfId="38845"/>
    <cellStyle name="SAPBEXHLevel0 3 3 3" xfId="38846"/>
    <cellStyle name="SAPBEXHLevel0 3 3 4" xfId="38847"/>
    <cellStyle name="SAPBEXHLevel0 3 3 5" xfId="38848"/>
    <cellStyle name="SAPBEXHLevel0 3 3 6" xfId="38849"/>
    <cellStyle name="SAPBEXHLevel0 3 3 7" xfId="38850"/>
    <cellStyle name="SAPBEXHLevel0 3 3 8" xfId="38851"/>
    <cellStyle name="SAPBEXHLevel0 3 3 9" xfId="38852"/>
    <cellStyle name="SAPBEXHLevel0 3 4" xfId="38853"/>
    <cellStyle name="SAPBEXHLevel0 3 5" xfId="38854"/>
    <cellStyle name="SAPBEXHLevel0 3 6" xfId="38855"/>
    <cellStyle name="SAPBEXHLevel0 3 7" xfId="38856"/>
    <cellStyle name="SAPBEXHLevel0 3 8" xfId="38857"/>
    <cellStyle name="SAPBEXHLevel0 3 9" xfId="38858"/>
    <cellStyle name="SAPBEXHLevel0 4" xfId="283"/>
    <cellStyle name="SAPBEXHLevel0 4 10" xfId="38859"/>
    <cellStyle name="SAPBEXHLevel0 4 11" xfId="38860"/>
    <cellStyle name="SAPBEXHLevel0 4 12" xfId="2034"/>
    <cellStyle name="SAPBEXHLevel0 4 2" xfId="284"/>
    <cellStyle name="SAPBEXHLevel0 4 2 10" xfId="7575"/>
    <cellStyle name="SAPBEXHLevel0 4 2 2" xfId="38861"/>
    <cellStyle name="SAPBEXHLevel0 4 2 3" xfId="38862"/>
    <cellStyle name="SAPBEXHLevel0 4 2 4" xfId="38863"/>
    <cellStyle name="SAPBEXHLevel0 4 2 5" xfId="38864"/>
    <cellStyle name="SAPBEXHLevel0 4 2 6" xfId="38865"/>
    <cellStyle name="SAPBEXHLevel0 4 2 7" xfId="38866"/>
    <cellStyle name="SAPBEXHLevel0 4 2 8" xfId="38867"/>
    <cellStyle name="SAPBEXHLevel0 4 2 9" xfId="38868"/>
    <cellStyle name="SAPBEXHLevel0 4 3" xfId="10454"/>
    <cellStyle name="SAPBEXHLevel0 4 3 2" xfId="38869"/>
    <cellStyle name="SAPBEXHLevel0 4 3 3" xfId="38870"/>
    <cellStyle name="SAPBEXHLevel0 4 3 4" xfId="38871"/>
    <cellStyle name="SAPBEXHLevel0 4 3 5" xfId="38872"/>
    <cellStyle name="SAPBEXHLevel0 4 3 6" xfId="38873"/>
    <cellStyle name="SAPBEXHLevel0 4 3 7" xfId="38874"/>
    <cellStyle name="SAPBEXHLevel0 4 3 8" xfId="38875"/>
    <cellStyle name="SAPBEXHLevel0 4 3 9" xfId="38876"/>
    <cellStyle name="SAPBEXHLevel0 4 4" xfId="38877"/>
    <cellStyle name="SAPBEXHLevel0 4 5" xfId="38878"/>
    <cellStyle name="SAPBEXHLevel0 4 6" xfId="38879"/>
    <cellStyle name="SAPBEXHLevel0 4 7" xfId="38880"/>
    <cellStyle name="SAPBEXHLevel0 4 8" xfId="38881"/>
    <cellStyle name="SAPBEXHLevel0 4 9" xfId="38882"/>
    <cellStyle name="SAPBEXHLevel0 5" xfId="285"/>
    <cellStyle name="SAPBEXHLevel0 5 10" xfId="38883"/>
    <cellStyle name="SAPBEXHLevel0 5 11" xfId="38884"/>
    <cellStyle name="SAPBEXHLevel0 5 12" xfId="1909"/>
    <cellStyle name="SAPBEXHLevel0 5 2" xfId="286"/>
    <cellStyle name="SAPBEXHLevel0 5 2 10" xfId="7450"/>
    <cellStyle name="SAPBEXHLevel0 5 2 2" xfId="38885"/>
    <cellStyle name="SAPBEXHLevel0 5 2 3" xfId="38886"/>
    <cellStyle name="SAPBEXHLevel0 5 2 4" xfId="38887"/>
    <cellStyle name="SAPBEXHLevel0 5 2 5" xfId="38888"/>
    <cellStyle name="SAPBEXHLevel0 5 2 6" xfId="38889"/>
    <cellStyle name="SAPBEXHLevel0 5 2 7" xfId="38890"/>
    <cellStyle name="SAPBEXHLevel0 5 2 8" xfId="38891"/>
    <cellStyle name="SAPBEXHLevel0 5 2 9" xfId="38892"/>
    <cellStyle name="SAPBEXHLevel0 5 3" xfId="9760"/>
    <cellStyle name="SAPBEXHLevel0 5 3 2" xfId="38893"/>
    <cellStyle name="SAPBEXHLevel0 5 3 3" xfId="38894"/>
    <cellStyle name="SAPBEXHLevel0 5 3 4" xfId="38895"/>
    <cellStyle name="SAPBEXHLevel0 5 3 5" xfId="38896"/>
    <cellStyle name="SAPBEXHLevel0 5 3 6" xfId="38897"/>
    <cellStyle name="SAPBEXHLevel0 5 3 7" xfId="38898"/>
    <cellStyle name="SAPBEXHLevel0 5 3 8" xfId="38899"/>
    <cellStyle name="SAPBEXHLevel0 5 3 9" xfId="38900"/>
    <cellStyle name="SAPBEXHLevel0 5 4" xfId="38901"/>
    <cellStyle name="SAPBEXHLevel0 5 5" xfId="38902"/>
    <cellStyle name="SAPBEXHLevel0 5 6" xfId="38903"/>
    <cellStyle name="SAPBEXHLevel0 5 7" xfId="38904"/>
    <cellStyle name="SAPBEXHLevel0 5 8" xfId="38905"/>
    <cellStyle name="SAPBEXHLevel0 5 9" xfId="38906"/>
    <cellStyle name="SAPBEXHLevel0 6" xfId="287"/>
    <cellStyle name="SAPBEXHLevel0 6 10" xfId="38907"/>
    <cellStyle name="SAPBEXHLevel0 6 11" xfId="38908"/>
    <cellStyle name="SAPBEXHLevel0 6 12" xfId="1962"/>
    <cellStyle name="SAPBEXHLevel0 6 2" xfId="7503"/>
    <cellStyle name="SAPBEXHLevel0 6 2 2" xfId="38909"/>
    <cellStyle name="SAPBEXHLevel0 6 2 3" xfId="38910"/>
    <cellStyle name="SAPBEXHLevel0 6 2 4" xfId="38911"/>
    <cellStyle name="SAPBEXHLevel0 6 2 5" xfId="38912"/>
    <cellStyle name="SAPBEXHLevel0 6 2 6" xfId="38913"/>
    <cellStyle name="SAPBEXHLevel0 6 2 7" xfId="38914"/>
    <cellStyle name="SAPBEXHLevel0 6 2 8" xfId="38915"/>
    <cellStyle name="SAPBEXHLevel0 6 2 9" xfId="38916"/>
    <cellStyle name="SAPBEXHLevel0 6 3" xfId="7358"/>
    <cellStyle name="SAPBEXHLevel0 6 3 2" xfId="38917"/>
    <cellStyle name="SAPBEXHLevel0 6 3 3" xfId="38918"/>
    <cellStyle name="SAPBEXHLevel0 6 3 4" xfId="38919"/>
    <cellStyle name="SAPBEXHLevel0 6 3 5" xfId="38920"/>
    <cellStyle name="SAPBEXHLevel0 6 3 6" xfId="38921"/>
    <cellStyle name="SAPBEXHLevel0 6 3 7" xfId="38922"/>
    <cellStyle name="SAPBEXHLevel0 6 3 8" xfId="38923"/>
    <cellStyle name="SAPBEXHLevel0 6 3 9" xfId="38924"/>
    <cellStyle name="SAPBEXHLevel0 6 4" xfId="38925"/>
    <cellStyle name="SAPBEXHLevel0 6 5" xfId="38926"/>
    <cellStyle name="SAPBEXHLevel0 6 6" xfId="38927"/>
    <cellStyle name="SAPBEXHLevel0 6 7" xfId="38928"/>
    <cellStyle name="SAPBEXHLevel0 6 8" xfId="38929"/>
    <cellStyle name="SAPBEXHLevel0 6 9" xfId="38930"/>
    <cellStyle name="SAPBEXHLevel0 7" xfId="557"/>
    <cellStyle name="SAPBEXHLevel0 7 10" xfId="38931"/>
    <cellStyle name="SAPBEXHLevel0 7 11" xfId="38932"/>
    <cellStyle name="SAPBEXHLevel0 7 12" xfId="2455"/>
    <cellStyle name="SAPBEXHLevel0 7 2" xfId="7993"/>
    <cellStyle name="SAPBEXHLevel0 7 2 2" xfId="38933"/>
    <cellStyle name="SAPBEXHLevel0 7 2 3" xfId="38934"/>
    <cellStyle name="SAPBEXHLevel0 7 2 4" xfId="38935"/>
    <cellStyle name="SAPBEXHLevel0 7 2 5" xfId="38936"/>
    <cellStyle name="SAPBEXHLevel0 7 2 6" xfId="38937"/>
    <cellStyle name="SAPBEXHLevel0 7 2 7" xfId="38938"/>
    <cellStyle name="SAPBEXHLevel0 7 2 8" xfId="38939"/>
    <cellStyle name="SAPBEXHLevel0 7 2 9" xfId="38940"/>
    <cellStyle name="SAPBEXHLevel0 7 3" xfId="10948"/>
    <cellStyle name="SAPBEXHLevel0 7 3 2" xfId="38941"/>
    <cellStyle name="SAPBEXHLevel0 7 3 3" xfId="38942"/>
    <cellStyle name="SAPBEXHLevel0 7 3 4" xfId="38943"/>
    <cellStyle name="SAPBEXHLevel0 7 3 5" xfId="38944"/>
    <cellStyle name="SAPBEXHLevel0 7 3 6" xfId="38945"/>
    <cellStyle name="SAPBEXHLevel0 7 3 7" xfId="38946"/>
    <cellStyle name="SAPBEXHLevel0 7 3 8" xfId="38947"/>
    <cellStyle name="SAPBEXHLevel0 7 3 9" xfId="38948"/>
    <cellStyle name="SAPBEXHLevel0 7 4" xfId="38949"/>
    <cellStyle name="SAPBEXHLevel0 7 5" xfId="38950"/>
    <cellStyle name="SAPBEXHLevel0 7 6" xfId="38951"/>
    <cellStyle name="SAPBEXHLevel0 7 7" xfId="38952"/>
    <cellStyle name="SAPBEXHLevel0 7 8" xfId="38953"/>
    <cellStyle name="SAPBEXHLevel0 7 9" xfId="38954"/>
    <cellStyle name="SAPBEXHLevel0 8" xfId="920"/>
    <cellStyle name="SAPBEXHLevel0 8 10" xfId="38955"/>
    <cellStyle name="SAPBEXHLevel0 8 11" xfId="38956"/>
    <cellStyle name="SAPBEXHLevel0 8 12" xfId="2637"/>
    <cellStyle name="SAPBEXHLevel0 8 2" xfId="8151"/>
    <cellStyle name="SAPBEXHLevel0 8 2 2" xfId="38957"/>
    <cellStyle name="SAPBEXHLevel0 8 2 3" xfId="38958"/>
    <cellStyle name="SAPBEXHLevel0 8 2 4" xfId="38959"/>
    <cellStyle name="SAPBEXHLevel0 8 2 5" xfId="38960"/>
    <cellStyle name="SAPBEXHLevel0 8 2 6" xfId="38961"/>
    <cellStyle name="SAPBEXHLevel0 8 2 7" xfId="38962"/>
    <cellStyle name="SAPBEXHLevel0 8 2 8" xfId="38963"/>
    <cellStyle name="SAPBEXHLevel0 8 2 9" xfId="38964"/>
    <cellStyle name="SAPBEXHLevel0 8 3" xfId="7086"/>
    <cellStyle name="SAPBEXHLevel0 8 3 2" xfId="38965"/>
    <cellStyle name="SAPBEXHLevel0 8 3 3" xfId="38966"/>
    <cellStyle name="SAPBEXHLevel0 8 3 4" xfId="38967"/>
    <cellStyle name="SAPBEXHLevel0 8 3 5" xfId="38968"/>
    <cellStyle name="SAPBEXHLevel0 8 3 6" xfId="38969"/>
    <cellStyle name="SAPBEXHLevel0 8 3 7" xfId="38970"/>
    <cellStyle name="SAPBEXHLevel0 8 3 8" xfId="38971"/>
    <cellStyle name="SAPBEXHLevel0 8 3 9" xfId="38972"/>
    <cellStyle name="SAPBEXHLevel0 8 4" xfId="38973"/>
    <cellStyle name="SAPBEXHLevel0 8 5" xfId="38974"/>
    <cellStyle name="SAPBEXHLevel0 8 6" xfId="38975"/>
    <cellStyle name="SAPBEXHLevel0 8 7" xfId="38976"/>
    <cellStyle name="SAPBEXHLevel0 8 8" xfId="38977"/>
    <cellStyle name="SAPBEXHLevel0 8 9" xfId="38978"/>
    <cellStyle name="SAPBEXHLevel0 9" xfId="2866"/>
    <cellStyle name="SAPBEXHLevel0 9 10" xfId="38979"/>
    <cellStyle name="SAPBEXHLevel0 9 11" xfId="38980"/>
    <cellStyle name="SAPBEXHLevel0 9 2" xfId="8358"/>
    <cellStyle name="SAPBEXHLevel0 9 2 2" xfId="38981"/>
    <cellStyle name="SAPBEXHLevel0 9 2 3" xfId="38982"/>
    <cellStyle name="SAPBEXHLevel0 9 2 4" xfId="38983"/>
    <cellStyle name="SAPBEXHLevel0 9 2 5" xfId="38984"/>
    <cellStyle name="SAPBEXHLevel0 9 2 6" xfId="38985"/>
    <cellStyle name="SAPBEXHLevel0 9 2 7" xfId="38986"/>
    <cellStyle name="SAPBEXHLevel0 9 2 8" xfId="38987"/>
    <cellStyle name="SAPBEXHLevel0 9 2 9" xfId="38988"/>
    <cellStyle name="SAPBEXHLevel0 9 3" xfId="6893"/>
    <cellStyle name="SAPBEXHLevel0 9 3 2" xfId="38989"/>
    <cellStyle name="SAPBEXHLevel0 9 3 3" xfId="38990"/>
    <cellStyle name="SAPBEXHLevel0 9 3 4" xfId="38991"/>
    <cellStyle name="SAPBEXHLevel0 9 3 5" xfId="38992"/>
    <cellStyle name="SAPBEXHLevel0 9 3 6" xfId="38993"/>
    <cellStyle name="SAPBEXHLevel0 9 3 7" xfId="38994"/>
    <cellStyle name="SAPBEXHLevel0 9 3 8" xfId="38995"/>
    <cellStyle name="SAPBEXHLevel0 9 3 9" xfId="38996"/>
    <cellStyle name="SAPBEXHLevel0 9 4" xfId="38997"/>
    <cellStyle name="SAPBEXHLevel0 9 5" xfId="38998"/>
    <cellStyle name="SAPBEXHLevel0 9 6" xfId="38999"/>
    <cellStyle name="SAPBEXHLevel0 9 7" xfId="39000"/>
    <cellStyle name="SAPBEXHLevel0 9 8" xfId="39001"/>
    <cellStyle name="SAPBEXHLevel0 9 9" xfId="39002"/>
    <cellStyle name="SAPBEXHLevel0_(23.11.2009) СПИСКИ  МАТЕРИАЛОВ  ПО ЦЕХАМ, БЮДЖЕТ" xfId="39003"/>
    <cellStyle name="SAPBEXHLevel0X" xfId="288"/>
    <cellStyle name="SAPBEXHLevel0X 10" xfId="3263"/>
    <cellStyle name="SAPBEXHLevel0X 10 2" xfId="8710"/>
    <cellStyle name="SAPBEXHLevel0X 10 3" xfId="12070"/>
    <cellStyle name="SAPBEXHLevel0X 11" xfId="3459"/>
    <cellStyle name="SAPBEXHLevel0X 11 2" xfId="8884"/>
    <cellStyle name="SAPBEXHLevel0X 11 3" xfId="12228"/>
    <cellStyle name="SAPBEXHLevel0X 12" xfId="3651"/>
    <cellStyle name="SAPBEXHLevel0X 12 2" xfId="9054"/>
    <cellStyle name="SAPBEXHLevel0X 12 3" xfId="12381"/>
    <cellStyle name="SAPBEXHLevel0X 13" xfId="3841"/>
    <cellStyle name="SAPBEXHLevel0X 13 2" xfId="9220"/>
    <cellStyle name="SAPBEXHLevel0X 13 3" xfId="12531"/>
    <cellStyle name="SAPBEXHLevel0X 14" xfId="4041"/>
    <cellStyle name="SAPBEXHLevel0X 14 2" xfId="9394"/>
    <cellStyle name="SAPBEXHLevel0X 14 3" xfId="12692"/>
    <cellStyle name="SAPBEXHLevel0X 15" xfId="4735"/>
    <cellStyle name="SAPBEXHLevel0X 15 2" xfId="9999"/>
    <cellStyle name="SAPBEXHLevel0X 15 3" xfId="13234"/>
    <cellStyle name="SAPBEXHLevel0X 16" xfId="4406"/>
    <cellStyle name="SAPBEXHLevel0X 16 2" xfId="9718"/>
    <cellStyle name="SAPBEXHLevel0X 16 3" xfId="12981"/>
    <cellStyle name="SAPBEXHLevel0X 17" xfId="4580"/>
    <cellStyle name="SAPBEXHLevel0X 17 2" xfId="9867"/>
    <cellStyle name="SAPBEXHLevel0X 17 3" xfId="13117"/>
    <cellStyle name="SAPBEXHLevel0X 18" xfId="4766"/>
    <cellStyle name="SAPBEXHLevel0X 18 2" xfId="10030"/>
    <cellStyle name="SAPBEXHLevel0X 18 3" xfId="13264"/>
    <cellStyle name="SAPBEXHLevel0X 19" xfId="4939"/>
    <cellStyle name="SAPBEXHLevel0X 19 2" xfId="10179"/>
    <cellStyle name="SAPBEXHLevel0X 19 3" xfId="13398"/>
    <cellStyle name="SAPBEXHLevel0X 2" xfId="289"/>
    <cellStyle name="SAPBEXHLevel0X 2 2" xfId="290"/>
    <cellStyle name="SAPBEXHLevel0X 2 2 2" xfId="540"/>
    <cellStyle name="SAPBEXHLevel0X 2 2 3" xfId="927"/>
    <cellStyle name="SAPBEXHLevel0X 2 2 4" xfId="7844"/>
    <cellStyle name="SAPBEXHLevel0X 2 3" xfId="664"/>
    <cellStyle name="SAPBEXHLevel0X 2 3 2" xfId="539"/>
    <cellStyle name="SAPBEXHLevel0X 2 3 3" xfId="928"/>
    <cellStyle name="SAPBEXHLevel0X 2 3 4" xfId="7320"/>
    <cellStyle name="SAPBEXHLevel0X 2 4" xfId="665"/>
    <cellStyle name="SAPBEXHLevel0X 2 4 2" xfId="538"/>
    <cellStyle name="SAPBEXHLevel0X 2 4 3" xfId="929"/>
    <cellStyle name="SAPBEXHLevel0X 2 5" xfId="541"/>
    <cellStyle name="SAPBEXHLevel0X 2 6" xfId="926"/>
    <cellStyle name="SAPBEXHLevel0X 2 7" xfId="2306"/>
    <cellStyle name="SAPBEXHLevel0X 20" xfId="5880"/>
    <cellStyle name="SAPBEXHLevel0X 20 2" xfId="10999"/>
    <cellStyle name="SAPBEXHLevel0X 20 3" xfId="14146"/>
    <cellStyle name="SAPBEXHLevel0X 21" xfId="5653"/>
    <cellStyle name="SAPBEXHLevel0X 21 2" xfId="10774"/>
    <cellStyle name="SAPBEXHLevel0X 21 3" xfId="13922"/>
    <cellStyle name="SAPBEXHLevel0X 22" xfId="5946"/>
    <cellStyle name="SAPBEXHLevel0X 22 2" xfId="11065"/>
    <cellStyle name="SAPBEXHLevel0X 22 3" xfId="14212"/>
    <cellStyle name="SAPBEXHLevel0X 23" xfId="5594"/>
    <cellStyle name="SAPBEXHLevel0X 23 2" xfId="10715"/>
    <cellStyle name="SAPBEXHLevel0X 23 3" xfId="13863"/>
    <cellStyle name="SAPBEXHLevel0X 24" xfId="5987"/>
    <cellStyle name="SAPBEXHLevel0X 24 2" xfId="11106"/>
    <cellStyle name="SAPBEXHLevel0X 24 3" xfId="14253"/>
    <cellStyle name="SAPBEXHLevel0X 25" xfId="6183"/>
    <cellStyle name="SAPBEXHLevel0X 25 2" xfId="11277"/>
    <cellStyle name="SAPBEXHLevel0X 25 3" xfId="14411"/>
    <cellStyle name="SAPBEXHLevel0X 26" xfId="7259"/>
    <cellStyle name="SAPBEXHLevel0X 27" xfId="8223"/>
    <cellStyle name="SAPBEXHLevel0X 28" xfId="1544"/>
    <cellStyle name="SAPBEXHLevel0X 3" xfId="291"/>
    <cellStyle name="SAPBEXHLevel0X 3 2" xfId="292"/>
    <cellStyle name="SAPBEXHLevel0X 3 2 2" xfId="7573"/>
    <cellStyle name="SAPBEXHLevel0X 3 3" xfId="10621"/>
    <cellStyle name="SAPBEXHLevel0X 3 4" xfId="2032"/>
    <cellStyle name="SAPBEXHLevel0X 4" xfId="293"/>
    <cellStyle name="SAPBEXHLevel0X 4 2" xfId="294"/>
    <cellStyle name="SAPBEXHLevel0X 4 2 2" xfId="8019"/>
    <cellStyle name="SAPBEXHLevel0X 4 3" xfId="7125"/>
    <cellStyle name="SAPBEXHLevel0X 4 4" xfId="2484"/>
    <cellStyle name="SAPBEXHLevel0X 5" xfId="295"/>
    <cellStyle name="SAPBEXHLevel0X 5 2" xfId="296"/>
    <cellStyle name="SAPBEXHLevel0X 5 2 2" xfId="7500"/>
    <cellStyle name="SAPBEXHLevel0X 5 3" xfId="6831"/>
    <cellStyle name="SAPBEXHLevel0X 5 4" xfId="1959"/>
    <cellStyle name="SAPBEXHLevel0X 6" xfId="297"/>
    <cellStyle name="SAPBEXHLevel0X 6 2" xfId="7996"/>
    <cellStyle name="SAPBEXHLevel0X 6 3" xfId="8923"/>
    <cellStyle name="SAPBEXHLevel0X 6 4" xfId="2458"/>
    <cellStyle name="SAPBEXHLevel0X 7" xfId="542"/>
    <cellStyle name="SAPBEXHLevel0X 7 2" xfId="8154"/>
    <cellStyle name="SAPBEXHLevel0X 7 3" xfId="7083"/>
    <cellStyle name="SAPBEXHLevel0X 7 4" xfId="2640"/>
    <cellStyle name="SAPBEXHLevel0X 8" xfId="925"/>
    <cellStyle name="SAPBEXHLevel0X 8 2" xfId="8361"/>
    <cellStyle name="SAPBEXHLevel0X 8 3" xfId="6890"/>
    <cellStyle name="SAPBEXHLevel0X 8 4" xfId="2869"/>
    <cellStyle name="SAPBEXHLevel0X 9" xfId="3065"/>
    <cellStyle name="SAPBEXHLevel0X 9 2" xfId="8533"/>
    <cellStyle name="SAPBEXHLevel0X 9 3" xfId="11910"/>
    <cellStyle name="SAPBEXHLevel1" xfId="298"/>
    <cellStyle name="SAPBEXHLevel1 10" xfId="3066"/>
    <cellStyle name="SAPBEXHLevel1 10 10" xfId="39004"/>
    <cellStyle name="SAPBEXHLevel1 10 11" xfId="39005"/>
    <cellStyle name="SAPBEXHLevel1 10 2" xfId="8534"/>
    <cellStyle name="SAPBEXHLevel1 10 2 2" xfId="39006"/>
    <cellStyle name="SAPBEXHLevel1 10 2 3" xfId="39007"/>
    <cellStyle name="SAPBEXHLevel1 10 2 4" xfId="39008"/>
    <cellStyle name="SAPBEXHLevel1 10 2 5" xfId="39009"/>
    <cellStyle name="SAPBEXHLevel1 10 2 6" xfId="39010"/>
    <cellStyle name="SAPBEXHLevel1 10 2 7" xfId="39011"/>
    <cellStyle name="SAPBEXHLevel1 10 2 8" xfId="39012"/>
    <cellStyle name="SAPBEXHLevel1 10 2 9" xfId="39013"/>
    <cellStyle name="SAPBEXHLevel1 10 3" xfId="11911"/>
    <cellStyle name="SAPBEXHLevel1 10 3 2" xfId="39014"/>
    <cellStyle name="SAPBEXHLevel1 10 3 3" xfId="39015"/>
    <cellStyle name="SAPBEXHLevel1 10 3 4" xfId="39016"/>
    <cellStyle name="SAPBEXHLevel1 10 3 5" xfId="39017"/>
    <cellStyle name="SAPBEXHLevel1 10 3 6" xfId="39018"/>
    <cellStyle name="SAPBEXHLevel1 10 3 7" xfId="39019"/>
    <cellStyle name="SAPBEXHLevel1 10 3 8" xfId="39020"/>
    <cellStyle name="SAPBEXHLevel1 10 3 9" xfId="39021"/>
    <cellStyle name="SAPBEXHLevel1 10 4" xfId="39022"/>
    <cellStyle name="SAPBEXHLevel1 10 5" xfId="39023"/>
    <cellStyle name="SAPBEXHLevel1 10 6" xfId="39024"/>
    <cellStyle name="SAPBEXHLevel1 10 7" xfId="39025"/>
    <cellStyle name="SAPBEXHLevel1 10 8" xfId="39026"/>
    <cellStyle name="SAPBEXHLevel1 10 9" xfId="39027"/>
    <cellStyle name="SAPBEXHLevel1 11" xfId="3264"/>
    <cellStyle name="SAPBEXHLevel1 11 10" xfId="39028"/>
    <cellStyle name="SAPBEXHLevel1 11 11" xfId="39029"/>
    <cellStyle name="SAPBEXHLevel1 11 2" xfId="8711"/>
    <cellStyle name="SAPBEXHLevel1 11 2 2" xfId="39030"/>
    <cellStyle name="SAPBEXHLevel1 11 2 3" xfId="39031"/>
    <cellStyle name="SAPBEXHLevel1 11 2 4" xfId="39032"/>
    <cellStyle name="SAPBEXHLevel1 11 2 5" xfId="39033"/>
    <cellStyle name="SAPBEXHLevel1 11 2 6" xfId="39034"/>
    <cellStyle name="SAPBEXHLevel1 11 2 7" xfId="39035"/>
    <cellStyle name="SAPBEXHLevel1 11 2 8" xfId="39036"/>
    <cellStyle name="SAPBEXHLevel1 11 2 9" xfId="39037"/>
    <cellStyle name="SAPBEXHLevel1 11 3" xfId="12071"/>
    <cellStyle name="SAPBEXHLevel1 11 3 2" xfId="39038"/>
    <cellStyle name="SAPBEXHLevel1 11 3 3" xfId="39039"/>
    <cellStyle name="SAPBEXHLevel1 11 3 4" xfId="39040"/>
    <cellStyle name="SAPBEXHLevel1 11 3 5" xfId="39041"/>
    <cellStyle name="SAPBEXHLevel1 11 3 6" xfId="39042"/>
    <cellStyle name="SAPBEXHLevel1 11 3 7" xfId="39043"/>
    <cellStyle name="SAPBEXHLevel1 11 3 8" xfId="39044"/>
    <cellStyle name="SAPBEXHLevel1 11 3 9" xfId="39045"/>
    <cellStyle name="SAPBEXHLevel1 11 4" xfId="39046"/>
    <cellStyle name="SAPBEXHLevel1 11 5" xfId="39047"/>
    <cellStyle name="SAPBEXHLevel1 11 6" xfId="39048"/>
    <cellStyle name="SAPBEXHLevel1 11 7" xfId="39049"/>
    <cellStyle name="SAPBEXHLevel1 11 8" xfId="39050"/>
    <cellStyle name="SAPBEXHLevel1 11 9" xfId="39051"/>
    <cellStyle name="SAPBEXHLevel1 12" xfId="3460"/>
    <cellStyle name="SAPBEXHLevel1 12 10" xfId="39052"/>
    <cellStyle name="SAPBEXHLevel1 12 11" xfId="39053"/>
    <cellStyle name="SAPBEXHLevel1 12 2" xfId="8885"/>
    <cellStyle name="SAPBEXHLevel1 12 2 2" xfId="39054"/>
    <cellStyle name="SAPBEXHLevel1 12 2 3" xfId="39055"/>
    <cellStyle name="SAPBEXHLevel1 12 2 4" xfId="39056"/>
    <cellStyle name="SAPBEXHLevel1 12 2 5" xfId="39057"/>
    <cellStyle name="SAPBEXHLevel1 12 2 6" xfId="39058"/>
    <cellStyle name="SAPBEXHLevel1 12 2 7" xfId="39059"/>
    <cellStyle name="SAPBEXHLevel1 12 2 8" xfId="39060"/>
    <cellStyle name="SAPBEXHLevel1 12 2 9" xfId="39061"/>
    <cellStyle name="SAPBEXHLevel1 12 3" xfId="12229"/>
    <cellStyle name="SAPBEXHLevel1 12 3 2" xfId="39062"/>
    <cellStyle name="SAPBEXHLevel1 12 3 3" xfId="39063"/>
    <cellStyle name="SAPBEXHLevel1 12 3 4" xfId="39064"/>
    <cellStyle name="SAPBEXHLevel1 12 3 5" xfId="39065"/>
    <cellStyle name="SAPBEXHLevel1 12 3 6" xfId="39066"/>
    <cellStyle name="SAPBEXHLevel1 12 3 7" xfId="39067"/>
    <cellStyle name="SAPBEXHLevel1 12 3 8" xfId="39068"/>
    <cellStyle name="SAPBEXHLevel1 12 3 9" xfId="39069"/>
    <cellStyle name="SAPBEXHLevel1 12 4" xfId="39070"/>
    <cellStyle name="SAPBEXHLevel1 12 5" xfId="39071"/>
    <cellStyle name="SAPBEXHLevel1 12 6" xfId="39072"/>
    <cellStyle name="SAPBEXHLevel1 12 7" xfId="39073"/>
    <cellStyle name="SAPBEXHLevel1 12 8" xfId="39074"/>
    <cellStyle name="SAPBEXHLevel1 12 9" xfId="39075"/>
    <cellStyle name="SAPBEXHLevel1 13" xfId="3652"/>
    <cellStyle name="SAPBEXHLevel1 13 2" xfId="9055"/>
    <cellStyle name="SAPBEXHLevel1 13 3" xfId="12382"/>
    <cellStyle name="SAPBEXHLevel1 13 4" xfId="39076"/>
    <cellStyle name="SAPBEXHLevel1 13 5" xfId="39077"/>
    <cellStyle name="SAPBEXHLevel1 13 6" xfId="39078"/>
    <cellStyle name="SAPBEXHLevel1 13 7" xfId="39079"/>
    <cellStyle name="SAPBEXHLevel1 13 8" xfId="39080"/>
    <cellStyle name="SAPBEXHLevel1 13 9" xfId="39081"/>
    <cellStyle name="SAPBEXHLevel1 14" xfId="3842"/>
    <cellStyle name="SAPBEXHLevel1 14 2" xfId="9221"/>
    <cellStyle name="SAPBEXHLevel1 14 3" xfId="12532"/>
    <cellStyle name="SAPBEXHLevel1 14 4" xfId="39082"/>
    <cellStyle name="SAPBEXHLevel1 14 5" xfId="39083"/>
    <cellStyle name="SAPBEXHLevel1 14 6" xfId="39084"/>
    <cellStyle name="SAPBEXHLevel1 14 7" xfId="39085"/>
    <cellStyle name="SAPBEXHLevel1 14 8" xfId="39086"/>
    <cellStyle name="SAPBEXHLevel1 14 9" xfId="39087"/>
    <cellStyle name="SAPBEXHLevel1 15" xfId="4247"/>
    <cellStyle name="SAPBEXHLevel1 15 2" xfId="9578"/>
    <cellStyle name="SAPBEXHLevel1 15 3" xfId="12860"/>
    <cellStyle name="SAPBEXHLevel1 15 4" xfId="39088"/>
    <cellStyle name="SAPBEXHLevel1 15 5" xfId="39089"/>
    <cellStyle name="SAPBEXHLevel1 15 6" xfId="39090"/>
    <cellStyle name="SAPBEXHLevel1 15 7" xfId="39091"/>
    <cellStyle name="SAPBEXHLevel1 15 8" xfId="39092"/>
    <cellStyle name="SAPBEXHLevel1 15 9" xfId="39093"/>
    <cellStyle name="SAPBEXHLevel1 16" xfId="4679"/>
    <cellStyle name="SAPBEXHLevel1 16 2" xfId="9943"/>
    <cellStyle name="SAPBEXHLevel1 16 3" xfId="13179"/>
    <cellStyle name="SAPBEXHLevel1 16 4" xfId="39094"/>
    <cellStyle name="SAPBEXHLevel1 16 5" xfId="39095"/>
    <cellStyle name="SAPBEXHLevel1 16 6" xfId="39096"/>
    <cellStyle name="SAPBEXHLevel1 16 7" xfId="39097"/>
    <cellStyle name="SAPBEXHLevel1 16 8" xfId="39098"/>
    <cellStyle name="SAPBEXHLevel1 16 9" xfId="39099"/>
    <cellStyle name="SAPBEXHLevel1 17" xfId="4407"/>
    <cellStyle name="SAPBEXHLevel1 17 2" xfId="9719"/>
    <cellStyle name="SAPBEXHLevel1 17 3" xfId="12982"/>
    <cellStyle name="SAPBEXHLevel1 18" xfId="4581"/>
    <cellStyle name="SAPBEXHLevel1 18 2" xfId="9868"/>
    <cellStyle name="SAPBEXHLevel1 18 3" xfId="13118"/>
    <cellStyle name="SAPBEXHLevel1 19" xfId="4767"/>
    <cellStyle name="SAPBEXHLevel1 19 2" xfId="10031"/>
    <cellStyle name="SAPBEXHLevel1 19 3" xfId="13265"/>
    <cellStyle name="SAPBEXHLevel1 2" xfId="299"/>
    <cellStyle name="SAPBEXHLevel1 2 10" xfId="3270"/>
    <cellStyle name="SAPBEXHLevel1 2 10 2" xfId="8717"/>
    <cellStyle name="SAPBEXHLevel1 2 10 3" xfId="12077"/>
    <cellStyle name="SAPBEXHLevel1 2 11" xfId="3466"/>
    <cellStyle name="SAPBEXHLevel1 2 11 2" xfId="8891"/>
    <cellStyle name="SAPBEXHLevel1 2 11 3" xfId="12235"/>
    <cellStyle name="SAPBEXHLevel1 2 12" xfId="3658"/>
    <cellStyle name="SAPBEXHLevel1 2 12 2" xfId="9061"/>
    <cellStyle name="SAPBEXHLevel1 2 12 3" xfId="12388"/>
    <cellStyle name="SAPBEXHLevel1 2 13" xfId="3848"/>
    <cellStyle name="SAPBEXHLevel1 2 13 2" xfId="9227"/>
    <cellStyle name="SAPBEXHLevel1 2 13 3" xfId="12538"/>
    <cellStyle name="SAPBEXHLevel1 2 14" xfId="4243"/>
    <cellStyle name="SAPBEXHLevel1 2 14 2" xfId="9575"/>
    <cellStyle name="SAPBEXHLevel1 2 14 3" xfId="12856"/>
    <cellStyle name="SAPBEXHLevel1 2 15" xfId="4733"/>
    <cellStyle name="SAPBEXHLevel1 2 15 2" xfId="9997"/>
    <cellStyle name="SAPBEXHLevel1 2 15 3" xfId="13232"/>
    <cellStyle name="SAPBEXHLevel1 2 16" xfId="4413"/>
    <cellStyle name="SAPBEXHLevel1 2 16 2" xfId="9725"/>
    <cellStyle name="SAPBEXHLevel1 2 16 3" xfId="12988"/>
    <cellStyle name="SAPBEXHLevel1 2 17" xfId="4587"/>
    <cellStyle name="SAPBEXHLevel1 2 17 2" xfId="9874"/>
    <cellStyle name="SAPBEXHLevel1 2 17 3" xfId="13124"/>
    <cellStyle name="SAPBEXHLevel1 2 18" xfId="4773"/>
    <cellStyle name="SAPBEXHLevel1 2 18 2" xfId="10037"/>
    <cellStyle name="SAPBEXHLevel1 2 18 3" xfId="13271"/>
    <cellStyle name="SAPBEXHLevel1 2 19" xfId="4946"/>
    <cellStyle name="SAPBEXHLevel1 2 19 2" xfId="10186"/>
    <cellStyle name="SAPBEXHLevel1 2 19 3" xfId="13405"/>
    <cellStyle name="SAPBEXHLevel1 2 2" xfId="300"/>
    <cellStyle name="SAPBEXHLevel1 2 2 10" xfId="2308"/>
    <cellStyle name="SAPBEXHLevel1 2 2 2" xfId="503"/>
    <cellStyle name="SAPBEXHLevel1 2 2 2 2" xfId="7846"/>
    <cellStyle name="SAPBEXHLevel1 2 2 3" xfId="932"/>
    <cellStyle name="SAPBEXHLevel1 2 2 3 2" xfId="7318"/>
    <cellStyle name="SAPBEXHLevel1 2 2 4" xfId="39100"/>
    <cellStyle name="SAPBEXHLevel1 2 2 5" xfId="39101"/>
    <cellStyle name="SAPBEXHLevel1 2 2 6" xfId="39102"/>
    <cellStyle name="SAPBEXHLevel1 2 2 7" xfId="39103"/>
    <cellStyle name="SAPBEXHLevel1 2 2 8" xfId="39104"/>
    <cellStyle name="SAPBEXHLevel1 2 2 9" xfId="39105"/>
    <cellStyle name="SAPBEXHLevel1 2 20" xfId="5882"/>
    <cellStyle name="SAPBEXHLevel1 2 20 2" xfId="11001"/>
    <cellStyle name="SAPBEXHLevel1 2 20 3" xfId="14148"/>
    <cellStyle name="SAPBEXHLevel1 2 21" xfId="5651"/>
    <cellStyle name="SAPBEXHLevel1 2 21 2" xfId="10772"/>
    <cellStyle name="SAPBEXHLevel1 2 21 3" xfId="13920"/>
    <cellStyle name="SAPBEXHLevel1 2 22" xfId="6011"/>
    <cellStyle name="SAPBEXHLevel1 2 22 2" xfId="11124"/>
    <cellStyle name="SAPBEXHLevel1 2 22 3" xfId="14272"/>
    <cellStyle name="SAPBEXHLevel1 2 23" xfId="5587"/>
    <cellStyle name="SAPBEXHLevel1 2 23 2" xfId="10708"/>
    <cellStyle name="SAPBEXHLevel1 2 23 3" xfId="13856"/>
    <cellStyle name="SAPBEXHLevel1 2 24" xfId="6154"/>
    <cellStyle name="SAPBEXHLevel1 2 24 2" xfId="11248"/>
    <cellStyle name="SAPBEXHLevel1 2 24 3" xfId="14382"/>
    <cellStyle name="SAPBEXHLevel1 2 25" xfId="6190"/>
    <cellStyle name="SAPBEXHLevel1 2 25 2" xfId="11284"/>
    <cellStyle name="SAPBEXHLevel1 2 25 3" xfId="14418"/>
    <cellStyle name="SAPBEXHLevel1 2 26" xfId="7261"/>
    <cellStyle name="SAPBEXHLevel1 2 27" xfId="11675"/>
    <cellStyle name="SAPBEXHLevel1 2 28" xfId="1546"/>
    <cellStyle name="SAPBEXHLevel1 2 3" xfId="669"/>
    <cellStyle name="SAPBEXHLevel1 2 3 10" xfId="2030"/>
    <cellStyle name="SAPBEXHLevel1 2 3 2" xfId="535"/>
    <cellStyle name="SAPBEXHLevel1 2 3 2 2" xfId="7571"/>
    <cellStyle name="SAPBEXHLevel1 2 3 3" xfId="933"/>
    <cellStyle name="SAPBEXHLevel1 2 3 3 2" xfId="11139"/>
    <cellStyle name="SAPBEXHLevel1 2 3 4" xfId="39106"/>
    <cellStyle name="SAPBEXHLevel1 2 3 5" xfId="39107"/>
    <cellStyle name="SAPBEXHLevel1 2 3 6" xfId="39108"/>
    <cellStyle name="SAPBEXHLevel1 2 3 7" xfId="39109"/>
    <cellStyle name="SAPBEXHLevel1 2 3 8" xfId="39110"/>
    <cellStyle name="SAPBEXHLevel1 2 3 9" xfId="39111"/>
    <cellStyle name="SAPBEXHLevel1 2 4" xfId="670"/>
    <cellStyle name="SAPBEXHLevel1 2 4 2" xfId="529"/>
    <cellStyle name="SAPBEXHLevel1 2 4 2 2" xfId="8027"/>
    <cellStyle name="SAPBEXHLevel1 2 4 3" xfId="934"/>
    <cellStyle name="SAPBEXHLevel1 2 4 3 2" xfId="7414"/>
    <cellStyle name="SAPBEXHLevel1 2 4 4" xfId="2502"/>
    <cellStyle name="SAPBEXHLevel1 2 5" xfId="536"/>
    <cellStyle name="SAPBEXHLevel1 2 5 2" xfId="7493"/>
    <cellStyle name="SAPBEXHLevel1 2 5 3" xfId="9420"/>
    <cellStyle name="SAPBEXHLevel1 2 5 4" xfId="1952"/>
    <cellStyle name="SAPBEXHLevel1 2 6" xfId="931"/>
    <cellStyle name="SAPBEXHLevel1 2 6 2" xfId="8048"/>
    <cellStyle name="SAPBEXHLevel1 2 6 3" xfId="8193"/>
    <cellStyle name="SAPBEXHLevel1 2 6 4" xfId="2534"/>
    <cellStyle name="SAPBEXHLevel1 2 7" xfId="2647"/>
    <cellStyle name="SAPBEXHLevel1 2 7 2" xfId="8161"/>
    <cellStyle name="SAPBEXHLevel1 2 7 3" xfId="7073"/>
    <cellStyle name="SAPBEXHLevel1 2 8" xfId="2876"/>
    <cellStyle name="SAPBEXHLevel1 2 8 2" xfId="8368"/>
    <cellStyle name="SAPBEXHLevel1 2 8 3" xfId="6883"/>
    <cellStyle name="SAPBEXHLevel1 2 9" xfId="3072"/>
    <cellStyle name="SAPBEXHLevel1 2 9 2" xfId="8540"/>
    <cellStyle name="SAPBEXHLevel1 2 9 3" xfId="11917"/>
    <cellStyle name="SAPBEXHLevel1 20" xfId="4945"/>
    <cellStyle name="SAPBEXHLevel1 20 2" xfId="10185"/>
    <cellStyle name="SAPBEXHLevel1 20 3" xfId="13404"/>
    <cellStyle name="SAPBEXHLevel1 21" xfId="5881"/>
    <cellStyle name="SAPBEXHLevel1 21 2" xfId="11000"/>
    <cellStyle name="SAPBEXHLevel1 21 3" xfId="14147"/>
    <cellStyle name="SAPBEXHLevel1 22" xfId="5652"/>
    <cellStyle name="SAPBEXHLevel1 22 2" xfId="10773"/>
    <cellStyle name="SAPBEXHLevel1 22 3" xfId="13921"/>
    <cellStyle name="SAPBEXHLevel1 23" xfId="6014"/>
    <cellStyle name="SAPBEXHLevel1 23 2" xfId="11127"/>
    <cellStyle name="SAPBEXHLevel1 23 3" xfId="14275"/>
    <cellStyle name="SAPBEXHLevel1 24" xfId="5593"/>
    <cellStyle name="SAPBEXHLevel1 24 2" xfId="10714"/>
    <cellStyle name="SAPBEXHLevel1 24 3" xfId="13862"/>
    <cellStyle name="SAPBEXHLevel1 25" xfId="5988"/>
    <cellStyle name="SAPBEXHLevel1 25 2" xfId="11107"/>
    <cellStyle name="SAPBEXHLevel1 25 3" xfId="14254"/>
    <cellStyle name="SAPBEXHLevel1 26" xfId="6184"/>
    <cellStyle name="SAPBEXHLevel1 26 2" xfId="11278"/>
    <cellStyle name="SAPBEXHLevel1 26 3" xfId="14412"/>
    <cellStyle name="SAPBEXHLevel1 27" xfId="7260"/>
    <cellStyle name="SAPBEXHLevel1 28" xfId="11752"/>
    <cellStyle name="SAPBEXHLevel1 29" xfId="1545"/>
    <cellStyle name="SAPBEXHLevel1 3" xfId="301"/>
    <cellStyle name="SAPBEXHLevel1 3 10" xfId="39112"/>
    <cellStyle name="SAPBEXHLevel1 3 11" xfId="39113"/>
    <cellStyle name="SAPBEXHLevel1 3 12" xfId="2307"/>
    <cellStyle name="SAPBEXHLevel1 3 2" xfId="302"/>
    <cellStyle name="SAPBEXHLevel1 3 2 10" xfId="7845"/>
    <cellStyle name="SAPBEXHLevel1 3 2 2" xfId="39114"/>
    <cellStyle name="SAPBEXHLevel1 3 2 3" xfId="39115"/>
    <cellStyle name="SAPBEXHLevel1 3 2 4" xfId="39116"/>
    <cellStyle name="SAPBEXHLevel1 3 2 5" xfId="39117"/>
    <cellStyle name="SAPBEXHLevel1 3 2 6" xfId="39118"/>
    <cellStyle name="SAPBEXHLevel1 3 2 7" xfId="39119"/>
    <cellStyle name="SAPBEXHLevel1 3 2 8" xfId="39120"/>
    <cellStyle name="SAPBEXHLevel1 3 2 9" xfId="39121"/>
    <cellStyle name="SAPBEXHLevel1 3 3" xfId="7319"/>
    <cellStyle name="SAPBEXHLevel1 3 3 2" xfId="39122"/>
    <cellStyle name="SAPBEXHLevel1 3 3 3" xfId="39123"/>
    <cellStyle name="SAPBEXHLevel1 3 3 4" xfId="39124"/>
    <cellStyle name="SAPBEXHLevel1 3 3 5" xfId="39125"/>
    <cellStyle name="SAPBEXHLevel1 3 3 6" xfId="39126"/>
    <cellStyle name="SAPBEXHLevel1 3 3 7" xfId="39127"/>
    <cellStyle name="SAPBEXHLevel1 3 3 8" xfId="39128"/>
    <cellStyle name="SAPBEXHLevel1 3 3 9" xfId="39129"/>
    <cellStyle name="SAPBEXHLevel1 3 4" xfId="39130"/>
    <cellStyle name="SAPBEXHLevel1 3 5" xfId="39131"/>
    <cellStyle name="SAPBEXHLevel1 3 6" xfId="39132"/>
    <cellStyle name="SAPBEXHLevel1 3 7" xfId="39133"/>
    <cellStyle name="SAPBEXHLevel1 3 8" xfId="39134"/>
    <cellStyle name="SAPBEXHLevel1 3 9" xfId="39135"/>
    <cellStyle name="SAPBEXHLevel1 4" xfId="303"/>
    <cellStyle name="SAPBEXHLevel1 4 10" xfId="39136"/>
    <cellStyle name="SAPBEXHLevel1 4 11" xfId="39137"/>
    <cellStyle name="SAPBEXHLevel1 4 12" xfId="2031"/>
    <cellStyle name="SAPBEXHLevel1 4 2" xfId="304"/>
    <cellStyle name="SAPBEXHLevel1 4 2 10" xfId="7572"/>
    <cellStyle name="SAPBEXHLevel1 4 2 2" xfId="39138"/>
    <cellStyle name="SAPBEXHLevel1 4 2 3" xfId="39139"/>
    <cellStyle name="SAPBEXHLevel1 4 2 4" xfId="39140"/>
    <cellStyle name="SAPBEXHLevel1 4 2 5" xfId="39141"/>
    <cellStyle name="SAPBEXHLevel1 4 2 6" xfId="39142"/>
    <cellStyle name="SAPBEXHLevel1 4 2 7" xfId="39143"/>
    <cellStyle name="SAPBEXHLevel1 4 2 8" xfId="39144"/>
    <cellStyle name="SAPBEXHLevel1 4 2 9" xfId="39145"/>
    <cellStyle name="SAPBEXHLevel1 4 3" xfId="8029"/>
    <cellStyle name="SAPBEXHLevel1 4 3 2" xfId="39146"/>
    <cellStyle name="SAPBEXHLevel1 4 3 3" xfId="39147"/>
    <cellStyle name="SAPBEXHLevel1 4 3 4" xfId="39148"/>
    <cellStyle name="SAPBEXHLevel1 4 3 5" xfId="39149"/>
    <cellStyle name="SAPBEXHLevel1 4 3 6" xfId="39150"/>
    <cellStyle name="SAPBEXHLevel1 4 3 7" xfId="39151"/>
    <cellStyle name="SAPBEXHLevel1 4 3 8" xfId="39152"/>
    <cellStyle name="SAPBEXHLevel1 4 3 9" xfId="39153"/>
    <cellStyle name="SAPBEXHLevel1 4 4" xfId="39154"/>
    <cellStyle name="SAPBEXHLevel1 4 5" xfId="39155"/>
    <cellStyle name="SAPBEXHLevel1 4 6" xfId="39156"/>
    <cellStyle name="SAPBEXHLevel1 4 7" xfId="39157"/>
    <cellStyle name="SAPBEXHLevel1 4 8" xfId="39158"/>
    <cellStyle name="SAPBEXHLevel1 4 9" xfId="39159"/>
    <cellStyle name="SAPBEXHLevel1 5" xfId="305"/>
    <cellStyle name="SAPBEXHLevel1 5 10" xfId="39160"/>
    <cellStyle name="SAPBEXHLevel1 5 11" xfId="39161"/>
    <cellStyle name="SAPBEXHLevel1 5 12" xfId="2402"/>
    <cellStyle name="SAPBEXHLevel1 5 2" xfId="306"/>
    <cellStyle name="SAPBEXHLevel1 5 2 10" xfId="7940"/>
    <cellStyle name="SAPBEXHLevel1 5 2 2" xfId="39162"/>
    <cellStyle name="SAPBEXHLevel1 5 2 3" xfId="39163"/>
    <cellStyle name="SAPBEXHLevel1 5 2 4" xfId="39164"/>
    <cellStyle name="SAPBEXHLevel1 5 2 5" xfId="39165"/>
    <cellStyle name="SAPBEXHLevel1 5 2 6" xfId="39166"/>
    <cellStyle name="SAPBEXHLevel1 5 2 7" xfId="39167"/>
    <cellStyle name="SAPBEXHLevel1 5 2 8" xfId="39168"/>
    <cellStyle name="SAPBEXHLevel1 5 2 9" xfId="39169"/>
    <cellStyle name="SAPBEXHLevel1 5 3" xfId="7174"/>
    <cellStyle name="SAPBEXHLevel1 5 3 2" xfId="39170"/>
    <cellStyle name="SAPBEXHLevel1 5 3 3" xfId="39171"/>
    <cellStyle name="SAPBEXHLevel1 5 3 4" xfId="39172"/>
    <cellStyle name="SAPBEXHLevel1 5 3 5" xfId="39173"/>
    <cellStyle name="SAPBEXHLevel1 5 3 6" xfId="39174"/>
    <cellStyle name="SAPBEXHLevel1 5 3 7" xfId="39175"/>
    <cellStyle name="SAPBEXHLevel1 5 3 8" xfId="39176"/>
    <cellStyle name="SAPBEXHLevel1 5 3 9" xfId="39177"/>
    <cellStyle name="SAPBEXHLevel1 5 4" xfId="39178"/>
    <cellStyle name="SAPBEXHLevel1 5 5" xfId="39179"/>
    <cellStyle name="SAPBEXHLevel1 5 6" xfId="39180"/>
    <cellStyle name="SAPBEXHLevel1 5 7" xfId="39181"/>
    <cellStyle name="SAPBEXHLevel1 5 8" xfId="39182"/>
    <cellStyle name="SAPBEXHLevel1 5 9" xfId="39183"/>
    <cellStyle name="SAPBEXHLevel1 6" xfId="307"/>
    <cellStyle name="SAPBEXHLevel1 6 10" xfId="39184"/>
    <cellStyle name="SAPBEXHLevel1 6 11" xfId="39185"/>
    <cellStyle name="SAPBEXHLevel1 6 12" xfId="1958"/>
    <cellStyle name="SAPBEXHLevel1 6 2" xfId="7499"/>
    <cellStyle name="SAPBEXHLevel1 6 2 2" xfId="39186"/>
    <cellStyle name="SAPBEXHLevel1 6 2 3" xfId="39187"/>
    <cellStyle name="SAPBEXHLevel1 6 2 4" xfId="39188"/>
    <cellStyle name="SAPBEXHLevel1 6 2 5" xfId="39189"/>
    <cellStyle name="SAPBEXHLevel1 6 2 6" xfId="39190"/>
    <cellStyle name="SAPBEXHLevel1 6 2 7" xfId="39191"/>
    <cellStyle name="SAPBEXHLevel1 6 2 8" xfId="39192"/>
    <cellStyle name="SAPBEXHLevel1 6 2 9" xfId="39193"/>
    <cellStyle name="SAPBEXHLevel1 6 3" xfId="7366"/>
    <cellStyle name="SAPBEXHLevel1 6 3 2" xfId="39194"/>
    <cellStyle name="SAPBEXHLevel1 6 3 3" xfId="39195"/>
    <cellStyle name="SAPBEXHLevel1 6 3 4" xfId="39196"/>
    <cellStyle name="SAPBEXHLevel1 6 3 5" xfId="39197"/>
    <cellStyle name="SAPBEXHLevel1 6 3 6" xfId="39198"/>
    <cellStyle name="SAPBEXHLevel1 6 3 7" xfId="39199"/>
    <cellStyle name="SAPBEXHLevel1 6 3 8" xfId="39200"/>
    <cellStyle name="SAPBEXHLevel1 6 3 9" xfId="39201"/>
    <cellStyle name="SAPBEXHLevel1 6 4" xfId="39202"/>
    <cellStyle name="SAPBEXHLevel1 6 5" xfId="39203"/>
    <cellStyle name="SAPBEXHLevel1 6 6" xfId="39204"/>
    <cellStyle name="SAPBEXHLevel1 6 7" xfId="39205"/>
    <cellStyle name="SAPBEXHLevel1 6 8" xfId="39206"/>
    <cellStyle name="SAPBEXHLevel1 6 9" xfId="39207"/>
    <cellStyle name="SAPBEXHLevel1 7" xfId="537"/>
    <cellStyle name="SAPBEXHLevel1 7 10" xfId="39208"/>
    <cellStyle name="SAPBEXHLevel1 7 11" xfId="39209"/>
    <cellStyle name="SAPBEXHLevel1 7 12" xfId="2607"/>
    <cellStyle name="SAPBEXHLevel1 7 2" xfId="8121"/>
    <cellStyle name="SAPBEXHLevel1 7 2 2" xfId="39210"/>
    <cellStyle name="SAPBEXHLevel1 7 2 3" xfId="39211"/>
    <cellStyle name="SAPBEXHLevel1 7 2 4" xfId="39212"/>
    <cellStyle name="SAPBEXHLevel1 7 2 5" xfId="39213"/>
    <cellStyle name="SAPBEXHLevel1 7 2 6" xfId="39214"/>
    <cellStyle name="SAPBEXHLevel1 7 2 7" xfId="39215"/>
    <cellStyle name="SAPBEXHLevel1 7 2 8" xfId="39216"/>
    <cellStyle name="SAPBEXHLevel1 7 2 9" xfId="39217"/>
    <cellStyle name="SAPBEXHLevel1 7 3" xfId="7748"/>
    <cellStyle name="SAPBEXHLevel1 7 3 2" xfId="39218"/>
    <cellStyle name="SAPBEXHLevel1 7 3 3" xfId="39219"/>
    <cellStyle name="SAPBEXHLevel1 7 3 4" xfId="39220"/>
    <cellStyle name="SAPBEXHLevel1 7 3 5" xfId="39221"/>
    <cellStyle name="SAPBEXHLevel1 7 3 6" xfId="39222"/>
    <cellStyle name="SAPBEXHLevel1 7 3 7" xfId="39223"/>
    <cellStyle name="SAPBEXHLevel1 7 3 8" xfId="39224"/>
    <cellStyle name="SAPBEXHLevel1 7 3 9" xfId="39225"/>
    <cellStyle name="SAPBEXHLevel1 7 4" xfId="39226"/>
    <cellStyle name="SAPBEXHLevel1 7 5" xfId="39227"/>
    <cellStyle name="SAPBEXHLevel1 7 6" xfId="39228"/>
    <cellStyle name="SAPBEXHLevel1 7 7" xfId="39229"/>
    <cellStyle name="SAPBEXHLevel1 7 8" xfId="39230"/>
    <cellStyle name="SAPBEXHLevel1 7 9" xfId="39231"/>
    <cellStyle name="SAPBEXHLevel1 8" xfId="930"/>
    <cellStyle name="SAPBEXHLevel1 8 10" xfId="39232"/>
    <cellStyle name="SAPBEXHLevel1 8 11" xfId="39233"/>
    <cellStyle name="SAPBEXHLevel1 8 12" xfId="2641"/>
    <cellStyle name="SAPBEXHLevel1 8 2" xfId="8155"/>
    <cellStyle name="SAPBEXHLevel1 8 2 2" xfId="39234"/>
    <cellStyle name="SAPBEXHLevel1 8 2 3" xfId="39235"/>
    <cellStyle name="SAPBEXHLevel1 8 2 4" xfId="39236"/>
    <cellStyle name="SAPBEXHLevel1 8 2 5" xfId="39237"/>
    <cellStyle name="SAPBEXHLevel1 8 2 6" xfId="39238"/>
    <cellStyle name="SAPBEXHLevel1 8 2 7" xfId="39239"/>
    <cellStyle name="SAPBEXHLevel1 8 2 8" xfId="39240"/>
    <cellStyle name="SAPBEXHLevel1 8 2 9" xfId="39241"/>
    <cellStyle name="SAPBEXHLevel1 8 3" xfId="7081"/>
    <cellStyle name="SAPBEXHLevel1 8 3 2" xfId="39242"/>
    <cellStyle name="SAPBEXHLevel1 8 3 3" xfId="39243"/>
    <cellStyle name="SAPBEXHLevel1 8 3 4" xfId="39244"/>
    <cellStyle name="SAPBEXHLevel1 8 3 5" xfId="39245"/>
    <cellStyle name="SAPBEXHLevel1 8 3 6" xfId="39246"/>
    <cellStyle name="SAPBEXHLevel1 8 3 7" xfId="39247"/>
    <cellStyle name="SAPBEXHLevel1 8 3 8" xfId="39248"/>
    <cellStyle name="SAPBEXHLevel1 8 3 9" xfId="39249"/>
    <cellStyle name="SAPBEXHLevel1 8 4" xfId="39250"/>
    <cellStyle name="SAPBEXHLevel1 8 5" xfId="39251"/>
    <cellStyle name="SAPBEXHLevel1 8 6" xfId="39252"/>
    <cellStyle name="SAPBEXHLevel1 8 7" xfId="39253"/>
    <cellStyle name="SAPBEXHLevel1 8 8" xfId="39254"/>
    <cellStyle name="SAPBEXHLevel1 8 9" xfId="39255"/>
    <cellStyle name="SAPBEXHLevel1 9" xfId="2870"/>
    <cellStyle name="SAPBEXHLevel1 9 10" xfId="39256"/>
    <cellStyle name="SAPBEXHLevel1 9 11" xfId="39257"/>
    <cellStyle name="SAPBEXHLevel1 9 2" xfId="8362"/>
    <cellStyle name="SAPBEXHLevel1 9 2 2" xfId="39258"/>
    <cellStyle name="SAPBEXHLevel1 9 2 3" xfId="39259"/>
    <cellStyle name="SAPBEXHLevel1 9 2 4" xfId="39260"/>
    <cellStyle name="SAPBEXHLevel1 9 2 5" xfId="39261"/>
    <cellStyle name="SAPBEXHLevel1 9 2 6" xfId="39262"/>
    <cellStyle name="SAPBEXHLevel1 9 2 7" xfId="39263"/>
    <cellStyle name="SAPBEXHLevel1 9 2 8" xfId="39264"/>
    <cellStyle name="SAPBEXHLevel1 9 2 9" xfId="39265"/>
    <cellStyle name="SAPBEXHLevel1 9 3" xfId="6889"/>
    <cellStyle name="SAPBEXHLevel1 9 3 2" xfId="39266"/>
    <cellStyle name="SAPBEXHLevel1 9 3 3" xfId="39267"/>
    <cellStyle name="SAPBEXHLevel1 9 3 4" xfId="39268"/>
    <cellStyle name="SAPBEXHLevel1 9 3 5" xfId="39269"/>
    <cellStyle name="SAPBEXHLevel1 9 3 6" xfId="39270"/>
    <cellStyle name="SAPBEXHLevel1 9 3 7" xfId="39271"/>
    <cellStyle name="SAPBEXHLevel1 9 3 8" xfId="39272"/>
    <cellStyle name="SAPBEXHLevel1 9 3 9" xfId="39273"/>
    <cellStyle name="SAPBEXHLevel1 9 4" xfId="39274"/>
    <cellStyle name="SAPBEXHLevel1 9 5" xfId="39275"/>
    <cellStyle name="SAPBEXHLevel1 9 6" xfId="39276"/>
    <cellStyle name="SAPBEXHLevel1 9 7" xfId="39277"/>
    <cellStyle name="SAPBEXHLevel1 9 8" xfId="39278"/>
    <cellStyle name="SAPBEXHLevel1 9 9" xfId="39279"/>
    <cellStyle name="SAPBEXHLevel1_(23.11.2009) СПИСКИ  МАТЕРИАЛОВ  ПО ЦЕХАМ, БЮДЖЕТ" xfId="39280"/>
    <cellStyle name="SAPBEXHLevel1X" xfId="308"/>
    <cellStyle name="SAPBEXHLevel1X 10" xfId="3271"/>
    <cellStyle name="SAPBEXHLevel1X 10 2" xfId="8718"/>
    <cellStyle name="SAPBEXHLevel1X 10 3" xfId="12078"/>
    <cellStyle name="SAPBEXHLevel1X 11" xfId="3467"/>
    <cellStyle name="SAPBEXHLevel1X 11 2" xfId="8892"/>
    <cellStyle name="SAPBEXHLevel1X 11 3" xfId="12236"/>
    <cellStyle name="SAPBEXHLevel1X 12" xfId="3659"/>
    <cellStyle name="SAPBEXHLevel1X 12 2" xfId="9062"/>
    <cellStyle name="SAPBEXHLevel1X 12 3" xfId="12389"/>
    <cellStyle name="SAPBEXHLevel1X 13" xfId="3849"/>
    <cellStyle name="SAPBEXHLevel1X 13 2" xfId="9228"/>
    <cellStyle name="SAPBEXHLevel1X 13 3" xfId="12539"/>
    <cellStyle name="SAPBEXHLevel1X 14" xfId="4444"/>
    <cellStyle name="SAPBEXHLevel1X 14 2" xfId="9751"/>
    <cellStyle name="SAPBEXHLevel1X 14 3" xfId="13014"/>
    <cellStyle name="SAPBEXHLevel1X 15" xfId="4214"/>
    <cellStyle name="SAPBEXHLevel1X 15 2" xfId="9546"/>
    <cellStyle name="SAPBEXHLevel1X 15 3" xfId="12827"/>
    <cellStyle name="SAPBEXHLevel1X 16" xfId="4414"/>
    <cellStyle name="SAPBEXHLevel1X 16 2" xfId="9726"/>
    <cellStyle name="SAPBEXHLevel1X 16 3" xfId="12989"/>
    <cellStyle name="SAPBEXHLevel1X 17" xfId="4588"/>
    <cellStyle name="SAPBEXHLevel1X 17 2" xfId="9875"/>
    <cellStyle name="SAPBEXHLevel1X 17 3" xfId="13125"/>
    <cellStyle name="SAPBEXHLevel1X 18" xfId="4774"/>
    <cellStyle name="SAPBEXHLevel1X 18 2" xfId="10038"/>
    <cellStyle name="SAPBEXHLevel1X 18 3" xfId="13272"/>
    <cellStyle name="SAPBEXHLevel1X 19" xfId="4951"/>
    <cellStyle name="SAPBEXHLevel1X 19 2" xfId="10191"/>
    <cellStyle name="SAPBEXHLevel1X 19 3" xfId="13410"/>
    <cellStyle name="SAPBEXHLevel1X 2" xfId="309"/>
    <cellStyle name="SAPBEXHLevel1X 2 2" xfId="310"/>
    <cellStyle name="SAPBEXHLevel1X 2 2 2" xfId="526"/>
    <cellStyle name="SAPBEXHLevel1X 2 2 3" xfId="937"/>
    <cellStyle name="SAPBEXHLevel1X 2 2 4" xfId="7847"/>
    <cellStyle name="SAPBEXHLevel1X 2 3" xfId="674"/>
    <cellStyle name="SAPBEXHLevel1X 2 3 2" xfId="525"/>
    <cellStyle name="SAPBEXHLevel1X 2 3 3" xfId="938"/>
    <cellStyle name="SAPBEXHLevel1X 2 3 4" xfId="7317"/>
    <cellStyle name="SAPBEXHLevel1X 2 4" xfId="675"/>
    <cellStyle name="SAPBEXHLevel1X 2 4 2" xfId="524"/>
    <cellStyle name="SAPBEXHLevel1X 2 4 3" xfId="939"/>
    <cellStyle name="SAPBEXHLevel1X 2 5" xfId="527"/>
    <cellStyle name="SAPBEXHLevel1X 2 6" xfId="936"/>
    <cellStyle name="SAPBEXHLevel1X 2 7" xfId="2309"/>
    <cellStyle name="SAPBEXHLevel1X 20" xfId="5883"/>
    <cellStyle name="SAPBEXHLevel1X 20 2" xfId="11002"/>
    <cellStyle name="SAPBEXHLevel1X 20 3" xfId="14149"/>
    <cellStyle name="SAPBEXHLevel1X 21" xfId="5650"/>
    <cellStyle name="SAPBEXHLevel1X 21 2" xfId="10771"/>
    <cellStyle name="SAPBEXHLevel1X 21 3" xfId="13919"/>
    <cellStyle name="SAPBEXHLevel1X 22" xfId="6032"/>
    <cellStyle name="SAPBEXHLevel1X 22 2" xfId="11136"/>
    <cellStyle name="SAPBEXHLevel1X 22 3" xfId="14280"/>
    <cellStyle name="SAPBEXHLevel1X 23" xfId="5586"/>
    <cellStyle name="SAPBEXHLevel1X 23 2" xfId="10707"/>
    <cellStyle name="SAPBEXHLevel1X 23 3" xfId="13855"/>
    <cellStyle name="SAPBEXHLevel1X 24" xfId="6065"/>
    <cellStyle name="SAPBEXHLevel1X 24 2" xfId="11159"/>
    <cellStyle name="SAPBEXHLevel1X 24 3" xfId="14293"/>
    <cellStyle name="SAPBEXHLevel1X 25" xfId="6191"/>
    <cellStyle name="SAPBEXHLevel1X 25 2" xfId="11285"/>
    <cellStyle name="SAPBEXHLevel1X 25 3" xfId="14419"/>
    <cellStyle name="SAPBEXHLevel1X 26" xfId="7262"/>
    <cellStyle name="SAPBEXHLevel1X 27" xfId="11470"/>
    <cellStyle name="SAPBEXHLevel1X 28" xfId="1547"/>
    <cellStyle name="SAPBEXHLevel1X 3" xfId="311"/>
    <cellStyle name="SAPBEXHLevel1X 3 2" xfId="312"/>
    <cellStyle name="SAPBEXHLevel1X 3 2 2" xfId="7570"/>
    <cellStyle name="SAPBEXHLevel1X 3 3" xfId="11320"/>
    <cellStyle name="SAPBEXHLevel1X 3 4" xfId="2029"/>
    <cellStyle name="SAPBEXHLevel1X 4" xfId="313"/>
    <cellStyle name="SAPBEXHLevel1X 4 2" xfId="314"/>
    <cellStyle name="SAPBEXHLevel1X 4 2 2" xfId="8028"/>
    <cellStyle name="SAPBEXHLevel1X 4 3" xfId="7424"/>
    <cellStyle name="SAPBEXHLevel1X 4 4" xfId="2503"/>
    <cellStyle name="SAPBEXHLevel1X 5" xfId="315"/>
    <cellStyle name="SAPBEXHLevel1X 5 2" xfId="316"/>
    <cellStyle name="SAPBEXHLevel1X 5 2 2" xfId="7492"/>
    <cellStyle name="SAPBEXHLevel1X 5 3" xfId="9579"/>
    <cellStyle name="SAPBEXHLevel1X 5 4" xfId="1951"/>
    <cellStyle name="SAPBEXHLevel1X 6" xfId="317"/>
    <cellStyle name="SAPBEXHLevel1X 6 2" xfId="7997"/>
    <cellStyle name="SAPBEXHLevel1X 6 3" xfId="7139"/>
    <cellStyle name="SAPBEXHLevel1X 6 4" xfId="2459"/>
    <cellStyle name="SAPBEXHLevel1X 7" xfId="528"/>
    <cellStyle name="SAPBEXHLevel1X 7 2" xfId="8162"/>
    <cellStyle name="SAPBEXHLevel1X 7 3" xfId="7072"/>
    <cellStyle name="SAPBEXHLevel1X 7 4" xfId="2648"/>
    <cellStyle name="SAPBEXHLevel1X 8" xfId="935"/>
    <cellStyle name="SAPBEXHLevel1X 8 2" xfId="8369"/>
    <cellStyle name="SAPBEXHLevel1X 8 3" xfId="6882"/>
    <cellStyle name="SAPBEXHLevel1X 8 4" xfId="2877"/>
    <cellStyle name="SAPBEXHLevel1X 9" xfId="3073"/>
    <cellStyle name="SAPBEXHLevel1X 9 2" xfId="8541"/>
    <cellStyle name="SAPBEXHLevel1X 9 3" xfId="11918"/>
    <cellStyle name="SAPBEXHLevel2" xfId="318"/>
    <cellStyle name="SAPBEXHLevel2 10" xfId="3276"/>
    <cellStyle name="SAPBEXHLevel2 10 2" xfId="8723"/>
    <cellStyle name="SAPBEXHLevel2 10 3" xfId="12083"/>
    <cellStyle name="SAPBEXHLevel2 11" xfId="3472"/>
    <cellStyle name="SAPBEXHLevel2 11 2" xfId="8897"/>
    <cellStyle name="SAPBEXHLevel2 11 3" xfId="12241"/>
    <cellStyle name="SAPBEXHLevel2 12" xfId="3664"/>
    <cellStyle name="SAPBEXHLevel2 12 2" xfId="9067"/>
    <cellStyle name="SAPBEXHLevel2 12 3" xfId="12394"/>
    <cellStyle name="SAPBEXHLevel2 13" xfId="3854"/>
    <cellStyle name="SAPBEXHLevel2 13 2" xfId="9233"/>
    <cellStyle name="SAPBEXHLevel2 13 3" xfId="12544"/>
    <cellStyle name="SAPBEXHLevel2 14" xfId="4042"/>
    <cellStyle name="SAPBEXHLevel2 14 2" xfId="9395"/>
    <cellStyle name="SAPBEXHLevel2 14 3" xfId="12693"/>
    <cellStyle name="SAPBEXHLevel2 15" xfId="4216"/>
    <cellStyle name="SAPBEXHLevel2 15 2" xfId="9548"/>
    <cellStyle name="SAPBEXHLevel2 15 3" xfId="12829"/>
    <cellStyle name="SAPBEXHLevel2 16" xfId="4574"/>
    <cellStyle name="SAPBEXHLevel2 16 2" xfId="9861"/>
    <cellStyle name="SAPBEXHLevel2 16 3" xfId="13111"/>
    <cellStyle name="SAPBEXHLevel2 17" xfId="4593"/>
    <cellStyle name="SAPBEXHLevel2 17 2" xfId="9880"/>
    <cellStyle name="SAPBEXHLevel2 17 3" xfId="13130"/>
    <cellStyle name="SAPBEXHLevel2 18" xfId="4779"/>
    <cellStyle name="SAPBEXHLevel2 18 2" xfId="10043"/>
    <cellStyle name="SAPBEXHLevel2 18 3" xfId="13277"/>
    <cellStyle name="SAPBEXHLevel2 19" xfId="4953"/>
    <cellStyle name="SAPBEXHLevel2 19 2" xfId="10193"/>
    <cellStyle name="SAPBEXHLevel2 19 3" xfId="13412"/>
    <cellStyle name="SAPBEXHLevel2 2" xfId="319"/>
    <cellStyle name="SAPBEXHLevel2 2 2" xfId="320"/>
    <cellStyle name="SAPBEXHLevel2 2 2 2" xfId="521"/>
    <cellStyle name="SAPBEXHLevel2 2 2 3" xfId="942"/>
    <cellStyle name="SAPBEXHLevel2 2 2 4" xfId="7848"/>
    <cellStyle name="SAPBEXHLevel2 2 3" xfId="679"/>
    <cellStyle name="SAPBEXHLevel2 2 3 2" xfId="520"/>
    <cellStyle name="SAPBEXHLevel2 2 3 3" xfId="943"/>
    <cellStyle name="SAPBEXHLevel2 2 3 4" xfId="7316"/>
    <cellStyle name="SAPBEXHLevel2 2 4" xfId="680"/>
    <cellStyle name="SAPBEXHLevel2 2 4 2" xfId="519"/>
    <cellStyle name="SAPBEXHLevel2 2 4 3" xfId="944"/>
    <cellStyle name="SAPBEXHLevel2 2 5" xfId="522"/>
    <cellStyle name="SAPBEXHLevel2 2 6" xfId="941"/>
    <cellStyle name="SAPBEXHLevel2 2 7" xfId="2310"/>
    <cellStyle name="SAPBEXHLevel2 20" xfId="5884"/>
    <cellStyle name="SAPBEXHLevel2 20 2" xfId="11003"/>
    <cellStyle name="SAPBEXHLevel2 20 3" xfId="14150"/>
    <cellStyle name="SAPBEXHLevel2 21" xfId="5649"/>
    <cellStyle name="SAPBEXHLevel2 21 2" xfId="10770"/>
    <cellStyle name="SAPBEXHLevel2 21 3" xfId="13918"/>
    <cellStyle name="SAPBEXHLevel2 22" xfId="6033"/>
    <cellStyle name="SAPBEXHLevel2 22 2" xfId="11137"/>
    <cellStyle name="SAPBEXHLevel2 22 3" xfId="14281"/>
    <cellStyle name="SAPBEXHLevel2 23" xfId="5581"/>
    <cellStyle name="SAPBEXHLevel2 23 2" xfId="10702"/>
    <cellStyle name="SAPBEXHLevel2 23 3" xfId="13850"/>
    <cellStyle name="SAPBEXHLevel2 24" xfId="6054"/>
    <cellStyle name="SAPBEXHLevel2 24 2" xfId="11148"/>
    <cellStyle name="SAPBEXHLevel2 24 3" xfId="14283"/>
    <cellStyle name="SAPBEXHLevel2 25" xfId="6196"/>
    <cellStyle name="SAPBEXHLevel2 25 2" xfId="11290"/>
    <cellStyle name="SAPBEXHLevel2 25 3" xfId="14424"/>
    <cellStyle name="SAPBEXHLevel2 26" xfId="7263"/>
    <cellStyle name="SAPBEXHLevel2 27" xfId="11328"/>
    <cellStyle name="SAPBEXHLevel2 28" xfId="1548"/>
    <cellStyle name="SAPBEXHLevel2 3" xfId="321"/>
    <cellStyle name="SAPBEXHLevel2 3 2" xfId="322"/>
    <cellStyle name="SAPBEXHLevel2 3 2 2" xfId="7569"/>
    <cellStyle name="SAPBEXHLevel2 3 3" xfId="11462"/>
    <cellStyle name="SAPBEXHLevel2 3 4" xfId="2028"/>
    <cellStyle name="SAPBEXHLevel2 4" xfId="323"/>
    <cellStyle name="SAPBEXHLevel2 4 2" xfId="324"/>
    <cellStyle name="SAPBEXHLevel2 4 2 2" xfId="7451"/>
    <cellStyle name="SAPBEXHLevel2 4 3" xfId="9593"/>
    <cellStyle name="SAPBEXHLevel2 4 4" xfId="1910"/>
    <cellStyle name="SAPBEXHLevel2 5" xfId="325"/>
    <cellStyle name="SAPBEXHLevel2 5 2" xfId="326"/>
    <cellStyle name="SAPBEXHLevel2 5 2 2" xfId="7487"/>
    <cellStyle name="SAPBEXHLevel2 5 3" xfId="9434"/>
    <cellStyle name="SAPBEXHLevel2 5 4" xfId="1946"/>
    <cellStyle name="SAPBEXHLevel2 6" xfId="327"/>
    <cellStyle name="SAPBEXHLevel2 6 2" xfId="8129"/>
    <cellStyle name="SAPBEXHLevel2 6 3" xfId="10897"/>
    <cellStyle name="SAPBEXHLevel2 6 4" xfId="2615"/>
    <cellStyle name="SAPBEXHLevel2 7" xfId="523"/>
    <cellStyle name="SAPBEXHLevel2 7 2" xfId="8167"/>
    <cellStyle name="SAPBEXHLevel2 7 3" xfId="9310"/>
    <cellStyle name="SAPBEXHLevel2 7 4" xfId="2653"/>
    <cellStyle name="SAPBEXHLevel2 8" xfId="940"/>
    <cellStyle name="SAPBEXHLevel2 8 2" xfId="8374"/>
    <cellStyle name="SAPBEXHLevel2 8 3" xfId="6876"/>
    <cellStyle name="SAPBEXHLevel2 8 4" xfId="2882"/>
    <cellStyle name="SAPBEXHLevel2 9" xfId="3078"/>
    <cellStyle name="SAPBEXHLevel2 9 2" xfId="8546"/>
    <cellStyle name="SAPBEXHLevel2 9 3" xfId="11923"/>
    <cellStyle name="SAPBEXHLevel2X" xfId="328"/>
    <cellStyle name="SAPBEXHLevel2X 10" xfId="3278"/>
    <cellStyle name="SAPBEXHLevel2X 10 2" xfId="8725"/>
    <cellStyle name="SAPBEXHLevel2X 10 3" xfId="12085"/>
    <cellStyle name="SAPBEXHLevel2X 11" xfId="3474"/>
    <cellStyle name="SAPBEXHLevel2X 11 2" xfId="8899"/>
    <cellStyle name="SAPBEXHLevel2X 11 3" xfId="12243"/>
    <cellStyle name="SAPBEXHLevel2X 12" xfId="3666"/>
    <cellStyle name="SAPBEXHLevel2X 12 2" xfId="9069"/>
    <cellStyle name="SAPBEXHLevel2X 12 3" xfId="12396"/>
    <cellStyle name="SAPBEXHLevel2X 13" xfId="3856"/>
    <cellStyle name="SAPBEXHLevel2X 13 2" xfId="9235"/>
    <cellStyle name="SAPBEXHLevel2X 13 3" xfId="12546"/>
    <cellStyle name="SAPBEXHLevel2X 14" xfId="4446"/>
    <cellStyle name="SAPBEXHLevel2X 14 2" xfId="9753"/>
    <cellStyle name="SAPBEXHLevel2X 14 3" xfId="13016"/>
    <cellStyle name="SAPBEXHLevel2X 15" xfId="4217"/>
    <cellStyle name="SAPBEXHLevel2X 15 2" xfId="9549"/>
    <cellStyle name="SAPBEXHLevel2X 15 3" xfId="12830"/>
    <cellStyle name="SAPBEXHLevel2X 16" xfId="4420"/>
    <cellStyle name="SAPBEXHLevel2X 16 2" xfId="9732"/>
    <cellStyle name="SAPBEXHLevel2X 16 3" xfId="12995"/>
    <cellStyle name="SAPBEXHLevel2X 17" xfId="4595"/>
    <cellStyle name="SAPBEXHLevel2X 17 2" xfId="9882"/>
    <cellStyle name="SAPBEXHLevel2X 17 3" xfId="13132"/>
    <cellStyle name="SAPBEXHLevel2X 18" xfId="4781"/>
    <cellStyle name="SAPBEXHLevel2X 18 2" xfId="10045"/>
    <cellStyle name="SAPBEXHLevel2X 18 3" xfId="13279"/>
    <cellStyle name="SAPBEXHLevel2X 19" xfId="4954"/>
    <cellStyle name="SAPBEXHLevel2X 19 2" xfId="10194"/>
    <cellStyle name="SAPBEXHLevel2X 19 3" xfId="13413"/>
    <cellStyle name="SAPBEXHLevel2X 2" xfId="329"/>
    <cellStyle name="SAPBEXHLevel2X 2 2" xfId="330"/>
    <cellStyle name="SAPBEXHLevel2X 2 2 2" xfId="516"/>
    <cellStyle name="SAPBEXHLevel2X 2 2 3" xfId="947"/>
    <cellStyle name="SAPBEXHLevel2X 2 2 4" xfId="7849"/>
    <cellStyle name="SAPBEXHLevel2X 2 3" xfId="684"/>
    <cellStyle name="SAPBEXHLevel2X 2 3 2" xfId="515"/>
    <cellStyle name="SAPBEXHLevel2X 2 3 3" xfId="948"/>
    <cellStyle name="SAPBEXHLevel2X 2 3 4" xfId="7315"/>
    <cellStyle name="SAPBEXHLevel2X 2 4" xfId="685"/>
    <cellStyle name="SAPBEXHLevel2X 2 4 2" xfId="514"/>
    <cellStyle name="SAPBEXHLevel2X 2 4 3" xfId="949"/>
    <cellStyle name="SAPBEXHLevel2X 2 5" xfId="517"/>
    <cellStyle name="SAPBEXHLevel2X 2 6" xfId="946"/>
    <cellStyle name="SAPBEXHLevel2X 2 7" xfId="2311"/>
    <cellStyle name="SAPBEXHLevel2X 20" xfId="5885"/>
    <cellStyle name="SAPBEXHLevel2X 20 2" xfId="11004"/>
    <cellStyle name="SAPBEXHLevel2X 20 3" xfId="14151"/>
    <cellStyle name="SAPBEXHLevel2X 21" xfId="5648"/>
    <cellStyle name="SAPBEXHLevel2X 21 2" xfId="10769"/>
    <cellStyle name="SAPBEXHLevel2X 21 3" xfId="13917"/>
    <cellStyle name="SAPBEXHLevel2X 22" xfId="6034"/>
    <cellStyle name="SAPBEXHLevel2X 22 2" xfId="11138"/>
    <cellStyle name="SAPBEXHLevel2X 22 3" xfId="14282"/>
    <cellStyle name="SAPBEXHLevel2X 23" xfId="5579"/>
    <cellStyle name="SAPBEXHLevel2X 23 2" xfId="10700"/>
    <cellStyle name="SAPBEXHLevel2X 23 3" xfId="13848"/>
    <cellStyle name="SAPBEXHLevel2X 24" xfId="6146"/>
    <cellStyle name="SAPBEXHLevel2X 24 2" xfId="11240"/>
    <cellStyle name="SAPBEXHLevel2X 24 3" xfId="14374"/>
    <cellStyle name="SAPBEXHLevel2X 25" xfId="6198"/>
    <cellStyle name="SAPBEXHLevel2X 25 2" xfId="11292"/>
    <cellStyle name="SAPBEXHLevel2X 25 3" xfId="14426"/>
    <cellStyle name="SAPBEXHLevel2X 26" xfId="7264"/>
    <cellStyle name="SAPBEXHLevel2X 27" xfId="11147"/>
    <cellStyle name="SAPBEXHLevel2X 28" xfId="1549"/>
    <cellStyle name="SAPBEXHLevel2X 3" xfId="331"/>
    <cellStyle name="SAPBEXHLevel2X 3 2" xfId="332"/>
    <cellStyle name="SAPBEXHLevel2X 3 2 2" xfId="7568"/>
    <cellStyle name="SAPBEXHLevel2X 3 3" xfId="11577"/>
    <cellStyle name="SAPBEXHLevel2X 3 4" xfId="2027"/>
    <cellStyle name="SAPBEXHLevel2X 4" xfId="333"/>
    <cellStyle name="SAPBEXHLevel2X 4 2" xfId="334"/>
    <cellStyle name="SAPBEXHLevel2X 4 2 2" xfId="7941"/>
    <cellStyle name="SAPBEXHLevel2X 4 3" xfId="7173"/>
    <cellStyle name="SAPBEXHLevel2X 4 4" xfId="2403"/>
    <cellStyle name="SAPBEXHLevel2X 5" xfId="335"/>
    <cellStyle name="SAPBEXHLevel2X 5 2" xfId="336"/>
    <cellStyle name="SAPBEXHLevel2X 5 2 2" xfId="7485"/>
    <cellStyle name="SAPBEXHLevel2X 5 3" xfId="9763"/>
    <cellStyle name="SAPBEXHLevel2X 5 4" xfId="1944"/>
    <cellStyle name="SAPBEXHLevel2X 6" xfId="337"/>
    <cellStyle name="SAPBEXHLevel2X 6 2" xfId="8134"/>
    <cellStyle name="SAPBEXHLevel2X 6 3" xfId="9482"/>
    <cellStyle name="SAPBEXHLevel2X 6 4" xfId="2620"/>
    <cellStyle name="SAPBEXHLevel2X 7" xfId="518"/>
    <cellStyle name="SAPBEXHLevel2X 7 2" xfId="8169"/>
    <cellStyle name="SAPBEXHLevel2X 7 3" xfId="7067"/>
    <cellStyle name="SAPBEXHLevel2X 7 4" xfId="2655"/>
    <cellStyle name="SAPBEXHLevel2X 8" xfId="945"/>
    <cellStyle name="SAPBEXHLevel2X 8 2" xfId="8376"/>
    <cellStyle name="SAPBEXHLevel2X 8 3" xfId="6874"/>
    <cellStyle name="SAPBEXHLevel2X 8 4" xfId="2884"/>
    <cellStyle name="SAPBEXHLevel2X 9" xfId="3080"/>
    <cellStyle name="SAPBEXHLevel2X 9 2" xfId="8548"/>
    <cellStyle name="SAPBEXHLevel2X 9 3" xfId="11925"/>
    <cellStyle name="SAPBEXHLevel3" xfId="338"/>
    <cellStyle name="SAPBEXHLevel3 10" xfId="3279"/>
    <cellStyle name="SAPBEXHLevel3 10 2" xfId="8726"/>
    <cellStyle name="SAPBEXHLevel3 10 3" xfId="12086"/>
    <cellStyle name="SAPBEXHLevel3 11" xfId="3475"/>
    <cellStyle name="SAPBEXHLevel3 11 2" xfId="8900"/>
    <cellStyle name="SAPBEXHLevel3 11 3" xfId="12244"/>
    <cellStyle name="SAPBEXHLevel3 12" xfId="3667"/>
    <cellStyle name="SAPBEXHLevel3 12 2" xfId="9070"/>
    <cellStyle name="SAPBEXHLevel3 12 3" xfId="12397"/>
    <cellStyle name="SAPBEXHLevel3 13" xfId="3857"/>
    <cellStyle name="SAPBEXHLevel3 13 2" xfId="9236"/>
    <cellStyle name="SAPBEXHLevel3 13 3" xfId="12547"/>
    <cellStyle name="SAPBEXHLevel3 14" xfId="4043"/>
    <cellStyle name="SAPBEXHLevel3 14 2" xfId="9396"/>
    <cellStyle name="SAPBEXHLevel3 14 3" xfId="12694"/>
    <cellStyle name="SAPBEXHLevel3 15" xfId="4218"/>
    <cellStyle name="SAPBEXHLevel3 15 2" xfId="9550"/>
    <cellStyle name="SAPBEXHLevel3 15 3" xfId="12831"/>
    <cellStyle name="SAPBEXHLevel3 16" xfId="4421"/>
    <cellStyle name="SAPBEXHLevel3 16 2" xfId="9733"/>
    <cellStyle name="SAPBEXHLevel3 16 3" xfId="12996"/>
    <cellStyle name="SAPBEXHLevel3 17" xfId="4596"/>
    <cellStyle name="SAPBEXHLevel3 17 2" xfId="9883"/>
    <cellStyle name="SAPBEXHLevel3 17 3" xfId="13133"/>
    <cellStyle name="SAPBEXHLevel3 18" xfId="4782"/>
    <cellStyle name="SAPBEXHLevel3 18 2" xfId="10046"/>
    <cellStyle name="SAPBEXHLevel3 18 3" xfId="13280"/>
    <cellStyle name="SAPBEXHLevel3 19" xfId="5115"/>
    <cellStyle name="SAPBEXHLevel3 19 2" xfId="10329"/>
    <cellStyle name="SAPBEXHLevel3 19 3" xfId="13536"/>
    <cellStyle name="SAPBEXHLevel3 2" xfId="339"/>
    <cellStyle name="SAPBEXHLevel3 2 2" xfId="340"/>
    <cellStyle name="SAPBEXHLevel3 2 2 2" xfId="511"/>
    <cellStyle name="SAPBEXHLevel3 2 2 3" xfId="952"/>
    <cellStyle name="SAPBEXHLevel3 2 2 4" xfId="7850"/>
    <cellStyle name="SAPBEXHLevel3 2 3" xfId="689"/>
    <cellStyle name="SAPBEXHLevel3 2 3 2" xfId="510"/>
    <cellStyle name="SAPBEXHLevel3 2 3 3" xfId="953"/>
    <cellStyle name="SAPBEXHLevel3 2 3 4" xfId="7314"/>
    <cellStyle name="SAPBEXHLevel3 2 4" xfId="690"/>
    <cellStyle name="SAPBEXHLevel3 2 4 2" xfId="509"/>
    <cellStyle name="SAPBEXHLevel3 2 4 3" xfId="954"/>
    <cellStyle name="SAPBEXHLevel3 2 5" xfId="512"/>
    <cellStyle name="SAPBEXHLevel3 2 6" xfId="951"/>
    <cellStyle name="SAPBEXHLevel3 2 7" xfId="2312"/>
    <cellStyle name="SAPBEXHLevel3 20" xfId="5886"/>
    <cellStyle name="SAPBEXHLevel3 20 2" xfId="11005"/>
    <cellStyle name="SAPBEXHLevel3 20 3" xfId="14152"/>
    <cellStyle name="SAPBEXHLevel3 21" xfId="5647"/>
    <cellStyle name="SAPBEXHLevel3 21 2" xfId="10768"/>
    <cellStyle name="SAPBEXHLevel3 21 3" xfId="13916"/>
    <cellStyle name="SAPBEXHLevel3 22" xfId="5567"/>
    <cellStyle name="SAPBEXHLevel3 22 2" xfId="10688"/>
    <cellStyle name="SAPBEXHLevel3 22 3" xfId="13837"/>
    <cellStyle name="SAPBEXHLevel3 23" xfId="5578"/>
    <cellStyle name="SAPBEXHLevel3 23 2" xfId="10699"/>
    <cellStyle name="SAPBEXHLevel3 23 3" xfId="13847"/>
    <cellStyle name="SAPBEXHLevel3 24" xfId="6148"/>
    <cellStyle name="SAPBEXHLevel3 24 2" xfId="11242"/>
    <cellStyle name="SAPBEXHLevel3 24 3" xfId="14376"/>
    <cellStyle name="SAPBEXHLevel3 25" xfId="6199"/>
    <cellStyle name="SAPBEXHLevel3 25 2" xfId="11293"/>
    <cellStyle name="SAPBEXHLevel3 25 3" xfId="14427"/>
    <cellStyle name="SAPBEXHLevel3 26" xfId="7265"/>
    <cellStyle name="SAPBEXHLevel3 27" xfId="8036"/>
    <cellStyle name="SAPBEXHLevel3 28" xfId="1550"/>
    <cellStyle name="SAPBEXHLevel3 3" xfId="341"/>
    <cellStyle name="SAPBEXHLevel3 3 2" xfId="342"/>
    <cellStyle name="SAPBEXHLevel3 3 2 2" xfId="7567"/>
    <cellStyle name="SAPBEXHLevel3 3 3" xfId="11668"/>
    <cellStyle name="SAPBEXHLevel3 3 4" xfId="2026"/>
    <cellStyle name="SAPBEXHLevel3 4" xfId="343"/>
    <cellStyle name="SAPBEXHLevel3 4 2" xfId="344"/>
    <cellStyle name="SAPBEXHLevel3 4 2 2" xfId="7942"/>
    <cellStyle name="SAPBEXHLevel3 4 3" xfId="7172"/>
    <cellStyle name="SAPBEXHLevel3 4 4" xfId="2404"/>
    <cellStyle name="SAPBEXHLevel3 5" xfId="345"/>
    <cellStyle name="SAPBEXHLevel3 5 2" xfId="346"/>
    <cellStyle name="SAPBEXHLevel3 5 2 2" xfId="7484"/>
    <cellStyle name="SAPBEXHLevel3 5 3" xfId="9912"/>
    <cellStyle name="SAPBEXHLevel3 5 4" xfId="1943"/>
    <cellStyle name="SAPBEXHLevel3 6" xfId="347"/>
    <cellStyle name="SAPBEXHLevel3 6 2" xfId="7998"/>
    <cellStyle name="SAPBEXHLevel3 6 3" xfId="8758"/>
    <cellStyle name="SAPBEXHLevel3 6 4" xfId="2460"/>
    <cellStyle name="SAPBEXHLevel3 7" xfId="513"/>
    <cellStyle name="SAPBEXHLevel3 7 2" xfId="8170"/>
    <cellStyle name="SAPBEXHLevel3 7 3" xfId="7066"/>
    <cellStyle name="SAPBEXHLevel3 7 4" xfId="2656"/>
    <cellStyle name="SAPBEXHLevel3 8" xfId="950"/>
    <cellStyle name="SAPBEXHLevel3 8 2" xfId="8377"/>
    <cellStyle name="SAPBEXHLevel3 8 3" xfId="6873"/>
    <cellStyle name="SAPBEXHLevel3 8 4" xfId="2885"/>
    <cellStyle name="SAPBEXHLevel3 9" xfId="3081"/>
    <cellStyle name="SAPBEXHLevel3 9 2" xfId="8549"/>
    <cellStyle name="SAPBEXHLevel3 9 3" xfId="11926"/>
    <cellStyle name="SAPBEXHLevel3X" xfId="348"/>
    <cellStyle name="SAPBEXHLevel3X 10" xfId="3493"/>
    <cellStyle name="SAPBEXHLevel3X 10 2" xfId="8917"/>
    <cellStyle name="SAPBEXHLevel3X 10 3" xfId="12262"/>
    <cellStyle name="SAPBEXHLevel3X 11" xfId="3687"/>
    <cellStyle name="SAPBEXHLevel3X 11 2" xfId="9089"/>
    <cellStyle name="SAPBEXHLevel3X 11 3" xfId="12417"/>
    <cellStyle name="SAPBEXHLevel3X 12" xfId="3875"/>
    <cellStyle name="SAPBEXHLevel3X 12 2" xfId="9253"/>
    <cellStyle name="SAPBEXHLevel3X 12 3" xfId="12565"/>
    <cellStyle name="SAPBEXHLevel3X 13" xfId="4066"/>
    <cellStyle name="SAPBEXHLevel3X 13 2" xfId="9419"/>
    <cellStyle name="SAPBEXHLevel3X 13 3" xfId="12717"/>
    <cellStyle name="SAPBEXHLevel3X 14" xfId="4242"/>
    <cellStyle name="SAPBEXHLevel3X 14 2" xfId="9574"/>
    <cellStyle name="SAPBEXHLevel3X 14 3" xfId="12855"/>
    <cellStyle name="SAPBEXHLevel3X 15" xfId="4219"/>
    <cellStyle name="SAPBEXHLevel3X 15 2" xfId="9551"/>
    <cellStyle name="SAPBEXHLevel3X 15 3" xfId="12832"/>
    <cellStyle name="SAPBEXHLevel3X 16" xfId="4608"/>
    <cellStyle name="SAPBEXHLevel3X 16 2" xfId="9895"/>
    <cellStyle name="SAPBEXHLevel3X 16 3" xfId="13145"/>
    <cellStyle name="SAPBEXHLevel3X 17" xfId="4797"/>
    <cellStyle name="SAPBEXHLevel3X 17 2" xfId="10060"/>
    <cellStyle name="SAPBEXHLevel3X 17 3" xfId="13295"/>
    <cellStyle name="SAPBEXHLevel3X 18" xfId="4964"/>
    <cellStyle name="SAPBEXHLevel3X 18 2" xfId="10203"/>
    <cellStyle name="SAPBEXHLevel3X 18 3" xfId="13423"/>
    <cellStyle name="SAPBEXHLevel3X 19" xfId="5112"/>
    <cellStyle name="SAPBEXHLevel3X 19 2" xfId="10327"/>
    <cellStyle name="SAPBEXHLevel3X 19 3" xfId="13533"/>
    <cellStyle name="SAPBEXHLevel3X 2" xfId="349"/>
    <cellStyle name="SAPBEXHLevel3X 2 2" xfId="350"/>
    <cellStyle name="SAPBEXHLevel3X 2 2 2" xfId="506"/>
    <cellStyle name="SAPBEXHLevel3X 2 2 3" xfId="957"/>
    <cellStyle name="SAPBEXHLevel3X 2 2 4" xfId="7851"/>
    <cellStyle name="SAPBEXHLevel3X 2 3" xfId="694"/>
    <cellStyle name="SAPBEXHLevel3X 2 3 2" xfId="505"/>
    <cellStyle name="SAPBEXHLevel3X 2 3 3" xfId="958"/>
    <cellStyle name="SAPBEXHLevel3X 2 3 4" xfId="7313"/>
    <cellStyle name="SAPBEXHLevel3X 2 4" xfId="695"/>
    <cellStyle name="SAPBEXHLevel3X 2 4 2" xfId="754"/>
    <cellStyle name="SAPBEXHLevel3X 2 4 3" xfId="959"/>
    <cellStyle name="SAPBEXHLevel3X 2 5" xfId="507"/>
    <cellStyle name="SAPBEXHLevel3X 2 6" xfId="956"/>
    <cellStyle name="SAPBEXHLevel3X 2 7" xfId="2313"/>
    <cellStyle name="SAPBEXHLevel3X 20" xfId="5887"/>
    <cellStyle name="SAPBEXHLevel3X 20 2" xfId="11006"/>
    <cellStyle name="SAPBEXHLevel3X 20 3" xfId="14153"/>
    <cellStyle name="SAPBEXHLevel3X 21" xfId="5646"/>
    <cellStyle name="SAPBEXHLevel3X 21 2" xfId="10767"/>
    <cellStyle name="SAPBEXHLevel3X 21 3" xfId="13915"/>
    <cellStyle name="SAPBEXHLevel3X 22" xfId="5947"/>
    <cellStyle name="SAPBEXHLevel3X 22 2" xfId="11066"/>
    <cellStyle name="SAPBEXHLevel3X 22 3" xfId="14213"/>
    <cellStyle name="SAPBEXHLevel3X 23" xfId="6001"/>
    <cellStyle name="SAPBEXHLevel3X 23 2" xfId="11119"/>
    <cellStyle name="SAPBEXHLevel3X 23 3" xfId="14267"/>
    <cellStyle name="SAPBEXHLevel3X 24" xfId="6212"/>
    <cellStyle name="SAPBEXHLevel3X 24 2" xfId="11305"/>
    <cellStyle name="SAPBEXHLevel3X 24 3" xfId="14440"/>
    <cellStyle name="SAPBEXHLevel3X 25" xfId="6381"/>
    <cellStyle name="SAPBEXHLevel3X 25 2" xfId="11451"/>
    <cellStyle name="SAPBEXHLevel3X 25 3" xfId="14571"/>
    <cellStyle name="SAPBEXHLevel3X 26" xfId="7266"/>
    <cellStyle name="SAPBEXHLevel3X 27" xfId="10628"/>
    <cellStyle name="SAPBEXHLevel3X 28" xfId="1551"/>
    <cellStyle name="SAPBEXHLevel3X 3" xfId="351"/>
    <cellStyle name="SAPBEXHLevel3X 3 2" xfId="352"/>
    <cellStyle name="SAPBEXHLevel3X 3 2 2" xfId="7566"/>
    <cellStyle name="SAPBEXHLevel3X 3 3" xfId="11744"/>
    <cellStyle name="SAPBEXHLevel3X 3 4" xfId="2025"/>
    <cellStyle name="SAPBEXHLevel3X 4" xfId="353"/>
    <cellStyle name="SAPBEXHLevel3X 4 2" xfId="354"/>
    <cellStyle name="SAPBEXHLevel3X 4 2 2" xfId="7943"/>
    <cellStyle name="SAPBEXHLevel3X 4 3" xfId="7171"/>
    <cellStyle name="SAPBEXHLevel3X 4 4" xfId="2405"/>
    <cellStyle name="SAPBEXHLevel3X 5" xfId="355"/>
    <cellStyle name="SAPBEXHLevel3X 5 2" xfId="356"/>
    <cellStyle name="SAPBEXHLevel3X 5 2 2" xfId="8012"/>
    <cellStyle name="SAPBEXHLevel3X 5 3" xfId="7131"/>
    <cellStyle name="SAPBEXHLevel3X 5 4" xfId="2474"/>
    <cellStyle name="SAPBEXHLevel3X 6" xfId="357"/>
    <cellStyle name="SAPBEXHLevel3X 6 2" xfId="8195"/>
    <cellStyle name="SAPBEXHLevel3X 6 3" xfId="7043"/>
    <cellStyle name="SAPBEXHLevel3X 6 4" xfId="2681"/>
    <cellStyle name="SAPBEXHLevel3X 7" xfId="508"/>
    <cellStyle name="SAPBEXHLevel3X 7 2" xfId="8401"/>
    <cellStyle name="SAPBEXHLevel3X 7 3" xfId="6849"/>
    <cellStyle name="SAPBEXHLevel3X 7 4" xfId="2909"/>
    <cellStyle name="SAPBEXHLevel3X 8" xfId="955"/>
    <cellStyle name="SAPBEXHLevel3X 8 2" xfId="8570"/>
    <cellStyle name="SAPBEXHLevel3X 8 3" xfId="11947"/>
    <cellStyle name="SAPBEXHLevel3X 8 4" xfId="3102"/>
    <cellStyle name="SAPBEXHLevel3X 9" xfId="3301"/>
    <cellStyle name="SAPBEXHLevel3X 9 2" xfId="8747"/>
    <cellStyle name="SAPBEXHLevel3X 9 3" xfId="12108"/>
    <cellStyle name="SAPBEXresData" xfId="358"/>
    <cellStyle name="SAPBEXresData 10" xfId="3489"/>
    <cellStyle name="SAPBEXresData 10 2" xfId="8914"/>
    <cellStyle name="SAPBEXresData 10 3" xfId="12258"/>
    <cellStyle name="SAPBEXresData 11" xfId="3682"/>
    <cellStyle name="SAPBEXresData 11 2" xfId="9085"/>
    <cellStyle name="SAPBEXresData 11 3" xfId="12412"/>
    <cellStyle name="SAPBEXresData 12" xfId="3870"/>
    <cellStyle name="SAPBEXresData 12 2" xfId="9249"/>
    <cellStyle name="SAPBEXresData 12 3" xfId="12560"/>
    <cellStyle name="SAPBEXresData 13" xfId="4061"/>
    <cellStyle name="SAPBEXresData 13 2" xfId="9414"/>
    <cellStyle name="SAPBEXresData 13 3" xfId="12712"/>
    <cellStyle name="SAPBEXresData 14" xfId="4044"/>
    <cellStyle name="SAPBEXresData 14 2" xfId="9397"/>
    <cellStyle name="SAPBEXresData 14 3" xfId="12695"/>
    <cellStyle name="SAPBEXresData 15" xfId="4225"/>
    <cellStyle name="SAPBEXresData 15 2" xfId="9557"/>
    <cellStyle name="SAPBEXresData 15 3" xfId="12838"/>
    <cellStyle name="SAPBEXresData 16" xfId="4606"/>
    <cellStyle name="SAPBEXresData 16 2" xfId="9893"/>
    <cellStyle name="SAPBEXresData 16 3" xfId="13143"/>
    <cellStyle name="SAPBEXresData 17" xfId="4793"/>
    <cellStyle name="SAPBEXresData 17 2" xfId="10057"/>
    <cellStyle name="SAPBEXresData 17 3" xfId="13291"/>
    <cellStyle name="SAPBEXresData 18" xfId="4960"/>
    <cellStyle name="SAPBEXresData 18 2" xfId="10200"/>
    <cellStyle name="SAPBEXresData 18 3" xfId="13419"/>
    <cellStyle name="SAPBEXresData 19" xfId="5224"/>
    <cellStyle name="SAPBEXresData 19 2" xfId="10417"/>
    <cellStyle name="SAPBEXresData 19 3" xfId="13607"/>
    <cellStyle name="SAPBEXresData 2" xfId="359"/>
    <cellStyle name="SAPBEXresData 2 2" xfId="360"/>
    <cellStyle name="SAPBEXresData 2 2 2" xfId="757"/>
    <cellStyle name="SAPBEXresData 2 2 3" xfId="962"/>
    <cellStyle name="SAPBEXresData 2 2 4" xfId="7852"/>
    <cellStyle name="SAPBEXresData 2 3" xfId="699"/>
    <cellStyle name="SAPBEXresData 2 3 2" xfId="758"/>
    <cellStyle name="SAPBEXresData 2 3 3" xfId="963"/>
    <cellStyle name="SAPBEXresData 2 3 4" xfId="7312"/>
    <cellStyle name="SAPBEXresData 2 4" xfId="700"/>
    <cellStyle name="SAPBEXresData 2 4 2" xfId="759"/>
    <cellStyle name="SAPBEXresData 2 4 3" xfId="964"/>
    <cellStyle name="SAPBEXresData 2 5" xfId="756"/>
    <cellStyle name="SAPBEXresData 2 6" xfId="961"/>
    <cellStyle name="SAPBEXresData 2 7" xfId="2314"/>
    <cellStyle name="SAPBEXresData 20" xfId="5888"/>
    <cellStyle name="SAPBEXresData 20 2" xfId="11007"/>
    <cellStyle name="SAPBEXresData 20 3" xfId="14154"/>
    <cellStyle name="SAPBEXresData 21" xfId="5645"/>
    <cellStyle name="SAPBEXresData 21 2" xfId="10766"/>
    <cellStyle name="SAPBEXresData 21 3" xfId="13914"/>
    <cellStyle name="SAPBEXresData 22" xfId="5948"/>
    <cellStyle name="SAPBEXresData 22 2" xfId="11067"/>
    <cellStyle name="SAPBEXresData 22 3" xfId="14214"/>
    <cellStyle name="SAPBEXresData 23" xfId="5997"/>
    <cellStyle name="SAPBEXresData 23 2" xfId="11116"/>
    <cellStyle name="SAPBEXresData 23 3" xfId="14263"/>
    <cellStyle name="SAPBEXresData 24" xfId="6208"/>
    <cellStyle name="SAPBEXresData 24 2" xfId="11302"/>
    <cellStyle name="SAPBEXresData 24 3" xfId="14436"/>
    <cellStyle name="SAPBEXresData 25" xfId="6377"/>
    <cellStyle name="SAPBEXresData 25 2" xfId="11448"/>
    <cellStyle name="SAPBEXresData 25 3" xfId="14567"/>
    <cellStyle name="SAPBEXresData 26" xfId="7267"/>
    <cellStyle name="SAPBEXresData 27" xfId="10551"/>
    <cellStyle name="SAPBEXresData 28" xfId="1552"/>
    <cellStyle name="SAPBEXresData 3" xfId="361"/>
    <cellStyle name="SAPBEXresData 3 2" xfId="362"/>
    <cellStyle name="SAPBEXresData 3 2 2" xfId="7565"/>
    <cellStyle name="SAPBEXresData 3 3" xfId="8215"/>
    <cellStyle name="SAPBEXresData 3 4" xfId="2024"/>
    <cellStyle name="SAPBEXresData 4" xfId="363"/>
    <cellStyle name="SAPBEXresData 4 2" xfId="364"/>
    <cellStyle name="SAPBEXresData 4 2 2" xfId="7944"/>
    <cellStyle name="SAPBEXresData 4 3" xfId="7170"/>
    <cellStyle name="SAPBEXresData 4 4" xfId="2406"/>
    <cellStyle name="SAPBEXresData 5" xfId="365"/>
    <cellStyle name="SAPBEXresData 5 2" xfId="366"/>
    <cellStyle name="SAPBEXresData 5 2 2" xfId="8010"/>
    <cellStyle name="SAPBEXresData 5 3" xfId="7133"/>
    <cellStyle name="SAPBEXresData 5 4" xfId="2472"/>
    <cellStyle name="SAPBEXresData 6" xfId="367"/>
    <cellStyle name="SAPBEXresData 6 2" xfId="8190"/>
    <cellStyle name="SAPBEXresData 6 3" xfId="7046"/>
    <cellStyle name="SAPBEXresData 6 4" xfId="2676"/>
    <cellStyle name="SAPBEXresData 7" xfId="755"/>
    <cellStyle name="SAPBEXresData 7 2" xfId="8396"/>
    <cellStyle name="SAPBEXresData 7 3" xfId="6854"/>
    <cellStyle name="SAPBEXresData 7 4" xfId="2904"/>
    <cellStyle name="SAPBEXresData 8" xfId="960"/>
    <cellStyle name="SAPBEXresData 8 2" xfId="8565"/>
    <cellStyle name="SAPBEXresData 8 3" xfId="11942"/>
    <cellStyle name="SAPBEXresData 8 4" xfId="3097"/>
    <cellStyle name="SAPBEXresData 9" xfId="3296"/>
    <cellStyle name="SAPBEXresData 9 2" xfId="8743"/>
    <cellStyle name="SAPBEXresData 9 3" xfId="12103"/>
    <cellStyle name="SAPBEXresDataEmph" xfId="368"/>
    <cellStyle name="SAPBEXresDataEmph 10" xfId="3622"/>
    <cellStyle name="SAPBEXresDataEmph 10 2" xfId="9025"/>
    <cellStyle name="SAPBEXresDataEmph 10 3" xfId="12352"/>
    <cellStyle name="SAPBEXresDataEmph 11" xfId="3813"/>
    <cellStyle name="SAPBEXresDataEmph 11 2" xfId="9192"/>
    <cellStyle name="SAPBEXresDataEmph 11 3" xfId="12503"/>
    <cellStyle name="SAPBEXresDataEmph 12" xfId="3997"/>
    <cellStyle name="SAPBEXresDataEmph 12 2" xfId="9350"/>
    <cellStyle name="SAPBEXresDataEmph 12 3" xfId="12648"/>
    <cellStyle name="SAPBEXresDataEmph 13" xfId="4188"/>
    <cellStyle name="SAPBEXresDataEmph 13 2" xfId="9520"/>
    <cellStyle name="SAPBEXresDataEmph 13 3" xfId="12801"/>
    <cellStyle name="SAPBEXresDataEmph 14" xfId="4447"/>
    <cellStyle name="SAPBEXresDataEmph 14 2" xfId="9754"/>
    <cellStyle name="SAPBEXresDataEmph 14 3" xfId="13017"/>
    <cellStyle name="SAPBEXresDataEmph 15" xfId="4226"/>
    <cellStyle name="SAPBEXresDataEmph 15 2" xfId="9558"/>
    <cellStyle name="SAPBEXresDataEmph 15 3" xfId="12839"/>
    <cellStyle name="SAPBEXresDataEmph 16" xfId="4741"/>
    <cellStyle name="SAPBEXresDataEmph 16 2" xfId="10005"/>
    <cellStyle name="SAPBEXresDataEmph 16 3" xfId="13240"/>
    <cellStyle name="SAPBEXresDataEmph 17" xfId="4914"/>
    <cellStyle name="SAPBEXresDataEmph 17 2" xfId="10154"/>
    <cellStyle name="SAPBEXresDataEmph 17 3" xfId="13373"/>
    <cellStyle name="SAPBEXresDataEmph 18" xfId="5076"/>
    <cellStyle name="SAPBEXresDataEmph 18 2" xfId="10291"/>
    <cellStyle name="SAPBEXresDataEmph 18 3" xfId="13497"/>
    <cellStyle name="SAPBEXresDataEmph 19" xfId="5259"/>
    <cellStyle name="SAPBEXresDataEmph 19 2" xfId="10448"/>
    <cellStyle name="SAPBEXresDataEmph 19 3" xfId="13637"/>
    <cellStyle name="SAPBEXresDataEmph 2" xfId="369"/>
    <cellStyle name="SAPBEXresDataEmph 2 2" xfId="370"/>
    <cellStyle name="SAPBEXresDataEmph 2 2 2" xfId="762"/>
    <cellStyle name="SAPBEXresDataEmph 2 2 3" xfId="967"/>
    <cellStyle name="SAPBEXresDataEmph 2 2 4" xfId="7853"/>
    <cellStyle name="SAPBEXresDataEmph 2 3" xfId="704"/>
    <cellStyle name="SAPBEXresDataEmph 2 3 2" xfId="763"/>
    <cellStyle name="SAPBEXresDataEmph 2 3 3" xfId="968"/>
    <cellStyle name="SAPBEXresDataEmph 2 3 4" xfId="7311"/>
    <cellStyle name="SAPBEXresDataEmph 2 4" xfId="705"/>
    <cellStyle name="SAPBEXresDataEmph 2 4 2" xfId="764"/>
    <cellStyle name="SAPBEXresDataEmph 2 4 3" xfId="969"/>
    <cellStyle name="SAPBEXresDataEmph 2 5" xfId="761"/>
    <cellStyle name="SAPBEXresDataEmph 2 6" xfId="966"/>
    <cellStyle name="SAPBEXresDataEmph 2 7" xfId="2315"/>
    <cellStyle name="SAPBEXresDataEmph 20" xfId="5889"/>
    <cellStyle name="SAPBEXresDataEmph 20 2" xfId="11008"/>
    <cellStyle name="SAPBEXresDataEmph 20 3" xfId="14155"/>
    <cellStyle name="SAPBEXresDataEmph 21" xfId="5644"/>
    <cellStyle name="SAPBEXresDataEmph 21 2" xfId="10765"/>
    <cellStyle name="SAPBEXresDataEmph 21 3" xfId="13913"/>
    <cellStyle name="SAPBEXresDataEmph 22" xfId="5949"/>
    <cellStyle name="SAPBEXresDataEmph 22 2" xfId="11068"/>
    <cellStyle name="SAPBEXresDataEmph 22 3" xfId="14215"/>
    <cellStyle name="SAPBEXresDataEmph 23" xfId="6137"/>
    <cellStyle name="SAPBEXresDataEmph 23 2" xfId="11231"/>
    <cellStyle name="SAPBEXresDataEmph 23 3" xfId="14365"/>
    <cellStyle name="SAPBEXresDataEmph 24" xfId="6337"/>
    <cellStyle name="SAPBEXresDataEmph 24 2" xfId="11408"/>
    <cellStyle name="SAPBEXresDataEmph 24 3" xfId="14527"/>
    <cellStyle name="SAPBEXresDataEmph 25" xfId="6489"/>
    <cellStyle name="SAPBEXresDataEmph 25 2" xfId="11537"/>
    <cellStyle name="SAPBEXresDataEmph 25 3" xfId="14641"/>
    <cellStyle name="SAPBEXresDataEmph 26" xfId="7268"/>
    <cellStyle name="SAPBEXresDataEmph 27" xfId="10461"/>
    <cellStyle name="SAPBEXresDataEmph 28" xfId="1553"/>
    <cellStyle name="SAPBEXresDataEmph 3" xfId="371"/>
    <cellStyle name="SAPBEXresDataEmph 3 2" xfId="372"/>
    <cellStyle name="SAPBEXresDataEmph 3 2 2" xfId="7564"/>
    <cellStyle name="SAPBEXresDataEmph 3 3" xfId="8421"/>
    <cellStyle name="SAPBEXresDataEmph 3 4" xfId="2023"/>
    <cellStyle name="SAPBEXresDataEmph 4" xfId="373"/>
    <cellStyle name="SAPBEXresDataEmph 4 2" xfId="374"/>
    <cellStyle name="SAPBEXresDataEmph 4 2 2" xfId="7945"/>
    <cellStyle name="SAPBEXresDataEmph 4 3" xfId="7169"/>
    <cellStyle name="SAPBEXresDataEmph 4 4" xfId="2407"/>
    <cellStyle name="SAPBEXresDataEmph 5" xfId="375"/>
    <cellStyle name="SAPBEXresDataEmph 5 2" xfId="376"/>
    <cellStyle name="SAPBEXresDataEmph 5 2 2" xfId="7999"/>
    <cellStyle name="SAPBEXresDataEmph 5 3" xfId="8580"/>
    <cellStyle name="SAPBEXresDataEmph 5 4" xfId="2461"/>
    <cellStyle name="SAPBEXresDataEmph 6" xfId="377"/>
    <cellStyle name="SAPBEXresDataEmph 6 2" xfId="8307"/>
    <cellStyle name="SAPBEXresDataEmph 6 3" xfId="6944"/>
    <cellStyle name="SAPBEXresDataEmph 6 4" xfId="2815"/>
    <cellStyle name="SAPBEXresDataEmph 7" xfId="760"/>
    <cellStyle name="SAPBEXresDataEmph 7 2" xfId="8507"/>
    <cellStyle name="SAPBEXresDataEmph 7 3" xfId="11883"/>
    <cellStyle name="SAPBEXresDataEmph 7 4" xfId="3038"/>
    <cellStyle name="SAPBEXresDataEmph 8" xfId="965"/>
    <cellStyle name="SAPBEXresDataEmph 8 2" xfId="8677"/>
    <cellStyle name="SAPBEXresDataEmph 8 3" xfId="12037"/>
    <cellStyle name="SAPBEXresDataEmph 8 4" xfId="3230"/>
    <cellStyle name="SAPBEXresDataEmph 9" xfId="3430"/>
    <cellStyle name="SAPBEXresDataEmph 9 2" xfId="8855"/>
    <cellStyle name="SAPBEXresDataEmph 9 3" xfId="12199"/>
    <cellStyle name="SAPBEXresItem" xfId="378"/>
    <cellStyle name="SAPBEXresItem 10" xfId="3693"/>
    <cellStyle name="SAPBEXresItem 10 2" xfId="9092"/>
    <cellStyle name="SAPBEXresItem 10 3" xfId="12418"/>
    <cellStyle name="SAPBEXresItem 11" xfId="3881"/>
    <cellStyle name="SAPBEXresItem 11 2" xfId="9255"/>
    <cellStyle name="SAPBEXresItem 11 3" xfId="12566"/>
    <cellStyle name="SAPBEXresItem 12" xfId="4072"/>
    <cellStyle name="SAPBEXresItem 12 2" xfId="9421"/>
    <cellStyle name="SAPBEXresItem 12 3" xfId="12718"/>
    <cellStyle name="SAPBEXresItem 13" xfId="4253"/>
    <cellStyle name="SAPBEXresItem 13 2" xfId="9581"/>
    <cellStyle name="SAPBEXresItem 13 3" xfId="12861"/>
    <cellStyle name="SAPBEXresItem 14" xfId="4205"/>
    <cellStyle name="SAPBEXresItem 14 2" xfId="9537"/>
    <cellStyle name="SAPBEXresItem 14 3" xfId="12818"/>
    <cellStyle name="SAPBEXresItem 15" xfId="4227"/>
    <cellStyle name="SAPBEXresItem 15 2" xfId="9559"/>
    <cellStyle name="SAPBEXresItem 15 3" xfId="12840"/>
    <cellStyle name="SAPBEXresItem 16" xfId="4803"/>
    <cellStyle name="SAPBEXresItem 16 2" xfId="10062"/>
    <cellStyle name="SAPBEXresItem 16 3" xfId="13296"/>
    <cellStyle name="SAPBEXresItem 17" xfId="4970"/>
    <cellStyle name="SAPBEXresItem 17 2" xfId="10205"/>
    <cellStyle name="SAPBEXresItem 17 3" xfId="13424"/>
    <cellStyle name="SAPBEXresItem 18" xfId="5121"/>
    <cellStyle name="SAPBEXresItem 18 2" xfId="10331"/>
    <cellStyle name="SAPBEXresItem 18 3" xfId="13537"/>
    <cellStyle name="SAPBEXresItem 19" xfId="4955"/>
    <cellStyle name="SAPBEXresItem 19 2" xfId="10195"/>
    <cellStyle name="SAPBEXresItem 19 3" xfId="13414"/>
    <cellStyle name="SAPBEXresItem 2" xfId="379"/>
    <cellStyle name="SAPBEXresItem 2 2" xfId="380"/>
    <cellStyle name="SAPBEXresItem 2 2 2" xfId="767"/>
    <cellStyle name="SAPBEXresItem 2 2 3" xfId="972"/>
    <cellStyle name="SAPBEXresItem 2 2 4" xfId="7854"/>
    <cellStyle name="SAPBEXresItem 2 3" xfId="709"/>
    <cellStyle name="SAPBEXresItem 2 3 2" xfId="768"/>
    <cellStyle name="SAPBEXresItem 2 3 3" xfId="973"/>
    <cellStyle name="SAPBEXresItem 2 3 4" xfId="7310"/>
    <cellStyle name="SAPBEXresItem 2 4" xfId="710"/>
    <cellStyle name="SAPBEXresItem 2 4 2" xfId="769"/>
    <cellStyle name="SAPBEXresItem 2 4 3" xfId="974"/>
    <cellStyle name="SAPBEXresItem 2 5" xfId="766"/>
    <cellStyle name="SAPBEXresItem 2 6" xfId="971"/>
    <cellStyle name="SAPBEXresItem 2 7" xfId="2316"/>
    <cellStyle name="SAPBEXresItem 20" xfId="5890"/>
    <cellStyle name="SAPBEXresItem 20 2" xfId="11009"/>
    <cellStyle name="SAPBEXresItem 20 3" xfId="14156"/>
    <cellStyle name="SAPBEXresItem 21" xfId="5643"/>
    <cellStyle name="SAPBEXresItem 21 2" xfId="10764"/>
    <cellStyle name="SAPBEXresItem 21 3" xfId="13912"/>
    <cellStyle name="SAPBEXresItem 22" xfId="5950"/>
    <cellStyle name="SAPBEXresItem 22 2" xfId="11069"/>
    <cellStyle name="SAPBEXresItem 22 3" xfId="14216"/>
    <cellStyle name="SAPBEXresItem 23" xfId="6218"/>
    <cellStyle name="SAPBEXresItem 23 2" xfId="11308"/>
    <cellStyle name="SAPBEXresItem 23 3" xfId="14441"/>
    <cellStyle name="SAPBEXresItem 24" xfId="6387"/>
    <cellStyle name="SAPBEXresItem 24 2" xfId="11454"/>
    <cellStyle name="SAPBEXresItem 24 3" xfId="14572"/>
    <cellStyle name="SAPBEXresItem 25" xfId="6524"/>
    <cellStyle name="SAPBEXresItem 25 2" xfId="11568"/>
    <cellStyle name="SAPBEXresItem 25 3" xfId="14671"/>
    <cellStyle name="SAPBEXresItem 26" xfId="7269"/>
    <cellStyle name="SAPBEXresItem 27" xfId="10347"/>
    <cellStyle name="SAPBEXresItem 28" xfId="1554"/>
    <cellStyle name="SAPBEXresItem 3" xfId="381"/>
    <cellStyle name="SAPBEXresItem 3 2" xfId="382"/>
    <cellStyle name="SAPBEXresItem 3 2 2" xfId="7563"/>
    <cellStyle name="SAPBEXresItem 3 3" xfId="8593"/>
    <cellStyle name="SAPBEXresItem 3 4" xfId="2022"/>
    <cellStyle name="SAPBEXresItem 4" xfId="383"/>
    <cellStyle name="SAPBEXresItem 4 2" xfId="384"/>
    <cellStyle name="SAPBEXresItem 4 2 2" xfId="7946"/>
    <cellStyle name="SAPBEXresItem 4 3" xfId="7168"/>
    <cellStyle name="SAPBEXresItem 4 4" xfId="2408"/>
    <cellStyle name="SAPBEXresItem 5" xfId="385"/>
    <cellStyle name="SAPBEXresItem 5 2" xfId="386"/>
    <cellStyle name="SAPBEXresItem 5 2 2" xfId="8198"/>
    <cellStyle name="SAPBEXresItem 5 3" xfId="7042"/>
    <cellStyle name="SAPBEXresItem 5 4" xfId="2687"/>
    <cellStyle name="SAPBEXresItem 6" xfId="387"/>
    <cellStyle name="SAPBEXresItem 6 2" xfId="8403"/>
    <cellStyle name="SAPBEXresItem 6 3" xfId="6848"/>
    <cellStyle name="SAPBEXresItem 6 4" xfId="2915"/>
    <cellStyle name="SAPBEXresItem 7" xfId="765"/>
    <cellStyle name="SAPBEXresItem 7 2" xfId="8574"/>
    <cellStyle name="SAPBEXresItem 7 3" xfId="11948"/>
    <cellStyle name="SAPBEXresItem 7 4" xfId="3108"/>
    <cellStyle name="SAPBEXresItem 8" xfId="970"/>
    <cellStyle name="SAPBEXresItem 8 2" xfId="8750"/>
    <cellStyle name="SAPBEXresItem 8 3" xfId="12109"/>
    <cellStyle name="SAPBEXresItem 8 4" xfId="3307"/>
    <cellStyle name="SAPBEXresItem 9" xfId="3499"/>
    <cellStyle name="SAPBEXresItem 9 2" xfId="8920"/>
    <cellStyle name="SAPBEXresItem 9 3" xfId="12263"/>
    <cellStyle name="SAPBEXresItemX" xfId="388"/>
    <cellStyle name="SAPBEXresItemX 10" xfId="3280"/>
    <cellStyle name="SAPBEXresItemX 10 2" xfId="8727"/>
    <cellStyle name="SAPBEXresItemX 10 3" xfId="12087"/>
    <cellStyle name="SAPBEXresItemX 11" xfId="3476"/>
    <cellStyle name="SAPBEXresItemX 11 2" xfId="8901"/>
    <cellStyle name="SAPBEXresItemX 11 3" xfId="12245"/>
    <cellStyle name="SAPBEXresItemX 12" xfId="3668"/>
    <cellStyle name="SAPBEXresItemX 12 2" xfId="9071"/>
    <cellStyle name="SAPBEXresItemX 12 3" xfId="12398"/>
    <cellStyle name="SAPBEXresItemX 13" xfId="3858"/>
    <cellStyle name="SAPBEXresItemX 13 2" xfId="9237"/>
    <cellStyle name="SAPBEXresItemX 13 3" xfId="12548"/>
    <cellStyle name="SAPBEXresItemX 14" xfId="4045"/>
    <cellStyle name="SAPBEXresItemX 14 2" xfId="9398"/>
    <cellStyle name="SAPBEXresItemX 14 3" xfId="12696"/>
    <cellStyle name="SAPBEXresItemX 15" xfId="4232"/>
    <cellStyle name="SAPBEXresItemX 15 2" xfId="9564"/>
    <cellStyle name="SAPBEXresItemX 15 3" xfId="12845"/>
    <cellStyle name="SAPBEXresItemX 16" xfId="4422"/>
    <cellStyle name="SAPBEXresItemX 16 2" xfId="9734"/>
    <cellStyle name="SAPBEXresItemX 16 3" xfId="12997"/>
    <cellStyle name="SAPBEXresItemX 17" xfId="4597"/>
    <cellStyle name="SAPBEXresItemX 17 2" xfId="9884"/>
    <cellStyle name="SAPBEXresItemX 17 3" xfId="13134"/>
    <cellStyle name="SAPBEXresItemX 18" xfId="4783"/>
    <cellStyle name="SAPBEXresItemX 18 2" xfId="10047"/>
    <cellStyle name="SAPBEXresItemX 18 3" xfId="13281"/>
    <cellStyle name="SAPBEXresItemX 19" xfId="5260"/>
    <cellStyle name="SAPBEXresItemX 19 2" xfId="10449"/>
    <cellStyle name="SAPBEXresItemX 19 3" xfId="13638"/>
    <cellStyle name="SAPBEXresItemX 2" xfId="389"/>
    <cellStyle name="SAPBEXresItemX 2 2" xfId="390"/>
    <cellStyle name="SAPBEXresItemX 2 2 2" xfId="772"/>
    <cellStyle name="SAPBEXresItemX 2 2 3" xfId="977"/>
    <cellStyle name="SAPBEXresItemX 2 2 4" xfId="7855"/>
    <cellStyle name="SAPBEXresItemX 2 3" xfId="714"/>
    <cellStyle name="SAPBEXresItemX 2 3 2" xfId="773"/>
    <cellStyle name="SAPBEXresItemX 2 3 3" xfId="978"/>
    <cellStyle name="SAPBEXresItemX 2 3 4" xfId="7309"/>
    <cellStyle name="SAPBEXresItemX 2 4" xfId="715"/>
    <cellStyle name="SAPBEXresItemX 2 4 2" xfId="774"/>
    <cellStyle name="SAPBEXresItemX 2 4 3" xfId="979"/>
    <cellStyle name="SAPBEXresItemX 2 5" xfId="771"/>
    <cellStyle name="SAPBEXresItemX 2 6" xfId="976"/>
    <cellStyle name="SAPBEXresItemX 2 7" xfId="2317"/>
    <cellStyle name="SAPBEXresItemX 20" xfId="5891"/>
    <cellStyle name="SAPBEXresItemX 20 2" xfId="11010"/>
    <cellStyle name="SAPBEXresItemX 20 3" xfId="14157"/>
    <cellStyle name="SAPBEXresItemX 21" xfId="5642"/>
    <cellStyle name="SAPBEXresItemX 21 2" xfId="10763"/>
    <cellStyle name="SAPBEXresItemX 21 3" xfId="13911"/>
    <cellStyle name="SAPBEXresItemX 22" xfId="5951"/>
    <cellStyle name="SAPBEXresItemX 22 2" xfId="11070"/>
    <cellStyle name="SAPBEXresItemX 22 3" xfId="14217"/>
    <cellStyle name="SAPBEXresItemX 23" xfId="5577"/>
    <cellStyle name="SAPBEXresItemX 23 2" xfId="10698"/>
    <cellStyle name="SAPBEXresItemX 23 3" xfId="13846"/>
    <cellStyle name="SAPBEXresItemX 24" xfId="6150"/>
    <cellStyle name="SAPBEXresItemX 24 2" xfId="11244"/>
    <cellStyle name="SAPBEXresItemX 24 3" xfId="14378"/>
    <cellStyle name="SAPBEXresItemX 25" xfId="6200"/>
    <cellStyle name="SAPBEXresItemX 25 2" xfId="11294"/>
    <cellStyle name="SAPBEXresItemX 25 3" xfId="14428"/>
    <cellStyle name="SAPBEXresItemX 26" xfId="7270"/>
    <cellStyle name="SAPBEXresItemX 27" xfId="10222"/>
    <cellStyle name="SAPBEXresItemX 28" xfId="1555"/>
    <cellStyle name="SAPBEXresItemX 3" xfId="391"/>
    <cellStyle name="SAPBEXresItemX 3 2" xfId="392"/>
    <cellStyle name="SAPBEXresItemX 3 2 2" xfId="7562"/>
    <cellStyle name="SAPBEXresItemX 3 3" xfId="8769"/>
    <cellStyle name="SAPBEXresItemX 3 4" xfId="2021"/>
    <cellStyle name="SAPBEXresItemX 4" xfId="393"/>
    <cellStyle name="SAPBEXresItemX 4 2" xfId="394"/>
    <cellStyle name="SAPBEXresItemX 4 2 2" xfId="8020"/>
    <cellStyle name="SAPBEXresItemX 4 3" xfId="7124"/>
    <cellStyle name="SAPBEXresItemX 4 4" xfId="2485"/>
    <cellStyle name="SAPBEXresItemX 5" xfId="395"/>
    <cellStyle name="SAPBEXresItemX 5 2" xfId="396"/>
    <cellStyle name="SAPBEXresItemX 5 2 2" xfId="7483"/>
    <cellStyle name="SAPBEXresItemX 5 3" xfId="10073"/>
    <cellStyle name="SAPBEXresItemX 5 4" xfId="1942"/>
    <cellStyle name="SAPBEXresItemX 6" xfId="397"/>
    <cellStyle name="SAPBEXresItemX 6 2" xfId="8125"/>
    <cellStyle name="SAPBEXresItemX 6 3" xfId="10910"/>
    <cellStyle name="SAPBEXresItemX 6 4" xfId="2611"/>
    <cellStyle name="SAPBEXresItemX 7" xfId="770"/>
    <cellStyle name="SAPBEXresItemX 7 2" xfId="8171"/>
    <cellStyle name="SAPBEXresItemX 7 3" xfId="7065"/>
    <cellStyle name="SAPBEXresItemX 7 4" xfId="2657"/>
    <cellStyle name="SAPBEXresItemX 8" xfId="975"/>
    <cellStyle name="SAPBEXresItemX 8 2" xfId="8378"/>
    <cellStyle name="SAPBEXresItemX 8 3" xfId="6872"/>
    <cellStyle name="SAPBEXresItemX 8 4" xfId="2886"/>
    <cellStyle name="SAPBEXresItemX 9" xfId="3082"/>
    <cellStyle name="SAPBEXresItemX 9 2" xfId="8550"/>
    <cellStyle name="SAPBEXresItemX 9 3" xfId="11927"/>
    <cellStyle name="SAPBEXstdData" xfId="398"/>
    <cellStyle name="SAPBEXstdData 10" xfId="3500"/>
    <cellStyle name="SAPBEXstdData 10 2" xfId="8921"/>
    <cellStyle name="SAPBEXstdData 10 3" xfId="12264"/>
    <cellStyle name="SAPBEXstdData 11" xfId="3695"/>
    <cellStyle name="SAPBEXstdData 11 2" xfId="9094"/>
    <cellStyle name="SAPBEXstdData 11 3" xfId="12420"/>
    <cellStyle name="SAPBEXstdData 12" xfId="3882"/>
    <cellStyle name="SAPBEXstdData 12 2" xfId="9256"/>
    <cellStyle name="SAPBEXstdData 12 3" xfId="12567"/>
    <cellStyle name="SAPBEXstdData 13" xfId="4074"/>
    <cellStyle name="SAPBEXstdData 13 2" xfId="9423"/>
    <cellStyle name="SAPBEXstdData 13 3" xfId="12720"/>
    <cellStyle name="SAPBEXstdData 14" xfId="4255"/>
    <cellStyle name="SAPBEXstdData 14 2" xfId="9583"/>
    <cellStyle name="SAPBEXstdData 14 3" xfId="12863"/>
    <cellStyle name="SAPBEXstdData 15" xfId="4046"/>
    <cellStyle name="SAPBEXstdData 15 2" xfId="9399"/>
    <cellStyle name="SAPBEXstdData 15 3" xfId="12697"/>
    <cellStyle name="SAPBEXstdData 16" xfId="4234"/>
    <cellStyle name="SAPBEXstdData 16 2" xfId="9566"/>
    <cellStyle name="SAPBEXstdData 16 3" xfId="12847"/>
    <cellStyle name="SAPBEXstdData 17" xfId="4804"/>
    <cellStyle name="SAPBEXstdData 17 2" xfId="10063"/>
    <cellStyle name="SAPBEXstdData 17 3" xfId="13297"/>
    <cellStyle name="SAPBEXstdData 18" xfId="4971"/>
    <cellStyle name="SAPBEXstdData 18 2" xfId="10206"/>
    <cellStyle name="SAPBEXstdData 18 3" xfId="13425"/>
    <cellStyle name="SAPBEXstdData 19" xfId="5122"/>
    <cellStyle name="SAPBEXstdData 19 2" xfId="10332"/>
    <cellStyle name="SAPBEXstdData 19 3" xfId="13538"/>
    <cellStyle name="SAPBEXstdData 2" xfId="399"/>
    <cellStyle name="SAPBEXstdData 2 10" xfId="3281"/>
    <cellStyle name="SAPBEXstdData 2 10 2" xfId="8728"/>
    <cellStyle name="SAPBEXstdData 2 10 3" xfId="12088"/>
    <cellStyle name="SAPBEXstdData 2 11" xfId="3477"/>
    <cellStyle name="SAPBEXstdData 2 11 2" xfId="8902"/>
    <cellStyle name="SAPBEXstdData 2 11 3" xfId="12246"/>
    <cellStyle name="SAPBEXstdData 2 12" xfId="3669"/>
    <cellStyle name="SAPBEXstdData 2 12 2" xfId="9072"/>
    <cellStyle name="SAPBEXstdData 2 12 3" xfId="12399"/>
    <cellStyle name="SAPBEXstdData 2 13" xfId="3859"/>
    <cellStyle name="SAPBEXstdData 2 13 2" xfId="9238"/>
    <cellStyle name="SAPBEXstdData 2 13 3" xfId="12549"/>
    <cellStyle name="SAPBEXstdData 2 14" xfId="4240"/>
    <cellStyle name="SAPBEXstdData 2 14 2" xfId="9572"/>
    <cellStyle name="SAPBEXstdData 2 14 3" xfId="12853"/>
    <cellStyle name="SAPBEXstdData 2 15" xfId="4235"/>
    <cellStyle name="SAPBEXstdData 2 15 2" xfId="9567"/>
    <cellStyle name="SAPBEXstdData 2 15 3" xfId="12848"/>
    <cellStyle name="SAPBEXstdData 2 16" xfId="4423"/>
    <cellStyle name="SAPBEXstdData 2 16 2" xfId="9735"/>
    <cellStyle name="SAPBEXstdData 2 16 3" xfId="12998"/>
    <cellStyle name="SAPBEXstdData 2 17" xfId="4598"/>
    <cellStyle name="SAPBEXstdData 2 17 2" xfId="9885"/>
    <cellStyle name="SAPBEXstdData 2 17 3" xfId="13135"/>
    <cellStyle name="SAPBEXstdData 2 18" xfId="4784"/>
    <cellStyle name="SAPBEXstdData 2 18 2" xfId="10048"/>
    <cellStyle name="SAPBEXstdData 2 18 3" xfId="13282"/>
    <cellStyle name="SAPBEXstdData 2 19" xfId="5111"/>
    <cellStyle name="SAPBEXstdData 2 19 2" xfId="10326"/>
    <cellStyle name="SAPBEXstdData 2 19 3" xfId="13532"/>
    <cellStyle name="SAPBEXstdData 2 2" xfId="400"/>
    <cellStyle name="SAPBEXstdData 2 2 2" xfId="777"/>
    <cellStyle name="SAPBEXstdData 2 2 2 2" xfId="7857"/>
    <cellStyle name="SAPBEXstdData 2 2 3" xfId="982"/>
    <cellStyle name="SAPBEXstdData 2 2 3 2" xfId="7307"/>
    <cellStyle name="SAPBEXstdData 2 2 4" xfId="2319"/>
    <cellStyle name="SAPBEXstdData 2 20" xfId="5893"/>
    <cellStyle name="SAPBEXstdData 2 20 2" xfId="11012"/>
    <cellStyle name="SAPBEXstdData 2 20 3" xfId="14159"/>
    <cellStyle name="SAPBEXstdData 2 21" xfId="5640"/>
    <cellStyle name="SAPBEXstdData 2 21 2" xfId="10761"/>
    <cellStyle name="SAPBEXstdData 2 21 3" xfId="13909"/>
    <cellStyle name="SAPBEXstdData 2 22" xfId="6015"/>
    <cellStyle name="SAPBEXstdData 2 22 2" xfId="11128"/>
    <cellStyle name="SAPBEXstdData 2 22 3" xfId="14276"/>
    <cellStyle name="SAPBEXstdData 2 23" xfId="5576"/>
    <cellStyle name="SAPBEXstdData 2 23 2" xfId="10697"/>
    <cellStyle name="SAPBEXstdData 2 23 3" xfId="13845"/>
    <cellStyle name="SAPBEXstdData 2 24" xfId="5992"/>
    <cellStyle name="SAPBEXstdData 2 24 2" xfId="11111"/>
    <cellStyle name="SAPBEXstdData 2 24 3" xfId="14258"/>
    <cellStyle name="SAPBEXstdData 2 25" xfId="6201"/>
    <cellStyle name="SAPBEXstdData 2 25 2" xfId="11295"/>
    <cellStyle name="SAPBEXstdData 2 25 3" xfId="14429"/>
    <cellStyle name="SAPBEXstdData 2 26" xfId="7272"/>
    <cellStyle name="SAPBEXstdData 2 27" xfId="9921"/>
    <cellStyle name="SAPBEXstdData 2 28" xfId="1557"/>
    <cellStyle name="SAPBEXstdData 2 3" xfId="719"/>
    <cellStyle name="SAPBEXstdData 2 3 2" xfId="778"/>
    <cellStyle name="SAPBEXstdData 2 3 2 2" xfId="7560"/>
    <cellStyle name="SAPBEXstdData 2 3 3" xfId="983"/>
    <cellStyle name="SAPBEXstdData 2 3 3 2" xfId="9108"/>
    <cellStyle name="SAPBEXstdData 2 3 4" xfId="2019"/>
    <cellStyle name="SAPBEXstdData 2 4" xfId="720"/>
    <cellStyle name="SAPBEXstdData 2 4 2" xfId="779"/>
    <cellStyle name="SAPBEXstdData 2 4 2 2" xfId="7452"/>
    <cellStyle name="SAPBEXstdData 2 4 3" xfId="984"/>
    <cellStyle name="SAPBEXstdData 2 4 3 2" xfId="9431"/>
    <cellStyle name="SAPBEXstdData 2 4 4" xfId="1911"/>
    <cellStyle name="SAPBEXstdData 2 5" xfId="776"/>
    <cellStyle name="SAPBEXstdData 2 5 2" xfId="7482"/>
    <cellStyle name="SAPBEXstdData 2 5 3" xfId="10215"/>
    <cellStyle name="SAPBEXstdData 2 5 4" xfId="1941"/>
    <cellStyle name="SAPBEXstdData 2 6" xfId="981"/>
    <cellStyle name="SAPBEXstdData 2 6 2" xfId="8043"/>
    <cellStyle name="SAPBEXstdData 2 6 3" xfId="9417"/>
    <cellStyle name="SAPBEXstdData 2 6 4" xfId="2529"/>
    <cellStyle name="SAPBEXstdData 2 7" xfId="2658"/>
    <cellStyle name="SAPBEXstdData 2 7 2" xfId="8172"/>
    <cellStyle name="SAPBEXstdData 2 7 3" xfId="7064"/>
    <cellStyle name="SAPBEXstdData 2 8" xfId="2887"/>
    <cellStyle name="SAPBEXstdData 2 8 2" xfId="8379"/>
    <cellStyle name="SAPBEXstdData 2 8 3" xfId="6871"/>
    <cellStyle name="SAPBEXstdData 2 9" xfId="3083"/>
    <cellStyle name="SAPBEXstdData 2 9 2" xfId="8551"/>
    <cellStyle name="SAPBEXstdData 2 9 3" xfId="11928"/>
    <cellStyle name="SAPBEXstdData 20" xfId="4956"/>
    <cellStyle name="SAPBEXstdData 20 2" xfId="10196"/>
    <cellStyle name="SAPBEXstdData 20 3" xfId="13415"/>
    <cellStyle name="SAPBEXstdData 21" xfId="5892"/>
    <cellStyle name="SAPBEXstdData 21 2" xfId="11011"/>
    <cellStyle name="SAPBEXstdData 21 3" xfId="14158"/>
    <cellStyle name="SAPBEXstdData 22" xfId="5641"/>
    <cellStyle name="SAPBEXstdData 22 2" xfId="10762"/>
    <cellStyle name="SAPBEXstdData 22 3" xfId="13910"/>
    <cellStyle name="SAPBEXstdData 23" xfId="5952"/>
    <cellStyle name="SAPBEXstdData 23 2" xfId="11071"/>
    <cellStyle name="SAPBEXstdData 23 3" xfId="14218"/>
    <cellStyle name="SAPBEXstdData 24" xfId="6220"/>
    <cellStyle name="SAPBEXstdData 24 2" xfId="11310"/>
    <cellStyle name="SAPBEXstdData 24 3" xfId="14443"/>
    <cellStyle name="SAPBEXstdData 25" xfId="6388"/>
    <cellStyle name="SAPBEXstdData 25 2" xfId="11455"/>
    <cellStyle name="SAPBEXstdData 25 3" xfId="14573"/>
    <cellStyle name="SAPBEXstdData 26" xfId="6525"/>
    <cellStyle name="SAPBEXstdData 26 2" xfId="11569"/>
    <cellStyle name="SAPBEXstdData 26 3" xfId="14672"/>
    <cellStyle name="SAPBEXstdData 27" xfId="7271"/>
    <cellStyle name="SAPBEXstdData 28" xfId="10082"/>
    <cellStyle name="SAPBEXstdData 29" xfId="1556"/>
    <cellStyle name="SAPBEXstdData 3" xfId="401"/>
    <cellStyle name="SAPBEXstdData 3 2" xfId="402"/>
    <cellStyle name="SAPBEXstdData 3 2 2" xfId="7856"/>
    <cellStyle name="SAPBEXstdData 3 3" xfId="7308"/>
    <cellStyle name="SAPBEXstdData 3 4" xfId="2318"/>
    <cellStyle name="SAPBEXstdData 4" xfId="403"/>
    <cellStyle name="SAPBEXstdData 4 2" xfId="404"/>
    <cellStyle name="SAPBEXstdData 4 2 2" xfId="7561"/>
    <cellStyle name="SAPBEXstdData 4 3" xfId="8939"/>
    <cellStyle name="SAPBEXstdData 4 4" xfId="2020"/>
    <cellStyle name="SAPBEXstdData 5" xfId="405"/>
    <cellStyle name="SAPBEXstdData 5 2" xfId="406"/>
    <cellStyle name="SAPBEXstdData 5 2 2" xfId="7947"/>
    <cellStyle name="SAPBEXstdData 5 3" xfId="7167"/>
    <cellStyle name="SAPBEXstdData 5 4" xfId="2409"/>
    <cellStyle name="SAPBEXstdData 6" xfId="407"/>
    <cellStyle name="SAPBEXstdData 6 2" xfId="8200"/>
    <cellStyle name="SAPBEXstdData 6 3" xfId="7040"/>
    <cellStyle name="SAPBEXstdData 6 4" xfId="2689"/>
    <cellStyle name="SAPBEXstdData 7" xfId="775"/>
    <cellStyle name="SAPBEXstdData 7 2" xfId="8405"/>
    <cellStyle name="SAPBEXstdData 7 3" xfId="6846"/>
    <cellStyle name="SAPBEXstdData 7 4" xfId="2917"/>
    <cellStyle name="SAPBEXstdData 8" xfId="980"/>
    <cellStyle name="SAPBEXstdData 8 2" xfId="8576"/>
    <cellStyle name="SAPBEXstdData 8 3" xfId="11950"/>
    <cellStyle name="SAPBEXstdData 8 4" xfId="3110"/>
    <cellStyle name="SAPBEXstdData 9" xfId="3309"/>
    <cellStyle name="SAPBEXstdData 9 2" xfId="8752"/>
    <cellStyle name="SAPBEXstdData 9 3" xfId="12111"/>
    <cellStyle name="SAPBEXstdData_План по КВЛ 2011г." xfId="1558"/>
    <cellStyle name="SAPBEXstdDataEmph" xfId="408"/>
    <cellStyle name="SAPBEXstdDataEmph 10" xfId="3282"/>
    <cellStyle name="SAPBEXstdDataEmph 10 2" xfId="8729"/>
    <cellStyle name="SAPBEXstdDataEmph 10 3" xfId="12089"/>
    <cellStyle name="SAPBEXstdDataEmph 11" xfId="3478"/>
    <cellStyle name="SAPBEXstdDataEmph 11 2" xfId="8903"/>
    <cellStyle name="SAPBEXstdDataEmph 11 3" xfId="12247"/>
    <cellStyle name="SAPBEXstdDataEmph 12" xfId="3670"/>
    <cellStyle name="SAPBEXstdDataEmph 12 2" xfId="9073"/>
    <cellStyle name="SAPBEXstdDataEmph 12 3" xfId="12400"/>
    <cellStyle name="SAPBEXstdDataEmph 13" xfId="3860"/>
    <cellStyle name="SAPBEXstdDataEmph 13 2" xfId="9239"/>
    <cellStyle name="SAPBEXstdDataEmph 13 3" xfId="12550"/>
    <cellStyle name="SAPBEXstdDataEmph 14" xfId="4047"/>
    <cellStyle name="SAPBEXstdDataEmph 14 2" xfId="9400"/>
    <cellStyle name="SAPBEXstdDataEmph 14 3" xfId="12698"/>
    <cellStyle name="SAPBEXstdDataEmph 15" xfId="4435"/>
    <cellStyle name="SAPBEXstdDataEmph 15 2" xfId="9747"/>
    <cellStyle name="SAPBEXstdDataEmph 15 3" xfId="13010"/>
    <cellStyle name="SAPBEXstdDataEmph 16" xfId="4424"/>
    <cellStyle name="SAPBEXstdDataEmph 16 2" xfId="9736"/>
    <cellStyle name="SAPBEXstdDataEmph 16 3" xfId="12999"/>
    <cellStyle name="SAPBEXstdDataEmph 17" xfId="4599"/>
    <cellStyle name="SAPBEXstdDataEmph 17 2" xfId="9886"/>
    <cellStyle name="SAPBEXstdDataEmph 17 3" xfId="13136"/>
    <cellStyle name="SAPBEXstdDataEmph 18" xfId="4785"/>
    <cellStyle name="SAPBEXstdDataEmph 18 2" xfId="10049"/>
    <cellStyle name="SAPBEXstdDataEmph 18 3" xfId="13283"/>
    <cellStyle name="SAPBEXstdDataEmph 19" xfId="5261"/>
    <cellStyle name="SAPBEXstdDataEmph 19 2" xfId="10450"/>
    <cellStyle name="SAPBEXstdDataEmph 19 3" xfId="13639"/>
    <cellStyle name="SAPBEXstdDataEmph 2" xfId="409"/>
    <cellStyle name="SAPBEXstdDataEmph 2 2" xfId="410"/>
    <cellStyle name="SAPBEXstdDataEmph 2 2 2" xfId="782"/>
    <cellStyle name="SAPBEXstdDataEmph 2 2 3" xfId="987"/>
    <cellStyle name="SAPBEXstdDataEmph 2 2 4" xfId="7858"/>
    <cellStyle name="SAPBEXstdDataEmph 2 3" xfId="724"/>
    <cellStyle name="SAPBEXstdDataEmph 2 3 2" xfId="783"/>
    <cellStyle name="SAPBEXstdDataEmph 2 3 3" xfId="988"/>
    <cellStyle name="SAPBEXstdDataEmph 2 3 4" xfId="7306"/>
    <cellStyle name="SAPBEXstdDataEmph 2 4" xfId="725"/>
    <cellStyle name="SAPBEXstdDataEmph 2 4 2" xfId="784"/>
    <cellStyle name="SAPBEXstdDataEmph 2 4 3" xfId="989"/>
    <cellStyle name="SAPBEXstdDataEmph 2 5" xfId="781"/>
    <cellStyle name="SAPBEXstdDataEmph 2 6" xfId="986"/>
    <cellStyle name="SAPBEXstdDataEmph 2 7" xfId="2320"/>
    <cellStyle name="SAPBEXstdDataEmph 20" xfId="5894"/>
    <cellStyle name="SAPBEXstdDataEmph 20 2" xfId="11013"/>
    <cellStyle name="SAPBEXstdDataEmph 20 3" xfId="14160"/>
    <cellStyle name="SAPBEXstdDataEmph 21" xfId="5639"/>
    <cellStyle name="SAPBEXstdDataEmph 21 2" xfId="10760"/>
    <cellStyle name="SAPBEXstdDataEmph 21 3" xfId="13908"/>
    <cellStyle name="SAPBEXstdDataEmph 22" xfId="5568"/>
    <cellStyle name="SAPBEXstdDataEmph 22 2" xfId="10689"/>
    <cellStyle name="SAPBEXstdDataEmph 22 3" xfId="13838"/>
    <cellStyle name="SAPBEXstdDataEmph 23" xfId="5575"/>
    <cellStyle name="SAPBEXstdDataEmph 23 2" xfId="10696"/>
    <cellStyle name="SAPBEXstdDataEmph 23 3" xfId="13844"/>
    <cellStyle name="SAPBEXstdDataEmph 24" xfId="6143"/>
    <cellStyle name="SAPBEXstdDataEmph 24 2" xfId="11237"/>
    <cellStyle name="SAPBEXstdDataEmph 24 3" xfId="14371"/>
    <cellStyle name="SAPBEXstdDataEmph 25" xfId="6202"/>
    <cellStyle name="SAPBEXstdDataEmph 25 2" xfId="11296"/>
    <cellStyle name="SAPBEXstdDataEmph 25 3" xfId="14430"/>
    <cellStyle name="SAPBEXstdDataEmph 26" xfId="7273"/>
    <cellStyle name="SAPBEXstdDataEmph 27" xfId="9606"/>
    <cellStyle name="SAPBEXstdDataEmph 28" xfId="1559"/>
    <cellStyle name="SAPBEXstdDataEmph 3" xfId="411"/>
    <cellStyle name="SAPBEXstdDataEmph 3 2" xfId="412"/>
    <cellStyle name="SAPBEXstdDataEmph 3 2 2" xfId="7559"/>
    <cellStyle name="SAPBEXstdDataEmph 3 3" xfId="9269"/>
    <cellStyle name="SAPBEXstdDataEmph 3 4" xfId="2018"/>
    <cellStyle name="SAPBEXstdDataEmph 4" xfId="413"/>
    <cellStyle name="SAPBEXstdDataEmph 4 2" xfId="414"/>
    <cellStyle name="SAPBEXstdDataEmph 4 2 2" xfId="8021"/>
    <cellStyle name="SAPBEXstdDataEmph 4 3" xfId="7123"/>
    <cellStyle name="SAPBEXstdDataEmph 4 4" xfId="2486"/>
    <cellStyle name="SAPBEXstdDataEmph 5" xfId="415"/>
    <cellStyle name="SAPBEXstdDataEmph 5 2" xfId="416"/>
    <cellStyle name="SAPBEXstdDataEmph 5 2 2" xfId="7481"/>
    <cellStyle name="SAPBEXstdDataEmph 5 3" xfId="10338"/>
    <cellStyle name="SAPBEXstdDataEmph 5 4" xfId="1940"/>
    <cellStyle name="SAPBEXstdDataEmph 6" xfId="417"/>
    <cellStyle name="SAPBEXstdDataEmph 6 2" xfId="8130"/>
    <cellStyle name="SAPBEXstdDataEmph 6 3" xfId="9677"/>
    <cellStyle name="SAPBEXstdDataEmph 6 4" xfId="2616"/>
    <cellStyle name="SAPBEXstdDataEmph 7" xfId="780"/>
    <cellStyle name="SAPBEXstdDataEmph 7 2" xfId="8173"/>
    <cellStyle name="SAPBEXstdDataEmph 7 3" xfId="7063"/>
    <cellStyle name="SAPBEXstdDataEmph 7 4" xfId="2659"/>
    <cellStyle name="SAPBEXstdDataEmph 8" xfId="985"/>
    <cellStyle name="SAPBEXstdDataEmph 8 2" xfId="8380"/>
    <cellStyle name="SAPBEXstdDataEmph 8 3" xfId="6870"/>
    <cellStyle name="SAPBEXstdDataEmph 8 4" xfId="2888"/>
    <cellStyle name="SAPBEXstdDataEmph 9" xfId="3084"/>
    <cellStyle name="SAPBEXstdDataEmph 9 2" xfId="8552"/>
    <cellStyle name="SAPBEXstdDataEmph 9 3" xfId="11929"/>
    <cellStyle name="SAPBEXstdItem" xfId="418"/>
    <cellStyle name="SAPBEXstdItem 10" xfId="3501"/>
    <cellStyle name="SAPBEXstdItem 10 10" xfId="39281"/>
    <cellStyle name="SAPBEXstdItem 10 11" xfId="39282"/>
    <cellStyle name="SAPBEXstdItem 10 2" xfId="8922"/>
    <cellStyle name="SAPBEXstdItem 10 2 2" xfId="39283"/>
    <cellStyle name="SAPBEXstdItem 10 2 3" xfId="39284"/>
    <cellStyle name="SAPBEXstdItem 10 2 4" xfId="39285"/>
    <cellStyle name="SAPBEXstdItem 10 2 5" xfId="39286"/>
    <cellStyle name="SAPBEXstdItem 10 2 6" xfId="39287"/>
    <cellStyle name="SAPBEXstdItem 10 2 7" xfId="39288"/>
    <cellStyle name="SAPBEXstdItem 10 2 8" xfId="39289"/>
    <cellStyle name="SAPBEXstdItem 10 2 9" xfId="39290"/>
    <cellStyle name="SAPBEXstdItem 10 3" xfId="12265"/>
    <cellStyle name="SAPBEXstdItem 10 3 2" xfId="39291"/>
    <cellStyle name="SAPBEXstdItem 10 3 3" xfId="39292"/>
    <cellStyle name="SAPBEXstdItem 10 3 4" xfId="39293"/>
    <cellStyle name="SAPBEXstdItem 10 3 5" xfId="39294"/>
    <cellStyle name="SAPBEXstdItem 10 3 6" xfId="39295"/>
    <cellStyle name="SAPBEXstdItem 10 3 7" xfId="39296"/>
    <cellStyle name="SAPBEXstdItem 10 3 8" xfId="39297"/>
    <cellStyle name="SAPBEXstdItem 10 3 9" xfId="39298"/>
    <cellStyle name="SAPBEXstdItem 10 4" xfId="39299"/>
    <cellStyle name="SAPBEXstdItem 10 5" xfId="39300"/>
    <cellStyle name="SAPBEXstdItem 10 6" xfId="39301"/>
    <cellStyle name="SAPBEXstdItem 10 7" xfId="39302"/>
    <cellStyle name="SAPBEXstdItem 10 8" xfId="39303"/>
    <cellStyle name="SAPBEXstdItem 10 9" xfId="39304"/>
    <cellStyle name="SAPBEXstdItem 11" xfId="3696"/>
    <cellStyle name="SAPBEXstdItem 11 10" xfId="39305"/>
    <cellStyle name="SAPBEXstdItem 11 11" xfId="39306"/>
    <cellStyle name="SAPBEXstdItem 11 2" xfId="9095"/>
    <cellStyle name="SAPBEXstdItem 11 2 2" xfId="39307"/>
    <cellStyle name="SAPBEXstdItem 11 2 3" xfId="39308"/>
    <cellStyle name="SAPBEXstdItem 11 2 4" xfId="39309"/>
    <cellStyle name="SAPBEXstdItem 11 2 5" xfId="39310"/>
    <cellStyle name="SAPBEXstdItem 11 2 6" xfId="39311"/>
    <cellStyle name="SAPBEXstdItem 11 2 7" xfId="39312"/>
    <cellStyle name="SAPBEXstdItem 11 2 8" xfId="39313"/>
    <cellStyle name="SAPBEXstdItem 11 2 9" xfId="39314"/>
    <cellStyle name="SAPBEXstdItem 11 3" xfId="12421"/>
    <cellStyle name="SAPBEXstdItem 11 3 2" xfId="39315"/>
    <cellStyle name="SAPBEXstdItem 11 3 3" xfId="39316"/>
    <cellStyle name="SAPBEXstdItem 11 3 4" xfId="39317"/>
    <cellStyle name="SAPBEXstdItem 11 3 5" xfId="39318"/>
    <cellStyle name="SAPBEXstdItem 11 3 6" xfId="39319"/>
    <cellStyle name="SAPBEXstdItem 11 3 7" xfId="39320"/>
    <cellStyle name="SAPBEXstdItem 11 3 8" xfId="39321"/>
    <cellStyle name="SAPBEXstdItem 11 3 9" xfId="39322"/>
    <cellStyle name="SAPBEXstdItem 11 4" xfId="39323"/>
    <cellStyle name="SAPBEXstdItem 11 5" xfId="39324"/>
    <cellStyle name="SAPBEXstdItem 11 6" xfId="39325"/>
    <cellStyle name="SAPBEXstdItem 11 7" xfId="39326"/>
    <cellStyle name="SAPBEXstdItem 11 8" xfId="39327"/>
    <cellStyle name="SAPBEXstdItem 11 9" xfId="39328"/>
    <cellStyle name="SAPBEXstdItem 12" xfId="3883"/>
    <cellStyle name="SAPBEXstdItem 12 10" xfId="39329"/>
    <cellStyle name="SAPBEXstdItem 12 11" xfId="39330"/>
    <cellStyle name="SAPBEXstdItem 12 2" xfId="9257"/>
    <cellStyle name="SAPBEXstdItem 12 2 2" xfId="39331"/>
    <cellStyle name="SAPBEXstdItem 12 2 3" xfId="39332"/>
    <cellStyle name="SAPBEXstdItem 12 2 4" xfId="39333"/>
    <cellStyle name="SAPBEXstdItem 12 2 5" xfId="39334"/>
    <cellStyle name="SAPBEXstdItem 12 2 6" xfId="39335"/>
    <cellStyle name="SAPBEXstdItem 12 2 7" xfId="39336"/>
    <cellStyle name="SAPBEXstdItem 12 2 8" xfId="39337"/>
    <cellStyle name="SAPBEXstdItem 12 2 9" xfId="39338"/>
    <cellStyle name="SAPBEXstdItem 12 3" xfId="12568"/>
    <cellStyle name="SAPBEXstdItem 12 3 2" xfId="39339"/>
    <cellStyle name="SAPBEXstdItem 12 3 3" xfId="39340"/>
    <cellStyle name="SAPBEXstdItem 12 3 4" xfId="39341"/>
    <cellStyle name="SAPBEXstdItem 12 3 5" xfId="39342"/>
    <cellStyle name="SAPBEXstdItem 12 3 6" xfId="39343"/>
    <cellStyle name="SAPBEXstdItem 12 3 7" xfId="39344"/>
    <cellStyle name="SAPBEXstdItem 12 3 8" xfId="39345"/>
    <cellStyle name="SAPBEXstdItem 12 3 9" xfId="39346"/>
    <cellStyle name="SAPBEXstdItem 12 4" xfId="39347"/>
    <cellStyle name="SAPBEXstdItem 12 5" xfId="39348"/>
    <cellStyle name="SAPBEXstdItem 12 6" xfId="39349"/>
    <cellStyle name="SAPBEXstdItem 12 7" xfId="39350"/>
    <cellStyle name="SAPBEXstdItem 12 8" xfId="39351"/>
    <cellStyle name="SAPBEXstdItem 12 9" xfId="39352"/>
    <cellStyle name="SAPBEXstdItem 13" xfId="4075"/>
    <cellStyle name="SAPBEXstdItem 13 2" xfId="9424"/>
    <cellStyle name="SAPBEXstdItem 13 3" xfId="12721"/>
    <cellStyle name="SAPBEXstdItem 13 4" xfId="39353"/>
    <cellStyle name="SAPBEXstdItem 13 5" xfId="39354"/>
    <cellStyle name="SAPBEXstdItem 13 6" xfId="39355"/>
    <cellStyle name="SAPBEXstdItem 13 7" xfId="39356"/>
    <cellStyle name="SAPBEXstdItem 13 8" xfId="39357"/>
    <cellStyle name="SAPBEXstdItem 13 9" xfId="39358"/>
    <cellStyle name="SAPBEXstdItem 14" xfId="4256"/>
    <cellStyle name="SAPBEXstdItem 14 2" xfId="9584"/>
    <cellStyle name="SAPBEXstdItem 14 3" xfId="12864"/>
    <cellStyle name="SAPBEXstdItem 14 4" xfId="39359"/>
    <cellStyle name="SAPBEXstdItem 14 5" xfId="39360"/>
    <cellStyle name="SAPBEXstdItem 14 6" xfId="39361"/>
    <cellStyle name="SAPBEXstdItem 14 7" xfId="39362"/>
    <cellStyle name="SAPBEXstdItem 14 8" xfId="39363"/>
    <cellStyle name="SAPBEXstdItem 14 9" xfId="39364"/>
    <cellStyle name="SAPBEXstdItem 15" xfId="4048"/>
    <cellStyle name="SAPBEXstdItem 15 2" xfId="9401"/>
    <cellStyle name="SAPBEXstdItem 15 3" xfId="12699"/>
    <cellStyle name="SAPBEXstdItem 15 4" xfId="39365"/>
    <cellStyle name="SAPBEXstdItem 15 5" xfId="39366"/>
    <cellStyle name="SAPBEXstdItem 15 6" xfId="39367"/>
    <cellStyle name="SAPBEXstdItem 15 7" xfId="39368"/>
    <cellStyle name="SAPBEXstdItem 15 8" xfId="39369"/>
    <cellStyle name="SAPBEXstdItem 15 9" xfId="39370"/>
    <cellStyle name="SAPBEXstdItem 16" xfId="4559"/>
    <cellStyle name="SAPBEXstdItem 16 2" xfId="9846"/>
    <cellStyle name="SAPBEXstdItem 16 3" xfId="13096"/>
    <cellStyle name="SAPBEXstdItem 16 4" xfId="39371"/>
    <cellStyle name="SAPBEXstdItem 16 5" xfId="39372"/>
    <cellStyle name="SAPBEXstdItem 16 6" xfId="39373"/>
    <cellStyle name="SAPBEXstdItem 16 7" xfId="39374"/>
    <cellStyle name="SAPBEXstdItem 16 8" xfId="39375"/>
    <cellStyle name="SAPBEXstdItem 16 9" xfId="39376"/>
    <cellStyle name="SAPBEXstdItem 17" xfId="4805"/>
    <cellStyle name="SAPBEXstdItem 17 2" xfId="10064"/>
    <cellStyle name="SAPBEXstdItem 17 3" xfId="13298"/>
    <cellStyle name="SAPBEXstdItem 18" xfId="4972"/>
    <cellStyle name="SAPBEXstdItem 18 2" xfId="10207"/>
    <cellStyle name="SAPBEXstdItem 18 3" xfId="13426"/>
    <cellStyle name="SAPBEXstdItem 19" xfId="5123"/>
    <cellStyle name="SAPBEXstdItem 19 2" xfId="10333"/>
    <cellStyle name="SAPBEXstdItem 19 3" xfId="13539"/>
    <cellStyle name="SAPBEXstdItem 2" xfId="419"/>
    <cellStyle name="SAPBEXstdItem 2 10" xfId="3447"/>
    <cellStyle name="SAPBEXstdItem 2 10 2" xfId="8872"/>
    <cellStyle name="SAPBEXstdItem 2 10 3" xfId="12216"/>
    <cellStyle name="SAPBEXstdItem 2 11" xfId="3639"/>
    <cellStyle name="SAPBEXstdItem 2 11 2" xfId="9042"/>
    <cellStyle name="SAPBEXstdItem 2 11 3" xfId="12369"/>
    <cellStyle name="SAPBEXstdItem 2 12" xfId="3829"/>
    <cellStyle name="SAPBEXstdItem 2 12 2" xfId="9208"/>
    <cellStyle name="SAPBEXstdItem 2 12 3" xfId="12519"/>
    <cellStyle name="SAPBEXstdItem 2 13" xfId="4014"/>
    <cellStyle name="SAPBEXstdItem 2 13 2" xfId="9367"/>
    <cellStyle name="SAPBEXstdItem 2 13 3" xfId="12665"/>
    <cellStyle name="SAPBEXstdItem 2 14" xfId="4448"/>
    <cellStyle name="SAPBEXstdItem 2 14 2" xfId="9755"/>
    <cellStyle name="SAPBEXstdItem 2 14 3" xfId="13018"/>
    <cellStyle name="SAPBEXstdItem 2 15" xfId="4616"/>
    <cellStyle name="SAPBEXstdItem 2 15 2" xfId="9899"/>
    <cellStyle name="SAPBEXstdItem 2 15 3" xfId="13148"/>
    <cellStyle name="SAPBEXstdItem 2 16" xfId="4425"/>
    <cellStyle name="SAPBEXstdItem 2 16 2" xfId="9737"/>
    <cellStyle name="SAPBEXstdItem 2 16 3" xfId="13000"/>
    <cellStyle name="SAPBEXstdItem 2 17" xfId="4600"/>
    <cellStyle name="SAPBEXstdItem 2 17 2" xfId="9887"/>
    <cellStyle name="SAPBEXstdItem 2 17 3" xfId="13137"/>
    <cellStyle name="SAPBEXstdItem 2 18" xfId="4926"/>
    <cellStyle name="SAPBEXstdItem 2 18 2" xfId="10166"/>
    <cellStyle name="SAPBEXstdItem 2 18 3" xfId="13385"/>
    <cellStyle name="SAPBEXstdItem 2 19" xfId="4957"/>
    <cellStyle name="SAPBEXstdItem 2 19 2" xfId="10197"/>
    <cellStyle name="SAPBEXstdItem 2 19 3" xfId="13416"/>
    <cellStyle name="SAPBEXstdItem 2 2" xfId="420"/>
    <cellStyle name="SAPBEXstdItem 2 2 10" xfId="2322"/>
    <cellStyle name="SAPBEXstdItem 2 2 2" xfId="787"/>
    <cellStyle name="SAPBEXstdItem 2 2 2 2" xfId="7860"/>
    <cellStyle name="SAPBEXstdItem 2 2 3" xfId="992"/>
    <cellStyle name="SAPBEXstdItem 2 2 3 2" xfId="7304"/>
    <cellStyle name="SAPBEXstdItem 2 2 4" xfId="39377"/>
    <cellStyle name="SAPBEXstdItem 2 2 5" xfId="39378"/>
    <cellStyle name="SAPBEXstdItem 2 2 6" xfId="39379"/>
    <cellStyle name="SAPBEXstdItem 2 2 7" xfId="39380"/>
    <cellStyle name="SAPBEXstdItem 2 2 8" xfId="39381"/>
    <cellStyle name="SAPBEXstdItem 2 2 9" xfId="39382"/>
    <cellStyle name="SAPBEXstdItem 2 20" xfId="5896"/>
    <cellStyle name="SAPBEXstdItem 2 20 2" xfId="11015"/>
    <cellStyle name="SAPBEXstdItem 2 20 3" xfId="14162"/>
    <cellStyle name="SAPBEXstdItem 2 21" xfId="5637"/>
    <cellStyle name="SAPBEXstdItem 2 21 2" xfId="10758"/>
    <cellStyle name="SAPBEXstdItem 2 21 3" xfId="13906"/>
    <cellStyle name="SAPBEXstdItem 2 22" xfId="6016"/>
    <cellStyle name="SAPBEXstdItem 2 22 2" xfId="11129"/>
    <cellStyle name="SAPBEXstdItem 2 22 3" xfId="14277"/>
    <cellStyle name="SAPBEXstdItem 2 23" xfId="5574"/>
    <cellStyle name="SAPBEXstdItem 2 23 2" xfId="10695"/>
    <cellStyle name="SAPBEXstdItem 2 23 3" xfId="13843"/>
    <cellStyle name="SAPBEXstdItem 2 24" xfId="6060"/>
    <cellStyle name="SAPBEXstdItem 2 24 2" xfId="11154"/>
    <cellStyle name="SAPBEXstdItem 2 24 3" xfId="14288"/>
    <cellStyle name="SAPBEXstdItem 2 25" xfId="6350"/>
    <cellStyle name="SAPBEXstdItem 2 25 2" xfId="11421"/>
    <cellStyle name="SAPBEXstdItem 2 25 3" xfId="14540"/>
    <cellStyle name="SAPBEXstdItem 2 26" xfId="7275"/>
    <cellStyle name="SAPBEXstdItem 2 27" xfId="7384"/>
    <cellStyle name="SAPBEXstdItem 2 28" xfId="1561"/>
    <cellStyle name="SAPBEXstdItem 2 3" xfId="729"/>
    <cellStyle name="SAPBEXstdItem 2 3 10" xfId="2016"/>
    <cellStyle name="SAPBEXstdItem 2 3 2" xfId="788"/>
    <cellStyle name="SAPBEXstdItem 2 3 2 2" xfId="7557"/>
    <cellStyle name="SAPBEXstdItem 2 3 3" xfId="993"/>
    <cellStyle name="SAPBEXstdItem 2 3 3 2" xfId="9440"/>
    <cellStyle name="SAPBEXstdItem 2 3 4" xfId="39383"/>
    <cellStyle name="SAPBEXstdItem 2 3 5" xfId="39384"/>
    <cellStyle name="SAPBEXstdItem 2 3 6" xfId="39385"/>
    <cellStyle name="SAPBEXstdItem 2 3 7" xfId="39386"/>
    <cellStyle name="SAPBEXstdItem 2 3 8" xfId="39387"/>
    <cellStyle name="SAPBEXstdItem 2 3 9" xfId="39388"/>
    <cellStyle name="SAPBEXstdItem 2 4" xfId="730"/>
    <cellStyle name="SAPBEXstdItem 2 4 2" xfId="789"/>
    <cellStyle name="SAPBEXstdItem 2 4 2 2" xfId="7948"/>
    <cellStyle name="SAPBEXstdItem 2 4 3" xfId="994"/>
    <cellStyle name="SAPBEXstdItem 2 4 3 2" xfId="7166"/>
    <cellStyle name="SAPBEXstdItem 2 4 4" xfId="2410"/>
    <cellStyle name="SAPBEXstdItem 2 5" xfId="786"/>
    <cellStyle name="SAPBEXstdItem 2 5 2" xfId="7480"/>
    <cellStyle name="SAPBEXstdItem 2 5 3" xfId="10453"/>
    <cellStyle name="SAPBEXstdItem 2 5 4" xfId="1939"/>
    <cellStyle name="SAPBEXstdItem 2 6" xfId="991"/>
    <cellStyle name="SAPBEXstdItem 2 6 2" xfId="8040"/>
    <cellStyle name="SAPBEXstdItem 2 6 3" xfId="7552"/>
    <cellStyle name="SAPBEXstdItem 2 6 4" xfId="2526"/>
    <cellStyle name="SAPBEXstdItem 2 7" xfId="2836"/>
    <cellStyle name="SAPBEXstdItem 2 7 2" xfId="8328"/>
    <cellStyle name="SAPBEXstdItem 2 7 3" xfId="6923"/>
    <cellStyle name="SAPBEXstdItem 2 8" xfId="3053"/>
    <cellStyle name="SAPBEXstdItem 2 8 2" xfId="8522"/>
    <cellStyle name="SAPBEXstdItem 2 8 3" xfId="11898"/>
    <cellStyle name="SAPBEXstdItem 2 9" xfId="3251"/>
    <cellStyle name="SAPBEXstdItem 2 9 2" xfId="8698"/>
    <cellStyle name="SAPBEXstdItem 2 9 3" xfId="12058"/>
    <cellStyle name="SAPBEXstdItem 20" xfId="5090"/>
    <cellStyle name="SAPBEXstdItem 20 2" xfId="10305"/>
    <cellStyle name="SAPBEXstdItem 20 3" xfId="13511"/>
    <cellStyle name="SAPBEXstdItem 21" xfId="5895"/>
    <cellStyle name="SAPBEXstdItem 21 2" xfId="11014"/>
    <cellStyle name="SAPBEXstdItem 21 3" xfId="14161"/>
    <cellStyle name="SAPBEXstdItem 22" xfId="5638"/>
    <cellStyle name="SAPBEXstdItem 22 2" xfId="10759"/>
    <cellStyle name="SAPBEXstdItem 22 3" xfId="13907"/>
    <cellStyle name="SAPBEXstdItem 23" xfId="5953"/>
    <cellStyle name="SAPBEXstdItem 23 2" xfId="11072"/>
    <cellStyle name="SAPBEXstdItem 23 3" xfId="14219"/>
    <cellStyle name="SAPBEXstdItem 24" xfId="6221"/>
    <cellStyle name="SAPBEXstdItem 24 2" xfId="11311"/>
    <cellStyle name="SAPBEXstdItem 24 3" xfId="14444"/>
    <cellStyle name="SAPBEXstdItem 25" xfId="6389"/>
    <cellStyle name="SAPBEXstdItem 25 2" xfId="11456"/>
    <cellStyle name="SAPBEXstdItem 25 3" xfId="14574"/>
    <cellStyle name="SAPBEXstdItem 26" xfId="6526"/>
    <cellStyle name="SAPBEXstdItem 26 2" xfId="11570"/>
    <cellStyle name="SAPBEXstdItem 26 3" xfId="14673"/>
    <cellStyle name="SAPBEXstdItem 27" xfId="7274"/>
    <cellStyle name="SAPBEXstdItem 28" xfId="9445"/>
    <cellStyle name="SAPBEXstdItem 29" xfId="1560"/>
    <cellStyle name="SAPBEXstdItem 3" xfId="421"/>
    <cellStyle name="SAPBEXstdItem 3 10" xfId="39389"/>
    <cellStyle name="SAPBEXstdItem 3 11" xfId="39390"/>
    <cellStyle name="SAPBEXstdItem 3 12" xfId="2321"/>
    <cellStyle name="SAPBEXstdItem 3 2" xfId="422"/>
    <cellStyle name="SAPBEXstdItem 3 2 10" xfId="7859"/>
    <cellStyle name="SAPBEXstdItem 3 2 2" xfId="39391"/>
    <cellStyle name="SAPBEXstdItem 3 2 3" xfId="39392"/>
    <cellStyle name="SAPBEXstdItem 3 2 4" xfId="39393"/>
    <cellStyle name="SAPBEXstdItem 3 2 5" xfId="39394"/>
    <cellStyle name="SAPBEXstdItem 3 2 6" xfId="39395"/>
    <cellStyle name="SAPBEXstdItem 3 2 7" xfId="39396"/>
    <cellStyle name="SAPBEXstdItem 3 2 8" xfId="39397"/>
    <cellStyle name="SAPBEXstdItem 3 2 9" xfId="39398"/>
    <cellStyle name="SAPBEXstdItem 3 3" xfId="7305"/>
    <cellStyle name="SAPBEXstdItem 3 3 2" xfId="39399"/>
    <cellStyle name="SAPBEXstdItem 3 3 3" xfId="39400"/>
    <cellStyle name="SAPBEXstdItem 3 3 4" xfId="39401"/>
    <cellStyle name="SAPBEXstdItem 3 3 5" xfId="39402"/>
    <cellStyle name="SAPBEXstdItem 3 3 6" xfId="39403"/>
    <cellStyle name="SAPBEXstdItem 3 3 7" xfId="39404"/>
    <cellStyle name="SAPBEXstdItem 3 3 8" xfId="39405"/>
    <cellStyle name="SAPBEXstdItem 3 3 9" xfId="39406"/>
    <cellStyle name="SAPBEXstdItem 3 4" xfId="39407"/>
    <cellStyle name="SAPBEXstdItem 3 5" xfId="39408"/>
    <cellStyle name="SAPBEXstdItem 3 6" xfId="39409"/>
    <cellStyle name="SAPBEXstdItem 3 7" xfId="39410"/>
    <cellStyle name="SAPBEXstdItem 3 8" xfId="39411"/>
    <cellStyle name="SAPBEXstdItem 3 9" xfId="39412"/>
    <cellStyle name="SAPBEXstdItem 4" xfId="423"/>
    <cellStyle name="SAPBEXstdItem 4 10" xfId="39413"/>
    <cellStyle name="SAPBEXstdItem 4 11" xfId="39414"/>
    <cellStyle name="SAPBEXstdItem 4 12" xfId="2017"/>
    <cellStyle name="SAPBEXstdItem 4 2" xfId="424"/>
    <cellStyle name="SAPBEXstdItem 4 2 10" xfId="7558"/>
    <cellStyle name="SAPBEXstdItem 4 2 2" xfId="39415"/>
    <cellStyle name="SAPBEXstdItem 4 2 3" xfId="39416"/>
    <cellStyle name="SAPBEXstdItem 4 2 4" xfId="39417"/>
    <cellStyle name="SAPBEXstdItem 4 2 5" xfId="39418"/>
    <cellStyle name="SAPBEXstdItem 4 2 6" xfId="39419"/>
    <cellStyle name="SAPBEXstdItem 4 2 7" xfId="39420"/>
    <cellStyle name="SAPBEXstdItem 4 2 8" xfId="39421"/>
    <cellStyle name="SAPBEXstdItem 4 2 9" xfId="39422"/>
    <cellStyle name="SAPBEXstdItem 4 3" xfId="7380"/>
    <cellStyle name="SAPBEXstdItem 4 3 2" xfId="39423"/>
    <cellStyle name="SAPBEXstdItem 4 3 3" xfId="39424"/>
    <cellStyle name="SAPBEXstdItem 4 3 4" xfId="39425"/>
    <cellStyle name="SAPBEXstdItem 4 3 5" xfId="39426"/>
    <cellStyle name="SAPBEXstdItem 4 3 6" xfId="39427"/>
    <cellStyle name="SAPBEXstdItem 4 3 7" xfId="39428"/>
    <cellStyle name="SAPBEXstdItem 4 3 8" xfId="39429"/>
    <cellStyle name="SAPBEXstdItem 4 3 9" xfId="39430"/>
    <cellStyle name="SAPBEXstdItem 4 4" xfId="39431"/>
    <cellStyle name="SAPBEXstdItem 4 5" xfId="39432"/>
    <cellStyle name="SAPBEXstdItem 4 6" xfId="39433"/>
    <cellStyle name="SAPBEXstdItem 4 7" xfId="39434"/>
    <cellStyle name="SAPBEXstdItem 4 8" xfId="39435"/>
    <cellStyle name="SAPBEXstdItem 4 9" xfId="39436"/>
    <cellStyle name="SAPBEXstdItem 5" xfId="425"/>
    <cellStyle name="SAPBEXstdItem 5 10" xfId="39437"/>
    <cellStyle name="SAPBEXstdItem 5 11" xfId="39438"/>
    <cellStyle name="SAPBEXstdItem 5 12" xfId="1912"/>
    <cellStyle name="SAPBEXstdItem 5 2" xfId="426"/>
    <cellStyle name="SAPBEXstdItem 5 2 10" xfId="7453"/>
    <cellStyle name="SAPBEXstdItem 5 2 2" xfId="39439"/>
    <cellStyle name="SAPBEXstdItem 5 2 3" xfId="39440"/>
    <cellStyle name="SAPBEXstdItem 5 2 4" xfId="39441"/>
    <cellStyle name="SAPBEXstdItem 5 2 5" xfId="39442"/>
    <cellStyle name="SAPBEXstdItem 5 2 6" xfId="39443"/>
    <cellStyle name="SAPBEXstdItem 5 2 7" xfId="39444"/>
    <cellStyle name="SAPBEXstdItem 5 2 8" xfId="39445"/>
    <cellStyle name="SAPBEXstdItem 5 2 9" xfId="39446"/>
    <cellStyle name="SAPBEXstdItem 5 3" xfId="7372"/>
    <cellStyle name="SAPBEXstdItem 5 3 2" xfId="39447"/>
    <cellStyle name="SAPBEXstdItem 5 3 3" xfId="39448"/>
    <cellStyle name="SAPBEXstdItem 5 3 4" xfId="39449"/>
    <cellStyle name="SAPBEXstdItem 5 3 5" xfId="39450"/>
    <cellStyle name="SAPBEXstdItem 5 3 6" xfId="39451"/>
    <cellStyle name="SAPBEXstdItem 5 3 7" xfId="39452"/>
    <cellStyle name="SAPBEXstdItem 5 3 8" xfId="39453"/>
    <cellStyle name="SAPBEXstdItem 5 3 9" xfId="39454"/>
    <cellStyle name="SAPBEXstdItem 5 4" xfId="39455"/>
    <cellStyle name="SAPBEXstdItem 5 5" xfId="39456"/>
    <cellStyle name="SAPBEXstdItem 5 6" xfId="39457"/>
    <cellStyle name="SAPBEXstdItem 5 7" xfId="39458"/>
    <cellStyle name="SAPBEXstdItem 5 8" xfId="39459"/>
    <cellStyle name="SAPBEXstdItem 5 9" xfId="39460"/>
    <cellStyle name="SAPBEXstdItem 6" xfId="427"/>
    <cellStyle name="SAPBEXstdItem 6 10" xfId="39461"/>
    <cellStyle name="SAPBEXstdItem 6 11" xfId="39462"/>
    <cellStyle name="SAPBEXstdItem 6 12" xfId="2690"/>
    <cellStyle name="SAPBEXstdItem 6 2" xfId="8201"/>
    <cellStyle name="SAPBEXstdItem 6 2 2" xfId="39463"/>
    <cellStyle name="SAPBEXstdItem 6 2 3" xfId="39464"/>
    <cellStyle name="SAPBEXstdItem 6 2 4" xfId="39465"/>
    <cellStyle name="SAPBEXstdItem 6 2 5" xfId="39466"/>
    <cellStyle name="SAPBEXstdItem 6 2 6" xfId="39467"/>
    <cellStyle name="SAPBEXstdItem 6 2 7" xfId="39468"/>
    <cellStyle name="SAPBEXstdItem 6 2 8" xfId="39469"/>
    <cellStyle name="SAPBEXstdItem 6 2 9" xfId="39470"/>
    <cellStyle name="SAPBEXstdItem 6 3" xfId="7039"/>
    <cellStyle name="SAPBEXstdItem 6 3 2" xfId="39471"/>
    <cellStyle name="SAPBEXstdItem 6 3 3" xfId="39472"/>
    <cellStyle name="SAPBEXstdItem 6 3 4" xfId="39473"/>
    <cellStyle name="SAPBEXstdItem 6 3 5" xfId="39474"/>
    <cellStyle name="SAPBEXstdItem 6 3 6" xfId="39475"/>
    <cellStyle name="SAPBEXstdItem 6 3 7" xfId="39476"/>
    <cellStyle name="SAPBEXstdItem 6 3 8" xfId="39477"/>
    <cellStyle name="SAPBEXstdItem 6 3 9" xfId="39478"/>
    <cellStyle name="SAPBEXstdItem 6 4" xfId="39479"/>
    <cellStyle name="SAPBEXstdItem 6 5" xfId="39480"/>
    <cellStyle name="SAPBEXstdItem 6 6" xfId="39481"/>
    <cellStyle name="SAPBEXstdItem 6 7" xfId="39482"/>
    <cellStyle name="SAPBEXstdItem 6 8" xfId="39483"/>
    <cellStyle name="SAPBEXstdItem 6 9" xfId="39484"/>
    <cellStyle name="SAPBEXstdItem 7" xfId="785"/>
    <cellStyle name="SAPBEXstdItem 7 10" xfId="39485"/>
    <cellStyle name="SAPBEXstdItem 7 11" xfId="39486"/>
    <cellStyle name="SAPBEXstdItem 7 12" xfId="2918"/>
    <cellStyle name="SAPBEXstdItem 7 2" xfId="8406"/>
    <cellStyle name="SAPBEXstdItem 7 2 2" xfId="39487"/>
    <cellStyle name="SAPBEXstdItem 7 2 3" xfId="39488"/>
    <cellStyle name="SAPBEXstdItem 7 2 4" xfId="39489"/>
    <cellStyle name="SAPBEXstdItem 7 2 5" xfId="39490"/>
    <cellStyle name="SAPBEXstdItem 7 2 6" xfId="39491"/>
    <cellStyle name="SAPBEXstdItem 7 2 7" xfId="39492"/>
    <cellStyle name="SAPBEXstdItem 7 2 8" xfId="39493"/>
    <cellStyle name="SAPBEXstdItem 7 2 9" xfId="39494"/>
    <cellStyle name="SAPBEXstdItem 7 3" xfId="6845"/>
    <cellStyle name="SAPBEXstdItem 7 3 2" xfId="39495"/>
    <cellStyle name="SAPBEXstdItem 7 3 3" xfId="39496"/>
    <cellStyle name="SAPBEXstdItem 7 3 4" xfId="39497"/>
    <cellStyle name="SAPBEXstdItem 7 3 5" xfId="39498"/>
    <cellStyle name="SAPBEXstdItem 7 3 6" xfId="39499"/>
    <cellStyle name="SAPBEXstdItem 7 3 7" xfId="39500"/>
    <cellStyle name="SAPBEXstdItem 7 3 8" xfId="39501"/>
    <cellStyle name="SAPBEXstdItem 7 3 9" xfId="39502"/>
    <cellStyle name="SAPBEXstdItem 7 4" xfId="39503"/>
    <cellStyle name="SAPBEXstdItem 7 5" xfId="39504"/>
    <cellStyle name="SAPBEXstdItem 7 6" xfId="39505"/>
    <cellStyle name="SAPBEXstdItem 7 7" xfId="39506"/>
    <cellStyle name="SAPBEXstdItem 7 8" xfId="39507"/>
    <cellStyle name="SAPBEXstdItem 7 9" xfId="39508"/>
    <cellStyle name="SAPBEXstdItem 8" xfId="990"/>
    <cellStyle name="SAPBEXstdItem 8 10" xfId="39509"/>
    <cellStyle name="SAPBEXstdItem 8 11" xfId="39510"/>
    <cellStyle name="SAPBEXstdItem 8 12" xfId="3111"/>
    <cellStyle name="SAPBEXstdItem 8 2" xfId="8577"/>
    <cellStyle name="SAPBEXstdItem 8 2 2" xfId="39511"/>
    <cellStyle name="SAPBEXstdItem 8 2 3" xfId="39512"/>
    <cellStyle name="SAPBEXstdItem 8 2 4" xfId="39513"/>
    <cellStyle name="SAPBEXstdItem 8 2 5" xfId="39514"/>
    <cellStyle name="SAPBEXstdItem 8 2 6" xfId="39515"/>
    <cellStyle name="SAPBEXstdItem 8 2 7" xfId="39516"/>
    <cellStyle name="SAPBEXstdItem 8 2 8" xfId="39517"/>
    <cellStyle name="SAPBEXstdItem 8 2 9" xfId="39518"/>
    <cellStyle name="SAPBEXstdItem 8 3" xfId="11951"/>
    <cellStyle name="SAPBEXstdItem 8 3 2" xfId="39519"/>
    <cellStyle name="SAPBEXstdItem 8 3 3" xfId="39520"/>
    <cellStyle name="SAPBEXstdItem 8 3 4" xfId="39521"/>
    <cellStyle name="SAPBEXstdItem 8 3 5" xfId="39522"/>
    <cellStyle name="SAPBEXstdItem 8 3 6" xfId="39523"/>
    <cellStyle name="SAPBEXstdItem 8 3 7" xfId="39524"/>
    <cellStyle name="SAPBEXstdItem 8 3 8" xfId="39525"/>
    <cellStyle name="SAPBEXstdItem 8 3 9" xfId="39526"/>
    <cellStyle name="SAPBEXstdItem 8 4" xfId="39527"/>
    <cellStyle name="SAPBEXstdItem 8 5" xfId="39528"/>
    <cellStyle name="SAPBEXstdItem 8 6" xfId="39529"/>
    <cellStyle name="SAPBEXstdItem 8 7" xfId="39530"/>
    <cellStyle name="SAPBEXstdItem 8 8" xfId="39531"/>
    <cellStyle name="SAPBEXstdItem 8 9" xfId="39532"/>
    <cellStyle name="SAPBEXstdItem 9" xfId="3310"/>
    <cellStyle name="SAPBEXstdItem 9 10" xfId="39533"/>
    <cellStyle name="SAPBEXstdItem 9 11" xfId="39534"/>
    <cellStyle name="SAPBEXstdItem 9 2" xfId="8753"/>
    <cellStyle name="SAPBEXstdItem 9 2 2" xfId="39535"/>
    <cellStyle name="SAPBEXstdItem 9 2 3" xfId="39536"/>
    <cellStyle name="SAPBEXstdItem 9 2 4" xfId="39537"/>
    <cellStyle name="SAPBEXstdItem 9 2 5" xfId="39538"/>
    <cellStyle name="SAPBEXstdItem 9 2 6" xfId="39539"/>
    <cellStyle name="SAPBEXstdItem 9 2 7" xfId="39540"/>
    <cellStyle name="SAPBEXstdItem 9 2 8" xfId="39541"/>
    <cellStyle name="SAPBEXstdItem 9 2 9" xfId="39542"/>
    <cellStyle name="SAPBEXstdItem 9 3" xfId="12112"/>
    <cellStyle name="SAPBEXstdItem 9 3 2" xfId="39543"/>
    <cellStyle name="SAPBEXstdItem 9 3 3" xfId="39544"/>
    <cellStyle name="SAPBEXstdItem 9 3 4" xfId="39545"/>
    <cellStyle name="SAPBEXstdItem 9 3 5" xfId="39546"/>
    <cellStyle name="SAPBEXstdItem 9 3 6" xfId="39547"/>
    <cellStyle name="SAPBEXstdItem 9 3 7" xfId="39548"/>
    <cellStyle name="SAPBEXstdItem 9 3 8" xfId="39549"/>
    <cellStyle name="SAPBEXstdItem 9 3 9" xfId="39550"/>
    <cellStyle name="SAPBEXstdItem 9 4" xfId="39551"/>
    <cellStyle name="SAPBEXstdItem 9 5" xfId="39552"/>
    <cellStyle name="SAPBEXstdItem 9 6" xfId="39553"/>
    <cellStyle name="SAPBEXstdItem 9 7" xfId="39554"/>
    <cellStyle name="SAPBEXstdItem 9 8" xfId="39555"/>
    <cellStyle name="SAPBEXstdItem 9 9" xfId="39556"/>
    <cellStyle name="SAPBEXstdItem_(23.11.2009) СПИСКИ  МАТЕРИАЛОВ  ПО ЦЕХАМ, БЮДЖЕТ" xfId="39557"/>
    <cellStyle name="SAPBEXstdItemX" xfId="428"/>
    <cellStyle name="SAPBEXstdItemX 10" xfId="3085"/>
    <cellStyle name="SAPBEXstdItemX 10 10" xfId="39558"/>
    <cellStyle name="SAPBEXstdItemX 10 11" xfId="39559"/>
    <cellStyle name="SAPBEXstdItemX 10 2" xfId="8553"/>
    <cellStyle name="SAPBEXstdItemX 10 2 2" xfId="39560"/>
    <cellStyle name="SAPBEXstdItemX 10 2 3" xfId="39561"/>
    <cellStyle name="SAPBEXstdItemX 10 2 4" xfId="39562"/>
    <cellStyle name="SAPBEXstdItemX 10 2 5" xfId="39563"/>
    <cellStyle name="SAPBEXstdItemX 10 2 6" xfId="39564"/>
    <cellStyle name="SAPBEXstdItemX 10 2 7" xfId="39565"/>
    <cellStyle name="SAPBEXstdItemX 10 2 8" xfId="39566"/>
    <cellStyle name="SAPBEXstdItemX 10 2 9" xfId="39567"/>
    <cellStyle name="SAPBEXstdItemX 10 3" xfId="11930"/>
    <cellStyle name="SAPBEXstdItemX 10 3 2" xfId="39568"/>
    <cellStyle name="SAPBEXstdItemX 10 3 3" xfId="39569"/>
    <cellStyle name="SAPBEXstdItemX 10 3 4" xfId="39570"/>
    <cellStyle name="SAPBEXstdItemX 10 3 5" xfId="39571"/>
    <cellStyle name="SAPBEXstdItemX 10 3 6" xfId="39572"/>
    <cellStyle name="SAPBEXstdItemX 10 3 7" xfId="39573"/>
    <cellStyle name="SAPBEXstdItemX 10 3 8" xfId="39574"/>
    <cellStyle name="SAPBEXstdItemX 10 3 9" xfId="39575"/>
    <cellStyle name="SAPBEXstdItemX 10 4" xfId="39576"/>
    <cellStyle name="SAPBEXstdItemX 10 5" xfId="39577"/>
    <cellStyle name="SAPBEXstdItemX 10 6" xfId="39578"/>
    <cellStyle name="SAPBEXstdItemX 10 7" xfId="39579"/>
    <cellStyle name="SAPBEXstdItemX 10 8" xfId="39580"/>
    <cellStyle name="SAPBEXstdItemX 10 9" xfId="39581"/>
    <cellStyle name="SAPBEXstdItemX 11" xfId="3283"/>
    <cellStyle name="SAPBEXstdItemX 11 10" xfId="39582"/>
    <cellStyle name="SAPBEXstdItemX 11 11" xfId="39583"/>
    <cellStyle name="SAPBEXstdItemX 11 2" xfId="8730"/>
    <cellStyle name="SAPBEXstdItemX 11 2 2" xfId="39584"/>
    <cellStyle name="SAPBEXstdItemX 11 2 3" xfId="39585"/>
    <cellStyle name="SAPBEXstdItemX 11 2 4" xfId="39586"/>
    <cellStyle name="SAPBEXstdItemX 11 2 5" xfId="39587"/>
    <cellStyle name="SAPBEXstdItemX 11 2 6" xfId="39588"/>
    <cellStyle name="SAPBEXstdItemX 11 2 7" xfId="39589"/>
    <cellStyle name="SAPBEXstdItemX 11 2 8" xfId="39590"/>
    <cellStyle name="SAPBEXstdItemX 11 2 9" xfId="39591"/>
    <cellStyle name="SAPBEXstdItemX 11 3" xfId="12090"/>
    <cellStyle name="SAPBEXstdItemX 11 3 2" xfId="39592"/>
    <cellStyle name="SAPBEXstdItemX 11 3 3" xfId="39593"/>
    <cellStyle name="SAPBEXstdItemX 11 3 4" xfId="39594"/>
    <cellStyle name="SAPBEXstdItemX 11 3 5" xfId="39595"/>
    <cellStyle name="SAPBEXstdItemX 11 3 6" xfId="39596"/>
    <cellStyle name="SAPBEXstdItemX 11 3 7" xfId="39597"/>
    <cellStyle name="SAPBEXstdItemX 11 3 8" xfId="39598"/>
    <cellStyle name="SAPBEXstdItemX 11 3 9" xfId="39599"/>
    <cellStyle name="SAPBEXstdItemX 11 4" xfId="39600"/>
    <cellStyle name="SAPBEXstdItemX 11 5" xfId="39601"/>
    <cellStyle name="SAPBEXstdItemX 11 6" xfId="39602"/>
    <cellStyle name="SAPBEXstdItemX 11 7" xfId="39603"/>
    <cellStyle name="SAPBEXstdItemX 11 8" xfId="39604"/>
    <cellStyle name="SAPBEXstdItemX 11 9" xfId="39605"/>
    <cellStyle name="SAPBEXstdItemX 12" xfId="3479"/>
    <cellStyle name="SAPBEXstdItemX 12 10" xfId="39606"/>
    <cellStyle name="SAPBEXstdItemX 12 11" xfId="39607"/>
    <cellStyle name="SAPBEXstdItemX 12 2" xfId="8904"/>
    <cellStyle name="SAPBEXstdItemX 12 2 2" xfId="39608"/>
    <cellStyle name="SAPBEXstdItemX 12 2 3" xfId="39609"/>
    <cellStyle name="SAPBEXstdItemX 12 2 4" xfId="39610"/>
    <cellStyle name="SAPBEXstdItemX 12 2 5" xfId="39611"/>
    <cellStyle name="SAPBEXstdItemX 12 2 6" xfId="39612"/>
    <cellStyle name="SAPBEXstdItemX 12 2 7" xfId="39613"/>
    <cellStyle name="SAPBEXstdItemX 12 2 8" xfId="39614"/>
    <cellStyle name="SAPBEXstdItemX 12 2 9" xfId="39615"/>
    <cellStyle name="SAPBEXstdItemX 12 3" xfId="12248"/>
    <cellStyle name="SAPBEXstdItemX 12 3 2" xfId="39616"/>
    <cellStyle name="SAPBEXstdItemX 12 3 3" xfId="39617"/>
    <cellStyle name="SAPBEXstdItemX 12 3 4" xfId="39618"/>
    <cellStyle name="SAPBEXstdItemX 12 3 5" xfId="39619"/>
    <cellStyle name="SAPBEXstdItemX 12 3 6" xfId="39620"/>
    <cellStyle name="SAPBEXstdItemX 12 3 7" xfId="39621"/>
    <cellStyle name="SAPBEXstdItemX 12 3 8" xfId="39622"/>
    <cellStyle name="SAPBEXstdItemX 12 3 9" xfId="39623"/>
    <cellStyle name="SAPBEXstdItemX 12 4" xfId="39624"/>
    <cellStyle name="SAPBEXstdItemX 12 5" xfId="39625"/>
    <cellStyle name="SAPBEXstdItemX 12 6" xfId="39626"/>
    <cellStyle name="SAPBEXstdItemX 12 7" xfId="39627"/>
    <cellStyle name="SAPBEXstdItemX 12 8" xfId="39628"/>
    <cellStyle name="SAPBEXstdItemX 12 9" xfId="39629"/>
    <cellStyle name="SAPBEXstdItemX 13" xfId="3671"/>
    <cellStyle name="SAPBEXstdItemX 13 2" xfId="9074"/>
    <cellStyle name="SAPBEXstdItemX 13 3" xfId="12401"/>
    <cellStyle name="SAPBEXstdItemX 13 4" xfId="39630"/>
    <cellStyle name="SAPBEXstdItemX 13 5" xfId="39631"/>
    <cellStyle name="SAPBEXstdItemX 13 6" xfId="39632"/>
    <cellStyle name="SAPBEXstdItemX 13 7" xfId="39633"/>
    <cellStyle name="SAPBEXstdItemX 13 8" xfId="39634"/>
    <cellStyle name="SAPBEXstdItemX 13 9" xfId="39635"/>
    <cellStyle name="SAPBEXstdItemX 14" xfId="3861"/>
    <cellStyle name="SAPBEXstdItemX 14 2" xfId="9240"/>
    <cellStyle name="SAPBEXstdItemX 14 3" xfId="12551"/>
    <cellStyle name="SAPBEXstdItemX 14 4" xfId="39636"/>
    <cellStyle name="SAPBEXstdItemX 14 5" xfId="39637"/>
    <cellStyle name="SAPBEXstdItemX 14 6" xfId="39638"/>
    <cellStyle name="SAPBEXstdItemX 14 7" xfId="39639"/>
    <cellStyle name="SAPBEXstdItemX 14 8" xfId="39640"/>
    <cellStyle name="SAPBEXstdItemX 14 9" xfId="39641"/>
    <cellStyle name="SAPBEXstdItemX 15" xfId="4049"/>
    <cellStyle name="SAPBEXstdItemX 15 2" xfId="9402"/>
    <cellStyle name="SAPBEXstdItemX 15 3" xfId="12700"/>
    <cellStyle name="SAPBEXstdItemX 15 4" xfId="39642"/>
    <cellStyle name="SAPBEXstdItemX 15 5" xfId="39643"/>
    <cellStyle name="SAPBEXstdItemX 15 6" xfId="39644"/>
    <cellStyle name="SAPBEXstdItemX 15 7" xfId="39645"/>
    <cellStyle name="SAPBEXstdItemX 15 8" xfId="39646"/>
    <cellStyle name="SAPBEXstdItemX 15 9" xfId="39647"/>
    <cellStyle name="SAPBEXstdItemX 16" xfId="4618"/>
    <cellStyle name="SAPBEXstdItemX 16 2" xfId="9901"/>
    <cellStyle name="SAPBEXstdItemX 16 3" xfId="13150"/>
    <cellStyle name="SAPBEXstdItemX 16 4" xfId="39648"/>
    <cellStyle name="SAPBEXstdItemX 16 5" xfId="39649"/>
    <cellStyle name="SAPBEXstdItemX 16 6" xfId="39650"/>
    <cellStyle name="SAPBEXstdItemX 16 7" xfId="39651"/>
    <cellStyle name="SAPBEXstdItemX 16 8" xfId="39652"/>
    <cellStyle name="SAPBEXstdItemX 16 9" xfId="39653"/>
    <cellStyle name="SAPBEXstdItemX 17" xfId="4426"/>
    <cellStyle name="SAPBEXstdItemX 17 2" xfId="9738"/>
    <cellStyle name="SAPBEXstdItemX 17 3" xfId="13001"/>
    <cellStyle name="SAPBEXstdItemX 18" xfId="4601"/>
    <cellStyle name="SAPBEXstdItemX 18 2" xfId="9888"/>
    <cellStyle name="SAPBEXstdItemX 18 3" xfId="13138"/>
    <cellStyle name="SAPBEXstdItemX 19" xfId="4786"/>
    <cellStyle name="SAPBEXstdItemX 19 2" xfId="10050"/>
    <cellStyle name="SAPBEXstdItemX 19 3" xfId="13284"/>
    <cellStyle name="SAPBEXstdItemX 2" xfId="429"/>
    <cellStyle name="SAPBEXstdItemX 2 10" xfId="3483"/>
    <cellStyle name="SAPBEXstdItemX 2 10 2" xfId="8908"/>
    <cellStyle name="SAPBEXstdItemX 2 10 3" xfId="12252"/>
    <cellStyle name="SAPBEXstdItemX 2 11" xfId="3676"/>
    <cellStyle name="SAPBEXstdItemX 2 11 2" xfId="9079"/>
    <cellStyle name="SAPBEXstdItemX 2 11 3" xfId="12406"/>
    <cellStyle name="SAPBEXstdItemX 2 12" xfId="3866"/>
    <cellStyle name="SAPBEXstdItemX 2 12 2" xfId="9245"/>
    <cellStyle name="SAPBEXstdItemX 2 12 3" xfId="12556"/>
    <cellStyle name="SAPBEXstdItemX 2 13" xfId="4053"/>
    <cellStyle name="SAPBEXstdItemX 2 13 2" xfId="9406"/>
    <cellStyle name="SAPBEXstdItemX 2 13 3" xfId="12704"/>
    <cellStyle name="SAPBEXstdItemX 2 14" xfId="4449"/>
    <cellStyle name="SAPBEXstdItemX 2 14 2" xfId="9756"/>
    <cellStyle name="SAPBEXstdItemX 2 14 3" xfId="13019"/>
    <cellStyle name="SAPBEXstdItemX 2 15" xfId="4236"/>
    <cellStyle name="SAPBEXstdItemX 2 15 2" xfId="9568"/>
    <cellStyle name="SAPBEXstdItemX 2 15 3" xfId="12849"/>
    <cellStyle name="SAPBEXstdItemX 2 16" xfId="4604"/>
    <cellStyle name="SAPBEXstdItemX 2 16 2" xfId="9891"/>
    <cellStyle name="SAPBEXstdItemX 2 16 3" xfId="13141"/>
    <cellStyle name="SAPBEXstdItemX 2 17" xfId="4789"/>
    <cellStyle name="SAPBEXstdItemX 2 17 2" xfId="10053"/>
    <cellStyle name="SAPBEXstdItemX 2 17 3" xfId="13287"/>
    <cellStyle name="SAPBEXstdItemX 2 18" xfId="4958"/>
    <cellStyle name="SAPBEXstdItemX 2 18 2" xfId="10198"/>
    <cellStyle name="SAPBEXstdItemX 2 18 3" xfId="13417"/>
    <cellStyle name="SAPBEXstdItemX 2 19" xfId="5110"/>
    <cellStyle name="SAPBEXstdItemX 2 19 2" xfId="10325"/>
    <cellStyle name="SAPBEXstdItemX 2 19 3" xfId="13531"/>
    <cellStyle name="SAPBEXstdItemX 2 2" xfId="430"/>
    <cellStyle name="SAPBEXstdItemX 2 2 10" xfId="2324"/>
    <cellStyle name="SAPBEXstdItemX 2 2 2" xfId="792"/>
    <cellStyle name="SAPBEXstdItemX 2 2 2 2" xfId="7862"/>
    <cellStyle name="SAPBEXstdItemX 2 2 3" xfId="997"/>
    <cellStyle name="SAPBEXstdItemX 2 2 3 2" xfId="7300"/>
    <cellStyle name="SAPBEXstdItemX 2 2 4" xfId="39654"/>
    <cellStyle name="SAPBEXstdItemX 2 2 5" xfId="39655"/>
    <cellStyle name="SAPBEXstdItemX 2 2 6" xfId="39656"/>
    <cellStyle name="SAPBEXstdItemX 2 2 7" xfId="39657"/>
    <cellStyle name="SAPBEXstdItemX 2 2 8" xfId="39658"/>
    <cellStyle name="SAPBEXstdItemX 2 2 9" xfId="39659"/>
    <cellStyle name="SAPBEXstdItemX 2 20" xfId="5898"/>
    <cellStyle name="SAPBEXstdItemX 2 20 2" xfId="11017"/>
    <cellStyle name="SAPBEXstdItemX 2 20 3" xfId="14164"/>
    <cellStyle name="SAPBEXstdItemX 2 21" xfId="5635"/>
    <cellStyle name="SAPBEXstdItemX 2 21 2" xfId="10756"/>
    <cellStyle name="SAPBEXstdItemX 2 21 3" xfId="13904"/>
    <cellStyle name="SAPBEXstdItemX 2 22" xfId="6017"/>
    <cellStyle name="SAPBEXstdItemX 2 22 2" xfId="11130"/>
    <cellStyle name="SAPBEXstdItemX 2 22 3" xfId="14278"/>
    <cellStyle name="SAPBEXstdItemX 2 23" xfId="5993"/>
    <cellStyle name="SAPBEXstdItemX 2 23 2" xfId="11112"/>
    <cellStyle name="SAPBEXstdItemX 2 23 3" xfId="14259"/>
    <cellStyle name="SAPBEXstdItemX 2 24" xfId="6206"/>
    <cellStyle name="SAPBEXstdItemX 2 24 2" xfId="11300"/>
    <cellStyle name="SAPBEXstdItemX 2 24 3" xfId="14434"/>
    <cellStyle name="SAPBEXstdItemX 2 25" xfId="6375"/>
    <cellStyle name="SAPBEXstdItemX 2 25 2" xfId="11446"/>
    <cellStyle name="SAPBEXstdItemX 2 25 3" xfId="14565"/>
    <cellStyle name="SAPBEXstdItemX 2 26" xfId="7277"/>
    <cellStyle name="SAPBEXstdItemX 2 27" xfId="8941"/>
    <cellStyle name="SAPBEXstdItemX 2 28" xfId="1563"/>
    <cellStyle name="SAPBEXstdItemX 2 3" xfId="734"/>
    <cellStyle name="SAPBEXstdItemX 2 3 10" xfId="2014"/>
    <cellStyle name="SAPBEXstdItemX 2 3 2" xfId="793"/>
    <cellStyle name="SAPBEXstdItemX 2 3 2 2" xfId="7555"/>
    <cellStyle name="SAPBEXstdItemX 2 3 3" xfId="998"/>
    <cellStyle name="SAPBEXstdItemX 2 3 3 2" xfId="9767"/>
    <cellStyle name="SAPBEXstdItemX 2 3 4" xfId="39660"/>
    <cellStyle name="SAPBEXstdItemX 2 3 5" xfId="39661"/>
    <cellStyle name="SAPBEXstdItemX 2 3 6" xfId="39662"/>
    <cellStyle name="SAPBEXstdItemX 2 3 7" xfId="39663"/>
    <cellStyle name="SAPBEXstdItemX 2 3 8" xfId="39664"/>
    <cellStyle name="SAPBEXstdItemX 2 3 9" xfId="39665"/>
    <cellStyle name="SAPBEXstdItemX 2 4" xfId="735"/>
    <cellStyle name="SAPBEXstdItemX 2 4 2" xfId="794"/>
    <cellStyle name="SAPBEXstdItemX 2 4 2 2" xfId="7949"/>
    <cellStyle name="SAPBEXstdItemX 2 4 3" xfId="999"/>
    <cellStyle name="SAPBEXstdItemX 2 4 3 2" xfId="7165"/>
    <cellStyle name="SAPBEXstdItemX 2 4 4" xfId="2411"/>
    <cellStyle name="SAPBEXstdItemX 2 5" xfId="791"/>
    <cellStyle name="SAPBEXstdItemX 2 5 2" xfId="8001"/>
    <cellStyle name="SAPBEXstdItemX 2 5 3" xfId="8204"/>
    <cellStyle name="SAPBEXstdItemX 2 5 4" xfId="2463"/>
    <cellStyle name="SAPBEXstdItemX 2 6" xfId="996"/>
    <cellStyle name="SAPBEXstdItemX 2 6 2" xfId="8182"/>
    <cellStyle name="SAPBEXstdItemX 2 6 3" xfId="7054"/>
    <cellStyle name="SAPBEXstdItemX 2 6 4" xfId="2668"/>
    <cellStyle name="SAPBEXstdItemX 2 7" xfId="2898"/>
    <cellStyle name="SAPBEXstdItemX 2 7 2" xfId="8390"/>
    <cellStyle name="SAPBEXstdItemX 2 7 3" xfId="6860"/>
    <cellStyle name="SAPBEXstdItemX 2 8" xfId="3091"/>
    <cellStyle name="SAPBEXstdItemX 2 8 2" xfId="8559"/>
    <cellStyle name="SAPBEXstdItemX 2 8 3" xfId="11936"/>
    <cellStyle name="SAPBEXstdItemX 2 9" xfId="3290"/>
    <cellStyle name="SAPBEXstdItemX 2 9 2" xfId="8737"/>
    <cellStyle name="SAPBEXstdItemX 2 9 3" xfId="12097"/>
    <cellStyle name="SAPBEXstdItemX 20" xfId="5108"/>
    <cellStyle name="SAPBEXstdItemX 20 2" xfId="10323"/>
    <cellStyle name="SAPBEXstdItemX 20 3" xfId="13529"/>
    <cellStyle name="SAPBEXstdItemX 21" xfId="5897"/>
    <cellStyle name="SAPBEXstdItemX 21 2" xfId="11016"/>
    <cellStyle name="SAPBEXstdItemX 21 3" xfId="14163"/>
    <cellStyle name="SAPBEXstdItemX 22" xfId="5636"/>
    <cellStyle name="SAPBEXstdItemX 22 2" xfId="10757"/>
    <cellStyle name="SAPBEXstdItemX 22 3" xfId="13905"/>
    <cellStyle name="SAPBEXstdItemX 23" xfId="5954"/>
    <cellStyle name="SAPBEXstdItemX 23 2" xfId="11073"/>
    <cellStyle name="SAPBEXstdItemX 23 3" xfId="14220"/>
    <cellStyle name="SAPBEXstdItemX 24" xfId="5573"/>
    <cellStyle name="SAPBEXstdItemX 24 2" xfId="10694"/>
    <cellStyle name="SAPBEXstdItemX 24 3" xfId="13842"/>
    <cellStyle name="SAPBEXstdItemX 25" xfId="6057"/>
    <cellStyle name="SAPBEXstdItemX 25 2" xfId="11151"/>
    <cellStyle name="SAPBEXstdItemX 25 3" xfId="14285"/>
    <cellStyle name="SAPBEXstdItemX 26" xfId="6203"/>
    <cellStyle name="SAPBEXstdItemX 26 2" xfId="11297"/>
    <cellStyle name="SAPBEXstdItemX 26 3" xfId="14431"/>
    <cellStyle name="SAPBEXstdItemX 27" xfId="7276"/>
    <cellStyle name="SAPBEXstdItemX 28" xfId="9110"/>
    <cellStyle name="SAPBEXstdItemX 29" xfId="1562"/>
    <cellStyle name="SAPBEXstdItemX 3" xfId="431"/>
    <cellStyle name="SAPBEXstdItemX 3 10" xfId="39666"/>
    <cellStyle name="SAPBEXstdItemX 3 11" xfId="39667"/>
    <cellStyle name="SAPBEXstdItemX 3 12" xfId="2323"/>
    <cellStyle name="SAPBEXstdItemX 3 2" xfId="432"/>
    <cellStyle name="SAPBEXstdItemX 3 2 10" xfId="7861"/>
    <cellStyle name="SAPBEXstdItemX 3 2 2" xfId="39668"/>
    <cellStyle name="SAPBEXstdItemX 3 2 3" xfId="39669"/>
    <cellStyle name="SAPBEXstdItemX 3 2 4" xfId="39670"/>
    <cellStyle name="SAPBEXstdItemX 3 2 5" xfId="39671"/>
    <cellStyle name="SAPBEXstdItemX 3 2 6" xfId="39672"/>
    <cellStyle name="SAPBEXstdItemX 3 2 7" xfId="39673"/>
    <cellStyle name="SAPBEXstdItemX 3 2 8" xfId="39674"/>
    <cellStyle name="SAPBEXstdItemX 3 2 9" xfId="39675"/>
    <cellStyle name="SAPBEXstdItemX 3 3" xfId="7301"/>
    <cellStyle name="SAPBEXstdItemX 3 3 2" xfId="39676"/>
    <cellStyle name="SAPBEXstdItemX 3 3 3" xfId="39677"/>
    <cellStyle name="SAPBEXstdItemX 3 3 4" xfId="39678"/>
    <cellStyle name="SAPBEXstdItemX 3 3 5" xfId="39679"/>
    <cellStyle name="SAPBEXstdItemX 3 3 6" xfId="39680"/>
    <cellStyle name="SAPBEXstdItemX 3 3 7" xfId="39681"/>
    <cellStyle name="SAPBEXstdItemX 3 3 8" xfId="39682"/>
    <cellStyle name="SAPBEXstdItemX 3 3 9" xfId="39683"/>
    <cellStyle name="SAPBEXstdItemX 3 4" xfId="39684"/>
    <cellStyle name="SAPBEXstdItemX 3 5" xfId="39685"/>
    <cellStyle name="SAPBEXstdItemX 3 6" xfId="39686"/>
    <cellStyle name="SAPBEXstdItemX 3 7" xfId="39687"/>
    <cellStyle name="SAPBEXstdItemX 3 8" xfId="39688"/>
    <cellStyle name="SAPBEXstdItemX 3 9" xfId="39689"/>
    <cellStyle name="SAPBEXstdItemX 4" xfId="433"/>
    <cellStyle name="SAPBEXstdItemX 4 10" xfId="39690"/>
    <cellStyle name="SAPBEXstdItemX 4 11" xfId="39691"/>
    <cellStyle name="SAPBEXstdItemX 4 12" xfId="2015"/>
    <cellStyle name="SAPBEXstdItemX 4 2" xfId="434"/>
    <cellStyle name="SAPBEXstdItemX 4 2 10" xfId="7556"/>
    <cellStyle name="SAPBEXstdItemX 4 2 2" xfId="39692"/>
    <cellStyle name="SAPBEXstdItemX 4 2 3" xfId="39693"/>
    <cellStyle name="SAPBEXstdItemX 4 2 4" xfId="39694"/>
    <cellStyle name="SAPBEXstdItemX 4 2 5" xfId="39695"/>
    <cellStyle name="SAPBEXstdItemX 4 2 6" xfId="39696"/>
    <cellStyle name="SAPBEXstdItemX 4 2 7" xfId="39697"/>
    <cellStyle name="SAPBEXstdItemX 4 2 8" xfId="39698"/>
    <cellStyle name="SAPBEXstdItemX 4 2 9" xfId="39699"/>
    <cellStyle name="SAPBEXstdItemX 4 3" xfId="9600"/>
    <cellStyle name="SAPBEXstdItemX 4 3 2" xfId="39700"/>
    <cellStyle name="SAPBEXstdItemX 4 3 3" xfId="39701"/>
    <cellStyle name="SAPBEXstdItemX 4 3 4" xfId="39702"/>
    <cellStyle name="SAPBEXstdItemX 4 3 5" xfId="39703"/>
    <cellStyle name="SAPBEXstdItemX 4 3 6" xfId="39704"/>
    <cellStyle name="SAPBEXstdItemX 4 3 7" xfId="39705"/>
    <cellStyle name="SAPBEXstdItemX 4 3 8" xfId="39706"/>
    <cellStyle name="SAPBEXstdItemX 4 3 9" xfId="39707"/>
    <cellStyle name="SAPBEXstdItemX 4 4" xfId="39708"/>
    <cellStyle name="SAPBEXstdItemX 4 5" xfId="39709"/>
    <cellStyle name="SAPBEXstdItemX 4 6" xfId="39710"/>
    <cellStyle name="SAPBEXstdItemX 4 7" xfId="39711"/>
    <cellStyle name="SAPBEXstdItemX 4 8" xfId="39712"/>
    <cellStyle name="SAPBEXstdItemX 4 9" xfId="39713"/>
    <cellStyle name="SAPBEXstdItemX 5" xfId="435"/>
    <cellStyle name="SAPBEXstdItemX 5 10" xfId="39714"/>
    <cellStyle name="SAPBEXstdItemX 5 11" xfId="39715"/>
    <cellStyle name="SAPBEXstdItemX 5 12" xfId="1913"/>
    <cellStyle name="SAPBEXstdItemX 5 2" xfId="436"/>
    <cellStyle name="SAPBEXstdItemX 5 2 10" xfId="7454"/>
    <cellStyle name="SAPBEXstdItemX 5 2 2" xfId="39716"/>
    <cellStyle name="SAPBEXstdItemX 5 2 3" xfId="39717"/>
    <cellStyle name="SAPBEXstdItemX 5 2 4" xfId="39718"/>
    <cellStyle name="SAPBEXstdItemX 5 2 5" xfId="39719"/>
    <cellStyle name="SAPBEXstdItemX 5 2 6" xfId="39720"/>
    <cellStyle name="SAPBEXstdItemX 5 2 7" xfId="39721"/>
    <cellStyle name="SAPBEXstdItemX 5 2 8" xfId="39722"/>
    <cellStyle name="SAPBEXstdItemX 5 2 9" xfId="39723"/>
    <cellStyle name="SAPBEXstdItemX 5 3" xfId="11662"/>
    <cellStyle name="SAPBEXstdItemX 5 3 2" xfId="39724"/>
    <cellStyle name="SAPBEXstdItemX 5 3 3" xfId="39725"/>
    <cellStyle name="SAPBEXstdItemX 5 3 4" xfId="39726"/>
    <cellStyle name="SAPBEXstdItemX 5 3 5" xfId="39727"/>
    <cellStyle name="SAPBEXstdItemX 5 3 6" xfId="39728"/>
    <cellStyle name="SAPBEXstdItemX 5 3 7" xfId="39729"/>
    <cellStyle name="SAPBEXstdItemX 5 3 8" xfId="39730"/>
    <cellStyle name="SAPBEXstdItemX 5 3 9" xfId="39731"/>
    <cellStyle name="SAPBEXstdItemX 5 4" xfId="39732"/>
    <cellStyle name="SAPBEXstdItemX 5 5" xfId="39733"/>
    <cellStyle name="SAPBEXstdItemX 5 6" xfId="39734"/>
    <cellStyle name="SAPBEXstdItemX 5 7" xfId="39735"/>
    <cellStyle name="SAPBEXstdItemX 5 8" xfId="39736"/>
    <cellStyle name="SAPBEXstdItemX 5 9" xfId="39737"/>
    <cellStyle name="SAPBEXstdItemX 6" xfId="437"/>
    <cellStyle name="SAPBEXstdItemX 6 10" xfId="39738"/>
    <cellStyle name="SAPBEXstdItemX 6 11" xfId="39739"/>
    <cellStyle name="SAPBEXstdItemX 6 12" xfId="1938"/>
    <cellStyle name="SAPBEXstdItemX 6 2" xfId="7479"/>
    <cellStyle name="SAPBEXstdItemX 6 2 2" xfId="39740"/>
    <cellStyle name="SAPBEXstdItemX 6 2 3" xfId="39741"/>
    <cellStyle name="SAPBEXstdItemX 6 2 4" xfId="39742"/>
    <cellStyle name="SAPBEXstdItemX 6 2 5" xfId="39743"/>
    <cellStyle name="SAPBEXstdItemX 6 2 6" xfId="39744"/>
    <cellStyle name="SAPBEXstdItemX 6 2 7" xfId="39745"/>
    <cellStyle name="SAPBEXstdItemX 6 2 8" xfId="39746"/>
    <cellStyle name="SAPBEXstdItemX 6 2 9" xfId="39747"/>
    <cellStyle name="SAPBEXstdItemX 6 3" xfId="10542"/>
    <cellStyle name="SAPBEXstdItemX 6 3 2" xfId="39748"/>
    <cellStyle name="SAPBEXstdItemX 6 3 3" xfId="39749"/>
    <cellStyle name="SAPBEXstdItemX 6 3 4" xfId="39750"/>
    <cellStyle name="SAPBEXstdItemX 6 3 5" xfId="39751"/>
    <cellStyle name="SAPBEXstdItemX 6 3 6" xfId="39752"/>
    <cellStyle name="SAPBEXstdItemX 6 3 7" xfId="39753"/>
    <cellStyle name="SAPBEXstdItemX 6 3 8" xfId="39754"/>
    <cellStyle name="SAPBEXstdItemX 6 3 9" xfId="39755"/>
    <cellStyle name="SAPBEXstdItemX 6 4" xfId="39756"/>
    <cellStyle name="SAPBEXstdItemX 6 5" xfId="39757"/>
    <cellStyle name="SAPBEXstdItemX 6 6" xfId="39758"/>
    <cellStyle name="SAPBEXstdItemX 6 7" xfId="39759"/>
    <cellStyle name="SAPBEXstdItemX 6 8" xfId="39760"/>
    <cellStyle name="SAPBEXstdItemX 6 9" xfId="39761"/>
    <cellStyle name="SAPBEXstdItemX 7" xfId="790"/>
    <cellStyle name="SAPBEXstdItemX 7 10" xfId="39762"/>
    <cellStyle name="SAPBEXstdItemX 7 11" xfId="39763"/>
    <cellStyle name="SAPBEXstdItemX 7 12" xfId="2524"/>
    <cellStyle name="SAPBEXstdItemX 7 2" xfId="8038"/>
    <cellStyle name="SAPBEXstdItemX 7 2 2" xfId="39764"/>
    <cellStyle name="SAPBEXstdItemX 7 2 3" xfId="39765"/>
    <cellStyle name="SAPBEXstdItemX 7 2 4" xfId="39766"/>
    <cellStyle name="SAPBEXstdItemX 7 2 5" xfId="39767"/>
    <cellStyle name="SAPBEXstdItemX 7 2 6" xfId="39768"/>
    <cellStyle name="SAPBEXstdItemX 7 2 7" xfId="39769"/>
    <cellStyle name="SAPBEXstdItemX 7 2 8" xfId="39770"/>
    <cellStyle name="SAPBEXstdItemX 7 2 9" xfId="39771"/>
    <cellStyle name="SAPBEXstdItemX 7 3" xfId="10939"/>
    <cellStyle name="SAPBEXstdItemX 7 3 2" xfId="39772"/>
    <cellStyle name="SAPBEXstdItemX 7 3 3" xfId="39773"/>
    <cellStyle name="SAPBEXstdItemX 7 3 4" xfId="39774"/>
    <cellStyle name="SAPBEXstdItemX 7 3 5" xfId="39775"/>
    <cellStyle name="SAPBEXstdItemX 7 3 6" xfId="39776"/>
    <cellStyle name="SAPBEXstdItemX 7 3 7" xfId="39777"/>
    <cellStyle name="SAPBEXstdItemX 7 3 8" xfId="39778"/>
    <cellStyle name="SAPBEXstdItemX 7 3 9" xfId="39779"/>
    <cellStyle name="SAPBEXstdItemX 7 4" xfId="39780"/>
    <cellStyle name="SAPBEXstdItemX 7 5" xfId="39781"/>
    <cellStyle name="SAPBEXstdItemX 7 6" xfId="39782"/>
    <cellStyle name="SAPBEXstdItemX 7 7" xfId="39783"/>
    <cellStyle name="SAPBEXstdItemX 7 8" xfId="39784"/>
    <cellStyle name="SAPBEXstdItemX 7 9" xfId="39785"/>
    <cellStyle name="SAPBEXstdItemX 8" xfId="995"/>
    <cellStyle name="SAPBEXstdItemX 8 10" xfId="39786"/>
    <cellStyle name="SAPBEXstdItemX 8 11" xfId="39787"/>
    <cellStyle name="SAPBEXstdItemX 8 12" xfId="2660"/>
    <cellStyle name="SAPBEXstdItemX 8 2" xfId="8174"/>
    <cellStyle name="SAPBEXstdItemX 8 2 2" xfId="39788"/>
    <cellStyle name="SAPBEXstdItemX 8 2 3" xfId="39789"/>
    <cellStyle name="SAPBEXstdItemX 8 2 4" xfId="39790"/>
    <cellStyle name="SAPBEXstdItemX 8 2 5" xfId="39791"/>
    <cellStyle name="SAPBEXstdItemX 8 2 6" xfId="39792"/>
    <cellStyle name="SAPBEXstdItemX 8 2 7" xfId="39793"/>
    <cellStyle name="SAPBEXstdItemX 8 2 8" xfId="39794"/>
    <cellStyle name="SAPBEXstdItemX 8 2 9" xfId="39795"/>
    <cellStyle name="SAPBEXstdItemX 8 3" xfId="7062"/>
    <cellStyle name="SAPBEXstdItemX 8 3 2" xfId="39796"/>
    <cellStyle name="SAPBEXstdItemX 8 3 3" xfId="39797"/>
    <cellStyle name="SAPBEXstdItemX 8 3 4" xfId="39798"/>
    <cellStyle name="SAPBEXstdItemX 8 3 5" xfId="39799"/>
    <cellStyle name="SAPBEXstdItemX 8 3 6" xfId="39800"/>
    <cellStyle name="SAPBEXstdItemX 8 3 7" xfId="39801"/>
    <cellStyle name="SAPBEXstdItemX 8 3 8" xfId="39802"/>
    <cellStyle name="SAPBEXstdItemX 8 3 9" xfId="39803"/>
    <cellStyle name="SAPBEXstdItemX 8 4" xfId="39804"/>
    <cellStyle name="SAPBEXstdItemX 8 5" xfId="39805"/>
    <cellStyle name="SAPBEXstdItemX 8 6" xfId="39806"/>
    <cellStyle name="SAPBEXstdItemX 8 7" xfId="39807"/>
    <cellStyle name="SAPBEXstdItemX 8 8" xfId="39808"/>
    <cellStyle name="SAPBEXstdItemX 8 9" xfId="39809"/>
    <cellStyle name="SAPBEXstdItemX 9" xfId="2889"/>
    <cellStyle name="SAPBEXstdItemX 9 10" xfId="39810"/>
    <cellStyle name="SAPBEXstdItemX 9 11" xfId="39811"/>
    <cellStyle name="SAPBEXstdItemX 9 2" xfId="8381"/>
    <cellStyle name="SAPBEXstdItemX 9 2 2" xfId="39812"/>
    <cellStyle name="SAPBEXstdItemX 9 2 3" xfId="39813"/>
    <cellStyle name="SAPBEXstdItemX 9 2 4" xfId="39814"/>
    <cellStyle name="SAPBEXstdItemX 9 2 5" xfId="39815"/>
    <cellStyle name="SAPBEXstdItemX 9 2 6" xfId="39816"/>
    <cellStyle name="SAPBEXstdItemX 9 2 7" xfId="39817"/>
    <cellStyle name="SAPBEXstdItemX 9 2 8" xfId="39818"/>
    <cellStyle name="SAPBEXstdItemX 9 2 9" xfId="39819"/>
    <cellStyle name="SAPBEXstdItemX 9 3" xfId="6869"/>
    <cellStyle name="SAPBEXstdItemX 9 3 2" xfId="39820"/>
    <cellStyle name="SAPBEXstdItemX 9 3 3" xfId="39821"/>
    <cellStyle name="SAPBEXstdItemX 9 3 4" xfId="39822"/>
    <cellStyle name="SAPBEXstdItemX 9 3 5" xfId="39823"/>
    <cellStyle name="SAPBEXstdItemX 9 3 6" xfId="39824"/>
    <cellStyle name="SAPBEXstdItemX 9 3 7" xfId="39825"/>
    <cellStyle name="SAPBEXstdItemX 9 3 8" xfId="39826"/>
    <cellStyle name="SAPBEXstdItemX 9 3 9" xfId="39827"/>
    <cellStyle name="SAPBEXstdItemX 9 4" xfId="39828"/>
    <cellStyle name="SAPBEXstdItemX 9 5" xfId="39829"/>
    <cellStyle name="SAPBEXstdItemX 9 6" xfId="39830"/>
    <cellStyle name="SAPBEXstdItemX 9 7" xfId="39831"/>
    <cellStyle name="SAPBEXstdItemX 9 8" xfId="39832"/>
    <cellStyle name="SAPBEXstdItemX 9 9" xfId="39833"/>
    <cellStyle name="SAPBEXstdItemX_(23.11.2009) СПИСКИ  МАТЕРИАЛОВ  ПО ЦЕХАМ, БЮДЖЕТ" xfId="39834"/>
    <cellStyle name="SAPBEXtitle" xfId="438"/>
    <cellStyle name="SAPBEXtitle 2" xfId="1564"/>
    <cellStyle name="SAPBEXundefined" xfId="439"/>
    <cellStyle name="SAPBEXundefined 10" xfId="3285"/>
    <cellStyle name="SAPBEXundefined 10 2" xfId="8732"/>
    <cellStyle name="SAPBEXundefined 10 3" xfId="12092"/>
    <cellStyle name="SAPBEXundefined 11" xfId="3480"/>
    <cellStyle name="SAPBEXundefined 11 2" xfId="8905"/>
    <cellStyle name="SAPBEXundefined 11 3" xfId="12249"/>
    <cellStyle name="SAPBEXundefined 12" xfId="3672"/>
    <cellStyle name="SAPBEXundefined 12 2" xfId="9075"/>
    <cellStyle name="SAPBEXundefined 12 3" xfId="12402"/>
    <cellStyle name="SAPBEXundefined 13" xfId="3862"/>
    <cellStyle name="SAPBEXundefined 13 2" xfId="9241"/>
    <cellStyle name="SAPBEXundefined 13 3" xfId="12552"/>
    <cellStyle name="SAPBEXundefined 14" xfId="4450"/>
    <cellStyle name="SAPBEXundefined 14 2" xfId="9757"/>
    <cellStyle name="SAPBEXundefined 14 3" xfId="13020"/>
    <cellStyle name="SAPBEXundefined 15" xfId="4619"/>
    <cellStyle name="SAPBEXundefined 15 2" xfId="9902"/>
    <cellStyle name="SAPBEXundefined 15 3" xfId="13151"/>
    <cellStyle name="SAPBEXundefined 16" xfId="4573"/>
    <cellStyle name="SAPBEXundefined 16 2" xfId="9860"/>
    <cellStyle name="SAPBEXundefined 16 3" xfId="13110"/>
    <cellStyle name="SAPBEXundefined 17" xfId="4602"/>
    <cellStyle name="SAPBEXundefined 17 2" xfId="9889"/>
    <cellStyle name="SAPBEXundefined 17 3" xfId="13139"/>
    <cellStyle name="SAPBEXundefined 18" xfId="4787"/>
    <cellStyle name="SAPBEXundefined 18 2" xfId="10051"/>
    <cellStyle name="SAPBEXundefined 18 3" xfId="13285"/>
    <cellStyle name="SAPBEXundefined 19" xfId="5262"/>
    <cellStyle name="SAPBEXundefined 19 2" xfId="10451"/>
    <cellStyle name="SAPBEXundefined 19 3" xfId="13640"/>
    <cellStyle name="SAPBEXundefined 2" xfId="440"/>
    <cellStyle name="SAPBEXundefined 2 2" xfId="441"/>
    <cellStyle name="SAPBEXundefined 2 2 2" xfId="797"/>
    <cellStyle name="SAPBEXundefined 2 2 3" xfId="1002"/>
    <cellStyle name="SAPBEXundefined 2 2 4" xfId="7864"/>
    <cellStyle name="SAPBEXundefined 2 3" xfId="738"/>
    <cellStyle name="SAPBEXundefined 2 3 2" xfId="798"/>
    <cellStyle name="SAPBEXundefined 2 3 3" xfId="1003"/>
    <cellStyle name="SAPBEXundefined 2 3 4" xfId="7298"/>
    <cellStyle name="SAPBEXundefined 2 4" xfId="739"/>
    <cellStyle name="SAPBEXundefined 2 4 2" xfId="799"/>
    <cellStyle name="SAPBEXundefined 2 4 3" xfId="1004"/>
    <cellStyle name="SAPBEXundefined 2 5" xfId="796"/>
    <cellStyle name="SAPBEXundefined 2 6" xfId="1001"/>
    <cellStyle name="SAPBEXundefined 2 7" xfId="2326"/>
    <cellStyle name="SAPBEXundefined 20" xfId="5899"/>
    <cellStyle name="SAPBEXundefined 20 2" xfId="11018"/>
    <cellStyle name="SAPBEXundefined 20 3" xfId="14165"/>
    <cellStyle name="SAPBEXundefined 21" xfId="5633"/>
    <cellStyle name="SAPBEXundefined 21 2" xfId="10754"/>
    <cellStyle name="SAPBEXundefined 21 3" xfId="13902"/>
    <cellStyle name="SAPBEXundefined 22" xfId="6018"/>
    <cellStyle name="SAPBEXundefined 22 2" xfId="11131"/>
    <cellStyle name="SAPBEXundefined 22 3" xfId="14279"/>
    <cellStyle name="SAPBEXundefined 23" xfId="6158"/>
    <cellStyle name="SAPBEXundefined 23 2" xfId="11252"/>
    <cellStyle name="SAPBEXundefined 23 3" xfId="14386"/>
    <cellStyle name="SAPBEXundefined 24" xfId="6351"/>
    <cellStyle name="SAPBEXundefined 24 2" xfId="11422"/>
    <cellStyle name="SAPBEXundefined 24 3" xfId="14541"/>
    <cellStyle name="SAPBEXundefined 25" xfId="6204"/>
    <cellStyle name="SAPBEXundefined 25 2" xfId="11298"/>
    <cellStyle name="SAPBEXundefined 25 3" xfId="14432"/>
    <cellStyle name="SAPBEXundefined 26" xfId="7279"/>
    <cellStyle name="SAPBEXundefined 27" xfId="8423"/>
    <cellStyle name="SAPBEXundefined 28" xfId="1565"/>
    <cellStyle name="SAPBEXundefined 3" xfId="442"/>
    <cellStyle name="SAPBEXundefined 3 2" xfId="443"/>
    <cellStyle name="SAPBEXundefined 3 2 2" xfId="7553"/>
    <cellStyle name="SAPBEXundefined 3 3" xfId="10076"/>
    <cellStyle name="SAPBEXundefined 3 4" xfId="2012"/>
    <cellStyle name="SAPBEXundefined 4" xfId="444"/>
    <cellStyle name="SAPBEXundefined 4 2" xfId="445"/>
    <cellStyle name="SAPBEXundefined 4 2 2" xfId="7950"/>
    <cellStyle name="SAPBEXundefined 4 3" xfId="7164"/>
    <cellStyle name="SAPBEXundefined 4 4" xfId="2412"/>
    <cellStyle name="SAPBEXundefined 5" xfId="446"/>
    <cellStyle name="SAPBEXundefined 5 2" xfId="447"/>
    <cellStyle name="SAPBEXundefined 5 2 2" xfId="7478"/>
    <cellStyle name="SAPBEXundefined 5 3" xfId="10619"/>
    <cellStyle name="SAPBEXundefined 5 4" xfId="1937"/>
    <cellStyle name="SAPBEXundefined 6" xfId="448"/>
    <cellStyle name="SAPBEXundefined 6 2" xfId="8329"/>
    <cellStyle name="SAPBEXundefined 6 3" xfId="6922"/>
    <cellStyle name="SAPBEXundefined 6 4" xfId="2837"/>
    <cellStyle name="SAPBEXundefined 7" xfId="795"/>
    <cellStyle name="SAPBEXundefined 7 2" xfId="8175"/>
    <cellStyle name="SAPBEXundefined 7 3" xfId="7061"/>
    <cellStyle name="SAPBEXundefined 7 4" xfId="2661"/>
    <cellStyle name="SAPBEXundefined 8" xfId="1000"/>
    <cellStyle name="SAPBEXundefined 8 2" xfId="8382"/>
    <cellStyle name="SAPBEXundefined 8 3" xfId="6868"/>
    <cellStyle name="SAPBEXundefined 8 4" xfId="2890"/>
    <cellStyle name="SAPBEXundefined 9" xfId="3086"/>
    <cellStyle name="SAPBEXundefined 9 2" xfId="8554"/>
    <cellStyle name="SAPBEXundefined 9 3" xfId="11931"/>
    <cellStyle name="SAS FM Client calculated data cell (data entry table)" xfId="39835"/>
    <cellStyle name="SAS FM Client calculated data cell (data entry table) 2" xfId="39836"/>
    <cellStyle name="SAS FM Client calculated data cell (data entry table) 2 2" xfId="39837"/>
    <cellStyle name="SAS FM Client calculated data cell (data entry table) 3" xfId="39838"/>
    <cellStyle name="SAS FM Client calculated data cell (data entry table)_Sheet1" xfId="39839"/>
    <cellStyle name="SAS FM Client calculated data cell (read only table)" xfId="39840"/>
    <cellStyle name="SAS FM Client calculated data cell (read only table) 2" xfId="39841"/>
    <cellStyle name="SAS FM Client calculated data cell (read only table) 2 2" xfId="39842"/>
    <cellStyle name="SAS FM Client calculated data cell (read only table) 3" xfId="39843"/>
    <cellStyle name="SAS FM Client calculated data cell (read only table)_Sheet1" xfId="39844"/>
    <cellStyle name="SAS FM Column drillable header" xfId="39845"/>
    <cellStyle name="SAS FM Column header" xfId="39846"/>
    <cellStyle name="SAS FM Column header 2" xfId="39847"/>
    <cellStyle name="SAS FM Column header_Sheet1" xfId="39848"/>
    <cellStyle name="SAS FM Drill path" xfId="39849"/>
    <cellStyle name="SAS FM Invalid data cell" xfId="39850"/>
    <cellStyle name="SAS FM Invalid data cell 2" xfId="39851"/>
    <cellStyle name="SAS FM Invalid data cell 2 2" xfId="39852"/>
    <cellStyle name="SAS FM Invalid data cell 3" xfId="39853"/>
    <cellStyle name="SAS FM Invalid data cell_Sheet1" xfId="39854"/>
    <cellStyle name="SAS FM No query data cell" xfId="39855"/>
    <cellStyle name="SAS FM No query data cell 2" xfId="39856"/>
    <cellStyle name="SAS FM No query data cell 2 2" xfId="39857"/>
    <cellStyle name="SAS FM No query data cell 3" xfId="39858"/>
    <cellStyle name="SAS FM No query data cell_Sheet1" xfId="39859"/>
    <cellStyle name="SAS FM Protected member data cell" xfId="39860"/>
    <cellStyle name="SAS FM Protected member data cell 2" xfId="39861"/>
    <cellStyle name="SAS FM Protected member data cell 2 2" xfId="39862"/>
    <cellStyle name="SAS FM Protected member data cell 3" xfId="39863"/>
    <cellStyle name="SAS FM Protected member data cell_Sheet1" xfId="39864"/>
    <cellStyle name="SAS FM Read-only data cell (data entry table)" xfId="39865"/>
    <cellStyle name="SAS FM Read-only data cell (data entry table) 2" xfId="39866"/>
    <cellStyle name="SAS FM Read-only data cell (data entry table) 2 2" xfId="39867"/>
    <cellStyle name="SAS FM Read-only data cell (data entry table) 3" xfId="39868"/>
    <cellStyle name="SAS FM Read-only data cell (data entry table)_Sheet1" xfId="39869"/>
    <cellStyle name="SAS FM Read-only data cell (read-only table)" xfId="39870"/>
    <cellStyle name="SAS FM Read-only data cell (read-only table) 2" xfId="39871"/>
    <cellStyle name="SAS FM Read-only data cell (read-only table) 2 2" xfId="39872"/>
    <cellStyle name="SAS FM Read-only data cell (read-only table) 3" xfId="39873"/>
    <cellStyle name="SAS FM Read-only data cell (read-only table)_Sheet1" xfId="39874"/>
    <cellStyle name="SAS FM Row drillable header" xfId="39875"/>
    <cellStyle name="SAS FM Row header" xfId="39876"/>
    <cellStyle name="SAS FM Slicers" xfId="39877"/>
    <cellStyle name="SAS FM Slicers 2" xfId="39878"/>
    <cellStyle name="SAS FM Slicers_Sheet1" xfId="39879"/>
    <cellStyle name="SAS FM Supplemented member data cell" xfId="39880"/>
    <cellStyle name="SAS FM Supplemented member data cell 2" xfId="39881"/>
    <cellStyle name="SAS FM Supplemented member data cell 2 2" xfId="39882"/>
    <cellStyle name="SAS FM Supplemented member data cell 3" xfId="39883"/>
    <cellStyle name="SAS FM Supplemented member data cell_Sheet1" xfId="39884"/>
    <cellStyle name="SAS FM Writeable data cell" xfId="39885"/>
    <cellStyle name="SAS FM Writeable data cell 2" xfId="39886"/>
    <cellStyle name="SAS FM Writeable data cell 2 2" xfId="39887"/>
    <cellStyle name="SAS FM Writeable data cell 3" xfId="39888"/>
    <cellStyle name="SAS FM Writeable data cell_Sheet1" xfId="39889"/>
    <cellStyle name="SHEET" xfId="1566"/>
    <cellStyle name="SheetNormal" xfId="1567"/>
    <cellStyle name="Shell" xfId="39890"/>
    <cellStyle name="Shell 2" xfId="39891"/>
    <cellStyle name="Shell 3" xfId="39892"/>
    <cellStyle name="Shell 4" xfId="39893"/>
    <cellStyle name="Shell 5" xfId="39894"/>
    <cellStyle name="small" xfId="39895"/>
    <cellStyle name="small 2" xfId="39896"/>
    <cellStyle name="small 3" xfId="39897"/>
    <cellStyle name="small 4" xfId="39898"/>
    <cellStyle name="small 5" xfId="39899"/>
    <cellStyle name="Social Security #" xfId="14951"/>
    <cellStyle name="sonhead" xfId="14952"/>
    <cellStyle name="sonscript" xfId="14953"/>
    <cellStyle name="sontitle" xfId="14954"/>
    <cellStyle name="stand_bord" xfId="1568"/>
    <cellStyle name="Standard_Budget revision 2000" xfId="39900"/>
    <cellStyle name="Style 1" xfId="1569"/>
    <cellStyle name="Style 1 10" xfId="39901"/>
    <cellStyle name="Style 1 11" xfId="39902"/>
    <cellStyle name="Style 1 12" xfId="39903"/>
    <cellStyle name="Style 1 13" xfId="39904"/>
    <cellStyle name="Style 1 14" xfId="39905"/>
    <cellStyle name="Style 1 15" xfId="39906"/>
    <cellStyle name="Style 1 16" xfId="39907"/>
    <cellStyle name="Style 1 17" xfId="39908"/>
    <cellStyle name="Style 1 18" xfId="39909"/>
    <cellStyle name="Style 1 19" xfId="39910"/>
    <cellStyle name="Style 1 2" xfId="39911"/>
    <cellStyle name="Style 1 2 2" xfId="39912"/>
    <cellStyle name="Style 1 2 3" xfId="39913"/>
    <cellStyle name="Style 1 2 4" xfId="39914"/>
    <cellStyle name="Style 1 2 5" xfId="39915"/>
    <cellStyle name="Style 1 20" xfId="39916"/>
    <cellStyle name="Style 1 21" xfId="39917"/>
    <cellStyle name="Style 1 22" xfId="39918"/>
    <cellStyle name="Style 1 23" xfId="39919"/>
    <cellStyle name="Style 1 24" xfId="39920"/>
    <cellStyle name="Style 1 25" xfId="39921"/>
    <cellStyle name="Style 1 26" xfId="39922"/>
    <cellStyle name="Style 1 27" xfId="39923"/>
    <cellStyle name="Style 1 28" xfId="39924"/>
    <cellStyle name="Style 1 29" xfId="39925"/>
    <cellStyle name="Style 1 3" xfId="39926"/>
    <cellStyle name="Style 1 3 2" xfId="39927"/>
    <cellStyle name="Style 1 3 3" xfId="39928"/>
    <cellStyle name="Style 1 3 4" xfId="39929"/>
    <cellStyle name="Style 1 3 5" xfId="39930"/>
    <cellStyle name="Style 1 30" xfId="39931"/>
    <cellStyle name="Style 1 31" xfId="39932"/>
    <cellStyle name="Style 1 32" xfId="39933"/>
    <cellStyle name="Style 1 33" xfId="39934"/>
    <cellStyle name="Style 1 34" xfId="39935"/>
    <cellStyle name="Style 1 35" xfId="39936"/>
    <cellStyle name="Style 1 36" xfId="39937"/>
    <cellStyle name="Style 1 37" xfId="39938"/>
    <cellStyle name="Style 1 38" xfId="39939"/>
    <cellStyle name="Style 1 39" xfId="39940"/>
    <cellStyle name="Style 1 4" xfId="39941"/>
    <cellStyle name="Style 1 4 2" xfId="39942"/>
    <cellStyle name="Style 1 4 3" xfId="39943"/>
    <cellStyle name="Style 1 4 4" xfId="39944"/>
    <cellStyle name="Style 1 4 5" xfId="39945"/>
    <cellStyle name="Style 1 40" xfId="39946"/>
    <cellStyle name="Style 1 41" xfId="39947"/>
    <cellStyle name="Style 1 42" xfId="39948"/>
    <cellStyle name="Style 1 43" xfId="39949"/>
    <cellStyle name="Style 1 44" xfId="39950"/>
    <cellStyle name="Style 1 45" xfId="39951"/>
    <cellStyle name="Style 1 5" xfId="39952"/>
    <cellStyle name="Style 1 5 2" xfId="39953"/>
    <cellStyle name="Style 1 5 3" xfId="39954"/>
    <cellStyle name="Style 1 5 4" xfId="39955"/>
    <cellStyle name="Style 1 5 5" xfId="39956"/>
    <cellStyle name="Style 1 6" xfId="39957"/>
    <cellStyle name="Style 1 7" xfId="39958"/>
    <cellStyle name="Style 1 8" xfId="39959"/>
    <cellStyle name="Style 1 9" xfId="39960"/>
    <cellStyle name="Style 1_$50 BUDGET KBM 2010_17_03.11.2009_upd" xfId="39961"/>
    <cellStyle name="Style 2" xfId="1570"/>
    <cellStyle name="Style 2 2" xfId="39962"/>
    <cellStyle name="Style 2 2 2" xfId="39963"/>
    <cellStyle name="Style 2 2 3" xfId="39964"/>
    <cellStyle name="Style 2 2 4" xfId="39965"/>
    <cellStyle name="Style 2 2 5" xfId="39966"/>
    <cellStyle name="Style 2 3" xfId="39967"/>
    <cellStyle name="Style 2 4" xfId="39968"/>
    <cellStyle name="Style 2 5" xfId="39969"/>
    <cellStyle name="Style 2 6" xfId="39970"/>
    <cellStyle name="Style 3" xfId="39971"/>
    <cellStyle name="Style 3 2" xfId="39972"/>
    <cellStyle name="Style 3 2 2" xfId="39973"/>
    <cellStyle name="Style 3 2 3" xfId="39974"/>
    <cellStyle name="Style 3 2 4" xfId="39975"/>
    <cellStyle name="Style 3 2 5" xfId="39976"/>
    <cellStyle name="Style 3 3" xfId="39977"/>
    <cellStyle name="Style 3 4" xfId="39978"/>
    <cellStyle name="Style 3 5" xfId="39979"/>
    <cellStyle name="Style 3 6" xfId="39980"/>
    <cellStyle name="Style 4" xfId="39981"/>
    <cellStyle name="Style 4 2" xfId="39982"/>
    <cellStyle name="Style 4 3" xfId="39983"/>
    <cellStyle name="Style 4 4" xfId="39984"/>
    <cellStyle name="Style 4 5" xfId="39985"/>
    <cellStyle name="Style 5" xfId="39986"/>
    <cellStyle name="Style 5 2" xfId="39987"/>
    <cellStyle name="Style 5 3" xfId="39988"/>
    <cellStyle name="Style 5 4" xfId="39989"/>
    <cellStyle name="Style 5 5" xfId="39990"/>
    <cellStyle name="swiss" xfId="39991"/>
    <cellStyle name="swiss 2" xfId="39992"/>
    <cellStyle name="swiss 3" xfId="39993"/>
    <cellStyle name="swiss 4" xfId="39994"/>
    <cellStyle name="swiss 5" xfId="39995"/>
    <cellStyle name="swiss input" xfId="39996"/>
    <cellStyle name="swiss input 2" xfId="39997"/>
    <cellStyle name="swiss input 3" xfId="39998"/>
    <cellStyle name="swiss input 4" xfId="39999"/>
    <cellStyle name="swiss input 5" xfId="40000"/>
    <cellStyle name="swiss input1" xfId="40001"/>
    <cellStyle name="swiss input1 2" xfId="40002"/>
    <cellStyle name="swiss input1 3" xfId="40003"/>
    <cellStyle name="swiss input1 4" xfId="40004"/>
    <cellStyle name="swiss input1 5" xfId="40005"/>
    <cellStyle name="swiss input2" xfId="40006"/>
    <cellStyle name="swiss input2 2" xfId="40007"/>
    <cellStyle name="swiss input2 3" xfId="40008"/>
    <cellStyle name="swiss input2 4" xfId="40009"/>
    <cellStyle name="swiss input2 5" xfId="40010"/>
    <cellStyle name="swiss spec" xfId="40011"/>
    <cellStyle name="swiss spec 2" xfId="40012"/>
    <cellStyle name="swiss spec 3" xfId="40013"/>
    <cellStyle name="swiss spec 4" xfId="40014"/>
    <cellStyle name="swiss spec 5" xfId="40015"/>
    <cellStyle name="TableStyleLight1" xfId="40016"/>
    <cellStyle name="Text" xfId="1571"/>
    <cellStyle name="Text 2" xfId="1572"/>
    <cellStyle name="Text 3" xfId="40017"/>
    <cellStyle name="Text 4" xfId="40018"/>
    <cellStyle name="Text 5" xfId="40019"/>
    <cellStyle name="Text Indent A" xfId="1573"/>
    <cellStyle name="Text Indent A 2" xfId="1574"/>
    <cellStyle name="Text Indent A 3" xfId="40020"/>
    <cellStyle name="Text Indent A 4" xfId="40021"/>
    <cellStyle name="Text Indent A 5" xfId="40022"/>
    <cellStyle name="Text Indent A_План по КВЛ 2011г." xfId="1575"/>
    <cellStyle name="Text Indent B" xfId="1576"/>
    <cellStyle name="Text Indent B 2" xfId="1577"/>
    <cellStyle name="Text Indent B 3" xfId="40023"/>
    <cellStyle name="Text Indent B 4" xfId="40024"/>
    <cellStyle name="Text Indent B 5" xfId="40025"/>
    <cellStyle name="Text Indent B_План по КВЛ 2011г." xfId="1578"/>
    <cellStyle name="Text Indent C" xfId="1579"/>
    <cellStyle name="Text Indent C 2" xfId="1580"/>
    <cellStyle name="Text Indent C 3" xfId="40026"/>
    <cellStyle name="Text Indent C 4" xfId="40027"/>
    <cellStyle name="Text Indent C 5" xfId="40028"/>
    <cellStyle name="Text Indent C_План по КВЛ 2011г." xfId="1581"/>
    <cellStyle name="Text_План по КВЛ 2011г." xfId="1582"/>
    <cellStyle name="Thousands [0.0]" xfId="14955"/>
    <cellStyle name="Thousands [0.00]" xfId="14956"/>
    <cellStyle name="Thousands [0]" xfId="14957"/>
    <cellStyle name="Thousands-$ [0.0]" xfId="14958"/>
    <cellStyle name="Thousands-$ [0.00]" xfId="14959"/>
    <cellStyle name="Thousands-$ [0]" xfId="14960"/>
    <cellStyle name="Tickmark" xfId="1583"/>
    <cellStyle name="Tickmark 2" xfId="1584"/>
    <cellStyle name="Tickmark 3" xfId="40029"/>
    <cellStyle name="Tickmark 4" xfId="40030"/>
    <cellStyle name="Tickmark 5" xfId="40031"/>
    <cellStyle name="Tickmark_План по КВЛ 2011г." xfId="1585"/>
    <cellStyle name="Time" xfId="14961"/>
    <cellStyle name="Time (20:50)" xfId="14962"/>
    <cellStyle name="Time (20:50:35)" xfId="14963"/>
    <cellStyle name="Time (8:50 PM)" xfId="14964"/>
    <cellStyle name="Time (8:50:35 PM)" xfId="14965"/>
    <cellStyle name="Time_DaysDepth (2)" xfId="14966"/>
    <cellStyle name="TimeEnd" xfId="14967"/>
    <cellStyle name="TimeSpent" xfId="14968"/>
    <cellStyle name="Title" xfId="449"/>
    <cellStyle name="Title 10" xfId="40032"/>
    <cellStyle name="Title 11" xfId="40033"/>
    <cellStyle name="Title 12" xfId="40034"/>
    <cellStyle name="Title 13" xfId="40035"/>
    <cellStyle name="Title 14" xfId="40036"/>
    <cellStyle name="Title 15" xfId="40037"/>
    <cellStyle name="Title 16" xfId="40038"/>
    <cellStyle name="Title 17" xfId="40039"/>
    <cellStyle name="Title 18" xfId="40040"/>
    <cellStyle name="Title 19" xfId="40041"/>
    <cellStyle name="Title 2" xfId="1587"/>
    <cellStyle name="Title 2 10" xfId="40042"/>
    <cellStyle name="Title 2 11" xfId="40043"/>
    <cellStyle name="Title 2 12" xfId="40044"/>
    <cellStyle name="Title 2 13" xfId="40045"/>
    <cellStyle name="Title 2 14" xfId="40046"/>
    <cellStyle name="Title 2 15" xfId="40047"/>
    <cellStyle name="Title 2 16" xfId="40048"/>
    <cellStyle name="Title 2 17" xfId="40049"/>
    <cellStyle name="Title 2 18" xfId="40050"/>
    <cellStyle name="Title 2 19" xfId="40051"/>
    <cellStyle name="Title 2 2" xfId="40052"/>
    <cellStyle name="Title 2 2 2" xfId="40053"/>
    <cellStyle name="Title 2 2 3" xfId="40054"/>
    <cellStyle name="Title 2 2 4" xfId="40055"/>
    <cellStyle name="Title 2 2 5" xfId="40056"/>
    <cellStyle name="Title 2 20" xfId="40057"/>
    <cellStyle name="Title 2 21" xfId="40058"/>
    <cellStyle name="Title 2 22" xfId="40059"/>
    <cellStyle name="Title 2 23" xfId="40060"/>
    <cellStyle name="Title 2 24" xfId="40061"/>
    <cellStyle name="Title 2 25" xfId="40062"/>
    <cellStyle name="Title 2 26" xfId="40063"/>
    <cellStyle name="Title 2 27" xfId="40064"/>
    <cellStyle name="Title 2 28" xfId="40065"/>
    <cellStyle name="Title 2 29" xfId="40066"/>
    <cellStyle name="Title 2 3" xfId="40067"/>
    <cellStyle name="Title 2 30" xfId="40068"/>
    <cellStyle name="Title 2 31" xfId="40069"/>
    <cellStyle name="Title 2 32" xfId="40070"/>
    <cellStyle name="Title 2 33" xfId="40071"/>
    <cellStyle name="Title 2 34" xfId="40072"/>
    <cellStyle name="Title 2 35" xfId="40073"/>
    <cellStyle name="Title 2 36" xfId="40074"/>
    <cellStyle name="Title 2 37" xfId="40075"/>
    <cellStyle name="Title 2 38" xfId="40076"/>
    <cellStyle name="Title 2 39" xfId="40077"/>
    <cellStyle name="Title 2 4" xfId="40078"/>
    <cellStyle name="Title 2 40" xfId="40079"/>
    <cellStyle name="Title 2 41" xfId="40080"/>
    <cellStyle name="Title 2 42" xfId="40081"/>
    <cellStyle name="Title 2 5" xfId="40082"/>
    <cellStyle name="Title 2 6" xfId="40083"/>
    <cellStyle name="Title 2 7" xfId="40084"/>
    <cellStyle name="Title 2 8" xfId="40085"/>
    <cellStyle name="Title 2 9" xfId="40086"/>
    <cellStyle name="Title 2_oрех1" xfId="40087"/>
    <cellStyle name="Title 20" xfId="40088"/>
    <cellStyle name="Title 21" xfId="40089"/>
    <cellStyle name="Title 22" xfId="40090"/>
    <cellStyle name="Title 23" xfId="40091"/>
    <cellStyle name="Title 24" xfId="40092"/>
    <cellStyle name="Title 25" xfId="40093"/>
    <cellStyle name="Title 26" xfId="40094"/>
    <cellStyle name="Title 27" xfId="40095"/>
    <cellStyle name="Title 28" xfId="40096"/>
    <cellStyle name="Title 29" xfId="40097"/>
    <cellStyle name="Title 3" xfId="40098"/>
    <cellStyle name="Title 3 10" xfId="40099"/>
    <cellStyle name="Title 3 11" xfId="40100"/>
    <cellStyle name="Title 3 12" xfId="40101"/>
    <cellStyle name="Title 3 13" xfId="40102"/>
    <cellStyle name="Title 3 14" xfId="40103"/>
    <cellStyle name="Title 3 15" xfId="40104"/>
    <cellStyle name="Title 3 16" xfId="40105"/>
    <cellStyle name="Title 3 17" xfId="40106"/>
    <cellStyle name="Title 3 18" xfId="40107"/>
    <cellStyle name="Title 3 19" xfId="40108"/>
    <cellStyle name="Title 3 2" xfId="40109"/>
    <cellStyle name="Title 3 20" xfId="40110"/>
    <cellStyle name="Title 3 21" xfId="40111"/>
    <cellStyle name="Title 3 22" xfId="40112"/>
    <cellStyle name="Title 3 23" xfId="40113"/>
    <cellStyle name="Title 3 24" xfId="40114"/>
    <cellStyle name="Title 3 25" xfId="40115"/>
    <cellStyle name="Title 3 26" xfId="40116"/>
    <cellStyle name="Title 3 27" xfId="40117"/>
    <cellStyle name="Title 3 28" xfId="40118"/>
    <cellStyle name="Title 3 29" xfId="40119"/>
    <cellStyle name="Title 3 3" xfId="40120"/>
    <cellStyle name="Title 3 30" xfId="40121"/>
    <cellStyle name="Title 3 31" xfId="40122"/>
    <cellStyle name="Title 3 32" xfId="40123"/>
    <cellStyle name="Title 3 33" xfId="40124"/>
    <cellStyle name="Title 3 34" xfId="40125"/>
    <cellStyle name="Title 3 35" xfId="40126"/>
    <cellStyle name="Title 3 36" xfId="40127"/>
    <cellStyle name="Title 3 37" xfId="40128"/>
    <cellStyle name="Title 3 38" xfId="40129"/>
    <cellStyle name="Title 3 39" xfId="40130"/>
    <cellStyle name="Title 3 4" xfId="40131"/>
    <cellStyle name="Title 3 40" xfId="40132"/>
    <cellStyle name="Title 3 41" xfId="40133"/>
    <cellStyle name="Title 3 42" xfId="40134"/>
    <cellStyle name="Title 3 5" xfId="40135"/>
    <cellStyle name="Title 3 6" xfId="40136"/>
    <cellStyle name="Title 3 7" xfId="40137"/>
    <cellStyle name="Title 3 8" xfId="40138"/>
    <cellStyle name="Title 3 9" xfId="40139"/>
    <cellStyle name="Title 30" xfId="40140"/>
    <cellStyle name="Title 31" xfId="40141"/>
    <cellStyle name="Title 32" xfId="40142"/>
    <cellStyle name="Title 33" xfId="40143"/>
    <cellStyle name="Title 34" xfId="40144"/>
    <cellStyle name="Title 35" xfId="40145"/>
    <cellStyle name="Title 36" xfId="40146"/>
    <cellStyle name="Title 37" xfId="40147"/>
    <cellStyle name="Title 38" xfId="40148"/>
    <cellStyle name="Title 39" xfId="40149"/>
    <cellStyle name="Title 4" xfId="40150"/>
    <cellStyle name="Title 4 10" xfId="40151"/>
    <cellStyle name="Title 4 11" xfId="40152"/>
    <cellStyle name="Title 4 12" xfId="40153"/>
    <cellStyle name="Title 4 13" xfId="40154"/>
    <cellStyle name="Title 4 14" xfId="40155"/>
    <cellStyle name="Title 4 15" xfId="40156"/>
    <cellStyle name="Title 4 16" xfId="40157"/>
    <cellStyle name="Title 4 17" xfId="40158"/>
    <cellStyle name="Title 4 18" xfId="40159"/>
    <cellStyle name="Title 4 19" xfId="40160"/>
    <cellStyle name="Title 4 2" xfId="40161"/>
    <cellStyle name="Title 4 20" xfId="40162"/>
    <cellStyle name="Title 4 21" xfId="40163"/>
    <cellStyle name="Title 4 22" xfId="40164"/>
    <cellStyle name="Title 4 23" xfId="40165"/>
    <cellStyle name="Title 4 24" xfId="40166"/>
    <cellStyle name="Title 4 25" xfId="40167"/>
    <cellStyle name="Title 4 26" xfId="40168"/>
    <cellStyle name="Title 4 27" xfId="40169"/>
    <cellStyle name="Title 4 28" xfId="40170"/>
    <cellStyle name="Title 4 29" xfId="40171"/>
    <cellStyle name="Title 4 3" xfId="40172"/>
    <cellStyle name="Title 4 30" xfId="40173"/>
    <cellStyle name="Title 4 31" xfId="40174"/>
    <cellStyle name="Title 4 32" xfId="40175"/>
    <cellStyle name="Title 4 33" xfId="40176"/>
    <cellStyle name="Title 4 34" xfId="40177"/>
    <cellStyle name="Title 4 35" xfId="40178"/>
    <cellStyle name="Title 4 36" xfId="40179"/>
    <cellStyle name="Title 4 37" xfId="40180"/>
    <cellStyle name="Title 4 38" xfId="40181"/>
    <cellStyle name="Title 4 39" xfId="40182"/>
    <cellStyle name="Title 4 4" xfId="40183"/>
    <cellStyle name="Title 4 40" xfId="40184"/>
    <cellStyle name="Title 4 41" xfId="40185"/>
    <cellStyle name="Title 4 42" xfId="40186"/>
    <cellStyle name="Title 4 5" xfId="40187"/>
    <cellStyle name="Title 4 6" xfId="40188"/>
    <cellStyle name="Title 4 7" xfId="40189"/>
    <cellStyle name="Title 4 8" xfId="40190"/>
    <cellStyle name="Title 4 9" xfId="40191"/>
    <cellStyle name="Title 40" xfId="40192"/>
    <cellStyle name="Title 41" xfId="40193"/>
    <cellStyle name="Title 42" xfId="40194"/>
    <cellStyle name="Title 43" xfId="40195"/>
    <cellStyle name="Title 44" xfId="40196"/>
    <cellStyle name="Title 45" xfId="40197"/>
    <cellStyle name="Title 46" xfId="40198"/>
    <cellStyle name="Title 47" xfId="40199"/>
    <cellStyle name="Title 48" xfId="40200"/>
    <cellStyle name="Title 49" xfId="40201"/>
    <cellStyle name="Title 5" xfId="40202"/>
    <cellStyle name="Title 5 2" xfId="40203"/>
    <cellStyle name="Title 5 3" xfId="40204"/>
    <cellStyle name="Title 5 4" xfId="40205"/>
    <cellStyle name="Title 5 5" xfId="40206"/>
    <cellStyle name="Title 50" xfId="40207"/>
    <cellStyle name="Title 51" xfId="1586"/>
    <cellStyle name="Title 6" xfId="40208"/>
    <cellStyle name="Title 6 2" xfId="40209"/>
    <cellStyle name="Title 6 3" xfId="40210"/>
    <cellStyle name="Title 6 4" xfId="40211"/>
    <cellStyle name="Title 6 5" xfId="40212"/>
    <cellStyle name="Title 7" xfId="40213"/>
    <cellStyle name="Title 7 2" xfId="40214"/>
    <cellStyle name="Title 7 3" xfId="40215"/>
    <cellStyle name="Title 7 4" xfId="40216"/>
    <cellStyle name="Title 7 5" xfId="40217"/>
    <cellStyle name="Title 8" xfId="40218"/>
    <cellStyle name="Title 8 2" xfId="40219"/>
    <cellStyle name="Title 8 3" xfId="40220"/>
    <cellStyle name="Title 8 4" xfId="40221"/>
    <cellStyle name="Title 8 5" xfId="40222"/>
    <cellStyle name="Title 9" xfId="40223"/>
    <cellStyle name="Title_План по КВЛ 2011г." xfId="1588"/>
    <cellStyle name="TitleEvid" xfId="14969"/>
    <cellStyle name="Titles" xfId="40224"/>
    <cellStyle name="Titles 2" xfId="40225"/>
    <cellStyle name="Titles 3" xfId="40226"/>
    <cellStyle name="Titles 4" xfId="40227"/>
    <cellStyle name="Titles 5" xfId="40228"/>
    <cellStyle name="Total" xfId="450"/>
    <cellStyle name="Total 10" xfId="3506"/>
    <cellStyle name="Total 10 2" xfId="8927"/>
    <cellStyle name="Total 10 3" xfId="12270"/>
    <cellStyle name="Total 11" xfId="3700"/>
    <cellStyle name="Total 11 2" xfId="9099"/>
    <cellStyle name="Total 11 3" xfId="12425"/>
    <cellStyle name="Total 12" xfId="3886"/>
    <cellStyle name="Total 12 2" xfId="9260"/>
    <cellStyle name="Total 12 3" xfId="12571"/>
    <cellStyle name="Total 13" xfId="4077"/>
    <cellStyle name="Total 13 2" xfId="9426"/>
    <cellStyle name="Total 13 3" xfId="12723"/>
    <cellStyle name="Total 14" xfId="4259"/>
    <cellStyle name="Total 14 2" xfId="9587"/>
    <cellStyle name="Total 14 3" xfId="12867"/>
    <cellStyle name="Total 15" xfId="4241"/>
    <cellStyle name="Total 15 2" xfId="9573"/>
    <cellStyle name="Total 15 3" xfId="12854"/>
    <cellStyle name="Total 16" xfId="4385"/>
    <cellStyle name="Total 16 2" xfId="9697"/>
    <cellStyle name="Total 16 3" xfId="12960"/>
    <cellStyle name="Total 17" xfId="4807"/>
    <cellStyle name="Total 17 2" xfId="10066"/>
    <cellStyle name="Total 17 3" xfId="13300"/>
    <cellStyle name="Total 18" xfId="4973"/>
    <cellStyle name="Total 18 2" xfId="10208"/>
    <cellStyle name="Total 18 3" xfId="13427"/>
    <cellStyle name="Total 19" xfId="5124"/>
    <cellStyle name="Total 19 2" xfId="10334"/>
    <cellStyle name="Total 19 3" xfId="13540"/>
    <cellStyle name="Total 2" xfId="451"/>
    <cellStyle name="Total 2 10" xfId="3486"/>
    <cellStyle name="Total 2 10 10" xfId="40229"/>
    <cellStyle name="Total 2 10 11" xfId="40230"/>
    <cellStyle name="Total 2 10 2" xfId="8911"/>
    <cellStyle name="Total 2 10 2 2" xfId="40231"/>
    <cellStyle name="Total 2 10 2 3" xfId="40232"/>
    <cellStyle name="Total 2 10 2 4" xfId="40233"/>
    <cellStyle name="Total 2 10 2 5" xfId="40234"/>
    <cellStyle name="Total 2 10 2 6" xfId="40235"/>
    <cellStyle name="Total 2 10 2 7" xfId="40236"/>
    <cellStyle name="Total 2 10 2 8" xfId="40237"/>
    <cellStyle name="Total 2 10 2 9" xfId="40238"/>
    <cellStyle name="Total 2 10 3" xfId="12255"/>
    <cellStyle name="Total 2 10 3 2" xfId="40239"/>
    <cellStyle name="Total 2 10 3 3" xfId="40240"/>
    <cellStyle name="Total 2 10 3 4" xfId="40241"/>
    <cellStyle name="Total 2 10 3 5" xfId="40242"/>
    <cellStyle name="Total 2 10 3 6" xfId="40243"/>
    <cellStyle name="Total 2 10 3 7" xfId="40244"/>
    <cellStyle name="Total 2 10 3 8" xfId="40245"/>
    <cellStyle name="Total 2 10 3 9" xfId="40246"/>
    <cellStyle name="Total 2 10 4" xfId="40247"/>
    <cellStyle name="Total 2 10 5" xfId="40248"/>
    <cellStyle name="Total 2 10 6" xfId="40249"/>
    <cellStyle name="Total 2 10 7" xfId="40250"/>
    <cellStyle name="Total 2 10 8" xfId="40251"/>
    <cellStyle name="Total 2 10 9" xfId="40252"/>
    <cellStyle name="Total 2 11" xfId="3680"/>
    <cellStyle name="Total 2 11 10" xfId="40253"/>
    <cellStyle name="Total 2 11 11" xfId="40254"/>
    <cellStyle name="Total 2 11 2" xfId="9083"/>
    <cellStyle name="Total 2 11 2 2" xfId="40255"/>
    <cellStyle name="Total 2 11 2 3" xfId="40256"/>
    <cellStyle name="Total 2 11 2 4" xfId="40257"/>
    <cellStyle name="Total 2 11 2 5" xfId="40258"/>
    <cellStyle name="Total 2 11 2 6" xfId="40259"/>
    <cellStyle name="Total 2 11 2 7" xfId="40260"/>
    <cellStyle name="Total 2 11 2 8" xfId="40261"/>
    <cellStyle name="Total 2 11 2 9" xfId="40262"/>
    <cellStyle name="Total 2 11 3" xfId="12410"/>
    <cellStyle name="Total 2 11 3 2" xfId="40263"/>
    <cellStyle name="Total 2 11 3 3" xfId="40264"/>
    <cellStyle name="Total 2 11 3 4" xfId="40265"/>
    <cellStyle name="Total 2 11 3 5" xfId="40266"/>
    <cellStyle name="Total 2 11 3 6" xfId="40267"/>
    <cellStyle name="Total 2 11 3 7" xfId="40268"/>
    <cellStyle name="Total 2 11 3 8" xfId="40269"/>
    <cellStyle name="Total 2 11 3 9" xfId="40270"/>
    <cellStyle name="Total 2 11 4" xfId="40271"/>
    <cellStyle name="Total 2 11 5" xfId="40272"/>
    <cellStyle name="Total 2 11 6" xfId="40273"/>
    <cellStyle name="Total 2 11 7" xfId="40274"/>
    <cellStyle name="Total 2 11 8" xfId="40275"/>
    <cellStyle name="Total 2 11 9" xfId="40276"/>
    <cellStyle name="Total 2 12" xfId="3868"/>
    <cellStyle name="Total 2 12 10" xfId="40277"/>
    <cellStyle name="Total 2 12 11" xfId="40278"/>
    <cellStyle name="Total 2 12 2" xfId="9247"/>
    <cellStyle name="Total 2 12 2 2" xfId="40279"/>
    <cellStyle name="Total 2 12 2 3" xfId="40280"/>
    <cellStyle name="Total 2 12 2 4" xfId="40281"/>
    <cellStyle name="Total 2 12 2 5" xfId="40282"/>
    <cellStyle name="Total 2 12 2 6" xfId="40283"/>
    <cellStyle name="Total 2 12 2 7" xfId="40284"/>
    <cellStyle name="Total 2 12 2 8" xfId="40285"/>
    <cellStyle name="Total 2 12 2 9" xfId="40286"/>
    <cellStyle name="Total 2 12 3" xfId="12558"/>
    <cellStyle name="Total 2 12 3 2" xfId="40287"/>
    <cellStyle name="Total 2 12 3 3" xfId="40288"/>
    <cellStyle name="Total 2 12 3 4" xfId="40289"/>
    <cellStyle name="Total 2 12 3 5" xfId="40290"/>
    <cellStyle name="Total 2 12 3 6" xfId="40291"/>
    <cellStyle name="Total 2 12 3 7" xfId="40292"/>
    <cellStyle name="Total 2 12 3 8" xfId="40293"/>
    <cellStyle name="Total 2 12 3 9" xfId="40294"/>
    <cellStyle name="Total 2 12 4" xfId="40295"/>
    <cellStyle name="Total 2 12 5" xfId="40296"/>
    <cellStyle name="Total 2 12 6" xfId="40297"/>
    <cellStyle name="Total 2 12 7" xfId="40298"/>
    <cellStyle name="Total 2 12 8" xfId="40299"/>
    <cellStyle name="Total 2 12 9" xfId="40300"/>
    <cellStyle name="Total 2 13" xfId="4058"/>
    <cellStyle name="Total 2 13 10" xfId="40301"/>
    <cellStyle name="Total 2 13 11" xfId="40302"/>
    <cellStyle name="Total 2 13 2" xfId="9411"/>
    <cellStyle name="Total 2 13 2 2" xfId="40303"/>
    <cellStyle name="Total 2 13 2 3" xfId="40304"/>
    <cellStyle name="Total 2 13 2 4" xfId="40305"/>
    <cellStyle name="Total 2 13 2 5" xfId="40306"/>
    <cellStyle name="Total 2 13 2 6" xfId="40307"/>
    <cellStyle name="Total 2 13 2 7" xfId="40308"/>
    <cellStyle name="Total 2 13 2 8" xfId="40309"/>
    <cellStyle name="Total 2 13 2 9" xfId="40310"/>
    <cellStyle name="Total 2 13 3" xfId="12709"/>
    <cellStyle name="Total 2 13 3 2" xfId="40311"/>
    <cellStyle name="Total 2 13 3 3" xfId="40312"/>
    <cellStyle name="Total 2 13 3 4" xfId="40313"/>
    <cellStyle name="Total 2 13 3 5" xfId="40314"/>
    <cellStyle name="Total 2 13 3 6" xfId="40315"/>
    <cellStyle name="Total 2 13 3 7" xfId="40316"/>
    <cellStyle name="Total 2 13 3 8" xfId="40317"/>
    <cellStyle name="Total 2 13 3 9" xfId="40318"/>
    <cellStyle name="Total 2 13 4" xfId="40319"/>
    <cellStyle name="Total 2 13 5" xfId="40320"/>
    <cellStyle name="Total 2 13 6" xfId="40321"/>
    <cellStyle name="Total 2 13 7" xfId="40322"/>
    <cellStyle name="Total 2 13 8" xfId="40323"/>
    <cellStyle name="Total 2 13 9" xfId="40324"/>
    <cellStyle name="Total 2 14" xfId="4124"/>
    <cellStyle name="Total 2 14 10" xfId="40325"/>
    <cellStyle name="Total 2 14 11" xfId="40326"/>
    <cellStyle name="Total 2 14 2" xfId="9456"/>
    <cellStyle name="Total 2 14 2 2" xfId="40327"/>
    <cellStyle name="Total 2 14 2 3" xfId="40328"/>
    <cellStyle name="Total 2 14 2 4" xfId="40329"/>
    <cellStyle name="Total 2 14 2 5" xfId="40330"/>
    <cellStyle name="Total 2 14 2 6" xfId="40331"/>
    <cellStyle name="Total 2 14 2 7" xfId="40332"/>
    <cellStyle name="Total 2 14 2 8" xfId="40333"/>
    <cellStyle name="Total 2 14 2 9" xfId="40334"/>
    <cellStyle name="Total 2 14 3" xfId="12737"/>
    <cellStyle name="Total 2 14 3 2" xfId="40335"/>
    <cellStyle name="Total 2 14 3 3" xfId="40336"/>
    <cellStyle name="Total 2 14 3 4" xfId="40337"/>
    <cellStyle name="Total 2 14 3 5" xfId="40338"/>
    <cellStyle name="Total 2 14 3 6" xfId="40339"/>
    <cellStyle name="Total 2 14 3 7" xfId="40340"/>
    <cellStyle name="Total 2 14 3 8" xfId="40341"/>
    <cellStyle name="Total 2 14 3 9" xfId="40342"/>
    <cellStyle name="Total 2 14 4" xfId="40343"/>
    <cellStyle name="Total 2 14 5" xfId="40344"/>
    <cellStyle name="Total 2 14 6" xfId="40345"/>
    <cellStyle name="Total 2 14 7" xfId="40346"/>
    <cellStyle name="Total 2 14 8" xfId="40347"/>
    <cellStyle name="Total 2 14 9" xfId="40348"/>
    <cellStyle name="Total 2 15" xfId="4371"/>
    <cellStyle name="Total 2 15 10" xfId="40349"/>
    <cellStyle name="Total 2 15 11" xfId="40350"/>
    <cellStyle name="Total 2 15 2" xfId="9683"/>
    <cellStyle name="Total 2 15 2 2" xfId="40351"/>
    <cellStyle name="Total 2 15 2 3" xfId="40352"/>
    <cellStyle name="Total 2 15 2 4" xfId="40353"/>
    <cellStyle name="Total 2 15 2 5" xfId="40354"/>
    <cellStyle name="Total 2 15 2 6" xfId="40355"/>
    <cellStyle name="Total 2 15 2 7" xfId="40356"/>
    <cellStyle name="Total 2 15 2 8" xfId="40357"/>
    <cellStyle name="Total 2 15 2 9" xfId="40358"/>
    <cellStyle name="Total 2 15 3" xfId="12946"/>
    <cellStyle name="Total 2 15 3 2" xfId="40359"/>
    <cellStyle name="Total 2 15 3 3" xfId="40360"/>
    <cellStyle name="Total 2 15 3 4" xfId="40361"/>
    <cellStyle name="Total 2 15 3 5" xfId="40362"/>
    <cellStyle name="Total 2 15 3 6" xfId="40363"/>
    <cellStyle name="Total 2 15 3 7" xfId="40364"/>
    <cellStyle name="Total 2 15 3 8" xfId="40365"/>
    <cellStyle name="Total 2 15 3 9" xfId="40366"/>
    <cellStyle name="Total 2 15 4" xfId="40367"/>
    <cellStyle name="Total 2 15 5" xfId="40368"/>
    <cellStyle name="Total 2 15 6" xfId="40369"/>
    <cellStyle name="Total 2 15 7" xfId="40370"/>
    <cellStyle name="Total 2 15 8" xfId="40371"/>
    <cellStyle name="Total 2 15 9" xfId="40372"/>
    <cellStyle name="Total 2 16" xfId="4730"/>
    <cellStyle name="Total 2 16 10" xfId="40373"/>
    <cellStyle name="Total 2 16 11" xfId="40374"/>
    <cellStyle name="Total 2 16 2" xfId="9994"/>
    <cellStyle name="Total 2 16 2 2" xfId="40375"/>
    <cellStyle name="Total 2 16 2 3" xfId="40376"/>
    <cellStyle name="Total 2 16 2 4" xfId="40377"/>
    <cellStyle name="Total 2 16 2 5" xfId="40378"/>
    <cellStyle name="Total 2 16 2 6" xfId="40379"/>
    <cellStyle name="Total 2 16 2 7" xfId="40380"/>
    <cellStyle name="Total 2 16 2 8" xfId="40381"/>
    <cellStyle name="Total 2 16 2 9" xfId="40382"/>
    <cellStyle name="Total 2 16 3" xfId="13229"/>
    <cellStyle name="Total 2 16 3 2" xfId="40383"/>
    <cellStyle name="Total 2 16 3 3" xfId="40384"/>
    <cellStyle name="Total 2 16 3 4" xfId="40385"/>
    <cellStyle name="Total 2 16 3 5" xfId="40386"/>
    <cellStyle name="Total 2 16 3 6" xfId="40387"/>
    <cellStyle name="Total 2 16 3 7" xfId="40388"/>
    <cellStyle name="Total 2 16 3 8" xfId="40389"/>
    <cellStyle name="Total 2 16 3 9" xfId="40390"/>
    <cellStyle name="Total 2 16 4" xfId="40391"/>
    <cellStyle name="Total 2 16 5" xfId="40392"/>
    <cellStyle name="Total 2 16 6" xfId="40393"/>
    <cellStyle name="Total 2 16 7" xfId="40394"/>
    <cellStyle name="Total 2 16 8" xfId="40395"/>
    <cellStyle name="Total 2 16 9" xfId="40396"/>
    <cellStyle name="Total 2 17" xfId="4792"/>
    <cellStyle name="Total 2 17 10" xfId="40397"/>
    <cellStyle name="Total 2 17 11" xfId="40398"/>
    <cellStyle name="Total 2 17 2" xfId="10056"/>
    <cellStyle name="Total 2 17 2 2" xfId="40399"/>
    <cellStyle name="Total 2 17 2 3" xfId="40400"/>
    <cellStyle name="Total 2 17 2 4" xfId="40401"/>
    <cellStyle name="Total 2 17 2 5" xfId="40402"/>
    <cellStyle name="Total 2 17 2 6" xfId="40403"/>
    <cellStyle name="Total 2 17 2 7" xfId="40404"/>
    <cellStyle name="Total 2 17 2 8" xfId="40405"/>
    <cellStyle name="Total 2 17 2 9" xfId="40406"/>
    <cellStyle name="Total 2 17 3" xfId="13290"/>
    <cellStyle name="Total 2 17 3 2" xfId="40407"/>
    <cellStyle name="Total 2 17 3 3" xfId="40408"/>
    <cellStyle name="Total 2 17 3 4" xfId="40409"/>
    <cellStyle name="Total 2 17 3 5" xfId="40410"/>
    <cellStyle name="Total 2 17 3 6" xfId="40411"/>
    <cellStyle name="Total 2 17 3 7" xfId="40412"/>
    <cellStyle name="Total 2 17 3 8" xfId="40413"/>
    <cellStyle name="Total 2 17 3 9" xfId="40414"/>
    <cellStyle name="Total 2 17 4" xfId="40415"/>
    <cellStyle name="Total 2 17 5" xfId="40416"/>
    <cellStyle name="Total 2 17 6" xfId="40417"/>
    <cellStyle name="Total 2 17 7" xfId="40418"/>
    <cellStyle name="Total 2 17 8" xfId="40419"/>
    <cellStyle name="Total 2 17 9" xfId="40420"/>
    <cellStyle name="Total 2 18" xfId="4959"/>
    <cellStyle name="Total 2 18 10" xfId="40421"/>
    <cellStyle name="Total 2 18 11" xfId="40422"/>
    <cellStyle name="Total 2 18 2" xfId="10199"/>
    <cellStyle name="Total 2 18 2 2" xfId="40423"/>
    <cellStyle name="Total 2 18 2 3" xfId="40424"/>
    <cellStyle name="Total 2 18 2 4" xfId="40425"/>
    <cellStyle name="Total 2 18 2 5" xfId="40426"/>
    <cellStyle name="Total 2 18 2 6" xfId="40427"/>
    <cellStyle name="Total 2 18 2 7" xfId="40428"/>
    <cellStyle name="Total 2 18 2 8" xfId="40429"/>
    <cellStyle name="Total 2 18 2 9" xfId="40430"/>
    <cellStyle name="Total 2 18 3" xfId="13418"/>
    <cellStyle name="Total 2 18 3 2" xfId="40431"/>
    <cellStyle name="Total 2 18 3 3" xfId="40432"/>
    <cellStyle name="Total 2 18 3 4" xfId="40433"/>
    <cellStyle name="Total 2 18 3 5" xfId="40434"/>
    <cellStyle name="Total 2 18 3 6" xfId="40435"/>
    <cellStyle name="Total 2 18 3 7" xfId="40436"/>
    <cellStyle name="Total 2 18 3 8" xfId="40437"/>
    <cellStyle name="Total 2 18 3 9" xfId="40438"/>
    <cellStyle name="Total 2 18 4" xfId="40439"/>
    <cellStyle name="Total 2 18 5" xfId="40440"/>
    <cellStyle name="Total 2 18 6" xfId="40441"/>
    <cellStyle name="Total 2 18 7" xfId="40442"/>
    <cellStyle name="Total 2 18 8" xfId="40443"/>
    <cellStyle name="Total 2 18 9" xfId="40444"/>
    <cellStyle name="Total 2 19" xfId="5089"/>
    <cellStyle name="Total 2 19 10" xfId="40445"/>
    <cellStyle name="Total 2 19 11" xfId="40446"/>
    <cellStyle name="Total 2 19 2" xfId="10304"/>
    <cellStyle name="Total 2 19 2 2" xfId="40447"/>
    <cellStyle name="Total 2 19 2 3" xfId="40448"/>
    <cellStyle name="Total 2 19 2 4" xfId="40449"/>
    <cellStyle name="Total 2 19 2 5" xfId="40450"/>
    <cellStyle name="Total 2 19 2 6" xfId="40451"/>
    <cellStyle name="Total 2 19 2 7" xfId="40452"/>
    <cellStyle name="Total 2 19 2 8" xfId="40453"/>
    <cellStyle name="Total 2 19 2 9" xfId="40454"/>
    <cellStyle name="Total 2 19 3" xfId="13510"/>
    <cellStyle name="Total 2 19 3 2" xfId="40455"/>
    <cellStyle name="Total 2 19 3 3" xfId="40456"/>
    <cellStyle name="Total 2 19 3 4" xfId="40457"/>
    <cellStyle name="Total 2 19 3 5" xfId="40458"/>
    <cellStyle name="Total 2 19 3 6" xfId="40459"/>
    <cellStyle name="Total 2 19 3 7" xfId="40460"/>
    <cellStyle name="Total 2 19 3 8" xfId="40461"/>
    <cellStyle name="Total 2 19 3 9" xfId="40462"/>
    <cellStyle name="Total 2 19 4" xfId="40463"/>
    <cellStyle name="Total 2 19 5" xfId="40464"/>
    <cellStyle name="Total 2 19 6" xfId="40465"/>
    <cellStyle name="Total 2 19 7" xfId="40466"/>
    <cellStyle name="Total 2 19 8" xfId="40467"/>
    <cellStyle name="Total 2 19 9" xfId="40468"/>
    <cellStyle name="Total 2 2" xfId="452"/>
    <cellStyle name="Total 2 2 10" xfId="40469"/>
    <cellStyle name="Total 2 2 11" xfId="40470"/>
    <cellStyle name="Total 2 2 12" xfId="2345"/>
    <cellStyle name="Total 2 2 2" xfId="802"/>
    <cellStyle name="Total 2 2 2 10" xfId="7883"/>
    <cellStyle name="Total 2 2 2 2" xfId="40471"/>
    <cellStyle name="Total 2 2 2 3" xfId="40472"/>
    <cellStyle name="Total 2 2 2 4" xfId="40473"/>
    <cellStyle name="Total 2 2 2 5" xfId="40474"/>
    <cellStyle name="Total 2 2 2 6" xfId="40475"/>
    <cellStyle name="Total 2 2 2 7" xfId="40476"/>
    <cellStyle name="Total 2 2 2 8" xfId="40477"/>
    <cellStyle name="Total 2 2 2 9" xfId="40478"/>
    <cellStyle name="Total 2 2 3" xfId="1007"/>
    <cellStyle name="Total 2 2 3 10" xfId="7278"/>
    <cellStyle name="Total 2 2 3 2" xfId="40479"/>
    <cellStyle name="Total 2 2 3 3" xfId="40480"/>
    <cellStyle name="Total 2 2 3 4" xfId="40481"/>
    <cellStyle name="Total 2 2 3 5" xfId="40482"/>
    <cellStyle name="Total 2 2 3 6" xfId="40483"/>
    <cellStyle name="Total 2 2 3 7" xfId="40484"/>
    <cellStyle name="Total 2 2 3 8" xfId="40485"/>
    <cellStyle name="Total 2 2 3 9" xfId="40486"/>
    <cellStyle name="Total 2 2 4" xfId="40487"/>
    <cellStyle name="Total 2 2 5" xfId="40488"/>
    <cellStyle name="Total 2 2 6" xfId="40489"/>
    <cellStyle name="Total 2 2 7" xfId="40490"/>
    <cellStyle name="Total 2 2 8" xfId="40491"/>
    <cellStyle name="Total 2 2 9" xfId="40492"/>
    <cellStyle name="Total 2 20" xfId="5907"/>
    <cellStyle name="Total 2 20 10" xfId="40493"/>
    <cellStyle name="Total 2 20 11" xfId="40494"/>
    <cellStyle name="Total 2 20 2" xfId="11026"/>
    <cellStyle name="Total 2 20 2 2" xfId="40495"/>
    <cellStyle name="Total 2 20 2 3" xfId="40496"/>
    <cellStyle name="Total 2 20 2 4" xfId="40497"/>
    <cellStyle name="Total 2 20 2 5" xfId="40498"/>
    <cellStyle name="Total 2 20 2 6" xfId="40499"/>
    <cellStyle name="Total 2 20 2 7" xfId="40500"/>
    <cellStyle name="Total 2 20 2 8" xfId="40501"/>
    <cellStyle name="Total 2 20 2 9" xfId="40502"/>
    <cellStyle name="Total 2 20 3" xfId="14173"/>
    <cellStyle name="Total 2 20 3 2" xfId="40503"/>
    <cellStyle name="Total 2 20 3 3" xfId="40504"/>
    <cellStyle name="Total 2 20 3 4" xfId="40505"/>
    <cellStyle name="Total 2 20 3 5" xfId="40506"/>
    <cellStyle name="Total 2 20 3 6" xfId="40507"/>
    <cellStyle name="Total 2 20 3 7" xfId="40508"/>
    <cellStyle name="Total 2 20 3 8" xfId="40509"/>
    <cellStyle name="Total 2 20 3 9" xfId="40510"/>
    <cellStyle name="Total 2 20 4" xfId="40511"/>
    <cellStyle name="Total 2 20 5" xfId="40512"/>
    <cellStyle name="Total 2 20 6" xfId="40513"/>
    <cellStyle name="Total 2 20 7" xfId="40514"/>
    <cellStyle name="Total 2 20 8" xfId="40515"/>
    <cellStyle name="Total 2 20 9" xfId="40516"/>
    <cellStyle name="Total 2 21" xfId="5624"/>
    <cellStyle name="Total 2 21 10" xfId="40517"/>
    <cellStyle name="Total 2 21 11" xfId="40518"/>
    <cellStyle name="Total 2 21 2" xfId="10745"/>
    <cellStyle name="Total 2 21 2 2" xfId="40519"/>
    <cellStyle name="Total 2 21 2 3" xfId="40520"/>
    <cellStyle name="Total 2 21 2 4" xfId="40521"/>
    <cellStyle name="Total 2 21 2 5" xfId="40522"/>
    <cellStyle name="Total 2 21 2 6" xfId="40523"/>
    <cellStyle name="Total 2 21 2 7" xfId="40524"/>
    <cellStyle name="Total 2 21 2 8" xfId="40525"/>
    <cellStyle name="Total 2 21 2 9" xfId="40526"/>
    <cellStyle name="Total 2 21 3" xfId="13893"/>
    <cellStyle name="Total 2 21 3 2" xfId="40527"/>
    <cellStyle name="Total 2 21 3 3" xfId="40528"/>
    <cellStyle name="Total 2 21 3 4" xfId="40529"/>
    <cellStyle name="Total 2 21 3 5" xfId="40530"/>
    <cellStyle name="Total 2 21 3 6" xfId="40531"/>
    <cellStyle name="Total 2 21 3 7" xfId="40532"/>
    <cellStyle name="Total 2 21 3 8" xfId="40533"/>
    <cellStyle name="Total 2 21 3 9" xfId="40534"/>
    <cellStyle name="Total 2 21 4" xfId="40535"/>
    <cellStyle name="Total 2 21 5" xfId="40536"/>
    <cellStyle name="Total 2 21 6" xfId="40537"/>
    <cellStyle name="Total 2 21 7" xfId="40538"/>
    <cellStyle name="Total 2 21 8" xfId="40539"/>
    <cellStyle name="Total 2 21 9" xfId="40540"/>
    <cellStyle name="Total 2 22" xfId="5960"/>
    <cellStyle name="Total 2 22 10" xfId="40541"/>
    <cellStyle name="Total 2 22 11" xfId="40542"/>
    <cellStyle name="Total 2 22 2" xfId="11079"/>
    <cellStyle name="Total 2 22 2 2" xfId="40543"/>
    <cellStyle name="Total 2 22 2 3" xfId="40544"/>
    <cellStyle name="Total 2 22 2 4" xfId="40545"/>
    <cellStyle name="Total 2 22 2 5" xfId="40546"/>
    <cellStyle name="Total 2 22 2 6" xfId="40547"/>
    <cellStyle name="Total 2 22 2 7" xfId="40548"/>
    <cellStyle name="Total 2 22 2 8" xfId="40549"/>
    <cellStyle name="Total 2 22 2 9" xfId="40550"/>
    <cellStyle name="Total 2 22 3" xfId="14226"/>
    <cellStyle name="Total 2 22 3 2" xfId="40551"/>
    <cellStyle name="Total 2 22 3 3" xfId="40552"/>
    <cellStyle name="Total 2 22 3 4" xfId="40553"/>
    <cellStyle name="Total 2 22 3 5" xfId="40554"/>
    <cellStyle name="Total 2 22 3 6" xfId="40555"/>
    <cellStyle name="Total 2 22 3 7" xfId="40556"/>
    <cellStyle name="Total 2 22 3 8" xfId="40557"/>
    <cellStyle name="Total 2 22 3 9" xfId="40558"/>
    <cellStyle name="Total 2 22 4" xfId="40559"/>
    <cellStyle name="Total 2 22 5" xfId="40560"/>
    <cellStyle name="Total 2 22 6" xfId="40561"/>
    <cellStyle name="Total 2 22 7" xfId="40562"/>
    <cellStyle name="Total 2 22 8" xfId="40563"/>
    <cellStyle name="Total 2 22 9" xfId="40564"/>
    <cellStyle name="Total 2 23" xfId="5996"/>
    <cellStyle name="Total 2 23 10" xfId="40565"/>
    <cellStyle name="Total 2 23 11" xfId="40566"/>
    <cellStyle name="Total 2 23 2" xfId="11115"/>
    <cellStyle name="Total 2 23 2 2" xfId="40567"/>
    <cellStyle name="Total 2 23 2 3" xfId="40568"/>
    <cellStyle name="Total 2 23 2 4" xfId="40569"/>
    <cellStyle name="Total 2 23 2 5" xfId="40570"/>
    <cellStyle name="Total 2 23 2 6" xfId="40571"/>
    <cellStyle name="Total 2 23 2 7" xfId="40572"/>
    <cellStyle name="Total 2 23 2 8" xfId="40573"/>
    <cellStyle name="Total 2 23 2 9" xfId="40574"/>
    <cellStyle name="Total 2 23 3" xfId="14262"/>
    <cellStyle name="Total 2 23 3 2" xfId="40575"/>
    <cellStyle name="Total 2 23 3 3" xfId="40576"/>
    <cellStyle name="Total 2 23 3 4" xfId="40577"/>
    <cellStyle name="Total 2 23 3 5" xfId="40578"/>
    <cellStyle name="Total 2 23 3 6" xfId="40579"/>
    <cellStyle name="Total 2 23 3 7" xfId="40580"/>
    <cellStyle name="Total 2 23 3 8" xfId="40581"/>
    <cellStyle name="Total 2 23 3 9" xfId="40582"/>
    <cellStyle name="Total 2 23 4" xfId="40583"/>
    <cellStyle name="Total 2 23 5" xfId="40584"/>
    <cellStyle name="Total 2 23 6" xfId="40585"/>
    <cellStyle name="Total 2 23 7" xfId="40586"/>
    <cellStyle name="Total 2 23 8" xfId="40587"/>
    <cellStyle name="Total 2 23 9" xfId="40588"/>
    <cellStyle name="Total 2 24" xfId="6207"/>
    <cellStyle name="Total 2 24 10" xfId="40589"/>
    <cellStyle name="Total 2 24 11" xfId="40590"/>
    <cellStyle name="Total 2 24 2" xfId="11301"/>
    <cellStyle name="Total 2 24 2 2" xfId="40591"/>
    <cellStyle name="Total 2 24 2 3" xfId="40592"/>
    <cellStyle name="Total 2 24 2 4" xfId="40593"/>
    <cellStyle name="Total 2 24 2 5" xfId="40594"/>
    <cellStyle name="Total 2 24 2 6" xfId="40595"/>
    <cellStyle name="Total 2 24 2 7" xfId="40596"/>
    <cellStyle name="Total 2 24 2 8" xfId="40597"/>
    <cellStyle name="Total 2 24 2 9" xfId="40598"/>
    <cellStyle name="Total 2 24 3" xfId="14435"/>
    <cellStyle name="Total 2 24 3 2" xfId="40599"/>
    <cellStyle name="Total 2 24 3 3" xfId="40600"/>
    <cellStyle name="Total 2 24 3 4" xfId="40601"/>
    <cellStyle name="Total 2 24 3 5" xfId="40602"/>
    <cellStyle name="Total 2 24 3 6" xfId="40603"/>
    <cellStyle name="Total 2 24 3 7" xfId="40604"/>
    <cellStyle name="Total 2 24 3 8" xfId="40605"/>
    <cellStyle name="Total 2 24 3 9" xfId="40606"/>
    <cellStyle name="Total 2 24 4" xfId="40607"/>
    <cellStyle name="Total 2 24 5" xfId="40608"/>
    <cellStyle name="Total 2 24 6" xfId="40609"/>
    <cellStyle name="Total 2 24 7" xfId="40610"/>
    <cellStyle name="Total 2 24 8" xfId="40611"/>
    <cellStyle name="Total 2 24 9" xfId="40612"/>
    <cellStyle name="Total 2 25" xfId="6376"/>
    <cellStyle name="Total 2 25 10" xfId="40613"/>
    <cellStyle name="Total 2 25 11" xfId="40614"/>
    <cellStyle name="Total 2 25 2" xfId="11447"/>
    <cellStyle name="Total 2 25 2 2" xfId="40615"/>
    <cellStyle name="Total 2 25 2 3" xfId="40616"/>
    <cellStyle name="Total 2 25 2 4" xfId="40617"/>
    <cellStyle name="Total 2 25 2 5" xfId="40618"/>
    <cellStyle name="Total 2 25 2 6" xfId="40619"/>
    <cellStyle name="Total 2 25 2 7" xfId="40620"/>
    <cellStyle name="Total 2 25 2 8" xfId="40621"/>
    <cellStyle name="Total 2 25 2 9" xfId="40622"/>
    <cellStyle name="Total 2 25 3" xfId="14566"/>
    <cellStyle name="Total 2 25 3 2" xfId="40623"/>
    <cellStyle name="Total 2 25 3 3" xfId="40624"/>
    <cellStyle name="Total 2 25 3 4" xfId="40625"/>
    <cellStyle name="Total 2 25 3 5" xfId="40626"/>
    <cellStyle name="Total 2 25 3 6" xfId="40627"/>
    <cellStyle name="Total 2 25 3 7" xfId="40628"/>
    <cellStyle name="Total 2 25 3 8" xfId="40629"/>
    <cellStyle name="Total 2 25 3 9" xfId="40630"/>
    <cellStyle name="Total 2 25 4" xfId="40631"/>
    <cellStyle name="Total 2 25 5" xfId="40632"/>
    <cellStyle name="Total 2 25 6" xfId="40633"/>
    <cellStyle name="Total 2 25 7" xfId="40634"/>
    <cellStyle name="Total 2 25 8" xfId="40635"/>
    <cellStyle name="Total 2 25 9" xfId="40636"/>
    <cellStyle name="Total 2 26" xfId="7303"/>
    <cellStyle name="Total 2 26 10" xfId="40637"/>
    <cellStyle name="Total 2 26 11" xfId="40638"/>
    <cellStyle name="Total 2 26 2" xfId="40639"/>
    <cellStyle name="Total 2 26 2 2" xfId="40640"/>
    <cellStyle name="Total 2 26 2 3" xfId="40641"/>
    <cellStyle name="Total 2 26 2 4" xfId="40642"/>
    <cellStyle name="Total 2 26 2 5" xfId="40643"/>
    <cellStyle name="Total 2 26 2 6" xfId="40644"/>
    <cellStyle name="Total 2 26 2 7" xfId="40645"/>
    <cellStyle name="Total 2 26 2 8" xfId="40646"/>
    <cellStyle name="Total 2 26 2 9" xfId="40647"/>
    <cellStyle name="Total 2 26 3" xfId="40648"/>
    <cellStyle name="Total 2 26 3 2" xfId="40649"/>
    <cellStyle name="Total 2 26 3 3" xfId="40650"/>
    <cellStyle name="Total 2 26 3 4" xfId="40651"/>
    <cellStyle name="Total 2 26 3 5" xfId="40652"/>
    <cellStyle name="Total 2 26 3 6" xfId="40653"/>
    <cellStyle name="Total 2 26 3 7" xfId="40654"/>
    <cellStyle name="Total 2 26 3 8" xfId="40655"/>
    <cellStyle name="Total 2 26 3 9" xfId="40656"/>
    <cellStyle name="Total 2 26 4" xfId="40657"/>
    <cellStyle name="Total 2 26 5" xfId="40658"/>
    <cellStyle name="Total 2 26 6" xfId="40659"/>
    <cellStyle name="Total 2 26 7" xfId="40660"/>
    <cellStyle name="Total 2 26 8" xfId="40661"/>
    <cellStyle name="Total 2 26 9" xfId="40662"/>
    <cellStyle name="Total 2 27" xfId="8586"/>
    <cellStyle name="Total 2 27 10" xfId="40663"/>
    <cellStyle name="Total 2 27 11" xfId="40664"/>
    <cellStyle name="Total 2 27 2" xfId="40665"/>
    <cellStyle name="Total 2 27 2 2" xfId="40666"/>
    <cellStyle name="Total 2 27 2 3" xfId="40667"/>
    <cellStyle name="Total 2 27 2 4" xfId="40668"/>
    <cellStyle name="Total 2 27 2 5" xfId="40669"/>
    <cellStyle name="Total 2 27 2 6" xfId="40670"/>
    <cellStyle name="Total 2 27 2 7" xfId="40671"/>
    <cellStyle name="Total 2 27 2 8" xfId="40672"/>
    <cellStyle name="Total 2 27 2 9" xfId="40673"/>
    <cellStyle name="Total 2 27 3" xfId="40674"/>
    <cellStyle name="Total 2 27 3 2" xfId="40675"/>
    <cellStyle name="Total 2 27 3 3" xfId="40676"/>
    <cellStyle name="Total 2 27 3 4" xfId="40677"/>
    <cellStyle name="Total 2 27 3 5" xfId="40678"/>
    <cellStyle name="Total 2 27 3 6" xfId="40679"/>
    <cellStyle name="Total 2 27 3 7" xfId="40680"/>
    <cellStyle name="Total 2 27 3 8" xfId="40681"/>
    <cellStyle name="Total 2 27 3 9" xfId="40682"/>
    <cellStyle name="Total 2 27 4" xfId="40683"/>
    <cellStyle name="Total 2 27 5" xfId="40684"/>
    <cellStyle name="Total 2 27 6" xfId="40685"/>
    <cellStyle name="Total 2 27 7" xfId="40686"/>
    <cellStyle name="Total 2 27 8" xfId="40687"/>
    <cellStyle name="Total 2 27 9" xfId="40688"/>
    <cellStyle name="Total 2 28" xfId="40689"/>
    <cellStyle name="Total 2 28 2" xfId="40690"/>
    <cellStyle name="Total 2 28 3" xfId="40691"/>
    <cellStyle name="Total 2 28 4" xfId="40692"/>
    <cellStyle name="Total 2 28 5" xfId="40693"/>
    <cellStyle name="Total 2 28 6" xfId="40694"/>
    <cellStyle name="Total 2 28 7" xfId="40695"/>
    <cellStyle name="Total 2 28 8" xfId="40696"/>
    <cellStyle name="Total 2 28 9" xfId="40697"/>
    <cellStyle name="Total 2 29" xfId="40698"/>
    <cellStyle name="Total 2 29 2" xfId="40699"/>
    <cellStyle name="Total 2 29 3" xfId="40700"/>
    <cellStyle name="Total 2 29 4" xfId="40701"/>
    <cellStyle name="Total 2 29 5" xfId="40702"/>
    <cellStyle name="Total 2 29 6" xfId="40703"/>
    <cellStyle name="Total 2 29 7" xfId="40704"/>
    <cellStyle name="Total 2 29 8" xfId="40705"/>
    <cellStyle name="Total 2 29 9" xfId="40706"/>
    <cellStyle name="Total 2 3" xfId="743"/>
    <cellStyle name="Total 2 3 10" xfId="40707"/>
    <cellStyle name="Total 2 3 11" xfId="40708"/>
    <cellStyle name="Total 2 3 12" xfId="1991"/>
    <cellStyle name="Total 2 3 2" xfId="803"/>
    <cellStyle name="Total 2 3 2 10" xfId="7532"/>
    <cellStyle name="Total 2 3 2 2" xfId="40709"/>
    <cellStyle name="Total 2 3 2 3" xfId="40710"/>
    <cellStyle name="Total 2 3 2 4" xfId="40711"/>
    <cellStyle name="Total 2 3 2 5" xfId="40712"/>
    <cellStyle name="Total 2 3 2 6" xfId="40713"/>
    <cellStyle name="Total 2 3 2 7" xfId="40714"/>
    <cellStyle name="Total 2 3 2 8" xfId="40715"/>
    <cellStyle name="Total 2 3 2 9" xfId="40716"/>
    <cellStyle name="Total 2 3 3" xfId="1008"/>
    <cellStyle name="Total 2 3 3 10" xfId="9443"/>
    <cellStyle name="Total 2 3 3 2" xfId="40717"/>
    <cellStyle name="Total 2 3 3 3" xfId="40718"/>
    <cellStyle name="Total 2 3 3 4" xfId="40719"/>
    <cellStyle name="Total 2 3 3 5" xfId="40720"/>
    <cellStyle name="Total 2 3 3 6" xfId="40721"/>
    <cellStyle name="Total 2 3 3 7" xfId="40722"/>
    <cellStyle name="Total 2 3 3 8" xfId="40723"/>
    <cellStyle name="Total 2 3 3 9" xfId="40724"/>
    <cellStyle name="Total 2 3 4" xfId="40725"/>
    <cellStyle name="Total 2 3 5" xfId="40726"/>
    <cellStyle name="Total 2 3 6" xfId="40727"/>
    <cellStyle name="Total 2 3 7" xfId="40728"/>
    <cellStyle name="Total 2 3 8" xfId="40729"/>
    <cellStyle name="Total 2 3 9" xfId="40730"/>
    <cellStyle name="Total 2 30" xfId="40731"/>
    <cellStyle name="Total 2 30 2" xfId="40732"/>
    <cellStyle name="Total 2 30 3" xfId="40733"/>
    <cellStyle name="Total 2 30 4" xfId="40734"/>
    <cellStyle name="Total 2 30 5" xfId="40735"/>
    <cellStyle name="Total 2 30 6" xfId="40736"/>
    <cellStyle name="Total 2 30 7" xfId="40737"/>
    <cellStyle name="Total 2 30 8" xfId="40738"/>
    <cellStyle name="Total 2 30 9" xfId="40739"/>
    <cellStyle name="Total 2 31" xfId="40740"/>
    <cellStyle name="Total 2 31 2" xfId="40741"/>
    <cellStyle name="Total 2 31 3" xfId="40742"/>
    <cellStyle name="Total 2 31 4" xfId="40743"/>
    <cellStyle name="Total 2 31 5" xfId="40744"/>
    <cellStyle name="Total 2 31 6" xfId="40745"/>
    <cellStyle name="Total 2 31 7" xfId="40746"/>
    <cellStyle name="Total 2 31 8" xfId="40747"/>
    <cellStyle name="Total 2 31 9" xfId="40748"/>
    <cellStyle name="Total 2 32" xfId="40749"/>
    <cellStyle name="Total 2 32 2" xfId="40750"/>
    <cellStyle name="Total 2 32 3" xfId="40751"/>
    <cellStyle name="Total 2 32 4" xfId="40752"/>
    <cellStyle name="Total 2 32 5" xfId="40753"/>
    <cellStyle name="Total 2 32 6" xfId="40754"/>
    <cellStyle name="Total 2 32 7" xfId="40755"/>
    <cellStyle name="Total 2 32 8" xfId="40756"/>
    <cellStyle name="Total 2 32 9" xfId="40757"/>
    <cellStyle name="Total 2 33" xfId="40758"/>
    <cellStyle name="Total 2 33 2" xfId="40759"/>
    <cellStyle name="Total 2 33 3" xfId="40760"/>
    <cellStyle name="Total 2 33 4" xfId="40761"/>
    <cellStyle name="Total 2 33 5" xfId="40762"/>
    <cellStyle name="Total 2 33 6" xfId="40763"/>
    <cellStyle name="Total 2 33 7" xfId="40764"/>
    <cellStyle name="Total 2 33 8" xfId="40765"/>
    <cellStyle name="Total 2 33 9" xfId="40766"/>
    <cellStyle name="Total 2 34" xfId="40767"/>
    <cellStyle name="Total 2 34 2" xfId="40768"/>
    <cellStyle name="Total 2 34 3" xfId="40769"/>
    <cellStyle name="Total 2 34 4" xfId="40770"/>
    <cellStyle name="Total 2 34 5" xfId="40771"/>
    <cellStyle name="Total 2 34 6" xfId="40772"/>
    <cellStyle name="Total 2 34 7" xfId="40773"/>
    <cellStyle name="Total 2 34 8" xfId="40774"/>
    <cellStyle name="Total 2 34 9" xfId="40775"/>
    <cellStyle name="Total 2 35" xfId="40776"/>
    <cellStyle name="Total 2 36" xfId="40777"/>
    <cellStyle name="Total 2 37" xfId="40778"/>
    <cellStyle name="Total 2 38" xfId="40779"/>
    <cellStyle name="Total 2 39" xfId="40780"/>
    <cellStyle name="Total 2 4" xfId="744"/>
    <cellStyle name="Total 2 4 10" xfId="40781"/>
    <cellStyle name="Total 2 4 11" xfId="40782"/>
    <cellStyle name="Total 2 4 12" xfId="2426"/>
    <cellStyle name="Total 2 4 2" xfId="804"/>
    <cellStyle name="Total 2 4 2 10" xfId="7964"/>
    <cellStyle name="Total 2 4 2 2" xfId="40783"/>
    <cellStyle name="Total 2 4 2 3" xfId="40784"/>
    <cellStyle name="Total 2 4 2 4" xfId="40785"/>
    <cellStyle name="Total 2 4 2 5" xfId="40786"/>
    <cellStyle name="Total 2 4 2 6" xfId="40787"/>
    <cellStyle name="Total 2 4 2 7" xfId="40788"/>
    <cellStyle name="Total 2 4 2 8" xfId="40789"/>
    <cellStyle name="Total 2 4 2 9" xfId="40790"/>
    <cellStyle name="Total 2 4 3" xfId="1009"/>
    <cellStyle name="Total 2 4 3 10" xfId="7150"/>
    <cellStyle name="Total 2 4 3 2" xfId="40791"/>
    <cellStyle name="Total 2 4 3 3" xfId="40792"/>
    <cellStyle name="Total 2 4 3 4" xfId="40793"/>
    <cellStyle name="Total 2 4 3 5" xfId="40794"/>
    <cellStyle name="Total 2 4 3 6" xfId="40795"/>
    <cellStyle name="Total 2 4 3 7" xfId="40796"/>
    <cellStyle name="Total 2 4 3 8" xfId="40797"/>
    <cellStyle name="Total 2 4 3 9" xfId="40798"/>
    <cellStyle name="Total 2 4 4" xfId="40799"/>
    <cellStyle name="Total 2 4 5" xfId="40800"/>
    <cellStyle name="Total 2 4 6" xfId="40801"/>
    <cellStyle name="Total 2 4 7" xfId="40802"/>
    <cellStyle name="Total 2 4 8" xfId="40803"/>
    <cellStyle name="Total 2 4 9" xfId="40804"/>
    <cellStyle name="Total 2 40" xfId="40805"/>
    <cellStyle name="Total 2 41" xfId="40806"/>
    <cellStyle name="Total 2 42" xfId="40807"/>
    <cellStyle name="Total 2 43" xfId="40808"/>
    <cellStyle name="Total 2 44" xfId="40809"/>
    <cellStyle name="Total 2 45" xfId="40810"/>
    <cellStyle name="Total 2 46" xfId="40811"/>
    <cellStyle name="Total 2 47" xfId="40812"/>
    <cellStyle name="Total 2 48" xfId="40813"/>
    <cellStyle name="Total 2 49" xfId="40814"/>
    <cellStyle name="Total 2 5" xfId="801"/>
    <cellStyle name="Total 2 5 10" xfId="40815"/>
    <cellStyle name="Total 2 5 11" xfId="40816"/>
    <cellStyle name="Total 2 5 12" xfId="2466"/>
    <cellStyle name="Total 2 5 2" xfId="8004"/>
    <cellStyle name="Total 2 5 2 2" xfId="40817"/>
    <cellStyle name="Total 2 5 2 3" xfId="40818"/>
    <cellStyle name="Total 2 5 2 4" xfId="40819"/>
    <cellStyle name="Total 2 5 2 5" xfId="40820"/>
    <cellStyle name="Total 2 5 2 6" xfId="40821"/>
    <cellStyle name="Total 2 5 2 7" xfId="40822"/>
    <cellStyle name="Total 2 5 2 8" xfId="40823"/>
    <cellStyle name="Total 2 5 2 9" xfId="40824"/>
    <cellStyle name="Total 2 5 3" xfId="7904"/>
    <cellStyle name="Total 2 5 3 2" xfId="40825"/>
    <cellStyle name="Total 2 5 3 3" xfId="40826"/>
    <cellStyle name="Total 2 5 3 4" xfId="40827"/>
    <cellStyle name="Total 2 5 3 5" xfId="40828"/>
    <cellStyle name="Total 2 5 3 6" xfId="40829"/>
    <cellStyle name="Total 2 5 3 7" xfId="40830"/>
    <cellStyle name="Total 2 5 3 8" xfId="40831"/>
    <cellStyle name="Total 2 5 3 9" xfId="40832"/>
    <cellStyle name="Total 2 5 4" xfId="40833"/>
    <cellStyle name="Total 2 5 5" xfId="40834"/>
    <cellStyle name="Total 2 5 6" xfId="40835"/>
    <cellStyle name="Total 2 5 7" xfId="40836"/>
    <cellStyle name="Total 2 5 8" xfId="40837"/>
    <cellStyle name="Total 2 5 9" xfId="40838"/>
    <cellStyle name="Total 2 50" xfId="40839"/>
    <cellStyle name="Total 2 51" xfId="40840"/>
    <cellStyle name="Total 2 52" xfId="40841"/>
    <cellStyle name="Total 2 53" xfId="40842"/>
    <cellStyle name="Total 2 54" xfId="40843"/>
    <cellStyle name="Total 2 55" xfId="40844"/>
    <cellStyle name="Total 2 56" xfId="40845"/>
    <cellStyle name="Total 2 57" xfId="40846"/>
    <cellStyle name="Total 2 58" xfId="40847"/>
    <cellStyle name="Total 2 59" xfId="40848"/>
    <cellStyle name="Total 2 6" xfId="1006"/>
    <cellStyle name="Total 2 6 10" xfId="40849"/>
    <cellStyle name="Total 2 6 11" xfId="40850"/>
    <cellStyle name="Total 2 6 12" xfId="2672"/>
    <cellStyle name="Total 2 6 2" xfId="8186"/>
    <cellStyle name="Total 2 6 2 2" xfId="40851"/>
    <cellStyle name="Total 2 6 2 3" xfId="40852"/>
    <cellStyle name="Total 2 6 2 4" xfId="40853"/>
    <cellStyle name="Total 2 6 2 5" xfId="40854"/>
    <cellStyle name="Total 2 6 2 6" xfId="40855"/>
    <cellStyle name="Total 2 6 2 7" xfId="40856"/>
    <cellStyle name="Total 2 6 2 8" xfId="40857"/>
    <cellStyle name="Total 2 6 2 9" xfId="40858"/>
    <cellStyle name="Total 2 6 3" xfId="7050"/>
    <cellStyle name="Total 2 6 3 2" xfId="40859"/>
    <cellStyle name="Total 2 6 3 3" xfId="40860"/>
    <cellStyle name="Total 2 6 3 4" xfId="40861"/>
    <cellStyle name="Total 2 6 3 5" xfId="40862"/>
    <cellStyle name="Total 2 6 3 6" xfId="40863"/>
    <cellStyle name="Total 2 6 3 7" xfId="40864"/>
    <cellStyle name="Total 2 6 3 8" xfId="40865"/>
    <cellStyle name="Total 2 6 3 9" xfId="40866"/>
    <cellStyle name="Total 2 6 4" xfId="40867"/>
    <cellStyle name="Total 2 6 5" xfId="40868"/>
    <cellStyle name="Total 2 6 6" xfId="40869"/>
    <cellStyle name="Total 2 6 7" xfId="40870"/>
    <cellStyle name="Total 2 6 8" xfId="40871"/>
    <cellStyle name="Total 2 6 9" xfId="40872"/>
    <cellStyle name="Total 2 60" xfId="40873"/>
    <cellStyle name="Total 2 61" xfId="40874"/>
    <cellStyle name="Total 2 62" xfId="40875"/>
    <cellStyle name="Total 2 63" xfId="40876"/>
    <cellStyle name="Total 2 64" xfId="40877"/>
    <cellStyle name="Total 2 65" xfId="40878"/>
    <cellStyle name="Total 2 66" xfId="40879"/>
    <cellStyle name="Total 2 67" xfId="40880"/>
    <cellStyle name="Total 2 68" xfId="40881"/>
    <cellStyle name="Total 2 69" xfId="40882"/>
    <cellStyle name="Total 2 7" xfId="2901"/>
    <cellStyle name="Total 2 7 10" xfId="40883"/>
    <cellStyle name="Total 2 7 11" xfId="40884"/>
    <cellStyle name="Total 2 7 2" xfId="8393"/>
    <cellStyle name="Total 2 7 2 2" xfId="40885"/>
    <cellStyle name="Total 2 7 2 3" xfId="40886"/>
    <cellStyle name="Total 2 7 2 4" xfId="40887"/>
    <cellStyle name="Total 2 7 2 5" xfId="40888"/>
    <cellStyle name="Total 2 7 2 6" xfId="40889"/>
    <cellStyle name="Total 2 7 2 7" xfId="40890"/>
    <cellStyle name="Total 2 7 2 8" xfId="40891"/>
    <cellStyle name="Total 2 7 2 9" xfId="40892"/>
    <cellStyle name="Total 2 7 3" xfId="6857"/>
    <cellStyle name="Total 2 7 3 2" xfId="40893"/>
    <cellStyle name="Total 2 7 3 3" xfId="40894"/>
    <cellStyle name="Total 2 7 3 4" xfId="40895"/>
    <cellStyle name="Total 2 7 3 5" xfId="40896"/>
    <cellStyle name="Total 2 7 3 6" xfId="40897"/>
    <cellStyle name="Total 2 7 3 7" xfId="40898"/>
    <cellStyle name="Total 2 7 3 8" xfId="40899"/>
    <cellStyle name="Total 2 7 3 9" xfId="40900"/>
    <cellStyle name="Total 2 7 4" xfId="40901"/>
    <cellStyle name="Total 2 7 5" xfId="40902"/>
    <cellStyle name="Total 2 7 6" xfId="40903"/>
    <cellStyle name="Total 2 7 7" xfId="40904"/>
    <cellStyle name="Total 2 7 8" xfId="40905"/>
    <cellStyle name="Total 2 7 9" xfId="40906"/>
    <cellStyle name="Total 2 70" xfId="40907"/>
    <cellStyle name="Total 2 71" xfId="40908"/>
    <cellStyle name="Total 2 72" xfId="40909"/>
    <cellStyle name="Total 2 73" xfId="40910"/>
    <cellStyle name="Total 2 74" xfId="40911"/>
    <cellStyle name="Total 2 75" xfId="40912"/>
    <cellStyle name="Total 2 76" xfId="40913"/>
    <cellStyle name="Total 2 77" xfId="40914"/>
    <cellStyle name="Total 2 78" xfId="40915"/>
    <cellStyle name="Total 2 79" xfId="40916"/>
    <cellStyle name="Total 2 8" xfId="3094"/>
    <cellStyle name="Total 2 8 10" xfId="40917"/>
    <cellStyle name="Total 2 8 11" xfId="40918"/>
    <cellStyle name="Total 2 8 2" xfId="8562"/>
    <cellStyle name="Total 2 8 2 2" xfId="40919"/>
    <cellStyle name="Total 2 8 2 3" xfId="40920"/>
    <cellStyle name="Total 2 8 2 4" xfId="40921"/>
    <cellStyle name="Total 2 8 2 5" xfId="40922"/>
    <cellStyle name="Total 2 8 2 6" xfId="40923"/>
    <cellStyle name="Total 2 8 2 7" xfId="40924"/>
    <cellStyle name="Total 2 8 2 8" xfId="40925"/>
    <cellStyle name="Total 2 8 2 9" xfId="40926"/>
    <cellStyle name="Total 2 8 3" xfId="11939"/>
    <cellStyle name="Total 2 8 3 2" xfId="40927"/>
    <cellStyle name="Total 2 8 3 3" xfId="40928"/>
    <cellStyle name="Total 2 8 3 4" xfId="40929"/>
    <cellStyle name="Total 2 8 3 5" xfId="40930"/>
    <cellStyle name="Total 2 8 3 6" xfId="40931"/>
    <cellStyle name="Total 2 8 3 7" xfId="40932"/>
    <cellStyle name="Total 2 8 3 8" xfId="40933"/>
    <cellStyle name="Total 2 8 3 9" xfId="40934"/>
    <cellStyle name="Total 2 8 4" xfId="40935"/>
    <cellStyle name="Total 2 8 5" xfId="40936"/>
    <cellStyle name="Total 2 8 6" xfId="40937"/>
    <cellStyle name="Total 2 8 7" xfId="40938"/>
    <cellStyle name="Total 2 8 8" xfId="40939"/>
    <cellStyle name="Total 2 8 9" xfId="40940"/>
    <cellStyle name="Total 2 80" xfId="40941"/>
    <cellStyle name="Total 2 81" xfId="40942"/>
    <cellStyle name="Total 2 82" xfId="1590"/>
    <cellStyle name="Total 2 9" xfId="3294"/>
    <cellStyle name="Total 2 9 10" xfId="40943"/>
    <cellStyle name="Total 2 9 11" xfId="40944"/>
    <cellStyle name="Total 2 9 2" xfId="8741"/>
    <cellStyle name="Total 2 9 2 2" xfId="40945"/>
    <cellStyle name="Total 2 9 2 3" xfId="40946"/>
    <cellStyle name="Total 2 9 2 4" xfId="40947"/>
    <cellStyle name="Total 2 9 2 5" xfId="40948"/>
    <cellStyle name="Total 2 9 2 6" xfId="40949"/>
    <cellStyle name="Total 2 9 2 7" xfId="40950"/>
    <cellStyle name="Total 2 9 2 8" xfId="40951"/>
    <cellStyle name="Total 2 9 2 9" xfId="40952"/>
    <cellStyle name="Total 2 9 3" xfId="12101"/>
    <cellStyle name="Total 2 9 3 2" xfId="40953"/>
    <cellStyle name="Total 2 9 3 3" xfId="40954"/>
    <cellStyle name="Total 2 9 3 4" xfId="40955"/>
    <cellStyle name="Total 2 9 3 5" xfId="40956"/>
    <cellStyle name="Total 2 9 3 6" xfId="40957"/>
    <cellStyle name="Total 2 9 3 7" xfId="40958"/>
    <cellStyle name="Total 2 9 3 8" xfId="40959"/>
    <cellStyle name="Total 2 9 3 9" xfId="40960"/>
    <cellStyle name="Total 2 9 4" xfId="40961"/>
    <cellStyle name="Total 2 9 5" xfId="40962"/>
    <cellStyle name="Total 2 9 6" xfId="40963"/>
    <cellStyle name="Total 2 9 7" xfId="40964"/>
    <cellStyle name="Total 2 9 8" xfId="40965"/>
    <cellStyle name="Total 2 9 9" xfId="40966"/>
    <cellStyle name="Total 2_oрех1" xfId="40967"/>
    <cellStyle name="Total 20" xfId="5109"/>
    <cellStyle name="Total 20 2" xfId="10324"/>
    <cellStyle name="Total 20 3" xfId="13530"/>
    <cellStyle name="Total 21" xfId="5906"/>
    <cellStyle name="Total 21 2" xfId="11025"/>
    <cellStyle name="Total 21 3" xfId="14172"/>
    <cellStyle name="Total 22" xfId="5625"/>
    <cellStyle name="Total 22 2" xfId="10746"/>
    <cellStyle name="Total 22 3" xfId="13894"/>
    <cellStyle name="Total 23" xfId="5959"/>
    <cellStyle name="Total 23 2" xfId="11078"/>
    <cellStyle name="Total 23 3" xfId="14225"/>
    <cellStyle name="Total 24" xfId="6222"/>
    <cellStyle name="Total 24 2" xfId="11312"/>
    <cellStyle name="Total 24 3" xfId="14445"/>
    <cellStyle name="Total 25" xfId="6390"/>
    <cellStyle name="Total 25 2" xfId="11457"/>
    <cellStyle name="Total 25 3" xfId="14575"/>
    <cellStyle name="Total 26" xfId="6527"/>
    <cellStyle name="Total 26 2" xfId="11571"/>
    <cellStyle name="Total 26 3" xfId="14674"/>
    <cellStyle name="Total 27" xfId="7302"/>
    <cellStyle name="Total 28" xfId="8763"/>
    <cellStyle name="Total 29" xfId="40968"/>
    <cellStyle name="Total 3" xfId="453"/>
    <cellStyle name="Total 3 10" xfId="40969"/>
    <cellStyle name="Total 3 10 10" xfId="40970"/>
    <cellStyle name="Total 3 10 11" xfId="40971"/>
    <cellStyle name="Total 3 10 2" xfId="40972"/>
    <cellStyle name="Total 3 10 2 2" xfId="40973"/>
    <cellStyle name="Total 3 10 2 3" xfId="40974"/>
    <cellStyle name="Total 3 10 2 4" xfId="40975"/>
    <cellStyle name="Total 3 10 2 5" xfId="40976"/>
    <cellStyle name="Total 3 10 2 6" xfId="40977"/>
    <cellStyle name="Total 3 10 2 7" xfId="40978"/>
    <cellStyle name="Total 3 10 2 8" xfId="40979"/>
    <cellStyle name="Total 3 10 2 9" xfId="40980"/>
    <cellStyle name="Total 3 10 3" xfId="40981"/>
    <cellStyle name="Total 3 10 3 2" xfId="40982"/>
    <cellStyle name="Total 3 10 3 3" xfId="40983"/>
    <cellStyle name="Total 3 10 3 4" xfId="40984"/>
    <cellStyle name="Total 3 10 3 5" xfId="40985"/>
    <cellStyle name="Total 3 10 3 6" xfId="40986"/>
    <cellStyle name="Total 3 10 3 7" xfId="40987"/>
    <cellStyle name="Total 3 10 3 8" xfId="40988"/>
    <cellStyle name="Total 3 10 3 9" xfId="40989"/>
    <cellStyle name="Total 3 10 4" xfId="40990"/>
    <cellStyle name="Total 3 10 5" xfId="40991"/>
    <cellStyle name="Total 3 10 6" xfId="40992"/>
    <cellStyle name="Total 3 10 7" xfId="40993"/>
    <cellStyle name="Total 3 10 8" xfId="40994"/>
    <cellStyle name="Total 3 10 9" xfId="40995"/>
    <cellStyle name="Total 3 11" xfId="40996"/>
    <cellStyle name="Total 3 11 10" xfId="40997"/>
    <cellStyle name="Total 3 11 11" xfId="40998"/>
    <cellStyle name="Total 3 11 2" xfId="40999"/>
    <cellStyle name="Total 3 11 2 2" xfId="41000"/>
    <cellStyle name="Total 3 11 2 3" xfId="41001"/>
    <cellStyle name="Total 3 11 2 4" xfId="41002"/>
    <cellStyle name="Total 3 11 2 5" xfId="41003"/>
    <cellStyle name="Total 3 11 2 6" xfId="41004"/>
    <cellStyle name="Total 3 11 2 7" xfId="41005"/>
    <cellStyle name="Total 3 11 2 8" xfId="41006"/>
    <cellStyle name="Total 3 11 2 9" xfId="41007"/>
    <cellStyle name="Total 3 11 3" xfId="41008"/>
    <cellStyle name="Total 3 11 3 2" xfId="41009"/>
    <cellStyle name="Total 3 11 3 3" xfId="41010"/>
    <cellStyle name="Total 3 11 3 4" xfId="41011"/>
    <cellStyle name="Total 3 11 3 5" xfId="41012"/>
    <cellStyle name="Total 3 11 3 6" xfId="41013"/>
    <cellStyle name="Total 3 11 3 7" xfId="41014"/>
    <cellStyle name="Total 3 11 3 8" xfId="41015"/>
    <cellStyle name="Total 3 11 3 9" xfId="41016"/>
    <cellStyle name="Total 3 11 4" xfId="41017"/>
    <cellStyle name="Total 3 11 5" xfId="41018"/>
    <cellStyle name="Total 3 11 6" xfId="41019"/>
    <cellStyle name="Total 3 11 7" xfId="41020"/>
    <cellStyle name="Total 3 11 8" xfId="41021"/>
    <cellStyle name="Total 3 11 9" xfId="41022"/>
    <cellStyle name="Total 3 12" xfId="41023"/>
    <cellStyle name="Total 3 12 10" xfId="41024"/>
    <cellStyle name="Total 3 12 11" xfId="41025"/>
    <cellStyle name="Total 3 12 2" xfId="41026"/>
    <cellStyle name="Total 3 12 2 2" xfId="41027"/>
    <cellStyle name="Total 3 12 2 3" xfId="41028"/>
    <cellStyle name="Total 3 12 2 4" xfId="41029"/>
    <cellStyle name="Total 3 12 2 5" xfId="41030"/>
    <cellStyle name="Total 3 12 2 6" xfId="41031"/>
    <cellStyle name="Total 3 12 2 7" xfId="41032"/>
    <cellStyle name="Total 3 12 2 8" xfId="41033"/>
    <cellStyle name="Total 3 12 2 9" xfId="41034"/>
    <cellStyle name="Total 3 12 3" xfId="41035"/>
    <cellStyle name="Total 3 12 3 2" xfId="41036"/>
    <cellStyle name="Total 3 12 3 3" xfId="41037"/>
    <cellStyle name="Total 3 12 3 4" xfId="41038"/>
    <cellStyle name="Total 3 12 3 5" xfId="41039"/>
    <cellStyle name="Total 3 12 3 6" xfId="41040"/>
    <cellStyle name="Total 3 12 3 7" xfId="41041"/>
    <cellStyle name="Total 3 12 3 8" xfId="41042"/>
    <cellStyle name="Total 3 12 3 9" xfId="41043"/>
    <cellStyle name="Total 3 12 4" xfId="41044"/>
    <cellStyle name="Total 3 12 5" xfId="41045"/>
    <cellStyle name="Total 3 12 6" xfId="41046"/>
    <cellStyle name="Total 3 12 7" xfId="41047"/>
    <cellStyle name="Total 3 12 8" xfId="41048"/>
    <cellStyle name="Total 3 12 9" xfId="41049"/>
    <cellStyle name="Total 3 13" xfId="41050"/>
    <cellStyle name="Total 3 13 10" xfId="41051"/>
    <cellStyle name="Total 3 13 11" xfId="41052"/>
    <cellStyle name="Total 3 13 2" xfId="41053"/>
    <cellStyle name="Total 3 13 2 2" xfId="41054"/>
    <cellStyle name="Total 3 13 2 3" xfId="41055"/>
    <cellStyle name="Total 3 13 2 4" xfId="41056"/>
    <cellStyle name="Total 3 13 2 5" xfId="41057"/>
    <cellStyle name="Total 3 13 2 6" xfId="41058"/>
    <cellStyle name="Total 3 13 2 7" xfId="41059"/>
    <cellStyle name="Total 3 13 2 8" xfId="41060"/>
    <cellStyle name="Total 3 13 2 9" xfId="41061"/>
    <cellStyle name="Total 3 13 3" xfId="41062"/>
    <cellStyle name="Total 3 13 3 2" xfId="41063"/>
    <cellStyle name="Total 3 13 3 3" xfId="41064"/>
    <cellStyle name="Total 3 13 3 4" xfId="41065"/>
    <cellStyle name="Total 3 13 3 5" xfId="41066"/>
    <cellStyle name="Total 3 13 3 6" xfId="41067"/>
    <cellStyle name="Total 3 13 3 7" xfId="41068"/>
    <cellStyle name="Total 3 13 3 8" xfId="41069"/>
    <cellStyle name="Total 3 13 3 9" xfId="41070"/>
    <cellStyle name="Total 3 13 4" xfId="41071"/>
    <cellStyle name="Total 3 13 5" xfId="41072"/>
    <cellStyle name="Total 3 13 6" xfId="41073"/>
    <cellStyle name="Total 3 13 7" xfId="41074"/>
    <cellStyle name="Total 3 13 8" xfId="41075"/>
    <cellStyle name="Total 3 13 9" xfId="41076"/>
    <cellStyle name="Total 3 14" xfId="41077"/>
    <cellStyle name="Total 3 14 10" xfId="41078"/>
    <cellStyle name="Total 3 14 11" xfId="41079"/>
    <cellStyle name="Total 3 14 2" xfId="41080"/>
    <cellStyle name="Total 3 14 2 2" xfId="41081"/>
    <cellStyle name="Total 3 14 2 3" xfId="41082"/>
    <cellStyle name="Total 3 14 2 4" xfId="41083"/>
    <cellStyle name="Total 3 14 2 5" xfId="41084"/>
    <cellStyle name="Total 3 14 2 6" xfId="41085"/>
    <cellStyle name="Total 3 14 2 7" xfId="41086"/>
    <cellStyle name="Total 3 14 2 8" xfId="41087"/>
    <cellStyle name="Total 3 14 2 9" xfId="41088"/>
    <cellStyle name="Total 3 14 3" xfId="41089"/>
    <cellStyle name="Total 3 14 3 2" xfId="41090"/>
    <cellStyle name="Total 3 14 3 3" xfId="41091"/>
    <cellStyle name="Total 3 14 3 4" xfId="41092"/>
    <cellStyle name="Total 3 14 3 5" xfId="41093"/>
    <cellStyle name="Total 3 14 3 6" xfId="41094"/>
    <cellStyle name="Total 3 14 3 7" xfId="41095"/>
    <cellStyle name="Total 3 14 3 8" xfId="41096"/>
    <cellStyle name="Total 3 14 3 9" xfId="41097"/>
    <cellStyle name="Total 3 14 4" xfId="41098"/>
    <cellStyle name="Total 3 14 5" xfId="41099"/>
    <cellStyle name="Total 3 14 6" xfId="41100"/>
    <cellStyle name="Total 3 14 7" xfId="41101"/>
    <cellStyle name="Total 3 14 8" xfId="41102"/>
    <cellStyle name="Total 3 14 9" xfId="41103"/>
    <cellStyle name="Total 3 15" xfId="41104"/>
    <cellStyle name="Total 3 15 10" xfId="41105"/>
    <cellStyle name="Total 3 15 11" xfId="41106"/>
    <cellStyle name="Total 3 15 2" xfId="41107"/>
    <cellStyle name="Total 3 15 2 2" xfId="41108"/>
    <cellStyle name="Total 3 15 2 3" xfId="41109"/>
    <cellStyle name="Total 3 15 2 4" xfId="41110"/>
    <cellStyle name="Total 3 15 2 5" xfId="41111"/>
    <cellStyle name="Total 3 15 2 6" xfId="41112"/>
    <cellStyle name="Total 3 15 2 7" xfId="41113"/>
    <cellStyle name="Total 3 15 2 8" xfId="41114"/>
    <cellStyle name="Total 3 15 2 9" xfId="41115"/>
    <cellStyle name="Total 3 15 3" xfId="41116"/>
    <cellStyle name="Total 3 15 3 2" xfId="41117"/>
    <cellStyle name="Total 3 15 3 3" xfId="41118"/>
    <cellStyle name="Total 3 15 3 4" xfId="41119"/>
    <cellStyle name="Total 3 15 3 5" xfId="41120"/>
    <cellStyle name="Total 3 15 3 6" xfId="41121"/>
    <cellStyle name="Total 3 15 3 7" xfId="41122"/>
    <cellStyle name="Total 3 15 3 8" xfId="41123"/>
    <cellStyle name="Total 3 15 3 9" xfId="41124"/>
    <cellStyle name="Total 3 15 4" xfId="41125"/>
    <cellStyle name="Total 3 15 5" xfId="41126"/>
    <cellStyle name="Total 3 15 6" xfId="41127"/>
    <cellStyle name="Total 3 15 7" xfId="41128"/>
    <cellStyle name="Total 3 15 8" xfId="41129"/>
    <cellStyle name="Total 3 15 9" xfId="41130"/>
    <cellStyle name="Total 3 16" xfId="41131"/>
    <cellStyle name="Total 3 16 10" xfId="41132"/>
    <cellStyle name="Total 3 16 11" xfId="41133"/>
    <cellStyle name="Total 3 16 2" xfId="41134"/>
    <cellStyle name="Total 3 16 2 2" xfId="41135"/>
    <cellStyle name="Total 3 16 2 3" xfId="41136"/>
    <cellStyle name="Total 3 16 2 4" xfId="41137"/>
    <cellStyle name="Total 3 16 2 5" xfId="41138"/>
    <cellStyle name="Total 3 16 2 6" xfId="41139"/>
    <cellStyle name="Total 3 16 2 7" xfId="41140"/>
    <cellStyle name="Total 3 16 2 8" xfId="41141"/>
    <cellStyle name="Total 3 16 2 9" xfId="41142"/>
    <cellStyle name="Total 3 16 3" xfId="41143"/>
    <cellStyle name="Total 3 16 3 2" xfId="41144"/>
    <cellStyle name="Total 3 16 3 3" xfId="41145"/>
    <cellStyle name="Total 3 16 3 4" xfId="41146"/>
    <cellStyle name="Total 3 16 3 5" xfId="41147"/>
    <cellStyle name="Total 3 16 3 6" xfId="41148"/>
    <cellStyle name="Total 3 16 3 7" xfId="41149"/>
    <cellStyle name="Total 3 16 3 8" xfId="41150"/>
    <cellStyle name="Total 3 16 3 9" xfId="41151"/>
    <cellStyle name="Total 3 16 4" xfId="41152"/>
    <cellStyle name="Total 3 16 5" xfId="41153"/>
    <cellStyle name="Total 3 16 6" xfId="41154"/>
    <cellStyle name="Total 3 16 7" xfId="41155"/>
    <cellStyle name="Total 3 16 8" xfId="41156"/>
    <cellStyle name="Total 3 16 9" xfId="41157"/>
    <cellStyle name="Total 3 17" xfId="41158"/>
    <cellStyle name="Total 3 17 10" xfId="41159"/>
    <cellStyle name="Total 3 17 11" xfId="41160"/>
    <cellStyle name="Total 3 17 2" xfId="41161"/>
    <cellStyle name="Total 3 17 2 2" xfId="41162"/>
    <cellStyle name="Total 3 17 2 3" xfId="41163"/>
    <cellStyle name="Total 3 17 2 4" xfId="41164"/>
    <cellStyle name="Total 3 17 2 5" xfId="41165"/>
    <cellStyle name="Total 3 17 2 6" xfId="41166"/>
    <cellStyle name="Total 3 17 2 7" xfId="41167"/>
    <cellStyle name="Total 3 17 2 8" xfId="41168"/>
    <cellStyle name="Total 3 17 2 9" xfId="41169"/>
    <cellStyle name="Total 3 17 3" xfId="41170"/>
    <cellStyle name="Total 3 17 3 2" xfId="41171"/>
    <cellStyle name="Total 3 17 3 3" xfId="41172"/>
    <cellStyle name="Total 3 17 3 4" xfId="41173"/>
    <cellStyle name="Total 3 17 3 5" xfId="41174"/>
    <cellStyle name="Total 3 17 3 6" xfId="41175"/>
    <cellStyle name="Total 3 17 3 7" xfId="41176"/>
    <cellStyle name="Total 3 17 3 8" xfId="41177"/>
    <cellStyle name="Total 3 17 3 9" xfId="41178"/>
    <cellStyle name="Total 3 17 4" xfId="41179"/>
    <cellStyle name="Total 3 17 5" xfId="41180"/>
    <cellStyle name="Total 3 17 6" xfId="41181"/>
    <cellStyle name="Total 3 17 7" xfId="41182"/>
    <cellStyle name="Total 3 17 8" xfId="41183"/>
    <cellStyle name="Total 3 17 9" xfId="41184"/>
    <cellStyle name="Total 3 18" xfId="41185"/>
    <cellStyle name="Total 3 18 10" xfId="41186"/>
    <cellStyle name="Total 3 18 11" xfId="41187"/>
    <cellStyle name="Total 3 18 2" xfId="41188"/>
    <cellStyle name="Total 3 18 2 2" xfId="41189"/>
    <cellStyle name="Total 3 18 2 3" xfId="41190"/>
    <cellStyle name="Total 3 18 2 4" xfId="41191"/>
    <cellStyle name="Total 3 18 2 5" xfId="41192"/>
    <cellStyle name="Total 3 18 2 6" xfId="41193"/>
    <cellStyle name="Total 3 18 2 7" xfId="41194"/>
    <cellStyle name="Total 3 18 2 8" xfId="41195"/>
    <cellStyle name="Total 3 18 2 9" xfId="41196"/>
    <cellStyle name="Total 3 18 3" xfId="41197"/>
    <cellStyle name="Total 3 18 3 2" xfId="41198"/>
    <cellStyle name="Total 3 18 3 3" xfId="41199"/>
    <cellStyle name="Total 3 18 3 4" xfId="41200"/>
    <cellStyle name="Total 3 18 3 5" xfId="41201"/>
    <cellStyle name="Total 3 18 3 6" xfId="41202"/>
    <cellStyle name="Total 3 18 3 7" xfId="41203"/>
    <cellStyle name="Total 3 18 3 8" xfId="41204"/>
    <cellStyle name="Total 3 18 3 9" xfId="41205"/>
    <cellStyle name="Total 3 18 4" xfId="41206"/>
    <cellStyle name="Total 3 18 5" xfId="41207"/>
    <cellStyle name="Total 3 18 6" xfId="41208"/>
    <cellStyle name="Total 3 18 7" xfId="41209"/>
    <cellStyle name="Total 3 18 8" xfId="41210"/>
    <cellStyle name="Total 3 18 9" xfId="41211"/>
    <cellStyle name="Total 3 19" xfId="41212"/>
    <cellStyle name="Total 3 19 10" xfId="41213"/>
    <cellStyle name="Total 3 19 11" xfId="41214"/>
    <cellStyle name="Total 3 19 2" xfId="41215"/>
    <cellStyle name="Total 3 19 2 2" xfId="41216"/>
    <cellStyle name="Total 3 19 2 3" xfId="41217"/>
    <cellStyle name="Total 3 19 2 4" xfId="41218"/>
    <cellStyle name="Total 3 19 2 5" xfId="41219"/>
    <cellStyle name="Total 3 19 2 6" xfId="41220"/>
    <cellStyle name="Total 3 19 2 7" xfId="41221"/>
    <cellStyle name="Total 3 19 2 8" xfId="41222"/>
    <cellStyle name="Total 3 19 2 9" xfId="41223"/>
    <cellStyle name="Total 3 19 3" xfId="41224"/>
    <cellStyle name="Total 3 19 3 2" xfId="41225"/>
    <cellStyle name="Total 3 19 3 3" xfId="41226"/>
    <cellStyle name="Total 3 19 3 4" xfId="41227"/>
    <cellStyle name="Total 3 19 3 5" xfId="41228"/>
    <cellStyle name="Total 3 19 3 6" xfId="41229"/>
    <cellStyle name="Total 3 19 3 7" xfId="41230"/>
    <cellStyle name="Total 3 19 3 8" xfId="41231"/>
    <cellStyle name="Total 3 19 3 9" xfId="41232"/>
    <cellStyle name="Total 3 19 4" xfId="41233"/>
    <cellStyle name="Total 3 19 5" xfId="41234"/>
    <cellStyle name="Total 3 19 6" xfId="41235"/>
    <cellStyle name="Total 3 19 7" xfId="41236"/>
    <cellStyle name="Total 3 19 8" xfId="41237"/>
    <cellStyle name="Total 3 19 9" xfId="41238"/>
    <cellStyle name="Total 3 2" xfId="454"/>
    <cellStyle name="Total 3 2 10" xfId="41239"/>
    <cellStyle name="Total 3 2 11" xfId="41240"/>
    <cellStyle name="Total 3 2 12" xfId="7882"/>
    <cellStyle name="Total 3 2 2" xfId="41241"/>
    <cellStyle name="Total 3 2 2 2" xfId="41242"/>
    <cellStyle name="Total 3 2 2 3" xfId="41243"/>
    <cellStyle name="Total 3 2 2 4" xfId="41244"/>
    <cellStyle name="Total 3 2 2 5" xfId="41245"/>
    <cellStyle name="Total 3 2 2 6" xfId="41246"/>
    <cellStyle name="Total 3 2 2 7" xfId="41247"/>
    <cellStyle name="Total 3 2 2 8" xfId="41248"/>
    <cellStyle name="Total 3 2 2 9" xfId="41249"/>
    <cellStyle name="Total 3 2 3" xfId="41250"/>
    <cellStyle name="Total 3 2 3 2" xfId="41251"/>
    <cellStyle name="Total 3 2 3 3" xfId="41252"/>
    <cellStyle name="Total 3 2 3 4" xfId="41253"/>
    <cellStyle name="Total 3 2 3 5" xfId="41254"/>
    <cellStyle name="Total 3 2 3 6" xfId="41255"/>
    <cellStyle name="Total 3 2 3 7" xfId="41256"/>
    <cellStyle name="Total 3 2 3 8" xfId="41257"/>
    <cellStyle name="Total 3 2 3 9" xfId="41258"/>
    <cellStyle name="Total 3 2 4" xfId="41259"/>
    <cellStyle name="Total 3 2 5" xfId="41260"/>
    <cellStyle name="Total 3 2 6" xfId="41261"/>
    <cellStyle name="Total 3 2 7" xfId="41262"/>
    <cellStyle name="Total 3 2 8" xfId="41263"/>
    <cellStyle name="Total 3 2 9" xfId="41264"/>
    <cellStyle name="Total 3 20" xfId="41265"/>
    <cellStyle name="Total 3 20 10" xfId="41266"/>
    <cellStyle name="Total 3 20 11" xfId="41267"/>
    <cellStyle name="Total 3 20 2" xfId="41268"/>
    <cellStyle name="Total 3 20 2 2" xfId="41269"/>
    <cellStyle name="Total 3 20 2 3" xfId="41270"/>
    <cellStyle name="Total 3 20 2 4" xfId="41271"/>
    <cellStyle name="Total 3 20 2 5" xfId="41272"/>
    <cellStyle name="Total 3 20 2 6" xfId="41273"/>
    <cellStyle name="Total 3 20 2 7" xfId="41274"/>
    <cellStyle name="Total 3 20 2 8" xfId="41275"/>
    <cellStyle name="Total 3 20 2 9" xfId="41276"/>
    <cellStyle name="Total 3 20 3" xfId="41277"/>
    <cellStyle name="Total 3 20 3 2" xfId="41278"/>
    <cellStyle name="Total 3 20 3 3" xfId="41279"/>
    <cellStyle name="Total 3 20 3 4" xfId="41280"/>
    <cellStyle name="Total 3 20 3 5" xfId="41281"/>
    <cellStyle name="Total 3 20 3 6" xfId="41282"/>
    <cellStyle name="Total 3 20 3 7" xfId="41283"/>
    <cellStyle name="Total 3 20 3 8" xfId="41284"/>
    <cellStyle name="Total 3 20 3 9" xfId="41285"/>
    <cellStyle name="Total 3 20 4" xfId="41286"/>
    <cellStyle name="Total 3 20 5" xfId="41287"/>
    <cellStyle name="Total 3 20 6" xfId="41288"/>
    <cellStyle name="Total 3 20 7" xfId="41289"/>
    <cellStyle name="Total 3 20 8" xfId="41290"/>
    <cellStyle name="Total 3 20 9" xfId="41291"/>
    <cellStyle name="Total 3 21" xfId="41292"/>
    <cellStyle name="Total 3 21 10" xfId="41293"/>
    <cellStyle name="Total 3 21 11" xfId="41294"/>
    <cellStyle name="Total 3 21 2" xfId="41295"/>
    <cellStyle name="Total 3 21 2 2" xfId="41296"/>
    <cellStyle name="Total 3 21 2 3" xfId="41297"/>
    <cellStyle name="Total 3 21 2 4" xfId="41298"/>
    <cellStyle name="Total 3 21 2 5" xfId="41299"/>
    <cellStyle name="Total 3 21 2 6" xfId="41300"/>
    <cellStyle name="Total 3 21 2 7" xfId="41301"/>
    <cellStyle name="Total 3 21 2 8" xfId="41302"/>
    <cellStyle name="Total 3 21 2 9" xfId="41303"/>
    <cellStyle name="Total 3 21 3" xfId="41304"/>
    <cellStyle name="Total 3 21 3 2" xfId="41305"/>
    <cellStyle name="Total 3 21 3 3" xfId="41306"/>
    <cellStyle name="Total 3 21 3 4" xfId="41307"/>
    <cellStyle name="Total 3 21 3 5" xfId="41308"/>
    <cellStyle name="Total 3 21 3 6" xfId="41309"/>
    <cellStyle name="Total 3 21 3 7" xfId="41310"/>
    <cellStyle name="Total 3 21 3 8" xfId="41311"/>
    <cellStyle name="Total 3 21 3 9" xfId="41312"/>
    <cellStyle name="Total 3 21 4" xfId="41313"/>
    <cellStyle name="Total 3 21 5" xfId="41314"/>
    <cellStyle name="Total 3 21 6" xfId="41315"/>
    <cellStyle name="Total 3 21 7" xfId="41316"/>
    <cellStyle name="Total 3 21 8" xfId="41317"/>
    <cellStyle name="Total 3 21 9" xfId="41318"/>
    <cellStyle name="Total 3 22" xfId="41319"/>
    <cellStyle name="Total 3 22 10" xfId="41320"/>
    <cellStyle name="Total 3 22 11" xfId="41321"/>
    <cellStyle name="Total 3 22 2" xfId="41322"/>
    <cellStyle name="Total 3 22 2 2" xfId="41323"/>
    <cellStyle name="Total 3 22 2 3" xfId="41324"/>
    <cellStyle name="Total 3 22 2 4" xfId="41325"/>
    <cellStyle name="Total 3 22 2 5" xfId="41326"/>
    <cellStyle name="Total 3 22 2 6" xfId="41327"/>
    <cellStyle name="Total 3 22 2 7" xfId="41328"/>
    <cellStyle name="Total 3 22 2 8" xfId="41329"/>
    <cellStyle name="Total 3 22 2 9" xfId="41330"/>
    <cellStyle name="Total 3 22 3" xfId="41331"/>
    <cellStyle name="Total 3 22 3 2" xfId="41332"/>
    <cellStyle name="Total 3 22 3 3" xfId="41333"/>
    <cellStyle name="Total 3 22 3 4" xfId="41334"/>
    <cellStyle name="Total 3 22 3 5" xfId="41335"/>
    <cellStyle name="Total 3 22 3 6" xfId="41336"/>
    <cellStyle name="Total 3 22 3 7" xfId="41337"/>
    <cellStyle name="Total 3 22 3 8" xfId="41338"/>
    <cellStyle name="Total 3 22 3 9" xfId="41339"/>
    <cellStyle name="Total 3 22 4" xfId="41340"/>
    <cellStyle name="Total 3 22 5" xfId="41341"/>
    <cellStyle name="Total 3 22 6" xfId="41342"/>
    <cellStyle name="Total 3 22 7" xfId="41343"/>
    <cellStyle name="Total 3 22 8" xfId="41344"/>
    <cellStyle name="Total 3 22 9" xfId="41345"/>
    <cellStyle name="Total 3 23" xfId="41346"/>
    <cellStyle name="Total 3 23 10" xfId="41347"/>
    <cellStyle name="Total 3 23 11" xfId="41348"/>
    <cellStyle name="Total 3 23 2" xfId="41349"/>
    <cellStyle name="Total 3 23 2 2" xfId="41350"/>
    <cellStyle name="Total 3 23 2 3" xfId="41351"/>
    <cellStyle name="Total 3 23 2 4" xfId="41352"/>
    <cellStyle name="Total 3 23 2 5" xfId="41353"/>
    <cellStyle name="Total 3 23 2 6" xfId="41354"/>
    <cellStyle name="Total 3 23 2 7" xfId="41355"/>
    <cellStyle name="Total 3 23 2 8" xfId="41356"/>
    <cellStyle name="Total 3 23 2 9" xfId="41357"/>
    <cellStyle name="Total 3 23 3" xfId="41358"/>
    <cellStyle name="Total 3 23 3 2" xfId="41359"/>
    <cellStyle name="Total 3 23 3 3" xfId="41360"/>
    <cellStyle name="Total 3 23 3 4" xfId="41361"/>
    <cellStyle name="Total 3 23 3 5" xfId="41362"/>
    <cellStyle name="Total 3 23 3 6" xfId="41363"/>
    <cellStyle name="Total 3 23 3 7" xfId="41364"/>
    <cellStyle name="Total 3 23 3 8" xfId="41365"/>
    <cellStyle name="Total 3 23 3 9" xfId="41366"/>
    <cellStyle name="Total 3 23 4" xfId="41367"/>
    <cellStyle name="Total 3 23 5" xfId="41368"/>
    <cellStyle name="Total 3 23 6" xfId="41369"/>
    <cellStyle name="Total 3 23 7" xfId="41370"/>
    <cellStyle name="Total 3 23 8" xfId="41371"/>
    <cellStyle name="Total 3 23 9" xfId="41372"/>
    <cellStyle name="Total 3 24" xfId="41373"/>
    <cellStyle name="Total 3 24 10" xfId="41374"/>
    <cellStyle name="Total 3 24 11" xfId="41375"/>
    <cellStyle name="Total 3 24 2" xfId="41376"/>
    <cellStyle name="Total 3 24 2 2" xfId="41377"/>
    <cellStyle name="Total 3 24 2 3" xfId="41378"/>
    <cellStyle name="Total 3 24 2 4" xfId="41379"/>
    <cellStyle name="Total 3 24 2 5" xfId="41380"/>
    <cellStyle name="Total 3 24 2 6" xfId="41381"/>
    <cellStyle name="Total 3 24 2 7" xfId="41382"/>
    <cellStyle name="Total 3 24 2 8" xfId="41383"/>
    <cellStyle name="Total 3 24 2 9" xfId="41384"/>
    <cellStyle name="Total 3 24 3" xfId="41385"/>
    <cellStyle name="Total 3 24 3 2" xfId="41386"/>
    <cellStyle name="Total 3 24 3 3" xfId="41387"/>
    <cellStyle name="Total 3 24 3 4" xfId="41388"/>
    <cellStyle name="Total 3 24 3 5" xfId="41389"/>
    <cellStyle name="Total 3 24 3 6" xfId="41390"/>
    <cellStyle name="Total 3 24 3 7" xfId="41391"/>
    <cellStyle name="Total 3 24 3 8" xfId="41392"/>
    <cellStyle name="Total 3 24 3 9" xfId="41393"/>
    <cellStyle name="Total 3 24 4" xfId="41394"/>
    <cellStyle name="Total 3 24 5" xfId="41395"/>
    <cellStyle name="Total 3 24 6" xfId="41396"/>
    <cellStyle name="Total 3 24 7" xfId="41397"/>
    <cellStyle name="Total 3 24 8" xfId="41398"/>
    <cellStyle name="Total 3 24 9" xfId="41399"/>
    <cellStyle name="Total 3 25" xfId="41400"/>
    <cellStyle name="Total 3 25 10" xfId="41401"/>
    <cellStyle name="Total 3 25 11" xfId="41402"/>
    <cellStyle name="Total 3 25 2" xfId="41403"/>
    <cellStyle name="Total 3 25 2 2" xfId="41404"/>
    <cellStyle name="Total 3 25 2 3" xfId="41405"/>
    <cellStyle name="Total 3 25 2 4" xfId="41406"/>
    <cellStyle name="Total 3 25 2 5" xfId="41407"/>
    <cellStyle name="Total 3 25 2 6" xfId="41408"/>
    <cellStyle name="Total 3 25 2 7" xfId="41409"/>
    <cellStyle name="Total 3 25 2 8" xfId="41410"/>
    <cellStyle name="Total 3 25 2 9" xfId="41411"/>
    <cellStyle name="Total 3 25 3" xfId="41412"/>
    <cellStyle name="Total 3 25 3 2" xfId="41413"/>
    <cellStyle name="Total 3 25 3 3" xfId="41414"/>
    <cellStyle name="Total 3 25 3 4" xfId="41415"/>
    <cellStyle name="Total 3 25 3 5" xfId="41416"/>
    <cellStyle name="Total 3 25 3 6" xfId="41417"/>
    <cellStyle name="Total 3 25 3 7" xfId="41418"/>
    <cellStyle name="Total 3 25 3 8" xfId="41419"/>
    <cellStyle name="Total 3 25 3 9" xfId="41420"/>
    <cellStyle name="Total 3 25 4" xfId="41421"/>
    <cellStyle name="Total 3 25 5" xfId="41422"/>
    <cellStyle name="Total 3 25 6" xfId="41423"/>
    <cellStyle name="Total 3 25 7" xfId="41424"/>
    <cellStyle name="Total 3 25 8" xfId="41425"/>
    <cellStyle name="Total 3 25 9" xfId="41426"/>
    <cellStyle name="Total 3 26" xfId="41427"/>
    <cellStyle name="Total 3 26 10" xfId="41428"/>
    <cellStyle name="Total 3 26 11" xfId="41429"/>
    <cellStyle name="Total 3 26 2" xfId="41430"/>
    <cellStyle name="Total 3 26 2 2" xfId="41431"/>
    <cellStyle name="Total 3 26 2 3" xfId="41432"/>
    <cellStyle name="Total 3 26 2 4" xfId="41433"/>
    <cellStyle name="Total 3 26 2 5" xfId="41434"/>
    <cellStyle name="Total 3 26 2 6" xfId="41435"/>
    <cellStyle name="Total 3 26 2 7" xfId="41436"/>
    <cellStyle name="Total 3 26 2 8" xfId="41437"/>
    <cellStyle name="Total 3 26 2 9" xfId="41438"/>
    <cellStyle name="Total 3 26 3" xfId="41439"/>
    <cellStyle name="Total 3 26 3 2" xfId="41440"/>
    <cellStyle name="Total 3 26 3 3" xfId="41441"/>
    <cellStyle name="Total 3 26 3 4" xfId="41442"/>
    <cellStyle name="Total 3 26 3 5" xfId="41443"/>
    <cellStyle name="Total 3 26 3 6" xfId="41444"/>
    <cellStyle name="Total 3 26 3 7" xfId="41445"/>
    <cellStyle name="Total 3 26 3 8" xfId="41446"/>
    <cellStyle name="Total 3 26 3 9" xfId="41447"/>
    <cellStyle name="Total 3 26 4" xfId="41448"/>
    <cellStyle name="Total 3 26 5" xfId="41449"/>
    <cellStyle name="Total 3 26 6" xfId="41450"/>
    <cellStyle name="Total 3 26 7" xfId="41451"/>
    <cellStyle name="Total 3 26 8" xfId="41452"/>
    <cellStyle name="Total 3 26 9" xfId="41453"/>
    <cellStyle name="Total 3 27" xfId="41454"/>
    <cellStyle name="Total 3 27 10" xfId="41455"/>
    <cellStyle name="Total 3 27 11" xfId="41456"/>
    <cellStyle name="Total 3 27 2" xfId="41457"/>
    <cellStyle name="Total 3 27 2 2" xfId="41458"/>
    <cellStyle name="Total 3 27 2 3" xfId="41459"/>
    <cellStyle name="Total 3 27 2 4" xfId="41460"/>
    <cellStyle name="Total 3 27 2 5" xfId="41461"/>
    <cellStyle name="Total 3 27 2 6" xfId="41462"/>
    <cellStyle name="Total 3 27 2 7" xfId="41463"/>
    <cellStyle name="Total 3 27 2 8" xfId="41464"/>
    <cellStyle name="Total 3 27 2 9" xfId="41465"/>
    <cellStyle name="Total 3 27 3" xfId="41466"/>
    <cellStyle name="Total 3 27 3 2" xfId="41467"/>
    <cellStyle name="Total 3 27 3 3" xfId="41468"/>
    <cellStyle name="Total 3 27 3 4" xfId="41469"/>
    <cellStyle name="Total 3 27 3 5" xfId="41470"/>
    <cellStyle name="Total 3 27 3 6" xfId="41471"/>
    <cellStyle name="Total 3 27 3 7" xfId="41472"/>
    <cellStyle name="Total 3 27 3 8" xfId="41473"/>
    <cellStyle name="Total 3 27 3 9" xfId="41474"/>
    <cellStyle name="Total 3 27 4" xfId="41475"/>
    <cellStyle name="Total 3 27 5" xfId="41476"/>
    <cellStyle name="Total 3 27 6" xfId="41477"/>
    <cellStyle name="Total 3 27 7" xfId="41478"/>
    <cellStyle name="Total 3 27 8" xfId="41479"/>
    <cellStyle name="Total 3 27 9" xfId="41480"/>
    <cellStyle name="Total 3 28" xfId="41481"/>
    <cellStyle name="Total 3 28 2" xfId="41482"/>
    <cellStyle name="Total 3 28 3" xfId="41483"/>
    <cellStyle name="Total 3 28 4" xfId="41484"/>
    <cellStyle name="Total 3 28 5" xfId="41485"/>
    <cellStyle name="Total 3 28 6" xfId="41486"/>
    <cellStyle name="Total 3 28 7" xfId="41487"/>
    <cellStyle name="Total 3 28 8" xfId="41488"/>
    <cellStyle name="Total 3 28 9" xfId="41489"/>
    <cellStyle name="Total 3 29" xfId="41490"/>
    <cellStyle name="Total 3 29 2" xfId="41491"/>
    <cellStyle name="Total 3 29 3" xfId="41492"/>
    <cellStyle name="Total 3 29 4" xfId="41493"/>
    <cellStyle name="Total 3 29 5" xfId="41494"/>
    <cellStyle name="Total 3 29 6" xfId="41495"/>
    <cellStyle name="Total 3 29 7" xfId="41496"/>
    <cellStyle name="Total 3 29 8" xfId="41497"/>
    <cellStyle name="Total 3 29 9" xfId="41498"/>
    <cellStyle name="Total 3 3" xfId="7280"/>
    <cellStyle name="Total 3 3 10" xfId="41499"/>
    <cellStyle name="Total 3 3 11" xfId="41500"/>
    <cellStyle name="Total 3 3 2" xfId="41501"/>
    <cellStyle name="Total 3 3 2 2" xfId="41502"/>
    <cellStyle name="Total 3 3 2 3" xfId="41503"/>
    <cellStyle name="Total 3 3 2 4" xfId="41504"/>
    <cellStyle name="Total 3 3 2 5" xfId="41505"/>
    <cellStyle name="Total 3 3 2 6" xfId="41506"/>
    <cellStyle name="Total 3 3 2 7" xfId="41507"/>
    <cellStyle name="Total 3 3 2 8" xfId="41508"/>
    <cellStyle name="Total 3 3 2 9" xfId="41509"/>
    <cellStyle name="Total 3 3 3" xfId="41510"/>
    <cellStyle name="Total 3 3 3 2" xfId="41511"/>
    <cellStyle name="Total 3 3 3 3" xfId="41512"/>
    <cellStyle name="Total 3 3 3 4" xfId="41513"/>
    <cellStyle name="Total 3 3 3 5" xfId="41514"/>
    <cellStyle name="Total 3 3 3 6" xfId="41515"/>
    <cellStyle name="Total 3 3 3 7" xfId="41516"/>
    <cellStyle name="Total 3 3 3 8" xfId="41517"/>
    <cellStyle name="Total 3 3 3 9" xfId="41518"/>
    <cellStyle name="Total 3 3 4" xfId="41519"/>
    <cellStyle name="Total 3 3 5" xfId="41520"/>
    <cellStyle name="Total 3 3 6" xfId="41521"/>
    <cellStyle name="Total 3 3 7" xfId="41522"/>
    <cellStyle name="Total 3 3 8" xfId="41523"/>
    <cellStyle name="Total 3 3 9" xfId="41524"/>
    <cellStyle name="Total 3 30" xfId="41525"/>
    <cellStyle name="Total 3 30 2" xfId="41526"/>
    <cellStyle name="Total 3 30 3" xfId="41527"/>
    <cellStyle name="Total 3 30 4" xfId="41528"/>
    <cellStyle name="Total 3 30 5" xfId="41529"/>
    <cellStyle name="Total 3 30 6" xfId="41530"/>
    <cellStyle name="Total 3 30 7" xfId="41531"/>
    <cellStyle name="Total 3 30 8" xfId="41532"/>
    <cellStyle name="Total 3 30 9" xfId="41533"/>
    <cellStyle name="Total 3 31" xfId="41534"/>
    <cellStyle name="Total 3 31 2" xfId="41535"/>
    <cellStyle name="Total 3 31 3" xfId="41536"/>
    <cellStyle name="Total 3 31 4" xfId="41537"/>
    <cellStyle name="Total 3 31 5" xfId="41538"/>
    <cellStyle name="Total 3 31 6" xfId="41539"/>
    <cellStyle name="Total 3 31 7" xfId="41540"/>
    <cellStyle name="Total 3 31 8" xfId="41541"/>
    <cellStyle name="Total 3 31 9" xfId="41542"/>
    <cellStyle name="Total 3 32" xfId="41543"/>
    <cellStyle name="Total 3 32 2" xfId="41544"/>
    <cellStyle name="Total 3 32 3" xfId="41545"/>
    <cellStyle name="Total 3 32 4" xfId="41546"/>
    <cellStyle name="Total 3 32 5" xfId="41547"/>
    <cellStyle name="Total 3 32 6" xfId="41548"/>
    <cellStyle name="Total 3 32 7" xfId="41549"/>
    <cellStyle name="Total 3 32 8" xfId="41550"/>
    <cellStyle name="Total 3 32 9" xfId="41551"/>
    <cellStyle name="Total 3 33" xfId="41552"/>
    <cellStyle name="Total 3 33 2" xfId="41553"/>
    <cellStyle name="Total 3 33 3" xfId="41554"/>
    <cellStyle name="Total 3 33 4" xfId="41555"/>
    <cellStyle name="Total 3 33 5" xfId="41556"/>
    <cellStyle name="Total 3 33 6" xfId="41557"/>
    <cellStyle name="Total 3 33 7" xfId="41558"/>
    <cellStyle name="Total 3 33 8" xfId="41559"/>
    <cellStyle name="Total 3 33 9" xfId="41560"/>
    <cellStyle name="Total 3 34" xfId="41561"/>
    <cellStyle name="Total 3 34 2" xfId="41562"/>
    <cellStyle name="Total 3 34 3" xfId="41563"/>
    <cellStyle name="Total 3 34 4" xfId="41564"/>
    <cellStyle name="Total 3 34 5" xfId="41565"/>
    <cellStyle name="Total 3 34 6" xfId="41566"/>
    <cellStyle name="Total 3 34 7" xfId="41567"/>
    <cellStyle name="Total 3 34 8" xfId="41568"/>
    <cellStyle name="Total 3 34 9" xfId="41569"/>
    <cellStyle name="Total 3 35" xfId="41570"/>
    <cellStyle name="Total 3 36" xfId="41571"/>
    <cellStyle name="Total 3 37" xfId="41572"/>
    <cellStyle name="Total 3 38" xfId="41573"/>
    <cellStyle name="Total 3 39" xfId="41574"/>
    <cellStyle name="Total 3 4" xfId="41575"/>
    <cellStyle name="Total 3 4 10" xfId="41576"/>
    <cellStyle name="Total 3 4 11" xfId="41577"/>
    <cellStyle name="Total 3 4 2" xfId="41578"/>
    <cellStyle name="Total 3 4 2 2" xfId="41579"/>
    <cellStyle name="Total 3 4 2 3" xfId="41580"/>
    <cellStyle name="Total 3 4 2 4" xfId="41581"/>
    <cellStyle name="Total 3 4 2 5" xfId="41582"/>
    <cellStyle name="Total 3 4 2 6" xfId="41583"/>
    <cellStyle name="Total 3 4 2 7" xfId="41584"/>
    <cellStyle name="Total 3 4 2 8" xfId="41585"/>
    <cellStyle name="Total 3 4 2 9" xfId="41586"/>
    <cellStyle name="Total 3 4 3" xfId="41587"/>
    <cellStyle name="Total 3 4 3 2" xfId="41588"/>
    <cellStyle name="Total 3 4 3 3" xfId="41589"/>
    <cellStyle name="Total 3 4 3 4" xfId="41590"/>
    <cellStyle name="Total 3 4 3 5" xfId="41591"/>
    <cellStyle name="Total 3 4 3 6" xfId="41592"/>
    <cellStyle name="Total 3 4 3 7" xfId="41593"/>
    <cellStyle name="Total 3 4 3 8" xfId="41594"/>
    <cellStyle name="Total 3 4 3 9" xfId="41595"/>
    <cellStyle name="Total 3 4 4" xfId="41596"/>
    <cellStyle name="Total 3 4 5" xfId="41597"/>
    <cellStyle name="Total 3 4 6" xfId="41598"/>
    <cellStyle name="Total 3 4 7" xfId="41599"/>
    <cellStyle name="Total 3 4 8" xfId="41600"/>
    <cellStyle name="Total 3 4 9" xfId="41601"/>
    <cellStyle name="Total 3 40" xfId="41602"/>
    <cellStyle name="Total 3 41" xfId="41603"/>
    <cellStyle name="Total 3 42" xfId="41604"/>
    <cellStyle name="Total 3 43" xfId="41605"/>
    <cellStyle name="Total 3 44" xfId="41606"/>
    <cellStyle name="Total 3 45" xfId="41607"/>
    <cellStyle name="Total 3 46" xfId="41608"/>
    <cellStyle name="Total 3 47" xfId="41609"/>
    <cellStyle name="Total 3 48" xfId="41610"/>
    <cellStyle name="Total 3 49" xfId="41611"/>
    <cellStyle name="Total 3 5" xfId="41612"/>
    <cellStyle name="Total 3 5 10" xfId="41613"/>
    <cellStyle name="Total 3 5 11" xfId="41614"/>
    <cellStyle name="Total 3 5 2" xfId="41615"/>
    <cellStyle name="Total 3 5 2 2" xfId="41616"/>
    <cellStyle name="Total 3 5 2 3" xfId="41617"/>
    <cellStyle name="Total 3 5 2 4" xfId="41618"/>
    <cellStyle name="Total 3 5 2 5" xfId="41619"/>
    <cellStyle name="Total 3 5 2 6" xfId="41620"/>
    <cellStyle name="Total 3 5 2 7" xfId="41621"/>
    <cellStyle name="Total 3 5 2 8" xfId="41622"/>
    <cellStyle name="Total 3 5 2 9" xfId="41623"/>
    <cellStyle name="Total 3 5 3" xfId="41624"/>
    <cellStyle name="Total 3 5 3 2" xfId="41625"/>
    <cellStyle name="Total 3 5 3 3" xfId="41626"/>
    <cellStyle name="Total 3 5 3 4" xfId="41627"/>
    <cellStyle name="Total 3 5 3 5" xfId="41628"/>
    <cellStyle name="Total 3 5 3 6" xfId="41629"/>
    <cellStyle name="Total 3 5 3 7" xfId="41630"/>
    <cellStyle name="Total 3 5 3 8" xfId="41631"/>
    <cellStyle name="Total 3 5 3 9" xfId="41632"/>
    <cellStyle name="Total 3 5 4" xfId="41633"/>
    <cellStyle name="Total 3 5 5" xfId="41634"/>
    <cellStyle name="Total 3 5 6" xfId="41635"/>
    <cellStyle name="Total 3 5 7" xfId="41636"/>
    <cellStyle name="Total 3 5 8" xfId="41637"/>
    <cellStyle name="Total 3 5 9" xfId="41638"/>
    <cellStyle name="Total 3 50" xfId="41639"/>
    <cellStyle name="Total 3 51" xfId="41640"/>
    <cellStyle name="Total 3 52" xfId="41641"/>
    <cellStyle name="Total 3 53" xfId="41642"/>
    <cellStyle name="Total 3 54" xfId="41643"/>
    <cellStyle name="Total 3 55" xfId="41644"/>
    <cellStyle name="Total 3 56" xfId="41645"/>
    <cellStyle name="Total 3 57" xfId="41646"/>
    <cellStyle name="Total 3 58" xfId="41647"/>
    <cellStyle name="Total 3 59" xfId="41648"/>
    <cellStyle name="Total 3 6" xfId="41649"/>
    <cellStyle name="Total 3 6 10" xfId="41650"/>
    <cellStyle name="Total 3 6 11" xfId="41651"/>
    <cellStyle name="Total 3 6 2" xfId="41652"/>
    <cellStyle name="Total 3 6 2 2" xfId="41653"/>
    <cellStyle name="Total 3 6 2 3" xfId="41654"/>
    <cellStyle name="Total 3 6 2 4" xfId="41655"/>
    <cellStyle name="Total 3 6 2 5" xfId="41656"/>
    <cellStyle name="Total 3 6 2 6" xfId="41657"/>
    <cellStyle name="Total 3 6 2 7" xfId="41658"/>
    <cellStyle name="Total 3 6 2 8" xfId="41659"/>
    <cellStyle name="Total 3 6 2 9" xfId="41660"/>
    <cellStyle name="Total 3 6 3" xfId="41661"/>
    <cellStyle name="Total 3 6 3 2" xfId="41662"/>
    <cellStyle name="Total 3 6 3 3" xfId="41663"/>
    <cellStyle name="Total 3 6 3 4" xfId="41664"/>
    <cellStyle name="Total 3 6 3 5" xfId="41665"/>
    <cellStyle name="Total 3 6 3 6" xfId="41666"/>
    <cellStyle name="Total 3 6 3 7" xfId="41667"/>
    <cellStyle name="Total 3 6 3 8" xfId="41668"/>
    <cellStyle name="Total 3 6 3 9" xfId="41669"/>
    <cellStyle name="Total 3 6 4" xfId="41670"/>
    <cellStyle name="Total 3 6 5" xfId="41671"/>
    <cellStyle name="Total 3 6 6" xfId="41672"/>
    <cellStyle name="Total 3 6 7" xfId="41673"/>
    <cellStyle name="Total 3 6 8" xfId="41674"/>
    <cellStyle name="Total 3 6 9" xfId="41675"/>
    <cellStyle name="Total 3 60" xfId="41676"/>
    <cellStyle name="Total 3 61" xfId="41677"/>
    <cellStyle name="Total 3 62" xfId="41678"/>
    <cellStyle name="Total 3 63" xfId="41679"/>
    <cellStyle name="Total 3 64" xfId="41680"/>
    <cellStyle name="Total 3 65" xfId="41681"/>
    <cellStyle name="Total 3 66" xfId="41682"/>
    <cellStyle name="Total 3 67" xfId="41683"/>
    <cellStyle name="Total 3 68" xfId="41684"/>
    <cellStyle name="Total 3 69" xfId="41685"/>
    <cellStyle name="Total 3 7" xfId="41686"/>
    <cellStyle name="Total 3 7 10" xfId="41687"/>
    <cellStyle name="Total 3 7 11" xfId="41688"/>
    <cellStyle name="Total 3 7 2" xfId="41689"/>
    <cellStyle name="Total 3 7 2 2" xfId="41690"/>
    <cellStyle name="Total 3 7 2 3" xfId="41691"/>
    <cellStyle name="Total 3 7 2 4" xfId="41692"/>
    <cellStyle name="Total 3 7 2 5" xfId="41693"/>
    <cellStyle name="Total 3 7 2 6" xfId="41694"/>
    <cellStyle name="Total 3 7 2 7" xfId="41695"/>
    <cellStyle name="Total 3 7 2 8" xfId="41696"/>
    <cellStyle name="Total 3 7 2 9" xfId="41697"/>
    <cellStyle name="Total 3 7 3" xfId="41698"/>
    <cellStyle name="Total 3 7 3 2" xfId="41699"/>
    <cellStyle name="Total 3 7 3 3" xfId="41700"/>
    <cellStyle name="Total 3 7 3 4" xfId="41701"/>
    <cellStyle name="Total 3 7 3 5" xfId="41702"/>
    <cellStyle name="Total 3 7 3 6" xfId="41703"/>
    <cellStyle name="Total 3 7 3 7" xfId="41704"/>
    <cellStyle name="Total 3 7 3 8" xfId="41705"/>
    <cellStyle name="Total 3 7 3 9" xfId="41706"/>
    <cellStyle name="Total 3 7 4" xfId="41707"/>
    <cellStyle name="Total 3 7 5" xfId="41708"/>
    <cellStyle name="Total 3 7 6" xfId="41709"/>
    <cellStyle name="Total 3 7 7" xfId="41710"/>
    <cellStyle name="Total 3 7 8" xfId="41711"/>
    <cellStyle name="Total 3 7 9" xfId="41712"/>
    <cellStyle name="Total 3 70" xfId="41713"/>
    <cellStyle name="Total 3 71" xfId="41714"/>
    <cellStyle name="Total 3 72" xfId="41715"/>
    <cellStyle name="Total 3 73" xfId="41716"/>
    <cellStyle name="Total 3 74" xfId="41717"/>
    <cellStyle name="Total 3 75" xfId="41718"/>
    <cellStyle name="Total 3 76" xfId="41719"/>
    <cellStyle name="Total 3 77" xfId="41720"/>
    <cellStyle name="Total 3 78" xfId="41721"/>
    <cellStyle name="Total 3 79" xfId="41722"/>
    <cellStyle name="Total 3 8" xfId="41723"/>
    <cellStyle name="Total 3 8 10" xfId="41724"/>
    <cellStyle name="Total 3 8 11" xfId="41725"/>
    <cellStyle name="Total 3 8 2" xfId="41726"/>
    <cellStyle name="Total 3 8 2 2" xfId="41727"/>
    <cellStyle name="Total 3 8 2 3" xfId="41728"/>
    <cellStyle name="Total 3 8 2 4" xfId="41729"/>
    <cellStyle name="Total 3 8 2 5" xfId="41730"/>
    <cellStyle name="Total 3 8 2 6" xfId="41731"/>
    <cellStyle name="Total 3 8 2 7" xfId="41732"/>
    <cellStyle name="Total 3 8 2 8" xfId="41733"/>
    <cellStyle name="Total 3 8 2 9" xfId="41734"/>
    <cellStyle name="Total 3 8 3" xfId="41735"/>
    <cellStyle name="Total 3 8 3 2" xfId="41736"/>
    <cellStyle name="Total 3 8 3 3" xfId="41737"/>
    <cellStyle name="Total 3 8 3 4" xfId="41738"/>
    <cellStyle name="Total 3 8 3 5" xfId="41739"/>
    <cellStyle name="Total 3 8 3 6" xfId="41740"/>
    <cellStyle name="Total 3 8 3 7" xfId="41741"/>
    <cellStyle name="Total 3 8 3 8" xfId="41742"/>
    <cellStyle name="Total 3 8 3 9" xfId="41743"/>
    <cellStyle name="Total 3 8 4" xfId="41744"/>
    <cellStyle name="Total 3 8 5" xfId="41745"/>
    <cellStyle name="Total 3 8 6" xfId="41746"/>
    <cellStyle name="Total 3 8 7" xfId="41747"/>
    <cellStyle name="Total 3 8 8" xfId="41748"/>
    <cellStyle name="Total 3 8 9" xfId="41749"/>
    <cellStyle name="Total 3 80" xfId="41750"/>
    <cellStyle name="Total 3 81" xfId="41751"/>
    <cellStyle name="Total 3 82" xfId="2344"/>
    <cellStyle name="Total 3 9" xfId="41752"/>
    <cellStyle name="Total 3 9 10" xfId="41753"/>
    <cellStyle name="Total 3 9 11" xfId="41754"/>
    <cellStyle name="Total 3 9 2" xfId="41755"/>
    <cellStyle name="Total 3 9 2 2" xfId="41756"/>
    <cellStyle name="Total 3 9 2 3" xfId="41757"/>
    <cellStyle name="Total 3 9 2 4" xfId="41758"/>
    <cellStyle name="Total 3 9 2 5" xfId="41759"/>
    <cellStyle name="Total 3 9 2 6" xfId="41760"/>
    <cellStyle name="Total 3 9 2 7" xfId="41761"/>
    <cellStyle name="Total 3 9 2 8" xfId="41762"/>
    <cellStyle name="Total 3 9 2 9" xfId="41763"/>
    <cellStyle name="Total 3 9 3" xfId="41764"/>
    <cellStyle name="Total 3 9 3 2" xfId="41765"/>
    <cellStyle name="Total 3 9 3 3" xfId="41766"/>
    <cellStyle name="Total 3 9 3 4" xfId="41767"/>
    <cellStyle name="Total 3 9 3 5" xfId="41768"/>
    <cellStyle name="Total 3 9 3 6" xfId="41769"/>
    <cellStyle name="Total 3 9 3 7" xfId="41770"/>
    <cellStyle name="Total 3 9 3 8" xfId="41771"/>
    <cellStyle name="Total 3 9 3 9" xfId="41772"/>
    <cellStyle name="Total 3 9 4" xfId="41773"/>
    <cellStyle name="Total 3 9 5" xfId="41774"/>
    <cellStyle name="Total 3 9 6" xfId="41775"/>
    <cellStyle name="Total 3 9 7" xfId="41776"/>
    <cellStyle name="Total 3 9 8" xfId="41777"/>
    <cellStyle name="Total 3 9 9" xfId="41778"/>
    <cellStyle name="Total 30" xfId="41779"/>
    <cellStyle name="Total 31" xfId="41780"/>
    <cellStyle name="Total 32" xfId="41781"/>
    <cellStyle name="Total 33" xfId="41782"/>
    <cellStyle name="Total 34" xfId="41783"/>
    <cellStyle name="Total 35" xfId="41784"/>
    <cellStyle name="Total 36" xfId="41785"/>
    <cellStyle name="Total 37" xfId="41786"/>
    <cellStyle name="Total 38" xfId="41787"/>
    <cellStyle name="Total 39" xfId="41788"/>
    <cellStyle name="Total 4" xfId="455"/>
    <cellStyle name="Total 4 10" xfId="41789"/>
    <cellStyle name="Total 4 10 10" xfId="41790"/>
    <cellStyle name="Total 4 10 11" xfId="41791"/>
    <cellStyle name="Total 4 10 2" xfId="41792"/>
    <cellStyle name="Total 4 10 2 2" xfId="41793"/>
    <cellStyle name="Total 4 10 2 3" xfId="41794"/>
    <cellStyle name="Total 4 10 2 4" xfId="41795"/>
    <cellStyle name="Total 4 10 2 5" xfId="41796"/>
    <cellStyle name="Total 4 10 2 6" xfId="41797"/>
    <cellStyle name="Total 4 10 2 7" xfId="41798"/>
    <cellStyle name="Total 4 10 2 8" xfId="41799"/>
    <cellStyle name="Total 4 10 2 9" xfId="41800"/>
    <cellStyle name="Total 4 10 3" xfId="41801"/>
    <cellStyle name="Total 4 10 3 2" xfId="41802"/>
    <cellStyle name="Total 4 10 3 3" xfId="41803"/>
    <cellStyle name="Total 4 10 3 4" xfId="41804"/>
    <cellStyle name="Total 4 10 3 5" xfId="41805"/>
    <cellStyle name="Total 4 10 3 6" xfId="41806"/>
    <cellStyle name="Total 4 10 3 7" xfId="41807"/>
    <cellStyle name="Total 4 10 3 8" xfId="41808"/>
    <cellStyle name="Total 4 10 3 9" xfId="41809"/>
    <cellStyle name="Total 4 10 4" xfId="41810"/>
    <cellStyle name="Total 4 10 5" xfId="41811"/>
    <cellStyle name="Total 4 10 6" xfId="41812"/>
    <cellStyle name="Total 4 10 7" xfId="41813"/>
    <cellStyle name="Total 4 10 8" xfId="41814"/>
    <cellStyle name="Total 4 10 9" xfId="41815"/>
    <cellStyle name="Total 4 11" xfId="41816"/>
    <cellStyle name="Total 4 11 10" xfId="41817"/>
    <cellStyle name="Total 4 11 11" xfId="41818"/>
    <cellStyle name="Total 4 11 2" xfId="41819"/>
    <cellStyle name="Total 4 11 2 2" xfId="41820"/>
    <cellStyle name="Total 4 11 2 3" xfId="41821"/>
    <cellStyle name="Total 4 11 2 4" xfId="41822"/>
    <cellStyle name="Total 4 11 2 5" xfId="41823"/>
    <cellStyle name="Total 4 11 2 6" xfId="41824"/>
    <cellStyle name="Total 4 11 2 7" xfId="41825"/>
    <cellStyle name="Total 4 11 2 8" xfId="41826"/>
    <cellStyle name="Total 4 11 2 9" xfId="41827"/>
    <cellStyle name="Total 4 11 3" xfId="41828"/>
    <cellStyle name="Total 4 11 3 2" xfId="41829"/>
    <cellStyle name="Total 4 11 3 3" xfId="41830"/>
    <cellStyle name="Total 4 11 3 4" xfId="41831"/>
    <cellStyle name="Total 4 11 3 5" xfId="41832"/>
    <cellStyle name="Total 4 11 3 6" xfId="41833"/>
    <cellStyle name="Total 4 11 3 7" xfId="41834"/>
    <cellStyle name="Total 4 11 3 8" xfId="41835"/>
    <cellStyle name="Total 4 11 3 9" xfId="41836"/>
    <cellStyle name="Total 4 11 4" xfId="41837"/>
    <cellStyle name="Total 4 11 5" xfId="41838"/>
    <cellStyle name="Total 4 11 6" xfId="41839"/>
    <cellStyle name="Total 4 11 7" xfId="41840"/>
    <cellStyle name="Total 4 11 8" xfId="41841"/>
    <cellStyle name="Total 4 11 9" xfId="41842"/>
    <cellStyle name="Total 4 12" xfId="41843"/>
    <cellStyle name="Total 4 12 10" xfId="41844"/>
    <cellStyle name="Total 4 12 11" xfId="41845"/>
    <cellStyle name="Total 4 12 2" xfId="41846"/>
    <cellStyle name="Total 4 12 2 2" xfId="41847"/>
    <cellStyle name="Total 4 12 2 3" xfId="41848"/>
    <cellStyle name="Total 4 12 2 4" xfId="41849"/>
    <cellStyle name="Total 4 12 2 5" xfId="41850"/>
    <cellStyle name="Total 4 12 2 6" xfId="41851"/>
    <cellStyle name="Total 4 12 2 7" xfId="41852"/>
    <cellStyle name="Total 4 12 2 8" xfId="41853"/>
    <cellStyle name="Total 4 12 2 9" xfId="41854"/>
    <cellStyle name="Total 4 12 3" xfId="41855"/>
    <cellStyle name="Total 4 12 3 2" xfId="41856"/>
    <cellStyle name="Total 4 12 3 3" xfId="41857"/>
    <cellStyle name="Total 4 12 3 4" xfId="41858"/>
    <cellStyle name="Total 4 12 3 5" xfId="41859"/>
    <cellStyle name="Total 4 12 3 6" xfId="41860"/>
    <cellStyle name="Total 4 12 3 7" xfId="41861"/>
    <cellStyle name="Total 4 12 3 8" xfId="41862"/>
    <cellStyle name="Total 4 12 3 9" xfId="41863"/>
    <cellStyle name="Total 4 12 4" xfId="41864"/>
    <cellStyle name="Total 4 12 5" xfId="41865"/>
    <cellStyle name="Total 4 12 6" xfId="41866"/>
    <cellStyle name="Total 4 12 7" xfId="41867"/>
    <cellStyle name="Total 4 12 8" xfId="41868"/>
    <cellStyle name="Total 4 12 9" xfId="41869"/>
    <cellStyle name="Total 4 13" xfId="41870"/>
    <cellStyle name="Total 4 13 10" xfId="41871"/>
    <cellStyle name="Total 4 13 11" xfId="41872"/>
    <cellStyle name="Total 4 13 2" xfId="41873"/>
    <cellStyle name="Total 4 13 2 2" xfId="41874"/>
    <cellStyle name="Total 4 13 2 3" xfId="41875"/>
    <cellStyle name="Total 4 13 2 4" xfId="41876"/>
    <cellStyle name="Total 4 13 2 5" xfId="41877"/>
    <cellStyle name="Total 4 13 2 6" xfId="41878"/>
    <cellStyle name="Total 4 13 2 7" xfId="41879"/>
    <cellStyle name="Total 4 13 2 8" xfId="41880"/>
    <cellStyle name="Total 4 13 2 9" xfId="41881"/>
    <cellStyle name="Total 4 13 3" xfId="41882"/>
    <cellStyle name="Total 4 13 3 2" xfId="41883"/>
    <cellStyle name="Total 4 13 3 3" xfId="41884"/>
    <cellStyle name="Total 4 13 3 4" xfId="41885"/>
    <cellStyle name="Total 4 13 3 5" xfId="41886"/>
    <cellStyle name="Total 4 13 3 6" xfId="41887"/>
    <cellStyle name="Total 4 13 3 7" xfId="41888"/>
    <cellStyle name="Total 4 13 3 8" xfId="41889"/>
    <cellStyle name="Total 4 13 3 9" xfId="41890"/>
    <cellStyle name="Total 4 13 4" xfId="41891"/>
    <cellStyle name="Total 4 13 5" xfId="41892"/>
    <cellStyle name="Total 4 13 6" xfId="41893"/>
    <cellStyle name="Total 4 13 7" xfId="41894"/>
    <cellStyle name="Total 4 13 8" xfId="41895"/>
    <cellStyle name="Total 4 13 9" xfId="41896"/>
    <cellStyle name="Total 4 14" xfId="41897"/>
    <cellStyle name="Total 4 14 10" xfId="41898"/>
    <cellStyle name="Total 4 14 11" xfId="41899"/>
    <cellStyle name="Total 4 14 2" xfId="41900"/>
    <cellStyle name="Total 4 14 2 2" xfId="41901"/>
    <cellStyle name="Total 4 14 2 3" xfId="41902"/>
    <cellStyle name="Total 4 14 2 4" xfId="41903"/>
    <cellStyle name="Total 4 14 2 5" xfId="41904"/>
    <cellStyle name="Total 4 14 2 6" xfId="41905"/>
    <cellStyle name="Total 4 14 2 7" xfId="41906"/>
    <cellStyle name="Total 4 14 2 8" xfId="41907"/>
    <cellStyle name="Total 4 14 2 9" xfId="41908"/>
    <cellStyle name="Total 4 14 3" xfId="41909"/>
    <cellStyle name="Total 4 14 3 2" xfId="41910"/>
    <cellStyle name="Total 4 14 3 3" xfId="41911"/>
    <cellStyle name="Total 4 14 3 4" xfId="41912"/>
    <cellStyle name="Total 4 14 3 5" xfId="41913"/>
    <cellStyle name="Total 4 14 3 6" xfId="41914"/>
    <cellStyle name="Total 4 14 3 7" xfId="41915"/>
    <cellStyle name="Total 4 14 3 8" xfId="41916"/>
    <cellStyle name="Total 4 14 3 9" xfId="41917"/>
    <cellStyle name="Total 4 14 4" xfId="41918"/>
    <cellStyle name="Total 4 14 5" xfId="41919"/>
    <cellStyle name="Total 4 14 6" xfId="41920"/>
    <cellStyle name="Total 4 14 7" xfId="41921"/>
    <cellStyle name="Total 4 14 8" xfId="41922"/>
    <cellStyle name="Total 4 14 9" xfId="41923"/>
    <cellStyle name="Total 4 15" xfId="41924"/>
    <cellStyle name="Total 4 15 10" xfId="41925"/>
    <cellStyle name="Total 4 15 11" xfId="41926"/>
    <cellStyle name="Total 4 15 2" xfId="41927"/>
    <cellStyle name="Total 4 15 2 2" xfId="41928"/>
    <cellStyle name="Total 4 15 2 3" xfId="41929"/>
    <cellStyle name="Total 4 15 2 4" xfId="41930"/>
    <cellStyle name="Total 4 15 2 5" xfId="41931"/>
    <cellStyle name="Total 4 15 2 6" xfId="41932"/>
    <cellStyle name="Total 4 15 2 7" xfId="41933"/>
    <cellStyle name="Total 4 15 2 8" xfId="41934"/>
    <cellStyle name="Total 4 15 2 9" xfId="41935"/>
    <cellStyle name="Total 4 15 3" xfId="41936"/>
    <cellStyle name="Total 4 15 3 2" xfId="41937"/>
    <cellStyle name="Total 4 15 3 3" xfId="41938"/>
    <cellStyle name="Total 4 15 3 4" xfId="41939"/>
    <cellStyle name="Total 4 15 3 5" xfId="41940"/>
    <cellStyle name="Total 4 15 3 6" xfId="41941"/>
    <cellStyle name="Total 4 15 3 7" xfId="41942"/>
    <cellStyle name="Total 4 15 3 8" xfId="41943"/>
    <cellStyle name="Total 4 15 3 9" xfId="41944"/>
    <cellStyle name="Total 4 15 4" xfId="41945"/>
    <cellStyle name="Total 4 15 5" xfId="41946"/>
    <cellStyle name="Total 4 15 6" xfId="41947"/>
    <cellStyle name="Total 4 15 7" xfId="41948"/>
    <cellStyle name="Total 4 15 8" xfId="41949"/>
    <cellStyle name="Total 4 15 9" xfId="41950"/>
    <cellStyle name="Total 4 16" xfId="41951"/>
    <cellStyle name="Total 4 16 10" xfId="41952"/>
    <cellStyle name="Total 4 16 11" xfId="41953"/>
    <cellStyle name="Total 4 16 2" xfId="41954"/>
    <cellStyle name="Total 4 16 2 2" xfId="41955"/>
    <cellStyle name="Total 4 16 2 3" xfId="41956"/>
    <cellStyle name="Total 4 16 2 4" xfId="41957"/>
    <cellStyle name="Total 4 16 2 5" xfId="41958"/>
    <cellStyle name="Total 4 16 2 6" xfId="41959"/>
    <cellStyle name="Total 4 16 2 7" xfId="41960"/>
    <cellStyle name="Total 4 16 2 8" xfId="41961"/>
    <cellStyle name="Total 4 16 2 9" xfId="41962"/>
    <cellStyle name="Total 4 16 3" xfId="41963"/>
    <cellStyle name="Total 4 16 3 2" xfId="41964"/>
    <cellStyle name="Total 4 16 3 3" xfId="41965"/>
    <cellStyle name="Total 4 16 3 4" xfId="41966"/>
    <cellStyle name="Total 4 16 3 5" xfId="41967"/>
    <cellStyle name="Total 4 16 3 6" xfId="41968"/>
    <cellStyle name="Total 4 16 3 7" xfId="41969"/>
    <cellStyle name="Total 4 16 3 8" xfId="41970"/>
    <cellStyle name="Total 4 16 3 9" xfId="41971"/>
    <cellStyle name="Total 4 16 4" xfId="41972"/>
    <cellStyle name="Total 4 16 5" xfId="41973"/>
    <cellStyle name="Total 4 16 6" xfId="41974"/>
    <cellStyle name="Total 4 16 7" xfId="41975"/>
    <cellStyle name="Total 4 16 8" xfId="41976"/>
    <cellStyle name="Total 4 16 9" xfId="41977"/>
    <cellStyle name="Total 4 17" xfId="41978"/>
    <cellStyle name="Total 4 17 10" xfId="41979"/>
    <cellStyle name="Total 4 17 11" xfId="41980"/>
    <cellStyle name="Total 4 17 2" xfId="41981"/>
    <cellStyle name="Total 4 17 2 2" xfId="41982"/>
    <cellStyle name="Total 4 17 2 3" xfId="41983"/>
    <cellStyle name="Total 4 17 2 4" xfId="41984"/>
    <cellStyle name="Total 4 17 2 5" xfId="41985"/>
    <cellStyle name="Total 4 17 2 6" xfId="41986"/>
    <cellStyle name="Total 4 17 2 7" xfId="41987"/>
    <cellStyle name="Total 4 17 2 8" xfId="41988"/>
    <cellStyle name="Total 4 17 2 9" xfId="41989"/>
    <cellStyle name="Total 4 17 3" xfId="41990"/>
    <cellStyle name="Total 4 17 3 2" xfId="41991"/>
    <cellStyle name="Total 4 17 3 3" xfId="41992"/>
    <cellStyle name="Total 4 17 3 4" xfId="41993"/>
    <cellStyle name="Total 4 17 3 5" xfId="41994"/>
    <cellStyle name="Total 4 17 3 6" xfId="41995"/>
    <cellStyle name="Total 4 17 3 7" xfId="41996"/>
    <cellStyle name="Total 4 17 3 8" xfId="41997"/>
    <cellStyle name="Total 4 17 3 9" xfId="41998"/>
    <cellStyle name="Total 4 17 4" xfId="41999"/>
    <cellStyle name="Total 4 17 5" xfId="42000"/>
    <cellStyle name="Total 4 17 6" xfId="42001"/>
    <cellStyle name="Total 4 17 7" xfId="42002"/>
    <cellStyle name="Total 4 17 8" xfId="42003"/>
    <cellStyle name="Total 4 17 9" xfId="42004"/>
    <cellStyle name="Total 4 18" xfId="42005"/>
    <cellStyle name="Total 4 18 10" xfId="42006"/>
    <cellStyle name="Total 4 18 11" xfId="42007"/>
    <cellStyle name="Total 4 18 2" xfId="42008"/>
    <cellStyle name="Total 4 18 2 2" xfId="42009"/>
    <cellStyle name="Total 4 18 2 3" xfId="42010"/>
    <cellStyle name="Total 4 18 2 4" xfId="42011"/>
    <cellStyle name="Total 4 18 2 5" xfId="42012"/>
    <cellStyle name="Total 4 18 2 6" xfId="42013"/>
    <cellStyle name="Total 4 18 2 7" xfId="42014"/>
    <cellStyle name="Total 4 18 2 8" xfId="42015"/>
    <cellStyle name="Total 4 18 2 9" xfId="42016"/>
    <cellStyle name="Total 4 18 3" xfId="42017"/>
    <cellStyle name="Total 4 18 3 2" xfId="42018"/>
    <cellStyle name="Total 4 18 3 3" xfId="42019"/>
    <cellStyle name="Total 4 18 3 4" xfId="42020"/>
    <cellStyle name="Total 4 18 3 5" xfId="42021"/>
    <cellStyle name="Total 4 18 3 6" xfId="42022"/>
    <cellStyle name="Total 4 18 3 7" xfId="42023"/>
    <cellStyle name="Total 4 18 3 8" xfId="42024"/>
    <cellStyle name="Total 4 18 3 9" xfId="42025"/>
    <cellStyle name="Total 4 18 4" xfId="42026"/>
    <cellStyle name="Total 4 18 5" xfId="42027"/>
    <cellStyle name="Total 4 18 6" xfId="42028"/>
    <cellStyle name="Total 4 18 7" xfId="42029"/>
    <cellStyle name="Total 4 18 8" xfId="42030"/>
    <cellStyle name="Total 4 18 9" xfId="42031"/>
    <cellStyle name="Total 4 19" xfId="42032"/>
    <cellStyle name="Total 4 19 10" xfId="42033"/>
    <cellStyle name="Total 4 19 11" xfId="42034"/>
    <cellStyle name="Total 4 19 2" xfId="42035"/>
    <cellStyle name="Total 4 19 2 2" xfId="42036"/>
    <cellStyle name="Total 4 19 2 3" xfId="42037"/>
    <cellStyle name="Total 4 19 2 4" xfId="42038"/>
    <cellStyle name="Total 4 19 2 5" xfId="42039"/>
    <cellStyle name="Total 4 19 2 6" xfId="42040"/>
    <cellStyle name="Total 4 19 2 7" xfId="42041"/>
    <cellStyle name="Total 4 19 2 8" xfId="42042"/>
    <cellStyle name="Total 4 19 2 9" xfId="42043"/>
    <cellStyle name="Total 4 19 3" xfId="42044"/>
    <cellStyle name="Total 4 19 3 2" xfId="42045"/>
    <cellStyle name="Total 4 19 3 3" xfId="42046"/>
    <cellStyle name="Total 4 19 3 4" xfId="42047"/>
    <cellStyle name="Total 4 19 3 5" xfId="42048"/>
    <cellStyle name="Total 4 19 3 6" xfId="42049"/>
    <cellStyle name="Total 4 19 3 7" xfId="42050"/>
    <cellStyle name="Total 4 19 3 8" xfId="42051"/>
    <cellStyle name="Total 4 19 3 9" xfId="42052"/>
    <cellStyle name="Total 4 19 4" xfId="42053"/>
    <cellStyle name="Total 4 19 5" xfId="42054"/>
    <cellStyle name="Total 4 19 6" xfId="42055"/>
    <cellStyle name="Total 4 19 7" xfId="42056"/>
    <cellStyle name="Total 4 19 8" xfId="42057"/>
    <cellStyle name="Total 4 19 9" xfId="42058"/>
    <cellStyle name="Total 4 2" xfId="456"/>
    <cellStyle name="Total 4 2 10" xfId="42059"/>
    <cellStyle name="Total 4 2 11" xfId="42060"/>
    <cellStyle name="Total 4 2 12" xfId="7533"/>
    <cellStyle name="Total 4 2 2" xfId="42061"/>
    <cellStyle name="Total 4 2 2 2" xfId="42062"/>
    <cellStyle name="Total 4 2 2 3" xfId="42063"/>
    <cellStyle name="Total 4 2 2 4" xfId="42064"/>
    <cellStyle name="Total 4 2 2 5" xfId="42065"/>
    <cellStyle name="Total 4 2 2 6" xfId="42066"/>
    <cellStyle name="Total 4 2 2 7" xfId="42067"/>
    <cellStyle name="Total 4 2 2 8" xfId="42068"/>
    <cellStyle name="Total 4 2 2 9" xfId="42069"/>
    <cellStyle name="Total 4 2 3" xfId="42070"/>
    <cellStyle name="Total 4 2 3 2" xfId="42071"/>
    <cellStyle name="Total 4 2 3 3" xfId="42072"/>
    <cellStyle name="Total 4 2 3 4" xfId="42073"/>
    <cellStyle name="Total 4 2 3 5" xfId="42074"/>
    <cellStyle name="Total 4 2 3 6" xfId="42075"/>
    <cellStyle name="Total 4 2 3 7" xfId="42076"/>
    <cellStyle name="Total 4 2 3 8" xfId="42077"/>
    <cellStyle name="Total 4 2 3 9" xfId="42078"/>
    <cellStyle name="Total 4 2 4" xfId="42079"/>
    <cellStyle name="Total 4 2 5" xfId="42080"/>
    <cellStyle name="Total 4 2 6" xfId="42081"/>
    <cellStyle name="Total 4 2 7" xfId="42082"/>
    <cellStyle name="Total 4 2 8" xfId="42083"/>
    <cellStyle name="Total 4 2 9" xfId="42084"/>
    <cellStyle name="Total 4 20" xfId="42085"/>
    <cellStyle name="Total 4 20 10" xfId="42086"/>
    <cellStyle name="Total 4 20 11" xfId="42087"/>
    <cellStyle name="Total 4 20 2" xfId="42088"/>
    <cellStyle name="Total 4 20 2 2" xfId="42089"/>
    <cellStyle name="Total 4 20 2 3" xfId="42090"/>
    <cellStyle name="Total 4 20 2 4" xfId="42091"/>
    <cellStyle name="Total 4 20 2 5" xfId="42092"/>
    <cellStyle name="Total 4 20 2 6" xfId="42093"/>
    <cellStyle name="Total 4 20 2 7" xfId="42094"/>
    <cellStyle name="Total 4 20 2 8" xfId="42095"/>
    <cellStyle name="Total 4 20 2 9" xfId="42096"/>
    <cellStyle name="Total 4 20 3" xfId="42097"/>
    <cellStyle name="Total 4 20 3 2" xfId="42098"/>
    <cellStyle name="Total 4 20 3 3" xfId="42099"/>
    <cellStyle name="Total 4 20 3 4" xfId="42100"/>
    <cellStyle name="Total 4 20 3 5" xfId="42101"/>
    <cellStyle name="Total 4 20 3 6" xfId="42102"/>
    <cellStyle name="Total 4 20 3 7" xfId="42103"/>
    <cellStyle name="Total 4 20 3 8" xfId="42104"/>
    <cellStyle name="Total 4 20 3 9" xfId="42105"/>
    <cellStyle name="Total 4 20 4" xfId="42106"/>
    <cellStyle name="Total 4 20 5" xfId="42107"/>
    <cellStyle name="Total 4 20 6" xfId="42108"/>
    <cellStyle name="Total 4 20 7" xfId="42109"/>
    <cellStyle name="Total 4 20 8" xfId="42110"/>
    <cellStyle name="Total 4 20 9" xfId="42111"/>
    <cellStyle name="Total 4 21" xfId="42112"/>
    <cellStyle name="Total 4 21 10" xfId="42113"/>
    <cellStyle name="Total 4 21 11" xfId="42114"/>
    <cellStyle name="Total 4 21 2" xfId="42115"/>
    <cellStyle name="Total 4 21 2 2" xfId="42116"/>
    <cellStyle name="Total 4 21 2 3" xfId="42117"/>
    <cellStyle name="Total 4 21 2 4" xfId="42118"/>
    <cellStyle name="Total 4 21 2 5" xfId="42119"/>
    <cellStyle name="Total 4 21 2 6" xfId="42120"/>
    <cellStyle name="Total 4 21 2 7" xfId="42121"/>
    <cellStyle name="Total 4 21 2 8" xfId="42122"/>
    <cellStyle name="Total 4 21 2 9" xfId="42123"/>
    <cellStyle name="Total 4 21 3" xfId="42124"/>
    <cellStyle name="Total 4 21 3 2" xfId="42125"/>
    <cellStyle name="Total 4 21 3 3" xfId="42126"/>
    <cellStyle name="Total 4 21 3 4" xfId="42127"/>
    <cellStyle name="Total 4 21 3 5" xfId="42128"/>
    <cellStyle name="Total 4 21 3 6" xfId="42129"/>
    <cellStyle name="Total 4 21 3 7" xfId="42130"/>
    <cellStyle name="Total 4 21 3 8" xfId="42131"/>
    <cellStyle name="Total 4 21 3 9" xfId="42132"/>
    <cellStyle name="Total 4 21 4" xfId="42133"/>
    <cellStyle name="Total 4 21 5" xfId="42134"/>
    <cellStyle name="Total 4 21 6" xfId="42135"/>
    <cellStyle name="Total 4 21 7" xfId="42136"/>
    <cellStyle name="Total 4 21 8" xfId="42137"/>
    <cellStyle name="Total 4 21 9" xfId="42138"/>
    <cellStyle name="Total 4 22" xfId="42139"/>
    <cellStyle name="Total 4 22 10" xfId="42140"/>
    <cellStyle name="Total 4 22 11" xfId="42141"/>
    <cellStyle name="Total 4 22 2" xfId="42142"/>
    <cellStyle name="Total 4 22 2 2" xfId="42143"/>
    <cellStyle name="Total 4 22 2 3" xfId="42144"/>
    <cellStyle name="Total 4 22 2 4" xfId="42145"/>
    <cellStyle name="Total 4 22 2 5" xfId="42146"/>
    <cellStyle name="Total 4 22 2 6" xfId="42147"/>
    <cellStyle name="Total 4 22 2 7" xfId="42148"/>
    <cellStyle name="Total 4 22 2 8" xfId="42149"/>
    <cellStyle name="Total 4 22 2 9" xfId="42150"/>
    <cellStyle name="Total 4 22 3" xfId="42151"/>
    <cellStyle name="Total 4 22 3 2" xfId="42152"/>
    <cellStyle name="Total 4 22 3 3" xfId="42153"/>
    <cellStyle name="Total 4 22 3 4" xfId="42154"/>
    <cellStyle name="Total 4 22 3 5" xfId="42155"/>
    <cellStyle name="Total 4 22 3 6" xfId="42156"/>
    <cellStyle name="Total 4 22 3 7" xfId="42157"/>
    <cellStyle name="Total 4 22 3 8" xfId="42158"/>
    <cellStyle name="Total 4 22 3 9" xfId="42159"/>
    <cellStyle name="Total 4 22 4" xfId="42160"/>
    <cellStyle name="Total 4 22 5" xfId="42161"/>
    <cellStyle name="Total 4 22 6" xfId="42162"/>
    <cellStyle name="Total 4 22 7" xfId="42163"/>
    <cellStyle name="Total 4 22 8" xfId="42164"/>
    <cellStyle name="Total 4 22 9" xfId="42165"/>
    <cellStyle name="Total 4 23" xfId="42166"/>
    <cellStyle name="Total 4 23 10" xfId="42167"/>
    <cellStyle name="Total 4 23 11" xfId="42168"/>
    <cellStyle name="Total 4 23 2" xfId="42169"/>
    <cellStyle name="Total 4 23 2 2" xfId="42170"/>
    <cellStyle name="Total 4 23 2 3" xfId="42171"/>
    <cellStyle name="Total 4 23 2 4" xfId="42172"/>
    <cellStyle name="Total 4 23 2 5" xfId="42173"/>
    <cellStyle name="Total 4 23 2 6" xfId="42174"/>
    <cellStyle name="Total 4 23 2 7" xfId="42175"/>
    <cellStyle name="Total 4 23 2 8" xfId="42176"/>
    <cellStyle name="Total 4 23 2 9" xfId="42177"/>
    <cellStyle name="Total 4 23 3" xfId="42178"/>
    <cellStyle name="Total 4 23 3 2" xfId="42179"/>
    <cellStyle name="Total 4 23 3 3" xfId="42180"/>
    <cellStyle name="Total 4 23 3 4" xfId="42181"/>
    <cellStyle name="Total 4 23 3 5" xfId="42182"/>
    <cellStyle name="Total 4 23 3 6" xfId="42183"/>
    <cellStyle name="Total 4 23 3 7" xfId="42184"/>
    <cellStyle name="Total 4 23 3 8" xfId="42185"/>
    <cellStyle name="Total 4 23 3 9" xfId="42186"/>
    <cellStyle name="Total 4 23 4" xfId="42187"/>
    <cellStyle name="Total 4 23 5" xfId="42188"/>
    <cellStyle name="Total 4 23 6" xfId="42189"/>
    <cellStyle name="Total 4 23 7" xfId="42190"/>
    <cellStyle name="Total 4 23 8" xfId="42191"/>
    <cellStyle name="Total 4 23 9" xfId="42192"/>
    <cellStyle name="Total 4 24" xfId="42193"/>
    <cellStyle name="Total 4 24 10" xfId="42194"/>
    <cellStyle name="Total 4 24 11" xfId="42195"/>
    <cellStyle name="Total 4 24 2" xfId="42196"/>
    <cellStyle name="Total 4 24 2 2" xfId="42197"/>
    <cellStyle name="Total 4 24 2 3" xfId="42198"/>
    <cellStyle name="Total 4 24 2 4" xfId="42199"/>
    <cellStyle name="Total 4 24 2 5" xfId="42200"/>
    <cellStyle name="Total 4 24 2 6" xfId="42201"/>
    <cellStyle name="Total 4 24 2 7" xfId="42202"/>
    <cellStyle name="Total 4 24 2 8" xfId="42203"/>
    <cellStyle name="Total 4 24 2 9" xfId="42204"/>
    <cellStyle name="Total 4 24 3" xfId="42205"/>
    <cellStyle name="Total 4 24 3 2" xfId="42206"/>
    <cellStyle name="Total 4 24 3 3" xfId="42207"/>
    <cellStyle name="Total 4 24 3 4" xfId="42208"/>
    <cellStyle name="Total 4 24 3 5" xfId="42209"/>
    <cellStyle name="Total 4 24 3 6" xfId="42210"/>
    <cellStyle name="Total 4 24 3 7" xfId="42211"/>
    <cellStyle name="Total 4 24 3 8" xfId="42212"/>
    <cellStyle name="Total 4 24 3 9" xfId="42213"/>
    <cellStyle name="Total 4 24 4" xfId="42214"/>
    <cellStyle name="Total 4 24 5" xfId="42215"/>
    <cellStyle name="Total 4 24 6" xfId="42216"/>
    <cellStyle name="Total 4 24 7" xfId="42217"/>
    <cellStyle name="Total 4 24 8" xfId="42218"/>
    <cellStyle name="Total 4 24 9" xfId="42219"/>
    <cellStyle name="Total 4 25" xfId="42220"/>
    <cellStyle name="Total 4 25 10" xfId="42221"/>
    <cellStyle name="Total 4 25 11" xfId="42222"/>
    <cellStyle name="Total 4 25 2" xfId="42223"/>
    <cellStyle name="Total 4 25 2 2" xfId="42224"/>
    <cellStyle name="Total 4 25 2 3" xfId="42225"/>
    <cellStyle name="Total 4 25 2 4" xfId="42226"/>
    <cellStyle name="Total 4 25 2 5" xfId="42227"/>
    <cellStyle name="Total 4 25 2 6" xfId="42228"/>
    <cellStyle name="Total 4 25 2 7" xfId="42229"/>
    <cellStyle name="Total 4 25 2 8" xfId="42230"/>
    <cellStyle name="Total 4 25 2 9" xfId="42231"/>
    <cellStyle name="Total 4 25 3" xfId="42232"/>
    <cellStyle name="Total 4 25 3 2" xfId="42233"/>
    <cellStyle name="Total 4 25 3 3" xfId="42234"/>
    <cellStyle name="Total 4 25 3 4" xfId="42235"/>
    <cellStyle name="Total 4 25 3 5" xfId="42236"/>
    <cellStyle name="Total 4 25 3 6" xfId="42237"/>
    <cellStyle name="Total 4 25 3 7" xfId="42238"/>
    <cellStyle name="Total 4 25 3 8" xfId="42239"/>
    <cellStyle name="Total 4 25 3 9" xfId="42240"/>
    <cellStyle name="Total 4 25 4" xfId="42241"/>
    <cellStyle name="Total 4 25 5" xfId="42242"/>
    <cellStyle name="Total 4 25 6" xfId="42243"/>
    <cellStyle name="Total 4 25 7" xfId="42244"/>
    <cellStyle name="Total 4 25 8" xfId="42245"/>
    <cellStyle name="Total 4 25 9" xfId="42246"/>
    <cellStyle name="Total 4 26" xfId="42247"/>
    <cellStyle name="Total 4 26 10" xfId="42248"/>
    <cellStyle name="Total 4 26 11" xfId="42249"/>
    <cellStyle name="Total 4 26 2" xfId="42250"/>
    <cellStyle name="Total 4 26 2 2" xfId="42251"/>
    <cellStyle name="Total 4 26 2 3" xfId="42252"/>
    <cellStyle name="Total 4 26 2 4" xfId="42253"/>
    <cellStyle name="Total 4 26 2 5" xfId="42254"/>
    <cellStyle name="Total 4 26 2 6" xfId="42255"/>
    <cellStyle name="Total 4 26 2 7" xfId="42256"/>
    <cellStyle name="Total 4 26 2 8" xfId="42257"/>
    <cellStyle name="Total 4 26 2 9" xfId="42258"/>
    <cellStyle name="Total 4 26 3" xfId="42259"/>
    <cellStyle name="Total 4 26 3 2" xfId="42260"/>
    <cellStyle name="Total 4 26 3 3" xfId="42261"/>
    <cellStyle name="Total 4 26 3 4" xfId="42262"/>
    <cellStyle name="Total 4 26 3 5" xfId="42263"/>
    <cellStyle name="Total 4 26 3 6" xfId="42264"/>
    <cellStyle name="Total 4 26 3 7" xfId="42265"/>
    <cellStyle name="Total 4 26 3 8" xfId="42266"/>
    <cellStyle name="Total 4 26 3 9" xfId="42267"/>
    <cellStyle name="Total 4 26 4" xfId="42268"/>
    <cellStyle name="Total 4 26 5" xfId="42269"/>
    <cellStyle name="Total 4 26 6" xfId="42270"/>
    <cellStyle name="Total 4 26 7" xfId="42271"/>
    <cellStyle name="Total 4 26 8" xfId="42272"/>
    <cellStyle name="Total 4 26 9" xfId="42273"/>
    <cellStyle name="Total 4 27" xfId="42274"/>
    <cellStyle name="Total 4 27 10" xfId="42275"/>
    <cellStyle name="Total 4 27 11" xfId="42276"/>
    <cellStyle name="Total 4 27 2" xfId="42277"/>
    <cellStyle name="Total 4 27 2 2" xfId="42278"/>
    <cellStyle name="Total 4 27 2 3" xfId="42279"/>
    <cellStyle name="Total 4 27 2 4" xfId="42280"/>
    <cellStyle name="Total 4 27 2 5" xfId="42281"/>
    <cellStyle name="Total 4 27 2 6" xfId="42282"/>
    <cellStyle name="Total 4 27 2 7" xfId="42283"/>
    <cellStyle name="Total 4 27 2 8" xfId="42284"/>
    <cellStyle name="Total 4 27 2 9" xfId="42285"/>
    <cellStyle name="Total 4 27 3" xfId="42286"/>
    <cellStyle name="Total 4 27 3 2" xfId="42287"/>
    <cellStyle name="Total 4 27 3 3" xfId="42288"/>
    <cellStyle name="Total 4 27 3 4" xfId="42289"/>
    <cellStyle name="Total 4 27 3 5" xfId="42290"/>
    <cellStyle name="Total 4 27 3 6" xfId="42291"/>
    <cellStyle name="Total 4 27 3 7" xfId="42292"/>
    <cellStyle name="Total 4 27 3 8" xfId="42293"/>
    <cellStyle name="Total 4 27 3 9" xfId="42294"/>
    <cellStyle name="Total 4 27 4" xfId="42295"/>
    <cellStyle name="Total 4 27 5" xfId="42296"/>
    <cellStyle name="Total 4 27 6" xfId="42297"/>
    <cellStyle name="Total 4 27 7" xfId="42298"/>
    <cellStyle name="Total 4 27 8" xfId="42299"/>
    <cellStyle name="Total 4 27 9" xfId="42300"/>
    <cellStyle name="Total 4 28" xfId="42301"/>
    <cellStyle name="Total 4 28 2" xfId="42302"/>
    <cellStyle name="Total 4 28 3" xfId="42303"/>
    <cellStyle name="Total 4 28 4" xfId="42304"/>
    <cellStyle name="Total 4 28 5" xfId="42305"/>
    <cellStyle name="Total 4 28 6" xfId="42306"/>
    <cellStyle name="Total 4 28 7" xfId="42307"/>
    <cellStyle name="Total 4 28 8" xfId="42308"/>
    <cellStyle name="Total 4 28 9" xfId="42309"/>
    <cellStyle name="Total 4 29" xfId="42310"/>
    <cellStyle name="Total 4 29 2" xfId="42311"/>
    <cellStyle name="Total 4 29 3" xfId="42312"/>
    <cellStyle name="Total 4 29 4" xfId="42313"/>
    <cellStyle name="Total 4 29 5" xfId="42314"/>
    <cellStyle name="Total 4 29 6" xfId="42315"/>
    <cellStyle name="Total 4 29 7" xfId="42316"/>
    <cellStyle name="Total 4 29 8" xfId="42317"/>
    <cellStyle name="Total 4 29 9" xfId="42318"/>
    <cellStyle name="Total 4 3" xfId="7382"/>
    <cellStyle name="Total 4 3 10" xfId="42319"/>
    <cellStyle name="Total 4 3 11" xfId="42320"/>
    <cellStyle name="Total 4 3 2" xfId="42321"/>
    <cellStyle name="Total 4 3 2 2" xfId="42322"/>
    <cellStyle name="Total 4 3 2 3" xfId="42323"/>
    <cellStyle name="Total 4 3 2 4" xfId="42324"/>
    <cellStyle name="Total 4 3 2 5" xfId="42325"/>
    <cellStyle name="Total 4 3 2 6" xfId="42326"/>
    <cellStyle name="Total 4 3 2 7" xfId="42327"/>
    <cellStyle name="Total 4 3 2 8" xfId="42328"/>
    <cellStyle name="Total 4 3 2 9" xfId="42329"/>
    <cellStyle name="Total 4 3 3" xfId="42330"/>
    <cellStyle name="Total 4 3 3 2" xfId="42331"/>
    <cellStyle name="Total 4 3 3 3" xfId="42332"/>
    <cellStyle name="Total 4 3 3 4" xfId="42333"/>
    <cellStyle name="Total 4 3 3 5" xfId="42334"/>
    <cellStyle name="Total 4 3 3 6" xfId="42335"/>
    <cellStyle name="Total 4 3 3 7" xfId="42336"/>
    <cellStyle name="Total 4 3 3 8" xfId="42337"/>
    <cellStyle name="Total 4 3 3 9" xfId="42338"/>
    <cellStyle name="Total 4 3 4" xfId="42339"/>
    <cellStyle name="Total 4 3 5" xfId="42340"/>
    <cellStyle name="Total 4 3 6" xfId="42341"/>
    <cellStyle name="Total 4 3 7" xfId="42342"/>
    <cellStyle name="Total 4 3 8" xfId="42343"/>
    <cellStyle name="Total 4 3 9" xfId="42344"/>
    <cellStyle name="Total 4 30" xfId="42345"/>
    <cellStyle name="Total 4 30 2" xfId="42346"/>
    <cellStyle name="Total 4 30 3" xfId="42347"/>
    <cellStyle name="Total 4 30 4" xfId="42348"/>
    <cellStyle name="Total 4 30 5" xfId="42349"/>
    <cellStyle name="Total 4 30 6" xfId="42350"/>
    <cellStyle name="Total 4 30 7" xfId="42351"/>
    <cellStyle name="Total 4 30 8" xfId="42352"/>
    <cellStyle name="Total 4 30 9" xfId="42353"/>
    <cellStyle name="Total 4 31" xfId="42354"/>
    <cellStyle name="Total 4 31 2" xfId="42355"/>
    <cellStyle name="Total 4 31 3" xfId="42356"/>
    <cellStyle name="Total 4 31 4" xfId="42357"/>
    <cellStyle name="Total 4 31 5" xfId="42358"/>
    <cellStyle name="Total 4 31 6" xfId="42359"/>
    <cellStyle name="Total 4 31 7" xfId="42360"/>
    <cellStyle name="Total 4 31 8" xfId="42361"/>
    <cellStyle name="Total 4 31 9" xfId="42362"/>
    <cellStyle name="Total 4 32" xfId="42363"/>
    <cellStyle name="Total 4 32 2" xfId="42364"/>
    <cellStyle name="Total 4 32 3" xfId="42365"/>
    <cellStyle name="Total 4 32 4" xfId="42366"/>
    <cellStyle name="Total 4 32 5" xfId="42367"/>
    <cellStyle name="Total 4 32 6" xfId="42368"/>
    <cellStyle name="Total 4 32 7" xfId="42369"/>
    <cellStyle name="Total 4 32 8" xfId="42370"/>
    <cellStyle name="Total 4 32 9" xfId="42371"/>
    <cellStyle name="Total 4 33" xfId="42372"/>
    <cellStyle name="Total 4 33 2" xfId="42373"/>
    <cellStyle name="Total 4 33 3" xfId="42374"/>
    <cellStyle name="Total 4 33 4" xfId="42375"/>
    <cellStyle name="Total 4 33 5" xfId="42376"/>
    <cellStyle name="Total 4 33 6" xfId="42377"/>
    <cellStyle name="Total 4 33 7" xfId="42378"/>
    <cellStyle name="Total 4 33 8" xfId="42379"/>
    <cellStyle name="Total 4 33 9" xfId="42380"/>
    <cellStyle name="Total 4 34" xfId="42381"/>
    <cellStyle name="Total 4 34 2" xfId="42382"/>
    <cellStyle name="Total 4 34 3" xfId="42383"/>
    <cellStyle name="Total 4 34 4" xfId="42384"/>
    <cellStyle name="Total 4 34 5" xfId="42385"/>
    <cellStyle name="Total 4 34 6" xfId="42386"/>
    <cellStyle name="Total 4 34 7" xfId="42387"/>
    <cellStyle name="Total 4 34 8" xfId="42388"/>
    <cellStyle name="Total 4 34 9" xfId="42389"/>
    <cellStyle name="Total 4 35" xfId="42390"/>
    <cellStyle name="Total 4 36" xfId="42391"/>
    <cellStyle name="Total 4 37" xfId="42392"/>
    <cellStyle name="Total 4 38" xfId="42393"/>
    <cellStyle name="Total 4 39" xfId="42394"/>
    <cellStyle name="Total 4 4" xfId="42395"/>
    <cellStyle name="Total 4 4 10" xfId="42396"/>
    <cellStyle name="Total 4 4 11" xfId="42397"/>
    <cellStyle name="Total 4 4 2" xfId="42398"/>
    <cellStyle name="Total 4 4 2 2" xfId="42399"/>
    <cellStyle name="Total 4 4 2 3" xfId="42400"/>
    <cellStyle name="Total 4 4 2 4" xfId="42401"/>
    <cellStyle name="Total 4 4 2 5" xfId="42402"/>
    <cellStyle name="Total 4 4 2 6" xfId="42403"/>
    <cellStyle name="Total 4 4 2 7" xfId="42404"/>
    <cellStyle name="Total 4 4 2 8" xfId="42405"/>
    <cellStyle name="Total 4 4 2 9" xfId="42406"/>
    <cellStyle name="Total 4 4 3" xfId="42407"/>
    <cellStyle name="Total 4 4 3 2" xfId="42408"/>
    <cellStyle name="Total 4 4 3 3" xfId="42409"/>
    <cellStyle name="Total 4 4 3 4" xfId="42410"/>
    <cellStyle name="Total 4 4 3 5" xfId="42411"/>
    <cellStyle name="Total 4 4 3 6" xfId="42412"/>
    <cellStyle name="Total 4 4 3 7" xfId="42413"/>
    <cellStyle name="Total 4 4 3 8" xfId="42414"/>
    <cellStyle name="Total 4 4 3 9" xfId="42415"/>
    <cellStyle name="Total 4 4 4" xfId="42416"/>
    <cellStyle name="Total 4 4 5" xfId="42417"/>
    <cellStyle name="Total 4 4 6" xfId="42418"/>
    <cellStyle name="Total 4 4 7" xfId="42419"/>
    <cellStyle name="Total 4 4 8" xfId="42420"/>
    <cellStyle name="Total 4 4 9" xfId="42421"/>
    <cellStyle name="Total 4 40" xfId="42422"/>
    <cellStyle name="Total 4 41" xfId="42423"/>
    <cellStyle name="Total 4 42" xfId="42424"/>
    <cellStyle name="Total 4 43" xfId="42425"/>
    <cellStyle name="Total 4 44" xfId="42426"/>
    <cellStyle name="Total 4 45" xfId="42427"/>
    <cellStyle name="Total 4 46" xfId="42428"/>
    <cellStyle name="Total 4 47" xfId="42429"/>
    <cellStyle name="Total 4 48" xfId="42430"/>
    <cellStyle name="Total 4 49" xfId="42431"/>
    <cellStyle name="Total 4 5" xfId="42432"/>
    <cellStyle name="Total 4 5 10" xfId="42433"/>
    <cellStyle name="Total 4 5 11" xfId="42434"/>
    <cellStyle name="Total 4 5 2" xfId="42435"/>
    <cellStyle name="Total 4 5 2 2" xfId="42436"/>
    <cellStyle name="Total 4 5 2 3" xfId="42437"/>
    <cellStyle name="Total 4 5 2 4" xfId="42438"/>
    <cellStyle name="Total 4 5 2 5" xfId="42439"/>
    <cellStyle name="Total 4 5 2 6" xfId="42440"/>
    <cellStyle name="Total 4 5 2 7" xfId="42441"/>
    <cellStyle name="Total 4 5 2 8" xfId="42442"/>
    <cellStyle name="Total 4 5 2 9" xfId="42443"/>
    <cellStyle name="Total 4 5 3" xfId="42444"/>
    <cellStyle name="Total 4 5 3 2" xfId="42445"/>
    <cellStyle name="Total 4 5 3 3" xfId="42446"/>
    <cellStyle name="Total 4 5 3 4" xfId="42447"/>
    <cellStyle name="Total 4 5 3 5" xfId="42448"/>
    <cellStyle name="Total 4 5 3 6" xfId="42449"/>
    <cellStyle name="Total 4 5 3 7" xfId="42450"/>
    <cellStyle name="Total 4 5 3 8" xfId="42451"/>
    <cellStyle name="Total 4 5 3 9" xfId="42452"/>
    <cellStyle name="Total 4 5 4" xfId="42453"/>
    <cellStyle name="Total 4 5 5" xfId="42454"/>
    <cellStyle name="Total 4 5 6" xfId="42455"/>
    <cellStyle name="Total 4 5 7" xfId="42456"/>
    <cellStyle name="Total 4 5 8" xfId="42457"/>
    <cellStyle name="Total 4 5 9" xfId="42458"/>
    <cellStyle name="Total 4 50" xfId="42459"/>
    <cellStyle name="Total 4 51" xfId="42460"/>
    <cellStyle name="Total 4 52" xfId="42461"/>
    <cellStyle name="Total 4 53" xfId="42462"/>
    <cellStyle name="Total 4 54" xfId="42463"/>
    <cellStyle name="Total 4 55" xfId="42464"/>
    <cellStyle name="Total 4 56" xfId="42465"/>
    <cellStyle name="Total 4 57" xfId="42466"/>
    <cellStyle name="Total 4 58" xfId="42467"/>
    <cellStyle name="Total 4 59" xfId="42468"/>
    <cellStyle name="Total 4 6" xfId="42469"/>
    <cellStyle name="Total 4 6 10" xfId="42470"/>
    <cellStyle name="Total 4 6 11" xfId="42471"/>
    <cellStyle name="Total 4 6 2" xfId="42472"/>
    <cellStyle name="Total 4 6 2 2" xfId="42473"/>
    <cellStyle name="Total 4 6 2 3" xfId="42474"/>
    <cellStyle name="Total 4 6 2 4" xfId="42475"/>
    <cellStyle name="Total 4 6 2 5" xfId="42476"/>
    <cellStyle name="Total 4 6 2 6" xfId="42477"/>
    <cellStyle name="Total 4 6 2 7" xfId="42478"/>
    <cellStyle name="Total 4 6 2 8" xfId="42479"/>
    <cellStyle name="Total 4 6 2 9" xfId="42480"/>
    <cellStyle name="Total 4 6 3" xfId="42481"/>
    <cellStyle name="Total 4 6 3 2" xfId="42482"/>
    <cellStyle name="Total 4 6 3 3" xfId="42483"/>
    <cellStyle name="Total 4 6 3 4" xfId="42484"/>
    <cellStyle name="Total 4 6 3 5" xfId="42485"/>
    <cellStyle name="Total 4 6 3 6" xfId="42486"/>
    <cellStyle name="Total 4 6 3 7" xfId="42487"/>
    <cellStyle name="Total 4 6 3 8" xfId="42488"/>
    <cellStyle name="Total 4 6 3 9" xfId="42489"/>
    <cellStyle name="Total 4 6 4" xfId="42490"/>
    <cellStyle name="Total 4 6 5" xfId="42491"/>
    <cellStyle name="Total 4 6 6" xfId="42492"/>
    <cellStyle name="Total 4 6 7" xfId="42493"/>
    <cellStyle name="Total 4 6 8" xfId="42494"/>
    <cellStyle name="Total 4 6 9" xfId="42495"/>
    <cellStyle name="Total 4 60" xfId="42496"/>
    <cellStyle name="Total 4 61" xfId="42497"/>
    <cellStyle name="Total 4 62" xfId="42498"/>
    <cellStyle name="Total 4 63" xfId="42499"/>
    <cellStyle name="Total 4 64" xfId="42500"/>
    <cellStyle name="Total 4 65" xfId="42501"/>
    <cellStyle name="Total 4 66" xfId="42502"/>
    <cellStyle name="Total 4 67" xfId="42503"/>
    <cellStyle name="Total 4 68" xfId="42504"/>
    <cellStyle name="Total 4 69" xfId="42505"/>
    <cellStyle name="Total 4 7" xfId="42506"/>
    <cellStyle name="Total 4 7 10" xfId="42507"/>
    <cellStyle name="Total 4 7 11" xfId="42508"/>
    <cellStyle name="Total 4 7 2" xfId="42509"/>
    <cellStyle name="Total 4 7 2 2" xfId="42510"/>
    <cellStyle name="Total 4 7 2 3" xfId="42511"/>
    <cellStyle name="Total 4 7 2 4" xfId="42512"/>
    <cellStyle name="Total 4 7 2 5" xfId="42513"/>
    <cellStyle name="Total 4 7 2 6" xfId="42514"/>
    <cellStyle name="Total 4 7 2 7" xfId="42515"/>
    <cellStyle name="Total 4 7 2 8" xfId="42516"/>
    <cellStyle name="Total 4 7 2 9" xfId="42517"/>
    <cellStyle name="Total 4 7 3" xfId="42518"/>
    <cellStyle name="Total 4 7 3 2" xfId="42519"/>
    <cellStyle name="Total 4 7 3 3" xfId="42520"/>
    <cellStyle name="Total 4 7 3 4" xfId="42521"/>
    <cellStyle name="Total 4 7 3 5" xfId="42522"/>
    <cellStyle name="Total 4 7 3 6" xfId="42523"/>
    <cellStyle name="Total 4 7 3 7" xfId="42524"/>
    <cellStyle name="Total 4 7 3 8" xfId="42525"/>
    <cellStyle name="Total 4 7 3 9" xfId="42526"/>
    <cellStyle name="Total 4 7 4" xfId="42527"/>
    <cellStyle name="Total 4 7 5" xfId="42528"/>
    <cellStyle name="Total 4 7 6" xfId="42529"/>
    <cellStyle name="Total 4 7 7" xfId="42530"/>
    <cellStyle name="Total 4 7 8" xfId="42531"/>
    <cellStyle name="Total 4 7 9" xfId="42532"/>
    <cellStyle name="Total 4 70" xfId="42533"/>
    <cellStyle name="Total 4 71" xfId="42534"/>
    <cellStyle name="Total 4 72" xfId="42535"/>
    <cellStyle name="Total 4 73" xfId="42536"/>
    <cellStyle name="Total 4 74" xfId="42537"/>
    <cellStyle name="Total 4 75" xfId="42538"/>
    <cellStyle name="Total 4 76" xfId="42539"/>
    <cellStyle name="Total 4 77" xfId="42540"/>
    <cellStyle name="Total 4 78" xfId="42541"/>
    <cellStyle name="Total 4 79" xfId="42542"/>
    <cellStyle name="Total 4 8" xfId="42543"/>
    <cellStyle name="Total 4 8 10" xfId="42544"/>
    <cellStyle name="Total 4 8 11" xfId="42545"/>
    <cellStyle name="Total 4 8 2" xfId="42546"/>
    <cellStyle name="Total 4 8 2 2" xfId="42547"/>
    <cellStyle name="Total 4 8 2 3" xfId="42548"/>
    <cellStyle name="Total 4 8 2 4" xfId="42549"/>
    <cellStyle name="Total 4 8 2 5" xfId="42550"/>
    <cellStyle name="Total 4 8 2 6" xfId="42551"/>
    <cellStyle name="Total 4 8 2 7" xfId="42552"/>
    <cellStyle name="Total 4 8 2 8" xfId="42553"/>
    <cellStyle name="Total 4 8 2 9" xfId="42554"/>
    <cellStyle name="Total 4 8 3" xfId="42555"/>
    <cellStyle name="Total 4 8 3 2" xfId="42556"/>
    <cellStyle name="Total 4 8 3 3" xfId="42557"/>
    <cellStyle name="Total 4 8 3 4" xfId="42558"/>
    <cellStyle name="Total 4 8 3 5" xfId="42559"/>
    <cellStyle name="Total 4 8 3 6" xfId="42560"/>
    <cellStyle name="Total 4 8 3 7" xfId="42561"/>
    <cellStyle name="Total 4 8 3 8" xfId="42562"/>
    <cellStyle name="Total 4 8 3 9" xfId="42563"/>
    <cellStyle name="Total 4 8 4" xfId="42564"/>
    <cellStyle name="Total 4 8 5" xfId="42565"/>
    <cellStyle name="Total 4 8 6" xfId="42566"/>
    <cellStyle name="Total 4 8 7" xfId="42567"/>
    <cellStyle name="Total 4 8 8" xfId="42568"/>
    <cellStyle name="Total 4 8 9" xfId="42569"/>
    <cellStyle name="Total 4 80" xfId="42570"/>
    <cellStyle name="Total 4 81" xfId="42571"/>
    <cellStyle name="Total 4 82" xfId="1992"/>
    <cellStyle name="Total 4 9" xfId="42572"/>
    <cellStyle name="Total 4 9 10" xfId="42573"/>
    <cellStyle name="Total 4 9 11" xfId="42574"/>
    <cellStyle name="Total 4 9 2" xfId="42575"/>
    <cellStyle name="Total 4 9 2 2" xfId="42576"/>
    <cellStyle name="Total 4 9 2 3" xfId="42577"/>
    <cellStyle name="Total 4 9 2 4" xfId="42578"/>
    <cellStyle name="Total 4 9 2 5" xfId="42579"/>
    <cellStyle name="Total 4 9 2 6" xfId="42580"/>
    <cellStyle name="Total 4 9 2 7" xfId="42581"/>
    <cellStyle name="Total 4 9 2 8" xfId="42582"/>
    <cellStyle name="Total 4 9 2 9" xfId="42583"/>
    <cellStyle name="Total 4 9 3" xfId="42584"/>
    <cellStyle name="Total 4 9 3 2" xfId="42585"/>
    <cellStyle name="Total 4 9 3 3" xfId="42586"/>
    <cellStyle name="Total 4 9 3 4" xfId="42587"/>
    <cellStyle name="Total 4 9 3 5" xfId="42588"/>
    <cellStyle name="Total 4 9 3 6" xfId="42589"/>
    <cellStyle name="Total 4 9 3 7" xfId="42590"/>
    <cellStyle name="Total 4 9 3 8" xfId="42591"/>
    <cellStyle name="Total 4 9 3 9" xfId="42592"/>
    <cellStyle name="Total 4 9 4" xfId="42593"/>
    <cellStyle name="Total 4 9 5" xfId="42594"/>
    <cellStyle name="Total 4 9 6" xfId="42595"/>
    <cellStyle name="Total 4 9 7" xfId="42596"/>
    <cellStyle name="Total 4 9 8" xfId="42597"/>
    <cellStyle name="Total 4 9 9" xfId="42598"/>
    <cellStyle name="Total 40" xfId="42599"/>
    <cellStyle name="Total 41" xfId="42600"/>
    <cellStyle name="Total 42" xfId="42601"/>
    <cellStyle name="Total 43" xfId="42602"/>
    <cellStyle name="Total 44" xfId="42603"/>
    <cellStyle name="Total 45" xfId="42604"/>
    <cellStyle name="Total 46" xfId="42605"/>
    <cellStyle name="Total 47" xfId="42606"/>
    <cellStyle name="Total 48" xfId="42607"/>
    <cellStyle name="Total 49" xfId="42608"/>
    <cellStyle name="Total 5" xfId="457"/>
    <cellStyle name="Total 5 2" xfId="458"/>
    <cellStyle name="Total 5 2 2" xfId="7963"/>
    <cellStyle name="Total 5 3" xfId="7151"/>
    <cellStyle name="Total 5 4" xfId="42609"/>
    <cellStyle name="Total 5 5" xfId="42610"/>
    <cellStyle name="Total 5 6" xfId="2425"/>
    <cellStyle name="Total 50" xfId="42611"/>
    <cellStyle name="Total 51" xfId="42612"/>
    <cellStyle name="Total 52" xfId="42613"/>
    <cellStyle name="Total 53" xfId="42614"/>
    <cellStyle name="Total 54" xfId="42615"/>
    <cellStyle name="Total 55" xfId="42616"/>
    <cellStyle name="Total 56" xfId="42617"/>
    <cellStyle name="Total 57" xfId="1589"/>
    <cellStyle name="Total 6" xfId="459"/>
    <cellStyle name="Total 6 2" xfId="8205"/>
    <cellStyle name="Total 6 3" xfId="7035"/>
    <cellStyle name="Total 6 4" xfId="42618"/>
    <cellStyle name="Total 6 5" xfId="42619"/>
    <cellStyle name="Total 6 6" xfId="2694"/>
    <cellStyle name="Total 7" xfId="800"/>
    <cellStyle name="Total 7 2" xfId="8410"/>
    <cellStyle name="Total 7 3" xfId="6841"/>
    <cellStyle name="Total 7 4" xfId="42620"/>
    <cellStyle name="Total 7 5" xfId="42621"/>
    <cellStyle name="Total 7 6" xfId="2922"/>
    <cellStyle name="Total 8" xfId="1005"/>
    <cellStyle name="Total 8 10" xfId="3115"/>
    <cellStyle name="Total 8 2" xfId="8581"/>
    <cellStyle name="Total 8 3" xfId="11955"/>
    <cellStyle name="Total 8 4" xfId="42622"/>
    <cellStyle name="Total 8 5" xfId="42623"/>
    <cellStyle name="Total 8 6" xfId="42624"/>
    <cellStyle name="Total 8 7" xfId="42625"/>
    <cellStyle name="Total 8 8" xfId="42626"/>
    <cellStyle name="Total 8 9" xfId="42627"/>
    <cellStyle name="Total 9" xfId="3314"/>
    <cellStyle name="Total 9 2" xfId="8757"/>
    <cellStyle name="Total 9 3" xfId="12116"/>
    <cellStyle name="Total_План по КВЛ 2011г." xfId="1591"/>
    <cellStyle name="Totals" xfId="42628"/>
    <cellStyle name="Totals 2" xfId="42629"/>
    <cellStyle name="Totals 3" xfId="42630"/>
    <cellStyle name="Totals 4" xfId="42631"/>
    <cellStyle name="Totals 5" xfId="42632"/>
    <cellStyle name="UnProtectedCalc" xfId="42633"/>
    <cellStyle name="UnProtectedCalc 2" xfId="42634"/>
    <cellStyle name="UnProtectedCalc 3" xfId="42635"/>
    <cellStyle name="UnProtectedCalc 4" xfId="42636"/>
    <cellStyle name="UnProtectedCalc 5" xfId="42637"/>
    <cellStyle name="Währung [0]_Software Project Status" xfId="42638"/>
    <cellStyle name="Währung_Software Project Status" xfId="42639"/>
    <cellStyle name="Warning Text" xfId="460"/>
    <cellStyle name="Warning Text 10" xfId="42640"/>
    <cellStyle name="Warning Text 11" xfId="42641"/>
    <cellStyle name="Warning Text 12" xfId="42642"/>
    <cellStyle name="Warning Text 13" xfId="42643"/>
    <cellStyle name="Warning Text 14" xfId="42644"/>
    <cellStyle name="Warning Text 15" xfId="42645"/>
    <cellStyle name="Warning Text 16" xfId="42646"/>
    <cellStyle name="Warning Text 17" xfId="42647"/>
    <cellStyle name="Warning Text 18" xfId="42648"/>
    <cellStyle name="Warning Text 19" xfId="42649"/>
    <cellStyle name="Warning Text 2" xfId="1592"/>
    <cellStyle name="Warning Text 2 10" xfId="42650"/>
    <cellStyle name="Warning Text 2 11" xfId="42651"/>
    <cellStyle name="Warning Text 2 12" xfId="42652"/>
    <cellStyle name="Warning Text 2 13" xfId="42653"/>
    <cellStyle name="Warning Text 2 14" xfId="42654"/>
    <cellStyle name="Warning Text 2 15" xfId="42655"/>
    <cellStyle name="Warning Text 2 16" xfId="42656"/>
    <cellStyle name="Warning Text 2 17" xfId="42657"/>
    <cellStyle name="Warning Text 2 18" xfId="42658"/>
    <cellStyle name="Warning Text 2 19" xfId="42659"/>
    <cellStyle name="Warning Text 2 2" xfId="42660"/>
    <cellStyle name="Warning Text 2 2 2" xfId="42661"/>
    <cellStyle name="Warning Text 2 2 3" xfId="42662"/>
    <cellStyle name="Warning Text 2 2 4" xfId="42663"/>
    <cellStyle name="Warning Text 2 2 5" xfId="42664"/>
    <cellStyle name="Warning Text 2 20" xfId="42665"/>
    <cellStyle name="Warning Text 2 21" xfId="42666"/>
    <cellStyle name="Warning Text 2 22" xfId="42667"/>
    <cellStyle name="Warning Text 2 23" xfId="42668"/>
    <cellStyle name="Warning Text 2 24" xfId="42669"/>
    <cellStyle name="Warning Text 2 25" xfId="42670"/>
    <cellStyle name="Warning Text 2 26" xfId="42671"/>
    <cellStyle name="Warning Text 2 27" xfId="42672"/>
    <cellStyle name="Warning Text 2 28" xfId="42673"/>
    <cellStyle name="Warning Text 2 29" xfId="42674"/>
    <cellStyle name="Warning Text 2 3" xfId="42675"/>
    <cellStyle name="Warning Text 2 30" xfId="42676"/>
    <cellStyle name="Warning Text 2 31" xfId="42677"/>
    <cellStyle name="Warning Text 2 32" xfId="42678"/>
    <cellStyle name="Warning Text 2 33" xfId="42679"/>
    <cellStyle name="Warning Text 2 34" xfId="42680"/>
    <cellStyle name="Warning Text 2 35" xfId="42681"/>
    <cellStyle name="Warning Text 2 36" xfId="42682"/>
    <cellStyle name="Warning Text 2 37" xfId="42683"/>
    <cellStyle name="Warning Text 2 38" xfId="42684"/>
    <cellStyle name="Warning Text 2 39" xfId="42685"/>
    <cellStyle name="Warning Text 2 4" xfId="42686"/>
    <cellStyle name="Warning Text 2 40" xfId="42687"/>
    <cellStyle name="Warning Text 2 41" xfId="42688"/>
    <cellStyle name="Warning Text 2 42" xfId="42689"/>
    <cellStyle name="Warning Text 2 5" xfId="42690"/>
    <cellStyle name="Warning Text 2 6" xfId="42691"/>
    <cellStyle name="Warning Text 2 7" xfId="42692"/>
    <cellStyle name="Warning Text 2 8" xfId="42693"/>
    <cellStyle name="Warning Text 2 9" xfId="42694"/>
    <cellStyle name="Warning Text 20" xfId="42695"/>
    <cellStyle name="Warning Text 21" xfId="42696"/>
    <cellStyle name="Warning Text 22" xfId="42697"/>
    <cellStyle name="Warning Text 23" xfId="42698"/>
    <cellStyle name="Warning Text 24" xfId="42699"/>
    <cellStyle name="Warning Text 25" xfId="42700"/>
    <cellStyle name="Warning Text 26" xfId="42701"/>
    <cellStyle name="Warning Text 27" xfId="42702"/>
    <cellStyle name="Warning Text 28" xfId="42703"/>
    <cellStyle name="Warning Text 29" xfId="42704"/>
    <cellStyle name="Warning Text 3" xfId="42705"/>
    <cellStyle name="Warning Text 3 10" xfId="42706"/>
    <cellStyle name="Warning Text 3 11" xfId="42707"/>
    <cellStyle name="Warning Text 3 12" xfId="42708"/>
    <cellStyle name="Warning Text 3 13" xfId="42709"/>
    <cellStyle name="Warning Text 3 14" xfId="42710"/>
    <cellStyle name="Warning Text 3 15" xfId="42711"/>
    <cellStyle name="Warning Text 3 16" xfId="42712"/>
    <cellStyle name="Warning Text 3 17" xfId="42713"/>
    <cellStyle name="Warning Text 3 18" xfId="42714"/>
    <cellStyle name="Warning Text 3 19" xfId="42715"/>
    <cellStyle name="Warning Text 3 2" xfId="42716"/>
    <cellStyle name="Warning Text 3 20" xfId="42717"/>
    <cellStyle name="Warning Text 3 21" xfId="42718"/>
    <cellStyle name="Warning Text 3 22" xfId="42719"/>
    <cellStyle name="Warning Text 3 23" xfId="42720"/>
    <cellStyle name="Warning Text 3 24" xfId="42721"/>
    <cellStyle name="Warning Text 3 25" xfId="42722"/>
    <cellStyle name="Warning Text 3 26" xfId="42723"/>
    <cellStyle name="Warning Text 3 27" xfId="42724"/>
    <cellStyle name="Warning Text 3 28" xfId="42725"/>
    <cellStyle name="Warning Text 3 29" xfId="42726"/>
    <cellStyle name="Warning Text 3 3" xfId="42727"/>
    <cellStyle name="Warning Text 3 30" xfId="42728"/>
    <cellStyle name="Warning Text 3 31" xfId="42729"/>
    <cellStyle name="Warning Text 3 32" xfId="42730"/>
    <cellStyle name="Warning Text 3 33" xfId="42731"/>
    <cellStyle name="Warning Text 3 34" xfId="42732"/>
    <cellStyle name="Warning Text 3 35" xfId="42733"/>
    <cellStyle name="Warning Text 3 36" xfId="42734"/>
    <cellStyle name="Warning Text 3 37" xfId="42735"/>
    <cellStyle name="Warning Text 3 38" xfId="42736"/>
    <cellStyle name="Warning Text 3 39" xfId="42737"/>
    <cellStyle name="Warning Text 3 4" xfId="42738"/>
    <cellStyle name="Warning Text 3 40" xfId="42739"/>
    <cellStyle name="Warning Text 3 41" xfId="42740"/>
    <cellStyle name="Warning Text 3 42" xfId="42741"/>
    <cellStyle name="Warning Text 3 5" xfId="42742"/>
    <cellStyle name="Warning Text 3 6" xfId="42743"/>
    <cellStyle name="Warning Text 3 7" xfId="42744"/>
    <cellStyle name="Warning Text 3 8" xfId="42745"/>
    <cellStyle name="Warning Text 3 9" xfId="42746"/>
    <cellStyle name="Warning Text 30" xfId="42747"/>
    <cellStyle name="Warning Text 31" xfId="42748"/>
    <cellStyle name="Warning Text 32" xfId="42749"/>
    <cellStyle name="Warning Text 33" xfId="42750"/>
    <cellStyle name="Warning Text 34" xfId="42751"/>
    <cellStyle name="Warning Text 35" xfId="42752"/>
    <cellStyle name="Warning Text 36" xfId="42753"/>
    <cellStyle name="Warning Text 37" xfId="42754"/>
    <cellStyle name="Warning Text 38" xfId="42755"/>
    <cellStyle name="Warning Text 39" xfId="42756"/>
    <cellStyle name="Warning Text 4" xfId="42757"/>
    <cellStyle name="Warning Text 4 10" xfId="42758"/>
    <cellStyle name="Warning Text 4 11" xfId="42759"/>
    <cellStyle name="Warning Text 4 12" xfId="42760"/>
    <cellStyle name="Warning Text 4 13" xfId="42761"/>
    <cellStyle name="Warning Text 4 14" xfId="42762"/>
    <cellStyle name="Warning Text 4 15" xfId="42763"/>
    <cellStyle name="Warning Text 4 16" xfId="42764"/>
    <cellStyle name="Warning Text 4 17" xfId="42765"/>
    <cellStyle name="Warning Text 4 18" xfId="42766"/>
    <cellStyle name="Warning Text 4 19" xfId="42767"/>
    <cellStyle name="Warning Text 4 2" xfId="42768"/>
    <cellStyle name="Warning Text 4 20" xfId="42769"/>
    <cellStyle name="Warning Text 4 21" xfId="42770"/>
    <cellStyle name="Warning Text 4 22" xfId="42771"/>
    <cellStyle name="Warning Text 4 23" xfId="42772"/>
    <cellStyle name="Warning Text 4 24" xfId="42773"/>
    <cellStyle name="Warning Text 4 25" xfId="42774"/>
    <cellStyle name="Warning Text 4 26" xfId="42775"/>
    <cellStyle name="Warning Text 4 27" xfId="42776"/>
    <cellStyle name="Warning Text 4 28" xfId="42777"/>
    <cellStyle name="Warning Text 4 29" xfId="42778"/>
    <cellStyle name="Warning Text 4 3" xfId="42779"/>
    <cellStyle name="Warning Text 4 30" xfId="42780"/>
    <cellStyle name="Warning Text 4 31" xfId="42781"/>
    <cellStyle name="Warning Text 4 32" xfId="42782"/>
    <cellStyle name="Warning Text 4 33" xfId="42783"/>
    <cellStyle name="Warning Text 4 34" xfId="42784"/>
    <cellStyle name="Warning Text 4 35" xfId="42785"/>
    <cellStyle name="Warning Text 4 36" xfId="42786"/>
    <cellStyle name="Warning Text 4 37" xfId="42787"/>
    <cellStyle name="Warning Text 4 38" xfId="42788"/>
    <cellStyle name="Warning Text 4 39" xfId="42789"/>
    <cellStyle name="Warning Text 4 4" xfId="42790"/>
    <cellStyle name="Warning Text 4 40" xfId="42791"/>
    <cellStyle name="Warning Text 4 41" xfId="42792"/>
    <cellStyle name="Warning Text 4 42" xfId="42793"/>
    <cellStyle name="Warning Text 4 5" xfId="42794"/>
    <cellStyle name="Warning Text 4 6" xfId="42795"/>
    <cellStyle name="Warning Text 4 7" xfId="42796"/>
    <cellStyle name="Warning Text 4 8" xfId="42797"/>
    <cellStyle name="Warning Text 4 9" xfId="42798"/>
    <cellStyle name="Warning Text 40" xfId="42799"/>
    <cellStyle name="Warning Text 41" xfId="42800"/>
    <cellStyle name="Warning Text 42" xfId="42801"/>
    <cellStyle name="Warning Text 43" xfId="42802"/>
    <cellStyle name="Warning Text 44" xfId="42803"/>
    <cellStyle name="Warning Text 45" xfId="42804"/>
    <cellStyle name="Warning Text 46" xfId="42805"/>
    <cellStyle name="Warning Text 47" xfId="42806"/>
    <cellStyle name="Warning Text 48" xfId="42807"/>
    <cellStyle name="Warning Text 49" xfId="42808"/>
    <cellStyle name="Warning Text 5" xfId="42809"/>
    <cellStyle name="Warning Text 5 2" xfId="42810"/>
    <cellStyle name="Warning Text 5 3" xfId="42811"/>
    <cellStyle name="Warning Text 5 4" xfId="42812"/>
    <cellStyle name="Warning Text 5 5" xfId="42813"/>
    <cellStyle name="Warning Text 6" xfId="42814"/>
    <cellStyle name="Warning Text 6 2" xfId="42815"/>
    <cellStyle name="Warning Text 6 3" xfId="42816"/>
    <cellStyle name="Warning Text 6 4" xfId="42817"/>
    <cellStyle name="Warning Text 6 5" xfId="42818"/>
    <cellStyle name="Warning Text 7" xfId="42819"/>
    <cellStyle name="Warning Text 7 2" xfId="42820"/>
    <cellStyle name="Warning Text 7 3" xfId="42821"/>
    <cellStyle name="Warning Text 7 4" xfId="42822"/>
    <cellStyle name="Warning Text 7 5" xfId="42823"/>
    <cellStyle name="Warning Text 8" xfId="42824"/>
    <cellStyle name="Warning Text 8 2" xfId="42825"/>
    <cellStyle name="Warning Text 8 3" xfId="42826"/>
    <cellStyle name="Warning Text 8 4" xfId="42827"/>
    <cellStyle name="Warning Text 8 5" xfId="42828"/>
    <cellStyle name="Warning Text 9" xfId="42829"/>
    <cellStyle name="Warning Text_План по КВЛ 2011г." xfId="1593"/>
    <cellStyle name="Wдhrung [0]_laroux" xfId="42830"/>
    <cellStyle name="Wдhrung_laroux" xfId="42831"/>
    <cellStyle name="Year" xfId="42832"/>
    <cellStyle name="Year 2" xfId="42833"/>
    <cellStyle name="Year 3" xfId="42834"/>
    <cellStyle name="Year 4" xfId="42835"/>
    <cellStyle name="Year 5" xfId="42836"/>
    <cellStyle name="Year EN" xfId="14970"/>
    <cellStyle name="Year EN 2" xfId="42837"/>
    <cellStyle name="Year EN 3" xfId="42838"/>
    <cellStyle name="Year EN 4" xfId="42839"/>
    <cellStyle name="Year EN 5" xfId="42840"/>
    <cellStyle name="Year RU" xfId="14971"/>
    <cellStyle name="Year RU 2" xfId="42841"/>
    <cellStyle name="Year RU 3" xfId="42842"/>
    <cellStyle name="Year RU 4" xfId="42843"/>
    <cellStyle name="Year RU 5" xfId="42844"/>
    <cellStyle name="Year_Инвест.бюджет" xfId="42845"/>
    <cellStyle name="А_жел" xfId="1594"/>
    <cellStyle name="Акцент1 10" xfId="42846"/>
    <cellStyle name="Акцент1 10 2" xfId="42847"/>
    <cellStyle name="Акцент1 10 3" xfId="42848"/>
    <cellStyle name="Акцент1 10 4" xfId="42849"/>
    <cellStyle name="Акцент1 10 5" xfId="42850"/>
    <cellStyle name="Акцент1 11" xfId="42851"/>
    <cellStyle name="Акцент1 11 2" xfId="42852"/>
    <cellStyle name="Акцент1 11 3" xfId="42853"/>
    <cellStyle name="Акцент1 11 4" xfId="42854"/>
    <cellStyle name="Акцент1 11 5" xfId="42855"/>
    <cellStyle name="Акцент1 12" xfId="42856"/>
    <cellStyle name="Акцент1 12 2" xfId="42857"/>
    <cellStyle name="Акцент1 12 3" xfId="42858"/>
    <cellStyle name="Акцент1 12 4" xfId="42859"/>
    <cellStyle name="Акцент1 12 5" xfId="42860"/>
    <cellStyle name="Акцент1 13" xfId="42861"/>
    <cellStyle name="Акцент1 13 2" xfId="42862"/>
    <cellStyle name="Акцент1 13 3" xfId="42863"/>
    <cellStyle name="Акцент1 13 4" xfId="42864"/>
    <cellStyle name="Акцент1 13 5" xfId="42865"/>
    <cellStyle name="Акцент1 14" xfId="42866"/>
    <cellStyle name="Акцент1 14 2" xfId="42867"/>
    <cellStyle name="Акцент1 14 3" xfId="42868"/>
    <cellStyle name="Акцент1 14 4" xfId="42869"/>
    <cellStyle name="Акцент1 14 5" xfId="42870"/>
    <cellStyle name="Акцент1 15" xfId="42871"/>
    <cellStyle name="Акцент1 15 2" xfId="42872"/>
    <cellStyle name="Акцент1 15 3" xfId="42873"/>
    <cellStyle name="Акцент1 15 4" xfId="42874"/>
    <cellStyle name="Акцент1 15 5" xfId="42875"/>
    <cellStyle name="Акцент1 16" xfId="42876"/>
    <cellStyle name="Акцент1 16 2" xfId="42877"/>
    <cellStyle name="Акцент1 16 3" xfId="42878"/>
    <cellStyle name="Акцент1 16 4" xfId="42879"/>
    <cellStyle name="Акцент1 16 5" xfId="42880"/>
    <cellStyle name="Акцент1 17" xfId="42881"/>
    <cellStyle name="Акцент1 17 2" xfId="42882"/>
    <cellStyle name="Акцент1 17 3" xfId="42883"/>
    <cellStyle name="Акцент1 17 4" xfId="42884"/>
    <cellStyle name="Акцент1 17 5" xfId="42885"/>
    <cellStyle name="Акцент1 18" xfId="42886"/>
    <cellStyle name="Акцент1 18 2" xfId="42887"/>
    <cellStyle name="Акцент1 18 3" xfId="42888"/>
    <cellStyle name="Акцент1 18 4" xfId="42889"/>
    <cellStyle name="Акцент1 18 5" xfId="42890"/>
    <cellStyle name="Акцент1 19" xfId="42891"/>
    <cellStyle name="Акцент1 19 2" xfId="42892"/>
    <cellStyle name="Акцент1 19 3" xfId="42893"/>
    <cellStyle name="Акцент1 19 4" xfId="42894"/>
    <cellStyle name="Акцент1 19 5" xfId="42895"/>
    <cellStyle name="Акцент1 2" xfId="1595"/>
    <cellStyle name="Акцент1 2 2" xfId="42896"/>
    <cellStyle name="Акцент1 2 3" xfId="42897"/>
    <cellStyle name="Акцент1 2 4" xfId="42898"/>
    <cellStyle name="Акцент1 2 5" xfId="42899"/>
    <cellStyle name="Акцент1 2 6" xfId="42900"/>
    <cellStyle name="Акцент1 2 7" xfId="42901"/>
    <cellStyle name="Акцент1 20" xfId="42902"/>
    <cellStyle name="Акцент1 20 2" xfId="42903"/>
    <cellStyle name="Акцент1 20 3" xfId="42904"/>
    <cellStyle name="Акцент1 20 4" xfId="42905"/>
    <cellStyle name="Акцент1 20 5" xfId="42906"/>
    <cellStyle name="Акцент1 21" xfId="42907"/>
    <cellStyle name="Акцент1 21 2" xfId="42908"/>
    <cellStyle name="Акцент1 21 3" xfId="42909"/>
    <cellStyle name="Акцент1 21 4" xfId="42910"/>
    <cellStyle name="Акцент1 21 5" xfId="42911"/>
    <cellStyle name="Акцент1 22" xfId="42912"/>
    <cellStyle name="Акцент1 22 2" xfId="42913"/>
    <cellStyle name="Акцент1 22 3" xfId="42914"/>
    <cellStyle name="Акцент1 22 4" xfId="42915"/>
    <cellStyle name="Акцент1 22 5" xfId="42916"/>
    <cellStyle name="Акцент1 23" xfId="42917"/>
    <cellStyle name="Акцент1 23 2" xfId="42918"/>
    <cellStyle name="Акцент1 23 3" xfId="42919"/>
    <cellStyle name="Акцент1 23 4" xfId="42920"/>
    <cellStyle name="Акцент1 23 5" xfId="42921"/>
    <cellStyle name="Акцент1 24" xfId="42922"/>
    <cellStyle name="Акцент1 24 2" xfId="42923"/>
    <cellStyle name="Акцент1 24 3" xfId="42924"/>
    <cellStyle name="Акцент1 24 4" xfId="42925"/>
    <cellStyle name="Акцент1 24 5" xfId="42926"/>
    <cellStyle name="Акцент1 25" xfId="42927"/>
    <cellStyle name="Акцент1 25 2" xfId="42928"/>
    <cellStyle name="Акцент1 25 3" xfId="42929"/>
    <cellStyle name="Акцент1 25 4" xfId="42930"/>
    <cellStyle name="Акцент1 25 5" xfId="42931"/>
    <cellStyle name="Акцент1 26" xfId="42932"/>
    <cellStyle name="Акцент1 26 2" xfId="42933"/>
    <cellStyle name="Акцент1 26 3" xfId="42934"/>
    <cellStyle name="Акцент1 26 4" xfId="42935"/>
    <cellStyle name="Акцент1 26 5" xfId="42936"/>
    <cellStyle name="Акцент1 27" xfId="42937"/>
    <cellStyle name="Акцент1 27 2" xfId="42938"/>
    <cellStyle name="Акцент1 27 3" xfId="42939"/>
    <cellStyle name="Акцент1 27 4" xfId="42940"/>
    <cellStyle name="Акцент1 27 5" xfId="42941"/>
    <cellStyle name="Акцент1 28" xfId="42942"/>
    <cellStyle name="Акцент1 28 2" xfId="42943"/>
    <cellStyle name="Акцент1 28 3" xfId="42944"/>
    <cellStyle name="Акцент1 28 4" xfId="42945"/>
    <cellStyle name="Акцент1 28 5" xfId="42946"/>
    <cellStyle name="Акцент1 29" xfId="42947"/>
    <cellStyle name="Акцент1 29 2" xfId="42948"/>
    <cellStyle name="Акцент1 29 3" xfId="42949"/>
    <cellStyle name="Акцент1 29 4" xfId="42950"/>
    <cellStyle name="Акцент1 29 5" xfId="42951"/>
    <cellStyle name="Акцент1 3" xfId="1596"/>
    <cellStyle name="Акцент1 3 2" xfId="42952"/>
    <cellStyle name="Акцент1 3 3" xfId="42953"/>
    <cellStyle name="Акцент1 3 4" xfId="42954"/>
    <cellStyle name="Акцент1 3 5" xfId="42955"/>
    <cellStyle name="Акцент1 30" xfId="42956"/>
    <cellStyle name="Акцент1 30 2" xfId="42957"/>
    <cellStyle name="Акцент1 30 3" xfId="42958"/>
    <cellStyle name="Акцент1 30 4" xfId="42959"/>
    <cellStyle name="Акцент1 30 5" xfId="42960"/>
    <cellStyle name="Акцент1 31" xfId="42961"/>
    <cellStyle name="Акцент1 32" xfId="42962"/>
    <cellStyle name="Акцент1 33" xfId="42963"/>
    <cellStyle name="Акцент1 34" xfId="42964"/>
    <cellStyle name="Акцент1 35" xfId="42965"/>
    <cellStyle name="Акцент1 36" xfId="42966"/>
    <cellStyle name="Акцент1 37" xfId="42967"/>
    <cellStyle name="Акцент1 38" xfId="42968"/>
    <cellStyle name="Акцент1 4" xfId="42969"/>
    <cellStyle name="Акцент1 4 2" xfId="42970"/>
    <cellStyle name="Акцент1 4 3" xfId="42971"/>
    <cellStyle name="Акцент1 4 4" xfId="42972"/>
    <cellStyle name="Акцент1 4 5" xfId="42973"/>
    <cellStyle name="Акцент1 5" xfId="42974"/>
    <cellStyle name="Акцент1 5 2" xfId="42975"/>
    <cellStyle name="Акцент1 5 3" xfId="42976"/>
    <cellStyle name="Акцент1 5 4" xfId="42977"/>
    <cellStyle name="Акцент1 5 5" xfId="42978"/>
    <cellStyle name="Акцент1 6" xfId="42979"/>
    <cellStyle name="Акцент1 6 2" xfId="42980"/>
    <cellStyle name="Акцент1 6 3" xfId="42981"/>
    <cellStyle name="Акцент1 6 4" xfId="42982"/>
    <cellStyle name="Акцент1 6 5" xfId="42983"/>
    <cellStyle name="Акцент1 7" xfId="42984"/>
    <cellStyle name="Акцент1 7 2" xfId="42985"/>
    <cellStyle name="Акцент1 7 3" xfId="42986"/>
    <cellStyle name="Акцент1 7 4" xfId="42987"/>
    <cellStyle name="Акцент1 7 5" xfId="42988"/>
    <cellStyle name="Акцент1 8" xfId="42989"/>
    <cellStyle name="Акцент1 8 2" xfId="42990"/>
    <cellStyle name="Акцент1 8 3" xfId="42991"/>
    <cellStyle name="Акцент1 8 4" xfId="42992"/>
    <cellStyle name="Акцент1 8 5" xfId="42993"/>
    <cellStyle name="Акцент1 9" xfId="42994"/>
    <cellStyle name="Акцент1 9 2" xfId="42995"/>
    <cellStyle name="Акцент1 9 3" xfId="42996"/>
    <cellStyle name="Акцент1 9 4" xfId="42997"/>
    <cellStyle name="Акцент1 9 5" xfId="42998"/>
    <cellStyle name="Акцент2 10" xfId="42999"/>
    <cellStyle name="Акцент2 10 2" xfId="43000"/>
    <cellStyle name="Акцент2 10 3" xfId="43001"/>
    <cellStyle name="Акцент2 10 4" xfId="43002"/>
    <cellStyle name="Акцент2 10 5" xfId="43003"/>
    <cellStyle name="Акцент2 11" xfId="43004"/>
    <cellStyle name="Акцент2 11 2" xfId="43005"/>
    <cellStyle name="Акцент2 11 3" xfId="43006"/>
    <cellStyle name="Акцент2 11 4" xfId="43007"/>
    <cellStyle name="Акцент2 11 5" xfId="43008"/>
    <cellStyle name="Акцент2 12" xfId="43009"/>
    <cellStyle name="Акцент2 12 2" xfId="43010"/>
    <cellStyle name="Акцент2 12 3" xfId="43011"/>
    <cellStyle name="Акцент2 12 4" xfId="43012"/>
    <cellStyle name="Акцент2 12 5" xfId="43013"/>
    <cellStyle name="Акцент2 13" xfId="43014"/>
    <cellStyle name="Акцент2 13 2" xfId="43015"/>
    <cellStyle name="Акцент2 13 3" xfId="43016"/>
    <cellStyle name="Акцент2 13 4" xfId="43017"/>
    <cellStyle name="Акцент2 13 5" xfId="43018"/>
    <cellStyle name="Акцент2 14" xfId="43019"/>
    <cellStyle name="Акцент2 14 2" xfId="43020"/>
    <cellStyle name="Акцент2 14 3" xfId="43021"/>
    <cellStyle name="Акцент2 14 4" xfId="43022"/>
    <cellStyle name="Акцент2 14 5" xfId="43023"/>
    <cellStyle name="Акцент2 15" xfId="43024"/>
    <cellStyle name="Акцент2 15 2" xfId="43025"/>
    <cellStyle name="Акцент2 15 3" xfId="43026"/>
    <cellStyle name="Акцент2 15 4" xfId="43027"/>
    <cellStyle name="Акцент2 15 5" xfId="43028"/>
    <cellStyle name="Акцент2 16" xfId="43029"/>
    <cellStyle name="Акцент2 16 2" xfId="43030"/>
    <cellStyle name="Акцент2 16 3" xfId="43031"/>
    <cellStyle name="Акцент2 16 4" xfId="43032"/>
    <cellStyle name="Акцент2 16 5" xfId="43033"/>
    <cellStyle name="Акцент2 17" xfId="43034"/>
    <cellStyle name="Акцент2 17 2" xfId="43035"/>
    <cellStyle name="Акцент2 17 3" xfId="43036"/>
    <cellStyle name="Акцент2 17 4" xfId="43037"/>
    <cellStyle name="Акцент2 17 5" xfId="43038"/>
    <cellStyle name="Акцент2 18" xfId="43039"/>
    <cellStyle name="Акцент2 18 2" xfId="43040"/>
    <cellStyle name="Акцент2 18 3" xfId="43041"/>
    <cellStyle name="Акцент2 18 4" xfId="43042"/>
    <cellStyle name="Акцент2 18 5" xfId="43043"/>
    <cellStyle name="Акцент2 19" xfId="43044"/>
    <cellStyle name="Акцент2 19 2" xfId="43045"/>
    <cellStyle name="Акцент2 19 3" xfId="43046"/>
    <cellStyle name="Акцент2 19 4" xfId="43047"/>
    <cellStyle name="Акцент2 19 5" xfId="43048"/>
    <cellStyle name="Акцент2 2" xfId="1597"/>
    <cellStyle name="Акцент2 2 2" xfId="43049"/>
    <cellStyle name="Акцент2 2 3" xfId="43050"/>
    <cellStyle name="Акцент2 2 4" xfId="43051"/>
    <cellStyle name="Акцент2 2 5" xfId="43052"/>
    <cellStyle name="Акцент2 2 6" xfId="43053"/>
    <cellStyle name="Акцент2 2 7" xfId="43054"/>
    <cellStyle name="Акцент2 20" xfId="43055"/>
    <cellStyle name="Акцент2 20 2" xfId="43056"/>
    <cellStyle name="Акцент2 20 3" xfId="43057"/>
    <cellStyle name="Акцент2 20 4" xfId="43058"/>
    <cellStyle name="Акцент2 20 5" xfId="43059"/>
    <cellStyle name="Акцент2 21" xfId="43060"/>
    <cellStyle name="Акцент2 21 2" xfId="43061"/>
    <cellStyle name="Акцент2 21 3" xfId="43062"/>
    <cellStyle name="Акцент2 21 4" xfId="43063"/>
    <cellStyle name="Акцент2 21 5" xfId="43064"/>
    <cellStyle name="Акцент2 22" xfId="43065"/>
    <cellStyle name="Акцент2 22 2" xfId="43066"/>
    <cellStyle name="Акцент2 22 3" xfId="43067"/>
    <cellStyle name="Акцент2 22 4" xfId="43068"/>
    <cellStyle name="Акцент2 22 5" xfId="43069"/>
    <cellStyle name="Акцент2 23" xfId="43070"/>
    <cellStyle name="Акцент2 23 2" xfId="43071"/>
    <cellStyle name="Акцент2 23 3" xfId="43072"/>
    <cellStyle name="Акцент2 23 4" xfId="43073"/>
    <cellStyle name="Акцент2 23 5" xfId="43074"/>
    <cellStyle name="Акцент2 24" xfId="43075"/>
    <cellStyle name="Акцент2 24 2" xfId="43076"/>
    <cellStyle name="Акцент2 24 3" xfId="43077"/>
    <cellStyle name="Акцент2 24 4" xfId="43078"/>
    <cellStyle name="Акцент2 24 5" xfId="43079"/>
    <cellStyle name="Акцент2 25" xfId="43080"/>
    <cellStyle name="Акцент2 25 2" xfId="43081"/>
    <cellStyle name="Акцент2 25 3" xfId="43082"/>
    <cellStyle name="Акцент2 25 4" xfId="43083"/>
    <cellStyle name="Акцент2 25 5" xfId="43084"/>
    <cellStyle name="Акцент2 26" xfId="43085"/>
    <cellStyle name="Акцент2 26 2" xfId="43086"/>
    <cellStyle name="Акцент2 26 3" xfId="43087"/>
    <cellStyle name="Акцент2 26 4" xfId="43088"/>
    <cellStyle name="Акцент2 26 5" xfId="43089"/>
    <cellStyle name="Акцент2 27" xfId="43090"/>
    <cellStyle name="Акцент2 27 2" xfId="43091"/>
    <cellStyle name="Акцент2 27 3" xfId="43092"/>
    <cellStyle name="Акцент2 27 4" xfId="43093"/>
    <cellStyle name="Акцент2 27 5" xfId="43094"/>
    <cellStyle name="Акцент2 28" xfId="43095"/>
    <cellStyle name="Акцент2 28 2" xfId="43096"/>
    <cellStyle name="Акцент2 28 3" xfId="43097"/>
    <cellStyle name="Акцент2 28 4" xfId="43098"/>
    <cellStyle name="Акцент2 28 5" xfId="43099"/>
    <cellStyle name="Акцент2 29" xfId="43100"/>
    <cellStyle name="Акцент2 29 2" xfId="43101"/>
    <cellStyle name="Акцент2 29 3" xfId="43102"/>
    <cellStyle name="Акцент2 29 4" xfId="43103"/>
    <cellStyle name="Акцент2 29 5" xfId="43104"/>
    <cellStyle name="Акцент2 3" xfId="1598"/>
    <cellStyle name="Акцент2 3 2" xfId="43105"/>
    <cellStyle name="Акцент2 3 3" xfId="43106"/>
    <cellStyle name="Акцент2 3 4" xfId="43107"/>
    <cellStyle name="Акцент2 3 5" xfId="43108"/>
    <cellStyle name="Акцент2 30" xfId="43109"/>
    <cellStyle name="Акцент2 30 2" xfId="43110"/>
    <cellStyle name="Акцент2 30 3" xfId="43111"/>
    <cellStyle name="Акцент2 30 4" xfId="43112"/>
    <cellStyle name="Акцент2 30 5" xfId="43113"/>
    <cellStyle name="Акцент2 31" xfId="43114"/>
    <cellStyle name="Акцент2 32" xfId="43115"/>
    <cellStyle name="Акцент2 33" xfId="43116"/>
    <cellStyle name="Акцент2 34" xfId="43117"/>
    <cellStyle name="Акцент2 35" xfId="43118"/>
    <cellStyle name="Акцент2 36" xfId="43119"/>
    <cellStyle name="Акцент2 37" xfId="43120"/>
    <cellStyle name="Акцент2 38" xfId="43121"/>
    <cellStyle name="Акцент2 4" xfId="43122"/>
    <cellStyle name="Акцент2 4 2" xfId="43123"/>
    <cellStyle name="Акцент2 4 3" xfId="43124"/>
    <cellStyle name="Акцент2 4 4" xfId="43125"/>
    <cellStyle name="Акцент2 4 5" xfId="43126"/>
    <cellStyle name="Акцент2 5" xfId="43127"/>
    <cellStyle name="Акцент2 5 2" xfId="43128"/>
    <cellStyle name="Акцент2 5 3" xfId="43129"/>
    <cellStyle name="Акцент2 5 4" xfId="43130"/>
    <cellStyle name="Акцент2 5 5" xfId="43131"/>
    <cellStyle name="Акцент2 6" xfId="43132"/>
    <cellStyle name="Акцент2 6 2" xfId="43133"/>
    <cellStyle name="Акцент2 6 3" xfId="43134"/>
    <cellStyle name="Акцент2 6 4" xfId="43135"/>
    <cellStyle name="Акцент2 6 5" xfId="43136"/>
    <cellStyle name="Акцент2 7" xfId="43137"/>
    <cellStyle name="Акцент2 7 2" xfId="43138"/>
    <cellStyle name="Акцент2 7 3" xfId="43139"/>
    <cellStyle name="Акцент2 7 4" xfId="43140"/>
    <cellStyle name="Акцент2 7 5" xfId="43141"/>
    <cellStyle name="Акцент2 8" xfId="43142"/>
    <cellStyle name="Акцент2 8 2" xfId="43143"/>
    <cellStyle name="Акцент2 8 3" xfId="43144"/>
    <cellStyle name="Акцент2 8 4" xfId="43145"/>
    <cellStyle name="Акцент2 8 5" xfId="43146"/>
    <cellStyle name="Акцент2 9" xfId="43147"/>
    <cellStyle name="Акцент2 9 2" xfId="43148"/>
    <cellStyle name="Акцент2 9 3" xfId="43149"/>
    <cellStyle name="Акцент2 9 4" xfId="43150"/>
    <cellStyle name="Акцент2 9 5" xfId="43151"/>
    <cellStyle name="Акцент3 10" xfId="43152"/>
    <cellStyle name="Акцент3 10 2" xfId="43153"/>
    <cellStyle name="Акцент3 10 3" xfId="43154"/>
    <cellStyle name="Акцент3 10 4" xfId="43155"/>
    <cellStyle name="Акцент3 10 5" xfId="43156"/>
    <cellStyle name="Акцент3 11" xfId="43157"/>
    <cellStyle name="Акцент3 11 2" xfId="43158"/>
    <cellStyle name="Акцент3 11 3" xfId="43159"/>
    <cellStyle name="Акцент3 11 4" xfId="43160"/>
    <cellStyle name="Акцент3 11 5" xfId="43161"/>
    <cellStyle name="Акцент3 12" xfId="43162"/>
    <cellStyle name="Акцент3 12 2" xfId="43163"/>
    <cellStyle name="Акцент3 12 3" xfId="43164"/>
    <cellStyle name="Акцент3 12 4" xfId="43165"/>
    <cellStyle name="Акцент3 12 5" xfId="43166"/>
    <cellStyle name="Акцент3 13" xfId="43167"/>
    <cellStyle name="Акцент3 13 2" xfId="43168"/>
    <cellStyle name="Акцент3 13 3" xfId="43169"/>
    <cellStyle name="Акцент3 13 4" xfId="43170"/>
    <cellStyle name="Акцент3 13 5" xfId="43171"/>
    <cellStyle name="Акцент3 14" xfId="43172"/>
    <cellStyle name="Акцент3 14 2" xfId="43173"/>
    <cellStyle name="Акцент3 14 3" xfId="43174"/>
    <cellStyle name="Акцент3 14 4" xfId="43175"/>
    <cellStyle name="Акцент3 14 5" xfId="43176"/>
    <cellStyle name="Акцент3 15" xfId="43177"/>
    <cellStyle name="Акцент3 15 2" xfId="43178"/>
    <cellStyle name="Акцент3 15 3" xfId="43179"/>
    <cellStyle name="Акцент3 15 4" xfId="43180"/>
    <cellStyle name="Акцент3 15 5" xfId="43181"/>
    <cellStyle name="Акцент3 16" xfId="43182"/>
    <cellStyle name="Акцент3 16 2" xfId="43183"/>
    <cellStyle name="Акцент3 16 3" xfId="43184"/>
    <cellStyle name="Акцент3 16 4" xfId="43185"/>
    <cellStyle name="Акцент3 16 5" xfId="43186"/>
    <cellStyle name="Акцент3 17" xfId="43187"/>
    <cellStyle name="Акцент3 17 2" xfId="43188"/>
    <cellStyle name="Акцент3 17 3" xfId="43189"/>
    <cellStyle name="Акцент3 17 4" xfId="43190"/>
    <cellStyle name="Акцент3 17 5" xfId="43191"/>
    <cellStyle name="Акцент3 18" xfId="43192"/>
    <cellStyle name="Акцент3 18 2" xfId="43193"/>
    <cellStyle name="Акцент3 18 3" xfId="43194"/>
    <cellStyle name="Акцент3 18 4" xfId="43195"/>
    <cellStyle name="Акцент3 18 5" xfId="43196"/>
    <cellStyle name="Акцент3 19" xfId="43197"/>
    <cellStyle name="Акцент3 19 2" xfId="43198"/>
    <cellStyle name="Акцент3 19 3" xfId="43199"/>
    <cellStyle name="Акцент3 19 4" xfId="43200"/>
    <cellStyle name="Акцент3 19 5" xfId="43201"/>
    <cellStyle name="Акцент3 2" xfId="1599"/>
    <cellStyle name="Акцент3 2 2" xfId="43202"/>
    <cellStyle name="Акцент3 2 3" xfId="43203"/>
    <cellStyle name="Акцент3 2 4" xfId="43204"/>
    <cellStyle name="Акцент3 2 5" xfId="43205"/>
    <cellStyle name="Акцент3 2 6" xfId="43206"/>
    <cellStyle name="Акцент3 2 7" xfId="43207"/>
    <cellStyle name="Акцент3 20" xfId="43208"/>
    <cellStyle name="Акцент3 20 2" xfId="43209"/>
    <cellStyle name="Акцент3 20 3" xfId="43210"/>
    <cellStyle name="Акцент3 20 4" xfId="43211"/>
    <cellStyle name="Акцент3 20 5" xfId="43212"/>
    <cellStyle name="Акцент3 21" xfId="43213"/>
    <cellStyle name="Акцент3 21 2" xfId="43214"/>
    <cellStyle name="Акцент3 21 3" xfId="43215"/>
    <cellStyle name="Акцент3 21 4" xfId="43216"/>
    <cellStyle name="Акцент3 21 5" xfId="43217"/>
    <cellStyle name="Акцент3 22" xfId="43218"/>
    <cellStyle name="Акцент3 22 2" xfId="43219"/>
    <cellStyle name="Акцент3 22 3" xfId="43220"/>
    <cellStyle name="Акцент3 22 4" xfId="43221"/>
    <cellStyle name="Акцент3 22 5" xfId="43222"/>
    <cellStyle name="Акцент3 23" xfId="43223"/>
    <cellStyle name="Акцент3 23 2" xfId="43224"/>
    <cellStyle name="Акцент3 23 3" xfId="43225"/>
    <cellStyle name="Акцент3 23 4" xfId="43226"/>
    <cellStyle name="Акцент3 23 5" xfId="43227"/>
    <cellStyle name="Акцент3 24" xfId="43228"/>
    <cellStyle name="Акцент3 24 2" xfId="43229"/>
    <cellStyle name="Акцент3 24 3" xfId="43230"/>
    <cellStyle name="Акцент3 24 4" xfId="43231"/>
    <cellStyle name="Акцент3 24 5" xfId="43232"/>
    <cellStyle name="Акцент3 25" xfId="43233"/>
    <cellStyle name="Акцент3 25 2" xfId="43234"/>
    <cellStyle name="Акцент3 25 3" xfId="43235"/>
    <cellStyle name="Акцент3 25 4" xfId="43236"/>
    <cellStyle name="Акцент3 25 5" xfId="43237"/>
    <cellStyle name="Акцент3 26" xfId="43238"/>
    <cellStyle name="Акцент3 26 2" xfId="43239"/>
    <cellStyle name="Акцент3 26 3" xfId="43240"/>
    <cellStyle name="Акцент3 26 4" xfId="43241"/>
    <cellStyle name="Акцент3 26 5" xfId="43242"/>
    <cellStyle name="Акцент3 27" xfId="43243"/>
    <cellStyle name="Акцент3 27 2" xfId="43244"/>
    <cellStyle name="Акцент3 27 3" xfId="43245"/>
    <cellStyle name="Акцент3 27 4" xfId="43246"/>
    <cellStyle name="Акцент3 27 5" xfId="43247"/>
    <cellStyle name="Акцент3 28" xfId="43248"/>
    <cellStyle name="Акцент3 28 2" xfId="43249"/>
    <cellStyle name="Акцент3 28 3" xfId="43250"/>
    <cellStyle name="Акцент3 28 4" xfId="43251"/>
    <cellStyle name="Акцент3 28 5" xfId="43252"/>
    <cellStyle name="Акцент3 29" xfId="43253"/>
    <cellStyle name="Акцент3 29 2" xfId="43254"/>
    <cellStyle name="Акцент3 29 3" xfId="43255"/>
    <cellStyle name="Акцент3 29 4" xfId="43256"/>
    <cellStyle name="Акцент3 29 5" xfId="43257"/>
    <cellStyle name="Акцент3 3" xfId="1600"/>
    <cellStyle name="Акцент3 3 2" xfId="43258"/>
    <cellStyle name="Акцент3 3 3" xfId="43259"/>
    <cellStyle name="Акцент3 3 4" xfId="43260"/>
    <cellStyle name="Акцент3 3 5" xfId="43261"/>
    <cellStyle name="Акцент3 30" xfId="43262"/>
    <cellStyle name="Акцент3 30 2" xfId="43263"/>
    <cellStyle name="Акцент3 30 3" xfId="43264"/>
    <cellStyle name="Акцент3 30 4" xfId="43265"/>
    <cellStyle name="Акцент3 30 5" xfId="43266"/>
    <cellStyle name="Акцент3 31" xfId="43267"/>
    <cellStyle name="Акцент3 32" xfId="43268"/>
    <cellStyle name="Акцент3 33" xfId="43269"/>
    <cellStyle name="Акцент3 34" xfId="43270"/>
    <cellStyle name="Акцент3 35" xfId="43271"/>
    <cellStyle name="Акцент3 36" xfId="43272"/>
    <cellStyle name="Акцент3 37" xfId="43273"/>
    <cellStyle name="Акцент3 38" xfId="43274"/>
    <cellStyle name="Акцент3 4" xfId="43275"/>
    <cellStyle name="Акцент3 4 2" xfId="43276"/>
    <cellStyle name="Акцент3 4 3" xfId="43277"/>
    <cellStyle name="Акцент3 4 4" xfId="43278"/>
    <cellStyle name="Акцент3 4 5" xfId="43279"/>
    <cellStyle name="Акцент3 5" xfId="43280"/>
    <cellStyle name="Акцент3 5 2" xfId="43281"/>
    <cellStyle name="Акцент3 5 3" xfId="43282"/>
    <cellStyle name="Акцент3 5 4" xfId="43283"/>
    <cellStyle name="Акцент3 5 5" xfId="43284"/>
    <cellStyle name="Акцент3 6" xfId="43285"/>
    <cellStyle name="Акцент3 6 2" xfId="43286"/>
    <cellStyle name="Акцент3 6 3" xfId="43287"/>
    <cellStyle name="Акцент3 6 4" xfId="43288"/>
    <cellStyle name="Акцент3 6 5" xfId="43289"/>
    <cellStyle name="Акцент3 7" xfId="43290"/>
    <cellStyle name="Акцент3 7 2" xfId="43291"/>
    <cellStyle name="Акцент3 7 3" xfId="43292"/>
    <cellStyle name="Акцент3 7 4" xfId="43293"/>
    <cellStyle name="Акцент3 7 5" xfId="43294"/>
    <cellStyle name="Акцент3 8" xfId="43295"/>
    <cellStyle name="Акцент3 8 2" xfId="43296"/>
    <cellStyle name="Акцент3 8 3" xfId="43297"/>
    <cellStyle name="Акцент3 8 4" xfId="43298"/>
    <cellStyle name="Акцент3 8 5" xfId="43299"/>
    <cellStyle name="Акцент3 9" xfId="43300"/>
    <cellStyle name="Акцент3 9 2" xfId="43301"/>
    <cellStyle name="Акцент3 9 3" xfId="43302"/>
    <cellStyle name="Акцент3 9 4" xfId="43303"/>
    <cellStyle name="Акцент3 9 5" xfId="43304"/>
    <cellStyle name="Акцент4 10" xfId="43305"/>
    <cellStyle name="Акцент4 10 2" xfId="43306"/>
    <cellStyle name="Акцент4 10 3" xfId="43307"/>
    <cellStyle name="Акцент4 10 4" xfId="43308"/>
    <cellStyle name="Акцент4 10 5" xfId="43309"/>
    <cellStyle name="Акцент4 11" xfId="43310"/>
    <cellStyle name="Акцент4 11 2" xfId="43311"/>
    <cellStyle name="Акцент4 11 3" xfId="43312"/>
    <cellStyle name="Акцент4 11 4" xfId="43313"/>
    <cellStyle name="Акцент4 11 5" xfId="43314"/>
    <cellStyle name="Акцент4 12" xfId="43315"/>
    <cellStyle name="Акцент4 12 2" xfId="43316"/>
    <cellStyle name="Акцент4 12 3" xfId="43317"/>
    <cellStyle name="Акцент4 12 4" xfId="43318"/>
    <cellStyle name="Акцент4 12 5" xfId="43319"/>
    <cellStyle name="Акцент4 13" xfId="43320"/>
    <cellStyle name="Акцент4 13 2" xfId="43321"/>
    <cellStyle name="Акцент4 13 3" xfId="43322"/>
    <cellStyle name="Акцент4 13 4" xfId="43323"/>
    <cellStyle name="Акцент4 13 5" xfId="43324"/>
    <cellStyle name="Акцент4 14" xfId="43325"/>
    <cellStyle name="Акцент4 14 2" xfId="43326"/>
    <cellStyle name="Акцент4 14 3" xfId="43327"/>
    <cellStyle name="Акцент4 14 4" xfId="43328"/>
    <cellStyle name="Акцент4 14 5" xfId="43329"/>
    <cellStyle name="Акцент4 15" xfId="43330"/>
    <cellStyle name="Акцент4 15 2" xfId="43331"/>
    <cellStyle name="Акцент4 15 3" xfId="43332"/>
    <cellStyle name="Акцент4 15 4" xfId="43333"/>
    <cellStyle name="Акцент4 15 5" xfId="43334"/>
    <cellStyle name="Акцент4 16" xfId="43335"/>
    <cellStyle name="Акцент4 16 2" xfId="43336"/>
    <cellStyle name="Акцент4 16 3" xfId="43337"/>
    <cellStyle name="Акцент4 16 4" xfId="43338"/>
    <cellStyle name="Акцент4 16 5" xfId="43339"/>
    <cellStyle name="Акцент4 17" xfId="43340"/>
    <cellStyle name="Акцент4 17 2" xfId="43341"/>
    <cellStyle name="Акцент4 17 3" xfId="43342"/>
    <cellStyle name="Акцент4 17 4" xfId="43343"/>
    <cellStyle name="Акцент4 17 5" xfId="43344"/>
    <cellStyle name="Акцент4 18" xfId="43345"/>
    <cellStyle name="Акцент4 18 2" xfId="43346"/>
    <cellStyle name="Акцент4 18 3" xfId="43347"/>
    <cellStyle name="Акцент4 18 4" xfId="43348"/>
    <cellStyle name="Акцент4 18 5" xfId="43349"/>
    <cellStyle name="Акцент4 19" xfId="43350"/>
    <cellStyle name="Акцент4 19 2" xfId="43351"/>
    <cellStyle name="Акцент4 19 3" xfId="43352"/>
    <cellStyle name="Акцент4 19 4" xfId="43353"/>
    <cellStyle name="Акцент4 19 5" xfId="43354"/>
    <cellStyle name="Акцент4 2" xfId="1601"/>
    <cellStyle name="Акцент4 2 2" xfId="43355"/>
    <cellStyle name="Акцент4 2 3" xfId="43356"/>
    <cellStyle name="Акцент4 2 4" xfId="43357"/>
    <cellStyle name="Акцент4 2 5" xfId="43358"/>
    <cellStyle name="Акцент4 2 6" xfId="43359"/>
    <cellStyle name="Акцент4 2 7" xfId="43360"/>
    <cellStyle name="Акцент4 20" xfId="43361"/>
    <cellStyle name="Акцент4 20 2" xfId="43362"/>
    <cellStyle name="Акцент4 20 3" xfId="43363"/>
    <cellStyle name="Акцент4 20 4" xfId="43364"/>
    <cellStyle name="Акцент4 20 5" xfId="43365"/>
    <cellStyle name="Акцент4 21" xfId="43366"/>
    <cellStyle name="Акцент4 21 2" xfId="43367"/>
    <cellStyle name="Акцент4 21 3" xfId="43368"/>
    <cellStyle name="Акцент4 21 4" xfId="43369"/>
    <cellStyle name="Акцент4 21 5" xfId="43370"/>
    <cellStyle name="Акцент4 22" xfId="43371"/>
    <cellStyle name="Акцент4 22 2" xfId="43372"/>
    <cellStyle name="Акцент4 22 3" xfId="43373"/>
    <cellStyle name="Акцент4 22 4" xfId="43374"/>
    <cellStyle name="Акцент4 22 5" xfId="43375"/>
    <cellStyle name="Акцент4 23" xfId="43376"/>
    <cellStyle name="Акцент4 23 2" xfId="43377"/>
    <cellStyle name="Акцент4 23 3" xfId="43378"/>
    <cellStyle name="Акцент4 23 4" xfId="43379"/>
    <cellStyle name="Акцент4 23 5" xfId="43380"/>
    <cellStyle name="Акцент4 24" xfId="43381"/>
    <cellStyle name="Акцент4 24 2" xfId="43382"/>
    <cellStyle name="Акцент4 24 3" xfId="43383"/>
    <cellStyle name="Акцент4 24 4" xfId="43384"/>
    <cellStyle name="Акцент4 24 5" xfId="43385"/>
    <cellStyle name="Акцент4 25" xfId="43386"/>
    <cellStyle name="Акцент4 25 2" xfId="43387"/>
    <cellStyle name="Акцент4 25 3" xfId="43388"/>
    <cellStyle name="Акцент4 25 4" xfId="43389"/>
    <cellStyle name="Акцент4 25 5" xfId="43390"/>
    <cellStyle name="Акцент4 26" xfId="43391"/>
    <cellStyle name="Акцент4 26 2" xfId="43392"/>
    <cellStyle name="Акцент4 26 3" xfId="43393"/>
    <cellStyle name="Акцент4 26 4" xfId="43394"/>
    <cellStyle name="Акцент4 26 5" xfId="43395"/>
    <cellStyle name="Акцент4 27" xfId="43396"/>
    <cellStyle name="Акцент4 27 2" xfId="43397"/>
    <cellStyle name="Акцент4 27 3" xfId="43398"/>
    <cellStyle name="Акцент4 27 4" xfId="43399"/>
    <cellStyle name="Акцент4 27 5" xfId="43400"/>
    <cellStyle name="Акцент4 28" xfId="43401"/>
    <cellStyle name="Акцент4 28 2" xfId="43402"/>
    <cellStyle name="Акцент4 28 3" xfId="43403"/>
    <cellStyle name="Акцент4 28 4" xfId="43404"/>
    <cellStyle name="Акцент4 28 5" xfId="43405"/>
    <cellStyle name="Акцент4 29" xfId="43406"/>
    <cellStyle name="Акцент4 29 2" xfId="43407"/>
    <cellStyle name="Акцент4 29 3" xfId="43408"/>
    <cellStyle name="Акцент4 29 4" xfId="43409"/>
    <cellStyle name="Акцент4 29 5" xfId="43410"/>
    <cellStyle name="Акцент4 3" xfId="1602"/>
    <cellStyle name="Акцент4 3 2" xfId="43411"/>
    <cellStyle name="Акцент4 3 3" xfId="43412"/>
    <cellStyle name="Акцент4 3 4" xfId="43413"/>
    <cellStyle name="Акцент4 3 5" xfId="43414"/>
    <cellStyle name="Акцент4 30" xfId="43415"/>
    <cellStyle name="Акцент4 30 2" xfId="43416"/>
    <cellStyle name="Акцент4 30 3" xfId="43417"/>
    <cellStyle name="Акцент4 30 4" xfId="43418"/>
    <cellStyle name="Акцент4 30 5" xfId="43419"/>
    <cellStyle name="Акцент4 31" xfId="43420"/>
    <cellStyle name="Акцент4 32" xfId="43421"/>
    <cellStyle name="Акцент4 33" xfId="43422"/>
    <cellStyle name="Акцент4 34" xfId="43423"/>
    <cellStyle name="Акцент4 35" xfId="43424"/>
    <cellStyle name="Акцент4 36" xfId="43425"/>
    <cellStyle name="Акцент4 37" xfId="43426"/>
    <cellStyle name="Акцент4 38" xfId="43427"/>
    <cellStyle name="Акцент4 4" xfId="43428"/>
    <cellStyle name="Акцент4 4 2" xfId="43429"/>
    <cellStyle name="Акцент4 4 3" xfId="43430"/>
    <cellStyle name="Акцент4 4 4" xfId="43431"/>
    <cellStyle name="Акцент4 4 5" xfId="43432"/>
    <cellStyle name="Акцент4 5" xfId="43433"/>
    <cellStyle name="Акцент4 5 2" xfId="43434"/>
    <cellStyle name="Акцент4 5 3" xfId="43435"/>
    <cellStyle name="Акцент4 5 4" xfId="43436"/>
    <cellStyle name="Акцент4 5 5" xfId="43437"/>
    <cellStyle name="Акцент4 6" xfId="43438"/>
    <cellStyle name="Акцент4 6 2" xfId="43439"/>
    <cellStyle name="Акцент4 6 3" xfId="43440"/>
    <cellStyle name="Акцент4 6 4" xfId="43441"/>
    <cellStyle name="Акцент4 6 5" xfId="43442"/>
    <cellStyle name="Акцент4 7" xfId="43443"/>
    <cellStyle name="Акцент4 7 2" xfId="43444"/>
    <cellStyle name="Акцент4 7 3" xfId="43445"/>
    <cellStyle name="Акцент4 7 4" xfId="43446"/>
    <cellStyle name="Акцент4 7 5" xfId="43447"/>
    <cellStyle name="Акцент4 8" xfId="43448"/>
    <cellStyle name="Акцент4 8 2" xfId="43449"/>
    <cellStyle name="Акцент4 8 3" xfId="43450"/>
    <cellStyle name="Акцент4 8 4" xfId="43451"/>
    <cellStyle name="Акцент4 8 5" xfId="43452"/>
    <cellStyle name="Акцент4 9" xfId="43453"/>
    <cellStyle name="Акцент4 9 2" xfId="43454"/>
    <cellStyle name="Акцент4 9 3" xfId="43455"/>
    <cellStyle name="Акцент4 9 4" xfId="43456"/>
    <cellStyle name="Акцент4 9 5" xfId="43457"/>
    <cellStyle name="Акцент5 10" xfId="43458"/>
    <cellStyle name="Акцент5 10 2" xfId="43459"/>
    <cellStyle name="Акцент5 10 3" xfId="43460"/>
    <cellStyle name="Акцент5 10 4" xfId="43461"/>
    <cellStyle name="Акцент5 10 5" xfId="43462"/>
    <cellStyle name="Акцент5 11" xfId="43463"/>
    <cellStyle name="Акцент5 11 2" xfId="43464"/>
    <cellStyle name="Акцент5 11 3" xfId="43465"/>
    <cellStyle name="Акцент5 11 4" xfId="43466"/>
    <cellStyle name="Акцент5 11 5" xfId="43467"/>
    <cellStyle name="Акцент5 12" xfId="43468"/>
    <cellStyle name="Акцент5 12 2" xfId="43469"/>
    <cellStyle name="Акцент5 12 3" xfId="43470"/>
    <cellStyle name="Акцент5 12 4" xfId="43471"/>
    <cellStyle name="Акцент5 12 5" xfId="43472"/>
    <cellStyle name="Акцент5 13" xfId="43473"/>
    <cellStyle name="Акцент5 13 2" xfId="43474"/>
    <cellStyle name="Акцент5 13 3" xfId="43475"/>
    <cellStyle name="Акцент5 13 4" xfId="43476"/>
    <cellStyle name="Акцент5 13 5" xfId="43477"/>
    <cellStyle name="Акцент5 14" xfId="43478"/>
    <cellStyle name="Акцент5 14 2" xfId="43479"/>
    <cellStyle name="Акцент5 14 3" xfId="43480"/>
    <cellStyle name="Акцент5 14 4" xfId="43481"/>
    <cellStyle name="Акцент5 14 5" xfId="43482"/>
    <cellStyle name="Акцент5 15" xfId="43483"/>
    <cellStyle name="Акцент5 15 2" xfId="43484"/>
    <cellStyle name="Акцент5 15 3" xfId="43485"/>
    <cellStyle name="Акцент5 15 4" xfId="43486"/>
    <cellStyle name="Акцент5 15 5" xfId="43487"/>
    <cellStyle name="Акцент5 16" xfId="43488"/>
    <cellStyle name="Акцент5 16 2" xfId="43489"/>
    <cellStyle name="Акцент5 16 3" xfId="43490"/>
    <cellStyle name="Акцент5 16 4" xfId="43491"/>
    <cellStyle name="Акцент5 16 5" xfId="43492"/>
    <cellStyle name="Акцент5 17" xfId="43493"/>
    <cellStyle name="Акцент5 17 2" xfId="43494"/>
    <cellStyle name="Акцент5 17 3" xfId="43495"/>
    <cellStyle name="Акцент5 17 4" xfId="43496"/>
    <cellStyle name="Акцент5 17 5" xfId="43497"/>
    <cellStyle name="Акцент5 18" xfId="43498"/>
    <cellStyle name="Акцент5 18 2" xfId="43499"/>
    <cellStyle name="Акцент5 18 3" xfId="43500"/>
    <cellStyle name="Акцент5 18 4" xfId="43501"/>
    <cellStyle name="Акцент5 18 5" xfId="43502"/>
    <cellStyle name="Акцент5 19" xfId="43503"/>
    <cellStyle name="Акцент5 19 2" xfId="43504"/>
    <cellStyle name="Акцент5 19 3" xfId="43505"/>
    <cellStyle name="Акцент5 19 4" xfId="43506"/>
    <cellStyle name="Акцент5 19 5" xfId="43507"/>
    <cellStyle name="Акцент5 2" xfId="1603"/>
    <cellStyle name="Акцент5 2 2" xfId="43508"/>
    <cellStyle name="Акцент5 2 3" xfId="43509"/>
    <cellStyle name="Акцент5 2 4" xfId="43510"/>
    <cellStyle name="Акцент5 2 5" xfId="43511"/>
    <cellStyle name="Акцент5 2 6" xfId="43512"/>
    <cellStyle name="Акцент5 2 7" xfId="43513"/>
    <cellStyle name="Акцент5 20" xfId="43514"/>
    <cellStyle name="Акцент5 20 2" xfId="43515"/>
    <cellStyle name="Акцент5 20 3" xfId="43516"/>
    <cellStyle name="Акцент5 20 4" xfId="43517"/>
    <cellStyle name="Акцент5 20 5" xfId="43518"/>
    <cellStyle name="Акцент5 21" xfId="43519"/>
    <cellStyle name="Акцент5 21 2" xfId="43520"/>
    <cellStyle name="Акцент5 21 3" xfId="43521"/>
    <cellStyle name="Акцент5 21 4" xfId="43522"/>
    <cellStyle name="Акцент5 21 5" xfId="43523"/>
    <cellStyle name="Акцент5 22" xfId="43524"/>
    <cellStyle name="Акцент5 22 2" xfId="43525"/>
    <cellStyle name="Акцент5 22 3" xfId="43526"/>
    <cellStyle name="Акцент5 22 4" xfId="43527"/>
    <cellStyle name="Акцент5 22 5" xfId="43528"/>
    <cellStyle name="Акцент5 23" xfId="43529"/>
    <cellStyle name="Акцент5 23 2" xfId="43530"/>
    <cellStyle name="Акцент5 23 3" xfId="43531"/>
    <cellStyle name="Акцент5 23 4" xfId="43532"/>
    <cellStyle name="Акцент5 23 5" xfId="43533"/>
    <cellStyle name="Акцент5 24" xfId="43534"/>
    <cellStyle name="Акцент5 24 2" xfId="43535"/>
    <cellStyle name="Акцент5 24 3" xfId="43536"/>
    <cellStyle name="Акцент5 24 4" xfId="43537"/>
    <cellStyle name="Акцент5 24 5" xfId="43538"/>
    <cellStyle name="Акцент5 25" xfId="43539"/>
    <cellStyle name="Акцент5 25 2" xfId="43540"/>
    <cellStyle name="Акцент5 25 3" xfId="43541"/>
    <cellStyle name="Акцент5 25 4" xfId="43542"/>
    <cellStyle name="Акцент5 25 5" xfId="43543"/>
    <cellStyle name="Акцент5 26" xfId="43544"/>
    <cellStyle name="Акцент5 26 2" xfId="43545"/>
    <cellStyle name="Акцент5 26 3" xfId="43546"/>
    <cellStyle name="Акцент5 26 4" xfId="43547"/>
    <cellStyle name="Акцент5 26 5" xfId="43548"/>
    <cellStyle name="Акцент5 27" xfId="43549"/>
    <cellStyle name="Акцент5 27 2" xfId="43550"/>
    <cellStyle name="Акцент5 27 3" xfId="43551"/>
    <cellStyle name="Акцент5 27 4" xfId="43552"/>
    <cellStyle name="Акцент5 27 5" xfId="43553"/>
    <cellStyle name="Акцент5 28" xfId="43554"/>
    <cellStyle name="Акцент5 28 2" xfId="43555"/>
    <cellStyle name="Акцент5 28 3" xfId="43556"/>
    <cellStyle name="Акцент5 28 4" xfId="43557"/>
    <cellStyle name="Акцент5 28 5" xfId="43558"/>
    <cellStyle name="Акцент5 29" xfId="43559"/>
    <cellStyle name="Акцент5 29 2" xfId="43560"/>
    <cellStyle name="Акцент5 29 3" xfId="43561"/>
    <cellStyle name="Акцент5 29 4" xfId="43562"/>
    <cellStyle name="Акцент5 29 5" xfId="43563"/>
    <cellStyle name="Акцент5 3" xfId="1604"/>
    <cellStyle name="Акцент5 3 2" xfId="43564"/>
    <cellStyle name="Акцент5 3 3" xfId="43565"/>
    <cellStyle name="Акцент5 3 4" xfId="43566"/>
    <cellStyle name="Акцент5 3 5" xfId="43567"/>
    <cellStyle name="Акцент5 30" xfId="43568"/>
    <cellStyle name="Акцент5 30 2" xfId="43569"/>
    <cellStyle name="Акцент5 30 3" xfId="43570"/>
    <cellStyle name="Акцент5 30 4" xfId="43571"/>
    <cellStyle name="Акцент5 30 5" xfId="43572"/>
    <cellStyle name="Акцент5 31" xfId="43573"/>
    <cellStyle name="Акцент5 32" xfId="43574"/>
    <cellStyle name="Акцент5 33" xfId="43575"/>
    <cellStyle name="Акцент5 34" xfId="43576"/>
    <cellStyle name="Акцент5 35" xfId="43577"/>
    <cellStyle name="Акцент5 36" xfId="43578"/>
    <cellStyle name="Акцент5 37" xfId="43579"/>
    <cellStyle name="Акцент5 38" xfId="43580"/>
    <cellStyle name="Акцент5 4" xfId="43581"/>
    <cellStyle name="Акцент5 4 2" xfId="43582"/>
    <cellStyle name="Акцент5 4 3" xfId="43583"/>
    <cellStyle name="Акцент5 4 4" xfId="43584"/>
    <cellStyle name="Акцент5 4 5" xfId="43585"/>
    <cellStyle name="Акцент5 5" xfId="43586"/>
    <cellStyle name="Акцент5 5 2" xfId="43587"/>
    <cellStyle name="Акцент5 5 3" xfId="43588"/>
    <cellStyle name="Акцент5 5 4" xfId="43589"/>
    <cellStyle name="Акцент5 5 5" xfId="43590"/>
    <cellStyle name="Акцент5 6" xfId="43591"/>
    <cellStyle name="Акцент5 6 2" xfId="43592"/>
    <cellStyle name="Акцент5 6 3" xfId="43593"/>
    <cellStyle name="Акцент5 6 4" xfId="43594"/>
    <cellStyle name="Акцент5 6 5" xfId="43595"/>
    <cellStyle name="Акцент5 7" xfId="43596"/>
    <cellStyle name="Акцент5 7 2" xfId="43597"/>
    <cellStyle name="Акцент5 7 3" xfId="43598"/>
    <cellStyle name="Акцент5 7 4" xfId="43599"/>
    <cellStyle name="Акцент5 7 5" xfId="43600"/>
    <cellStyle name="Акцент5 8" xfId="43601"/>
    <cellStyle name="Акцент5 8 2" xfId="43602"/>
    <cellStyle name="Акцент5 8 3" xfId="43603"/>
    <cellStyle name="Акцент5 8 4" xfId="43604"/>
    <cellStyle name="Акцент5 8 5" xfId="43605"/>
    <cellStyle name="Акцент5 9" xfId="43606"/>
    <cellStyle name="Акцент5 9 2" xfId="43607"/>
    <cellStyle name="Акцент5 9 3" xfId="43608"/>
    <cellStyle name="Акцент5 9 4" xfId="43609"/>
    <cellStyle name="Акцент5 9 5" xfId="43610"/>
    <cellStyle name="Акцент6 10" xfId="43611"/>
    <cellStyle name="Акцент6 10 2" xfId="43612"/>
    <cellStyle name="Акцент6 10 3" xfId="43613"/>
    <cellStyle name="Акцент6 10 4" xfId="43614"/>
    <cellStyle name="Акцент6 10 5" xfId="43615"/>
    <cellStyle name="Акцент6 11" xfId="43616"/>
    <cellStyle name="Акцент6 11 2" xfId="43617"/>
    <cellStyle name="Акцент6 11 3" xfId="43618"/>
    <cellStyle name="Акцент6 11 4" xfId="43619"/>
    <cellStyle name="Акцент6 11 5" xfId="43620"/>
    <cellStyle name="Акцент6 12" xfId="43621"/>
    <cellStyle name="Акцент6 12 2" xfId="43622"/>
    <cellStyle name="Акцент6 12 3" xfId="43623"/>
    <cellStyle name="Акцент6 12 4" xfId="43624"/>
    <cellStyle name="Акцент6 12 5" xfId="43625"/>
    <cellStyle name="Акцент6 13" xfId="43626"/>
    <cellStyle name="Акцент6 13 2" xfId="43627"/>
    <cellStyle name="Акцент6 13 3" xfId="43628"/>
    <cellStyle name="Акцент6 13 4" xfId="43629"/>
    <cellStyle name="Акцент6 13 5" xfId="43630"/>
    <cellStyle name="Акцент6 14" xfId="43631"/>
    <cellStyle name="Акцент6 14 2" xfId="43632"/>
    <cellStyle name="Акцент6 14 3" xfId="43633"/>
    <cellStyle name="Акцент6 14 4" xfId="43634"/>
    <cellStyle name="Акцент6 14 5" xfId="43635"/>
    <cellStyle name="Акцент6 15" xfId="43636"/>
    <cellStyle name="Акцент6 15 2" xfId="43637"/>
    <cellStyle name="Акцент6 15 3" xfId="43638"/>
    <cellStyle name="Акцент6 15 4" xfId="43639"/>
    <cellStyle name="Акцент6 15 5" xfId="43640"/>
    <cellStyle name="Акцент6 16" xfId="43641"/>
    <cellStyle name="Акцент6 16 2" xfId="43642"/>
    <cellStyle name="Акцент6 16 3" xfId="43643"/>
    <cellStyle name="Акцент6 16 4" xfId="43644"/>
    <cellStyle name="Акцент6 16 5" xfId="43645"/>
    <cellStyle name="Акцент6 17" xfId="43646"/>
    <cellStyle name="Акцент6 17 2" xfId="43647"/>
    <cellStyle name="Акцент6 17 3" xfId="43648"/>
    <cellStyle name="Акцент6 17 4" xfId="43649"/>
    <cellStyle name="Акцент6 17 5" xfId="43650"/>
    <cellStyle name="Акцент6 18" xfId="43651"/>
    <cellStyle name="Акцент6 18 2" xfId="43652"/>
    <cellStyle name="Акцент6 18 3" xfId="43653"/>
    <cellStyle name="Акцент6 18 4" xfId="43654"/>
    <cellStyle name="Акцент6 18 5" xfId="43655"/>
    <cellStyle name="Акцент6 19" xfId="43656"/>
    <cellStyle name="Акцент6 19 2" xfId="43657"/>
    <cellStyle name="Акцент6 19 3" xfId="43658"/>
    <cellStyle name="Акцент6 19 4" xfId="43659"/>
    <cellStyle name="Акцент6 19 5" xfId="43660"/>
    <cellStyle name="Акцент6 2" xfId="1605"/>
    <cellStyle name="Акцент6 2 2" xfId="43661"/>
    <cellStyle name="Акцент6 2 3" xfId="43662"/>
    <cellStyle name="Акцент6 2 4" xfId="43663"/>
    <cellStyle name="Акцент6 2 5" xfId="43664"/>
    <cellStyle name="Акцент6 2 6" xfId="43665"/>
    <cellStyle name="Акцент6 2 7" xfId="43666"/>
    <cellStyle name="Акцент6 20" xfId="43667"/>
    <cellStyle name="Акцент6 20 2" xfId="43668"/>
    <cellStyle name="Акцент6 20 3" xfId="43669"/>
    <cellStyle name="Акцент6 20 4" xfId="43670"/>
    <cellStyle name="Акцент6 20 5" xfId="43671"/>
    <cellStyle name="Акцент6 21" xfId="43672"/>
    <cellStyle name="Акцент6 21 2" xfId="43673"/>
    <cellStyle name="Акцент6 21 3" xfId="43674"/>
    <cellStyle name="Акцент6 21 4" xfId="43675"/>
    <cellStyle name="Акцент6 21 5" xfId="43676"/>
    <cellStyle name="Акцент6 22" xfId="43677"/>
    <cellStyle name="Акцент6 22 2" xfId="43678"/>
    <cellStyle name="Акцент6 22 3" xfId="43679"/>
    <cellStyle name="Акцент6 22 4" xfId="43680"/>
    <cellStyle name="Акцент6 22 5" xfId="43681"/>
    <cellStyle name="Акцент6 23" xfId="43682"/>
    <cellStyle name="Акцент6 23 2" xfId="43683"/>
    <cellStyle name="Акцент6 23 3" xfId="43684"/>
    <cellStyle name="Акцент6 23 4" xfId="43685"/>
    <cellStyle name="Акцент6 23 5" xfId="43686"/>
    <cellStyle name="Акцент6 24" xfId="43687"/>
    <cellStyle name="Акцент6 24 2" xfId="43688"/>
    <cellStyle name="Акцент6 24 3" xfId="43689"/>
    <cellStyle name="Акцент6 24 4" xfId="43690"/>
    <cellStyle name="Акцент6 24 5" xfId="43691"/>
    <cellStyle name="Акцент6 25" xfId="43692"/>
    <cellStyle name="Акцент6 25 2" xfId="43693"/>
    <cellStyle name="Акцент6 25 3" xfId="43694"/>
    <cellStyle name="Акцент6 25 4" xfId="43695"/>
    <cellStyle name="Акцент6 25 5" xfId="43696"/>
    <cellStyle name="Акцент6 26" xfId="43697"/>
    <cellStyle name="Акцент6 26 2" xfId="43698"/>
    <cellStyle name="Акцент6 26 3" xfId="43699"/>
    <cellStyle name="Акцент6 26 4" xfId="43700"/>
    <cellStyle name="Акцент6 26 5" xfId="43701"/>
    <cellStyle name="Акцент6 27" xfId="43702"/>
    <cellStyle name="Акцент6 27 2" xfId="43703"/>
    <cellStyle name="Акцент6 27 3" xfId="43704"/>
    <cellStyle name="Акцент6 27 4" xfId="43705"/>
    <cellStyle name="Акцент6 27 5" xfId="43706"/>
    <cellStyle name="Акцент6 28" xfId="43707"/>
    <cellStyle name="Акцент6 28 2" xfId="43708"/>
    <cellStyle name="Акцент6 28 3" xfId="43709"/>
    <cellStyle name="Акцент6 28 4" xfId="43710"/>
    <cellStyle name="Акцент6 28 5" xfId="43711"/>
    <cellStyle name="Акцент6 29" xfId="43712"/>
    <cellStyle name="Акцент6 29 2" xfId="43713"/>
    <cellStyle name="Акцент6 29 3" xfId="43714"/>
    <cellStyle name="Акцент6 29 4" xfId="43715"/>
    <cellStyle name="Акцент6 29 5" xfId="43716"/>
    <cellStyle name="Акцент6 3" xfId="1606"/>
    <cellStyle name="Акцент6 3 2" xfId="43717"/>
    <cellStyle name="Акцент6 3 3" xfId="43718"/>
    <cellStyle name="Акцент6 3 4" xfId="43719"/>
    <cellStyle name="Акцент6 3 5" xfId="43720"/>
    <cellStyle name="Акцент6 30" xfId="43721"/>
    <cellStyle name="Акцент6 30 2" xfId="43722"/>
    <cellStyle name="Акцент6 30 3" xfId="43723"/>
    <cellStyle name="Акцент6 30 4" xfId="43724"/>
    <cellStyle name="Акцент6 30 5" xfId="43725"/>
    <cellStyle name="Акцент6 31" xfId="43726"/>
    <cellStyle name="Акцент6 32" xfId="43727"/>
    <cellStyle name="Акцент6 33" xfId="43728"/>
    <cellStyle name="Акцент6 34" xfId="43729"/>
    <cellStyle name="Акцент6 35" xfId="43730"/>
    <cellStyle name="Акцент6 36" xfId="43731"/>
    <cellStyle name="Акцент6 37" xfId="43732"/>
    <cellStyle name="Акцент6 38" xfId="43733"/>
    <cellStyle name="Акцент6 4" xfId="43734"/>
    <cellStyle name="Акцент6 4 2" xfId="43735"/>
    <cellStyle name="Акцент6 4 3" xfId="43736"/>
    <cellStyle name="Акцент6 4 4" xfId="43737"/>
    <cellStyle name="Акцент6 4 5" xfId="43738"/>
    <cellStyle name="Акцент6 5" xfId="43739"/>
    <cellStyle name="Акцент6 5 2" xfId="43740"/>
    <cellStyle name="Акцент6 5 3" xfId="43741"/>
    <cellStyle name="Акцент6 5 4" xfId="43742"/>
    <cellStyle name="Акцент6 5 5" xfId="43743"/>
    <cellStyle name="Акцент6 6" xfId="43744"/>
    <cellStyle name="Акцент6 6 2" xfId="43745"/>
    <cellStyle name="Акцент6 6 3" xfId="43746"/>
    <cellStyle name="Акцент6 6 4" xfId="43747"/>
    <cellStyle name="Акцент6 6 5" xfId="43748"/>
    <cellStyle name="Акцент6 7" xfId="43749"/>
    <cellStyle name="Акцент6 7 2" xfId="43750"/>
    <cellStyle name="Акцент6 7 3" xfId="43751"/>
    <cellStyle name="Акцент6 7 4" xfId="43752"/>
    <cellStyle name="Акцент6 7 5" xfId="43753"/>
    <cellStyle name="Акцент6 8" xfId="43754"/>
    <cellStyle name="Акцент6 8 2" xfId="43755"/>
    <cellStyle name="Акцент6 8 3" xfId="43756"/>
    <cellStyle name="Акцент6 8 4" xfId="43757"/>
    <cellStyle name="Акцент6 8 5" xfId="43758"/>
    <cellStyle name="Акцент6 9" xfId="43759"/>
    <cellStyle name="Акцент6 9 2" xfId="43760"/>
    <cellStyle name="Акцент6 9 3" xfId="43761"/>
    <cellStyle name="Акцент6 9 4" xfId="43762"/>
    <cellStyle name="Акцент6 9 5" xfId="43763"/>
    <cellStyle name="Беззащитный" xfId="1607"/>
    <cellStyle name="Беззащитный 2" xfId="1608"/>
    <cellStyle name="Беззащитный 2 10" xfId="3492"/>
    <cellStyle name="Беззащитный 2 10 2" xfId="8916"/>
    <cellStyle name="Беззащитный 2 10 3" xfId="12261"/>
    <cellStyle name="Беззащитный 2 11" xfId="3686"/>
    <cellStyle name="Беззащитный 2 11 2" xfId="9088"/>
    <cellStyle name="Беззащитный 2 11 3" xfId="12416"/>
    <cellStyle name="Беззащитный 2 12" xfId="3874"/>
    <cellStyle name="Беззащитный 2 12 2" xfId="9252"/>
    <cellStyle name="Беззащитный 2 12 3" xfId="12564"/>
    <cellStyle name="Беззащитный 2 13" xfId="4065"/>
    <cellStyle name="Беззащитный 2 13 2" xfId="9418"/>
    <cellStyle name="Беззащитный 2 13 3" xfId="12716"/>
    <cellStyle name="Беззащитный 2 14" xfId="4391"/>
    <cellStyle name="Беззащитный 2 14 2" xfId="9703"/>
    <cellStyle name="Беззащитный 2 14 3" xfId="12966"/>
    <cellStyle name="Беззащитный 2 15" xfId="4429"/>
    <cellStyle name="Беззащитный 2 15 2" xfId="9741"/>
    <cellStyle name="Беззащитный 2 15 3" xfId="13004"/>
    <cellStyle name="Беззащитный 2 16" xfId="4607"/>
    <cellStyle name="Беззащитный 2 16 2" xfId="9894"/>
    <cellStyle name="Беззащитный 2 16 3" xfId="13144"/>
    <cellStyle name="Беззащитный 2 17" xfId="4796"/>
    <cellStyle name="Беззащитный 2 17 2" xfId="10059"/>
    <cellStyle name="Беззащитный 2 17 3" xfId="13294"/>
    <cellStyle name="Беззащитный 2 18" xfId="4963"/>
    <cellStyle name="Беззащитный 2 18 2" xfId="10202"/>
    <cellStyle name="Беззащитный 2 18 3" xfId="13422"/>
    <cellStyle name="Беззащитный 2 19" xfId="5086"/>
    <cellStyle name="Беззащитный 2 19 2" xfId="10301"/>
    <cellStyle name="Беззащитный 2 19 3" xfId="13507"/>
    <cellStyle name="Беззащитный 2 2" xfId="2357"/>
    <cellStyle name="Беззащитный 2 2 2" xfId="7895"/>
    <cellStyle name="Беззащитный 2 2 3" xfId="7223"/>
    <cellStyle name="Беззащитный 2 20" xfId="5911"/>
    <cellStyle name="Беззащитный 2 20 2" xfId="11030"/>
    <cellStyle name="Беззащитный 2 20 3" xfId="14177"/>
    <cellStyle name="Беззащитный 2 21" xfId="5609"/>
    <cellStyle name="Беззащитный 2 21 2" xfId="10730"/>
    <cellStyle name="Беззащитный 2 21 3" xfId="13878"/>
    <cellStyle name="Беззащитный 2 22" xfId="5973"/>
    <cellStyle name="Беззащитный 2 22 2" xfId="11092"/>
    <cellStyle name="Беззащитный 2 22 3" xfId="14239"/>
    <cellStyle name="Беззащитный 2 23" xfId="6000"/>
    <cellStyle name="Беззащитный 2 23 2" xfId="11118"/>
    <cellStyle name="Беззащитный 2 23 3" xfId="14266"/>
    <cellStyle name="Беззащитный 2 24" xfId="6211"/>
    <cellStyle name="Беззащитный 2 24 2" xfId="11304"/>
    <cellStyle name="Беззащитный 2 24 3" xfId="14439"/>
    <cellStyle name="Беззащитный 2 25" xfId="6380"/>
    <cellStyle name="Беззащитный 2 25 2" xfId="11450"/>
    <cellStyle name="Беззащитный 2 25 3" xfId="14570"/>
    <cellStyle name="Беззащитный 2 26" xfId="7321"/>
    <cellStyle name="Беззащитный 2 27" xfId="9430"/>
    <cellStyle name="Беззащитный 2 3" xfId="1975"/>
    <cellStyle name="Беззащитный 2 3 2" xfId="7516"/>
    <cellStyle name="Беззащитный 2 3 3" xfId="11750"/>
    <cellStyle name="Беззащитный 2 4" xfId="2443"/>
    <cellStyle name="Беззащитный 2 4 2" xfId="7981"/>
    <cellStyle name="Беззащитный 2 4 3" xfId="7614"/>
    <cellStyle name="Беззащитный 2 5" xfId="2473"/>
    <cellStyle name="Беззащитный 2 5 2" xfId="8011"/>
    <cellStyle name="Беззащитный 2 5 3" xfId="7132"/>
    <cellStyle name="Беззащитный 2 6" xfId="2680"/>
    <cellStyle name="Беззащитный 2 6 2" xfId="8194"/>
    <cellStyle name="Беззащитный 2 6 3" xfId="7044"/>
    <cellStyle name="Беззащитный 2 7" xfId="2908"/>
    <cellStyle name="Беззащитный 2 7 2" xfId="8400"/>
    <cellStyle name="Беззащитный 2 7 3" xfId="6850"/>
    <cellStyle name="Беззащитный 2 8" xfId="3101"/>
    <cellStyle name="Беззащитный 2 8 2" xfId="8569"/>
    <cellStyle name="Беззащитный 2 8 3" xfId="11946"/>
    <cellStyle name="Беззащитный 2 9" xfId="3300"/>
    <cellStyle name="Беззащитный 2 9 2" xfId="8746"/>
    <cellStyle name="Беззащитный 2 9 3" xfId="12107"/>
    <cellStyle name="Беззащитный 3" xfId="43764"/>
    <cellStyle name="Беззащитный 4" xfId="43765"/>
    <cellStyle name="Беззащитный 5" xfId="43766"/>
    <cellStyle name="Беззащитный_План по КВЛ 2011г." xfId="1609"/>
    <cellStyle name="Ввод  10" xfId="43767"/>
    <cellStyle name="Ввод  10 10" xfId="43768"/>
    <cellStyle name="Ввод  10 10 2" xfId="43769"/>
    <cellStyle name="Ввод  10 11" xfId="43770"/>
    <cellStyle name="Ввод  10 2" xfId="43771"/>
    <cellStyle name="Ввод  10 2 2" xfId="43772"/>
    <cellStyle name="Ввод  10 2 3" xfId="43773"/>
    <cellStyle name="Ввод  10 2 4" xfId="43774"/>
    <cellStyle name="Ввод  10 2 5" xfId="43775"/>
    <cellStyle name="Ввод  10 2 5 2" xfId="43776"/>
    <cellStyle name="Ввод  10 2 6" xfId="43777"/>
    <cellStyle name="Ввод  10 2 6 2" xfId="43778"/>
    <cellStyle name="Ввод  10 2 7" xfId="43779"/>
    <cellStyle name="Ввод  10 2 7 2" xfId="43780"/>
    <cellStyle name="Ввод  10 2 8" xfId="43781"/>
    <cellStyle name="Ввод  10 2 8 2" xfId="43782"/>
    <cellStyle name="Ввод  10 2 9" xfId="43783"/>
    <cellStyle name="Ввод  10 3" xfId="43784"/>
    <cellStyle name="Ввод  10 3 2" xfId="43785"/>
    <cellStyle name="Ввод  10 3 3" xfId="43786"/>
    <cellStyle name="Ввод  10 3 4" xfId="43787"/>
    <cellStyle name="Ввод  10 3 5" xfId="43788"/>
    <cellStyle name="Ввод  10 3 5 2" xfId="43789"/>
    <cellStyle name="Ввод  10 3 6" xfId="43790"/>
    <cellStyle name="Ввод  10 3 6 2" xfId="43791"/>
    <cellStyle name="Ввод  10 3 7" xfId="43792"/>
    <cellStyle name="Ввод  10 3 7 2" xfId="43793"/>
    <cellStyle name="Ввод  10 3 8" xfId="43794"/>
    <cellStyle name="Ввод  10 3 8 2" xfId="43795"/>
    <cellStyle name="Ввод  10 3 9" xfId="43796"/>
    <cellStyle name="Ввод  10 4" xfId="43797"/>
    <cellStyle name="Ввод  10 5" xfId="43798"/>
    <cellStyle name="Ввод  10 6" xfId="43799"/>
    <cellStyle name="Ввод  10 7" xfId="43800"/>
    <cellStyle name="Ввод  10 7 2" xfId="43801"/>
    <cellStyle name="Ввод  10 8" xfId="43802"/>
    <cellStyle name="Ввод  10 8 2" xfId="43803"/>
    <cellStyle name="Ввод  10 9" xfId="43804"/>
    <cellStyle name="Ввод  10 9 2" xfId="43805"/>
    <cellStyle name="Ввод  11" xfId="43806"/>
    <cellStyle name="Ввод  11 10" xfId="43807"/>
    <cellStyle name="Ввод  11 10 2" xfId="43808"/>
    <cellStyle name="Ввод  11 11" xfId="43809"/>
    <cellStyle name="Ввод  11 2" xfId="43810"/>
    <cellStyle name="Ввод  11 2 2" xfId="43811"/>
    <cellStyle name="Ввод  11 2 3" xfId="43812"/>
    <cellStyle name="Ввод  11 2 4" xfId="43813"/>
    <cellStyle name="Ввод  11 2 5" xfId="43814"/>
    <cellStyle name="Ввод  11 2 5 2" xfId="43815"/>
    <cellStyle name="Ввод  11 2 6" xfId="43816"/>
    <cellStyle name="Ввод  11 2 6 2" xfId="43817"/>
    <cellStyle name="Ввод  11 2 7" xfId="43818"/>
    <cellStyle name="Ввод  11 2 7 2" xfId="43819"/>
    <cellStyle name="Ввод  11 2 8" xfId="43820"/>
    <cellStyle name="Ввод  11 2 8 2" xfId="43821"/>
    <cellStyle name="Ввод  11 2 9" xfId="43822"/>
    <cellStyle name="Ввод  11 3" xfId="43823"/>
    <cellStyle name="Ввод  11 3 2" xfId="43824"/>
    <cellStyle name="Ввод  11 3 3" xfId="43825"/>
    <cellStyle name="Ввод  11 3 4" xfId="43826"/>
    <cellStyle name="Ввод  11 3 5" xfId="43827"/>
    <cellStyle name="Ввод  11 3 5 2" xfId="43828"/>
    <cellStyle name="Ввод  11 3 6" xfId="43829"/>
    <cellStyle name="Ввод  11 3 6 2" xfId="43830"/>
    <cellStyle name="Ввод  11 3 7" xfId="43831"/>
    <cellStyle name="Ввод  11 3 7 2" xfId="43832"/>
    <cellStyle name="Ввод  11 3 8" xfId="43833"/>
    <cellStyle name="Ввод  11 3 8 2" xfId="43834"/>
    <cellStyle name="Ввод  11 3 9" xfId="43835"/>
    <cellStyle name="Ввод  11 4" xfId="43836"/>
    <cellStyle name="Ввод  11 5" xfId="43837"/>
    <cellStyle name="Ввод  11 6" xfId="43838"/>
    <cellStyle name="Ввод  11 7" xfId="43839"/>
    <cellStyle name="Ввод  11 7 2" xfId="43840"/>
    <cellStyle name="Ввод  11 8" xfId="43841"/>
    <cellStyle name="Ввод  11 8 2" xfId="43842"/>
    <cellStyle name="Ввод  11 9" xfId="43843"/>
    <cellStyle name="Ввод  11 9 2" xfId="43844"/>
    <cellStyle name="Ввод  12" xfId="43845"/>
    <cellStyle name="Ввод  12 10" xfId="43846"/>
    <cellStyle name="Ввод  12 10 2" xfId="43847"/>
    <cellStyle name="Ввод  12 11" xfId="43848"/>
    <cellStyle name="Ввод  12 2" xfId="43849"/>
    <cellStyle name="Ввод  12 2 2" xfId="43850"/>
    <cellStyle name="Ввод  12 2 3" xfId="43851"/>
    <cellStyle name="Ввод  12 2 4" xfId="43852"/>
    <cellStyle name="Ввод  12 2 5" xfId="43853"/>
    <cellStyle name="Ввод  12 2 5 2" xfId="43854"/>
    <cellStyle name="Ввод  12 2 6" xfId="43855"/>
    <cellStyle name="Ввод  12 2 6 2" xfId="43856"/>
    <cellStyle name="Ввод  12 2 7" xfId="43857"/>
    <cellStyle name="Ввод  12 2 7 2" xfId="43858"/>
    <cellStyle name="Ввод  12 2 8" xfId="43859"/>
    <cellStyle name="Ввод  12 2 8 2" xfId="43860"/>
    <cellStyle name="Ввод  12 2 9" xfId="43861"/>
    <cellStyle name="Ввод  12 3" xfId="43862"/>
    <cellStyle name="Ввод  12 3 2" xfId="43863"/>
    <cellStyle name="Ввод  12 3 3" xfId="43864"/>
    <cellStyle name="Ввод  12 3 4" xfId="43865"/>
    <cellStyle name="Ввод  12 3 5" xfId="43866"/>
    <cellStyle name="Ввод  12 3 5 2" xfId="43867"/>
    <cellStyle name="Ввод  12 3 6" xfId="43868"/>
    <cellStyle name="Ввод  12 3 6 2" xfId="43869"/>
    <cellStyle name="Ввод  12 3 7" xfId="43870"/>
    <cellStyle name="Ввод  12 3 7 2" xfId="43871"/>
    <cellStyle name="Ввод  12 3 8" xfId="43872"/>
    <cellStyle name="Ввод  12 3 8 2" xfId="43873"/>
    <cellStyle name="Ввод  12 3 9" xfId="43874"/>
    <cellStyle name="Ввод  12 4" xfId="43875"/>
    <cellStyle name="Ввод  12 5" xfId="43876"/>
    <cellStyle name="Ввод  12 6" xfId="43877"/>
    <cellStyle name="Ввод  12 7" xfId="43878"/>
    <cellStyle name="Ввод  12 7 2" xfId="43879"/>
    <cellStyle name="Ввод  12 8" xfId="43880"/>
    <cellStyle name="Ввод  12 8 2" xfId="43881"/>
    <cellStyle name="Ввод  12 9" xfId="43882"/>
    <cellStyle name="Ввод  12 9 2" xfId="43883"/>
    <cellStyle name="Ввод  13" xfId="43884"/>
    <cellStyle name="Ввод  13 10" xfId="43885"/>
    <cellStyle name="Ввод  13 10 2" xfId="43886"/>
    <cellStyle name="Ввод  13 11" xfId="43887"/>
    <cellStyle name="Ввод  13 2" xfId="43888"/>
    <cellStyle name="Ввод  13 2 2" xfId="43889"/>
    <cellStyle name="Ввод  13 2 3" xfId="43890"/>
    <cellStyle name="Ввод  13 2 4" xfId="43891"/>
    <cellStyle name="Ввод  13 2 5" xfId="43892"/>
    <cellStyle name="Ввод  13 2 5 2" xfId="43893"/>
    <cellStyle name="Ввод  13 2 6" xfId="43894"/>
    <cellStyle name="Ввод  13 2 6 2" xfId="43895"/>
    <cellStyle name="Ввод  13 2 7" xfId="43896"/>
    <cellStyle name="Ввод  13 2 7 2" xfId="43897"/>
    <cellStyle name="Ввод  13 2 8" xfId="43898"/>
    <cellStyle name="Ввод  13 2 8 2" xfId="43899"/>
    <cellStyle name="Ввод  13 2 9" xfId="43900"/>
    <cellStyle name="Ввод  13 3" xfId="43901"/>
    <cellStyle name="Ввод  13 3 2" xfId="43902"/>
    <cellStyle name="Ввод  13 3 3" xfId="43903"/>
    <cellStyle name="Ввод  13 3 4" xfId="43904"/>
    <cellStyle name="Ввод  13 3 5" xfId="43905"/>
    <cellStyle name="Ввод  13 3 5 2" xfId="43906"/>
    <cellStyle name="Ввод  13 3 6" xfId="43907"/>
    <cellStyle name="Ввод  13 3 6 2" xfId="43908"/>
    <cellStyle name="Ввод  13 3 7" xfId="43909"/>
    <cellStyle name="Ввод  13 3 7 2" xfId="43910"/>
    <cellStyle name="Ввод  13 3 8" xfId="43911"/>
    <cellStyle name="Ввод  13 3 8 2" xfId="43912"/>
    <cellStyle name="Ввод  13 3 9" xfId="43913"/>
    <cellStyle name="Ввод  13 4" xfId="43914"/>
    <cellStyle name="Ввод  13 5" xfId="43915"/>
    <cellStyle name="Ввод  13 6" xfId="43916"/>
    <cellStyle name="Ввод  13 7" xfId="43917"/>
    <cellStyle name="Ввод  13 7 2" xfId="43918"/>
    <cellStyle name="Ввод  13 8" xfId="43919"/>
    <cellStyle name="Ввод  13 8 2" xfId="43920"/>
    <cellStyle name="Ввод  13 9" xfId="43921"/>
    <cellStyle name="Ввод  13 9 2" xfId="43922"/>
    <cellStyle name="Ввод  14" xfId="43923"/>
    <cellStyle name="Ввод  14 10" xfId="43924"/>
    <cellStyle name="Ввод  14 10 2" xfId="43925"/>
    <cellStyle name="Ввод  14 11" xfId="43926"/>
    <cellStyle name="Ввод  14 2" xfId="43927"/>
    <cellStyle name="Ввод  14 2 2" xfId="43928"/>
    <cellStyle name="Ввод  14 2 3" xfId="43929"/>
    <cellStyle name="Ввод  14 2 4" xfId="43930"/>
    <cellStyle name="Ввод  14 2 5" xfId="43931"/>
    <cellStyle name="Ввод  14 2 5 2" xfId="43932"/>
    <cellStyle name="Ввод  14 2 6" xfId="43933"/>
    <cellStyle name="Ввод  14 2 6 2" xfId="43934"/>
    <cellStyle name="Ввод  14 2 7" xfId="43935"/>
    <cellStyle name="Ввод  14 2 7 2" xfId="43936"/>
    <cellStyle name="Ввод  14 2 8" xfId="43937"/>
    <cellStyle name="Ввод  14 2 8 2" xfId="43938"/>
    <cellStyle name="Ввод  14 2 9" xfId="43939"/>
    <cellStyle name="Ввод  14 3" xfId="43940"/>
    <cellStyle name="Ввод  14 3 2" xfId="43941"/>
    <cellStyle name="Ввод  14 3 3" xfId="43942"/>
    <cellStyle name="Ввод  14 3 4" xfId="43943"/>
    <cellStyle name="Ввод  14 3 5" xfId="43944"/>
    <cellStyle name="Ввод  14 3 5 2" xfId="43945"/>
    <cellStyle name="Ввод  14 3 6" xfId="43946"/>
    <cellStyle name="Ввод  14 3 6 2" xfId="43947"/>
    <cellStyle name="Ввод  14 3 7" xfId="43948"/>
    <cellStyle name="Ввод  14 3 7 2" xfId="43949"/>
    <cellStyle name="Ввод  14 3 8" xfId="43950"/>
    <cellStyle name="Ввод  14 3 8 2" xfId="43951"/>
    <cellStyle name="Ввод  14 3 9" xfId="43952"/>
    <cellStyle name="Ввод  14 4" xfId="43953"/>
    <cellStyle name="Ввод  14 5" xfId="43954"/>
    <cellStyle name="Ввод  14 6" xfId="43955"/>
    <cellStyle name="Ввод  14 7" xfId="43956"/>
    <cellStyle name="Ввод  14 7 2" xfId="43957"/>
    <cellStyle name="Ввод  14 8" xfId="43958"/>
    <cellStyle name="Ввод  14 8 2" xfId="43959"/>
    <cellStyle name="Ввод  14 9" xfId="43960"/>
    <cellStyle name="Ввод  14 9 2" xfId="43961"/>
    <cellStyle name="Ввод  15" xfId="43962"/>
    <cellStyle name="Ввод  15 10" xfId="43963"/>
    <cellStyle name="Ввод  15 10 2" xfId="43964"/>
    <cellStyle name="Ввод  15 11" xfId="43965"/>
    <cellStyle name="Ввод  15 2" xfId="43966"/>
    <cellStyle name="Ввод  15 2 2" xfId="43967"/>
    <cellStyle name="Ввод  15 2 3" xfId="43968"/>
    <cellStyle name="Ввод  15 2 4" xfId="43969"/>
    <cellStyle name="Ввод  15 2 5" xfId="43970"/>
    <cellStyle name="Ввод  15 2 5 2" xfId="43971"/>
    <cellStyle name="Ввод  15 2 6" xfId="43972"/>
    <cellStyle name="Ввод  15 2 6 2" xfId="43973"/>
    <cellStyle name="Ввод  15 2 7" xfId="43974"/>
    <cellStyle name="Ввод  15 2 7 2" xfId="43975"/>
    <cellStyle name="Ввод  15 2 8" xfId="43976"/>
    <cellStyle name="Ввод  15 2 8 2" xfId="43977"/>
    <cellStyle name="Ввод  15 2 9" xfId="43978"/>
    <cellStyle name="Ввод  15 3" xfId="43979"/>
    <cellStyle name="Ввод  15 3 2" xfId="43980"/>
    <cellStyle name="Ввод  15 3 3" xfId="43981"/>
    <cellStyle name="Ввод  15 3 4" xfId="43982"/>
    <cellStyle name="Ввод  15 3 5" xfId="43983"/>
    <cellStyle name="Ввод  15 3 5 2" xfId="43984"/>
    <cellStyle name="Ввод  15 3 6" xfId="43985"/>
    <cellStyle name="Ввод  15 3 6 2" xfId="43986"/>
    <cellStyle name="Ввод  15 3 7" xfId="43987"/>
    <cellStyle name="Ввод  15 3 7 2" xfId="43988"/>
    <cellStyle name="Ввод  15 3 8" xfId="43989"/>
    <cellStyle name="Ввод  15 3 8 2" xfId="43990"/>
    <cellStyle name="Ввод  15 3 9" xfId="43991"/>
    <cellStyle name="Ввод  15 4" xfId="43992"/>
    <cellStyle name="Ввод  15 5" xfId="43993"/>
    <cellStyle name="Ввод  15 6" xfId="43994"/>
    <cellStyle name="Ввод  15 7" xfId="43995"/>
    <cellStyle name="Ввод  15 7 2" xfId="43996"/>
    <cellStyle name="Ввод  15 8" xfId="43997"/>
    <cellStyle name="Ввод  15 8 2" xfId="43998"/>
    <cellStyle name="Ввод  15 9" xfId="43999"/>
    <cellStyle name="Ввод  15 9 2" xfId="44000"/>
    <cellStyle name="Ввод  16" xfId="44001"/>
    <cellStyle name="Ввод  16 10" xfId="44002"/>
    <cellStyle name="Ввод  16 10 2" xfId="44003"/>
    <cellStyle name="Ввод  16 11" xfId="44004"/>
    <cellStyle name="Ввод  16 2" xfId="44005"/>
    <cellStyle name="Ввод  16 2 2" xfId="44006"/>
    <cellStyle name="Ввод  16 2 3" xfId="44007"/>
    <cellStyle name="Ввод  16 2 4" xfId="44008"/>
    <cellStyle name="Ввод  16 2 5" xfId="44009"/>
    <cellStyle name="Ввод  16 2 5 2" xfId="44010"/>
    <cellStyle name="Ввод  16 2 6" xfId="44011"/>
    <cellStyle name="Ввод  16 2 6 2" xfId="44012"/>
    <cellStyle name="Ввод  16 2 7" xfId="44013"/>
    <cellStyle name="Ввод  16 2 7 2" xfId="44014"/>
    <cellStyle name="Ввод  16 2 8" xfId="44015"/>
    <cellStyle name="Ввод  16 2 8 2" xfId="44016"/>
    <cellStyle name="Ввод  16 2 9" xfId="44017"/>
    <cellStyle name="Ввод  16 3" xfId="44018"/>
    <cellStyle name="Ввод  16 3 2" xfId="44019"/>
    <cellStyle name="Ввод  16 3 3" xfId="44020"/>
    <cellStyle name="Ввод  16 3 4" xfId="44021"/>
    <cellStyle name="Ввод  16 3 5" xfId="44022"/>
    <cellStyle name="Ввод  16 3 5 2" xfId="44023"/>
    <cellStyle name="Ввод  16 3 6" xfId="44024"/>
    <cellStyle name="Ввод  16 3 6 2" xfId="44025"/>
    <cellStyle name="Ввод  16 3 7" xfId="44026"/>
    <cellStyle name="Ввод  16 3 7 2" xfId="44027"/>
    <cellStyle name="Ввод  16 3 8" xfId="44028"/>
    <cellStyle name="Ввод  16 3 8 2" xfId="44029"/>
    <cellStyle name="Ввод  16 3 9" xfId="44030"/>
    <cellStyle name="Ввод  16 4" xfId="44031"/>
    <cellStyle name="Ввод  16 5" xfId="44032"/>
    <cellStyle name="Ввод  16 6" xfId="44033"/>
    <cellStyle name="Ввод  16 7" xfId="44034"/>
    <cellStyle name="Ввод  16 7 2" xfId="44035"/>
    <cellStyle name="Ввод  16 8" xfId="44036"/>
    <cellStyle name="Ввод  16 8 2" xfId="44037"/>
    <cellStyle name="Ввод  16 9" xfId="44038"/>
    <cellStyle name="Ввод  16 9 2" xfId="44039"/>
    <cellStyle name="Ввод  17" xfId="44040"/>
    <cellStyle name="Ввод  17 10" xfId="44041"/>
    <cellStyle name="Ввод  17 10 2" xfId="44042"/>
    <cellStyle name="Ввод  17 11" xfId="44043"/>
    <cellStyle name="Ввод  17 2" xfId="44044"/>
    <cellStyle name="Ввод  17 2 2" xfId="44045"/>
    <cellStyle name="Ввод  17 2 3" xfId="44046"/>
    <cellStyle name="Ввод  17 2 4" xfId="44047"/>
    <cellStyle name="Ввод  17 2 5" xfId="44048"/>
    <cellStyle name="Ввод  17 2 5 2" xfId="44049"/>
    <cellStyle name="Ввод  17 2 6" xfId="44050"/>
    <cellStyle name="Ввод  17 2 6 2" xfId="44051"/>
    <cellStyle name="Ввод  17 2 7" xfId="44052"/>
    <cellStyle name="Ввод  17 2 7 2" xfId="44053"/>
    <cellStyle name="Ввод  17 2 8" xfId="44054"/>
    <cellStyle name="Ввод  17 2 8 2" xfId="44055"/>
    <cellStyle name="Ввод  17 2 9" xfId="44056"/>
    <cellStyle name="Ввод  17 3" xfId="44057"/>
    <cellStyle name="Ввод  17 3 2" xfId="44058"/>
    <cellStyle name="Ввод  17 3 3" xfId="44059"/>
    <cellStyle name="Ввод  17 3 4" xfId="44060"/>
    <cellStyle name="Ввод  17 3 5" xfId="44061"/>
    <cellStyle name="Ввод  17 3 5 2" xfId="44062"/>
    <cellStyle name="Ввод  17 3 6" xfId="44063"/>
    <cellStyle name="Ввод  17 3 6 2" xfId="44064"/>
    <cellStyle name="Ввод  17 3 7" xfId="44065"/>
    <cellStyle name="Ввод  17 3 7 2" xfId="44066"/>
    <cellStyle name="Ввод  17 3 8" xfId="44067"/>
    <cellStyle name="Ввод  17 3 8 2" xfId="44068"/>
    <cellStyle name="Ввод  17 3 9" xfId="44069"/>
    <cellStyle name="Ввод  17 4" xfId="44070"/>
    <cellStyle name="Ввод  17 5" xfId="44071"/>
    <cellStyle name="Ввод  17 6" xfId="44072"/>
    <cellStyle name="Ввод  17 7" xfId="44073"/>
    <cellStyle name="Ввод  17 7 2" xfId="44074"/>
    <cellStyle name="Ввод  17 8" xfId="44075"/>
    <cellStyle name="Ввод  17 8 2" xfId="44076"/>
    <cellStyle name="Ввод  17 9" xfId="44077"/>
    <cellStyle name="Ввод  17 9 2" xfId="44078"/>
    <cellStyle name="Ввод  18" xfId="44079"/>
    <cellStyle name="Ввод  18 10" xfId="44080"/>
    <cellStyle name="Ввод  18 10 2" xfId="44081"/>
    <cellStyle name="Ввод  18 11" xfId="44082"/>
    <cellStyle name="Ввод  18 2" xfId="44083"/>
    <cellStyle name="Ввод  18 2 2" xfId="44084"/>
    <cellStyle name="Ввод  18 2 3" xfId="44085"/>
    <cellStyle name="Ввод  18 2 4" xfId="44086"/>
    <cellStyle name="Ввод  18 2 5" xfId="44087"/>
    <cellStyle name="Ввод  18 2 5 2" xfId="44088"/>
    <cellStyle name="Ввод  18 2 6" xfId="44089"/>
    <cellStyle name="Ввод  18 2 6 2" xfId="44090"/>
    <cellStyle name="Ввод  18 2 7" xfId="44091"/>
    <cellStyle name="Ввод  18 2 7 2" xfId="44092"/>
    <cellStyle name="Ввод  18 2 8" xfId="44093"/>
    <cellStyle name="Ввод  18 2 8 2" xfId="44094"/>
    <cellStyle name="Ввод  18 2 9" xfId="44095"/>
    <cellStyle name="Ввод  18 3" xfId="44096"/>
    <cellStyle name="Ввод  18 3 2" xfId="44097"/>
    <cellStyle name="Ввод  18 3 3" xfId="44098"/>
    <cellStyle name="Ввод  18 3 4" xfId="44099"/>
    <cellStyle name="Ввод  18 3 5" xfId="44100"/>
    <cellStyle name="Ввод  18 3 5 2" xfId="44101"/>
    <cellStyle name="Ввод  18 3 6" xfId="44102"/>
    <cellStyle name="Ввод  18 3 6 2" xfId="44103"/>
    <cellStyle name="Ввод  18 3 7" xfId="44104"/>
    <cellStyle name="Ввод  18 3 7 2" xfId="44105"/>
    <cellStyle name="Ввод  18 3 8" xfId="44106"/>
    <cellStyle name="Ввод  18 3 8 2" xfId="44107"/>
    <cellStyle name="Ввод  18 3 9" xfId="44108"/>
    <cellStyle name="Ввод  18 4" xfId="44109"/>
    <cellStyle name="Ввод  18 5" xfId="44110"/>
    <cellStyle name="Ввод  18 6" xfId="44111"/>
    <cellStyle name="Ввод  18 7" xfId="44112"/>
    <cellStyle name="Ввод  18 7 2" xfId="44113"/>
    <cellStyle name="Ввод  18 8" xfId="44114"/>
    <cellStyle name="Ввод  18 8 2" xfId="44115"/>
    <cellStyle name="Ввод  18 9" xfId="44116"/>
    <cellStyle name="Ввод  18 9 2" xfId="44117"/>
    <cellStyle name="Ввод  19" xfId="44118"/>
    <cellStyle name="Ввод  19 10" xfId="44119"/>
    <cellStyle name="Ввод  19 10 2" xfId="44120"/>
    <cellStyle name="Ввод  19 11" xfId="44121"/>
    <cellStyle name="Ввод  19 2" xfId="44122"/>
    <cellStyle name="Ввод  19 2 2" xfId="44123"/>
    <cellStyle name="Ввод  19 2 3" xfId="44124"/>
    <cellStyle name="Ввод  19 2 4" xfId="44125"/>
    <cellStyle name="Ввод  19 2 5" xfId="44126"/>
    <cellStyle name="Ввод  19 2 5 2" xfId="44127"/>
    <cellStyle name="Ввод  19 2 6" xfId="44128"/>
    <cellStyle name="Ввод  19 2 6 2" xfId="44129"/>
    <cellStyle name="Ввод  19 2 7" xfId="44130"/>
    <cellStyle name="Ввод  19 2 7 2" xfId="44131"/>
    <cellStyle name="Ввод  19 2 8" xfId="44132"/>
    <cellStyle name="Ввод  19 2 8 2" xfId="44133"/>
    <cellStyle name="Ввод  19 2 9" xfId="44134"/>
    <cellStyle name="Ввод  19 3" xfId="44135"/>
    <cellStyle name="Ввод  19 3 2" xfId="44136"/>
    <cellStyle name="Ввод  19 3 3" xfId="44137"/>
    <cellStyle name="Ввод  19 3 4" xfId="44138"/>
    <cellStyle name="Ввод  19 3 5" xfId="44139"/>
    <cellStyle name="Ввод  19 3 5 2" xfId="44140"/>
    <cellStyle name="Ввод  19 3 6" xfId="44141"/>
    <cellStyle name="Ввод  19 3 6 2" xfId="44142"/>
    <cellStyle name="Ввод  19 3 7" xfId="44143"/>
    <cellStyle name="Ввод  19 3 7 2" xfId="44144"/>
    <cellStyle name="Ввод  19 3 8" xfId="44145"/>
    <cellStyle name="Ввод  19 3 8 2" xfId="44146"/>
    <cellStyle name="Ввод  19 3 9" xfId="44147"/>
    <cellStyle name="Ввод  19 4" xfId="44148"/>
    <cellStyle name="Ввод  19 5" xfId="44149"/>
    <cellStyle name="Ввод  19 6" xfId="44150"/>
    <cellStyle name="Ввод  19 7" xfId="44151"/>
    <cellStyle name="Ввод  19 7 2" xfId="44152"/>
    <cellStyle name="Ввод  19 8" xfId="44153"/>
    <cellStyle name="Ввод  19 8 2" xfId="44154"/>
    <cellStyle name="Ввод  19 9" xfId="44155"/>
    <cellStyle name="Ввод  19 9 2" xfId="44156"/>
    <cellStyle name="Ввод  2" xfId="1610"/>
    <cellStyle name="Ввод  2 10" xfId="3289"/>
    <cellStyle name="Ввод  2 10 2" xfId="8736"/>
    <cellStyle name="Ввод  2 10 3" xfId="12096"/>
    <cellStyle name="Ввод  2 11" xfId="3482"/>
    <cellStyle name="Ввод  2 11 2" xfId="8907"/>
    <cellStyle name="Ввод  2 11 3" xfId="12251"/>
    <cellStyle name="Ввод  2 12" xfId="3675"/>
    <cellStyle name="Ввод  2 12 2" xfId="9078"/>
    <cellStyle name="Ввод  2 12 3" xfId="12405"/>
    <cellStyle name="Ввод  2 13" xfId="3865"/>
    <cellStyle name="Ввод  2 13 2" xfId="9244"/>
    <cellStyle name="Ввод  2 13 3" xfId="12555"/>
    <cellStyle name="Ввод  2 14" xfId="4392"/>
    <cellStyle name="Ввод  2 14 2" xfId="9704"/>
    <cellStyle name="Ввод  2 14 3" xfId="12967"/>
    <cellStyle name="Ввод  2 15" xfId="4625"/>
    <cellStyle name="Ввод  2 15 2" xfId="9908"/>
    <cellStyle name="Ввод  2 15 3" xfId="13157"/>
    <cellStyle name="Ввод  2 16" xfId="4751"/>
    <cellStyle name="Ввод  2 16 2" xfId="10015"/>
    <cellStyle name="Ввод  2 16 3" xfId="13249"/>
    <cellStyle name="Ввод  2 17" xfId="4736"/>
    <cellStyle name="Ввод  2 17 2" xfId="10000"/>
    <cellStyle name="Ввод  2 17 3" xfId="13235"/>
    <cellStyle name="Ввод  2 18" xfId="4788"/>
    <cellStyle name="Ввод  2 18 2" xfId="10052"/>
    <cellStyle name="Ввод  2 18 3" xfId="13286"/>
    <cellStyle name="Ввод  2 19" xfId="5080"/>
    <cellStyle name="Ввод  2 19 2" xfId="10295"/>
    <cellStyle name="Ввод  2 19 3" xfId="13501"/>
    <cellStyle name="Ввод  2 2" xfId="2358"/>
    <cellStyle name="Ввод  2 2 2" xfId="7896"/>
    <cellStyle name="Ввод  2 2 3" xfId="7222"/>
    <cellStyle name="Ввод  2 2 4" xfId="44157"/>
    <cellStyle name="Ввод  2 2 5" xfId="44158"/>
    <cellStyle name="Ввод  2 2 5 2" xfId="44159"/>
    <cellStyle name="Ввод  2 2 6" xfId="44160"/>
    <cellStyle name="Ввод  2 2 6 2" xfId="44161"/>
    <cellStyle name="Ввод  2 2 7" xfId="44162"/>
    <cellStyle name="Ввод  2 2 7 2" xfId="44163"/>
    <cellStyle name="Ввод  2 2 8" xfId="44164"/>
    <cellStyle name="Ввод  2 2 8 2" xfId="44165"/>
    <cellStyle name="Ввод  2 2 9" xfId="44166"/>
    <cellStyle name="Ввод  2 20" xfId="5912"/>
    <cellStyle name="Ввод  2 20 2" xfId="11031"/>
    <cellStyle name="Ввод  2 20 3" xfId="14178"/>
    <cellStyle name="Ввод  2 21" xfId="5608"/>
    <cellStyle name="Ввод  2 21 2" xfId="10729"/>
    <cellStyle name="Ввод  2 21 3" xfId="13877"/>
    <cellStyle name="Ввод  2 22" xfId="5974"/>
    <cellStyle name="Ввод  2 22 2" xfId="11093"/>
    <cellStyle name="Ввод  2 22 3" xfId="14240"/>
    <cellStyle name="Ввод  2 23" xfId="6168"/>
    <cellStyle name="Ввод  2 23 2" xfId="11262"/>
    <cellStyle name="Ввод  2 23 3" xfId="14396"/>
    <cellStyle name="Ввод  2 24" xfId="6354"/>
    <cellStyle name="Ввод  2 24 2" xfId="11425"/>
    <cellStyle name="Ввод  2 24 3" xfId="14544"/>
    <cellStyle name="Ввод  2 25" xfId="6205"/>
    <cellStyle name="Ввод  2 25 2" xfId="11299"/>
    <cellStyle name="Ввод  2 25 3" xfId="14433"/>
    <cellStyle name="Ввод  2 26" xfId="7322"/>
    <cellStyle name="Ввод  2 27" xfId="11663"/>
    <cellStyle name="Ввод  2 3" xfId="1973"/>
    <cellStyle name="Ввод  2 3 2" xfId="7514"/>
    <cellStyle name="Ввод  2 3 3" xfId="8429"/>
    <cellStyle name="Ввод  2 3 4" xfId="44167"/>
    <cellStyle name="Ввод  2 3 5" xfId="44168"/>
    <cellStyle name="Ввод  2 3 5 2" xfId="44169"/>
    <cellStyle name="Ввод  2 3 6" xfId="44170"/>
    <cellStyle name="Ввод  2 3 6 2" xfId="44171"/>
    <cellStyle name="Ввод  2 3 7" xfId="44172"/>
    <cellStyle name="Ввод  2 3 7 2" xfId="44173"/>
    <cellStyle name="Ввод  2 3 8" xfId="44174"/>
    <cellStyle name="Ввод  2 3 8 2" xfId="44175"/>
    <cellStyle name="Ввод  2 3 9" xfId="44176"/>
    <cellStyle name="Ввод  2 4" xfId="2444"/>
    <cellStyle name="Ввод  2 4 2" xfId="7982"/>
    <cellStyle name="Ввод  2 4 3" xfId="7640"/>
    <cellStyle name="Ввод  2 5" xfId="1920"/>
    <cellStyle name="Ввод  2 5 2" xfId="7461"/>
    <cellStyle name="Ввод  2 5 3" xfId="10446"/>
    <cellStyle name="Ввод  2 6" xfId="2854"/>
    <cellStyle name="Ввод  2 6 2" xfId="8346"/>
    <cellStyle name="Ввод  2 6 3" xfId="6905"/>
    <cellStyle name="Ввод  2 7" xfId="2667"/>
    <cellStyle name="Ввод  2 7 2" xfId="8181"/>
    <cellStyle name="Ввод  2 7 3" xfId="7055"/>
    <cellStyle name="Ввод  2 8" xfId="2897"/>
    <cellStyle name="Ввод  2 8 2" xfId="8389"/>
    <cellStyle name="Ввод  2 8 3" xfId="6861"/>
    <cellStyle name="Ввод  2 9" xfId="3090"/>
    <cellStyle name="Ввод  2 9 2" xfId="8558"/>
    <cellStyle name="Ввод  2 9 3" xfId="11935"/>
    <cellStyle name="Ввод  20" xfId="44177"/>
    <cellStyle name="Ввод  20 10" xfId="44178"/>
    <cellStyle name="Ввод  20 10 2" xfId="44179"/>
    <cellStyle name="Ввод  20 11" xfId="44180"/>
    <cellStyle name="Ввод  20 2" xfId="44181"/>
    <cellStyle name="Ввод  20 2 2" xfId="44182"/>
    <cellStyle name="Ввод  20 2 3" xfId="44183"/>
    <cellStyle name="Ввод  20 2 4" xfId="44184"/>
    <cellStyle name="Ввод  20 2 5" xfId="44185"/>
    <cellStyle name="Ввод  20 2 5 2" xfId="44186"/>
    <cellStyle name="Ввод  20 2 6" xfId="44187"/>
    <cellStyle name="Ввод  20 2 6 2" xfId="44188"/>
    <cellStyle name="Ввод  20 2 7" xfId="44189"/>
    <cellStyle name="Ввод  20 2 7 2" xfId="44190"/>
    <cellStyle name="Ввод  20 2 8" xfId="44191"/>
    <cellStyle name="Ввод  20 2 8 2" xfId="44192"/>
    <cellStyle name="Ввод  20 2 9" xfId="44193"/>
    <cellStyle name="Ввод  20 3" xfId="44194"/>
    <cellStyle name="Ввод  20 3 2" xfId="44195"/>
    <cellStyle name="Ввод  20 3 3" xfId="44196"/>
    <cellStyle name="Ввод  20 3 4" xfId="44197"/>
    <cellStyle name="Ввод  20 3 5" xfId="44198"/>
    <cellStyle name="Ввод  20 3 5 2" xfId="44199"/>
    <cellStyle name="Ввод  20 3 6" xfId="44200"/>
    <cellStyle name="Ввод  20 3 6 2" xfId="44201"/>
    <cellStyle name="Ввод  20 3 7" xfId="44202"/>
    <cellStyle name="Ввод  20 3 7 2" xfId="44203"/>
    <cellStyle name="Ввод  20 3 8" xfId="44204"/>
    <cellStyle name="Ввод  20 3 8 2" xfId="44205"/>
    <cellStyle name="Ввод  20 3 9" xfId="44206"/>
    <cellStyle name="Ввод  20 4" xfId="44207"/>
    <cellStyle name="Ввод  20 5" xfId="44208"/>
    <cellStyle name="Ввод  20 6" xfId="44209"/>
    <cellStyle name="Ввод  20 7" xfId="44210"/>
    <cellStyle name="Ввод  20 7 2" xfId="44211"/>
    <cellStyle name="Ввод  20 8" xfId="44212"/>
    <cellStyle name="Ввод  20 8 2" xfId="44213"/>
    <cellStyle name="Ввод  20 9" xfId="44214"/>
    <cellStyle name="Ввод  20 9 2" xfId="44215"/>
    <cellStyle name="Ввод  21" xfId="44216"/>
    <cellStyle name="Ввод  21 10" xfId="44217"/>
    <cellStyle name="Ввод  21 10 2" xfId="44218"/>
    <cellStyle name="Ввод  21 11" xfId="44219"/>
    <cellStyle name="Ввод  21 2" xfId="44220"/>
    <cellStyle name="Ввод  21 2 2" xfId="44221"/>
    <cellStyle name="Ввод  21 2 3" xfId="44222"/>
    <cellStyle name="Ввод  21 2 4" xfId="44223"/>
    <cellStyle name="Ввод  21 2 5" xfId="44224"/>
    <cellStyle name="Ввод  21 2 5 2" xfId="44225"/>
    <cellStyle name="Ввод  21 2 6" xfId="44226"/>
    <cellStyle name="Ввод  21 2 6 2" xfId="44227"/>
    <cellStyle name="Ввод  21 2 7" xfId="44228"/>
    <cellStyle name="Ввод  21 2 7 2" xfId="44229"/>
    <cellStyle name="Ввод  21 2 8" xfId="44230"/>
    <cellStyle name="Ввод  21 2 8 2" xfId="44231"/>
    <cellStyle name="Ввод  21 2 9" xfId="44232"/>
    <cellStyle name="Ввод  21 3" xfId="44233"/>
    <cellStyle name="Ввод  21 3 2" xfId="44234"/>
    <cellStyle name="Ввод  21 3 3" xfId="44235"/>
    <cellStyle name="Ввод  21 3 4" xfId="44236"/>
    <cellStyle name="Ввод  21 3 5" xfId="44237"/>
    <cellStyle name="Ввод  21 3 5 2" xfId="44238"/>
    <cellStyle name="Ввод  21 3 6" xfId="44239"/>
    <cellStyle name="Ввод  21 3 6 2" xfId="44240"/>
    <cellStyle name="Ввод  21 3 7" xfId="44241"/>
    <cellStyle name="Ввод  21 3 7 2" xfId="44242"/>
    <cellStyle name="Ввод  21 3 8" xfId="44243"/>
    <cellStyle name="Ввод  21 3 8 2" xfId="44244"/>
    <cellStyle name="Ввод  21 3 9" xfId="44245"/>
    <cellStyle name="Ввод  21 4" xfId="44246"/>
    <cellStyle name="Ввод  21 5" xfId="44247"/>
    <cellStyle name="Ввод  21 6" xfId="44248"/>
    <cellStyle name="Ввод  21 7" xfId="44249"/>
    <cellStyle name="Ввод  21 7 2" xfId="44250"/>
    <cellStyle name="Ввод  21 8" xfId="44251"/>
    <cellStyle name="Ввод  21 8 2" xfId="44252"/>
    <cellStyle name="Ввод  21 9" xfId="44253"/>
    <cellStyle name="Ввод  21 9 2" xfId="44254"/>
    <cellStyle name="Ввод  22" xfId="44255"/>
    <cellStyle name="Ввод  22 10" xfId="44256"/>
    <cellStyle name="Ввод  22 10 2" xfId="44257"/>
    <cellStyle name="Ввод  22 11" xfId="44258"/>
    <cellStyle name="Ввод  22 2" xfId="44259"/>
    <cellStyle name="Ввод  22 2 2" xfId="44260"/>
    <cellStyle name="Ввод  22 2 3" xfId="44261"/>
    <cellStyle name="Ввод  22 2 4" xfId="44262"/>
    <cellStyle name="Ввод  22 2 5" xfId="44263"/>
    <cellStyle name="Ввод  22 2 5 2" xfId="44264"/>
    <cellStyle name="Ввод  22 2 6" xfId="44265"/>
    <cellStyle name="Ввод  22 2 6 2" xfId="44266"/>
    <cellStyle name="Ввод  22 2 7" xfId="44267"/>
    <cellStyle name="Ввод  22 2 7 2" xfId="44268"/>
    <cellStyle name="Ввод  22 2 8" xfId="44269"/>
    <cellStyle name="Ввод  22 2 8 2" xfId="44270"/>
    <cellStyle name="Ввод  22 2 9" xfId="44271"/>
    <cellStyle name="Ввод  22 3" xfId="44272"/>
    <cellStyle name="Ввод  22 3 2" xfId="44273"/>
    <cellStyle name="Ввод  22 3 3" xfId="44274"/>
    <cellStyle name="Ввод  22 3 4" xfId="44275"/>
    <cellStyle name="Ввод  22 3 5" xfId="44276"/>
    <cellStyle name="Ввод  22 3 5 2" xfId="44277"/>
    <cellStyle name="Ввод  22 3 6" xfId="44278"/>
    <cellStyle name="Ввод  22 3 6 2" xfId="44279"/>
    <cellStyle name="Ввод  22 3 7" xfId="44280"/>
    <cellStyle name="Ввод  22 3 7 2" xfId="44281"/>
    <cellStyle name="Ввод  22 3 8" xfId="44282"/>
    <cellStyle name="Ввод  22 3 8 2" xfId="44283"/>
    <cellStyle name="Ввод  22 3 9" xfId="44284"/>
    <cellStyle name="Ввод  22 4" xfId="44285"/>
    <cellStyle name="Ввод  22 5" xfId="44286"/>
    <cellStyle name="Ввод  22 6" xfId="44287"/>
    <cellStyle name="Ввод  22 7" xfId="44288"/>
    <cellStyle name="Ввод  22 7 2" xfId="44289"/>
    <cellStyle name="Ввод  22 8" xfId="44290"/>
    <cellStyle name="Ввод  22 8 2" xfId="44291"/>
    <cellStyle name="Ввод  22 9" xfId="44292"/>
    <cellStyle name="Ввод  22 9 2" xfId="44293"/>
    <cellStyle name="Ввод  23" xfId="44294"/>
    <cellStyle name="Ввод  23 10" xfId="44295"/>
    <cellStyle name="Ввод  23 10 2" xfId="44296"/>
    <cellStyle name="Ввод  23 11" xfId="44297"/>
    <cellStyle name="Ввод  23 2" xfId="44298"/>
    <cellStyle name="Ввод  23 2 2" xfId="44299"/>
    <cellStyle name="Ввод  23 2 3" xfId="44300"/>
    <cellStyle name="Ввод  23 2 4" xfId="44301"/>
    <cellStyle name="Ввод  23 2 5" xfId="44302"/>
    <cellStyle name="Ввод  23 2 5 2" xfId="44303"/>
    <cellStyle name="Ввод  23 2 6" xfId="44304"/>
    <cellStyle name="Ввод  23 2 6 2" xfId="44305"/>
    <cellStyle name="Ввод  23 2 7" xfId="44306"/>
    <cellStyle name="Ввод  23 2 7 2" xfId="44307"/>
    <cellStyle name="Ввод  23 2 8" xfId="44308"/>
    <cellStyle name="Ввод  23 2 8 2" xfId="44309"/>
    <cellStyle name="Ввод  23 2 9" xfId="44310"/>
    <cellStyle name="Ввод  23 3" xfId="44311"/>
    <cellStyle name="Ввод  23 3 2" xfId="44312"/>
    <cellStyle name="Ввод  23 3 3" xfId="44313"/>
    <cellStyle name="Ввод  23 3 4" xfId="44314"/>
    <cellStyle name="Ввод  23 3 5" xfId="44315"/>
    <cellStyle name="Ввод  23 3 5 2" xfId="44316"/>
    <cellStyle name="Ввод  23 3 6" xfId="44317"/>
    <cellStyle name="Ввод  23 3 6 2" xfId="44318"/>
    <cellStyle name="Ввод  23 3 7" xfId="44319"/>
    <cellStyle name="Ввод  23 3 7 2" xfId="44320"/>
    <cellStyle name="Ввод  23 3 8" xfId="44321"/>
    <cellStyle name="Ввод  23 3 8 2" xfId="44322"/>
    <cellStyle name="Ввод  23 3 9" xfId="44323"/>
    <cellStyle name="Ввод  23 4" xfId="44324"/>
    <cellStyle name="Ввод  23 5" xfId="44325"/>
    <cellStyle name="Ввод  23 6" xfId="44326"/>
    <cellStyle name="Ввод  23 7" xfId="44327"/>
    <cellStyle name="Ввод  23 7 2" xfId="44328"/>
    <cellStyle name="Ввод  23 8" xfId="44329"/>
    <cellStyle name="Ввод  23 8 2" xfId="44330"/>
    <cellStyle name="Ввод  23 9" xfId="44331"/>
    <cellStyle name="Ввод  23 9 2" xfId="44332"/>
    <cellStyle name="Ввод  24" xfId="44333"/>
    <cellStyle name="Ввод  24 10" xfId="44334"/>
    <cellStyle name="Ввод  24 10 2" xfId="44335"/>
    <cellStyle name="Ввод  24 11" xfId="44336"/>
    <cellStyle name="Ввод  24 2" xfId="44337"/>
    <cellStyle name="Ввод  24 2 2" xfId="44338"/>
    <cellStyle name="Ввод  24 2 3" xfId="44339"/>
    <cellStyle name="Ввод  24 2 4" xfId="44340"/>
    <cellStyle name="Ввод  24 2 5" xfId="44341"/>
    <cellStyle name="Ввод  24 2 5 2" xfId="44342"/>
    <cellStyle name="Ввод  24 2 6" xfId="44343"/>
    <cellStyle name="Ввод  24 2 6 2" xfId="44344"/>
    <cellStyle name="Ввод  24 2 7" xfId="44345"/>
    <cellStyle name="Ввод  24 2 7 2" xfId="44346"/>
    <cellStyle name="Ввод  24 2 8" xfId="44347"/>
    <cellStyle name="Ввод  24 2 8 2" xfId="44348"/>
    <cellStyle name="Ввод  24 2 9" xfId="44349"/>
    <cellStyle name="Ввод  24 3" xfId="44350"/>
    <cellStyle name="Ввод  24 3 2" xfId="44351"/>
    <cellStyle name="Ввод  24 3 3" xfId="44352"/>
    <cellStyle name="Ввод  24 3 4" xfId="44353"/>
    <cellStyle name="Ввод  24 3 5" xfId="44354"/>
    <cellStyle name="Ввод  24 3 5 2" xfId="44355"/>
    <cellStyle name="Ввод  24 3 6" xfId="44356"/>
    <cellStyle name="Ввод  24 3 6 2" xfId="44357"/>
    <cellStyle name="Ввод  24 3 7" xfId="44358"/>
    <cellStyle name="Ввод  24 3 7 2" xfId="44359"/>
    <cellStyle name="Ввод  24 3 8" xfId="44360"/>
    <cellStyle name="Ввод  24 3 8 2" xfId="44361"/>
    <cellStyle name="Ввод  24 3 9" xfId="44362"/>
    <cellStyle name="Ввод  24 4" xfId="44363"/>
    <cellStyle name="Ввод  24 5" xfId="44364"/>
    <cellStyle name="Ввод  24 6" xfId="44365"/>
    <cellStyle name="Ввод  24 7" xfId="44366"/>
    <cellStyle name="Ввод  24 7 2" xfId="44367"/>
    <cellStyle name="Ввод  24 8" xfId="44368"/>
    <cellStyle name="Ввод  24 8 2" xfId="44369"/>
    <cellStyle name="Ввод  24 9" xfId="44370"/>
    <cellStyle name="Ввод  24 9 2" xfId="44371"/>
    <cellStyle name="Ввод  25" xfId="44372"/>
    <cellStyle name="Ввод  25 10" xfId="44373"/>
    <cellStyle name="Ввод  25 10 2" xfId="44374"/>
    <cellStyle name="Ввод  25 11" xfId="44375"/>
    <cellStyle name="Ввод  25 2" xfId="44376"/>
    <cellStyle name="Ввод  25 2 2" xfId="44377"/>
    <cellStyle name="Ввод  25 2 3" xfId="44378"/>
    <cellStyle name="Ввод  25 2 4" xfId="44379"/>
    <cellStyle name="Ввод  25 2 5" xfId="44380"/>
    <cellStyle name="Ввод  25 2 5 2" xfId="44381"/>
    <cellStyle name="Ввод  25 2 6" xfId="44382"/>
    <cellStyle name="Ввод  25 2 6 2" xfId="44383"/>
    <cellStyle name="Ввод  25 2 7" xfId="44384"/>
    <cellStyle name="Ввод  25 2 7 2" xfId="44385"/>
    <cellStyle name="Ввод  25 2 8" xfId="44386"/>
    <cellStyle name="Ввод  25 2 8 2" xfId="44387"/>
    <cellStyle name="Ввод  25 2 9" xfId="44388"/>
    <cellStyle name="Ввод  25 3" xfId="44389"/>
    <cellStyle name="Ввод  25 3 2" xfId="44390"/>
    <cellStyle name="Ввод  25 3 3" xfId="44391"/>
    <cellStyle name="Ввод  25 3 4" xfId="44392"/>
    <cellStyle name="Ввод  25 3 5" xfId="44393"/>
    <cellStyle name="Ввод  25 3 5 2" xfId="44394"/>
    <cellStyle name="Ввод  25 3 6" xfId="44395"/>
    <cellStyle name="Ввод  25 3 6 2" xfId="44396"/>
    <cellStyle name="Ввод  25 3 7" xfId="44397"/>
    <cellStyle name="Ввод  25 3 7 2" xfId="44398"/>
    <cellStyle name="Ввод  25 3 8" xfId="44399"/>
    <cellStyle name="Ввод  25 3 8 2" xfId="44400"/>
    <cellStyle name="Ввод  25 3 9" xfId="44401"/>
    <cellStyle name="Ввод  25 4" xfId="44402"/>
    <cellStyle name="Ввод  25 5" xfId="44403"/>
    <cellStyle name="Ввод  25 6" xfId="44404"/>
    <cellStyle name="Ввод  25 7" xfId="44405"/>
    <cellStyle name="Ввод  25 7 2" xfId="44406"/>
    <cellStyle name="Ввод  25 8" xfId="44407"/>
    <cellStyle name="Ввод  25 8 2" xfId="44408"/>
    <cellStyle name="Ввод  25 9" xfId="44409"/>
    <cellStyle name="Ввод  25 9 2" xfId="44410"/>
    <cellStyle name="Ввод  26" xfId="44411"/>
    <cellStyle name="Ввод  26 10" xfId="44412"/>
    <cellStyle name="Ввод  26 10 2" xfId="44413"/>
    <cellStyle name="Ввод  26 11" xfId="44414"/>
    <cellStyle name="Ввод  26 2" xfId="44415"/>
    <cellStyle name="Ввод  26 2 2" xfId="44416"/>
    <cellStyle name="Ввод  26 2 3" xfId="44417"/>
    <cellStyle name="Ввод  26 2 4" xfId="44418"/>
    <cellStyle name="Ввод  26 2 5" xfId="44419"/>
    <cellStyle name="Ввод  26 2 5 2" xfId="44420"/>
    <cellStyle name="Ввод  26 2 6" xfId="44421"/>
    <cellStyle name="Ввод  26 2 6 2" xfId="44422"/>
    <cellStyle name="Ввод  26 2 7" xfId="44423"/>
    <cellStyle name="Ввод  26 2 7 2" xfId="44424"/>
    <cellStyle name="Ввод  26 2 8" xfId="44425"/>
    <cellStyle name="Ввод  26 2 8 2" xfId="44426"/>
    <cellStyle name="Ввод  26 2 9" xfId="44427"/>
    <cellStyle name="Ввод  26 3" xfId="44428"/>
    <cellStyle name="Ввод  26 3 2" xfId="44429"/>
    <cellStyle name="Ввод  26 3 3" xfId="44430"/>
    <cellStyle name="Ввод  26 3 4" xfId="44431"/>
    <cellStyle name="Ввод  26 3 5" xfId="44432"/>
    <cellStyle name="Ввод  26 3 5 2" xfId="44433"/>
    <cellStyle name="Ввод  26 3 6" xfId="44434"/>
    <cellStyle name="Ввод  26 3 6 2" xfId="44435"/>
    <cellStyle name="Ввод  26 3 7" xfId="44436"/>
    <cellStyle name="Ввод  26 3 7 2" xfId="44437"/>
    <cellStyle name="Ввод  26 3 8" xfId="44438"/>
    <cellStyle name="Ввод  26 3 8 2" xfId="44439"/>
    <cellStyle name="Ввод  26 3 9" xfId="44440"/>
    <cellStyle name="Ввод  26 4" xfId="44441"/>
    <cellStyle name="Ввод  26 5" xfId="44442"/>
    <cellStyle name="Ввод  26 6" xfId="44443"/>
    <cellStyle name="Ввод  26 7" xfId="44444"/>
    <cellStyle name="Ввод  26 7 2" xfId="44445"/>
    <cellStyle name="Ввод  26 8" xfId="44446"/>
    <cellStyle name="Ввод  26 8 2" xfId="44447"/>
    <cellStyle name="Ввод  26 9" xfId="44448"/>
    <cellStyle name="Ввод  26 9 2" xfId="44449"/>
    <cellStyle name="Ввод  27" xfId="44450"/>
    <cellStyle name="Ввод  27 10" xfId="44451"/>
    <cellStyle name="Ввод  27 10 2" xfId="44452"/>
    <cellStyle name="Ввод  27 11" xfId="44453"/>
    <cellStyle name="Ввод  27 2" xfId="44454"/>
    <cellStyle name="Ввод  27 2 2" xfId="44455"/>
    <cellStyle name="Ввод  27 2 3" xfId="44456"/>
    <cellStyle name="Ввод  27 2 4" xfId="44457"/>
    <cellStyle name="Ввод  27 2 5" xfId="44458"/>
    <cellStyle name="Ввод  27 2 5 2" xfId="44459"/>
    <cellStyle name="Ввод  27 2 6" xfId="44460"/>
    <cellStyle name="Ввод  27 2 6 2" xfId="44461"/>
    <cellStyle name="Ввод  27 2 7" xfId="44462"/>
    <cellStyle name="Ввод  27 2 7 2" xfId="44463"/>
    <cellStyle name="Ввод  27 2 8" xfId="44464"/>
    <cellStyle name="Ввод  27 2 8 2" xfId="44465"/>
    <cellStyle name="Ввод  27 2 9" xfId="44466"/>
    <cellStyle name="Ввод  27 3" xfId="44467"/>
    <cellStyle name="Ввод  27 3 2" xfId="44468"/>
    <cellStyle name="Ввод  27 3 3" xfId="44469"/>
    <cellStyle name="Ввод  27 3 4" xfId="44470"/>
    <cellStyle name="Ввод  27 3 5" xfId="44471"/>
    <cellStyle name="Ввод  27 3 5 2" xfId="44472"/>
    <cellStyle name="Ввод  27 3 6" xfId="44473"/>
    <cellStyle name="Ввод  27 3 6 2" xfId="44474"/>
    <cellStyle name="Ввод  27 3 7" xfId="44475"/>
    <cellStyle name="Ввод  27 3 7 2" xfId="44476"/>
    <cellStyle name="Ввод  27 3 8" xfId="44477"/>
    <cellStyle name="Ввод  27 3 8 2" xfId="44478"/>
    <cellStyle name="Ввод  27 3 9" xfId="44479"/>
    <cellStyle name="Ввод  27 4" xfId="44480"/>
    <cellStyle name="Ввод  27 5" xfId="44481"/>
    <cellStyle name="Ввод  27 6" xfId="44482"/>
    <cellStyle name="Ввод  27 7" xfId="44483"/>
    <cellStyle name="Ввод  27 7 2" xfId="44484"/>
    <cellStyle name="Ввод  27 8" xfId="44485"/>
    <cellStyle name="Ввод  27 8 2" xfId="44486"/>
    <cellStyle name="Ввод  27 9" xfId="44487"/>
    <cellStyle name="Ввод  27 9 2" xfId="44488"/>
    <cellStyle name="Ввод  28" xfId="44489"/>
    <cellStyle name="Ввод  28 10" xfId="44490"/>
    <cellStyle name="Ввод  28 10 2" xfId="44491"/>
    <cellStyle name="Ввод  28 11" xfId="44492"/>
    <cellStyle name="Ввод  28 2" xfId="44493"/>
    <cellStyle name="Ввод  28 2 2" xfId="44494"/>
    <cellStyle name="Ввод  28 2 3" xfId="44495"/>
    <cellStyle name="Ввод  28 2 4" xfId="44496"/>
    <cellStyle name="Ввод  28 2 5" xfId="44497"/>
    <cellStyle name="Ввод  28 2 5 2" xfId="44498"/>
    <cellStyle name="Ввод  28 2 6" xfId="44499"/>
    <cellStyle name="Ввод  28 2 6 2" xfId="44500"/>
    <cellStyle name="Ввод  28 2 7" xfId="44501"/>
    <cellStyle name="Ввод  28 2 7 2" xfId="44502"/>
    <cellStyle name="Ввод  28 2 8" xfId="44503"/>
    <cellStyle name="Ввод  28 2 8 2" xfId="44504"/>
    <cellStyle name="Ввод  28 2 9" xfId="44505"/>
    <cellStyle name="Ввод  28 3" xfId="44506"/>
    <cellStyle name="Ввод  28 3 2" xfId="44507"/>
    <cellStyle name="Ввод  28 3 3" xfId="44508"/>
    <cellStyle name="Ввод  28 3 4" xfId="44509"/>
    <cellStyle name="Ввод  28 3 5" xfId="44510"/>
    <cellStyle name="Ввод  28 3 5 2" xfId="44511"/>
    <cellStyle name="Ввод  28 3 6" xfId="44512"/>
    <cellStyle name="Ввод  28 3 6 2" xfId="44513"/>
    <cellStyle name="Ввод  28 3 7" xfId="44514"/>
    <cellStyle name="Ввод  28 3 7 2" xfId="44515"/>
    <cellStyle name="Ввод  28 3 8" xfId="44516"/>
    <cellStyle name="Ввод  28 3 8 2" xfId="44517"/>
    <cellStyle name="Ввод  28 3 9" xfId="44518"/>
    <cellStyle name="Ввод  28 4" xfId="44519"/>
    <cellStyle name="Ввод  28 5" xfId="44520"/>
    <cellStyle name="Ввод  28 6" xfId="44521"/>
    <cellStyle name="Ввод  28 7" xfId="44522"/>
    <cellStyle name="Ввод  28 7 2" xfId="44523"/>
    <cellStyle name="Ввод  28 8" xfId="44524"/>
    <cellStyle name="Ввод  28 8 2" xfId="44525"/>
    <cellStyle name="Ввод  28 9" xfId="44526"/>
    <cellStyle name="Ввод  28 9 2" xfId="44527"/>
    <cellStyle name="Ввод  29" xfId="44528"/>
    <cellStyle name="Ввод  29 10" xfId="44529"/>
    <cellStyle name="Ввод  29 10 2" xfId="44530"/>
    <cellStyle name="Ввод  29 11" xfId="44531"/>
    <cellStyle name="Ввод  29 2" xfId="44532"/>
    <cellStyle name="Ввод  29 2 2" xfId="44533"/>
    <cellStyle name="Ввод  29 2 3" xfId="44534"/>
    <cellStyle name="Ввод  29 2 4" xfId="44535"/>
    <cellStyle name="Ввод  29 2 5" xfId="44536"/>
    <cellStyle name="Ввод  29 2 5 2" xfId="44537"/>
    <cellStyle name="Ввод  29 2 6" xfId="44538"/>
    <cellStyle name="Ввод  29 2 6 2" xfId="44539"/>
    <cellStyle name="Ввод  29 2 7" xfId="44540"/>
    <cellStyle name="Ввод  29 2 7 2" xfId="44541"/>
    <cellStyle name="Ввод  29 2 8" xfId="44542"/>
    <cellStyle name="Ввод  29 2 8 2" xfId="44543"/>
    <cellStyle name="Ввод  29 2 9" xfId="44544"/>
    <cellStyle name="Ввод  29 3" xfId="44545"/>
    <cellStyle name="Ввод  29 3 2" xfId="44546"/>
    <cellStyle name="Ввод  29 3 3" xfId="44547"/>
    <cellStyle name="Ввод  29 3 4" xfId="44548"/>
    <cellStyle name="Ввод  29 3 5" xfId="44549"/>
    <cellStyle name="Ввод  29 3 5 2" xfId="44550"/>
    <cellStyle name="Ввод  29 3 6" xfId="44551"/>
    <cellStyle name="Ввод  29 3 6 2" xfId="44552"/>
    <cellStyle name="Ввод  29 3 7" xfId="44553"/>
    <cellStyle name="Ввод  29 3 7 2" xfId="44554"/>
    <cellStyle name="Ввод  29 3 8" xfId="44555"/>
    <cellStyle name="Ввод  29 3 8 2" xfId="44556"/>
    <cellStyle name="Ввод  29 3 9" xfId="44557"/>
    <cellStyle name="Ввод  29 4" xfId="44558"/>
    <cellStyle name="Ввод  29 5" xfId="44559"/>
    <cellStyle name="Ввод  29 6" xfId="44560"/>
    <cellStyle name="Ввод  29 7" xfId="44561"/>
    <cellStyle name="Ввод  29 7 2" xfId="44562"/>
    <cellStyle name="Ввод  29 8" xfId="44563"/>
    <cellStyle name="Ввод  29 8 2" xfId="44564"/>
    <cellStyle name="Ввод  29 9" xfId="44565"/>
    <cellStyle name="Ввод  29 9 2" xfId="44566"/>
    <cellStyle name="Ввод  3" xfId="1611"/>
    <cellStyle name="Ввод  3 10" xfId="3435"/>
    <cellStyle name="Ввод  3 10 2" xfId="8860"/>
    <cellStyle name="Ввод  3 10 3" xfId="12204"/>
    <cellStyle name="Ввод  3 11" xfId="3626"/>
    <cellStyle name="Ввод  3 11 2" xfId="9029"/>
    <cellStyle name="Ввод  3 11 3" xfId="12356"/>
    <cellStyle name="Ввод  3 12" xfId="3818"/>
    <cellStyle name="Ввод  3 12 2" xfId="9197"/>
    <cellStyle name="Ввод  3 12 3" xfId="12508"/>
    <cellStyle name="Ввод  3 13" xfId="4001"/>
    <cellStyle name="Ввод  3 13 2" xfId="9354"/>
    <cellStyle name="Ввод  3 13 3" xfId="12652"/>
    <cellStyle name="Ввод  3 14" xfId="4393"/>
    <cellStyle name="Ввод  3 14 2" xfId="9705"/>
    <cellStyle name="Ввод  3 14 3" xfId="12968"/>
    <cellStyle name="Ввод  3 15" xfId="4376"/>
    <cellStyle name="Ввод  3 15 2" xfId="9688"/>
    <cellStyle name="Ввод  3 15 3" xfId="12951"/>
    <cellStyle name="Ввод  3 16" xfId="4752"/>
    <cellStyle name="Ввод  3 16 2" xfId="10016"/>
    <cellStyle name="Ввод  3 16 3" xfId="13250"/>
    <cellStyle name="Ввод  3 17" xfId="4660"/>
    <cellStyle name="Ввод  3 17 2" xfId="9924"/>
    <cellStyle name="Ввод  3 17 3" xfId="13160"/>
    <cellStyle name="Ввод  3 18" xfId="4918"/>
    <cellStyle name="Ввод  3 18 2" xfId="10158"/>
    <cellStyle name="Ввод  3 18 3" xfId="13377"/>
    <cellStyle name="Ввод  3 19" xfId="5011"/>
    <cellStyle name="Ввод  3 19 2" xfId="10226"/>
    <cellStyle name="Ввод  3 19 3" xfId="13432"/>
    <cellStyle name="Ввод  3 2" xfId="2359"/>
    <cellStyle name="Ввод  3 2 2" xfId="7897"/>
    <cellStyle name="Ввод  3 2 3" xfId="7221"/>
    <cellStyle name="Ввод  3 2 4" xfId="44567"/>
    <cellStyle name="Ввод  3 2 5" xfId="44568"/>
    <cellStyle name="Ввод  3 2 5 2" xfId="44569"/>
    <cellStyle name="Ввод  3 2 6" xfId="44570"/>
    <cellStyle name="Ввод  3 2 6 2" xfId="44571"/>
    <cellStyle name="Ввод  3 2 7" xfId="44572"/>
    <cellStyle name="Ввод  3 2 7 2" xfId="44573"/>
    <cellStyle name="Ввод  3 2 8" xfId="44574"/>
    <cellStyle name="Ввод  3 2 8 2" xfId="44575"/>
    <cellStyle name="Ввод  3 2 9" xfId="44576"/>
    <cellStyle name="Ввод  3 20" xfId="5913"/>
    <cellStyle name="Ввод  3 20 2" xfId="11032"/>
    <cellStyle name="Ввод  3 20 3" xfId="14179"/>
    <cellStyle name="Ввод  3 21" xfId="5607"/>
    <cellStyle name="Ввод  3 21 2" xfId="10728"/>
    <cellStyle name="Ввод  3 21 3" xfId="13876"/>
    <cellStyle name="Ввод  3 22" xfId="5975"/>
    <cellStyle name="Ввод  3 22 2" xfId="11094"/>
    <cellStyle name="Ввод  3 22 3" xfId="14241"/>
    <cellStyle name="Ввод  3 23" xfId="6169"/>
    <cellStyle name="Ввод  3 23 2" xfId="11263"/>
    <cellStyle name="Ввод  3 23 3" xfId="14397"/>
    <cellStyle name="Ввод  3 24" xfId="6355"/>
    <cellStyle name="Ввод  3 24 2" xfId="11426"/>
    <cellStyle name="Ввод  3 24 3" xfId="14545"/>
    <cellStyle name="Ввод  3 25" xfId="6342"/>
    <cellStyle name="Ввод  3 25 2" xfId="11413"/>
    <cellStyle name="Ввод  3 25 3" xfId="14532"/>
    <cellStyle name="Ввод  3 26" xfId="7323"/>
    <cellStyle name="Ввод  3 27" xfId="11567"/>
    <cellStyle name="Ввод  3 3" xfId="1972"/>
    <cellStyle name="Ввод  3 3 2" xfId="7513"/>
    <cellStyle name="Ввод  3 3 3" xfId="8599"/>
    <cellStyle name="Ввод  3 3 4" xfId="44577"/>
    <cellStyle name="Ввод  3 3 5" xfId="44578"/>
    <cellStyle name="Ввод  3 3 5 2" xfId="44579"/>
    <cellStyle name="Ввод  3 3 6" xfId="44580"/>
    <cellStyle name="Ввод  3 3 6 2" xfId="44581"/>
    <cellStyle name="Ввод  3 3 7" xfId="44582"/>
    <cellStyle name="Ввод  3 3 7 2" xfId="44583"/>
    <cellStyle name="Ввод  3 3 8" xfId="44584"/>
    <cellStyle name="Ввод  3 3 8 2" xfId="44585"/>
    <cellStyle name="Ввод  3 3 9" xfId="44586"/>
    <cellStyle name="Ввод  3 4" xfId="2445"/>
    <cellStyle name="Ввод  3 4 2" xfId="7983"/>
    <cellStyle name="Ввод  3 4 3" xfId="7811"/>
    <cellStyle name="Ввод  3 5" xfId="1919"/>
    <cellStyle name="Ввод  3 5 2" xfId="7460"/>
    <cellStyle name="Ввод  3 5 3" xfId="10538"/>
    <cellStyle name="Ввод  3 6" xfId="2855"/>
    <cellStyle name="Ввод  3 6 2" xfId="8347"/>
    <cellStyle name="Ввод  3 6 3" xfId="6904"/>
    <cellStyle name="Ввод  3 7" xfId="2822"/>
    <cellStyle name="Ввод  3 7 2" xfId="8314"/>
    <cellStyle name="Ввод  3 7 3" xfId="6937"/>
    <cellStyle name="Ввод  3 8" xfId="3042"/>
    <cellStyle name="Ввод  3 8 2" xfId="8511"/>
    <cellStyle name="Ввод  3 8 3" xfId="11887"/>
    <cellStyle name="Ввод  3 9" xfId="3236"/>
    <cellStyle name="Ввод  3 9 2" xfId="8683"/>
    <cellStyle name="Ввод  3 9 3" xfId="12043"/>
    <cellStyle name="Ввод  30" xfId="44587"/>
    <cellStyle name="Ввод  30 10" xfId="44588"/>
    <cellStyle name="Ввод  30 10 2" xfId="44589"/>
    <cellStyle name="Ввод  30 11" xfId="44590"/>
    <cellStyle name="Ввод  30 2" xfId="44591"/>
    <cellStyle name="Ввод  30 2 2" xfId="44592"/>
    <cellStyle name="Ввод  30 2 3" xfId="44593"/>
    <cellStyle name="Ввод  30 2 4" xfId="44594"/>
    <cellStyle name="Ввод  30 2 5" xfId="44595"/>
    <cellStyle name="Ввод  30 2 5 2" xfId="44596"/>
    <cellStyle name="Ввод  30 2 6" xfId="44597"/>
    <cellStyle name="Ввод  30 2 6 2" xfId="44598"/>
    <cellStyle name="Ввод  30 2 7" xfId="44599"/>
    <cellStyle name="Ввод  30 2 7 2" xfId="44600"/>
    <cellStyle name="Ввод  30 2 8" xfId="44601"/>
    <cellStyle name="Ввод  30 2 8 2" xfId="44602"/>
    <cellStyle name="Ввод  30 2 9" xfId="44603"/>
    <cellStyle name="Ввод  30 3" xfId="44604"/>
    <cellStyle name="Ввод  30 3 2" xfId="44605"/>
    <cellStyle name="Ввод  30 3 3" xfId="44606"/>
    <cellStyle name="Ввод  30 3 4" xfId="44607"/>
    <cellStyle name="Ввод  30 3 5" xfId="44608"/>
    <cellStyle name="Ввод  30 3 5 2" xfId="44609"/>
    <cellStyle name="Ввод  30 3 6" xfId="44610"/>
    <cellStyle name="Ввод  30 3 6 2" xfId="44611"/>
    <cellStyle name="Ввод  30 3 7" xfId="44612"/>
    <cellStyle name="Ввод  30 3 7 2" xfId="44613"/>
    <cellStyle name="Ввод  30 3 8" xfId="44614"/>
    <cellStyle name="Ввод  30 3 8 2" xfId="44615"/>
    <cellStyle name="Ввод  30 3 9" xfId="44616"/>
    <cellStyle name="Ввод  30 4" xfId="44617"/>
    <cellStyle name="Ввод  30 5" xfId="44618"/>
    <cellStyle name="Ввод  30 6" xfId="44619"/>
    <cellStyle name="Ввод  30 7" xfId="44620"/>
    <cellStyle name="Ввод  30 7 2" xfId="44621"/>
    <cellStyle name="Ввод  30 8" xfId="44622"/>
    <cellStyle name="Ввод  30 8 2" xfId="44623"/>
    <cellStyle name="Ввод  30 9" xfId="44624"/>
    <cellStyle name="Ввод  30 9 2" xfId="44625"/>
    <cellStyle name="Ввод  31" xfId="44626"/>
    <cellStyle name="Ввод  31 2" xfId="44627"/>
    <cellStyle name="Ввод  32" xfId="44628"/>
    <cellStyle name="Ввод  33" xfId="44629"/>
    <cellStyle name="Ввод  34" xfId="44630"/>
    <cellStyle name="Ввод  35" xfId="44631"/>
    <cellStyle name="Ввод  35 2" xfId="44632"/>
    <cellStyle name="Ввод  36" xfId="44633"/>
    <cellStyle name="Ввод  36 2" xfId="44634"/>
    <cellStyle name="Ввод  37" xfId="44635"/>
    <cellStyle name="Ввод  37 2" xfId="44636"/>
    <cellStyle name="Ввод  38" xfId="44637"/>
    <cellStyle name="Ввод  38 2" xfId="44638"/>
    <cellStyle name="Ввод  4" xfId="44639"/>
    <cellStyle name="Ввод  4 10" xfId="44640"/>
    <cellStyle name="Ввод  4 10 2" xfId="44641"/>
    <cellStyle name="Ввод  4 11" xfId="44642"/>
    <cellStyle name="Ввод  4 2" xfId="44643"/>
    <cellStyle name="Ввод  4 2 2" xfId="44644"/>
    <cellStyle name="Ввод  4 2 3" xfId="44645"/>
    <cellStyle name="Ввод  4 2 4" xfId="44646"/>
    <cellStyle name="Ввод  4 2 5" xfId="44647"/>
    <cellStyle name="Ввод  4 2 5 2" xfId="44648"/>
    <cellStyle name="Ввод  4 2 6" xfId="44649"/>
    <cellStyle name="Ввод  4 2 6 2" xfId="44650"/>
    <cellStyle name="Ввод  4 2 7" xfId="44651"/>
    <cellStyle name="Ввод  4 2 7 2" xfId="44652"/>
    <cellStyle name="Ввод  4 2 8" xfId="44653"/>
    <cellStyle name="Ввод  4 2 8 2" xfId="44654"/>
    <cellStyle name="Ввод  4 2 9" xfId="44655"/>
    <cellStyle name="Ввод  4 3" xfId="44656"/>
    <cellStyle name="Ввод  4 3 2" xfId="44657"/>
    <cellStyle name="Ввод  4 3 3" xfId="44658"/>
    <cellStyle name="Ввод  4 3 4" xfId="44659"/>
    <cellStyle name="Ввод  4 3 5" xfId="44660"/>
    <cellStyle name="Ввод  4 3 5 2" xfId="44661"/>
    <cellStyle name="Ввод  4 3 6" xfId="44662"/>
    <cellStyle name="Ввод  4 3 6 2" xfId="44663"/>
    <cellStyle name="Ввод  4 3 7" xfId="44664"/>
    <cellStyle name="Ввод  4 3 7 2" xfId="44665"/>
    <cellStyle name="Ввод  4 3 8" xfId="44666"/>
    <cellStyle name="Ввод  4 3 8 2" xfId="44667"/>
    <cellStyle name="Ввод  4 3 9" xfId="44668"/>
    <cellStyle name="Ввод  4 4" xfId="44669"/>
    <cellStyle name="Ввод  4 5" xfId="44670"/>
    <cellStyle name="Ввод  4 6" xfId="44671"/>
    <cellStyle name="Ввод  4 7" xfId="44672"/>
    <cellStyle name="Ввод  4 7 2" xfId="44673"/>
    <cellStyle name="Ввод  4 8" xfId="44674"/>
    <cellStyle name="Ввод  4 8 2" xfId="44675"/>
    <cellStyle name="Ввод  4 9" xfId="44676"/>
    <cellStyle name="Ввод  4 9 2" xfId="44677"/>
    <cellStyle name="Ввод  5" xfId="44678"/>
    <cellStyle name="Ввод  5 10" xfId="44679"/>
    <cellStyle name="Ввод  5 10 2" xfId="44680"/>
    <cellStyle name="Ввод  5 11" xfId="44681"/>
    <cellStyle name="Ввод  5 2" xfId="44682"/>
    <cellStyle name="Ввод  5 2 2" xfId="44683"/>
    <cellStyle name="Ввод  5 2 3" xfId="44684"/>
    <cellStyle name="Ввод  5 2 4" xfId="44685"/>
    <cellStyle name="Ввод  5 2 5" xfId="44686"/>
    <cellStyle name="Ввод  5 2 5 2" xfId="44687"/>
    <cellStyle name="Ввод  5 2 6" xfId="44688"/>
    <cellStyle name="Ввод  5 2 6 2" xfId="44689"/>
    <cellStyle name="Ввод  5 2 7" xfId="44690"/>
    <cellStyle name="Ввод  5 2 7 2" xfId="44691"/>
    <cellStyle name="Ввод  5 2 8" xfId="44692"/>
    <cellStyle name="Ввод  5 2 8 2" xfId="44693"/>
    <cellStyle name="Ввод  5 2 9" xfId="44694"/>
    <cellStyle name="Ввод  5 3" xfId="44695"/>
    <cellStyle name="Ввод  5 3 2" xfId="44696"/>
    <cellStyle name="Ввод  5 3 3" xfId="44697"/>
    <cellStyle name="Ввод  5 3 4" xfId="44698"/>
    <cellStyle name="Ввод  5 3 5" xfId="44699"/>
    <cellStyle name="Ввод  5 3 5 2" xfId="44700"/>
    <cellStyle name="Ввод  5 3 6" xfId="44701"/>
    <cellStyle name="Ввод  5 3 6 2" xfId="44702"/>
    <cellStyle name="Ввод  5 3 7" xfId="44703"/>
    <cellStyle name="Ввод  5 3 7 2" xfId="44704"/>
    <cellStyle name="Ввод  5 3 8" xfId="44705"/>
    <cellStyle name="Ввод  5 3 8 2" xfId="44706"/>
    <cellStyle name="Ввод  5 3 9" xfId="44707"/>
    <cellStyle name="Ввод  5 4" xfId="44708"/>
    <cellStyle name="Ввод  5 5" xfId="44709"/>
    <cellStyle name="Ввод  5 6" xfId="44710"/>
    <cellStyle name="Ввод  5 7" xfId="44711"/>
    <cellStyle name="Ввод  5 7 2" xfId="44712"/>
    <cellStyle name="Ввод  5 8" xfId="44713"/>
    <cellStyle name="Ввод  5 8 2" xfId="44714"/>
    <cellStyle name="Ввод  5 9" xfId="44715"/>
    <cellStyle name="Ввод  5 9 2" xfId="44716"/>
    <cellStyle name="Ввод  6" xfId="44717"/>
    <cellStyle name="Ввод  6 10" xfId="44718"/>
    <cellStyle name="Ввод  6 10 2" xfId="44719"/>
    <cellStyle name="Ввод  6 11" xfId="44720"/>
    <cellStyle name="Ввод  6 2" xfId="44721"/>
    <cellStyle name="Ввод  6 2 2" xfId="44722"/>
    <cellStyle name="Ввод  6 2 3" xfId="44723"/>
    <cellStyle name="Ввод  6 2 4" xfId="44724"/>
    <cellStyle name="Ввод  6 2 5" xfId="44725"/>
    <cellStyle name="Ввод  6 2 5 2" xfId="44726"/>
    <cellStyle name="Ввод  6 2 6" xfId="44727"/>
    <cellStyle name="Ввод  6 2 6 2" xfId="44728"/>
    <cellStyle name="Ввод  6 2 7" xfId="44729"/>
    <cellStyle name="Ввод  6 2 7 2" xfId="44730"/>
    <cellStyle name="Ввод  6 2 8" xfId="44731"/>
    <cellStyle name="Ввод  6 2 8 2" xfId="44732"/>
    <cellStyle name="Ввод  6 2 9" xfId="44733"/>
    <cellStyle name="Ввод  6 3" xfId="44734"/>
    <cellStyle name="Ввод  6 3 2" xfId="44735"/>
    <cellStyle name="Ввод  6 3 3" xfId="44736"/>
    <cellStyle name="Ввод  6 3 4" xfId="44737"/>
    <cellStyle name="Ввод  6 3 5" xfId="44738"/>
    <cellStyle name="Ввод  6 3 5 2" xfId="44739"/>
    <cellStyle name="Ввод  6 3 6" xfId="44740"/>
    <cellStyle name="Ввод  6 3 6 2" xfId="44741"/>
    <cellStyle name="Ввод  6 3 7" xfId="44742"/>
    <cellStyle name="Ввод  6 3 7 2" xfId="44743"/>
    <cellStyle name="Ввод  6 3 8" xfId="44744"/>
    <cellStyle name="Ввод  6 3 8 2" xfId="44745"/>
    <cellStyle name="Ввод  6 3 9" xfId="44746"/>
    <cellStyle name="Ввод  6 4" xfId="44747"/>
    <cellStyle name="Ввод  6 5" xfId="44748"/>
    <cellStyle name="Ввод  6 6" xfId="44749"/>
    <cellStyle name="Ввод  6 7" xfId="44750"/>
    <cellStyle name="Ввод  6 7 2" xfId="44751"/>
    <cellStyle name="Ввод  6 8" xfId="44752"/>
    <cellStyle name="Ввод  6 8 2" xfId="44753"/>
    <cellStyle name="Ввод  6 9" xfId="44754"/>
    <cellStyle name="Ввод  6 9 2" xfId="44755"/>
    <cellStyle name="Ввод  7" xfId="44756"/>
    <cellStyle name="Ввод  7 10" xfId="44757"/>
    <cellStyle name="Ввод  7 10 2" xfId="44758"/>
    <cellStyle name="Ввод  7 11" xfId="44759"/>
    <cellStyle name="Ввод  7 2" xfId="44760"/>
    <cellStyle name="Ввод  7 2 2" xfId="44761"/>
    <cellStyle name="Ввод  7 2 3" xfId="44762"/>
    <cellStyle name="Ввод  7 2 4" xfId="44763"/>
    <cellStyle name="Ввод  7 2 5" xfId="44764"/>
    <cellStyle name="Ввод  7 2 5 2" xfId="44765"/>
    <cellStyle name="Ввод  7 2 6" xfId="44766"/>
    <cellStyle name="Ввод  7 2 6 2" xfId="44767"/>
    <cellStyle name="Ввод  7 2 7" xfId="44768"/>
    <cellStyle name="Ввод  7 2 7 2" xfId="44769"/>
    <cellStyle name="Ввод  7 2 8" xfId="44770"/>
    <cellStyle name="Ввод  7 2 8 2" xfId="44771"/>
    <cellStyle name="Ввод  7 2 9" xfId="44772"/>
    <cellStyle name="Ввод  7 3" xfId="44773"/>
    <cellStyle name="Ввод  7 3 2" xfId="44774"/>
    <cellStyle name="Ввод  7 3 3" xfId="44775"/>
    <cellStyle name="Ввод  7 3 4" xfId="44776"/>
    <cellStyle name="Ввод  7 3 5" xfId="44777"/>
    <cellStyle name="Ввод  7 3 5 2" xfId="44778"/>
    <cellStyle name="Ввод  7 3 6" xfId="44779"/>
    <cellStyle name="Ввод  7 3 6 2" xfId="44780"/>
    <cellStyle name="Ввод  7 3 7" xfId="44781"/>
    <cellStyle name="Ввод  7 3 7 2" xfId="44782"/>
    <cellStyle name="Ввод  7 3 8" xfId="44783"/>
    <cellStyle name="Ввод  7 3 8 2" xfId="44784"/>
    <cellStyle name="Ввод  7 3 9" xfId="44785"/>
    <cellStyle name="Ввод  7 4" xfId="44786"/>
    <cellStyle name="Ввод  7 5" xfId="44787"/>
    <cellStyle name="Ввод  7 6" xfId="44788"/>
    <cellStyle name="Ввод  7 7" xfId="44789"/>
    <cellStyle name="Ввод  7 7 2" xfId="44790"/>
    <cellStyle name="Ввод  7 8" xfId="44791"/>
    <cellStyle name="Ввод  7 8 2" xfId="44792"/>
    <cellStyle name="Ввод  7 9" xfId="44793"/>
    <cellStyle name="Ввод  7 9 2" xfId="44794"/>
    <cellStyle name="Ввод  8" xfId="44795"/>
    <cellStyle name="Ввод  8 10" xfId="44796"/>
    <cellStyle name="Ввод  8 10 2" xfId="44797"/>
    <cellStyle name="Ввод  8 11" xfId="44798"/>
    <cellStyle name="Ввод  8 2" xfId="44799"/>
    <cellStyle name="Ввод  8 2 2" xfId="44800"/>
    <cellStyle name="Ввод  8 2 3" xfId="44801"/>
    <cellStyle name="Ввод  8 2 4" xfId="44802"/>
    <cellStyle name="Ввод  8 2 5" xfId="44803"/>
    <cellStyle name="Ввод  8 2 5 2" xfId="44804"/>
    <cellStyle name="Ввод  8 2 6" xfId="44805"/>
    <cellStyle name="Ввод  8 2 6 2" xfId="44806"/>
    <cellStyle name="Ввод  8 2 7" xfId="44807"/>
    <cellStyle name="Ввод  8 2 7 2" xfId="44808"/>
    <cellStyle name="Ввод  8 2 8" xfId="44809"/>
    <cellStyle name="Ввод  8 2 8 2" xfId="44810"/>
    <cellStyle name="Ввод  8 2 9" xfId="44811"/>
    <cellStyle name="Ввод  8 3" xfId="44812"/>
    <cellStyle name="Ввод  8 3 2" xfId="44813"/>
    <cellStyle name="Ввод  8 3 3" xfId="44814"/>
    <cellStyle name="Ввод  8 3 4" xfId="44815"/>
    <cellStyle name="Ввод  8 3 5" xfId="44816"/>
    <cellStyle name="Ввод  8 3 5 2" xfId="44817"/>
    <cellStyle name="Ввод  8 3 6" xfId="44818"/>
    <cellStyle name="Ввод  8 3 6 2" xfId="44819"/>
    <cellStyle name="Ввод  8 3 7" xfId="44820"/>
    <cellStyle name="Ввод  8 3 7 2" xfId="44821"/>
    <cellStyle name="Ввод  8 3 8" xfId="44822"/>
    <cellStyle name="Ввод  8 3 8 2" xfId="44823"/>
    <cellStyle name="Ввод  8 3 9" xfId="44824"/>
    <cellStyle name="Ввод  8 4" xfId="44825"/>
    <cellStyle name="Ввод  8 5" xfId="44826"/>
    <cellStyle name="Ввод  8 6" xfId="44827"/>
    <cellStyle name="Ввод  8 7" xfId="44828"/>
    <cellStyle name="Ввод  8 7 2" xfId="44829"/>
    <cellStyle name="Ввод  8 8" xfId="44830"/>
    <cellStyle name="Ввод  8 8 2" xfId="44831"/>
    <cellStyle name="Ввод  8 9" xfId="44832"/>
    <cellStyle name="Ввод  8 9 2" xfId="44833"/>
    <cellStyle name="Ввод  9" xfId="44834"/>
    <cellStyle name="Ввод  9 10" xfId="44835"/>
    <cellStyle name="Ввод  9 10 2" xfId="44836"/>
    <cellStyle name="Ввод  9 11" xfId="44837"/>
    <cellStyle name="Ввод  9 2" xfId="44838"/>
    <cellStyle name="Ввод  9 2 2" xfId="44839"/>
    <cellStyle name="Ввод  9 2 3" xfId="44840"/>
    <cellStyle name="Ввод  9 2 4" xfId="44841"/>
    <cellStyle name="Ввод  9 2 5" xfId="44842"/>
    <cellStyle name="Ввод  9 2 5 2" xfId="44843"/>
    <cellStyle name="Ввод  9 2 6" xfId="44844"/>
    <cellStyle name="Ввод  9 2 6 2" xfId="44845"/>
    <cellStyle name="Ввод  9 2 7" xfId="44846"/>
    <cellStyle name="Ввод  9 2 7 2" xfId="44847"/>
    <cellStyle name="Ввод  9 2 8" xfId="44848"/>
    <cellStyle name="Ввод  9 2 8 2" xfId="44849"/>
    <cellStyle name="Ввод  9 2 9" xfId="44850"/>
    <cellStyle name="Ввод  9 3" xfId="44851"/>
    <cellStyle name="Ввод  9 3 2" xfId="44852"/>
    <cellStyle name="Ввод  9 3 3" xfId="44853"/>
    <cellStyle name="Ввод  9 3 4" xfId="44854"/>
    <cellStyle name="Ввод  9 3 5" xfId="44855"/>
    <cellStyle name="Ввод  9 3 5 2" xfId="44856"/>
    <cellStyle name="Ввод  9 3 6" xfId="44857"/>
    <cellStyle name="Ввод  9 3 6 2" xfId="44858"/>
    <cellStyle name="Ввод  9 3 7" xfId="44859"/>
    <cellStyle name="Ввод  9 3 7 2" xfId="44860"/>
    <cellStyle name="Ввод  9 3 8" xfId="44861"/>
    <cellStyle name="Ввод  9 3 8 2" xfId="44862"/>
    <cellStyle name="Ввод  9 3 9" xfId="44863"/>
    <cellStyle name="Ввод  9 4" xfId="44864"/>
    <cellStyle name="Ввод  9 5" xfId="44865"/>
    <cellStyle name="Ввод  9 6" xfId="44866"/>
    <cellStyle name="Ввод  9 7" xfId="44867"/>
    <cellStyle name="Ввод  9 7 2" xfId="44868"/>
    <cellStyle name="Ввод  9 8" xfId="44869"/>
    <cellStyle name="Ввод  9 8 2" xfId="44870"/>
    <cellStyle name="Ввод  9 9" xfId="44871"/>
    <cellStyle name="Ввод  9 9 2" xfId="44872"/>
    <cellStyle name="Вывод 10" xfId="44873"/>
    <cellStyle name="Вывод 10 10" xfId="44874"/>
    <cellStyle name="Вывод 10 11" xfId="44875"/>
    <cellStyle name="Вывод 10 2" xfId="44876"/>
    <cellStyle name="Вывод 10 2 2" xfId="44877"/>
    <cellStyle name="Вывод 10 2 3" xfId="44878"/>
    <cellStyle name="Вывод 10 2 4" xfId="44879"/>
    <cellStyle name="Вывод 10 2 5" xfId="44880"/>
    <cellStyle name="Вывод 10 2 6" xfId="44881"/>
    <cellStyle name="Вывод 10 2 7" xfId="44882"/>
    <cellStyle name="Вывод 10 2 8" xfId="44883"/>
    <cellStyle name="Вывод 10 2 9" xfId="44884"/>
    <cellStyle name="Вывод 10 3" xfId="44885"/>
    <cellStyle name="Вывод 10 3 2" xfId="44886"/>
    <cellStyle name="Вывод 10 3 3" xfId="44887"/>
    <cellStyle name="Вывод 10 3 4" xfId="44888"/>
    <cellStyle name="Вывод 10 3 5" xfId="44889"/>
    <cellStyle name="Вывод 10 3 6" xfId="44890"/>
    <cellStyle name="Вывод 10 3 7" xfId="44891"/>
    <cellStyle name="Вывод 10 3 8" xfId="44892"/>
    <cellStyle name="Вывод 10 3 9" xfId="44893"/>
    <cellStyle name="Вывод 10 4" xfId="44894"/>
    <cellStyle name="Вывод 10 5" xfId="44895"/>
    <cellStyle name="Вывод 10 6" xfId="44896"/>
    <cellStyle name="Вывод 10 7" xfId="44897"/>
    <cellStyle name="Вывод 10 8" xfId="44898"/>
    <cellStyle name="Вывод 10 9" xfId="44899"/>
    <cellStyle name="Вывод 11" xfId="44900"/>
    <cellStyle name="Вывод 11 10" xfId="44901"/>
    <cellStyle name="Вывод 11 11" xfId="44902"/>
    <cellStyle name="Вывод 11 2" xfId="44903"/>
    <cellStyle name="Вывод 11 2 2" xfId="44904"/>
    <cellStyle name="Вывод 11 2 3" xfId="44905"/>
    <cellStyle name="Вывод 11 2 4" xfId="44906"/>
    <cellStyle name="Вывод 11 2 5" xfId="44907"/>
    <cellStyle name="Вывод 11 2 6" xfId="44908"/>
    <cellStyle name="Вывод 11 2 7" xfId="44909"/>
    <cellStyle name="Вывод 11 2 8" xfId="44910"/>
    <cellStyle name="Вывод 11 2 9" xfId="44911"/>
    <cellStyle name="Вывод 11 3" xfId="44912"/>
    <cellStyle name="Вывод 11 3 2" xfId="44913"/>
    <cellStyle name="Вывод 11 3 3" xfId="44914"/>
    <cellStyle name="Вывод 11 3 4" xfId="44915"/>
    <cellStyle name="Вывод 11 3 5" xfId="44916"/>
    <cellStyle name="Вывод 11 3 6" xfId="44917"/>
    <cellStyle name="Вывод 11 3 7" xfId="44918"/>
    <cellStyle name="Вывод 11 3 8" xfId="44919"/>
    <cellStyle name="Вывод 11 3 9" xfId="44920"/>
    <cellStyle name="Вывод 11 4" xfId="44921"/>
    <cellStyle name="Вывод 11 5" xfId="44922"/>
    <cellStyle name="Вывод 11 6" xfId="44923"/>
    <cellStyle name="Вывод 11 7" xfId="44924"/>
    <cellStyle name="Вывод 11 8" xfId="44925"/>
    <cellStyle name="Вывод 11 9" xfId="44926"/>
    <cellStyle name="Вывод 12" xfId="44927"/>
    <cellStyle name="Вывод 12 10" xfId="44928"/>
    <cellStyle name="Вывод 12 11" xfId="44929"/>
    <cellStyle name="Вывод 12 2" xfId="44930"/>
    <cellStyle name="Вывод 12 2 2" xfId="44931"/>
    <cellStyle name="Вывод 12 2 3" xfId="44932"/>
    <cellStyle name="Вывод 12 2 4" xfId="44933"/>
    <cellStyle name="Вывод 12 2 5" xfId="44934"/>
    <cellStyle name="Вывод 12 2 6" xfId="44935"/>
    <cellStyle name="Вывод 12 2 7" xfId="44936"/>
    <cellStyle name="Вывод 12 2 8" xfId="44937"/>
    <cellStyle name="Вывод 12 2 9" xfId="44938"/>
    <cellStyle name="Вывод 12 3" xfId="44939"/>
    <cellStyle name="Вывод 12 3 2" xfId="44940"/>
    <cellStyle name="Вывод 12 3 3" xfId="44941"/>
    <cellStyle name="Вывод 12 3 4" xfId="44942"/>
    <cellStyle name="Вывод 12 3 5" xfId="44943"/>
    <cellStyle name="Вывод 12 3 6" xfId="44944"/>
    <cellStyle name="Вывод 12 3 7" xfId="44945"/>
    <cellStyle name="Вывод 12 3 8" xfId="44946"/>
    <cellStyle name="Вывод 12 3 9" xfId="44947"/>
    <cellStyle name="Вывод 12 4" xfId="44948"/>
    <cellStyle name="Вывод 12 5" xfId="44949"/>
    <cellStyle name="Вывод 12 6" xfId="44950"/>
    <cellStyle name="Вывод 12 7" xfId="44951"/>
    <cellStyle name="Вывод 12 8" xfId="44952"/>
    <cellStyle name="Вывод 12 9" xfId="44953"/>
    <cellStyle name="Вывод 13" xfId="44954"/>
    <cellStyle name="Вывод 13 10" xfId="44955"/>
    <cellStyle name="Вывод 13 11" xfId="44956"/>
    <cellStyle name="Вывод 13 2" xfId="44957"/>
    <cellStyle name="Вывод 13 2 2" xfId="44958"/>
    <cellStyle name="Вывод 13 2 3" xfId="44959"/>
    <cellStyle name="Вывод 13 2 4" xfId="44960"/>
    <cellStyle name="Вывод 13 2 5" xfId="44961"/>
    <cellStyle name="Вывод 13 2 6" xfId="44962"/>
    <cellStyle name="Вывод 13 2 7" xfId="44963"/>
    <cellStyle name="Вывод 13 2 8" xfId="44964"/>
    <cellStyle name="Вывод 13 2 9" xfId="44965"/>
    <cellStyle name="Вывод 13 3" xfId="44966"/>
    <cellStyle name="Вывод 13 3 2" xfId="44967"/>
    <cellStyle name="Вывод 13 3 3" xfId="44968"/>
    <cellStyle name="Вывод 13 3 4" xfId="44969"/>
    <cellStyle name="Вывод 13 3 5" xfId="44970"/>
    <cellStyle name="Вывод 13 3 6" xfId="44971"/>
    <cellStyle name="Вывод 13 3 7" xfId="44972"/>
    <cellStyle name="Вывод 13 3 8" xfId="44973"/>
    <cellStyle name="Вывод 13 3 9" xfId="44974"/>
    <cellStyle name="Вывод 13 4" xfId="44975"/>
    <cellStyle name="Вывод 13 5" xfId="44976"/>
    <cellStyle name="Вывод 13 6" xfId="44977"/>
    <cellStyle name="Вывод 13 7" xfId="44978"/>
    <cellStyle name="Вывод 13 8" xfId="44979"/>
    <cellStyle name="Вывод 13 9" xfId="44980"/>
    <cellStyle name="Вывод 14" xfId="44981"/>
    <cellStyle name="Вывод 14 10" xfId="44982"/>
    <cellStyle name="Вывод 14 11" xfId="44983"/>
    <cellStyle name="Вывод 14 2" xfId="44984"/>
    <cellStyle name="Вывод 14 2 2" xfId="44985"/>
    <cellStyle name="Вывод 14 2 3" xfId="44986"/>
    <cellStyle name="Вывод 14 2 4" xfId="44987"/>
    <cellStyle name="Вывод 14 2 5" xfId="44988"/>
    <cellStyle name="Вывод 14 2 6" xfId="44989"/>
    <cellStyle name="Вывод 14 2 7" xfId="44990"/>
    <cellStyle name="Вывод 14 2 8" xfId="44991"/>
    <cellStyle name="Вывод 14 2 9" xfId="44992"/>
    <cellStyle name="Вывод 14 3" xfId="44993"/>
    <cellStyle name="Вывод 14 3 2" xfId="44994"/>
    <cellStyle name="Вывод 14 3 3" xfId="44995"/>
    <cellStyle name="Вывод 14 3 4" xfId="44996"/>
    <cellStyle name="Вывод 14 3 5" xfId="44997"/>
    <cellStyle name="Вывод 14 3 6" xfId="44998"/>
    <cellStyle name="Вывод 14 3 7" xfId="44999"/>
    <cellStyle name="Вывод 14 3 8" xfId="45000"/>
    <cellStyle name="Вывод 14 3 9" xfId="45001"/>
    <cellStyle name="Вывод 14 4" xfId="45002"/>
    <cellStyle name="Вывод 14 5" xfId="45003"/>
    <cellStyle name="Вывод 14 6" xfId="45004"/>
    <cellStyle name="Вывод 14 7" xfId="45005"/>
    <cellStyle name="Вывод 14 8" xfId="45006"/>
    <cellStyle name="Вывод 14 9" xfId="45007"/>
    <cellStyle name="Вывод 15" xfId="45008"/>
    <cellStyle name="Вывод 15 10" xfId="45009"/>
    <cellStyle name="Вывод 15 11" xfId="45010"/>
    <cellStyle name="Вывод 15 2" xfId="45011"/>
    <cellStyle name="Вывод 15 2 2" xfId="45012"/>
    <cellStyle name="Вывод 15 2 3" xfId="45013"/>
    <cellStyle name="Вывод 15 2 4" xfId="45014"/>
    <cellStyle name="Вывод 15 2 5" xfId="45015"/>
    <cellStyle name="Вывод 15 2 6" xfId="45016"/>
    <cellStyle name="Вывод 15 2 7" xfId="45017"/>
    <cellStyle name="Вывод 15 2 8" xfId="45018"/>
    <cellStyle name="Вывод 15 2 9" xfId="45019"/>
    <cellStyle name="Вывод 15 3" xfId="45020"/>
    <cellStyle name="Вывод 15 3 2" xfId="45021"/>
    <cellStyle name="Вывод 15 3 3" xfId="45022"/>
    <cellStyle name="Вывод 15 3 4" xfId="45023"/>
    <cellStyle name="Вывод 15 3 5" xfId="45024"/>
    <cellStyle name="Вывод 15 3 6" xfId="45025"/>
    <cellStyle name="Вывод 15 3 7" xfId="45026"/>
    <cellStyle name="Вывод 15 3 8" xfId="45027"/>
    <cellStyle name="Вывод 15 3 9" xfId="45028"/>
    <cellStyle name="Вывод 15 4" xfId="45029"/>
    <cellStyle name="Вывод 15 5" xfId="45030"/>
    <cellStyle name="Вывод 15 6" xfId="45031"/>
    <cellStyle name="Вывод 15 7" xfId="45032"/>
    <cellStyle name="Вывод 15 8" xfId="45033"/>
    <cellStyle name="Вывод 15 9" xfId="45034"/>
    <cellStyle name="Вывод 16" xfId="45035"/>
    <cellStyle name="Вывод 16 10" xfId="45036"/>
    <cellStyle name="Вывод 16 11" xfId="45037"/>
    <cellStyle name="Вывод 16 2" xfId="45038"/>
    <cellStyle name="Вывод 16 2 2" xfId="45039"/>
    <cellStyle name="Вывод 16 2 3" xfId="45040"/>
    <cellStyle name="Вывод 16 2 4" xfId="45041"/>
    <cellStyle name="Вывод 16 2 5" xfId="45042"/>
    <cellStyle name="Вывод 16 2 6" xfId="45043"/>
    <cellStyle name="Вывод 16 2 7" xfId="45044"/>
    <cellStyle name="Вывод 16 2 8" xfId="45045"/>
    <cellStyle name="Вывод 16 2 9" xfId="45046"/>
    <cellStyle name="Вывод 16 3" xfId="45047"/>
    <cellStyle name="Вывод 16 3 2" xfId="45048"/>
    <cellStyle name="Вывод 16 3 3" xfId="45049"/>
    <cellStyle name="Вывод 16 3 4" xfId="45050"/>
    <cellStyle name="Вывод 16 3 5" xfId="45051"/>
    <cellStyle name="Вывод 16 3 6" xfId="45052"/>
    <cellStyle name="Вывод 16 3 7" xfId="45053"/>
    <cellStyle name="Вывод 16 3 8" xfId="45054"/>
    <cellStyle name="Вывод 16 3 9" xfId="45055"/>
    <cellStyle name="Вывод 16 4" xfId="45056"/>
    <cellStyle name="Вывод 16 5" xfId="45057"/>
    <cellStyle name="Вывод 16 6" xfId="45058"/>
    <cellStyle name="Вывод 16 7" xfId="45059"/>
    <cellStyle name="Вывод 16 8" xfId="45060"/>
    <cellStyle name="Вывод 16 9" xfId="45061"/>
    <cellStyle name="Вывод 17" xfId="45062"/>
    <cellStyle name="Вывод 17 10" xfId="45063"/>
    <cellStyle name="Вывод 17 11" xfId="45064"/>
    <cellStyle name="Вывод 17 2" xfId="45065"/>
    <cellStyle name="Вывод 17 2 2" xfId="45066"/>
    <cellStyle name="Вывод 17 2 3" xfId="45067"/>
    <cellStyle name="Вывод 17 2 4" xfId="45068"/>
    <cellStyle name="Вывод 17 2 5" xfId="45069"/>
    <cellStyle name="Вывод 17 2 6" xfId="45070"/>
    <cellStyle name="Вывод 17 2 7" xfId="45071"/>
    <cellStyle name="Вывод 17 2 8" xfId="45072"/>
    <cellStyle name="Вывод 17 2 9" xfId="45073"/>
    <cellStyle name="Вывод 17 3" xfId="45074"/>
    <cellStyle name="Вывод 17 3 2" xfId="45075"/>
    <cellStyle name="Вывод 17 3 3" xfId="45076"/>
    <cellStyle name="Вывод 17 3 4" xfId="45077"/>
    <cellStyle name="Вывод 17 3 5" xfId="45078"/>
    <cellStyle name="Вывод 17 3 6" xfId="45079"/>
    <cellStyle name="Вывод 17 3 7" xfId="45080"/>
    <cellStyle name="Вывод 17 3 8" xfId="45081"/>
    <cellStyle name="Вывод 17 3 9" xfId="45082"/>
    <cellStyle name="Вывод 17 4" xfId="45083"/>
    <cellStyle name="Вывод 17 5" xfId="45084"/>
    <cellStyle name="Вывод 17 6" xfId="45085"/>
    <cellStyle name="Вывод 17 7" xfId="45086"/>
    <cellStyle name="Вывод 17 8" xfId="45087"/>
    <cellStyle name="Вывод 17 9" xfId="45088"/>
    <cellStyle name="Вывод 18" xfId="45089"/>
    <cellStyle name="Вывод 18 10" xfId="45090"/>
    <cellStyle name="Вывод 18 11" xfId="45091"/>
    <cellStyle name="Вывод 18 2" xfId="45092"/>
    <cellStyle name="Вывод 18 2 2" xfId="45093"/>
    <cellStyle name="Вывод 18 2 3" xfId="45094"/>
    <cellStyle name="Вывод 18 2 4" xfId="45095"/>
    <cellStyle name="Вывод 18 2 5" xfId="45096"/>
    <cellStyle name="Вывод 18 2 6" xfId="45097"/>
    <cellStyle name="Вывод 18 2 7" xfId="45098"/>
    <cellStyle name="Вывод 18 2 8" xfId="45099"/>
    <cellStyle name="Вывод 18 2 9" xfId="45100"/>
    <cellStyle name="Вывод 18 3" xfId="45101"/>
    <cellStyle name="Вывод 18 3 2" xfId="45102"/>
    <cellStyle name="Вывод 18 3 3" xfId="45103"/>
    <cellStyle name="Вывод 18 3 4" xfId="45104"/>
    <cellStyle name="Вывод 18 3 5" xfId="45105"/>
    <cellStyle name="Вывод 18 3 6" xfId="45106"/>
    <cellStyle name="Вывод 18 3 7" xfId="45107"/>
    <cellStyle name="Вывод 18 3 8" xfId="45108"/>
    <cellStyle name="Вывод 18 3 9" xfId="45109"/>
    <cellStyle name="Вывод 18 4" xfId="45110"/>
    <cellStyle name="Вывод 18 5" xfId="45111"/>
    <cellStyle name="Вывод 18 6" xfId="45112"/>
    <cellStyle name="Вывод 18 7" xfId="45113"/>
    <cellStyle name="Вывод 18 8" xfId="45114"/>
    <cellStyle name="Вывод 18 9" xfId="45115"/>
    <cellStyle name="Вывод 19" xfId="45116"/>
    <cellStyle name="Вывод 19 10" xfId="45117"/>
    <cellStyle name="Вывод 19 11" xfId="45118"/>
    <cellStyle name="Вывод 19 2" xfId="45119"/>
    <cellStyle name="Вывод 19 2 2" xfId="45120"/>
    <cellStyle name="Вывод 19 2 3" xfId="45121"/>
    <cellStyle name="Вывод 19 2 4" xfId="45122"/>
    <cellStyle name="Вывод 19 2 5" xfId="45123"/>
    <cellStyle name="Вывод 19 2 6" xfId="45124"/>
    <cellStyle name="Вывод 19 2 7" xfId="45125"/>
    <cellStyle name="Вывод 19 2 8" xfId="45126"/>
    <cellStyle name="Вывод 19 2 9" xfId="45127"/>
    <cellStyle name="Вывод 19 3" xfId="45128"/>
    <cellStyle name="Вывод 19 3 2" xfId="45129"/>
    <cellStyle name="Вывод 19 3 3" xfId="45130"/>
    <cellStyle name="Вывод 19 3 4" xfId="45131"/>
    <cellStyle name="Вывод 19 3 5" xfId="45132"/>
    <cellStyle name="Вывод 19 3 6" xfId="45133"/>
    <cellStyle name="Вывод 19 3 7" xfId="45134"/>
    <cellStyle name="Вывод 19 3 8" xfId="45135"/>
    <cellStyle name="Вывод 19 3 9" xfId="45136"/>
    <cellStyle name="Вывод 19 4" xfId="45137"/>
    <cellStyle name="Вывод 19 5" xfId="45138"/>
    <cellStyle name="Вывод 19 6" xfId="45139"/>
    <cellStyle name="Вывод 19 7" xfId="45140"/>
    <cellStyle name="Вывод 19 8" xfId="45141"/>
    <cellStyle name="Вывод 19 9" xfId="45142"/>
    <cellStyle name="Вывод 2" xfId="1612"/>
    <cellStyle name="Вывод 2 10" xfId="3357"/>
    <cellStyle name="Вывод 2 10 2" xfId="8782"/>
    <cellStyle name="Вывод 2 10 3" xfId="12126"/>
    <cellStyle name="Вывод 2 11" xfId="3549"/>
    <cellStyle name="Вывод 2 11 2" xfId="8952"/>
    <cellStyle name="Вывод 2 11 3" xfId="12280"/>
    <cellStyle name="Вывод 2 12" xfId="3741"/>
    <cellStyle name="Вывод 2 12 2" xfId="9120"/>
    <cellStyle name="Вывод 2 12 3" xfId="12433"/>
    <cellStyle name="Вывод 2 13" xfId="3926"/>
    <cellStyle name="Вывод 2 13 2" xfId="9279"/>
    <cellStyle name="Вывод 2 13 3" xfId="12578"/>
    <cellStyle name="Вывод 2 14" xfId="4394"/>
    <cellStyle name="Вывод 2 14 2" xfId="9706"/>
    <cellStyle name="Вывод 2 14 3" xfId="12969"/>
    <cellStyle name="Вывод 2 15" xfId="4377"/>
    <cellStyle name="Вывод 2 15 2" xfId="9689"/>
    <cellStyle name="Вывод 2 15 3" xfId="12952"/>
    <cellStyle name="Вывод 2 16" xfId="4754"/>
    <cellStyle name="Вывод 2 16 2" xfId="10018"/>
    <cellStyle name="Вывод 2 16 3" xfId="13252"/>
    <cellStyle name="Вывод 2 17" xfId="4738"/>
    <cellStyle name="Вывод 2 17 2" xfId="10002"/>
    <cellStyle name="Вывод 2 17 3" xfId="13237"/>
    <cellStyle name="Вывод 2 18" xfId="4845"/>
    <cellStyle name="Вывод 2 18 2" xfId="10085"/>
    <cellStyle name="Вывод 2 18 3" xfId="13305"/>
    <cellStyle name="Вывод 2 19" xfId="5234"/>
    <cellStyle name="Вывод 2 19 2" xfId="10427"/>
    <cellStyle name="Вывод 2 19 3" xfId="13617"/>
    <cellStyle name="Вывод 2 2" xfId="2360"/>
    <cellStyle name="Вывод 2 2 2" xfId="7898"/>
    <cellStyle name="Вывод 2 2 3" xfId="7220"/>
    <cellStyle name="Вывод 2 2 4" xfId="45143"/>
    <cellStyle name="Вывод 2 2 5" xfId="45144"/>
    <cellStyle name="Вывод 2 2 6" xfId="45145"/>
    <cellStyle name="Вывод 2 2 7" xfId="45146"/>
    <cellStyle name="Вывод 2 2 8" xfId="45147"/>
    <cellStyle name="Вывод 2 2 9" xfId="45148"/>
    <cellStyle name="Вывод 2 20" xfId="5914"/>
    <cellStyle name="Вывод 2 20 2" xfId="11033"/>
    <cellStyle name="Вывод 2 20 3" xfId="14180"/>
    <cellStyle name="Вывод 2 21" xfId="5606"/>
    <cellStyle name="Вывод 2 21 2" xfId="10727"/>
    <cellStyle name="Вывод 2 21 3" xfId="13875"/>
    <cellStyle name="Вывод 2 22" xfId="5976"/>
    <cellStyle name="Вывод 2 22 2" xfId="11095"/>
    <cellStyle name="Вывод 2 22 3" xfId="14242"/>
    <cellStyle name="Вывод 2 23" xfId="6171"/>
    <cellStyle name="Вывод 2 23 2" xfId="11265"/>
    <cellStyle name="Вывод 2 23 3" xfId="14399"/>
    <cellStyle name="Вывод 2 24" xfId="6357"/>
    <cellStyle name="Вывод 2 24 2" xfId="11428"/>
    <cellStyle name="Вывод 2 24 3" xfId="14547"/>
    <cellStyle name="Вывод 2 25" xfId="6260"/>
    <cellStyle name="Вывод 2 25 2" xfId="11331"/>
    <cellStyle name="Вывод 2 25 3" xfId="14450"/>
    <cellStyle name="Вывод 2 26" xfId="7324"/>
    <cellStyle name="Вывод 2 27" xfId="11453"/>
    <cellStyle name="Вывод 2 3" xfId="1971"/>
    <cellStyle name="Вывод 2 3 2" xfId="7512"/>
    <cellStyle name="Вывод 2 3 3" xfId="8775"/>
    <cellStyle name="Вывод 2 3 4" xfId="45149"/>
    <cellStyle name="Вывод 2 3 5" xfId="45150"/>
    <cellStyle name="Вывод 2 3 6" xfId="45151"/>
    <cellStyle name="Вывод 2 3 7" xfId="45152"/>
    <cellStyle name="Вывод 2 3 8" xfId="45153"/>
    <cellStyle name="Вывод 2 3 9" xfId="45154"/>
    <cellStyle name="Вывод 2 4" xfId="2446"/>
    <cellStyle name="Вывод 2 4 2" xfId="7984"/>
    <cellStyle name="Вывод 2 4 3" xfId="7653"/>
    <cellStyle name="Вывод 2 5" xfId="2628"/>
    <cellStyle name="Вывод 2 5 2" xfId="8142"/>
    <cellStyle name="Вывод 2 5 3" xfId="7099"/>
    <cellStyle name="Вывод 2 6" xfId="2857"/>
    <cellStyle name="Вывод 2 6 2" xfId="8349"/>
    <cellStyle name="Вывод 2 6 3" xfId="6902"/>
    <cellStyle name="Вывод 2 7" xfId="2736"/>
    <cellStyle name="Вывод 2 7 2" xfId="8228"/>
    <cellStyle name="Вывод 2 7 3" xfId="7023"/>
    <cellStyle name="Вывод 2 8" xfId="2965"/>
    <cellStyle name="Вывод 2 8 2" xfId="8434"/>
    <cellStyle name="Вывод 2 8 3" xfId="11810"/>
    <cellStyle name="Вывод 2 9" xfId="3157"/>
    <cellStyle name="Вывод 2 9 2" xfId="8604"/>
    <cellStyle name="Вывод 2 9 3" xfId="11964"/>
    <cellStyle name="Вывод 20" xfId="45155"/>
    <cellStyle name="Вывод 20 10" xfId="45156"/>
    <cellStyle name="Вывод 20 11" xfId="45157"/>
    <cellStyle name="Вывод 20 2" xfId="45158"/>
    <cellStyle name="Вывод 20 2 2" xfId="45159"/>
    <cellStyle name="Вывод 20 2 3" xfId="45160"/>
    <cellStyle name="Вывод 20 2 4" xfId="45161"/>
    <cellStyle name="Вывод 20 2 5" xfId="45162"/>
    <cellStyle name="Вывод 20 2 6" xfId="45163"/>
    <cellStyle name="Вывод 20 2 7" xfId="45164"/>
    <cellStyle name="Вывод 20 2 8" xfId="45165"/>
    <cellStyle name="Вывод 20 2 9" xfId="45166"/>
    <cellStyle name="Вывод 20 3" xfId="45167"/>
    <cellStyle name="Вывод 20 3 2" xfId="45168"/>
    <cellStyle name="Вывод 20 3 3" xfId="45169"/>
    <cellStyle name="Вывод 20 3 4" xfId="45170"/>
    <cellStyle name="Вывод 20 3 5" xfId="45171"/>
    <cellStyle name="Вывод 20 3 6" xfId="45172"/>
    <cellStyle name="Вывод 20 3 7" xfId="45173"/>
    <cellStyle name="Вывод 20 3 8" xfId="45174"/>
    <cellStyle name="Вывод 20 3 9" xfId="45175"/>
    <cellStyle name="Вывод 20 4" xfId="45176"/>
    <cellStyle name="Вывод 20 5" xfId="45177"/>
    <cellStyle name="Вывод 20 6" xfId="45178"/>
    <cellStyle name="Вывод 20 7" xfId="45179"/>
    <cellStyle name="Вывод 20 8" xfId="45180"/>
    <cellStyle name="Вывод 20 9" xfId="45181"/>
    <cellStyle name="Вывод 21" xfId="45182"/>
    <cellStyle name="Вывод 21 10" xfId="45183"/>
    <cellStyle name="Вывод 21 11" xfId="45184"/>
    <cellStyle name="Вывод 21 2" xfId="45185"/>
    <cellStyle name="Вывод 21 2 2" xfId="45186"/>
    <cellStyle name="Вывод 21 2 3" xfId="45187"/>
    <cellStyle name="Вывод 21 2 4" xfId="45188"/>
    <cellStyle name="Вывод 21 2 5" xfId="45189"/>
    <cellStyle name="Вывод 21 2 6" xfId="45190"/>
    <cellStyle name="Вывод 21 2 7" xfId="45191"/>
    <cellStyle name="Вывод 21 2 8" xfId="45192"/>
    <cellStyle name="Вывод 21 2 9" xfId="45193"/>
    <cellStyle name="Вывод 21 3" xfId="45194"/>
    <cellStyle name="Вывод 21 3 2" xfId="45195"/>
    <cellStyle name="Вывод 21 3 3" xfId="45196"/>
    <cellStyle name="Вывод 21 3 4" xfId="45197"/>
    <cellStyle name="Вывод 21 3 5" xfId="45198"/>
    <cellStyle name="Вывод 21 3 6" xfId="45199"/>
    <cellStyle name="Вывод 21 3 7" xfId="45200"/>
    <cellStyle name="Вывод 21 3 8" xfId="45201"/>
    <cellStyle name="Вывод 21 3 9" xfId="45202"/>
    <cellStyle name="Вывод 21 4" xfId="45203"/>
    <cellStyle name="Вывод 21 5" xfId="45204"/>
    <cellStyle name="Вывод 21 6" xfId="45205"/>
    <cellStyle name="Вывод 21 7" xfId="45206"/>
    <cellStyle name="Вывод 21 8" xfId="45207"/>
    <cellStyle name="Вывод 21 9" xfId="45208"/>
    <cellStyle name="Вывод 22" xfId="45209"/>
    <cellStyle name="Вывод 22 10" xfId="45210"/>
    <cellStyle name="Вывод 22 11" xfId="45211"/>
    <cellStyle name="Вывод 22 2" xfId="45212"/>
    <cellStyle name="Вывод 22 2 2" xfId="45213"/>
    <cellStyle name="Вывод 22 2 3" xfId="45214"/>
    <cellStyle name="Вывод 22 2 4" xfId="45215"/>
    <cellStyle name="Вывод 22 2 5" xfId="45216"/>
    <cellStyle name="Вывод 22 2 6" xfId="45217"/>
    <cellStyle name="Вывод 22 2 7" xfId="45218"/>
    <cellStyle name="Вывод 22 2 8" xfId="45219"/>
    <cellStyle name="Вывод 22 2 9" xfId="45220"/>
    <cellStyle name="Вывод 22 3" xfId="45221"/>
    <cellStyle name="Вывод 22 3 2" xfId="45222"/>
    <cellStyle name="Вывод 22 3 3" xfId="45223"/>
    <cellStyle name="Вывод 22 3 4" xfId="45224"/>
    <cellStyle name="Вывод 22 3 5" xfId="45225"/>
    <cellStyle name="Вывод 22 3 6" xfId="45226"/>
    <cellStyle name="Вывод 22 3 7" xfId="45227"/>
    <cellStyle name="Вывод 22 3 8" xfId="45228"/>
    <cellStyle name="Вывод 22 3 9" xfId="45229"/>
    <cellStyle name="Вывод 22 4" xfId="45230"/>
    <cellStyle name="Вывод 22 5" xfId="45231"/>
    <cellStyle name="Вывод 22 6" xfId="45232"/>
    <cellStyle name="Вывод 22 7" xfId="45233"/>
    <cellStyle name="Вывод 22 8" xfId="45234"/>
    <cellStyle name="Вывод 22 9" xfId="45235"/>
    <cellStyle name="Вывод 23" xfId="45236"/>
    <cellStyle name="Вывод 23 10" xfId="45237"/>
    <cellStyle name="Вывод 23 11" xfId="45238"/>
    <cellStyle name="Вывод 23 2" xfId="45239"/>
    <cellStyle name="Вывод 23 2 2" xfId="45240"/>
    <cellStyle name="Вывод 23 2 3" xfId="45241"/>
    <cellStyle name="Вывод 23 2 4" xfId="45242"/>
    <cellStyle name="Вывод 23 2 5" xfId="45243"/>
    <cellStyle name="Вывод 23 2 6" xfId="45244"/>
    <cellStyle name="Вывод 23 2 7" xfId="45245"/>
    <cellStyle name="Вывод 23 2 8" xfId="45246"/>
    <cellStyle name="Вывод 23 2 9" xfId="45247"/>
    <cellStyle name="Вывод 23 3" xfId="45248"/>
    <cellStyle name="Вывод 23 3 2" xfId="45249"/>
    <cellStyle name="Вывод 23 3 3" xfId="45250"/>
    <cellStyle name="Вывод 23 3 4" xfId="45251"/>
    <cellStyle name="Вывод 23 3 5" xfId="45252"/>
    <cellStyle name="Вывод 23 3 6" xfId="45253"/>
    <cellStyle name="Вывод 23 3 7" xfId="45254"/>
    <cellStyle name="Вывод 23 3 8" xfId="45255"/>
    <cellStyle name="Вывод 23 3 9" xfId="45256"/>
    <cellStyle name="Вывод 23 4" xfId="45257"/>
    <cellStyle name="Вывод 23 5" xfId="45258"/>
    <cellStyle name="Вывод 23 6" xfId="45259"/>
    <cellStyle name="Вывод 23 7" xfId="45260"/>
    <cellStyle name="Вывод 23 8" xfId="45261"/>
    <cellStyle name="Вывод 23 9" xfId="45262"/>
    <cellStyle name="Вывод 24" xfId="45263"/>
    <cellStyle name="Вывод 24 10" xfId="45264"/>
    <cellStyle name="Вывод 24 11" xfId="45265"/>
    <cellStyle name="Вывод 24 2" xfId="45266"/>
    <cellStyle name="Вывод 24 2 2" xfId="45267"/>
    <cellStyle name="Вывод 24 2 3" xfId="45268"/>
    <cellStyle name="Вывод 24 2 4" xfId="45269"/>
    <cellStyle name="Вывод 24 2 5" xfId="45270"/>
    <cellStyle name="Вывод 24 2 6" xfId="45271"/>
    <cellStyle name="Вывод 24 2 7" xfId="45272"/>
    <cellStyle name="Вывод 24 2 8" xfId="45273"/>
    <cellStyle name="Вывод 24 2 9" xfId="45274"/>
    <cellStyle name="Вывод 24 3" xfId="45275"/>
    <cellStyle name="Вывод 24 3 2" xfId="45276"/>
    <cellStyle name="Вывод 24 3 3" xfId="45277"/>
    <cellStyle name="Вывод 24 3 4" xfId="45278"/>
    <cellStyle name="Вывод 24 3 5" xfId="45279"/>
    <cellStyle name="Вывод 24 3 6" xfId="45280"/>
    <cellStyle name="Вывод 24 3 7" xfId="45281"/>
    <cellStyle name="Вывод 24 3 8" xfId="45282"/>
    <cellStyle name="Вывод 24 3 9" xfId="45283"/>
    <cellStyle name="Вывод 24 4" xfId="45284"/>
    <cellStyle name="Вывод 24 5" xfId="45285"/>
    <cellStyle name="Вывод 24 6" xfId="45286"/>
    <cellStyle name="Вывод 24 7" xfId="45287"/>
    <cellStyle name="Вывод 24 8" xfId="45288"/>
    <cellStyle name="Вывод 24 9" xfId="45289"/>
    <cellStyle name="Вывод 25" xfId="45290"/>
    <cellStyle name="Вывод 25 10" xfId="45291"/>
    <cellStyle name="Вывод 25 11" xfId="45292"/>
    <cellStyle name="Вывод 25 2" xfId="45293"/>
    <cellStyle name="Вывод 25 2 2" xfId="45294"/>
    <cellStyle name="Вывод 25 2 3" xfId="45295"/>
    <cellStyle name="Вывод 25 2 4" xfId="45296"/>
    <cellStyle name="Вывод 25 2 5" xfId="45297"/>
    <cellStyle name="Вывод 25 2 6" xfId="45298"/>
    <cellStyle name="Вывод 25 2 7" xfId="45299"/>
    <cellStyle name="Вывод 25 2 8" xfId="45300"/>
    <cellStyle name="Вывод 25 2 9" xfId="45301"/>
    <cellStyle name="Вывод 25 3" xfId="45302"/>
    <cellStyle name="Вывод 25 3 2" xfId="45303"/>
    <cellStyle name="Вывод 25 3 3" xfId="45304"/>
    <cellStyle name="Вывод 25 3 4" xfId="45305"/>
    <cellStyle name="Вывод 25 3 5" xfId="45306"/>
    <cellStyle name="Вывод 25 3 6" xfId="45307"/>
    <cellStyle name="Вывод 25 3 7" xfId="45308"/>
    <cellStyle name="Вывод 25 3 8" xfId="45309"/>
    <cellStyle name="Вывод 25 3 9" xfId="45310"/>
    <cellStyle name="Вывод 25 4" xfId="45311"/>
    <cellStyle name="Вывод 25 5" xfId="45312"/>
    <cellStyle name="Вывод 25 6" xfId="45313"/>
    <cellStyle name="Вывод 25 7" xfId="45314"/>
    <cellStyle name="Вывод 25 8" xfId="45315"/>
    <cellStyle name="Вывод 25 9" xfId="45316"/>
    <cellStyle name="Вывод 26" xfId="45317"/>
    <cellStyle name="Вывод 26 10" xfId="45318"/>
    <cellStyle name="Вывод 26 11" xfId="45319"/>
    <cellStyle name="Вывод 26 2" xfId="45320"/>
    <cellStyle name="Вывод 26 2 2" xfId="45321"/>
    <cellStyle name="Вывод 26 2 3" xfId="45322"/>
    <cellStyle name="Вывод 26 2 4" xfId="45323"/>
    <cellStyle name="Вывод 26 2 5" xfId="45324"/>
    <cellStyle name="Вывод 26 2 6" xfId="45325"/>
    <cellStyle name="Вывод 26 2 7" xfId="45326"/>
    <cellStyle name="Вывод 26 2 8" xfId="45327"/>
    <cellStyle name="Вывод 26 2 9" xfId="45328"/>
    <cellStyle name="Вывод 26 3" xfId="45329"/>
    <cellStyle name="Вывод 26 3 2" xfId="45330"/>
    <cellStyle name="Вывод 26 3 3" xfId="45331"/>
    <cellStyle name="Вывод 26 3 4" xfId="45332"/>
    <cellStyle name="Вывод 26 3 5" xfId="45333"/>
    <cellStyle name="Вывод 26 3 6" xfId="45334"/>
    <cellStyle name="Вывод 26 3 7" xfId="45335"/>
    <cellStyle name="Вывод 26 3 8" xfId="45336"/>
    <cellStyle name="Вывод 26 3 9" xfId="45337"/>
    <cellStyle name="Вывод 26 4" xfId="45338"/>
    <cellStyle name="Вывод 26 5" xfId="45339"/>
    <cellStyle name="Вывод 26 6" xfId="45340"/>
    <cellStyle name="Вывод 26 7" xfId="45341"/>
    <cellStyle name="Вывод 26 8" xfId="45342"/>
    <cellStyle name="Вывод 26 9" xfId="45343"/>
    <cellStyle name="Вывод 27" xfId="45344"/>
    <cellStyle name="Вывод 27 10" xfId="45345"/>
    <cellStyle name="Вывод 27 11" xfId="45346"/>
    <cellStyle name="Вывод 27 2" xfId="45347"/>
    <cellStyle name="Вывод 27 2 2" xfId="45348"/>
    <cellStyle name="Вывод 27 2 3" xfId="45349"/>
    <cellStyle name="Вывод 27 2 4" xfId="45350"/>
    <cellStyle name="Вывод 27 2 5" xfId="45351"/>
    <cellStyle name="Вывод 27 2 6" xfId="45352"/>
    <cellStyle name="Вывод 27 2 7" xfId="45353"/>
    <cellStyle name="Вывод 27 2 8" xfId="45354"/>
    <cellStyle name="Вывод 27 2 9" xfId="45355"/>
    <cellStyle name="Вывод 27 3" xfId="45356"/>
    <cellStyle name="Вывод 27 3 2" xfId="45357"/>
    <cellStyle name="Вывод 27 3 3" xfId="45358"/>
    <cellStyle name="Вывод 27 3 4" xfId="45359"/>
    <cellStyle name="Вывод 27 3 5" xfId="45360"/>
    <cellStyle name="Вывод 27 3 6" xfId="45361"/>
    <cellStyle name="Вывод 27 3 7" xfId="45362"/>
    <cellStyle name="Вывод 27 3 8" xfId="45363"/>
    <cellStyle name="Вывод 27 3 9" xfId="45364"/>
    <cellStyle name="Вывод 27 4" xfId="45365"/>
    <cellStyle name="Вывод 27 5" xfId="45366"/>
    <cellStyle name="Вывод 27 6" xfId="45367"/>
    <cellStyle name="Вывод 27 7" xfId="45368"/>
    <cellStyle name="Вывод 27 8" xfId="45369"/>
    <cellStyle name="Вывод 27 9" xfId="45370"/>
    <cellStyle name="Вывод 28" xfId="45371"/>
    <cellStyle name="Вывод 28 10" xfId="45372"/>
    <cellStyle name="Вывод 28 11" xfId="45373"/>
    <cellStyle name="Вывод 28 2" xfId="45374"/>
    <cellStyle name="Вывод 28 2 2" xfId="45375"/>
    <cellStyle name="Вывод 28 2 3" xfId="45376"/>
    <cellStyle name="Вывод 28 2 4" xfId="45377"/>
    <cellStyle name="Вывод 28 2 5" xfId="45378"/>
    <cellStyle name="Вывод 28 2 6" xfId="45379"/>
    <cellStyle name="Вывод 28 2 7" xfId="45380"/>
    <cellStyle name="Вывод 28 2 8" xfId="45381"/>
    <cellStyle name="Вывод 28 2 9" xfId="45382"/>
    <cellStyle name="Вывод 28 3" xfId="45383"/>
    <cellStyle name="Вывод 28 3 2" xfId="45384"/>
    <cellStyle name="Вывод 28 3 3" xfId="45385"/>
    <cellStyle name="Вывод 28 3 4" xfId="45386"/>
    <cellStyle name="Вывод 28 3 5" xfId="45387"/>
    <cellStyle name="Вывод 28 3 6" xfId="45388"/>
    <cellStyle name="Вывод 28 3 7" xfId="45389"/>
    <cellStyle name="Вывод 28 3 8" xfId="45390"/>
    <cellStyle name="Вывод 28 3 9" xfId="45391"/>
    <cellStyle name="Вывод 28 4" xfId="45392"/>
    <cellStyle name="Вывод 28 5" xfId="45393"/>
    <cellStyle name="Вывод 28 6" xfId="45394"/>
    <cellStyle name="Вывод 28 7" xfId="45395"/>
    <cellStyle name="Вывод 28 8" xfId="45396"/>
    <cellStyle name="Вывод 28 9" xfId="45397"/>
    <cellStyle name="Вывод 29" xfId="45398"/>
    <cellStyle name="Вывод 29 10" xfId="45399"/>
    <cellStyle name="Вывод 29 11" xfId="45400"/>
    <cellStyle name="Вывод 29 2" xfId="45401"/>
    <cellStyle name="Вывод 29 2 2" xfId="45402"/>
    <cellStyle name="Вывод 29 2 3" xfId="45403"/>
    <cellStyle name="Вывод 29 2 4" xfId="45404"/>
    <cellStyle name="Вывод 29 2 5" xfId="45405"/>
    <cellStyle name="Вывод 29 2 6" xfId="45406"/>
    <cellStyle name="Вывод 29 2 7" xfId="45407"/>
    <cellStyle name="Вывод 29 2 8" xfId="45408"/>
    <cellStyle name="Вывод 29 2 9" xfId="45409"/>
    <cellStyle name="Вывод 29 3" xfId="45410"/>
    <cellStyle name="Вывод 29 3 2" xfId="45411"/>
    <cellStyle name="Вывод 29 3 3" xfId="45412"/>
    <cellStyle name="Вывод 29 3 4" xfId="45413"/>
    <cellStyle name="Вывод 29 3 5" xfId="45414"/>
    <cellStyle name="Вывод 29 3 6" xfId="45415"/>
    <cellStyle name="Вывод 29 3 7" xfId="45416"/>
    <cellStyle name="Вывод 29 3 8" xfId="45417"/>
    <cellStyle name="Вывод 29 3 9" xfId="45418"/>
    <cellStyle name="Вывод 29 4" xfId="45419"/>
    <cellStyle name="Вывод 29 5" xfId="45420"/>
    <cellStyle name="Вывод 29 6" xfId="45421"/>
    <cellStyle name="Вывод 29 7" xfId="45422"/>
    <cellStyle name="Вывод 29 8" xfId="45423"/>
    <cellStyle name="Вывод 29 9" xfId="45424"/>
    <cellStyle name="Вывод 3" xfId="1613"/>
    <cellStyle name="Вывод 3 10" xfId="3640"/>
    <cellStyle name="Вывод 3 10 2" xfId="9043"/>
    <cellStyle name="Вывод 3 10 3" xfId="12370"/>
    <cellStyle name="Вывод 3 11" xfId="3830"/>
    <cellStyle name="Вывод 3 11 2" xfId="9209"/>
    <cellStyle name="Вывод 3 11 3" xfId="12520"/>
    <cellStyle name="Вывод 3 12" xfId="4015"/>
    <cellStyle name="Вывод 3 12 2" xfId="9368"/>
    <cellStyle name="Вывод 3 12 3" xfId="12666"/>
    <cellStyle name="Вывод 3 13" xfId="4206"/>
    <cellStyle name="Вывод 3 13 2" xfId="9538"/>
    <cellStyle name="Вывод 3 13 3" xfId="12819"/>
    <cellStyle name="Вывод 3 14" xfId="4395"/>
    <cellStyle name="Вывод 3 14 2" xfId="9707"/>
    <cellStyle name="Вывод 3 14 3" xfId="12970"/>
    <cellStyle name="Вывод 3 15" xfId="4438"/>
    <cellStyle name="Вывод 3 15 2" xfId="9749"/>
    <cellStyle name="Вывод 3 15 3" xfId="13013"/>
    <cellStyle name="Вывод 3 16" xfId="4755"/>
    <cellStyle name="Вывод 3 16 2" xfId="10019"/>
    <cellStyle name="Вывод 3 16 3" xfId="13253"/>
    <cellStyle name="Вывод 3 17" xfId="4927"/>
    <cellStyle name="Вывод 3 17 2" xfId="10167"/>
    <cellStyle name="Вывод 3 17 3" xfId="13386"/>
    <cellStyle name="Вывод 3 18" xfId="5091"/>
    <cellStyle name="Вывод 3 18 2" xfId="10306"/>
    <cellStyle name="Вывод 3 18 3" xfId="13512"/>
    <cellStyle name="Вывод 3 19" xfId="5235"/>
    <cellStyle name="Вывод 3 19 2" xfId="10428"/>
    <cellStyle name="Вывод 3 19 3" xfId="13618"/>
    <cellStyle name="Вывод 3 2" xfId="2361"/>
    <cellStyle name="Вывод 3 2 2" xfId="7899"/>
    <cellStyle name="Вывод 3 2 3" xfId="7219"/>
    <cellStyle name="Вывод 3 2 4" xfId="45425"/>
    <cellStyle name="Вывод 3 2 5" xfId="45426"/>
    <cellStyle name="Вывод 3 2 6" xfId="45427"/>
    <cellStyle name="Вывод 3 2 7" xfId="45428"/>
    <cellStyle name="Вывод 3 2 8" xfId="45429"/>
    <cellStyle name="Вывод 3 2 9" xfId="45430"/>
    <cellStyle name="Вывод 3 20" xfId="5915"/>
    <cellStyle name="Вывод 3 20 2" xfId="11034"/>
    <cellStyle name="Вывод 3 20 3" xfId="14181"/>
    <cellStyle name="Вывод 3 21" xfId="5605"/>
    <cellStyle name="Вывод 3 21 2" xfId="10726"/>
    <cellStyle name="Вывод 3 21 3" xfId="13874"/>
    <cellStyle name="Вывод 3 22" xfId="5977"/>
    <cellStyle name="Вывод 3 22 2" xfId="11096"/>
    <cellStyle name="Вывод 3 22 3" xfId="14243"/>
    <cellStyle name="Вывод 3 23" xfId="6172"/>
    <cellStyle name="Вывод 3 23 2" xfId="11266"/>
    <cellStyle name="Вывод 3 23 3" xfId="14400"/>
    <cellStyle name="Вывод 3 24" xfId="6358"/>
    <cellStyle name="Вывод 3 24 2" xfId="11429"/>
    <cellStyle name="Вывод 3 24 3" xfId="14548"/>
    <cellStyle name="Вывод 3 25" xfId="6500"/>
    <cellStyle name="Вывод 3 25 2" xfId="11548"/>
    <cellStyle name="Вывод 3 25 3" xfId="14652"/>
    <cellStyle name="Вывод 3 26" xfId="7325"/>
    <cellStyle name="Вывод 3 27" xfId="11307"/>
    <cellStyle name="Вывод 3 3" xfId="1970"/>
    <cellStyle name="Вывод 3 3 2" xfId="7511"/>
    <cellStyle name="Вывод 3 3 3" xfId="8946"/>
    <cellStyle name="Вывод 3 3 4" xfId="45431"/>
    <cellStyle name="Вывод 3 3 5" xfId="45432"/>
    <cellStyle name="Вывод 3 3 6" xfId="45433"/>
    <cellStyle name="Вывод 3 3 7" xfId="45434"/>
    <cellStyle name="Вывод 3 3 8" xfId="45435"/>
    <cellStyle name="Вывод 3 3 9" xfId="45436"/>
    <cellStyle name="Вывод 3 4" xfId="2447"/>
    <cellStyle name="Вывод 3 4 2" xfId="7985"/>
    <cellStyle name="Вывод 3 4 3" xfId="7797"/>
    <cellStyle name="Вывод 3 5" xfId="2629"/>
    <cellStyle name="Вывод 3 5 2" xfId="8143"/>
    <cellStyle name="Вывод 3 5 3" xfId="7098"/>
    <cellStyle name="Вывод 3 6" xfId="2858"/>
    <cellStyle name="Вывод 3 6 2" xfId="8350"/>
    <cellStyle name="Вывод 3 6 3" xfId="6901"/>
    <cellStyle name="Вывод 3 7" xfId="3054"/>
    <cellStyle name="Вывод 3 7 2" xfId="8523"/>
    <cellStyle name="Вывод 3 7 3" xfId="11899"/>
    <cellStyle name="Вывод 3 8" xfId="3252"/>
    <cellStyle name="Вывод 3 8 2" xfId="8699"/>
    <cellStyle name="Вывод 3 8 3" xfId="12059"/>
    <cellStyle name="Вывод 3 9" xfId="3448"/>
    <cellStyle name="Вывод 3 9 2" xfId="8873"/>
    <cellStyle name="Вывод 3 9 3" xfId="12217"/>
    <cellStyle name="Вывод 30" xfId="45437"/>
    <cellStyle name="Вывод 30 10" xfId="45438"/>
    <cellStyle name="Вывод 30 11" xfId="45439"/>
    <cellStyle name="Вывод 30 2" xfId="45440"/>
    <cellStyle name="Вывод 30 2 2" xfId="45441"/>
    <cellStyle name="Вывод 30 2 3" xfId="45442"/>
    <cellStyle name="Вывод 30 2 4" xfId="45443"/>
    <cellStyle name="Вывод 30 2 5" xfId="45444"/>
    <cellStyle name="Вывод 30 2 6" xfId="45445"/>
    <cellStyle name="Вывод 30 2 7" xfId="45446"/>
    <cellStyle name="Вывод 30 2 8" xfId="45447"/>
    <cellStyle name="Вывод 30 2 9" xfId="45448"/>
    <cellStyle name="Вывод 30 3" xfId="45449"/>
    <cellStyle name="Вывод 30 3 2" xfId="45450"/>
    <cellStyle name="Вывод 30 3 3" xfId="45451"/>
    <cellStyle name="Вывод 30 3 4" xfId="45452"/>
    <cellStyle name="Вывод 30 3 5" xfId="45453"/>
    <cellStyle name="Вывод 30 3 6" xfId="45454"/>
    <cellStyle name="Вывод 30 3 7" xfId="45455"/>
    <cellStyle name="Вывод 30 3 8" xfId="45456"/>
    <cellStyle name="Вывод 30 3 9" xfId="45457"/>
    <cellStyle name="Вывод 30 4" xfId="45458"/>
    <cellStyle name="Вывод 30 5" xfId="45459"/>
    <cellStyle name="Вывод 30 6" xfId="45460"/>
    <cellStyle name="Вывод 30 7" xfId="45461"/>
    <cellStyle name="Вывод 30 8" xfId="45462"/>
    <cellStyle name="Вывод 30 9" xfId="45463"/>
    <cellStyle name="Вывод 31" xfId="45464"/>
    <cellStyle name="Вывод 31 2" xfId="45465"/>
    <cellStyle name="Вывод 32" xfId="45466"/>
    <cellStyle name="Вывод 33" xfId="45467"/>
    <cellStyle name="Вывод 34" xfId="45468"/>
    <cellStyle name="Вывод 35" xfId="45469"/>
    <cellStyle name="Вывод 36" xfId="45470"/>
    <cellStyle name="Вывод 37" xfId="45471"/>
    <cellStyle name="Вывод 38" xfId="45472"/>
    <cellStyle name="Вывод 4" xfId="45473"/>
    <cellStyle name="Вывод 4 10" xfId="45474"/>
    <cellStyle name="Вывод 4 11" xfId="45475"/>
    <cellStyle name="Вывод 4 2" xfId="45476"/>
    <cellStyle name="Вывод 4 2 2" xfId="45477"/>
    <cellStyle name="Вывод 4 2 3" xfId="45478"/>
    <cellStyle name="Вывод 4 2 4" xfId="45479"/>
    <cellStyle name="Вывод 4 2 5" xfId="45480"/>
    <cellStyle name="Вывод 4 2 6" xfId="45481"/>
    <cellStyle name="Вывод 4 2 7" xfId="45482"/>
    <cellStyle name="Вывод 4 2 8" xfId="45483"/>
    <cellStyle name="Вывод 4 2 9" xfId="45484"/>
    <cellStyle name="Вывод 4 3" xfId="45485"/>
    <cellStyle name="Вывод 4 3 2" xfId="45486"/>
    <cellStyle name="Вывод 4 3 3" xfId="45487"/>
    <cellStyle name="Вывод 4 3 4" xfId="45488"/>
    <cellStyle name="Вывод 4 3 5" xfId="45489"/>
    <cellStyle name="Вывод 4 3 6" xfId="45490"/>
    <cellStyle name="Вывод 4 3 7" xfId="45491"/>
    <cellStyle name="Вывод 4 3 8" xfId="45492"/>
    <cellStyle name="Вывод 4 3 9" xfId="45493"/>
    <cellStyle name="Вывод 4 4" xfId="45494"/>
    <cellStyle name="Вывод 4 5" xfId="45495"/>
    <cellStyle name="Вывод 4 6" xfId="45496"/>
    <cellStyle name="Вывод 4 7" xfId="45497"/>
    <cellStyle name="Вывод 4 8" xfId="45498"/>
    <cellStyle name="Вывод 4 9" xfId="45499"/>
    <cellStyle name="Вывод 5" xfId="45500"/>
    <cellStyle name="Вывод 5 10" xfId="45501"/>
    <cellStyle name="Вывод 5 11" xfId="45502"/>
    <cellStyle name="Вывод 5 2" xfId="45503"/>
    <cellStyle name="Вывод 5 2 2" xfId="45504"/>
    <cellStyle name="Вывод 5 2 3" xfId="45505"/>
    <cellStyle name="Вывод 5 2 4" xfId="45506"/>
    <cellStyle name="Вывод 5 2 5" xfId="45507"/>
    <cellStyle name="Вывод 5 2 6" xfId="45508"/>
    <cellStyle name="Вывод 5 2 7" xfId="45509"/>
    <cellStyle name="Вывод 5 2 8" xfId="45510"/>
    <cellStyle name="Вывод 5 2 9" xfId="45511"/>
    <cellStyle name="Вывод 5 3" xfId="45512"/>
    <cellStyle name="Вывод 5 3 2" xfId="45513"/>
    <cellStyle name="Вывод 5 3 3" xfId="45514"/>
    <cellStyle name="Вывод 5 3 4" xfId="45515"/>
    <cellStyle name="Вывод 5 3 5" xfId="45516"/>
    <cellStyle name="Вывод 5 3 6" xfId="45517"/>
    <cellStyle name="Вывод 5 3 7" xfId="45518"/>
    <cellStyle name="Вывод 5 3 8" xfId="45519"/>
    <cellStyle name="Вывод 5 3 9" xfId="45520"/>
    <cellStyle name="Вывод 5 4" xfId="45521"/>
    <cellStyle name="Вывод 5 5" xfId="45522"/>
    <cellStyle name="Вывод 5 6" xfId="45523"/>
    <cellStyle name="Вывод 5 7" xfId="45524"/>
    <cellStyle name="Вывод 5 8" xfId="45525"/>
    <cellStyle name="Вывод 5 9" xfId="45526"/>
    <cellStyle name="Вывод 6" xfId="45527"/>
    <cellStyle name="Вывод 6 10" xfId="45528"/>
    <cellStyle name="Вывод 6 11" xfId="45529"/>
    <cellStyle name="Вывод 6 2" xfId="45530"/>
    <cellStyle name="Вывод 6 2 2" xfId="45531"/>
    <cellStyle name="Вывод 6 2 3" xfId="45532"/>
    <cellStyle name="Вывод 6 2 4" xfId="45533"/>
    <cellStyle name="Вывод 6 2 5" xfId="45534"/>
    <cellStyle name="Вывод 6 2 6" xfId="45535"/>
    <cellStyle name="Вывод 6 2 7" xfId="45536"/>
    <cellStyle name="Вывод 6 2 8" xfId="45537"/>
    <cellStyle name="Вывод 6 2 9" xfId="45538"/>
    <cellStyle name="Вывод 6 3" xfId="45539"/>
    <cellStyle name="Вывод 6 3 2" xfId="45540"/>
    <cellStyle name="Вывод 6 3 3" xfId="45541"/>
    <cellStyle name="Вывод 6 3 4" xfId="45542"/>
    <cellStyle name="Вывод 6 3 5" xfId="45543"/>
    <cellStyle name="Вывод 6 3 6" xfId="45544"/>
    <cellStyle name="Вывод 6 3 7" xfId="45545"/>
    <cellStyle name="Вывод 6 3 8" xfId="45546"/>
    <cellStyle name="Вывод 6 3 9" xfId="45547"/>
    <cellStyle name="Вывод 6 4" xfId="45548"/>
    <cellStyle name="Вывод 6 5" xfId="45549"/>
    <cellStyle name="Вывод 6 6" xfId="45550"/>
    <cellStyle name="Вывод 6 7" xfId="45551"/>
    <cellStyle name="Вывод 6 8" xfId="45552"/>
    <cellStyle name="Вывод 6 9" xfId="45553"/>
    <cellStyle name="Вывод 7" xfId="45554"/>
    <cellStyle name="Вывод 7 10" xfId="45555"/>
    <cellStyle name="Вывод 7 11" xfId="45556"/>
    <cellStyle name="Вывод 7 2" xfId="45557"/>
    <cellStyle name="Вывод 7 2 2" xfId="45558"/>
    <cellStyle name="Вывод 7 2 3" xfId="45559"/>
    <cellStyle name="Вывод 7 2 4" xfId="45560"/>
    <cellStyle name="Вывод 7 2 5" xfId="45561"/>
    <cellStyle name="Вывод 7 2 6" xfId="45562"/>
    <cellStyle name="Вывод 7 2 7" xfId="45563"/>
    <cellStyle name="Вывод 7 2 8" xfId="45564"/>
    <cellStyle name="Вывод 7 2 9" xfId="45565"/>
    <cellStyle name="Вывод 7 3" xfId="45566"/>
    <cellStyle name="Вывод 7 3 2" xfId="45567"/>
    <cellStyle name="Вывод 7 3 3" xfId="45568"/>
    <cellStyle name="Вывод 7 3 4" xfId="45569"/>
    <cellStyle name="Вывод 7 3 5" xfId="45570"/>
    <cellStyle name="Вывод 7 3 6" xfId="45571"/>
    <cellStyle name="Вывод 7 3 7" xfId="45572"/>
    <cellStyle name="Вывод 7 3 8" xfId="45573"/>
    <cellStyle name="Вывод 7 3 9" xfId="45574"/>
    <cellStyle name="Вывод 7 4" xfId="45575"/>
    <cellStyle name="Вывод 7 5" xfId="45576"/>
    <cellStyle name="Вывод 7 6" xfId="45577"/>
    <cellStyle name="Вывод 7 7" xfId="45578"/>
    <cellStyle name="Вывод 7 8" xfId="45579"/>
    <cellStyle name="Вывод 7 9" xfId="45580"/>
    <cellStyle name="Вывод 8" xfId="45581"/>
    <cellStyle name="Вывод 8 10" xfId="45582"/>
    <cellStyle name="Вывод 8 11" xfId="45583"/>
    <cellStyle name="Вывод 8 2" xfId="45584"/>
    <cellStyle name="Вывод 8 2 2" xfId="45585"/>
    <cellStyle name="Вывод 8 2 3" xfId="45586"/>
    <cellStyle name="Вывод 8 2 4" xfId="45587"/>
    <cellStyle name="Вывод 8 2 5" xfId="45588"/>
    <cellStyle name="Вывод 8 2 6" xfId="45589"/>
    <cellStyle name="Вывод 8 2 7" xfId="45590"/>
    <cellStyle name="Вывод 8 2 8" xfId="45591"/>
    <cellStyle name="Вывод 8 2 9" xfId="45592"/>
    <cellStyle name="Вывод 8 3" xfId="45593"/>
    <cellStyle name="Вывод 8 3 2" xfId="45594"/>
    <cellStyle name="Вывод 8 3 3" xfId="45595"/>
    <cellStyle name="Вывод 8 3 4" xfId="45596"/>
    <cellStyle name="Вывод 8 3 5" xfId="45597"/>
    <cellStyle name="Вывод 8 3 6" xfId="45598"/>
    <cellStyle name="Вывод 8 3 7" xfId="45599"/>
    <cellStyle name="Вывод 8 3 8" xfId="45600"/>
    <cellStyle name="Вывод 8 3 9" xfId="45601"/>
    <cellStyle name="Вывод 8 4" xfId="45602"/>
    <cellStyle name="Вывод 8 5" xfId="45603"/>
    <cellStyle name="Вывод 8 6" xfId="45604"/>
    <cellStyle name="Вывод 8 7" xfId="45605"/>
    <cellStyle name="Вывод 8 8" xfId="45606"/>
    <cellStyle name="Вывод 8 9" xfId="45607"/>
    <cellStyle name="Вывод 9" xfId="45608"/>
    <cellStyle name="Вывод 9 10" xfId="45609"/>
    <cellStyle name="Вывод 9 11" xfId="45610"/>
    <cellStyle name="Вывод 9 2" xfId="45611"/>
    <cellStyle name="Вывод 9 2 2" xfId="45612"/>
    <cellStyle name="Вывод 9 2 3" xfId="45613"/>
    <cellStyle name="Вывод 9 2 4" xfId="45614"/>
    <cellStyle name="Вывод 9 2 5" xfId="45615"/>
    <cellStyle name="Вывод 9 2 6" xfId="45616"/>
    <cellStyle name="Вывод 9 2 7" xfId="45617"/>
    <cellStyle name="Вывод 9 2 8" xfId="45618"/>
    <cellStyle name="Вывод 9 2 9" xfId="45619"/>
    <cellStyle name="Вывод 9 3" xfId="45620"/>
    <cellStyle name="Вывод 9 3 2" xfId="45621"/>
    <cellStyle name="Вывод 9 3 3" xfId="45622"/>
    <cellStyle name="Вывод 9 3 4" xfId="45623"/>
    <cellStyle name="Вывод 9 3 5" xfId="45624"/>
    <cellStyle name="Вывод 9 3 6" xfId="45625"/>
    <cellStyle name="Вывод 9 3 7" xfId="45626"/>
    <cellStyle name="Вывод 9 3 8" xfId="45627"/>
    <cellStyle name="Вывод 9 3 9" xfId="45628"/>
    <cellStyle name="Вывод 9 4" xfId="45629"/>
    <cellStyle name="Вывод 9 5" xfId="45630"/>
    <cellStyle name="Вывод 9 6" xfId="45631"/>
    <cellStyle name="Вывод 9 7" xfId="45632"/>
    <cellStyle name="Вывод 9 8" xfId="45633"/>
    <cellStyle name="Вывод 9 9" xfId="45634"/>
    <cellStyle name="Вычисление 10" xfId="45635"/>
    <cellStyle name="Вычисление 10 10" xfId="45636"/>
    <cellStyle name="Вычисление 10 10 2" xfId="45637"/>
    <cellStyle name="Вычисление 10 11" xfId="45638"/>
    <cellStyle name="Вычисление 10 2" xfId="45639"/>
    <cellStyle name="Вычисление 10 2 2" xfId="45640"/>
    <cellStyle name="Вычисление 10 2 3" xfId="45641"/>
    <cellStyle name="Вычисление 10 2 4" xfId="45642"/>
    <cellStyle name="Вычисление 10 2 5" xfId="45643"/>
    <cellStyle name="Вычисление 10 2 5 2" xfId="45644"/>
    <cellStyle name="Вычисление 10 2 6" xfId="45645"/>
    <cellStyle name="Вычисление 10 2 6 2" xfId="45646"/>
    <cellStyle name="Вычисление 10 2 7" xfId="45647"/>
    <cellStyle name="Вычисление 10 2 7 2" xfId="45648"/>
    <cellStyle name="Вычисление 10 2 8" xfId="45649"/>
    <cellStyle name="Вычисление 10 2 8 2" xfId="45650"/>
    <cellStyle name="Вычисление 10 2 9" xfId="45651"/>
    <cellStyle name="Вычисление 10 3" xfId="45652"/>
    <cellStyle name="Вычисление 10 3 2" xfId="45653"/>
    <cellStyle name="Вычисление 10 3 3" xfId="45654"/>
    <cellStyle name="Вычисление 10 3 4" xfId="45655"/>
    <cellStyle name="Вычисление 10 3 5" xfId="45656"/>
    <cellStyle name="Вычисление 10 3 5 2" xfId="45657"/>
    <cellStyle name="Вычисление 10 3 6" xfId="45658"/>
    <cellStyle name="Вычисление 10 3 6 2" xfId="45659"/>
    <cellStyle name="Вычисление 10 3 7" xfId="45660"/>
    <cellStyle name="Вычисление 10 3 7 2" xfId="45661"/>
    <cellStyle name="Вычисление 10 3 8" xfId="45662"/>
    <cellStyle name="Вычисление 10 3 8 2" xfId="45663"/>
    <cellStyle name="Вычисление 10 3 9" xfId="45664"/>
    <cellStyle name="Вычисление 10 4" xfId="45665"/>
    <cellStyle name="Вычисление 10 5" xfId="45666"/>
    <cellStyle name="Вычисление 10 6" xfId="45667"/>
    <cellStyle name="Вычисление 10 7" xfId="45668"/>
    <cellStyle name="Вычисление 10 7 2" xfId="45669"/>
    <cellStyle name="Вычисление 10 8" xfId="45670"/>
    <cellStyle name="Вычисление 10 8 2" xfId="45671"/>
    <cellStyle name="Вычисление 10 9" xfId="45672"/>
    <cellStyle name="Вычисление 10 9 2" xfId="45673"/>
    <cellStyle name="Вычисление 11" xfId="45674"/>
    <cellStyle name="Вычисление 11 10" xfId="45675"/>
    <cellStyle name="Вычисление 11 10 2" xfId="45676"/>
    <cellStyle name="Вычисление 11 11" xfId="45677"/>
    <cellStyle name="Вычисление 11 2" xfId="45678"/>
    <cellStyle name="Вычисление 11 2 2" xfId="45679"/>
    <cellStyle name="Вычисление 11 2 3" xfId="45680"/>
    <cellStyle name="Вычисление 11 2 4" xfId="45681"/>
    <cellStyle name="Вычисление 11 2 5" xfId="45682"/>
    <cellStyle name="Вычисление 11 2 5 2" xfId="45683"/>
    <cellStyle name="Вычисление 11 2 6" xfId="45684"/>
    <cellStyle name="Вычисление 11 2 6 2" xfId="45685"/>
    <cellStyle name="Вычисление 11 2 7" xfId="45686"/>
    <cellStyle name="Вычисление 11 2 7 2" xfId="45687"/>
    <cellStyle name="Вычисление 11 2 8" xfId="45688"/>
    <cellStyle name="Вычисление 11 2 8 2" xfId="45689"/>
    <cellStyle name="Вычисление 11 2 9" xfId="45690"/>
    <cellStyle name="Вычисление 11 3" xfId="45691"/>
    <cellStyle name="Вычисление 11 3 2" xfId="45692"/>
    <cellStyle name="Вычисление 11 3 3" xfId="45693"/>
    <cellStyle name="Вычисление 11 3 4" xfId="45694"/>
    <cellStyle name="Вычисление 11 3 5" xfId="45695"/>
    <cellStyle name="Вычисление 11 3 5 2" xfId="45696"/>
    <cellStyle name="Вычисление 11 3 6" xfId="45697"/>
    <cellStyle name="Вычисление 11 3 6 2" xfId="45698"/>
    <cellStyle name="Вычисление 11 3 7" xfId="45699"/>
    <cellStyle name="Вычисление 11 3 7 2" xfId="45700"/>
    <cellStyle name="Вычисление 11 3 8" xfId="45701"/>
    <cellStyle name="Вычисление 11 3 8 2" xfId="45702"/>
    <cellStyle name="Вычисление 11 3 9" xfId="45703"/>
    <cellStyle name="Вычисление 11 4" xfId="45704"/>
    <cellStyle name="Вычисление 11 5" xfId="45705"/>
    <cellStyle name="Вычисление 11 6" xfId="45706"/>
    <cellStyle name="Вычисление 11 7" xfId="45707"/>
    <cellStyle name="Вычисление 11 7 2" xfId="45708"/>
    <cellStyle name="Вычисление 11 8" xfId="45709"/>
    <cellStyle name="Вычисление 11 8 2" xfId="45710"/>
    <cellStyle name="Вычисление 11 9" xfId="45711"/>
    <cellStyle name="Вычисление 11 9 2" xfId="45712"/>
    <cellStyle name="Вычисление 12" xfId="45713"/>
    <cellStyle name="Вычисление 12 10" xfId="45714"/>
    <cellStyle name="Вычисление 12 10 2" xfId="45715"/>
    <cellStyle name="Вычисление 12 11" xfId="45716"/>
    <cellStyle name="Вычисление 12 2" xfId="45717"/>
    <cellStyle name="Вычисление 12 2 2" xfId="45718"/>
    <cellStyle name="Вычисление 12 2 3" xfId="45719"/>
    <cellStyle name="Вычисление 12 2 4" xfId="45720"/>
    <cellStyle name="Вычисление 12 2 5" xfId="45721"/>
    <cellStyle name="Вычисление 12 2 5 2" xfId="45722"/>
    <cellStyle name="Вычисление 12 2 6" xfId="45723"/>
    <cellStyle name="Вычисление 12 2 6 2" xfId="45724"/>
    <cellStyle name="Вычисление 12 2 7" xfId="45725"/>
    <cellStyle name="Вычисление 12 2 7 2" xfId="45726"/>
    <cellStyle name="Вычисление 12 2 8" xfId="45727"/>
    <cellStyle name="Вычисление 12 2 8 2" xfId="45728"/>
    <cellStyle name="Вычисление 12 2 9" xfId="45729"/>
    <cellStyle name="Вычисление 12 3" xfId="45730"/>
    <cellStyle name="Вычисление 12 3 2" xfId="45731"/>
    <cellStyle name="Вычисление 12 3 3" xfId="45732"/>
    <cellStyle name="Вычисление 12 3 4" xfId="45733"/>
    <cellStyle name="Вычисление 12 3 5" xfId="45734"/>
    <cellStyle name="Вычисление 12 3 5 2" xfId="45735"/>
    <cellStyle name="Вычисление 12 3 6" xfId="45736"/>
    <cellStyle name="Вычисление 12 3 6 2" xfId="45737"/>
    <cellStyle name="Вычисление 12 3 7" xfId="45738"/>
    <cellStyle name="Вычисление 12 3 7 2" xfId="45739"/>
    <cellStyle name="Вычисление 12 3 8" xfId="45740"/>
    <cellStyle name="Вычисление 12 3 8 2" xfId="45741"/>
    <cellStyle name="Вычисление 12 3 9" xfId="45742"/>
    <cellStyle name="Вычисление 12 4" xfId="45743"/>
    <cellStyle name="Вычисление 12 5" xfId="45744"/>
    <cellStyle name="Вычисление 12 6" xfId="45745"/>
    <cellStyle name="Вычисление 12 7" xfId="45746"/>
    <cellStyle name="Вычисление 12 7 2" xfId="45747"/>
    <cellStyle name="Вычисление 12 8" xfId="45748"/>
    <cellStyle name="Вычисление 12 8 2" xfId="45749"/>
    <cellStyle name="Вычисление 12 9" xfId="45750"/>
    <cellStyle name="Вычисление 12 9 2" xfId="45751"/>
    <cellStyle name="Вычисление 13" xfId="45752"/>
    <cellStyle name="Вычисление 13 10" xfId="45753"/>
    <cellStyle name="Вычисление 13 10 2" xfId="45754"/>
    <cellStyle name="Вычисление 13 11" xfId="45755"/>
    <cellStyle name="Вычисление 13 2" xfId="45756"/>
    <cellStyle name="Вычисление 13 2 2" xfId="45757"/>
    <cellStyle name="Вычисление 13 2 3" xfId="45758"/>
    <cellStyle name="Вычисление 13 2 4" xfId="45759"/>
    <cellStyle name="Вычисление 13 2 5" xfId="45760"/>
    <cellStyle name="Вычисление 13 2 5 2" xfId="45761"/>
    <cellStyle name="Вычисление 13 2 6" xfId="45762"/>
    <cellStyle name="Вычисление 13 2 6 2" xfId="45763"/>
    <cellStyle name="Вычисление 13 2 7" xfId="45764"/>
    <cellStyle name="Вычисление 13 2 7 2" xfId="45765"/>
    <cellStyle name="Вычисление 13 2 8" xfId="45766"/>
    <cellStyle name="Вычисление 13 2 8 2" xfId="45767"/>
    <cellStyle name="Вычисление 13 2 9" xfId="45768"/>
    <cellStyle name="Вычисление 13 3" xfId="45769"/>
    <cellStyle name="Вычисление 13 3 2" xfId="45770"/>
    <cellStyle name="Вычисление 13 3 3" xfId="45771"/>
    <cellStyle name="Вычисление 13 3 4" xfId="45772"/>
    <cellStyle name="Вычисление 13 3 5" xfId="45773"/>
    <cellStyle name="Вычисление 13 3 5 2" xfId="45774"/>
    <cellStyle name="Вычисление 13 3 6" xfId="45775"/>
    <cellStyle name="Вычисление 13 3 6 2" xfId="45776"/>
    <cellStyle name="Вычисление 13 3 7" xfId="45777"/>
    <cellStyle name="Вычисление 13 3 7 2" xfId="45778"/>
    <cellStyle name="Вычисление 13 3 8" xfId="45779"/>
    <cellStyle name="Вычисление 13 3 8 2" xfId="45780"/>
    <cellStyle name="Вычисление 13 3 9" xfId="45781"/>
    <cellStyle name="Вычисление 13 4" xfId="45782"/>
    <cellStyle name="Вычисление 13 5" xfId="45783"/>
    <cellStyle name="Вычисление 13 6" xfId="45784"/>
    <cellStyle name="Вычисление 13 7" xfId="45785"/>
    <cellStyle name="Вычисление 13 7 2" xfId="45786"/>
    <cellStyle name="Вычисление 13 8" xfId="45787"/>
    <cellStyle name="Вычисление 13 8 2" xfId="45788"/>
    <cellStyle name="Вычисление 13 9" xfId="45789"/>
    <cellStyle name="Вычисление 13 9 2" xfId="45790"/>
    <cellStyle name="Вычисление 14" xfId="45791"/>
    <cellStyle name="Вычисление 14 10" xfId="45792"/>
    <cellStyle name="Вычисление 14 10 2" xfId="45793"/>
    <cellStyle name="Вычисление 14 11" xfId="45794"/>
    <cellStyle name="Вычисление 14 2" xfId="45795"/>
    <cellStyle name="Вычисление 14 2 2" xfId="45796"/>
    <cellStyle name="Вычисление 14 2 3" xfId="45797"/>
    <cellStyle name="Вычисление 14 2 4" xfId="45798"/>
    <cellStyle name="Вычисление 14 2 5" xfId="45799"/>
    <cellStyle name="Вычисление 14 2 5 2" xfId="45800"/>
    <cellStyle name="Вычисление 14 2 6" xfId="45801"/>
    <cellStyle name="Вычисление 14 2 6 2" xfId="45802"/>
    <cellStyle name="Вычисление 14 2 7" xfId="45803"/>
    <cellStyle name="Вычисление 14 2 7 2" xfId="45804"/>
    <cellStyle name="Вычисление 14 2 8" xfId="45805"/>
    <cellStyle name="Вычисление 14 2 8 2" xfId="45806"/>
    <cellStyle name="Вычисление 14 2 9" xfId="45807"/>
    <cellStyle name="Вычисление 14 3" xfId="45808"/>
    <cellStyle name="Вычисление 14 3 2" xfId="45809"/>
    <cellStyle name="Вычисление 14 3 3" xfId="45810"/>
    <cellStyle name="Вычисление 14 3 4" xfId="45811"/>
    <cellStyle name="Вычисление 14 3 5" xfId="45812"/>
    <cellStyle name="Вычисление 14 3 5 2" xfId="45813"/>
    <cellStyle name="Вычисление 14 3 6" xfId="45814"/>
    <cellStyle name="Вычисление 14 3 6 2" xfId="45815"/>
    <cellStyle name="Вычисление 14 3 7" xfId="45816"/>
    <cellStyle name="Вычисление 14 3 7 2" xfId="45817"/>
    <cellStyle name="Вычисление 14 3 8" xfId="45818"/>
    <cellStyle name="Вычисление 14 3 8 2" xfId="45819"/>
    <cellStyle name="Вычисление 14 3 9" xfId="45820"/>
    <cellStyle name="Вычисление 14 4" xfId="45821"/>
    <cellStyle name="Вычисление 14 5" xfId="45822"/>
    <cellStyle name="Вычисление 14 6" xfId="45823"/>
    <cellStyle name="Вычисление 14 7" xfId="45824"/>
    <cellStyle name="Вычисление 14 7 2" xfId="45825"/>
    <cellStyle name="Вычисление 14 8" xfId="45826"/>
    <cellStyle name="Вычисление 14 8 2" xfId="45827"/>
    <cellStyle name="Вычисление 14 9" xfId="45828"/>
    <cellStyle name="Вычисление 14 9 2" xfId="45829"/>
    <cellStyle name="Вычисление 15" xfId="45830"/>
    <cellStyle name="Вычисление 15 10" xfId="45831"/>
    <cellStyle name="Вычисление 15 10 2" xfId="45832"/>
    <cellStyle name="Вычисление 15 11" xfId="45833"/>
    <cellStyle name="Вычисление 15 2" xfId="45834"/>
    <cellStyle name="Вычисление 15 2 2" xfId="45835"/>
    <cellStyle name="Вычисление 15 2 3" xfId="45836"/>
    <cellStyle name="Вычисление 15 2 4" xfId="45837"/>
    <cellStyle name="Вычисление 15 2 5" xfId="45838"/>
    <cellStyle name="Вычисление 15 2 5 2" xfId="45839"/>
    <cellStyle name="Вычисление 15 2 6" xfId="45840"/>
    <cellStyle name="Вычисление 15 2 6 2" xfId="45841"/>
    <cellStyle name="Вычисление 15 2 7" xfId="45842"/>
    <cellStyle name="Вычисление 15 2 7 2" xfId="45843"/>
    <cellStyle name="Вычисление 15 2 8" xfId="45844"/>
    <cellStyle name="Вычисление 15 2 8 2" xfId="45845"/>
    <cellStyle name="Вычисление 15 2 9" xfId="45846"/>
    <cellStyle name="Вычисление 15 3" xfId="45847"/>
    <cellStyle name="Вычисление 15 3 2" xfId="45848"/>
    <cellStyle name="Вычисление 15 3 3" xfId="45849"/>
    <cellStyle name="Вычисление 15 3 4" xfId="45850"/>
    <cellStyle name="Вычисление 15 3 5" xfId="45851"/>
    <cellStyle name="Вычисление 15 3 5 2" xfId="45852"/>
    <cellStyle name="Вычисление 15 3 6" xfId="45853"/>
    <cellStyle name="Вычисление 15 3 6 2" xfId="45854"/>
    <cellStyle name="Вычисление 15 3 7" xfId="45855"/>
    <cellStyle name="Вычисление 15 3 7 2" xfId="45856"/>
    <cellStyle name="Вычисление 15 3 8" xfId="45857"/>
    <cellStyle name="Вычисление 15 3 8 2" xfId="45858"/>
    <cellStyle name="Вычисление 15 3 9" xfId="45859"/>
    <cellStyle name="Вычисление 15 4" xfId="45860"/>
    <cellStyle name="Вычисление 15 5" xfId="45861"/>
    <cellStyle name="Вычисление 15 6" xfId="45862"/>
    <cellStyle name="Вычисление 15 7" xfId="45863"/>
    <cellStyle name="Вычисление 15 7 2" xfId="45864"/>
    <cellStyle name="Вычисление 15 8" xfId="45865"/>
    <cellStyle name="Вычисление 15 8 2" xfId="45866"/>
    <cellStyle name="Вычисление 15 9" xfId="45867"/>
    <cellStyle name="Вычисление 15 9 2" xfId="45868"/>
    <cellStyle name="Вычисление 16" xfId="45869"/>
    <cellStyle name="Вычисление 16 10" xfId="45870"/>
    <cellStyle name="Вычисление 16 10 2" xfId="45871"/>
    <cellStyle name="Вычисление 16 11" xfId="45872"/>
    <cellStyle name="Вычисление 16 2" xfId="45873"/>
    <cellStyle name="Вычисление 16 2 2" xfId="45874"/>
    <cellStyle name="Вычисление 16 2 3" xfId="45875"/>
    <cellStyle name="Вычисление 16 2 4" xfId="45876"/>
    <cellStyle name="Вычисление 16 2 5" xfId="45877"/>
    <cellStyle name="Вычисление 16 2 5 2" xfId="45878"/>
    <cellStyle name="Вычисление 16 2 6" xfId="45879"/>
    <cellStyle name="Вычисление 16 2 6 2" xfId="45880"/>
    <cellStyle name="Вычисление 16 2 7" xfId="45881"/>
    <cellStyle name="Вычисление 16 2 7 2" xfId="45882"/>
    <cellStyle name="Вычисление 16 2 8" xfId="45883"/>
    <cellStyle name="Вычисление 16 2 8 2" xfId="45884"/>
    <cellStyle name="Вычисление 16 2 9" xfId="45885"/>
    <cellStyle name="Вычисление 16 3" xfId="45886"/>
    <cellStyle name="Вычисление 16 3 2" xfId="45887"/>
    <cellStyle name="Вычисление 16 3 3" xfId="45888"/>
    <cellStyle name="Вычисление 16 3 4" xfId="45889"/>
    <cellStyle name="Вычисление 16 3 5" xfId="45890"/>
    <cellStyle name="Вычисление 16 3 5 2" xfId="45891"/>
    <cellStyle name="Вычисление 16 3 6" xfId="45892"/>
    <cellStyle name="Вычисление 16 3 6 2" xfId="45893"/>
    <cellStyle name="Вычисление 16 3 7" xfId="45894"/>
    <cellStyle name="Вычисление 16 3 7 2" xfId="45895"/>
    <cellStyle name="Вычисление 16 3 8" xfId="45896"/>
    <cellStyle name="Вычисление 16 3 8 2" xfId="45897"/>
    <cellStyle name="Вычисление 16 3 9" xfId="45898"/>
    <cellStyle name="Вычисление 16 4" xfId="45899"/>
    <cellStyle name="Вычисление 16 5" xfId="45900"/>
    <cellStyle name="Вычисление 16 6" xfId="45901"/>
    <cellStyle name="Вычисление 16 7" xfId="45902"/>
    <cellStyle name="Вычисление 16 7 2" xfId="45903"/>
    <cellStyle name="Вычисление 16 8" xfId="45904"/>
    <cellStyle name="Вычисление 16 8 2" xfId="45905"/>
    <cellStyle name="Вычисление 16 9" xfId="45906"/>
    <cellStyle name="Вычисление 16 9 2" xfId="45907"/>
    <cellStyle name="Вычисление 17" xfId="45908"/>
    <cellStyle name="Вычисление 17 10" xfId="45909"/>
    <cellStyle name="Вычисление 17 10 2" xfId="45910"/>
    <cellStyle name="Вычисление 17 11" xfId="45911"/>
    <cellStyle name="Вычисление 17 2" xfId="45912"/>
    <cellStyle name="Вычисление 17 2 2" xfId="45913"/>
    <cellStyle name="Вычисление 17 2 3" xfId="45914"/>
    <cellStyle name="Вычисление 17 2 4" xfId="45915"/>
    <cellStyle name="Вычисление 17 2 5" xfId="45916"/>
    <cellStyle name="Вычисление 17 2 5 2" xfId="45917"/>
    <cellStyle name="Вычисление 17 2 6" xfId="45918"/>
    <cellStyle name="Вычисление 17 2 6 2" xfId="45919"/>
    <cellStyle name="Вычисление 17 2 7" xfId="45920"/>
    <cellStyle name="Вычисление 17 2 7 2" xfId="45921"/>
    <cellStyle name="Вычисление 17 2 8" xfId="45922"/>
    <cellStyle name="Вычисление 17 2 8 2" xfId="45923"/>
    <cellStyle name="Вычисление 17 2 9" xfId="45924"/>
    <cellStyle name="Вычисление 17 3" xfId="45925"/>
    <cellStyle name="Вычисление 17 3 2" xfId="45926"/>
    <cellStyle name="Вычисление 17 3 3" xfId="45927"/>
    <cellStyle name="Вычисление 17 3 4" xfId="45928"/>
    <cellStyle name="Вычисление 17 3 5" xfId="45929"/>
    <cellStyle name="Вычисление 17 3 5 2" xfId="45930"/>
    <cellStyle name="Вычисление 17 3 6" xfId="45931"/>
    <cellStyle name="Вычисление 17 3 6 2" xfId="45932"/>
    <cellStyle name="Вычисление 17 3 7" xfId="45933"/>
    <cellStyle name="Вычисление 17 3 7 2" xfId="45934"/>
    <cellStyle name="Вычисление 17 3 8" xfId="45935"/>
    <cellStyle name="Вычисление 17 3 8 2" xfId="45936"/>
    <cellStyle name="Вычисление 17 3 9" xfId="45937"/>
    <cellStyle name="Вычисление 17 4" xfId="45938"/>
    <cellStyle name="Вычисление 17 5" xfId="45939"/>
    <cellStyle name="Вычисление 17 6" xfId="45940"/>
    <cellStyle name="Вычисление 17 7" xfId="45941"/>
    <cellStyle name="Вычисление 17 7 2" xfId="45942"/>
    <cellStyle name="Вычисление 17 8" xfId="45943"/>
    <cellStyle name="Вычисление 17 8 2" xfId="45944"/>
    <cellStyle name="Вычисление 17 9" xfId="45945"/>
    <cellStyle name="Вычисление 17 9 2" xfId="45946"/>
    <cellStyle name="Вычисление 18" xfId="45947"/>
    <cellStyle name="Вычисление 18 10" xfId="45948"/>
    <cellStyle name="Вычисление 18 10 2" xfId="45949"/>
    <cellStyle name="Вычисление 18 11" xfId="45950"/>
    <cellStyle name="Вычисление 18 2" xfId="45951"/>
    <cellStyle name="Вычисление 18 2 2" xfId="45952"/>
    <cellStyle name="Вычисление 18 2 3" xfId="45953"/>
    <cellStyle name="Вычисление 18 2 4" xfId="45954"/>
    <cellStyle name="Вычисление 18 2 5" xfId="45955"/>
    <cellStyle name="Вычисление 18 2 5 2" xfId="45956"/>
    <cellStyle name="Вычисление 18 2 6" xfId="45957"/>
    <cellStyle name="Вычисление 18 2 6 2" xfId="45958"/>
    <cellStyle name="Вычисление 18 2 7" xfId="45959"/>
    <cellStyle name="Вычисление 18 2 7 2" xfId="45960"/>
    <cellStyle name="Вычисление 18 2 8" xfId="45961"/>
    <cellStyle name="Вычисление 18 2 8 2" xfId="45962"/>
    <cellStyle name="Вычисление 18 2 9" xfId="45963"/>
    <cellStyle name="Вычисление 18 3" xfId="45964"/>
    <cellStyle name="Вычисление 18 3 2" xfId="45965"/>
    <cellStyle name="Вычисление 18 3 3" xfId="45966"/>
    <cellStyle name="Вычисление 18 3 4" xfId="45967"/>
    <cellStyle name="Вычисление 18 3 5" xfId="45968"/>
    <cellStyle name="Вычисление 18 3 5 2" xfId="45969"/>
    <cellStyle name="Вычисление 18 3 6" xfId="45970"/>
    <cellStyle name="Вычисление 18 3 6 2" xfId="45971"/>
    <cellStyle name="Вычисление 18 3 7" xfId="45972"/>
    <cellStyle name="Вычисление 18 3 7 2" xfId="45973"/>
    <cellStyle name="Вычисление 18 3 8" xfId="45974"/>
    <cellStyle name="Вычисление 18 3 8 2" xfId="45975"/>
    <cellStyle name="Вычисление 18 3 9" xfId="45976"/>
    <cellStyle name="Вычисление 18 4" xfId="45977"/>
    <cellStyle name="Вычисление 18 5" xfId="45978"/>
    <cellStyle name="Вычисление 18 6" xfId="45979"/>
    <cellStyle name="Вычисление 18 7" xfId="45980"/>
    <cellStyle name="Вычисление 18 7 2" xfId="45981"/>
    <cellStyle name="Вычисление 18 8" xfId="45982"/>
    <cellStyle name="Вычисление 18 8 2" xfId="45983"/>
    <cellStyle name="Вычисление 18 9" xfId="45984"/>
    <cellStyle name="Вычисление 18 9 2" xfId="45985"/>
    <cellStyle name="Вычисление 19" xfId="45986"/>
    <cellStyle name="Вычисление 19 10" xfId="45987"/>
    <cellStyle name="Вычисление 19 10 2" xfId="45988"/>
    <cellStyle name="Вычисление 19 11" xfId="45989"/>
    <cellStyle name="Вычисление 19 2" xfId="45990"/>
    <cellStyle name="Вычисление 19 2 2" xfId="45991"/>
    <cellStyle name="Вычисление 19 2 3" xfId="45992"/>
    <cellStyle name="Вычисление 19 2 4" xfId="45993"/>
    <cellStyle name="Вычисление 19 2 5" xfId="45994"/>
    <cellStyle name="Вычисление 19 2 5 2" xfId="45995"/>
    <cellStyle name="Вычисление 19 2 6" xfId="45996"/>
    <cellStyle name="Вычисление 19 2 6 2" xfId="45997"/>
    <cellStyle name="Вычисление 19 2 7" xfId="45998"/>
    <cellStyle name="Вычисление 19 2 7 2" xfId="45999"/>
    <cellStyle name="Вычисление 19 2 8" xfId="46000"/>
    <cellStyle name="Вычисление 19 2 8 2" xfId="46001"/>
    <cellStyle name="Вычисление 19 2 9" xfId="46002"/>
    <cellStyle name="Вычисление 19 3" xfId="46003"/>
    <cellStyle name="Вычисление 19 3 2" xfId="46004"/>
    <cellStyle name="Вычисление 19 3 3" xfId="46005"/>
    <cellStyle name="Вычисление 19 3 4" xfId="46006"/>
    <cellStyle name="Вычисление 19 3 5" xfId="46007"/>
    <cellStyle name="Вычисление 19 3 5 2" xfId="46008"/>
    <cellStyle name="Вычисление 19 3 6" xfId="46009"/>
    <cellStyle name="Вычисление 19 3 6 2" xfId="46010"/>
    <cellStyle name="Вычисление 19 3 7" xfId="46011"/>
    <cellStyle name="Вычисление 19 3 7 2" xfId="46012"/>
    <cellStyle name="Вычисление 19 3 8" xfId="46013"/>
    <cellStyle name="Вычисление 19 3 8 2" xfId="46014"/>
    <cellStyle name="Вычисление 19 3 9" xfId="46015"/>
    <cellStyle name="Вычисление 19 4" xfId="46016"/>
    <cellStyle name="Вычисление 19 5" xfId="46017"/>
    <cellStyle name="Вычисление 19 6" xfId="46018"/>
    <cellStyle name="Вычисление 19 7" xfId="46019"/>
    <cellStyle name="Вычисление 19 7 2" xfId="46020"/>
    <cellStyle name="Вычисление 19 8" xfId="46021"/>
    <cellStyle name="Вычисление 19 8 2" xfId="46022"/>
    <cellStyle name="Вычисление 19 9" xfId="46023"/>
    <cellStyle name="Вычисление 19 9 2" xfId="46024"/>
    <cellStyle name="Вычисление 2" xfId="1614"/>
    <cellStyle name="Вычисление 2 10" xfId="3641"/>
    <cellStyle name="Вычисление 2 10 2" xfId="9044"/>
    <cellStyle name="Вычисление 2 10 3" xfId="12371"/>
    <cellStyle name="Вычисление 2 11" xfId="3831"/>
    <cellStyle name="Вычисление 2 11 2" xfId="9210"/>
    <cellStyle name="Вычисление 2 11 3" xfId="12521"/>
    <cellStyle name="Вычисление 2 12" xfId="4016"/>
    <cellStyle name="Вычисление 2 12 2" xfId="9369"/>
    <cellStyle name="Вычисление 2 12 3" xfId="12667"/>
    <cellStyle name="Вычисление 2 13" xfId="4207"/>
    <cellStyle name="Вычисление 2 13 2" xfId="9539"/>
    <cellStyle name="Вычисление 2 13 3" xfId="12820"/>
    <cellStyle name="Вычисление 2 14" xfId="4396"/>
    <cellStyle name="Вычисление 2 14 2" xfId="9708"/>
    <cellStyle name="Вычисление 2 14 3" xfId="12971"/>
    <cellStyle name="Вычисление 2 15" xfId="4382"/>
    <cellStyle name="Вычисление 2 15 2" xfId="9694"/>
    <cellStyle name="Вычисление 2 15 3" xfId="12957"/>
    <cellStyle name="Вычисление 2 16" xfId="4756"/>
    <cellStyle name="Вычисление 2 16 2" xfId="10020"/>
    <cellStyle name="Вычисление 2 16 3" xfId="13254"/>
    <cellStyle name="Вычисление 2 17" xfId="4928"/>
    <cellStyle name="Вычисление 2 17 2" xfId="10168"/>
    <cellStyle name="Вычисление 2 17 3" xfId="13387"/>
    <cellStyle name="Вычисление 2 18" xfId="5092"/>
    <cellStyle name="Вычисление 2 18 2" xfId="10307"/>
    <cellStyle name="Вычисление 2 18 3" xfId="13513"/>
    <cellStyle name="Вычисление 2 19" xfId="5236"/>
    <cellStyle name="Вычисление 2 19 2" xfId="10429"/>
    <cellStyle name="Вычисление 2 19 3" xfId="13619"/>
    <cellStyle name="Вычисление 2 2" xfId="2362"/>
    <cellStyle name="Вычисление 2 2 2" xfId="7900"/>
    <cellStyle name="Вычисление 2 2 3" xfId="7218"/>
    <cellStyle name="Вычисление 2 2 4" xfId="46025"/>
    <cellStyle name="Вычисление 2 2 5" xfId="46026"/>
    <cellStyle name="Вычисление 2 2 5 2" xfId="46027"/>
    <cellStyle name="Вычисление 2 2 6" xfId="46028"/>
    <cellStyle name="Вычисление 2 2 6 2" xfId="46029"/>
    <cellStyle name="Вычисление 2 2 7" xfId="46030"/>
    <cellStyle name="Вычисление 2 2 7 2" xfId="46031"/>
    <cellStyle name="Вычисление 2 2 8" xfId="46032"/>
    <cellStyle name="Вычисление 2 2 8 2" xfId="46033"/>
    <cellStyle name="Вычисление 2 2 9" xfId="46034"/>
    <cellStyle name="Вычисление 2 20" xfId="5916"/>
    <cellStyle name="Вычисление 2 20 2" xfId="11035"/>
    <cellStyle name="Вычисление 2 20 3" xfId="14182"/>
    <cellStyle name="Вычисление 2 21" xfId="5604"/>
    <cellStyle name="Вычисление 2 21 2" xfId="10725"/>
    <cellStyle name="Вычисление 2 21 3" xfId="13873"/>
    <cellStyle name="Вычисление 2 22" xfId="5978"/>
    <cellStyle name="Вычисление 2 22 2" xfId="11097"/>
    <cellStyle name="Вычисление 2 22 3" xfId="14244"/>
    <cellStyle name="Вычисление 2 23" xfId="6173"/>
    <cellStyle name="Вычисление 2 23 2" xfId="11267"/>
    <cellStyle name="Вычисление 2 23 3" xfId="14401"/>
    <cellStyle name="Вычисление 2 24" xfId="6359"/>
    <cellStyle name="Вычисление 2 24 2" xfId="11430"/>
    <cellStyle name="Вычисление 2 24 3" xfId="14549"/>
    <cellStyle name="Вычисление 2 25" xfId="6501"/>
    <cellStyle name="Вычисление 2 25 2" xfId="11549"/>
    <cellStyle name="Вычисление 2 25 3" xfId="14653"/>
    <cellStyle name="Вычисление 2 26" xfId="7326"/>
    <cellStyle name="Вычисление 2 27" xfId="11120"/>
    <cellStyle name="Вычисление 2 3" xfId="1969"/>
    <cellStyle name="Вычисление 2 3 2" xfId="7510"/>
    <cellStyle name="Вычисление 2 3 3" xfId="9113"/>
    <cellStyle name="Вычисление 2 3 4" xfId="46035"/>
    <cellStyle name="Вычисление 2 3 5" xfId="46036"/>
    <cellStyle name="Вычисление 2 3 5 2" xfId="46037"/>
    <cellStyle name="Вычисление 2 3 6" xfId="46038"/>
    <cellStyle name="Вычисление 2 3 6 2" xfId="46039"/>
    <cellStyle name="Вычисление 2 3 7" xfId="46040"/>
    <cellStyle name="Вычисление 2 3 7 2" xfId="46041"/>
    <cellStyle name="Вычисление 2 3 8" xfId="46042"/>
    <cellStyle name="Вычисление 2 3 8 2" xfId="46043"/>
    <cellStyle name="Вычисление 2 3 9" xfId="46044"/>
    <cellStyle name="Вычисление 2 4" xfId="2448"/>
    <cellStyle name="Вычисление 2 4 2" xfId="7986"/>
    <cellStyle name="Вычисление 2 4 3" xfId="7140"/>
    <cellStyle name="Вычисление 2 5" xfId="2630"/>
    <cellStyle name="Вычисление 2 5 2" xfId="8144"/>
    <cellStyle name="Вычисление 2 5 3" xfId="7097"/>
    <cellStyle name="Вычисление 2 6" xfId="2859"/>
    <cellStyle name="Вычисление 2 6 2" xfId="8351"/>
    <cellStyle name="Вычисление 2 6 3" xfId="6900"/>
    <cellStyle name="Вычисление 2 7" xfId="3055"/>
    <cellStyle name="Вычисление 2 7 2" xfId="8524"/>
    <cellStyle name="Вычисление 2 7 3" xfId="11900"/>
    <cellStyle name="Вычисление 2 8" xfId="3253"/>
    <cellStyle name="Вычисление 2 8 2" xfId="8700"/>
    <cellStyle name="Вычисление 2 8 3" xfId="12060"/>
    <cellStyle name="Вычисление 2 9" xfId="3449"/>
    <cellStyle name="Вычисление 2 9 2" xfId="8874"/>
    <cellStyle name="Вычисление 2 9 3" xfId="12218"/>
    <cellStyle name="Вычисление 20" xfId="46045"/>
    <cellStyle name="Вычисление 20 10" xfId="46046"/>
    <cellStyle name="Вычисление 20 10 2" xfId="46047"/>
    <cellStyle name="Вычисление 20 11" xfId="46048"/>
    <cellStyle name="Вычисление 20 2" xfId="46049"/>
    <cellStyle name="Вычисление 20 2 2" xfId="46050"/>
    <cellStyle name="Вычисление 20 2 3" xfId="46051"/>
    <cellStyle name="Вычисление 20 2 4" xfId="46052"/>
    <cellStyle name="Вычисление 20 2 5" xfId="46053"/>
    <cellStyle name="Вычисление 20 2 5 2" xfId="46054"/>
    <cellStyle name="Вычисление 20 2 6" xfId="46055"/>
    <cellStyle name="Вычисление 20 2 6 2" xfId="46056"/>
    <cellStyle name="Вычисление 20 2 7" xfId="46057"/>
    <cellStyle name="Вычисление 20 2 7 2" xfId="46058"/>
    <cellStyle name="Вычисление 20 2 8" xfId="46059"/>
    <cellStyle name="Вычисление 20 2 8 2" xfId="46060"/>
    <cellStyle name="Вычисление 20 2 9" xfId="46061"/>
    <cellStyle name="Вычисление 20 3" xfId="46062"/>
    <cellStyle name="Вычисление 20 3 2" xfId="46063"/>
    <cellStyle name="Вычисление 20 3 3" xfId="46064"/>
    <cellStyle name="Вычисление 20 3 4" xfId="46065"/>
    <cellStyle name="Вычисление 20 3 5" xfId="46066"/>
    <cellStyle name="Вычисление 20 3 5 2" xfId="46067"/>
    <cellStyle name="Вычисление 20 3 6" xfId="46068"/>
    <cellStyle name="Вычисление 20 3 6 2" xfId="46069"/>
    <cellStyle name="Вычисление 20 3 7" xfId="46070"/>
    <cellStyle name="Вычисление 20 3 7 2" xfId="46071"/>
    <cellStyle name="Вычисление 20 3 8" xfId="46072"/>
    <cellStyle name="Вычисление 20 3 8 2" xfId="46073"/>
    <cellStyle name="Вычисление 20 3 9" xfId="46074"/>
    <cellStyle name="Вычисление 20 4" xfId="46075"/>
    <cellStyle name="Вычисление 20 5" xfId="46076"/>
    <cellStyle name="Вычисление 20 6" xfId="46077"/>
    <cellStyle name="Вычисление 20 7" xfId="46078"/>
    <cellStyle name="Вычисление 20 7 2" xfId="46079"/>
    <cellStyle name="Вычисление 20 8" xfId="46080"/>
    <cellStyle name="Вычисление 20 8 2" xfId="46081"/>
    <cellStyle name="Вычисление 20 9" xfId="46082"/>
    <cellStyle name="Вычисление 20 9 2" xfId="46083"/>
    <cellStyle name="Вычисление 21" xfId="46084"/>
    <cellStyle name="Вычисление 21 10" xfId="46085"/>
    <cellStyle name="Вычисление 21 10 2" xfId="46086"/>
    <cellStyle name="Вычисление 21 11" xfId="46087"/>
    <cellStyle name="Вычисление 21 2" xfId="46088"/>
    <cellStyle name="Вычисление 21 2 2" xfId="46089"/>
    <cellStyle name="Вычисление 21 2 3" xfId="46090"/>
    <cellStyle name="Вычисление 21 2 4" xfId="46091"/>
    <cellStyle name="Вычисление 21 2 5" xfId="46092"/>
    <cellStyle name="Вычисление 21 2 5 2" xfId="46093"/>
    <cellStyle name="Вычисление 21 2 6" xfId="46094"/>
    <cellStyle name="Вычисление 21 2 6 2" xfId="46095"/>
    <cellStyle name="Вычисление 21 2 7" xfId="46096"/>
    <cellStyle name="Вычисление 21 2 7 2" xfId="46097"/>
    <cellStyle name="Вычисление 21 2 8" xfId="46098"/>
    <cellStyle name="Вычисление 21 2 8 2" xfId="46099"/>
    <cellStyle name="Вычисление 21 2 9" xfId="46100"/>
    <cellStyle name="Вычисление 21 3" xfId="46101"/>
    <cellStyle name="Вычисление 21 3 2" xfId="46102"/>
    <cellStyle name="Вычисление 21 3 3" xfId="46103"/>
    <cellStyle name="Вычисление 21 3 4" xfId="46104"/>
    <cellStyle name="Вычисление 21 3 5" xfId="46105"/>
    <cellStyle name="Вычисление 21 3 5 2" xfId="46106"/>
    <cellStyle name="Вычисление 21 3 6" xfId="46107"/>
    <cellStyle name="Вычисление 21 3 6 2" xfId="46108"/>
    <cellStyle name="Вычисление 21 3 7" xfId="46109"/>
    <cellStyle name="Вычисление 21 3 7 2" xfId="46110"/>
    <cellStyle name="Вычисление 21 3 8" xfId="46111"/>
    <cellStyle name="Вычисление 21 3 8 2" xfId="46112"/>
    <cellStyle name="Вычисление 21 3 9" xfId="46113"/>
    <cellStyle name="Вычисление 21 4" xfId="46114"/>
    <cellStyle name="Вычисление 21 5" xfId="46115"/>
    <cellStyle name="Вычисление 21 6" xfId="46116"/>
    <cellStyle name="Вычисление 21 7" xfId="46117"/>
    <cellStyle name="Вычисление 21 7 2" xfId="46118"/>
    <cellStyle name="Вычисление 21 8" xfId="46119"/>
    <cellStyle name="Вычисление 21 8 2" xfId="46120"/>
    <cellStyle name="Вычисление 21 9" xfId="46121"/>
    <cellStyle name="Вычисление 21 9 2" xfId="46122"/>
    <cellStyle name="Вычисление 22" xfId="46123"/>
    <cellStyle name="Вычисление 22 10" xfId="46124"/>
    <cellStyle name="Вычисление 22 10 2" xfId="46125"/>
    <cellStyle name="Вычисление 22 11" xfId="46126"/>
    <cellStyle name="Вычисление 22 2" xfId="46127"/>
    <cellStyle name="Вычисление 22 2 2" xfId="46128"/>
    <cellStyle name="Вычисление 22 2 3" xfId="46129"/>
    <cellStyle name="Вычисление 22 2 4" xfId="46130"/>
    <cellStyle name="Вычисление 22 2 5" xfId="46131"/>
    <cellStyle name="Вычисление 22 2 5 2" xfId="46132"/>
    <cellStyle name="Вычисление 22 2 6" xfId="46133"/>
    <cellStyle name="Вычисление 22 2 6 2" xfId="46134"/>
    <cellStyle name="Вычисление 22 2 7" xfId="46135"/>
    <cellStyle name="Вычисление 22 2 7 2" xfId="46136"/>
    <cellStyle name="Вычисление 22 2 8" xfId="46137"/>
    <cellStyle name="Вычисление 22 2 8 2" xfId="46138"/>
    <cellStyle name="Вычисление 22 2 9" xfId="46139"/>
    <cellStyle name="Вычисление 22 3" xfId="46140"/>
    <cellStyle name="Вычисление 22 3 2" xfId="46141"/>
    <cellStyle name="Вычисление 22 3 3" xfId="46142"/>
    <cellStyle name="Вычисление 22 3 4" xfId="46143"/>
    <cellStyle name="Вычисление 22 3 5" xfId="46144"/>
    <cellStyle name="Вычисление 22 3 5 2" xfId="46145"/>
    <cellStyle name="Вычисление 22 3 6" xfId="46146"/>
    <cellStyle name="Вычисление 22 3 6 2" xfId="46147"/>
    <cellStyle name="Вычисление 22 3 7" xfId="46148"/>
    <cellStyle name="Вычисление 22 3 7 2" xfId="46149"/>
    <cellStyle name="Вычисление 22 3 8" xfId="46150"/>
    <cellStyle name="Вычисление 22 3 8 2" xfId="46151"/>
    <cellStyle name="Вычисление 22 3 9" xfId="46152"/>
    <cellStyle name="Вычисление 22 4" xfId="46153"/>
    <cellStyle name="Вычисление 22 5" xfId="46154"/>
    <cellStyle name="Вычисление 22 6" xfId="46155"/>
    <cellStyle name="Вычисление 22 7" xfId="46156"/>
    <cellStyle name="Вычисление 22 7 2" xfId="46157"/>
    <cellStyle name="Вычисление 22 8" xfId="46158"/>
    <cellStyle name="Вычисление 22 8 2" xfId="46159"/>
    <cellStyle name="Вычисление 22 9" xfId="46160"/>
    <cellStyle name="Вычисление 22 9 2" xfId="46161"/>
    <cellStyle name="Вычисление 23" xfId="46162"/>
    <cellStyle name="Вычисление 23 10" xfId="46163"/>
    <cellStyle name="Вычисление 23 10 2" xfId="46164"/>
    <cellStyle name="Вычисление 23 11" xfId="46165"/>
    <cellStyle name="Вычисление 23 2" xfId="46166"/>
    <cellStyle name="Вычисление 23 2 2" xfId="46167"/>
    <cellStyle name="Вычисление 23 2 3" xfId="46168"/>
    <cellStyle name="Вычисление 23 2 4" xfId="46169"/>
    <cellStyle name="Вычисление 23 2 5" xfId="46170"/>
    <cellStyle name="Вычисление 23 2 5 2" xfId="46171"/>
    <cellStyle name="Вычисление 23 2 6" xfId="46172"/>
    <cellStyle name="Вычисление 23 2 6 2" xfId="46173"/>
    <cellStyle name="Вычисление 23 2 7" xfId="46174"/>
    <cellStyle name="Вычисление 23 2 7 2" xfId="46175"/>
    <cellStyle name="Вычисление 23 2 8" xfId="46176"/>
    <cellStyle name="Вычисление 23 2 8 2" xfId="46177"/>
    <cellStyle name="Вычисление 23 2 9" xfId="46178"/>
    <cellStyle name="Вычисление 23 3" xfId="46179"/>
    <cellStyle name="Вычисление 23 3 2" xfId="46180"/>
    <cellStyle name="Вычисление 23 3 3" xfId="46181"/>
    <cellStyle name="Вычисление 23 3 4" xfId="46182"/>
    <cellStyle name="Вычисление 23 3 5" xfId="46183"/>
    <cellStyle name="Вычисление 23 3 5 2" xfId="46184"/>
    <cellStyle name="Вычисление 23 3 6" xfId="46185"/>
    <cellStyle name="Вычисление 23 3 6 2" xfId="46186"/>
    <cellStyle name="Вычисление 23 3 7" xfId="46187"/>
    <cellStyle name="Вычисление 23 3 7 2" xfId="46188"/>
    <cellStyle name="Вычисление 23 3 8" xfId="46189"/>
    <cellStyle name="Вычисление 23 3 8 2" xfId="46190"/>
    <cellStyle name="Вычисление 23 3 9" xfId="46191"/>
    <cellStyle name="Вычисление 23 4" xfId="46192"/>
    <cellStyle name="Вычисление 23 5" xfId="46193"/>
    <cellStyle name="Вычисление 23 6" xfId="46194"/>
    <cellStyle name="Вычисление 23 7" xfId="46195"/>
    <cellStyle name="Вычисление 23 7 2" xfId="46196"/>
    <cellStyle name="Вычисление 23 8" xfId="46197"/>
    <cellStyle name="Вычисление 23 8 2" xfId="46198"/>
    <cellStyle name="Вычисление 23 9" xfId="46199"/>
    <cellStyle name="Вычисление 23 9 2" xfId="46200"/>
    <cellStyle name="Вычисление 24" xfId="46201"/>
    <cellStyle name="Вычисление 24 10" xfId="46202"/>
    <cellStyle name="Вычисление 24 10 2" xfId="46203"/>
    <cellStyle name="Вычисление 24 11" xfId="46204"/>
    <cellStyle name="Вычисление 24 2" xfId="46205"/>
    <cellStyle name="Вычисление 24 2 2" xfId="46206"/>
    <cellStyle name="Вычисление 24 2 3" xfId="46207"/>
    <cellStyle name="Вычисление 24 2 4" xfId="46208"/>
    <cellStyle name="Вычисление 24 2 5" xfId="46209"/>
    <cellStyle name="Вычисление 24 2 5 2" xfId="46210"/>
    <cellStyle name="Вычисление 24 2 6" xfId="46211"/>
    <cellStyle name="Вычисление 24 2 6 2" xfId="46212"/>
    <cellStyle name="Вычисление 24 2 7" xfId="46213"/>
    <cellStyle name="Вычисление 24 2 7 2" xfId="46214"/>
    <cellStyle name="Вычисление 24 2 8" xfId="46215"/>
    <cellStyle name="Вычисление 24 2 8 2" xfId="46216"/>
    <cellStyle name="Вычисление 24 2 9" xfId="46217"/>
    <cellStyle name="Вычисление 24 3" xfId="46218"/>
    <cellStyle name="Вычисление 24 3 2" xfId="46219"/>
    <cellStyle name="Вычисление 24 3 3" xfId="46220"/>
    <cellStyle name="Вычисление 24 3 4" xfId="46221"/>
    <cellStyle name="Вычисление 24 3 5" xfId="46222"/>
    <cellStyle name="Вычисление 24 3 5 2" xfId="46223"/>
    <cellStyle name="Вычисление 24 3 6" xfId="46224"/>
    <cellStyle name="Вычисление 24 3 6 2" xfId="46225"/>
    <cellStyle name="Вычисление 24 3 7" xfId="46226"/>
    <cellStyle name="Вычисление 24 3 7 2" xfId="46227"/>
    <cellStyle name="Вычисление 24 3 8" xfId="46228"/>
    <cellStyle name="Вычисление 24 3 8 2" xfId="46229"/>
    <cellStyle name="Вычисление 24 3 9" xfId="46230"/>
    <cellStyle name="Вычисление 24 4" xfId="46231"/>
    <cellStyle name="Вычисление 24 5" xfId="46232"/>
    <cellStyle name="Вычисление 24 6" xfId="46233"/>
    <cellStyle name="Вычисление 24 7" xfId="46234"/>
    <cellStyle name="Вычисление 24 7 2" xfId="46235"/>
    <cellStyle name="Вычисление 24 8" xfId="46236"/>
    <cellStyle name="Вычисление 24 8 2" xfId="46237"/>
    <cellStyle name="Вычисление 24 9" xfId="46238"/>
    <cellStyle name="Вычисление 24 9 2" xfId="46239"/>
    <cellStyle name="Вычисление 25" xfId="46240"/>
    <cellStyle name="Вычисление 25 10" xfId="46241"/>
    <cellStyle name="Вычисление 25 10 2" xfId="46242"/>
    <cellStyle name="Вычисление 25 11" xfId="46243"/>
    <cellStyle name="Вычисление 25 2" xfId="46244"/>
    <cellStyle name="Вычисление 25 2 2" xfId="46245"/>
    <cellStyle name="Вычисление 25 2 3" xfId="46246"/>
    <cellStyle name="Вычисление 25 2 4" xfId="46247"/>
    <cellStyle name="Вычисление 25 2 5" xfId="46248"/>
    <cellStyle name="Вычисление 25 2 5 2" xfId="46249"/>
    <cellStyle name="Вычисление 25 2 6" xfId="46250"/>
    <cellStyle name="Вычисление 25 2 6 2" xfId="46251"/>
    <cellStyle name="Вычисление 25 2 7" xfId="46252"/>
    <cellStyle name="Вычисление 25 2 7 2" xfId="46253"/>
    <cellStyle name="Вычисление 25 2 8" xfId="46254"/>
    <cellStyle name="Вычисление 25 2 8 2" xfId="46255"/>
    <cellStyle name="Вычисление 25 2 9" xfId="46256"/>
    <cellStyle name="Вычисление 25 3" xfId="46257"/>
    <cellStyle name="Вычисление 25 3 2" xfId="46258"/>
    <cellStyle name="Вычисление 25 3 3" xfId="46259"/>
    <cellStyle name="Вычисление 25 3 4" xfId="46260"/>
    <cellStyle name="Вычисление 25 3 5" xfId="46261"/>
    <cellStyle name="Вычисление 25 3 5 2" xfId="46262"/>
    <cellStyle name="Вычисление 25 3 6" xfId="46263"/>
    <cellStyle name="Вычисление 25 3 6 2" xfId="46264"/>
    <cellStyle name="Вычисление 25 3 7" xfId="46265"/>
    <cellStyle name="Вычисление 25 3 7 2" xfId="46266"/>
    <cellStyle name="Вычисление 25 3 8" xfId="46267"/>
    <cellStyle name="Вычисление 25 3 8 2" xfId="46268"/>
    <cellStyle name="Вычисление 25 3 9" xfId="46269"/>
    <cellStyle name="Вычисление 25 4" xfId="46270"/>
    <cellStyle name="Вычисление 25 5" xfId="46271"/>
    <cellStyle name="Вычисление 25 6" xfId="46272"/>
    <cellStyle name="Вычисление 25 7" xfId="46273"/>
    <cellStyle name="Вычисление 25 7 2" xfId="46274"/>
    <cellStyle name="Вычисление 25 8" xfId="46275"/>
    <cellStyle name="Вычисление 25 8 2" xfId="46276"/>
    <cellStyle name="Вычисление 25 9" xfId="46277"/>
    <cellStyle name="Вычисление 25 9 2" xfId="46278"/>
    <cellStyle name="Вычисление 26" xfId="46279"/>
    <cellStyle name="Вычисление 26 10" xfId="46280"/>
    <cellStyle name="Вычисление 26 10 2" xfId="46281"/>
    <cellStyle name="Вычисление 26 11" xfId="46282"/>
    <cellStyle name="Вычисление 26 2" xfId="46283"/>
    <cellStyle name="Вычисление 26 2 2" xfId="46284"/>
    <cellStyle name="Вычисление 26 2 3" xfId="46285"/>
    <cellStyle name="Вычисление 26 2 4" xfId="46286"/>
    <cellStyle name="Вычисление 26 2 5" xfId="46287"/>
    <cellStyle name="Вычисление 26 2 5 2" xfId="46288"/>
    <cellStyle name="Вычисление 26 2 6" xfId="46289"/>
    <cellStyle name="Вычисление 26 2 6 2" xfId="46290"/>
    <cellStyle name="Вычисление 26 2 7" xfId="46291"/>
    <cellStyle name="Вычисление 26 2 7 2" xfId="46292"/>
    <cellStyle name="Вычисление 26 2 8" xfId="46293"/>
    <cellStyle name="Вычисление 26 2 8 2" xfId="46294"/>
    <cellStyle name="Вычисление 26 2 9" xfId="46295"/>
    <cellStyle name="Вычисление 26 3" xfId="46296"/>
    <cellStyle name="Вычисление 26 3 2" xfId="46297"/>
    <cellStyle name="Вычисление 26 3 3" xfId="46298"/>
    <cellStyle name="Вычисление 26 3 4" xfId="46299"/>
    <cellStyle name="Вычисление 26 3 5" xfId="46300"/>
    <cellStyle name="Вычисление 26 3 5 2" xfId="46301"/>
    <cellStyle name="Вычисление 26 3 6" xfId="46302"/>
    <cellStyle name="Вычисление 26 3 6 2" xfId="46303"/>
    <cellStyle name="Вычисление 26 3 7" xfId="46304"/>
    <cellStyle name="Вычисление 26 3 7 2" xfId="46305"/>
    <cellStyle name="Вычисление 26 3 8" xfId="46306"/>
    <cellStyle name="Вычисление 26 3 8 2" xfId="46307"/>
    <cellStyle name="Вычисление 26 3 9" xfId="46308"/>
    <cellStyle name="Вычисление 26 4" xfId="46309"/>
    <cellStyle name="Вычисление 26 5" xfId="46310"/>
    <cellStyle name="Вычисление 26 6" xfId="46311"/>
    <cellStyle name="Вычисление 26 7" xfId="46312"/>
    <cellStyle name="Вычисление 26 7 2" xfId="46313"/>
    <cellStyle name="Вычисление 26 8" xfId="46314"/>
    <cellStyle name="Вычисление 26 8 2" xfId="46315"/>
    <cellStyle name="Вычисление 26 9" xfId="46316"/>
    <cellStyle name="Вычисление 26 9 2" xfId="46317"/>
    <cellStyle name="Вычисление 27" xfId="46318"/>
    <cellStyle name="Вычисление 27 10" xfId="46319"/>
    <cellStyle name="Вычисление 27 10 2" xfId="46320"/>
    <cellStyle name="Вычисление 27 11" xfId="46321"/>
    <cellStyle name="Вычисление 27 2" xfId="46322"/>
    <cellStyle name="Вычисление 27 2 2" xfId="46323"/>
    <cellStyle name="Вычисление 27 2 3" xfId="46324"/>
    <cellStyle name="Вычисление 27 2 4" xfId="46325"/>
    <cellStyle name="Вычисление 27 2 5" xfId="46326"/>
    <cellStyle name="Вычисление 27 2 5 2" xfId="46327"/>
    <cellStyle name="Вычисление 27 2 6" xfId="46328"/>
    <cellStyle name="Вычисление 27 2 6 2" xfId="46329"/>
    <cellStyle name="Вычисление 27 2 7" xfId="46330"/>
    <cellStyle name="Вычисление 27 2 7 2" xfId="46331"/>
    <cellStyle name="Вычисление 27 2 8" xfId="46332"/>
    <cellStyle name="Вычисление 27 2 8 2" xfId="46333"/>
    <cellStyle name="Вычисление 27 2 9" xfId="46334"/>
    <cellStyle name="Вычисление 27 3" xfId="46335"/>
    <cellStyle name="Вычисление 27 3 2" xfId="46336"/>
    <cellStyle name="Вычисление 27 3 3" xfId="46337"/>
    <cellStyle name="Вычисление 27 3 4" xfId="46338"/>
    <cellStyle name="Вычисление 27 3 5" xfId="46339"/>
    <cellStyle name="Вычисление 27 3 5 2" xfId="46340"/>
    <cellStyle name="Вычисление 27 3 6" xfId="46341"/>
    <cellStyle name="Вычисление 27 3 6 2" xfId="46342"/>
    <cellStyle name="Вычисление 27 3 7" xfId="46343"/>
    <cellStyle name="Вычисление 27 3 7 2" xfId="46344"/>
    <cellStyle name="Вычисление 27 3 8" xfId="46345"/>
    <cellStyle name="Вычисление 27 3 8 2" xfId="46346"/>
    <cellStyle name="Вычисление 27 3 9" xfId="46347"/>
    <cellStyle name="Вычисление 27 4" xfId="46348"/>
    <cellStyle name="Вычисление 27 5" xfId="46349"/>
    <cellStyle name="Вычисление 27 6" xfId="46350"/>
    <cellStyle name="Вычисление 27 7" xfId="46351"/>
    <cellStyle name="Вычисление 27 7 2" xfId="46352"/>
    <cellStyle name="Вычисление 27 8" xfId="46353"/>
    <cellStyle name="Вычисление 27 8 2" xfId="46354"/>
    <cellStyle name="Вычисление 27 9" xfId="46355"/>
    <cellStyle name="Вычисление 27 9 2" xfId="46356"/>
    <cellStyle name="Вычисление 28" xfId="46357"/>
    <cellStyle name="Вычисление 28 10" xfId="46358"/>
    <cellStyle name="Вычисление 28 10 2" xfId="46359"/>
    <cellStyle name="Вычисление 28 11" xfId="46360"/>
    <cellStyle name="Вычисление 28 2" xfId="46361"/>
    <cellStyle name="Вычисление 28 2 2" xfId="46362"/>
    <cellStyle name="Вычисление 28 2 3" xfId="46363"/>
    <cellStyle name="Вычисление 28 2 4" xfId="46364"/>
    <cellStyle name="Вычисление 28 2 5" xfId="46365"/>
    <cellStyle name="Вычисление 28 2 5 2" xfId="46366"/>
    <cellStyle name="Вычисление 28 2 6" xfId="46367"/>
    <cellStyle name="Вычисление 28 2 6 2" xfId="46368"/>
    <cellStyle name="Вычисление 28 2 7" xfId="46369"/>
    <cellStyle name="Вычисление 28 2 7 2" xfId="46370"/>
    <cellStyle name="Вычисление 28 2 8" xfId="46371"/>
    <cellStyle name="Вычисление 28 2 8 2" xfId="46372"/>
    <cellStyle name="Вычисление 28 2 9" xfId="46373"/>
    <cellStyle name="Вычисление 28 3" xfId="46374"/>
    <cellStyle name="Вычисление 28 3 2" xfId="46375"/>
    <cellStyle name="Вычисление 28 3 3" xfId="46376"/>
    <cellStyle name="Вычисление 28 3 4" xfId="46377"/>
    <cellStyle name="Вычисление 28 3 5" xfId="46378"/>
    <cellStyle name="Вычисление 28 3 5 2" xfId="46379"/>
    <cellStyle name="Вычисление 28 3 6" xfId="46380"/>
    <cellStyle name="Вычисление 28 3 6 2" xfId="46381"/>
    <cellStyle name="Вычисление 28 3 7" xfId="46382"/>
    <cellStyle name="Вычисление 28 3 7 2" xfId="46383"/>
    <cellStyle name="Вычисление 28 3 8" xfId="46384"/>
    <cellStyle name="Вычисление 28 3 8 2" xfId="46385"/>
    <cellStyle name="Вычисление 28 3 9" xfId="46386"/>
    <cellStyle name="Вычисление 28 4" xfId="46387"/>
    <cellStyle name="Вычисление 28 5" xfId="46388"/>
    <cellStyle name="Вычисление 28 6" xfId="46389"/>
    <cellStyle name="Вычисление 28 7" xfId="46390"/>
    <cellStyle name="Вычисление 28 7 2" xfId="46391"/>
    <cellStyle name="Вычисление 28 8" xfId="46392"/>
    <cellStyle name="Вычисление 28 8 2" xfId="46393"/>
    <cellStyle name="Вычисление 28 9" xfId="46394"/>
    <cellStyle name="Вычисление 28 9 2" xfId="46395"/>
    <cellStyle name="Вычисление 29" xfId="46396"/>
    <cellStyle name="Вычисление 29 10" xfId="46397"/>
    <cellStyle name="Вычисление 29 10 2" xfId="46398"/>
    <cellStyle name="Вычисление 29 11" xfId="46399"/>
    <cellStyle name="Вычисление 29 2" xfId="46400"/>
    <cellStyle name="Вычисление 29 2 2" xfId="46401"/>
    <cellStyle name="Вычисление 29 2 3" xfId="46402"/>
    <cellStyle name="Вычисление 29 2 4" xfId="46403"/>
    <cellStyle name="Вычисление 29 2 5" xfId="46404"/>
    <cellStyle name="Вычисление 29 2 5 2" xfId="46405"/>
    <cellStyle name="Вычисление 29 2 6" xfId="46406"/>
    <cellStyle name="Вычисление 29 2 6 2" xfId="46407"/>
    <cellStyle name="Вычисление 29 2 7" xfId="46408"/>
    <cellStyle name="Вычисление 29 2 7 2" xfId="46409"/>
    <cellStyle name="Вычисление 29 2 8" xfId="46410"/>
    <cellStyle name="Вычисление 29 2 8 2" xfId="46411"/>
    <cellStyle name="Вычисление 29 2 9" xfId="46412"/>
    <cellStyle name="Вычисление 29 3" xfId="46413"/>
    <cellStyle name="Вычисление 29 3 2" xfId="46414"/>
    <cellStyle name="Вычисление 29 3 3" xfId="46415"/>
    <cellStyle name="Вычисление 29 3 4" xfId="46416"/>
    <cellStyle name="Вычисление 29 3 5" xfId="46417"/>
    <cellStyle name="Вычисление 29 3 5 2" xfId="46418"/>
    <cellStyle name="Вычисление 29 3 6" xfId="46419"/>
    <cellStyle name="Вычисление 29 3 6 2" xfId="46420"/>
    <cellStyle name="Вычисление 29 3 7" xfId="46421"/>
    <cellStyle name="Вычисление 29 3 7 2" xfId="46422"/>
    <cellStyle name="Вычисление 29 3 8" xfId="46423"/>
    <cellStyle name="Вычисление 29 3 8 2" xfId="46424"/>
    <cellStyle name="Вычисление 29 3 9" xfId="46425"/>
    <cellStyle name="Вычисление 29 4" xfId="46426"/>
    <cellStyle name="Вычисление 29 5" xfId="46427"/>
    <cellStyle name="Вычисление 29 6" xfId="46428"/>
    <cellStyle name="Вычисление 29 7" xfId="46429"/>
    <cellStyle name="Вычисление 29 7 2" xfId="46430"/>
    <cellStyle name="Вычисление 29 8" xfId="46431"/>
    <cellStyle name="Вычисление 29 8 2" xfId="46432"/>
    <cellStyle name="Вычисление 29 9" xfId="46433"/>
    <cellStyle name="Вычисление 29 9 2" xfId="46434"/>
    <cellStyle name="Вычисление 3" xfId="1615"/>
    <cellStyle name="Вычисление 3 10" xfId="3642"/>
    <cellStyle name="Вычисление 3 10 2" xfId="9045"/>
    <cellStyle name="Вычисление 3 10 3" xfId="12372"/>
    <cellStyle name="Вычисление 3 11" xfId="3832"/>
    <cellStyle name="Вычисление 3 11 2" xfId="9211"/>
    <cellStyle name="Вычисление 3 11 3" xfId="12522"/>
    <cellStyle name="Вычисление 3 12" xfId="4017"/>
    <cellStyle name="Вычисление 3 12 2" xfId="9370"/>
    <cellStyle name="Вычисление 3 12 3" xfId="12668"/>
    <cellStyle name="Вычисление 3 13" xfId="4208"/>
    <cellStyle name="Вычисление 3 13 2" xfId="9540"/>
    <cellStyle name="Вычисление 3 13 3" xfId="12821"/>
    <cellStyle name="Вычисление 3 14" xfId="4397"/>
    <cellStyle name="Вычисление 3 14 2" xfId="9709"/>
    <cellStyle name="Вычисление 3 14 3" xfId="12972"/>
    <cellStyle name="Вычисление 3 15" xfId="4239"/>
    <cellStyle name="Вычисление 3 15 2" xfId="9571"/>
    <cellStyle name="Вычисление 3 15 3" xfId="12852"/>
    <cellStyle name="Вычисление 3 16" xfId="4757"/>
    <cellStyle name="Вычисление 3 16 2" xfId="10021"/>
    <cellStyle name="Вычисление 3 16 3" xfId="13255"/>
    <cellStyle name="Вычисление 3 17" xfId="4929"/>
    <cellStyle name="Вычисление 3 17 2" xfId="10169"/>
    <cellStyle name="Вычисление 3 17 3" xfId="13388"/>
    <cellStyle name="Вычисление 3 18" xfId="5093"/>
    <cellStyle name="Вычисление 3 18 2" xfId="10308"/>
    <cellStyle name="Вычисление 3 18 3" xfId="13514"/>
    <cellStyle name="Вычисление 3 19" xfId="5237"/>
    <cellStyle name="Вычисление 3 19 2" xfId="10430"/>
    <cellStyle name="Вычисление 3 19 3" xfId="13620"/>
    <cellStyle name="Вычисление 3 2" xfId="2363"/>
    <cellStyle name="Вычисление 3 2 2" xfId="7901"/>
    <cellStyle name="Вычисление 3 2 3" xfId="7217"/>
    <cellStyle name="Вычисление 3 2 4" xfId="46435"/>
    <cellStyle name="Вычисление 3 2 5" xfId="46436"/>
    <cellStyle name="Вычисление 3 2 5 2" xfId="46437"/>
    <cellStyle name="Вычисление 3 2 6" xfId="46438"/>
    <cellStyle name="Вычисление 3 2 6 2" xfId="46439"/>
    <cellStyle name="Вычисление 3 2 7" xfId="46440"/>
    <cellStyle name="Вычисление 3 2 7 2" xfId="46441"/>
    <cellStyle name="Вычисление 3 2 8" xfId="46442"/>
    <cellStyle name="Вычисление 3 2 8 2" xfId="46443"/>
    <cellStyle name="Вычисление 3 2 9" xfId="46444"/>
    <cellStyle name="Вычисление 3 20" xfId="5917"/>
    <cellStyle name="Вычисление 3 20 2" xfId="11036"/>
    <cellStyle name="Вычисление 3 20 3" xfId="14183"/>
    <cellStyle name="Вычисление 3 21" xfId="5603"/>
    <cellStyle name="Вычисление 3 21 2" xfId="10724"/>
    <cellStyle name="Вычисление 3 21 3" xfId="13872"/>
    <cellStyle name="Вычисление 3 22" xfId="5979"/>
    <cellStyle name="Вычисление 3 22 2" xfId="11098"/>
    <cellStyle name="Вычисление 3 22 3" xfId="14245"/>
    <cellStyle name="Вычисление 3 23" xfId="6174"/>
    <cellStyle name="Вычисление 3 23 2" xfId="11268"/>
    <cellStyle name="Вычисление 3 23 3" xfId="14402"/>
    <cellStyle name="Вычисление 3 24" xfId="6360"/>
    <cellStyle name="Вычисление 3 24 2" xfId="11431"/>
    <cellStyle name="Вычисление 3 24 3" xfId="14550"/>
    <cellStyle name="Вычисление 3 25" xfId="6502"/>
    <cellStyle name="Вычисление 3 25 2" xfId="11550"/>
    <cellStyle name="Вычисление 3 25 3" xfId="14654"/>
    <cellStyle name="Вычисление 3 26" xfId="7327"/>
    <cellStyle name="Вычисление 3 27" xfId="10615"/>
    <cellStyle name="Вычисление 3 3" xfId="1968"/>
    <cellStyle name="Вычисление 3 3 2" xfId="7509"/>
    <cellStyle name="Вычисление 3 3 3" xfId="9273"/>
    <cellStyle name="Вычисление 3 3 4" xfId="46445"/>
    <cellStyle name="Вычисление 3 3 5" xfId="46446"/>
    <cellStyle name="Вычисление 3 3 5 2" xfId="46447"/>
    <cellStyle name="Вычисление 3 3 6" xfId="46448"/>
    <cellStyle name="Вычисление 3 3 6 2" xfId="46449"/>
    <cellStyle name="Вычисление 3 3 7" xfId="46450"/>
    <cellStyle name="Вычисление 3 3 7 2" xfId="46451"/>
    <cellStyle name="Вычисление 3 3 8" xfId="46452"/>
    <cellStyle name="Вычисление 3 3 8 2" xfId="46453"/>
    <cellStyle name="Вычисление 3 3 9" xfId="46454"/>
    <cellStyle name="Вычисление 3 4" xfId="2449"/>
    <cellStyle name="Вычисление 3 4 2" xfId="7987"/>
    <cellStyle name="Вычисление 3 4 3" xfId="7812"/>
    <cellStyle name="Вычисление 3 5" xfId="2631"/>
    <cellStyle name="Вычисление 3 5 2" xfId="8145"/>
    <cellStyle name="Вычисление 3 5 3" xfId="7092"/>
    <cellStyle name="Вычисление 3 6" xfId="2860"/>
    <cellStyle name="Вычисление 3 6 2" xfId="8352"/>
    <cellStyle name="Вычисление 3 6 3" xfId="6899"/>
    <cellStyle name="Вычисление 3 7" xfId="3056"/>
    <cellStyle name="Вычисление 3 7 2" xfId="8525"/>
    <cellStyle name="Вычисление 3 7 3" xfId="11901"/>
    <cellStyle name="Вычисление 3 8" xfId="3254"/>
    <cellStyle name="Вычисление 3 8 2" xfId="8701"/>
    <cellStyle name="Вычисление 3 8 3" xfId="12061"/>
    <cellStyle name="Вычисление 3 9" xfId="3450"/>
    <cellStyle name="Вычисление 3 9 2" xfId="8875"/>
    <cellStyle name="Вычисление 3 9 3" xfId="12219"/>
    <cellStyle name="Вычисление 30" xfId="46455"/>
    <cellStyle name="Вычисление 30 10" xfId="46456"/>
    <cellStyle name="Вычисление 30 10 2" xfId="46457"/>
    <cellStyle name="Вычисление 30 11" xfId="46458"/>
    <cellStyle name="Вычисление 30 2" xfId="46459"/>
    <cellStyle name="Вычисление 30 2 2" xfId="46460"/>
    <cellStyle name="Вычисление 30 2 3" xfId="46461"/>
    <cellStyle name="Вычисление 30 2 4" xfId="46462"/>
    <cellStyle name="Вычисление 30 2 5" xfId="46463"/>
    <cellStyle name="Вычисление 30 2 5 2" xfId="46464"/>
    <cellStyle name="Вычисление 30 2 6" xfId="46465"/>
    <cellStyle name="Вычисление 30 2 6 2" xfId="46466"/>
    <cellStyle name="Вычисление 30 2 7" xfId="46467"/>
    <cellStyle name="Вычисление 30 2 7 2" xfId="46468"/>
    <cellStyle name="Вычисление 30 2 8" xfId="46469"/>
    <cellStyle name="Вычисление 30 2 8 2" xfId="46470"/>
    <cellStyle name="Вычисление 30 2 9" xfId="46471"/>
    <cellStyle name="Вычисление 30 3" xfId="46472"/>
    <cellStyle name="Вычисление 30 3 2" xfId="46473"/>
    <cellStyle name="Вычисление 30 3 3" xfId="46474"/>
    <cellStyle name="Вычисление 30 3 4" xfId="46475"/>
    <cellStyle name="Вычисление 30 3 5" xfId="46476"/>
    <cellStyle name="Вычисление 30 3 5 2" xfId="46477"/>
    <cellStyle name="Вычисление 30 3 6" xfId="46478"/>
    <cellStyle name="Вычисление 30 3 6 2" xfId="46479"/>
    <cellStyle name="Вычисление 30 3 7" xfId="46480"/>
    <cellStyle name="Вычисление 30 3 7 2" xfId="46481"/>
    <cellStyle name="Вычисление 30 3 8" xfId="46482"/>
    <cellStyle name="Вычисление 30 3 8 2" xfId="46483"/>
    <cellStyle name="Вычисление 30 3 9" xfId="46484"/>
    <cellStyle name="Вычисление 30 4" xfId="46485"/>
    <cellStyle name="Вычисление 30 5" xfId="46486"/>
    <cellStyle name="Вычисление 30 6" xfId="46487"/>
    <cellStyle name="Вычисление 30 7" xfId="46488"/>
    <cellStyle name="Вычисление 30 7 2" xfId="46489"/>
    <cellStyle name="Вычисление 30 8" xfId="46490"/>
    <cellStyle name="Вычисление 30 8 2" xfId="46491"/>
    <cellStyle name="Вычисление 30 9" xfId="46492"/>
    <cellStyle name="Вычисление 30 9 2" xfId="46493"/>
    <cellStyle name="Вычисление 31" xfId="46494"/>
    <cellStyle name="Вычисление 31 2" xfId="46495"/>
    <cellStyle name="Вычисление 32" xfId="46496"/>
    <cellStyle name="Вычисление 33" xfId="46497"/>
    <cellStyle name="Вычисление 34" xfId="46498"/>
    <cellStyle name="Вычисление 35" xfId="46499"/>
    <cellStyle name="Вычисление 35 2" xfId="46500"/>
    <cellStyle name="Вычисление 36" xfId="46501"/>
    <cellStyle name="Вычисление 36 2" xfId="46502"/>
    <cellStyle name="Вычисление 37" xfId="46503"/>
    <cellStyle name="Вычисление 37 2" xfId="46504"/>
    <cellStyle name="Вычисление 38" xfId="46505"/>
    <cellStyle name="Вычисление 38 2" xfId="46506"/>
    <cellStyle name="Вычисление 4" xfId="46507"/>
    <cellStyle name="Вычисление 4 10" xfId="46508"/>
    <cellStyle name="Вычисление 4 10 2" xfId="46509"/>
    <cellStyle name="Вычисление 4 11" xfId="46510"/>
    <cellStyle name="Вычисление 4 2" xfId="46511"/>
    <cellStyle name="Вычисление 4 2 2" xfId="46512"/>
    <cellStyle name="Вычисление 4 2 3" xfId="46513"/>
    <cellStyle name="Вычисление 4 2 4" xfId="46514"/>
    <cellStyle name="Вычисление 4 2 5" xfId="46515"/>
    <cellStyle name="Вычисление 4 2 5 2" xfId="46516"/>
    <cellStyle name="Вычисление 4 2 6" xfId="46517"/>
    <cellStyle name="Вычисление 4 2 6 2" xfId="46518"/>
    <cellStyle name="Вычисление 4 2 7" xfId="46519"/>
    <cellStyle name="Вычисление 4 2 7 2" xfId="46520"/>
    <cellStyle name="Вычисление 4 2 8" xfId="46521"/>
    <cellStyle name="Вычисление 4 2 8 2" xfId="46522"/>
    <cellStyle name="Вычисление 4 2 9" xfId="46523"/>
    <cellStyle name="Вычисление 4 3" xfId="46524"/>
    <cellStyle name="Вычисление 4 3 2" xfId="46525"/>
    <cellStyle name="Вычисление 4 3 3" xfId="46526"/>
    <cellStyle name="Вычисление 4 3 4" xfId="46527"/>
    <cellStyle name="Вычисление 4 3 5" xfId="46528"/>
    <cellStyle name="Вычисление 4 3 5 2" xfId="46529"/>
    <cellStyle name="Вычисление 4 3 6" xfId="46530"/>
    <cellStyle name="Вычисление 4 3 6 2" xfId="46531"/>
    <cellStyle name="Вычисление 4 3 7" xfId="46532"/>
    <cellStyle name="Вычисление 4 3 7 2" xfId="46533"/>
    <cellStyle name="Вычисление 4 3 8" xfId="46534"/>
    <cellStyle name="Вычисление 4 3 8 2" xfId="46535"/>
    <cellStyle name="Вычисление 4 3 9" xfId="46536"/>
    <cellStyle name="Вычисление 4 4" xfId="46537"/>
    <cellStyle name="Вычисление 4 5" xfId="46538"/>
    <cellStyle name="Вычисление 4 6" xfId="46539"/>
    <cellStyle name="Вычисление 4 7" xfId="46540"/>
    <cellStyle name="Вычисление 4 7 2" xfId="46541"/>
    <cellStyle name="Вычисление 4 8" xfId="46542"/>
    <cellStyle name="Вычисление 4 8 2" xfId="46543"/>
    <cellStyle name="Вычисление 4 9" xfId="46544"/>
    <cellStyle name="Вычисление 4 9 2" xfId="46545"/>
    <cellStyle name="Вычисление 5" xfId="46546"/>
    <cellStyle name="Вычисление 5 10" xfId="46547"/>
    <cellStyle name="Вычисление 5 10 2" xfId="46548"/>
    <cellStyle name="Вычисление 5 11" xfId="46549"/>
    <cellStyle name="Вычисление 5 2" xfId="46550"/>
    <cellStyle name="Вычисление 5 2 2" xfId="46551"/>
    <cellStyle name="Вычисление 5 2 3" xfId="46552"/>
    <cellStyle name="Вычисление 5 2 4" xfId="46553"/>
    <cellStyle name="Вычисление 5 2 5" xfId="46554"/>
    <cellStyle name="Вычисление 5 2 5 2" xfId="46555"/>
    <cellStyle name="Вычисление 5 2 6" xfId="46556"/>
    <cellStyle name="Вычисление 5 2 6 2" xfId="46557"/>
    <cellStyle name="Вычисление 5 2 7" xfId="46558"/>
    <cellStyle name="Вычисление 5 2 7 2" xfId="46559"/>
    <cellStyle name="Вычисление 5 2 8" xfId="46560"/>
    <cellStyle name="Вычисление 5 2 8 2" xfId="46561"/>
    <cellStyle name="Вычисление 5 2 9" xfId="46562"/>
    <cellStyle name="Вычисление 5 3" xfId="46563"/>
    <cellStyle name="Вычисление 5 3 2" xfId="46564"/>
    <cellStyle name="Вычисление 5 3 3" xfId="46565"/>
    <cellStyle name="Вычисление 5 3 4" xfId="46566"/>
    <cellStyle name="Вычисление 5 3 5" xfId="46567"/>
    <cellStyle name="Вычисление 5 3 5 2" xfId="46568"/>
    <cellStyle name="Вычисление 5 3 6" xfId="46569"/>
    <cellStyle name="Вычисление 5 3 6 2" xfId="46570"/>
    <cellStyle name="Вычисление 5 3 7" xfId="46571"/>
    <cellStyle name="Вычисление 5 3 7 2" xfId="46572"/>
    <cellStyle name="Вычисление 5 3 8" xfId="46573"/>
    <cellStyle name="Вычисление 5 3 8 2" xfId="46574"/>
    <cellStyle name="Вычисление 5 3 9" xfId="46575"/>
    <cellStyle name="Вычисление 5 4" xfId="46576"/>
    <cellStyle name="Вычисление 5 5" xfId="46577"/>
    <cellStyle name="Вычисление 5 6" xfId="46578"/>
    <cellStyle name="Вычисление 5 7" xfId="46579"/>
    <cellStyle name="Вычисление 5 7 2" xfId="46580"/>
    <cellStyle name="Вычисление 5 8" xfId="46581"/>
    <cellStyle name="Вычисление 5 8 2" xfId="46582"/>
    <cellStyle name="Вычисление 5 9" xfId="46583"/>
    <cellStyle name="Вычисление 5 9 2" xfId="46584"/>
    <cellStyle name="Вычисление 6" xfId="46585"/>
    <cellStyle name="Вычисление 6 10" xfId="46586"/>
    <cellStyle name="Вычисление 6 10 2" xfId="46587"/>
    <cellStyle name="Вычисление 6 11" xfId="46588"/>
    <cellStyle name="Вычисление 6 2" xfId="46589"/>
    <cellStyle name="Вычисление 6 2 2" xfId="46590"/>
    <cellStyle name="Вычисление 6 2 3" xfId="46591"/>
    <cellStyle name="Вычисление 6 2 4" xfId="46592"/>
    <cellStyle name="Вычисление 6 2 5" xfId="46593"/>
    <cellStyle name="Вычисление 6 2 5 2" xfId="46594"/>
    <cellStyle name="Вычисление 6 2 6" xfId="46595"/>
    <cellStyle name="Вычисление 6 2 6 2" xfId="46596"/>
    <cellStyle name="Вычисление 6 2 7" xfId="46597"/>
    <cellStyle name="Вычисление 6 2 7 2" xfId="46598"/>
    <cellStyle name="Вычисление 6 2 8" xfId="46599"/>
    <cellStyle name="Вычисление 6 2 8 2" xfId="46600"/>
    <cellStyle name="Вычисление 6 2 9" xfId="46601"/>
    <cellStyle name="Вычисление 6 3" xfId="46602"/>
    <cellStyle name="Вычисление 6 3 2" xfId="46603"/>
    <cellStyle name="Вычисление 6 3 3" xfId="46604"/>
    <cellStyle name="Вычисление 6 3 4" xfId="46605"/>
    <cellStyle name="Вычисление 6 3 5" xfId="46606"/>
    <cellStyle name="Вычисление 6 3 5 2" xfId="46607"/>
    <cellStyle name="Вычисление 6 3 6" xfId="46608"/>
    <cellStyle name="Вычисление 6 3 6 2" xfId="46609"/>
    <cellStyle name="Вычисление 6 3 7" xfId="46610"/>
    <cellStyle name="Вычисление 6 3 7 2" xfId="46611"/>
    <cellStyle name="Вычисление 6 3 8" xfId="46612"/>
    <cellStyle name="Вычисление 6 3 8 2" xfId="46613"/>
    <cellStyle name="Вычисление 6 3 9" xfId="46614"/>
    <cellStyle name="Вычисление 6 4" xfId="46615"/>
    <cellStyle name="Вычисление 6 5" xfId="46616"/>
    <cellStyle name="Вычисление 6 6" xfId="46617"/>
    <cellStyle name="Вычисление 6 7" xfId="46618"/>
    <cellStyle name="Вычисление 6 7 2" xfId="46619"/>
    <cellStyle name="Вычисление 6 8" xfId="46620"/>
    <cellStyle name="Вычисление 6 8 2" xfId="46621"/>
    <cellStyle name="Вычисление 6 9" xfId="46622"/>
    <cellStyle name="Вычисление 6 9 2" xfId="46623"/>
    <cellStyle name="Вычисление 7" xfId="46624"/>
    <cellStyle name="Вычисление 7 10" xfId="46625"/>
    <cellStyle name="Вычисление 7 10 2" xfId="46626"/>
    <cellStyle name="Вычисление 7 11" xfId="46627"/>
    <cellStyle name="Вычисление 7 2" xfId="46628"/>
    <cellStyle name="Вычисление 7 2 2" xfId="46629"/>
    <cellStyle name="Вычисление 7 2 3" xfId="46630"/>
    <cellStyle name="Вычисление 7 2 4" xfId="46631"/>
    <cellStyle name="Вычисление 7 2 5" xfId="46632"/>
    <cellStyle name="Вычисление 7 2 5 2" xfId="46633"/>
    <cellStyle name="Вычисление 7 2 6" xfId="46634"/>
    <cellStyle name="Вычисление 7 2 6 2" xfId="46635"/>
    <cellStyle name="Вычисление 7 2 7" xfId="46636"/>
    <cellStyle name="Вычисление 7 2 7 2" xfId="46637"/>
    <cellStyle name="Вычисление 7 2 8" xfId="46638"/>
    <cellStyle name="Вычисление 7 2 8 2" xfId="46639"/>
    <cellStyle name="Вычисление 7 2 9" xfId="46640"/>
    <cellStyle name="Вычисление 7 3" xfId="46641"/>
    <cellStyle name="Вычисление 7 3 2" xfId="46642"/>
    <cellStyle name="Вычисление 7 3 3" xfId="46643"/>
    <cellStyle name="Вычисление 7 3 4" xfId="46644"/>
    <cellStyle name="Вычисление 7 3 5" xfId="46645"/>
    <cellStyle name="Вычисление 7 3 5 2" xfId="46646"/>
    <cellStyle name="Вычисление 7 3 6" xfId="46647"/>
    <cellStyle name="Вычисление 7 3 6 2" xfId="46648"/>
    <cellStyle name="Вычисление 7 3 7" xfId="46649"/>
    <cellStyle name="Вычисление 7 3 7 2" xfId="46650"/>
    <cellStyle name="Вычисление 7 3 8" xfId="46651"/>
    <cellStyle name="Вычисление 7 3 8 2" xfId="46652"/>
    <cellStyle name="Вычисление 7 3 9" xfId="46653"/>
    <cellStyle name="Вычисление 7 4" xfId="46654"/>
    <cellStyle name="Вычисление 7 5" xfId="46655"/>
    <cellStyle name="Вычисление 7 6" xfId="46656"/>
    <cellStyle name="Вычисление 7 7" xfId="46657"/>
    <cellStyle name="Вычисление 7 7 2" xfId="46658"/>
    <cellStyle name="Вычисление 7 8" xfId="46659"/>
    <cellStyle name="Вычисление 7 8 2" xfId="46660"/>
    <cellStyle name="Вычисление 7 9" xfId="46661"/>
    <cellStyle name="Вычисление 7 9 2" xfId="46662"/>
    <cellStyle name="Вычисление 8" xfId="46663"/>
    <cellStyle name="Вычисление 8 10" xfId="46664"/>
    <cellStyle name="Вычисление 8 10 2" xfId="46665"/>
    <cellStyle name="Вычисление 8 11" xfId="46666"/>
    <cellStyle name="Вычисление 8 2" xfId="46667"/>
    <cellStyle name="Вычисление 8 2 2" xfId="46668"/>
    <cellStyle name="Вычисление 8 2 3" xfId="46669"/>
    <cellStyle name="Вычисление 8 2 4" xfId="46670"/>
    <cellStyle name="Вычисление 8 2 5" xfId="46671"/>
    <cellStyle name="Вычисление 8 2 5 2" xfId="46672"/>
    <cellStyle name="Вычисление 8 2 6" xfId="46673"/>
    <cellStyle name="Вычисление 8 2 6 2" xfId="46674"/>
    <cellStyle name="Вычисление 8 2 7" xfId="46675"/>
    <cellStyle name="Вычисление 8 2 7 2" xfId="46676"/>
    <cellStyle name="Вычисление 8 2 8" xfId="46677"/>
    <cellStyle name="Вычисление 8 2 8 2" xfId="46678"/>
    <cellStyle name="Вычисление 8 2 9" xfId="46679"/>
    <cellStyle name="Вычисление 8 3" xfId="46680"/>
    <cellStyle name="Вычисление 8 3 2" xfId="46681"/>
    <cellStyle name="Вычисление 8 3 3" xfId="46682"/>
    <cellStyle name="Вычисление 8 3 4" xfId="46683"/>
    <cellStyle name="Вычисление 8 3 5" xfId="46684"/>
    <cellStyle name="Вычисление 8 3 5 2" xfId="46685"/>
    <cellStyle name="Вычисление 8 3 6" xfId="46686"/>
    <cellStyle name="Вычисление 8 3 6 2" xfId="46687"/>
    <cellStyle name="Вычисление 8 3 7" xfId="46688"/>
    <cellStyle name="Вычисление 8 3 7 2" xfId="46689"/>
    <cellStyle name="Вычисление 8 3 8" xfId="46690"/>
    <cellStyle name="Вычисление 8 3 8 2" xfId="46691"/>
    <cellStyle name="Вычисление 8 3 9" xfId="46692"/>
    <cellStyle name="Вычисление 8 4" xfId="46693"/>
    <cellStyle name="Вычисление 8 5" xfId="46694"/>
    <cellStyle name="Вычисление 8 6" xfId="46695"/>
    <cellStyle name="Вычисление 8 7" xfId="46696"/>
    <cellStyle name="Вычисление 8 7 2" xfId="46697"/>
    <cellStyle name="Вычисление 8 8" xfId="46698"/>
    <cellStyle name="Вычисление 8 8 2" xfId="46699"/>
    <cellStyle name="Вычисление 8 9" xfId="46700"/>
    <cellStyle name="Вычисление 8 9 2" xfId="46701"/>
    <cellStyle name="Вычисление 9" xfId="46702"/>
    <cellStyle name="Вычисление 9 10" xfId="46703"/>
    <cellStyle name="Вычисление 9 10 2" xfId="46704"/>
    <cellStyle name="Вычисление 9 11" xfId="46705"/>
    <cellStyle name="Вычисление 9 2" xfId="46706"/>
    <cellStyle name="Вычисление 9 2 2" xfId="46707"/>
    <cellStyle name="Вычисление 9 2 3" xfId="46708"/>
    <cellStyle name="Вычисление 9 2 4" xfId="46709"/>
    <cellStyle name="Вычисление 9 2 5" xfId="46710"/>
    <cellStyle name="Вычисление 9 2 5 2" xfId="46711"/>
    <cellStyle name="Вычисление 9 2 6" xfId="46712"/>
    <cellStyle name="Вычисление 9 2 6 2" xfId="46713"/>
    <cellStyle name="Вычисление 9 2 7" xfId="46714"/>
    <cellStyle name="Вычисление 9 2 7 2" xfId="46715"/>
    <cellStyle name="Вычисление 9 2 8" xfId="46716"/>
    <cellStyle name="Вычисление 9 2 8 2" xfId="46717"/>
    <cellStyle name="Вычисление 9 2 9" xfId="46718"/>
    <cellStyle name="Вычисление 9 3" xfId="46719"/>
    <cellStyle name="Вычисление 9 3 2" xfId="46720"/>
    <cellStyle name="Вычисление 9 3 3" xfId="46721"/>
    <cellStyle name="Вычисление 9 3 4" xfId="46722"/>
    <cellStyle name="Вычисление 9 3 5" xfId="46723"/>
    <cellStyle name="Вычисление 9 3 5 2" xfId="46724"/>
    <cellStyle name="Вычисление 9 3 6" xfId="46725"/>
    <cellStyle name="Вычисление 9 3 6 2" xfId="46726"/>
    <cellStyle name="Вычисление 9 3 7" xfId="46727"/>
    <cellStyle name="Вычисление 9 3 7 2" xfId="46728"/>
    <cellStyle name="Вычисление 9 3 8" xfId="46729"/>
    <cellStyle name="Вычисление 9 3 8 2" xfId="46730"/>
    <cellStyle name="Вычисление 9 3 9" xfId="46731"/>
    <cellStyle name="Вычисление 9 4" xfId="46732"/>
    <cellStyle name="Вычисление 9 5" xfId="46733"/>
    <cellStyle name="Вычисление 9 6" xfId="46734"/>
    <cellStyle name="Вычисление 9 7" xfId="46735"/>
    <cellStyle name="Вычисление 9 7 2" xfId="46736"/>
    <cellStyle name="Вычисление 9 8" xfId="46737"/>
    <cellStyle name="Вычисление 9 8 2" xfId="46738"/>
    <cellStyle name="Вычисление 9 9" xfId="46739"/>
    <cellStyle name="Вычисление 9 9 2" xfId="46740"/>
    <cellStyle name="Гиперссылка 2" xfId="46741"/>
    <cellStyle name="Группа" xfId="1616"/>
    <cellStyle name="Группа 2" xfId="1617"/>
    <cellStyle name="Группа 2 10" xfId="3834"/>
    <cellStyle name="Группа 2 10 2" xfId="9213"/>
    <cellStyle name="Группа 2 10 3" xfId="12524"/>
    <cellStyle name="Группа 2 11" xfId="4018"/>
    <cellStyle name="Группа 2 11 2" xfId="9371"/>
    <cellStyle name="Группа 2 11 3" xfId="12669"/>
    <cellStyle name="Группа 2 12" xfId="4210"/>
    <cellStyle name="Группа 2 12 2" xfId="9542"/>
    <cellStyle name="Группа 2 12 3" xfId="12823"/>
    <cellStyle name="Группа 2 13" xfId="4399"/>
    <cellStyle name="Группа 2 13 2" xfId="9711"/>
    <cellStyle name="Группа 2 13 3" xfId="12974"/>
    <cellStyle name="Группа 2 14" xfId="4301"/>
    <cellStyle name="Группа 2 14 2" xfId="9613"/>
    <cellStyle name="Группа 2 14 3" xfId="12876"/>
    <cellStyle name="Группа 2 15" xfId="4759"/>
    <cellStyle name="Группа 2 15 2" xfId="10023"/>
    <cellStyle name="Группа 2 15 3" xfId="13257"/>
    <cellStyle name="Группа 2 16" xfId="4931"/>
    <cellStyle name="Группа 2 16 2" xfId="10171"/>
    <cellStyle name="Группа 2 16 3" xfId="13390"/>
    <cellStyle name="Группа 2 17" xfId="5094"/>
    <cellStyle name="Группа 2 17 2" xfId="10309"/>
    <cellStyle name="Группа 2 17 3" xfId="13515"/>
    <cellStyle name="Группа 2 18" xfId="5238"/>
    <cellStyle name="Группа 2 18 2" xfId="10431"/>
    <cellStyle name="Группа 2 18 3" xfId="13621"/>
    <cellStyle name="Группа 2 19" xfId="5918"/>
    <cellStyle name="Группа 2 19 2" xfId="11037"/>
    <cellStyle name="Группа 2 19 3" xfId="14184"/>
    <cellStyle name="Группа 2 2" xfId="1966"/>
    <cellStyle name="Группа 2 2 2" xfId="7507"/>
    <cellStyle name="Группа 2 2 3" xfId="7356"/>
    <cellStyle name="Группа 2 20" xfId="5601"/>
    <cellStyle name="Группа 2 20 2" xfId="10722"/>
    <cellStyle name="Группа 2 20 3" xfId="13870"/>
    <cellStyle name="Группа 2 21" xfId="5981"/>
    <cellStyle name="Группа 2 21 2" xfId="11100"/>
    <cellStyle name="Группа 2 21 3" xfId="14247"/>
    <cellStyle name="Группа 2 22" xfId="6176"/>
    <cellStyle name="Группа 2 22 2" xfId="11270"/>
    <cellStyle name="Группа 2 22 3" xfId="14404"/>
    <cellStyle name="Группа 2 23" xfId="6361"/>
    <cellStyle name="Группа 2 23 2" xfId="11432"/>
    <cellStyle name="Группа 2 23 3" xfId="14551"/>
    <cellStyle name="Группа 2 24" xfId="6503"/>
    <cellStyle name="Группа 2 24 2" xfId="11551"/>
    <cellStyle name="Группа 2 24 3" xfId="14655"/>
    <cellStyle name="Группа 2 25" xfId="7329"/>
    <cellStyle name="Группа 2 26" xfId="10447"/>
    <cellStyle name="Группа 2 3" xfId="2451"/>
    <cellStyle name="Группа 2 3 2" xfId="7989"/>
    <cellStyle name="Группа 2 3 3" xfId="7800"/>
    <cellStyle name="Группа 2 4" xfId="2633"/>
    <cellStyle name="Группа 2 4 2" xfId="8147"/>
    <cellStyle name="Группа 2 4 3" xfId="7090"/>
    <cellStyle name="Группа 2 5" xfId="2862"/>
    <cellStyle name="Группа 2 5 2" xfId="8354"/>
    <cellStyle name="Группа 2 5 3" xfId="6897"/>
    <cellStyle name="Группа 2 6" xfId="3058"/>
    <cellStyle name="Группа 2 6 2" xfId="8527"/>
    <cellStyle name="Группа 2 6 3" xfId="11903"/>
    <cellStyle name="Группа 2 7" xfId="3256"/>
    <cellStyle name="Группа 2 7 2" xfId="8703"/>
    <cellStyle name="Группа 2 7 3" xfId="12063"/>
    <cellStyle name="Группа 2 8" xfId="3452"/>
    <cellStyle name="Группа 2 8 2" xfId="8877"/>
    <cellStyle name="Группа 2 8 3" xfId="12221"/>
    <cellStyle name="Группа 2 9" xfId="3644"/>
    <cellStyle name="Группа 2 9 2" xfId="9047"/>
    <cellStyle name="Группа 2 9 3" xfId="12374"/>
    <cellStyle name="Группа 3" xfId="46742"/>
    <cellStyle name="Группа 4" xfId="46743"/>
    <cellStyle name="Группа 5" xfId="46744"/>
    <cellStyle name="Группа_План по КВЛ 2011г." xfId="1618"/>
    <cellStyle name="Дата" xfId="1619"/>
    <cellStyle name="Дата 2" xfId="46745"/>
    <cellStyle name="Дата 3" xfId="46746"/>
    <cellStyle name="Дата 4" xfId="46747"/>
    <cellStyle name="Дата 5" xfId="46748"/>
    <cellStyle name="Денежный (0)" xfId="14972"/>
    <cellStyle name="Денежный (0) 2" xfId="46749"/>
    <cellStyle name="Денежный (0) 2 2" xfId="46750"/>
    <cellStyle name="Денежный (0) 2 3" xfId="46751"/>
    <cellStyle name="Денежный (0) 2 4" xfId="46752"/>
    <cellStyle name="Денежный (0) 2 5" xfId="46753"/>
    <cellStyle name="Денежный (0) 3" xfId="46754"/>
    <cellStyle name="Денежный (0) 4" xfId="46755"/>
    <cellStyle name="Денежный (0) 5" xfId="46756"/>
    <cellStyle name="Денежный (0) 6" xfId="46757"/>
    <cellStyle name="Денежный [0] 2" xfId="46758"/>
    <cellStyle name="Денежный [0] 2 2" xfId="46759"/>
    <cellStyle name="Денежный [0] 2 3" xfId="46760"/>
    <cellStyle name="Денежный [0] 2 4" xfId="46761"/>
    <cellStyle name="Денежный [0] 2 5" xfId="46762"/>
    <cellStyle name="Денежный 2" xfId="6"/>
    <cellStyle name="Денежный 2 10" xfId="46764"/>
    <cellStyle name="Денежный 2 11" xfId="46765"/>
    <cellStyle name="Денежный 2 12" xfId="46766"/>
    <cellStyle name="Денежный 2 13" xfId="46767"/>
    <cellStyle name="Денежный 2 14" xfId="46768"/>
    <cellStyle name="Денежный 2 15" xfId="46769"/>
    <cellStyle name="Денежный 2 16" xfId="46770"/>
    <cellStyle name="Денежный 2 17" xfId="46771"/>
    <cellStyle name="Денежный 2 18" xfId="46772"/>
    <cellStyle name="Денежный 2 19" xfId="46773"/>
    <cellStyle name="Денежный 2 2" xfId="46774"/>
    <cellStyle name="Денежный 2 2 2" xfId="46775"/>
    <cellStyle name="Денежный 2 2 3" xfId="46776"/>
    <cellStyle name="Денежный 2 2 4" xfId="46777"/>
    <cellStyle name="Денежный 2 2 5" xfId="46778"/>
    <cellStyle name="Денежный 2 20" xfId="46779"/>
    <cellStyle name="Денежный 2 21" xfId="46780"/>
    <cellStyle name="Денежный 2 22" xfId="46781"/>
    <cellStyle name="Денежный 2 23" xfId="46782"/>
    <cellStyle name="Денежный 2 24" xfId="46783"/>
    <cellStyle name="Денежный 2 25" xfId="46784"/>
    <cellStyle name="Денежный 2 26" xfId="46785"/>
    <cellStyle name="Денежный 2 27" xfId="46786"/>
    <cellStyle name="Денежный 2 28" xfId="46787"/>
    <cellStyle name="Денежный 2 29" xfId="46788"/>
    <cellStyle name="Денежный 2 3" xfId="46789"/>
    <cellStyle name="Денежный 2 3 2" xfId="46790"/>
    <cellStyle name="Денежный 2 3 3" xfId="46791"/>
    <cellStyle name="Денежный 2 3 4" xfId="46792"/>
    <cellStyle name="Денежный 2 3 5" xfId="46793"/>
    <cellStyle name="Денежный 2 30" xfId="46794"/>
    <cellStyle name="Денежный 2 31" xfId="46795"/>
    <cellStyle name="Денежный 2 32" xfId="46796"/>
    <cellStyle name="Денежный 2 33" xfId="46797"/>
    <cellStyle name="Денежный 2 34" xfId="46798"/>
    <cellStyle name="Денежный 2 35" xfId="46799"/>
    <cellStyle name="Денежный 2 36" xfId="46800"/>
    <cellStyle name="Денежный 2 37" xfId="46801"/>
    <cellStyle name="Денежный 2 38" xfId="46802"/>
    <cellStyle name="Денежный 2 39" xfId="46803"/>
    <cellStyle name="Денежный 2 4" xfId="46804"/>
    <cellStyle name="Денежный 2 4 2" xfId="46805"/>
    <cellStyle name="Денежный 2 4 3" xfId="46806"/>
    <cellStyle name="Денежный 2 4 4" xfId="46807"/>
    <cellStyle name="Денежный 2 4 5" xfId="46808"/>
    <cellStyle name="Денежный 2 40" xfId="46809"/>
    <cellStyle name="Денежный 2 41" xfId="46810"/>
    <cellStyle name="Денежный 2 42" xfId="46811"/>
    <cellStyle name="Денежный 2 43" xfId="46812"/>
    <cellStyle name="Денежный 2 44" xfId="46813"/>
    <cellStyle name="Денежный 2 45" xfId="46763"/>
    <cellStyle name="Денежный 2 5" xfId="46814"/>
    <cellStyle name="Денежный 2 6" xfId="46815"/>
    <cellStyle name="Денежный 2 7" xfId="46816"/>
    <cellStyle name="Денежный 2 8" xfId="46817"/>
    <cellStyle name="Денежный 2 9" xfId="46818"/>
    <cellStyle name="Денежный 3" xfId="46819"/>
    <cellStyle name="ДЮё¶ [0]_±вЕё" xfId="46820"/>
    <cellStyle name="ДЮё¶_±вЕё" xfId="46821"/>
    <cellStyle name="ЕлИ­ [0]_±вЕё" xfId="46822"/>
    <cellStyle name="ЕлИ­_±вЕё" xfId="46823"/>
    <cellStyle name="Заг" xfId="14973"/>
    <cellStyle name="Заг 2" xfId="46824"/>
    <cellStyle name="Заг 2 2" xfId="46825"/>
    <cellStyle name="Заг 2 3" xfId="46826"/>
    <cellStyle name="Заг 2 3 2" xfId="46827"/>
    <cellStyle name="Заг 2 4" xfId="46828"/>
    <cellStyle name="Заг 2 4 2" xfId="46829"/>
    <cellStyle name="Заг 2 5" xfId="46830"/>
    <cellStyle name="Заг 2 5 2" xfId="46831"/>
    <cellStyle name="Заг 2 6" xfId="46832"/>
    <cellStyle name="Заг 2 6 2" xfId="46833"/>
    <cellStyle name="Заг 2 7" xfId="46834"/>
    <cellStyle name="Заг 3" xfId="46835"/>
    <cellStyle name="Заг 4" xfId="46836"/>
    <cellStyle name="Заг 4 2" xfId="46837"/>
    <cellStyle name="Заг 5" xfId="46838"/>
    <cellStyle name="Заг 5 2" xfId="46839"/>
    <cellStyle name="Заг 6" xfId="46840"/>
    <cellStyle name="Заг 6 2" xfId="46841"/>
    <cellStyle name="Заг 7" xfId="46842"/>
    <cellStyle name="Заг 7 2" xfId="46843"/>
    <cellStyle name="Заг 8" xfId="46844"/>
    <cellStyle name="Заголовок" xfId="46845"/>
    <cellStyle name="Заголовок 1 10" xfId="46846"/>
    <cellStyle name="Заголовок 1 10 2" xfId="46847"/>
    <cellStyle name="Заголовок 1 10 3" xfId="46848"/>
    <cellStyle name="Заголовок 1 10 4" xfId="46849"/>
    <cellStyle name="Заголовок 1 10 5" xfId="46850"/>
    <cellStyle name="Заголовок 1 11" xfId="46851"/>
    <cellStyle name="Заголовок 1 11 2" xfId="46852"/>
    <cellStyle name="Заголовок 1 11 3" xfId="46853"/>
    <cellStyle name="Заголовок 1 11 4" xfId="46854"/>
    <cellStyle name="Заголовок 1 11 5" xfId="46855"/>
    <cellStyle name="Заголовок 1 12" xfId="46856"/>
    <cellStyle name="Заголовок 1 12 2" xfId="46857"/>
    <cellStyle name="Заголовок 1 12 3" xfId="46858"/>
    <cellStyle name="Заголовок 1 12 4" xfId="46859"/>
    <cellStyle name="Заголовок 1 12 5" xfId="46860"/>
    <cellStyle name="Заголовок 1 13" xfId="46861"/>
    <cellStyle name="Заголовок 1 13 2" xfId="46862"/>
    <cellStyle name="Заголовок 1 13 3" xfId="46863"/>
    <cellStyle name="Заголовок 1 13 4" xfId="46864"/>
    <cellStyle name="Заголовок 1 13 5" xfId="46865"/>
    <cellStyle name="Заголовок 1 14" xfId="46866"/>
    <cellStyle name="Заголовок 1 14 2" xfId="46867"/>
    <cellStyle name="Заголовок 1 14 3" xfId="46868"/>
    <cellStyle name="Заголовок 1 14 4" xfId="46869"/>
    <cellStyle name="Заголовок 1 14 5" xfId="46870"/>
    <cellStyle name="Заголовок 1 15" xfId="46871"/>
    <cellStyle name="Заголовок 1 15 2" xfId="46872"/>
    <cellStyle name="Заголовок 1 15 3" xfId="46873"/>
    <cellStyle name="Заголовок 1 15 4" xfId="46874"/>
    <cellStyle name="Заголовок 1 15 5" xfId="46875"/>
    <cellStyle name="Заголовок 1 16" xfId="46876"/>
    <cellStyle name="Заголовок 1 16 2" xfId="46877"/>
    <cellStyle name="Заголовок 1 16 3" xfId="46878"/>
    <cellStyle name="Заголовок 1 16 4" xfId="46879"/>
    <cellStyle name="Заголовок 1 16 5" xfId="46880"/>
    <cellStyle name="Заголовок 1 17" xfId="46881"/>
    <cellStyle name="Заголовок 1 17 2" xfId="46882"/>
    <cellStyle name="Заголовок 1 17 3" xfId="46883"/>
    <cellStyle name="Заголовок 1 17 4" xfId="46884"/>
    <cellStyle name="Заголовок 1 17 5" xfId="46885"/>
    <cellStyle name="Заголовок 1 18" xfId="46886"/>
    <cellStyle name="Заголовок 1 18 2" xfId="46887"/>
    <cellStyle name="Заголовок 1 18 3" xfId="46888"/>
    <cellStyle name="Заголовок 1 18 4" xfId="46889"/>
    <cellStyle name="Заголовок 1 18 5" xfId="46890"/>
    <cellStyle name="Заголовок 1 19" xfId="46891"/>
    <cellStyle name="Заголовок 1 19 2" xfId="46892"/>
    <cellStyle name="Заголовок 1 19 3" xfId="46893"/>
    <cellStyle name="Заголовок 1 19 4" xfId="46894"/>
    <cellStyle name="Заголовок 1 19 5" xfId="46895"/>
    <cellStyle name="Заголовок 1 2" xfId="1620"/>
    <cellStyle name="Заголовок 1 2 10" xfId="1819"/>
    <cellStyle name="Заголовок 1 2 10 2" xfId="2545"/>
    <cellStyle name="Заголовок 1 2 10 2 2" xfId="8059"/>
    <cellStyle name="Заголовок 1 2 10 2 3" xfId="7122"/>
    <cellStyle name="Заголовок 1 2 10 3" xfId="2754"/>
    <cellStyle name="Заголовок 1 2 10 3 2" xfId="8246"/>
    <cellStyle name="Заголовок 1 2 10 3 3" xfId="7005"/>
    <cellStyle name="Заголовок 1 2 10 4" xfId="6076"/>
    <cellStyle name="Заголовок 1 2 10 4 2" xfId="11170"/>
    <cellStyle name="Заголовок 1 2 10 4 3" xfId="14304"/>
    <cellStyle name="Заголовок 1 2 10 5" xfId="6276"/>
    <cellStyle name="Заголовок 1 2 10 5 2" xfId="11347"/>
    <cellStyle name="Заголовок 1 2 10 5 3" xfId="14466"/>
    <cellStyle name="Заголовок 1 2 10 6" xfId="11749"/>
    <cellStyle name="Заголовок 1 2 11" xfId="1799"/>
    <cellStyle name="Заголовок 1 2 11 2" xfId="2525"/>
    <cellStyle name="Заголовок 1 2 11 2 2" xfId="8039"/>
    <cellStyle name="Заголовок 1 2 11 2 3" xfId="7406"/>
    <cellStyle name="Заголовок 1 2 11 3" xfId="2735"/>
    <cellStyle name="Заголовок 1 2 11 3 2" xfId="8227"/>
    <cellStyle name="Заголовок 1 2 11 3 3" xfId="7024"/>
    <cellStyle name="Заголовок 1 2 11 4" xfId="6056"/>
    <cellStyle name="Заголовок 1 2 11 4 2" xfId="11150"/>
    <cellStyle name="Заголовок 1 2 11 4 3" xfId="14284"/>
    <cellStyle name="Заголовок 1 2 11 5" xfId="6259"/>
    <cellStyle name="Заголовок 1 2 11 5 2" xfId="11330"/>
    <cellStyle name="Заголовок 1 2 11 5 3" xfId="14449"/>
    <cellStyle name="Заголовок 1 2 11 6" xfId="9898"/>
    <cellStyle name="Заголовок 1 2 12" xfId="2367"/>
    <cellStyle name="Заголовок 1 2 12 2" xfId="7905"/>
    <cellStyle name="Заголовок 1 2 12 3" xfId="7213"/>
    <cellStyle name="Заголовок 1 2 13" xfId="1964"/>
    <cellStyle name="Заголовок 1 2 13 2" xfId="7505"/>
    <cellStyle name="Заголовок 1 2 13 3" xfId="7357"/>
    <cellStyle name="Заголовок 1 2 14" xfId="2453"/>
    <cellStyle name="Заголовок 1 2 14 2" xfId="10965"/>
    <cellStyle name="Заголовок 1 2 15" xfId="2635"/>
    <cellStyle name="Заголовок 1 2 15 2" xfId="7088"/>
    <cellStyle name="Заголовок 1 2 16" xfId="2864"/>
    <cellStyle name="Заголовок 1 2 16 2" xfId="6895"/>
    <cellStyle name="Заголовок 1 2 17" xfId="3060"/>
    <cellStyle name="Заголовок 1 2 17 2" xfId="11905"/>
    <cellStyle name="Заголовок 1 2 18" xfId="3258"/>
    <cellStyle name="Заголовок 1 2 18 2" xfId="12065"/>
    <cellStyle name="Заголовок 1 2 19" xfId="3454"/>
    <cellStyle name="Заголовок 1 2 19 2" xfId="12223"/>
    <cellStyle name="Заголовок 1 2 2" xfId="1816"/>
    <cellStyle name="Заголовок 1 2 2 2" xfId="2542"/>
    <cellStyle name="Заголовок 1 2 2 2 2" xfId="8056"/>
    <cellStyle name="Заголовок 1 2 2 2 3" xfId="7764"/>
    <cellStyle name="Заголовок 1 2 2 3" xfId="2751"/>
    <cellStyle name="Заголовок 1 2 2 3 2" xfId="8243"/>
    <cellStyle name="Заголовок 1 2 2 3 3" xfId="7008"/>
    <cellStyle name="Заголовок 1 2 2 4" xfId="6073"/>
    <cellStyle name="Заголовок 1 2 2 4 2" xfId="11167"/>
    <cellStyle name="Заголовок 1 2 2 4 3" xfId="14301"/>
    <cellStyle name="Заголовок 1 2 2 5" xfId="6273"/>
    <cellStyle name="Заголовок 1 2 2 5 2" xfId="11344"/>
    <cellStyle name="Заголовок 1 2 2 5 3" xfId="14463"/>
    <cellStyle name="Заголовок 1 2 2 6" xfId="8598"/>
    <cellStyle name="Заголовок 1 2 20" xfId="3646"/>
    <cellStyle name="Заголовок 1 2 20 2" xfId="12376"/>
    <cellStyle name="Заголовок 1 2 21" xfId="3836"/>
    <cellStyle name="Заголовок 1 2 21 2" xfId="12526"/>
    <cellStyle name="Заголовок 1 2 22" xfId="4020"/>
    <cellStyle name="Заголовок 1 2 22 2" xfId="12671"/>
    <cellStyle name="Заголовок 1 2 23" xfId="4212"/>
    <cellStyle name="Заголовок 1 2 23 2" xfId="12825"/>
    <cellStyle name="Заголовок 1 2 24" xfId="4401"/>
    <cellStyle name="Заголовок 1 2 24 2" xfId="12976"/>
    <cellStyle name="Заголовок 1 2 25" xfId="4575"/>
    <cellStyle name="Заголовок 1 2 25 2" xfId="13112"/>
    <cellStyle name="Заголовок 1 2 26" xfId="4761"/>
    <cellStyle name="Заголовок 1 2 26 2" xfId="13259"/>
    <cellStyle name="Заголовок 1 2 27" xfId="4933"/>
    <cellStyle name="Заголовок 1 2 27 2" xfId="13392"/>
    <cellStyle name="Заголовок 1 2 28" xfId="5095"/>
    <cellStyle name="Заголовок 1 2 28 2" xfId="13516"/>
    <cellStyle name="Заголовок 1 2 29" xfId="5239"/>
    <cellStyle name="Заголовок 1 2 29 2" xfId="13622"/>
    <cellStyle name="Заголовок 1 2 3" xfId="1877"/>
    <cellStyle name="Заголовок 1 2 3 2" xfId="2603"/>
    <cellStyle name="Заголовок 1 2 3 2 2" xfId="8117"/>
    <cellStyle name="Заголовок 1 2 3 2 3" xfId="7106"/>
    <cellStyle name="Заголовок 1 2 3 3" xfId="2812"/>
    <cellStyle name="Заголовок 1 2 3 3 2" xfId="8304"/>
    <cellStyle name="Заголовок 1 2 3 3 3" xfId="6947"/>
    <cellStyle name="Заголовок 1 2 3 4" xfId="6134"/>
    <cellStyle name="Заголовок 1 2 3 4 2" xfId="11228"/>
    <cellStyle name="Заголовок 1 2 3 4 3" xfId="14362"/>
    <cellStyle name="Заголовок 1 2 3 5" xfId="6334"/>
    <cellStyle name="Заголовок 1 2 3 5 2" xfId="11405"/>
    <cellStyle name="Заголовок 1 2 3 5 3" xfId="14524"/>
    <cellStyle name="Заголовок 1 2 3 6" xfId="10545"/>
    <cellStyle name="Заголовок 1 2 30" xfId="5919"/>
    <cellStyle name="Заголовок 1 2 30 2" xfId="11038"/>
    <cellStyle name="Заголовок 1 2 30 3" xfId="14185"/>
    <cellStyle name="Заголовок 1 2 31" xfId="5599"/>
    <cellStyle name="Заголовок 1 2 31 2" xfId="10720"/>
    <cellStyle name="Заголовок 1 2 31 3" xfId="13868"/>
    <cellStyle name="Заголовок 1 2 32" xfId="6157"/>
    <cellStyle name="Заголовок 1 2 32 2" xfId="14385"/>
    <cellStyle name="Заголовок 1 2 33" xfId="6178"/>
    <cellStyle name="Заголовок 1 2 33 2" xfId="14406"/>
    <cellStyle name="Заголовок 1 2 34" xfId="6362"/>
    <cellStyle name="Заголовок 1 2 34 2" xfId="14552"/>
    <cellStyle name="Заголовок 1 2 35" xfId="6504"/>
    <cellStyle name="Заголовок 1 2 35 2" xfId="14656"/>
    <cellStyle name="Заголовок 1 2 36" xfId="9268"/>
    <cellStyle name="Заголовок 1 2 4" xfId="1812"/>
    <cellStyle name="Заголовок 1 2 4 2" xfId="2538"/>
    <cellStyle name="Заголовок 1 2 4 2 2" xfId="8052"/>
    <cellStyle name="Заголовок 1 2 4 2 3" xfId="7771"/>
    <cellStyle name="Заголовок 1 2 4 3" xfId="2747"/>
    <cellStyle name="Заголовок 1 2 4 3 2" xfId="8239"/>
    <cellStyle name="Заголовок 1 2 4 3 3" xfId="7012"/>
    <cellStyle name="Заголовок 1 2 4 4" xfId="6069"/>
    <cellStyle name="Заголовок 1 2 4 4 2" xfId="11163"/>
    <cellStyle name="Заголовок 1 2 4 4 3" xfId="14297"/>
    <cellStyle name="Заголовок 1 2 4 5" xfId="6269"/>
    <cellStyle name="Заголовок 1 2 4 5 2" xfId="11340"/>
    <cellStyle name="Заголовок 1 2 4 5 3" xfId="14459"/>
    <cellStyle name="Заголовок 1 2 4 6" xfId="9272"/>
    <cellStyle name="Заголовок 1 2 5" xfId="1805"/>
    <cellStyle name="Заголовок 1 2 5 2" xfId="2531"/>
    <cellStyle name="Заголовок 1 2 5 2 2" xfId="8045"/>
    <cellStyle name="Заголовок 1 2 5 2 3" xfId="7891"/>
    <cellStyle name="Заголовок 1 2 5 3" xfId="2740"/>
    <cellStyle name="Заголовок 1 2 5 3 2" xfId="8232"/>
    <cellStyle name="Заголовок 1 2 5 3 3" xfId="7019"/>
    <cellStyle name="Заголовок 1 2 5 4" xfId="6062"/>
    <cellStyle name="Заголовок 1 2 5 4 2" xfId="11156"/>
    <cellStyle name="Заголовок 1 2 5 4 3" xfId="14290"/>
    <cellStyle name="Заголовок 1 2 5 5" xfId="6263"/>
    <cellStyle name="Заголовок 1 2 5 5 2" xfId="11334"/>
    <cellStyle name="Заголовок 1 2 5 5 3" xfId="14453"/>
    <cellStyle name="Заголовок 1 2 5 6" xfId="8919"/>
    <cellStyle name="Заголовок 1 2 6" xfId="1895"/>
    <cellStyle name="Заголовок 1 2 6 2" xfId="2619"/>
    <cellStyle name="Заголовок 1 2 6 2 2" xfId="8133"/>
    <cellStyle name="Заголовок 1 2 6 2 3" xfId="9501"/>
    <cellStyle name="Заголовок 1 2 6 3" xfId="2830"/>
    <cellStyle name="Заголовок 1 2 6 3 2" xfId="8322"/>
    <cellStyle name="Заголовок 1 2 6 3 3" xfId="6929"/>
    <cellStyle name="Заголовок 1 2 6 4" xfId="6149"/>
    <cellStyle name="Заголовок 1 2 6 4 2" xfId="11243"/>
    <cellStyle name="Заголовок 1 2 6 4 3" xfId="14377"/>
    <cellStyle name="Заголовок 1 2 6 5" xfId="6347"/>
    <cellStyle name="Заголовок 1 2 6 5 2" xfId="11418"/>
    <cellStyle name="Заголовок 1 2 6 5 3" xfId="14537"/>
    <cellStyle name="Заголовок 1 2 6 6" xfId="11739"/>
    <cellStyle name="Заголовок 1 2 7" xfId="1886"/>
    <cellStyle name="Заголовок 1 2 7 2" xfId="2610"/>
    <cellStyle name="Заголовок 1 2 7 2 2" xfId="8124"/>
    <cellStyle name="Заголовок 1 2 7 2 3" xfId="10904"/>
    <cellStyle name="Заголовок 1 2 7 3" xfId="2821"/>
    <cellStyle name="Заголовок 1 2 7 3 2" xfId="8313"/>
    <cellStyle name="Заголовок 1 2 7 3 3" xfId="6938"/>
    <cellStyle name="Заголовок 1 2 7 4" xfId="6142"/>
    <cellStyle name="Заголовок 1 2 7 4 2" xfId="11236"/>
    <cellStyle name="Заголовок 1 2 7 4 3" xfId="14370"/>
    <cellStyle name="Заголовок 1 2 7 5" xfId="6341"/>
    <cellStyle name="Заголовок 1 2 7 5 2" xfId="11412"/>
    <cellStyle name="Заголовок 1 2 7 5 3" xfId="14531"/>
    <cellStyle name="Заголовок 1 2 7 6" xfId="7378"/>
    <cellStyle name="Заголовок 1 2 8" xfId="1822"/>
    <cellStyle name="Заголовок 1 2 8 2" xfId="2548"/>
    <cellStyle name="Заголовок 1 2 8 2 2" xfId="8062"/>
    <cellStyle name="Заголовок 1 2 8 2 3" xfId="7426"/>
    <cellStyle name="Заголовок 1 2 8 3" xfId="2757"/>
    <cellStyle name="Заголовок 1 2 8 3 2" xfId="8249"/>
    <cellStyle name="Заголовок 1 2 8 3 3" xfId="7002"/>
    <cellStyle name="Заголовок 1 2 8 4" xfId="6079"/>
    <cellStyle name="Заголовок 1 2 8 4 2" xfId="11173"/>
    <cellStyle name="Заголовок 1 2 8 4 3" xfId="14307"/>
    <cellStyle name="Заголовок 1 2 8 5" xfId="6279"/>
    <cellStyle name="Заголовок 1 2 8 5 2" xfId="11350"/>
    <cellStyle name="Заголовок 1 2 8 5 3" xfId="14469"/>
    <cellStyle name="Заголовок 1 2 8 6" xfId="11467"/>
    <cellStyle name="Заголовок 1 2 9" xfId="1884"/>
    <cellStyle name="Заголовок 1 2 9 2" xfId="2608"/>
    <cellStyle name="Заголовок 1 2 9 2 2" xfId="8122"/>
    <cellStyle name="Заголовок 1 2 9 2 3" xfId="7743"/>
    <cellStyle name="Заголовок 1 2 9 3" xfId="2819"/>
    <cellStyle name="Заголовок 1 2 9 3 2" xfId="8311"/>
    <cellStyle name="Заголовок 1 2 9 3 3" xfId="6940"/>
    <cellStyle name="Заголовок 1 2 9 4" xfId="6140"/>
    <cellStyle name="Заголовок 1 2 9 4 2" xfId="11234"/>
    <cellStyle name="Заголовок 1 2 9 4 3" xfId="14368"/>
    <cellStyle name="Заголовок 1 2 9 5" xfId="6339"/>
    <cellStyle name="Заголовок 1 2 9 5 2" xfId="11410"/>
    <cellStyle name="Заголовок 1 2 9 5 3" xfId="14529"/>
    <cellStyle name="Заголовок 1 2 9 6" xfId="9599"/>
    <cellStyle name="Заголовок 1 20" xfId="46896"/>
    <cellStyle name="Заголовок 1 20 2" xfId="46897"/>
    <cellStyle name="Заголовок 1 20 3" xfId="46898"/>
    <cellStyle name="Заголовок 1 20 4" xfId="46899"/>
    <cellStyle name="Заголовок 1 20 5" xfId="46900"/>
    <cellStyle name="Заголовок 1 21" xfId="46901"/>
    <cellStyle name="Заголовок 1 21 2" xfId="46902"/>
    <cellStyle name="Заголовок 1 21 3" xfId="46903"/>
    <cellStyle name="Заголовок 1 21 4" xfId="46904"/>
    <cellStyle name="Заголовок 1 21 5" xfId="46905"/>
    <cellStyle name="Заголовок 1 22" xfId="46906"/>
    <cellStyle name="Заголовок 1 22 2" xfId="46907"/>
    <cellStyle name="Заголовок 1 22 3" xfId="46908"/>
    <cellStyle name="Заголовок 1 22 4" xfId="46909"/>
    <cellStyle name="Заголовок 1 22 5" xfId="46910"/>
    <cellStyle name="Заголовок 1 23" xfId="46911"/>
    <cellStyle name="Заголовок 1 23 2" xfId="46912"/>
    <cellStyle name="Заголовок 1 23 3" xfId="46913"/>
    <cellStyle name="Заголовок 1 23 4" xfId="46914"/>
    <cellStyle name="Заголовок 1 23 5" xfId="46915"/>
    <cellStyle name="Заголовок 1 24" xfId="46916"/>
    <cellStyle name="Заголовок 1 24 2" xfId="46917"/>
    <cellStyle name="Заголовок 1 24 3" xfId="46918"/>
    <cellStyle name="Заголовок 1 24 4" xfId="46919"/>
    <cellStyle name="Заголовок 1 24 5" xfId="46920"/>
    <cellStyle name="Заголовок 1 25" xfId="46921"/>
    <cellStyle name="Заголовок 1 25 2" xfId="46922"/>
    <cellStyle name="Заголовок 1 25 3" xfId="46923"/>
    <cellStyle name="Заголовок 1 25 4" xfId="46924"/>
    <cellStyle name="Заголовок 1 25 5" xfId="46925"/>
    <cellStyle name="Заголовок 1 26" xfId="46926"/>
    <cellStyle name="Заголовок 1 26 2" xfId="46927"/>
    <cellStyle name="Заголовок 1 26 3" xfId="46928"/>
    <cellStyle name="Заголовок 1 26 4" xfId="46929"/>
    <cellStyle name="Заголовок 1 26 5" xfId="46930"/>
    <cellStyle name="Заголовок 1 27" xfId="46931"/>
    <cellStyle name="Заголовок 1 27 2" xfId="46932"/>
    <cellStyle name="Заголовок 1 27 3" xfId="46933"/>
    <cellStyle name="Заголовок 1 27 4" xfId="46934"/>
    <cellStyle name="Заголовок 1 27 5" xfId="46935"/>
    <cellStyle name="Заголовок 1 28" xfId="46936"/>
    <cellStyle name="Заголовок 1 28 2" xfId="46937"/>
    <cellStyle name="Заголовок 1 28 3" xfId="46938"/>
    <cellStyle name="Заголовок 1 28 4" xfId="46939"/>
    <cellStyle name="Заголовок 1 28 5" xfId="46940"/>
    <cellStyle name="Заголовок 1 29" xfId="46941"/>
    <cellStyle name="Заголовок 1 29 2" xfId="46942"/>
    <cellStyle name="Заголовок 1 29 3" xfId="46943"/>
    <cellStyle name="Заголовок 1 29 4" xfId="46944"/>
    <cellStyle name="Заголовок 1 29 5" xfId="46945"/>
    <cellStyle name="Заголовок 1 3" xfId="1621"/>
    <cellStyle name="Заголовок 1 3 2" xfId="46946"/>
    <cellStyle name="Заголовок 1 3 3" xfId="46947"/>
    <cellStyle name="Заголовок 1 3 4" xfId="46948"/>
    <cellStyle name="Заголовок 1 3 5" xfId="46949"/>
    <cellStyle name="Заголовок 1 30" xfId="46950"/>
    <cellStyle name="Заголовок 1 30 2" xfId="46951"/>
    <cellStyle name="Заголовок 1 30 3" xfId="46952"/>
    <cellStyle name="Заголовок 1 30 4" xfId="46953"/>
    <cellStyle name="Заголовок 1 30 5" xfId="46954"/>
    <cellStyle name="Заголовок 1 31" xfId="46955"/>
    <cellStyle name="Заголовок 1 32" xfId="46956"/>
    <cellStyle name="Заголовок 1 33" xfId="46957"/>
    <cellStyle name="Заголовок 1 34" xfId="46958"/>
    <cellStyle name="Заголовок 1 35" xfId="46959"/>
    <cellStyle name="Заголовок 1 36" xfId="46960"/>
    <cellStyle name="Заголовок 1 37" xfId="46961"/>
    <cellStyle name="Заголовок 1 38" xfId="46962"/>
    <cellStyle name="Заголовок 1 4" xfId="46963"/>
    <cellStyle name="Заголовок 1 4 2" xfId="46964"/>
    <cellStyle name="Заголовок 1 4 3" xfId="46965"/>
    <cellStyle name="Заголовок 1 4 4" xfId="46966"/>
    <cellStyle name="Заголовок 1 4 5" xfId="46967"/>
    <cellStyle name="Заголовок 1 5" xfId="46968"/>
    <cellStyle name="Заголовок 1 5 2" xfId="46969"/>
    <cellStyle name="Заголовок 1 5 3" xfId="46970"/>
    <cellStyle name="Заголовок 1 5 4" xfId="46971"/>
    <cellStyle name="Заголовок 1 5 5" xfId="46972"/>
    <cellStyle name="Заголовок 1 6" xfId="46973"/>
    <cellStyle name="Заголовок 1 6 2" xfId="46974"/>
    <cellStyle name="Заголовок 1 6 3" xfId="46975"/>
    <cellStyle name="Заголовок 1 6 4" xfId="46976"/>
    <cellStyle name="Заголовок 1 6 5" xfId="46977"/>
    <cellStyle name="Заголовок 1 7" xfId="46978"/>
    <cellStyle name="Заголовок 1 7 2" xfId="46979"/>
    <cellStyle name="Заголовок 1 7 3" xfId="46980"/>
    <cellStyle name="Заголовок 1 7 4" xfId="46981"/>
    <cellStyle name="Заголовок 1 7 5" xfId="46982"/>
    <cellStyle name="Заголовок 1 8" xfId="46983"/>
    <cellStyle name="Заголовок 1 8 2" xfId="46984"/>
    <cellStyle name="Заголовок 1 8 3" xfId="46985"/>
    <cellStyle name="Заголовок 1 8 4" xfId="46986"/>
    <cellStyle name="Заголовок 1 8 5" xfId="46987"/>
    <cellStyle name="Заголовок 1 9" xfId="46988"/>
    <cellStyle name="Заголовок 1 9 2" xfId="46989"/>
    <cellStyle name="Заголовок 1 9 3" xfId="46990"/>
    <cellStyle name="Заголовок 1 9 4" xfId="46991"/>
    <cellStyle name="Заголовок 1 9 5" xfId="46992"/>
    <cellStyle name="Заголовок 10" xfId="46993"/>
    <cellStyle name="Заголовок 11" xfId="46994"/>
    <cellStyle name="Заголовок 2 10" xfId="46995"/>
    <cellStyle name="Заголовок 2 10 2" xfId="46996"/>
    <cellStyle name="Заголовок 2 10 3" xfId="46997"/>
    <cellStyle name="Заголовок 2 10 4" xfId="46998"/>
    <cellStyle name="Заголовок 2 10 5" xfId="46999"/>
    <cellStyle name="Заголовок 2 11" xfId="47000"/>
    <cellStyle name="Заголовок 2 11 2" xfId="47001"/>
    <cellStyle name="Заголовок 2 11 3" xfId="47002"/>
    <cellStyle name="Заголовок 2 11 4" xfId="47003"/>
    <cellStyle name="Заголовок 2 11 5" xfId="47004"/>
    <cellStyle name="Заголовок 2 12" xfId="47005"/>
    <cellStyle name="Заголовок 2 12 2" xfId="47006"/>
    <cellStyle name="Заголовок 2 12 3" xfId="47007"/>
    <cellStyle name="Заголовок 2 12 4" xfId="47008"/>
    <cellStyle name="Заголовок 2 12 5" xfId="47009"/>
    <cellStyle name="Заголовок 2 13" xfId="47010"/>
    <cellStyle name="Заголовок 2 13 2" xfId="47011"/>
    <cellStyle name="Заголовок 2 13 3" xfId="47012"/>
    <cellStyle name="Заголовок 2 13 4" xfId="47013"/>
    <cellStyle name="Заголовок 2 13 5" xfId="47014"/>
    <cellStyle name="Заголовок 2 14" xfId="47015"/>
    <cellStyle name="Заголовок 2 14 2" xfId="47016"/>
    <cellStyle name="Заголовок 2 14 3" xfId="47017"/>
    <cellStyle name="Заголовок 2 14 4" xfId="47018"/>
    <cellStyle name="Заголовок 2 14 5" xfId="47019"/>
    <cellStyle name="Заголовок 2 15" xfId="47020"/>
    <cellStyle name="Заголовок 2 15 2" xfId="47021"/>
    <cellStyle name="Заголовок 2 15 3" xfId="47022"/>
    <cellStyle name="Заголовок 2 15 4" xfId="47023"/>
    <cellStyle name="Заголовок 2 15 5" xfId="47024"/>
    <cellStyle name="Заголовок 2 16" xfId="47025"/>
    <cellStyle name="Заголовок 2 16 2" xfId="47026"/>
    <cellStyle name="Заголовок 2 16 3" xfId="47027"/>
    <cellStyle name="Заголовок 2 16 4" xfId="47028"/>
    <cellStyle name="Заголовок 2 16 5" xfId="47029"/>
    <cellStyle name="Заголовок 2 17" xfId="47030"/>
    <cellStyle name="Заголовок 2 17 2" xfId="47031"/>
    <cellStyle name="Заголовок 2 17 3" xfId="47032"/>
    <cellStyle name="Заголовок 2 17 4" xfId="47033"/>
    <cellStyle name="Заголовок 2 17 5" xfId="47034"/>
    <cellStyle name="Заголовок 2 18" xfId="47035"/>
    <cellStyle name="Заголовок 2 18 2" xfId="47036"/>
    <cellStyle name="Заголовок 2 18 3" xfId="47037"/>
    <cellStyle name="Заголовок 2 18 4" xfId="47038"/>
    <cellStyle name="Заголовок 2 18 5" xfId="47039"/>
    <cellStyle name="Заголовок 2 19" xfId="47040"/>
    <cellStyle name="Заголовок 2 19 2" xfId="47041"/>
    <cellStyle name="Заголовок 2 19 3" xfId="47042"/>
    <cellStyle name="Заголовок 2 19 4" xfId="47043"/>
    <cellStyle name="Заголовок 2 19 5" xfId="47044"/>
    <cellStyle name="Заголовок 2 2" xfId="1622"/>
    <cellStyle name="Заголовок 2 2 10" xfId="1801"/>
    <cellStyle name="Заголовок 2 2 10 10" xfId="4118"/>
    <cellStyle name="Заголовок 2 2 10 10 2" xfId="9450"/>
    <cellStyle name="Заголовок 2 2 10 10 3" xfId="12731"/>
    <cellStyle name="Заголовок 2 2 10 11" xfId="4300"/>
    <cellStyle name="Заголовок 2 2 10 11 2" xfId="9612"/>
    <cellStyle name="Заголовок 2 2 10 11 3" xfId="12875"/>
    <cellStyle name="Заголовок 2 2 10 12" xfId="4489"/>
    <cellStyle name="Заголовок 2 2 10 12 2" xfId="9776"/>
    <cellStyle name="Заголовок 2 2 10 12 3" xfId="13026"/>
    <cellStyle name="Заголовок 2 2 10 13" xfId="4659"/>
    <cellStyle name="Заголовок 2 2 10 13 2" xfId="9923"/>
    <cellStyle name="Заголовок 2 2 10 13 3" xfId="13159"/>
    <cellStyle name="Заголовок 2 2 10 14" xfId="4846"/>
    <cellStyle name="Заголовок 2 2 10 14 2" xfId="10086"/>
    <cellStyle name="Заголовок 2 2 10 14 3" xfId="13306"/>
    <cellStyle name="Заголовок 2 2 10 15" xfId="5012"/>
    <cellStyle name="Заголовок 2 2 10 15 2" xfId="10227"/>
    <cellStyle name="Заголовок 2 2 10 15 3" xfId="13433"/>
    <cellStyle name="Заголовок 2 2 10 16" xfId="5159"/>
    <cellStyle name="Заголовок 2 2 10 16 2" xfId="10352"/>
    <cellStyle name="Заголовок 2 2 10 16 3" xfId="13542"/>
    <cellStyle name="Заголовок 2 2 10 17" xfId="5297"/>
    <cellStyle name="Заголовок 2 2 10 17 2" xfId="10465"/>
    <cellStyle name="Заголовок 2 2 10 17 3" xfId="13642"/>
    <cellStyle name="Заголовок 2 2 10 18" xfId="5408"/>
    <cellStyle name="Заголовок 2 2 10 18 2" xfId="10552"/>
    <cellStyle name="Заголовок 2 2 10 18 3" xfId="13716"/>
    <cellStyle name="Заголовок 2 2 10 19" xfId="5508"/>
    <cellStyle name="Заголовок 2 2 10 19 2" xfId="10629"/>
    <cellStyle name="Заголовок 2 2 10 19 3" xfId="13778"/>
    <cellStyle name="Заголовок 2 2 10 2" xfId="2527"/>
    <cellStyle name="Заголовок 2 2 10 2 2" xfId="8041"/>
    <cellStyle name="Заголовок 2 2 10 2 3" xfId="9900"/>
    <cellStyle name="Заголовок 2 2 10 20" xfId="6058"/>
    <cellStyle name="Заголовок 2 2 10 20 2" xfId="11152"/>
    <cellStyle name="Заголовок 2 2 10 20 3" xfId="14286"/>
    <cellStyle name="Заголовок 2 2 10 21" xfId="6261"/>
    <cellStyle name="Заголовок 2 2 10 21 2" xfId="11332"/>
    <cellStyle name="Заголовок 2 2 10 21 3" xfId="14451"/>
    <cellStyle name="Заголовок 2 2 10 22" xfId="6425"/>
    <cellStyle name="Заголовок 2 2 10 22 2" xfId="11473"/>
    <cellStyle name="Заголовок 2 2 10 22 3" xfId="14577"/>
    <cellStyle name="Заголовок 2 2 10 23" xfId="6562"/>
    <cellStyle name="Заголовок 2 2 10 23 2" xfId="11588"/>
    <cellStyle name="Заголовок 2 2 10 23 3" xfId="14676"/>
    <cellStyle name="Заголовок 2 2 10 24" xfId="6675"/>
    <cellStyle name="Заголовок 2 2 10 24 2" xfId="11677"/>
    <cellStyle name="Заголовок 2 2 10 24 3" xfId="14751"/>
    <cellStyle name="Заголовок 2 2 10 25" xfId="6774"/>
    <cellStyle name="Заголовок 2 2 10 25 2" xfId="11753"/>
    <cellStyle name="Заголовок 2 2 10 25 3" xfId="14813"/>
    <cellStyle name="Заголовок 2 2 10 26" xfId="9580"/>
    <cellStyle name="Заголовок 2 2 10 3" xfId="2737"/>
    <cellStyle name="Заголовок 2 2 10 3 2" xfId="8229"/>
    <cellStyle name="Заголовок 2 2 10 3 3" xfId="7022"/>
    <cellStyle name="Заголовок 2 2 10 4" xfId="2966"/>
    <cellStyle name="Заголовок 2 2 10 4 2" xfId="8435"/>
    <cellStyle name="Заголовок 2 2 10 4 3" xfId="11811"/>
    <cellStyle name="Заголовок 2 2 10 5" xfId="3158"/>
    <cellStyle name="Заголовок 2 2 10 5 2" xfId="8605"/>
    <cellStyle name="Заголовок 2 2 10 5 3" xfId="11965"/>
    <cellStyle name="Заголовок 2 2 10 6" xfId="3358"/>
    <cellStyle name="Заголовок 2 2 10 6 2" xfId="8783"/>
    <cellStyle name="Заголовок 2 2 10 6 3" xfId="12127"/>
    <cellStyle name="Заголовок 2 2 10 7" xfId="3550"/>
    <cellStyle name="Заголовок 2 2 10 7 2" xfId="8953"/>
    <cellStyle name="Заголовок 2 2 10 7 3" xfId="12281"/>
    <cellStyle name="Заголовок 2 2 10 8" xfId="3742"/>
    <cellStyle name="Заголовок 2 2 10 8 2" xfId="9121"/>
    <cellStyle name="Заголовок 2 2 10 8 3" xfId="12434"/>
    <cellStyle name="Заголовок 2 2 10 9" xfId="3927"/>
    <cellStyle name="Заголовок 2 2 10 9 2" xfId="9280"/>
    <cellStyle name="Заголовок 2 2 10 9 3" xfId="12579"/>
    <cellStyle name="Заголовок 2 2 11" xfId="1818"/>
    <cellStyle name="Заголовок 2 2 11 10" xfId="4134"/>
    <cellStyle name="Заголовок 2 2 11 10 2" xfId="9466"/>
    <cellStyle name="Заголовок 2 2 11 10 3" xfId="12747"/>
    <cellStyle name="Заголовок 2 2 11 11" xfId="4316"/>
    <cellStyle name="Заголовок 2 2 11 11 2" xfId="9628"/>
    <cellStyle name="Заголовок 2 2 11 11 3" xfId="12891"/>
    <cellStyle name="Заголовок 2 2 11 12" xfId="4504"/>
    <cellStyle name="Заголовок 2 2 11 12 2" xfId="9791"/>
    <cellStyle name="Заголовок 2 2 11 12 3" xfId="13041"/>
    <cellStyle name="Заголовок 2 2 11 13" xfId="4676"/>
    <cellStyle name="Заголовок 2 2 11 13 2" xfId="9940"/>
    <cellStyle name="Заголовок 2 2 11 13 3" xfId="13176"/>
    <cellStyle name="Заголовок 2 2 11 14" xfId="4860"/>
    <cellStyle name="Заголовок 2 2 11 14 2" xfId="10100"/>
    <cellStyle name="Заголовок 2 2 11 14 3" xfId="13320"/>
    <cellStyle name="Заголовок 2 2 11 15" xfId="5026"/>
    <cellStyle name="Заголовок 2 2 11 15 2" xfId="10241"/>
    <cellStyle name="Заголовок 2 2 11 15 3" xfId="13447"/>
    <cellStyle name="Заголовок 2 2 11 16" xfId="5174"/>
    <cellStyle name="Заголовок 2 2 11 16 2" xfId="10367"/>
    <cellStyle name="Заголовок 2 2 11 16 3" xfId="13557"/>
    <cellStyle name="Заголовок 2 2 11 17" xfId="5310"/>
    <cellStyle name="Заголовок 2 2 11 17 2" xfId="10478"/>
    <cellStyle name="Заголовок 2 2 11 17 3" xfId="13655"/>
    <cellStyle name="Заголовок 2 2 11 18" xfId="5419"/>
    <cellStyle name="Заголовок 2 2 11 18 2" xfId="10563"/>
    <cellStyle name="Заголовок 2 2 11 18 3" xfId="13727"/>
    <cellStyle name="Заголовок 2 2 11 19" xfId="5519"/>
    <cellStyle name="Заголовок 2 2 11 19 2" xfId="10640"/>
    <cellStyle name="Заголовок 2 2 11 19 3" xfId="13789"/>
    <cellStyle name="Заголовок 2 2 11 2" xfId="2544"/>
    <cellStyle name="Заголовок 2 2 11 2 2" xfId="8058"/>
    <cellStyle name="Заголовок 2 2 11 2 3" xfId="7430"/>
    <cellStyle name="Заголовок 2 2 11 20" xfId="6075"/>
    <cellStyle name="Заголовок 2 2 11 20 2" xfId="11169"/>
    <cellStyle name="Заголовок 2 2 11 20 3" xfId="14303"/>
    <cellStyle name="Заголовок 2 2 11 21" xfId="6275"/>
    <cellStyle name="Заголовок 2 2 11 21 2" xfId="11346"/>
    <cellStyle name="Заголовок 2 2 11 21 3" xfId="14465"/>
    <cellStyle name="Заголовок 2 2 11 22" xfId="6439"/>
    <cellStyle name="Заголовок 2 2 11 22 2" xfId="11487"/>
    <cellStyle name="Заголовок 2 2 11 22 3" xfId="14591"/>
    <cellStyle name="Заголовок 2 2 11 23" xfId="6576"/>
    <cellStyle name="Заголовок 2 2 11 23 2" xfId="11602"/>
    <cellStyle name="Заголовок 2 2 11 23 3" xfId="14690"/>
    <cellStyle name="Заголовок 2 2 11 24" xfId="6686"/>
    <cellStyle name="Заголовок 2 2 11 24 2" xfId="11688"/>
    <cellStyle name="Заголовок 2 2 11 24 3" xfId="14762"/>
    <cellStyle name="Заголовок 2 2 11 25" xfId="6785"/>
    <cellStyle name="Заголовок 2 2 11 25 2" xfId="11764"/>
    <cellStyle name="Заголовок 2 2 11 25 3" xfId="14824"/>
    <cellStyle name="Заголовок 2 2 11 26" xfId="8220"/>
    <cellStyle name="Заголовок 2 2 11 3" xfId="2753"/>
    <cellStyle name="Заголовок 2 2 11 3 2" xfId="8245"/>
    <cellStyle name="Заголовок 2 2 11 3 3" xfId="7006"/>
    <cellStyle name="Заголовок 2 2 11 4" xfId="2982"/>
    <cellStyle name="Заголовок 2 2 11 4 2" xfId="8451"/>
    <cellStyle name="Заголовок 2 2 11 4 3" xfId="11827"/>
    <cellStyle name="Заголовок 2 2 11 5" xfId="3174"/>
    <cellStyle name="Заголовок 2 2 11 5 2" xfId="8621"/>
    <cellStyle name="Заголовок 2 2 11 5 3" xfId="11981"/>
    <cellStyle name="Заголовок 2 2 11 6" xfId="3374"/>
    <cellStyle name="Заголовок 2 2 11 6 2" xfId="8799"/>
    <cellStyle name="Заголовок 2 2 11 6 3" xfId="12143"/>
    <cellStyle name="Заголовок 2 2 11 7" xfId="3566"/>
    <cellStyle name="Заголовок 2 2 11 7 2" xfId="8969"/>
    <cellStyle name="Заголовок 2 2 11 7 3" xfId="12297"/>
    <cellStyle name="Заголовок 2 2 11 8" xfId="3757"/>
    <cellStyle name="Заголовок 2 2 11 8 2" xfId="9136"/>
    <cellStyle name="Заголовок 2 2 11 8 3" xfId="12449"/>
    <cellStyle name="Заголовок 2 2 11 9" xfId="3943"/>
    <cellStyle name="Заголовок 2 2 11 9 2" xfId="9296"/>
    <cellStyle name="Заголовок 2 2 11 9 3" xfId="12595"/>
    <cellStyle name="Заголовок 2 2 12" xfId="1807"/>
    <cellStyle name="Заголовок 2 2 12 10" xfId="4123"/>
    <cellStyle name="Заголовок 2 2 12 10 2" xfId="9455"/>
    <cellStyle name="Заголовок 2 2 12 10 3" xfId="12736"/>
    <cellStyle name="Заголовок 2 2 12 11" xfId="4305"/>
    <cellStyle name="Заголовок 2 2 12 11 2" xfId="9617"/>
    <cellStyle name="Заголовок 2 2 12 11 3" xfId="12880"/>
    <cellStyle name="Заголовок 2 2 12 12" xfId="4494"/>
    <cellStyle name="Заголовок 2 2 12 12 2" xfId="9781"/>
    <cellStyle name="Заголовок 2 2 12 12 3" xfId="13031"/>
    <cellStyle name="Заголовок 2 2 12 13" xfId="4665"/>
    <cellStyle name="Заголовок 2 2 12 13 2" xfId="9929"/>
    <cellStyle name="Заголовок 2 2 12 13 3" xfId="13165"/>
    <cellStyle name="Заголовок 2 2 12 14" xfId="4850"/>
    <cellStyle name="Заголовок 2 2 12 14 2" xfId="10090"/>
    <cellStyle name="Заголовок 2 2 12 14 3" xfId="13310"/>
    <cellStyle name="Заголовок 2 2 12 15" xfId="5016"/>
    <cellStyle name="Заголовок 2 2 12 15 2" xfId="10231"/>
    <cellStyle name="Заголовок 2 2 12 15 3" xfId="13437"/>
    <cellStyle name="Заголовок 2 2 12 16" xfId="5164"/>
    <cellStyle name="Заголовок 2 2 12 16 2" xfId="10357"/>
    <cellStyle name="Заголовок 2 2 12 16 3" xfId="13547"/>
    <cellStyle name="Заголовок 2 2 12 17" xfId="5301"/>
    <cellStyle name="Заголовок 2 2 12 17 2" xfId="10469"/>
    <cellStyle name="Заголовок 2 2 12 17 3" xfId="13646"/>
    <cellStyle name="Заголовок 2 2 12 18" xfId="5411"/>
    <cellStyle name="Заголовок 2 2 12 18 2" xfId="10555"/>
    <cellStyle name="Заголовок 2 2 12 18 3" xfId="13719"/>
    <cellStyle name="Заголовок 2 2 12 19" xfId="5511"/>
    <cellStyle name="Заголовок 2 2 12 19 2" xfId="10632"/>
    <cellStyle name="Заголовок 2 2 12 19 3" xfId="13781"/>
    <cellStyle name="Заголовок 2 2 12 2" xfId="2533"/>
    <cellStyle name="Заголовок 2 2 12 2 2" xfId="8047"/>
    <cellStyle name="Заголовок 2 2 12 2 3" xfId="8399"/>
    <cellStyle name="Заголовок 2 2 12 20" xfId="6064"/>
    <cellStyle name="Заголовок 2 2 12 20 2" xfId="11158"/>
    <cellStyle name="Заголовок 2 2 12 20 3" xfId="14292"/>
    <cellStyle name="Заголовок 2 2 12 21" xfId="6265"/>
    <cellStyle name="Заголовок 2 2 12 21 2" xfId="11336"/>
    <cellStyle name="Заголовок 2 2 12 21 3" xfId="14455"/>
    <cellStyle name="Заголовок 2 2 12 22" xfId="6429"/>
    <cellStyle name="Заголовок 2 2 12 22 2" xfId="11477"/>
    <cellStyle name="Заголовок 2 2 12 22 3" xfId="14581"/>
    <cellStyle name="Заголовок 2 2 12 23" xfId="6566"/>
    <cellStyle name="Заголовок 2 2 12 23 2" xfId="11592"/>
    <cellStyle name="Заголовок 2 2 12 23 3" xfId="14680"/>
    <cellStyle name="Заголовок 2 2 12 24" xfId="6678"/>
    <cellStyle name="Заголовок 2 2 12 24 2" xfId="11680"/>
    <cellStyle name="Заголовок 2 2 12 24 3" xfId="14754"/>
    <cellStyle name="Заголовок 2 2 12 25" xfId="6777"/>
    <cellStyle name="Заголовок 2 2 12 25 2" xfId="11756"/>
    <cellStyle name="Заголовок 2 2 12 25 3" xfId="14816"/>
    <cellStyle name="Заголовок 2 2 12 26" xfId="8572"/>
    <cellStyle name="Заголовок 2 2 12 3" xfId="2742"/>
    <cellStyle name="Заголовок 2 2 12 3 2" xfId="8234"/>
    <cellStyle name="Заголовок 2 2 12 3 3" xfId="7017"/>
    <cellStyle name="Заголовок 2 2 12 4" xfId="2971"/>
    <cellStyle name="Заголовок 2 2 12 4 2" xfId="8440"/>
    <cellStyle name="Заголовок 2 2 12 4 3" xfId="11816"/>
    <cellStyle name="Заголовок 2 2 12 5" xfId="3163"/>
    <cellStyle name="Заголовок 2 2 12 5 2" xfId="8610"/>
    <cellStyle name="Заголовок 2 2 12 5 3" xfId="11970"/>
    <cellStyle name="Заголовок 2 2 12 6" xfId="3363"/>
    <cellStyle name="Заголовок 2 2 12 6 2" xfId="8788"/>
    <cellStyle name="Заголовок 2 2 12 6 3" xfId="12132"/>
    <cellStyle name="Заголовок 2 2 12 7" xfId="3555"/>
    <cellStyle name="Заголовок 2 2 12 7 2" xfId="8958"/>
    <cellStyle name="Заголовок 2 2 12 7 3" xfId="12286"/>
    <cellStyle name="Заголовок 2 2 12 8" xfId="3747"/>
    <cellStyle name="Заголовок 2 2 12 8 2" xfId="9126"/>
    <cellStyle name="Заголовок 2 2 12 8 3" xfId="12439"/>
    <cellStyle name="Заголовок 2 2 12 9" xfId="3932"/>
    <cellStyle name="Заголовок 2 2 12 9 2" xfId="9285"/>
    <cellStyle name="Заголовок 2 2 12 9 3" xfId="12584"/>
    <cellStyle name="Заголовок 2 2 13" xfId="2368"/>
    <cellStyle name="Заголовок 2 2 13 2" xfId="7906"/>
    <cellStyle name="Заголовок 2 2 13 3" xfId="7212"/>
    <cellStyle name="Заголовок 2 2 14" xfId="1963"/>
    <cellStyle name="Заголовок 2 2 14 2" xfId="7504"/>
    <cellStyle name="Заголовок 2 2 14 3" xfId="7371"/>
    <cellStyle name="Заголовок 2 2 15" xfId="2454"/>
    <cellStyle name="Заголовок 2 2 15 2" xfId="7992"/>
    <cellStyle name="Заголовок 2 2 15 3" xfId="10845"/>
    <cellStyle name="Заголовок 2 2 16" xfId="2636"/>
    <cellStyle name="Заголовок 2 2 16 2" xfId="8150"/>
    <cellStyle name="Заголовок 2 2 16 3" xfId="7087"/>
    <cellStyle name="Заголовок 2 2 17" xfId="2865"/>
    <cellStyle name="Заголовок 2 2 17 2" xfId="8357"/>
    <cellStyle name="Заголовок 2 2 17 3" xfId="6894"/>
    <cellStyle name="Заголовок 2 2 18" xfId="3061"/>
    <cellStyle name="Заголовок 2 2 18 2" xfId="8529"/>
    <cellStyle name="Заголовок 2 2 18 3" xfId="11906"/>
    <cellStyle name="Заголовок 2 2 19" xfId="3259"/>
    <cellStyle name="Заголовок 2 2 19 2" xfId="8706"/>
    <cellStyle name="Заголовок 2 2 19 3" xfId="12066"/>
    <cellStyle name="Заголовок 2 2 2" xfId="1875"/>
    <cellStyle name="Заголовок 2 2 2 10" xfId="4184"/>
    <cellStyle name="Заголовок 2 2 2 10 2" xfId="9516"/>
    <cellStyle name="Заголовок 2 2 2 10 3" xfId="12797"/>
    <cellStyle name="Заголовок 2 2 2 11" xfId="4367"/>
    <cellStyle name="Заголовок 2 2 2 11 2" xfId="9679"/>
    <cellStyle name="Заголовок 2 2 2 11 3" xfId="12942"/>
    <cellStyle name="Заголовок 2 2 2 12" xfId="4554"/>
    <cellStyle name="Заголовок 2 2 2 12 2" xfId="9841"/>
    <cellStyle name="Заголовок 2 2 2 12 3" xfId="13091"/>
    <cellStyle name="Заголовок 2 2 2 13" xfId="4726"/>
    <cellStyle name="Заголовок 2 2 2 13 2" xfId="9990"/>
    <cellStyle name="Заголовок 2 2 2 13 3" xfId="13225"/>
    <cellStyle name="Заголовок 2 2 2 14" xfId="4910"/>
    <cellStyle name="Заголовок 2 2 2 14 2" xfId="10150"/>
    <cellStyle name="Заголовок 2 2 2 14 3" xfId="13369"/>
    <cellStyle name="Заголовок 2 2 2 15" xfId="5072"/>
    <cellStyle name="Заголовок 2 2 2 15 2" xfId="10287"/>
    <cellStyle name="Заголовок 2 2 2 15 3" xfId="13493"/>
    <cellStyle name="Заголовок 2 2 2 16" xfId="5220"/>
    <cellStyle name="Заголовок 2 2 2 16 2" xfId="10413"/>
    <cellStyle name="Заголовок 2 2 2 16 3" xfId="13603"/>
    <cellStyle name="Заголовок 2 2 2 17" xfId="5354"/>
    <cellStyle name="Заголовок 2 2 2 17 2" xfId="10522"/>
    <cellStyle name="Заголовок 2 2 2 17 3" xfId="13699"/>
    <cellStyle name="Заголовок 2 2 2 18" xfId="5459"/>
    <cellStyle name="Заголовок 2 2 2 18 2" xfId="10603"/>
    <cellStyle name="Заголовок 2 2 2 18 3" xfId="13767"/>
    <cellStyle name="Заголовок 2 2 2 19" xfId="5554"/>
    <cellStyle name="Заголовок 2 2 2 19 2" xfId="10675"/>
    <cellStyle name="Заголовок 2 2 2 19 3" xfId="13824"/>
    <cellStyle name="Заголовок 2 2 2 2" xfId="2601"/>
    <cellStyle name="Заголовок 2 2 2 2 2" xfId="8115"/>
    <cellStyle name="Заголовок 2 2 2 2 3" xfId="7108"/>
    <cellStyle name="Заголовок 2 2 2 20" xfId="6132"/>
    <cellStyle name="Заголовок 2 2 2 20 2" xfId="11226"/>
    <cellStyle name="Заголовок 2 2 2 20 3" xfId="14360"/>
    <cellStyle name="Заголовок 2 2 2 21" xfId="6332"/>
    <cellStyle name="Заголовок 2 2 2 21 2" xfId="11403"/>
    <cellStyle name="Заголовок 2 2 2 21 3" xfId="14522"/>
    <cellStyle name="Заголовок 2 2 2 22" xfId="6485"/>
    <cellStyle name="Заголовок 2 2 2 22 2" xfId="11533"/>
    <cellStyle name="Заголовок 2 2 2 22 3" xfId="14637"/>
    <cellStyle name="Заголовок 2 2 2 23" xfId="6622"/>
    <cellStyle name="Заголовок 2 2 2 23 2" xfId="11648"/>
    <cellStyle name="Заголовок 2 2 2 23 3" xfId="14736"/>
    <cellStyle name="Заголовок 2 2 2 24" xfId="6726"/>
    <cellStyle name="Заголовок 2 2 2 24 2" xfId="11728"/>
    <cellStyle name="Заголовок 2 2 2 24 3" xfId="14802"/>
    <cellStyle name="Заголовок 2 2 2 25" xfId="6820"/>
    <cellStyle name="Заголовок 2 2 2 25 2" xfId="11799"/>
    <cellStyle name="Заголовок 2 2 2 25 3" xfId="14859"/>
    <cellStyle name="Заголовок 2 2 2 26" xfId="8030"/>
    <cellStyle name="Заголовок 2 2 2 3" xfId="2810"/>
    <cellStyle name="Заголовок 2 2 2 3 2" xfId="8302"/>
    <cellStyle name="Заголовок 2 2 2 3 3" xfId="6949"/>
    <cellStyle name="Заголовок 2 2 2 4" xfId="3033"/>
    <cellStyle name="Заголовок 2 2 2 4 2" xfId="8502"/>
    <cellStyle name="Заголовок 2 2 2 4 3" xfId="11878"/>
    <cellStyle name="Заголовок 2 2 2 5" xfId="3225"/>
    <cellStyle name="Заголовок 2 2 2 5 2" xfId="8672"/>
    <cellStyle name="Заголовок 2 2 2 5 3" xfId="12032"/>
    <cellStyle name="Заголовок 2 2 2 6" xfId="3425"/>
    <cellStyle name="Заголовок 2 2 2 6 2" xfId="8850"/>
    <cellStyle name="Заголовок 2 2 2 6 3" xfId="12194"/>
    <cellStyle name="Заголовок 2 2 2 7" xfId="3617"/>
    <cellStyle name="Заголовок 2 2 2 7 2" xfId="9020"/>
    <cellStyle name="Заголовок 2 2 2 7 3" xfId="12347"/>
    <cellStyle name="Заголовок 2 2 2 8" xfId="3808"/>
    <cellStyle name="Заголовок 2 2 2 8 2" xfId="9187"/>
    <cellStyle name="Заголовок 2 2 2 8 3" xfId="12498"/>
    <cellStyle name="Заголовок 2 2 2 9" xfId="3993"/>
    <cellStyle name="Заголовок 2 2 2 9 2" xfId="9346"/>
    <cellStyle name="Заголовок 2 2 2 9 3" xfId="12644"/>
    <cellStyle name="Заголовок 2 2 20" xfId="3455"/>
    <cellStyle name="Заголовок 2 2 20 2" xfId="8880"/>
    <cellStyle name="Заголовок 2 2 20 3" xfId="12224"/>
    <cellStyle name="Заголовок 2 2 21" xfId="3647"/>
    <cellStyle name="Заголовок 2 2 21 2" xfId="9050"/>
    <cellStyle name="Заголовок 2 2 21 3" xfId="12377"/>
    <cellStyle name="Заголовок 2 2 22" xfId="3837"/>
    <cellStyle name="Заголовок 2 2 22 2" xfId="9216"/>
    <cellStyle name="Заголовок 2 2 22 3" xfId="12527"/>
    <cellStyle name="Заголовок 2 2 23" xfId="4022"/>
    <cellStyle name="Заголовок 2 2 23 2" xfId="9375"/>
    <cellStyle name="Заголовок 2 2 23 3" xfId="12673"/>
    <cellStyle name="Заголовок 2 2 24" xfId="4213"/>
    <cellStyle name="Заголовок 2 2 24 2" xfId="9545"/>
    <cellStyle name="Заголовок 2 2 24 3" xfId="12826"/>
    <cellStyle name="Заголовок 2 2 25" xfId="4402"/>
    <cellStyle name="Заголовок 2 2 25 2" xfId="9714"/>
    <cellStyle name="Заголовок 2 2 25 3" xfId="12977"/>
    <cellStyle name="Заголовок 2 2 26" xfId="4576"/>
    <cellStyle name="Заголовок 2 2 26 2" xfId="9863"/>
    <cellStyle name="Заголовок 2 2 26 3" xfId="13113"/>
    <cellStyle name="Заголовок 2 2 27" xfId="4762"/>
    <cellStyle name="Заголовок 2 2 27 2" xfId="10026"/>
    <cellStyle name="Заголовок 2 2 27 3" xfId="13260"/>
    <cellStyle name="Заголовок 2 2 28" xfId="4935"/>
    <cellStyle name="Заголовок 2 2 28 2" xfId="10175"/>
    <cellStyle name="Заголовок 2 2 28 3" xfId="13394"/>
    <cellStyle name="Заголовок 2 2 29" xfId="5096"/>
    <cellStyle name="Заголовок 2 2 29 2" xfId="10311"/>
    <cellStyle name="Заголовок 2 2 29 3" xfId="13517"/>
    <cellStyle name="Заголовок 2 2 3" xfId="1815"/>
    <cellStyle name="Заголовок 2 2 3 10" xfId="4131"/>
    <cellStyle name="Заголовок 2 2 3 10 2" xfId="9463"/>
    <cellStyle name="Заголовок 2 2 3 10 3" xfId="12744"/>
    <cellStyle name="Заголовок 2 2 3 11" xfId="4313"/>
    <cellStyle name="Заголовок 2 2 3 11 2" xfId="9625"/>
    <cellStyle name="Заголовок 2 2 3 11 3" xfId="12888"/>
    <cellStyle name="Заголовок 2 2 3 12" xfId="4501"/>
    <cellStyle name="Заголовок 2 2 3 12 2" xfId="9788"/>
    <cellStyle name="Заголовок 2 2 3 12 3" xfId="13038"/>
    <cellStyle name="Заголовок 2 2 3 13" xfId="4673"/>
    <cellStyle name="Заголовок 2 2 3 13 2" xfId="9937"/>
    <cellStyle name="Заголовок 2 2 3 13 3" xfId="13173"/>
    <cellStyle name="Заголовок 2 2 3 14" xfId="4857"/>
    <cellStyle name="Заголовок 2 2 3 14 2" xfId="10097"/>
    <cellStyle name="Заголовок 2 2 3 14 3" xfId="13317"/>
    <cellStyle name="Заголовок 2 2 3 15" xfId="5023"/>
    <cellStyle name="Заголовок 2 2 3 15 2" xfId="10238"/>
    <cellStyle name="Заголовок 2 2 3 15 3" xfId="13444"/>
    <cellStyle name="Заголовок 2 2 3 16" xfId="5171"/>
    <cellStyle name="Заголовок 2 2 3 16 2" xfId="10364"/>
    <cellStyle name="Заголовок 2 2 3 16 3" xfId="13554"/>
    <cellStyle name="Заголовок 2 2 3 17" xfId="5307"/>
    <cellStyle name="Заголовок 2 2 3 17 2" xfId="10475"/>
    <cellStyle name="Заголовок 2 2 3 17 3" xfId="13652"/>
    <cellStyle name="Заголовок 2 2 3 18" xfId="5417"/>
    <cellStyle name="Заголовок 2 2 3 18 2" xfId="10561"/>
    <cellStyle name="Заголовок 2 2 3 18 3" xfId="13725"/>
    <cellStyle name="Заголовок 2 2 3 19" xfId="5517"/>
    <cellStyle name="Заголовок 2 2 3 19 2" xfId="10638"/>
    <cellStyle name="Заголовок 2 2 3 19 3" xfId="13787"/>
    <cellStyle name="Заголовок 2 2 3 2" xfId="2541"/>
    <cellStyle name="Заголовок 2 2 3 2 2" xfId="8055"/>
    <cellStyle name="Заголовок 2 2 3 2 3" xfId="7698"/>
    <cellStyle name="Заголовок 2 2 3 20" xfId="6072"/>
    <cellStyle name="Заголовок 2 2 3 20 2" xfId="11166"/>
    <cellStyle name="Заголовок 2 2 3 20 3" xfId="14300"/>
    <cellStyle name="Заголовок 2 2 3 21" xfId="6272"/>
    <cellStyle name="Заголовок 2 2 3 21 2" xfId="11343"/>
    <cellStyle name="Заголовок 2 2 3 21 3" xfId="14462"/>
    <cellStyle name="Заголовок 2 2 3 22" xfId="6436"/>
    <cellStyle name="Заголовок 2 2 3 22 2" xfId="11484"/>
    <cellStyle name="Заголовок 2 2 3 22 3" xfId="14588"/>
    <cellStyle name="Заголовок 2 2 3 23" xfId="6573"/>
    <cellStyle name="Заголовок 2 2 3 23 2" xfId="11599"/>
    <cellStyle name="Заголовок 2 2 3 23 3" xfId="14687"/>
    <cellStyle name="Заголовок 2 2 3 24" xfId="6684"/>
    <cellStyle name="Заголовок 2 2 3 24 2" xfId="11686"/>
    <cellStyle name="Заголовок 2 2 3 24 3" xfId="14760"/>
    <cellStyle name="Заголовок 2 2 3 25" xfId="6783"/>
    <cellStyle name="Заголовок 2 2 3 25 2" xfId="11762"/>
    <cellStyle name="Заголовок 2 2 3 25 3" xfId="14822"/>
    <cellStyle name="Заголовок 2 2 3 26" xfId="8774"/>
    <cellStyle name="Заголовок 2 2 3 3" xfId="2750"/>
    <cellStyle name="Заголовок 2 2 3 3 2" xfId="8242"/>
    <cellStyle name="Заголовок 2 2 3 3 3" xfId="7009"/>
    <cellStyle name="Заголовок 2 2 3 4" xfId="2979"/>
    <cellStyle name="Заголовок 2 2 3 4 2" xfId="8448"/>
    <cellStyle name="Заголовок 2 2 3 4 3" xfId="11824"/>
    <cellStyle name="Заголовок 2 2 3 5" xfId="3171"/>
    <cellStyle name="Заголовок 2 2 3 5 2" xfId="8618"/>
    <cellStyle name="Заголовок 2 2 3 5 3" xfId="11978"/>
    <cellStyle name="Заголовок 2 2 3 6" xfId="3371"/>
    <cellStyle name="Заголовок 2 2 3 6 2" xfId="8796"/>
    <cellStyle name="Заголовок 2 2 3 6 3" xfId="12140"/>
    <cellStyle name="Заголовок 2 2 3 7" xfId="3563"/>
    <cellStyle name="Заголовок 2 2 3 7 2" xfId="8966"/>
    <cellStyle name="Заголовок 2 2 3 7 3" xfId="12294"/>
    <cellStyle name="Заголовок 2 2 3 8" xfId="3754"/>
    <cellStyle name="Заголовок 2 2 3 8 2" xfId="9133"/>
    <cellStyle name="Заголовок 2 2 3 8 3" xfId="12446"/>
    <cellStyle name="Заголовок 2 2 3 9" xfId="3940"/>
    <cellStyle name="Заголовок 2 2 3 9 2" xfId="9293"/>
    <cellStyle name="Заголовок 2 2 3 9 3" xfId="12592"/>
    <cellStyle name="Заголовок 2 2 30" xfId="5240"/>
    <cellStyle name="Заголовок 2 2 30 2" xfId="10433"/>
    <cellStyle name="Заголовок 2 2 30 3" xfId="13623"/>
    <cellStyle name="Заголовок 2 2 31" xfId="5920"/>
    <cellStyle name="Заголовок 2 2 31 2" xfId="11039"/>
    <cellStyle name="Заголовок 2 2 31 3" xfId="14186"/>
    <cellStyle name="Заголовок 2 2 32" xfId="5598"/>
    <cellStyle name="Заголовок 2 2 32 2" xfId="10719"/>
    <cellStyle name="Заголовок 2 2 32 3" xfId="13867"/>
    <cellStyle name="Заголовок 2 2 33" xfId="5983"/>
    <cellStyle name="Заголовок 2 2 33 2" xfId="11102"/>
    <cellStyle name="Заголовок 2 2 33 3" xfId="14249"/>
    <cellStyle name="Заголовок 2 2 34" xfId="6179"/>
    <cellStyle name="Заголовок 2 2 34 2" xfId="11273"/>
    <cellStyle name="Заголовок 2 2 34 3" xfId="14407"/>
    <cellStyle name="Заголовок 2 2 35" xfId="6363"/>
    <cellStyle name="Заголовок 2 2 35 2" xfId="11434"/>
    <cellStyle name="Заголовок 2 2 35 3" xfId="14553"/>
    <cellStyle name="Заголовок 2 2 36" xfId="6505"/>
    <cellStyle name="Заголовок 2 2 36 2" xfId="11553"/>
    <cellStyle name="Заголовок 2 2 36 3" xfId="14657"/>
    <cellStyle name="Заголовок 2 2 37" xfId="8936"/>
    <cellStyle name="Заголовок 2 2 4" xfId="1878"/>
    <cellStyle name="Заголовок 2 2 4 10" xfId="4186"/>
    <cellStyle name="Заголовок 2 2 4 10 2" xfId="9518"/>
    <cellStyle name="Заголовок 2 2 4 10 3" xfId="12799"/>
    <cellStyle name="Заголовок 2 2 4 11" xfId="4369"/>
    <cellStyle name="Заголовок 2 2 4 11 2" xfId="9681"/>
    <cellStyle name="Заголовок 2 2 4 11 3" xfId="12944"/>
    <cellStyle name="Заголовок 2 2 4 12" xfId="4557"/>
    <cellStyle name="Заголовок 2 2 4 12 2" xfId="9844"/>
    <cellStyle name="Заголовок 2 2 4 12 3" xfId="13094"/>
    <cellStyle name="Заголовок 2 2 4 13" xfId="4728"/>
    <cellStyle name="Заголовок 2 2 4 13 2" xfId="9992"/>
    <cellStyle name="Заголовок 2 2 4 13 3" xfId="13227"/>
    <cellStyle name="Заголовок 2 2 4 14" xfId="4912"/>
    <cellStyle name="Заголовок 2 2 4 14 2" xfId="10152"/>
    <cellStyle name="Заголовок 2 2 4 14 3" xfId="13371"/>
    <cellStyle name="Заголовок 2 2 4 15" xfId="5074"/>
    <cellStyle name="Заголовок 2 2 4 15 2" xfId="10289"/>
    <cellStyle name="Заголовок 2 2 4 15 3" xfId="13495"/>
    <cellStyle name="Заголовок 2 2 4 16" xfId="5222"/>
    <cellStyle name="Заголовок 2 2 4 16 2" xfId="10415"/>
    <cellStyle name="Заголовок 2 2 4 16 3" xfId="13605"/>
    <cellStyle name="Заголовок 2 2 4 17" xfId="5357"/>
    <cellStyle name="Заголовок 2 2 4 17 2" xfId="10525"/>
    <cellStyle name="Заголовок 2 2 4 17 3" xfId="13702"/>
    <cellStyle name="Заголовок 2 2 4 18" xfId="5461"/>
    <cellStyle name="Заголовок 2 2 4 18 2" xfId="10605"/>
    <cellStyle name="Заголовок 2 2 4 18 3" xfId="13769"/>
    <cellStyle name="Заголовок 2 2 4 19" xfId="5556"/>
    <cellStyle name="Заголовок 2 2 4 19 2" xfId="10677"/>
    <cellStyle name="Заголовок 2 2 4 19 3" xfId="13826"/>
    <cellStyle name="Заголовок 2 2 4 2" xfId="2604"/>
    <cellStyle name="Заголовок 2 2 4 2 2" xfId="8118"/>
    <cellStyle name="Заголовок 2 2 4 2 3" xfId="7105"/>
    <cellStyle name="Заголовок 2 2 4 20" xfId="6135"/>
    <cellStyle name="Заголовок 2 2 4 20 2" xfId="11229"/>
    <cellStyle name="Заголовок 2 2 4 20 3" xfId="14363"/>
    <cellStyle name="Заголовок 2 2 4 21" xfId="6335"/>
    <cellStyle name="Заголовок 2 2 4 21 2" xfId="11406"/>
    <cellStyle name="Заголовок 2 2 4 21 3" xfId="14525"/>
    <cellStyle name="Заголовок 2 2 4 22" xfId="6487"/>
    <cellStyle name="Заголовок 2 2 4 22 2" xfId="11535"/>
    <cellStyle name="Заголовок 2 2 4 22 3" xfId="14639"/>
    <cellStyle name="Заголовок 2 2 4 23" xfId="6624"/>
    <cellStyle name="Заголовок 2 2 4 23 2" xfId="11650"/>
    <cellStyle name="Заголовок 2 2 4 23 3" xfId="14738"/>
    <cellStyle name="Заголовок 2 2 4 24" xfId="6728"/>
    <cellStyle name="Заголовок 2 2 4 24 2" xfId="11730"/>
    <cellStyle name="Заголовок 2 2 4 24 3" xfId="14804"/>
    <cellStyle name="Заголовок 2 2 4 25" xfId="6822"/>
    <cellStyle name="Заголовок 2 2 4 25 2" xfId="11801"/>
    <cellStyle name="Заголовок 2 2 4 25 3" xfId="14861"/>
    <cellStyle name="Заголовок 2 2 4 26" xfId="10455"/>
    <cellStyle name="Заголовок 2 2 4 3" xfId="2813"/>
    <cellStyle name="Заголовок 2 2 4 3 2" xfId="8305"/>
    <cellStyle name="Заголовок 2 2 4 3 3" xfId="6946"/>
    <cellStyle name="Заголовок 2 2 4 4" xfId="3036"/>
    <cellStyle name="Заголовок 2 2 4 4 2" xfId="8505"/>
    <cellStyle name="Заголовок 2 2 4 4 3" xfId="11881"/>
    <cellStyle name="Заголовок 2 2 4 5" xfId="3228"/>
    <cellStyle name="Заголовок 2 2 4 5 2" xfId="8675"/>
    <cellStyle name="Заголовок 2 2 4 5 3" xfId="12035"/>
    <cellStyle name="Заголовок 2 2 4 6" xfId="3428"/>
    <cellStyle name="Заголовок 2 2 4 6 2" xfId="8853"/>
    <cellStyle name="Заголовок 2 2 4 6 3" xfId="12197"/>
    <cellStyle name="Заголовок 2 2 4 7" xfId="3620"/>
    <cellStyle name="Заголовок 2 2 4 7 2" xfId="9023"/>
    <cellStyle name="Заголовок 2 2 4 7 3" xfId="12350"/>
    <cellStyle name="Заголовок 2 2 4 8" xfId="3811"/>
    <cellStyle name="Заголовок 2 2 4 8 2" xfId="9190"/>
    <cellStyle name="Заголовок 2 2 4 8 3" xfId="12501"/>
    <cellStyle name="Заголовок 2 2 4 9" xfId="3995"/>
    <cellStyle name="Заголовок 2 2 4 9 2" xfId="9348"/>
    <cellStyle name="Заголовок 2 2 4 9 3" xfId="12646"/>
    <cellStyle name="Заголовок 2 2 5" xfId="1811"/>
    <cellStyle name="Заголовок 2 2 5 10" xfId="4127"/>
    <cellStyle name="Заголовок 2 2 5 10 2" xfId="9459"/>
    <cellStyle name="Заголовок 2 2 5 10 3" xfId="12740"/>
    <cellStyle name="Заголовок 2 2 5 11" xfId="4309"/>
    <cellStyle name="Заголовок 2 2 5 11 2" xfId="9621"/>
    <cellStyle name="Заголовок 2 2 5 11 3" xfId="12884"/>
    <cellStyle name="Заголовок 2 2 5 12" xfId="4497"/>
    <cellStyle name="Заголовок 2 2 5 12 2" xfId="9784"/>
    <cellStyle name="Заголовок 2 2 5 12 3" xfId="13034"/>
    <cellStyle name="Заголовок 2 2 5 13" xfId="4669"/>
    <cellStyle name="Заголовок 2 2 5 13 2" xfId="9933"/>
    <cellStyle name="Заголовок 2 2 5 13 3" xfId="13169"/>
    <cellStyle name="Заголовок 2 2 5 14" xfId="4853"/>
    <cellStyle name="Заголовок 2 2 5 14 2" xfId="10093"/>
    <cellStyle name="Заголовок 2 2 5 14 3" xfId="13313"/>
    <cellStyle name="Заголовок 2 2 5 15" xfId="5019"/>
    <cellStyle name="Заголовок 2 2 5 15 2" xfId="10234"/>
    <cellStyle name="Заголовок 2 2 5 15 3" xfId="13440"/>
    <cellStyle name="Заголовок 2 2 5 16" xfId="5167"/>
    <cellStyle name="Заголовок 2 2 5 16 2" xfId="10360"/>
    <cellStyle name="Заголовок 2 2 5 16 3" xfId="13550"/>
    <cellStyle name="Заголовок 2 2 5 17" xfId="5304"/>
    <cellStyle name="Заголовок 2 2 5 17 2" xfId="10472"/>
    <cellStyle name="Заголовок 2 2 5 17 3" xfId="13649"/>
    <cellStyle name="Заголовок 2 2 5 18" xfId="5414"/>
    <cellStyle name="Заголовок 2 2 5 18 2" xfId="10558"/>
    <cellStyle name="Заголовок 2 2 5 18 3" xfId="13722"/>
    <cellStyle name="Заголовок 2 2 5 19" xfId="5514"/>
    <cellStyle name="Заголовок 2 2 5 19 2" xfId="10635"/>
    <cellStyle name="Заголовок 2 2 5 19 3" xfId="13784"/>
    <cellStyle name="Заголовок 2 2 5 2" xfId="2537"/>
    <cellStyle name="Заголовок 2 2 5 2 2" xfId="8051"/>
    <cellStyle name="Заголовок 2 2 5 2 3" xfId="7682"/>
    <cellStyle name="Заголовок 2 2 5 20" xfId="6068"/>
    <cellStyle name="Заголовок 2 2 5 20 2" xfId="11162"/>
    <cellStyle name="Заголовок 2 2 5 20 3" xfId="14296"/>
    <cellStyle name="Заголовок 2 2 5 21" xfId="6268"/>
    <cellStyle name="Заголовок 2 2 5 21 2" xfId="11339"/>
    <cellStyle name="Заголовок 2 2 5 21 3" xfId="14458"/>
    <cellStyle name="Заголовок 2 2 5 22" xfId="6432"/>
    <cellStyle name="Заголовок 2 2 5 22 2" xfId="11480"/>
    <cellStyle name="Заголовок 2 2 5 22 3" xfId="14584"/>
    <cellStyle name="Заголовок 2 2 5 23" xfId="6569"/>
    <cellStyle name="Заголовок 2 2 5 23 2" xfId="11595"/>
    <cellStyle name="Заголовок 2 2 5 23 3" xfId="14683"/>
    <cellStyle name="Заголовок 2 2 5 24" xfId="6681"/>
    <cellStyle name="Заголовок 2 2 5 24 2" xfId="11683"/>
    <cellStyle name="Заголовок 2 2 5 24 3" xfId="14757"/>
    <cellStyle name="Заголовок 2 2 5 25" xfId="6780"/>
    <cellStyle name="Заголовок 2 2 5 25 2" xfId="11759"/>
    <cellStyle name="Заголовок 2 2 5 25 3" xfId="14819"/>
    <cellStyle name="Заголовок 2 2 5 26" xfId="8013"/>
    <cellStyle name="Заголовок 2 2 5 3" xfId="2746"/>
    <cellStyle name="Заголовок 2 2 5 3 2" xfId="8238"/>
    <cellStyle name="Заголовок 2 2 5 3 3" xfId="7013"/>
    <cellStyle name="Заголовок 2 2 5 4" xfId="2975"/>
    <cellStyle name="Заголовок 2 2 5 4 2" xfId="8444"/>
    <cellStyle name="Заголовок 2 2 5 4 3" xfId="11820"/>
    <cellStyle name="Заголовок 2 2 5 5" xfId="3167"/>
    <cellStyle name="Заголовок 2 2 5 5 2" xfId="8614"/>
    <cellStyle name="Заголовок 2 2 5 5 3" xfId="11974"/>
    <cellStyle name="Заголовок 2 2 5 6" xfId="3367"/>
    <cellStyle name="Заголовок 2 2 5 6 2" xfId="8792"/>
    <cellStyle name="Заголовок 2 2 5 6 3" xfId="12136"/>
    <cellStyle name="Заголовок 2 2 5 7" xfId="3559"/>
    <cellStyle name="Заголовок 2 2 5 7 2" xfId="8962"/>
    <cellStyle name="Заголовок 2 2 5 7 3" xfId="12290"/>
    <cellStyle name="Заголовок 2 2 5 8" xfId="3750"/>
    <cellStyle name="Заголовок 2 2 5 8 2" xfId="9129"/>
    <cellStyle name="Заголовок 2 2 5 8 3" xfId="12442"/>
    <cellStyle name="Заголовок 2 2 5 9" xfId="3936"/>
    <cellStyle name="Заголовок 2 2 5 9 2" xfId="9289"/>
    <cellStyle name="Заголовок 2 2 5 9 3" xfId="12588"/>
    <cellStyle name="Заголовок 2 2 6" xfId="1804"/>
    <cellStyle name="Заголовок 2 2 6 10" xfId="4120"/>
    <cellStyle name="Заголовок 2 2 6 10 2" xfId="9452"/>
    <cellStyle name="Заголовок 2 2 6 10 3" xfId="12733"/>
    <cellStyle name="Заголовок 2 2 6 11" xfId="4302"/>
    <cellStyle name="Заголовок 2 2 6 11 2" xfId="9614"/>
    <cellStyle name="Заголовок 2 2 6 11 3" xfId="12877"/>
    <cellStyle name="Заголовок 2 2 6 12" xfId="4491"/>
    <cellStyle name="Заголовок 2 2 6 12 2" xfId="9778"/>
    <cellStyle name="Заголовок 2 2 6 12 3" xfId="13028"/>
    <cellStyle name="Заголовок 2 2 6 13" xfId="4662"/>
    <cellStyle name="Заголовок 2 2 6 13 2" xfId="9926"/>
    <cellStyle name="Заголовок 2 2 6 13 3" xfId="13162"/>
    <cellStyle name="Заголовок 2 2 6 14" xfId="4847"/>
    <cellStyle name="Заголовок 2 2 6 14 2" xfId="10087"/>
    <cellStyle name="Заголовок 2 2 6 14 3" xfId="13307"/>
    <cellStyle name="Заголовок 2 2 6 15" xfId="5013"/>
    <cellStyle name="Заголовок 2 2 6 15 2" xfId="10228"/>
    <cellStyle name="Заголовок 2 2 6 15 3" xfId="13434"/>
    <cellStyle name="Заголовок 2 2 6 16" xfId="5161"/>
    <cellStyle name="Заголовок 2 2 6 16 2" xfId="10354"/>
    <cellStyle name="Заголовок 2 2 6 16 3" xfId="13544"/>
    <cellStyle name="Заголовок 2 2 6 17" xfId="5298"/>
    <cellStyle name="Заголовок 2 2 6 17 2" xfId="10466"/>
    <cellStyle name="Заголовок 2 2 6 17 3" xfId="13643"/>
    <cellStyle name="Заголовок 2 2 6 18" xfId="5409"/>
    <cellStyle name="Заголовок 2 2 6 18 2" xfId="10553"/>
    <cellStyle name="Заголовок 2 2 6 18 3" xfId="13717"/>
    <cellStyle name="Заголовок 2 2 6 19" xfId="5509"/>
    <cellStyle name="Заголовок 2 2 6 19 2" xfId="10630"/>
    <cellStyle name="Заголовок 2 2 6 19 3" xfId="13779"/>
    <cellStyle name="Заголовок 2 2 6 2" xfId="2530"/>
    <cellStyle name="Заголовок 2 2 6 2 2" xfId="8044"/>
    <cellStyle name="Заголовок 2 2 6 2 3" xfId="9972"/>
    <cellStyle name="Заголовок 2 2 6 20" xfId="6061"/>
    <cellStyle name="Заголовок 2 2 6 20 2" xfId="11155"/>
    <cellStyle name="Заголовок 2 2 6 20 3" xfId="14289"/>
    <cellStyle name="Заголовок 2 2 6 21" xfId="6262"/>
    <cellStyle name="Заголовок 2 2 6 21 2" xfId="11333"/>
    <cellStyle name="Заголовок 2 2 6 21 3" xfId="14452"/>
    <cellStyle name="Заголовок 2 2 6 22" xfId="6426"/>
    <cellStyle name="Заголовок 2 2 6 22 2" xfId="11474"/>
    <cellStyle name="Заголовок 2 2 6 22 3" xfId="14578"/>
    <cellStyle name="Заголовок 2 2 6 23" xfId="6563"/>
    <cellStyle name="Заголовок 2 2 6 23 2" xfId="11589"/>
    <cellStyle name="Заголовок 2 2 6 23 3" xfId="14677"/>
    <cellStyle name="Заголовок 2 2 6 24" xfId="6676"/>
    <cellStyle name="Заголовок 2 2 6 24 2" xfId="11678"/>
    <cellStyle name="Заголовок 2 2 6 24 3" xfId="14752"/>
    <cellStyle name="Заголовок 2 2 6 25" xfId="6775"/>
    <cellStyle name="Заголовок 2 2 6 25 2" xfId="11754"/>
    <cellStyle name="Заголовок 2 2 6 25 3" xfId="14814"/>
    <cellStyle name="Заголовок 2 2 6 26" xfId="9091"/>
    <cellStyle name="Заголовок 2 2 6 3" xfId="2739"/>
    <cellStyle name="Заголовок 2 2 6 3 2" xfId="8231"/>
    <cellStyle name="Заголовок 2 2 6 3 3" xfId="7020"/>
    <cellStyle name="Заголовок 2 2 6 4" xfId="2968"/>
    <cellStyle name="Заголовок 2 2 6 4 2" xfId="8437"/>
    <cellStyle name="Заголовок 2 2 6 4 3" xfId="11813"/>
    <cellStyle name="Заголовок 2 2 6 5" xfId="3160"/>
    <cellStyle name="Заголовок 2 2 6 5 2" xfId="8607"/>
    <cellStyle name="Заголовок 2 2 6 5 3" xfId="11967"/>
    <cellStyle name="Заголовок 2 2 6 6" xfId="3360"/>
    <cellStyle name="Заголовок 2 2 6 6 2" xfId="8785"/>
    <cellStyle name="Заголовок 2 2 6 6 3" xfId="12129"/>
    <cellStyle name="Заголовок 2 2 6 7" xfId="3552"/>
    <cellStyle name="Заголовок 2 2 6 7 2" xfId="8955"/>
    <cellStyle name="Заголовок 2 2 6 7 3" xfId="12283"/>
    <cellStyle name="Заголовок 2 2 6 8" xfId="3744"/>
    <cellStyle name="Заголовок 2 2 6 8 2" xfId="9123"/>
    <cellStyle name="Заголовок 2 2 6 8 3" xfId="12436"/>
    <cellStyle name="Заголовок 2 2 6 9" xfId="3929"/>
    <cellStyle name="Заголовок 2 2 6 9 2" xfId="9282"/>
    <cellStyle name="Заголовок 2 2 6 9 3" xfId="12581"/>
    <cellStyle name="Заголовок 2 2 7" xfId="1814"/>
    <cellStyle name="Заголовок 2 2 7 10" xfId="4130"/>
    <cellStyle name="Заголовок 2 2 7 10 2" xfId="9462"/>
    <cellStyle name="Заголовок 2 2 7 10 3" xfId="12743"/>
    <cellStyle name="Заголовок 2 2 7 11" xfId="4312"/>
    <cellStyle name="Заголовок 2 2 7 11 2" xfId="9624"/>
    <cellStyle name="Заголовок 2 2 7 11 3" xfId="12887"/>
    <cellStyle name="Заголовок 2 2 7 12" xfId="4500"/>
    <cellStyle name="Заголовок 2 2 7 12 2" xfId="9787"/>
    <cellStyle name="Заголовок 2 2 7 12 3" xfId="13037"/>
    <cellStyle name="Заголовок 2 2 7 13" xfId="4672"/>
    <cellStyle name="Заголовок 2 2 7 13 2" xfId="9936"/>
    <cellStyle name="Заголовок 2 2 7 13 3" xfId="13172"/>
    <cellStyle name="Заголовок 2 2 7 14" xfId="4856"/>
    <cellStyle name="Заголовок 2 2 7 14 2" xfId="10096"/>
    <cellStyle name="Заголовок 2 2 7 14 3" xfId="13316"/>
    <cellStyle name="Заголовок 2 2 7 15" xfId="5022"/>
    <cellStyle name="Заголовок 2 2 7 15 2" xfId="10237"/>
    <cellStyle name="Заголовок 2 2 7 15 3" xfId="13443"/>
    <cellStyle name="Заголовок 2 2 7 16" xfId="5170"/>
    <cellStyle name="Заголовок 2 2 7 16 2" xfId="10363"/>
    <cellStyle name="Заголовок 2 2 7 16 3" xfId="13553"/>
    <cellStyle name="Заголовок 2 2 7 17" xfId="5306"/>
    <cellStyle name="Заголовок 2 2 7 17 2" xfId="10474"/>
    <cellStyle name="Заголовок 2 2 7 17 3" xfId="13651"/>
    <cellStyle name="Заголовок 2 2 7 18" xfId="5416"/>
    <cellStyle name="Заголовок 2 2 7 18 2" xfId="10560"/>
    <cellStyle name="Заголовок 2 2 7 18 3" xfId="13724"/>
    <cellStyle name="Заголовок 2 2 7 19" xfId="5516"/>
    <cellStyle name="Заголовок 2 2 7 19 2" xfId="10637"/>
    <cellStyle name="Заголовок 2 2 7 19 3" xfId="13786"/>
    <cellStyle name="Заголовок 2 2 7 2" xfId="2540"/>
    <cellStyle name="Заголовок 2 2 7 2 2" xfId="8054"/>
    <cellStyle name="Заголовок 2 2 7 2 3" xfId="7767"/>
    <cellStyle name="Заголовок 2 2 7 20" xfId="6071"/>
    <cellStyle name="Заголовок 2 2 7 20 2" xfId="11165"/>
    <cellStyle name="Заголовок 2 2 7 20 3" xfId="14299"/>
    <cellStyle name="Заголовок 2 2 7 21" xfId="6271"/>
    <cellStyle name="Заголовок 2 2 7 21 2" xfId="11342"/>
    <cellStyle name="Заголовок 2 2 7 21 3" xfId="14461"/>
    <cellStyle name="Заголовок 2 2 7 22" xfId="6435"/>
    <cellStyle name="Заголовок 2 2 7 22 2" xfId="11483"/>
    <cellStyle name="Заголовок 2 2 7 22 3" xfId="14587"/>
    <cellStyle name="Заголовок 2 2 7 23" xfId="6572"/>
    <cellStyle name="Заголовок 2 2 7 23 2" xfId="11598"/>
    <cellStyle name="Заголовок 2 2 7 23 3" xfId="14686"/>
    <cellStyle name="Заголовок 2 2 7 24" xfId="6683"/>
    <cellStyle name="Заголовок 2 2 7 24 2" xfId="11685"/>
    <cellStyle name="Заголовок 2 2 7 24 3" xfId="14759"/>
    <cellStyle name="Заголовок 2 2 7 25" xfId="6782"/>
    <cellStyle name="Заголовок 2 2 7 25 2" xfId="11761"/>
    <cellStyle name="Заголовок 2 2 7 25 3" xfId="14821"/>
    <cellStyle name="Заголовок 2 2 7 26" xfId="8945"/>
    <cellStyle name="Заголовок 2 2 7 3" xfId="2749"/>
    <cellStyle name="Заголовок 2 2 7 3 2" xfId="8241"/>
    <cellStyle name="Заголовок 2 2 7 3 3" xfId="7010"/>
    <cellStyle name="Заголовок 2 2 7 4" xfId="2978"/>
    <cellStyle name="Заголовок 2 2 7 4 2" xfId="8447"/>
    <cellStyle name="Заголовок 2 2 7 4 3" xfId="11823"/>
    <cellStyle name="Заголовок 2 2 7 5" xfId="3170"/>
    <cellStyle name="Заголовок 2 2 7 5 2" xfId="8617"/>
    <cellStyle name="Заголовок 2 2 7 5 3" xfId="11977"/>
    <cellStyle name="Заголовок 2 2 7 6" xfId="3370"/>
    <cellStyle name="Заголовок 2 2 7 6 2" xfId="8795"/>
    <cellStyle name="Заголовок 2 2 7 6 3" xfId="12139"/>
    <cellStyle name="Заголовок 2 2 7 7" xfId="3562"/>
    <cellStyle name="Заголовок 2 2 7 7 2" xfId="8965"/>
    <cellStyle name="Заголовок 2 2 7 7 3" xfId="12293"/>
    <cellStyle name="Заголовок 2 2 7 8" xfId="3753"/>
    <cellStyle name="Заголовок 2 2 7 8 2" xfId="9132"/>
    <cellStyle name="Заголовок 2 2 7 8 3" xfId="12445"/>
    <cellStyle name="Заголовок 2 2 7 9" xfId="3939"/>
    <cellStyle name="Заголовок 2 2 7 9 2" xfId="9292"/>
    <cellStyle name="Заголовок 2 2 7 9 3" xfId="12591"/>
    <cellStyle name="Заголовок 2 2 8" xfId="1897"/>
    <cellStyle name="Заголовок 2 2 8 10" xfId="4202"/>
    <cellStyle name="Заголовок 2 2 8 10 2" xfId="9534"/>
    <cellStyle name="Заголовок 2 2 8 10 3" xfId="12815"/>
    <cellStyle name="Заголовок 2 2 8 11" xfId="4383"/>
    <cellStyle name="Заголовок 2 2 8 11 2" xfId="9695"/>
    <cellStyle name="Заголовок 2 2 8 11 3" xfId="12958"/>
    <cellStyle name="Заголовок 2 2 8 12" xfId="4571"/>
    <cellStyle name="Заголовок 2 2 8 12 2" xfId="9858"/>
    <cellStyle name="Заголовок 2 2 8 12 3" xfId="13108"/>
    <cellStyle name="Заголовок 2 2 8 13" xfId="4743"/>
    <cellStyle name="Заголовок 2 2 8 13 2" xfId="10007"/>
    <cellStyle name="Заголовок 2 2 8 13 3" xfId="13241"/>
    <cellStyle name="Заголовок 2 2 8 14" xfId="4924"/>
    <cellStyle name="Заголовок 2 2 8 14 2" xfId="10164"/>
    <cellStyle name="Заголовок 2 2 8 14 3" xfId="13383"/>
    <cellStyle name="Заголовок 2 2 8 15" xfId="5087"/>
    <cellStyle name="Заголовок 2 2 8 15 2" xfId="10302"/>
    <cellStyle name="Заголовок 2 2 8 15 3" xfId="13508"/>
    <cellStyle name="Заголовок 2 2 8 16" xfId="5232"/>
    <cellStyle name="Заголовок 2 2 8 16 2" xfId="10425"/>
    <cellStyle name="Заголовок 2 2 8 16 3" xfId="13615"/>
    <cellStyle name="Заголовок 2 2 8 17" xfId="5367"/>
    <cellStyle name="Заголовок 2 2 8 17 2" xfId="10535"/>
    <cellStyle name="Заголовок 2 2 8 17 3" xfId="13712"/>
    <cellStyle name="Заголовок 2 2 8 18" xfId="5467"/>
    <cellStyle name="Заголовок 2 2 8 18 2" xfId="10611"/>
    <cellStyle name="Заголовок 2 2 8 18 3" xfId="13774"/>
    <cellStyle name="Заголовок 2 2 8 19" xfId="5561"/>
    <cellStyle name="Заголовок 2 2 8 19 2" xfId="10682"/>
    <cellStyle name="Заголовок 2 2 8 19 3" xfId="13831"/>
    <cellStyle name="Заголовок 2 2 8 2" xfId="2621"/>
    <cellStyle name="Заголовок 2 2 8 2 2" xfId="8135"/>
    <cellStyle name="Заголовок 2 2 8 2 3" xfId="9494"/>
    <cellStyle name="Заголовок 2 2 8 20" xfId="6151"/>
    <cellStyle name="Заголовок 2 2 8 20 2" xfId="11245"/>
    <cellStyle name="Заголовок 2 2 8 20 3" xfId="14379"/>
    <cellStyle name="Заголовок 2 2 8 21" xfId="6348"/>
    <cellStyle name="Заголовок 2 2 8 21 2" xfId="11419"/>
    <cellStyle name="Заголовок 2 2 8 21 3" xfId="14538"/>
    <cellStyle name="Заголовок 2 2 8 22" xfId="6498"/>
    <cellStyle name="Заголовок 2 2 8 22 2" xfId="11546"/>
    <cellStyle name="Заголовок 2 2 8 22 3" xfId="14650"/>
    <cellStyle name="Заголовок 2 2 8 23" xfId="6633"/>
    <cellStyle name="Заголовок 2 2 8 23 2" xfId="11659"/>
    <cellStyle name="Заголовок 2 2 8 23 3" xfId="14747"/>
    <cellStyle name="Заголовок 2 2 8 24" xfId="6733"/>
    <cellStyle name="Заголовок 2 2 8 24 2" xfId="11735"/>
    <cellStyle name="Заголовок 2 2 8 24 3" xfId="14809"/>
    <cellStyle name="Заголовок 2 2 8 25" xfId="6827"/>
    <cellStyle name="Заголовок 2 2 8 25 2" xfId="11806"/>
    <cellStyle name="Заголовок 2 2 8 25 3" xfId="14866"/>
    <cellStyle name="Заголовок 2 2 8 26" xfId="11572"/>
    <cellStyle name="Заголовок 2 2 8 3" xfId="2831"/>
    <cellStyle name="Заголовок 2 2 8 3 2" xfId="8323"/>
    <cellStyle name="Заголовок 2 2 8 3 3" xfId="6928"/>
    <cellStyle name="Заголовок 2 2 8 4" xfId="3050"/>
    <cellStyle name="Заголовок 2 2 8 4 2" xfId="8519"/>
    <cellStyle name="Заголовок 2 2 8 4 3" xfId="11895"/>
    <cellStyle name="Заголовок 2 2 8 5" xfId="3245"/>
    <cellStyle name="Заголовок 2 2 8 5 2" xfId="8692"/>
    <cellStyle name="Заголовок 2 2 8 5 3" xfId="12052"/>
    <cellStyle name="Заголовок 2 2 8 6" xfId="3443"/>
    <cellStyle name="Заголовок 2 2 8 6 2" xfId="8868"/>
    <cellStyle name="Заголовок 2 2 8 6 3" xfId="12212"/>
    <cellStyle name="Заголовок 2 2 8 7" xfId="3635"/>
    <cellStyle name="Заголовок 2 2 8 7 2" xfId="9038"/>
    <cellStyle name="Заголовок 2 2 8 7 3" xfId="12365"/>
    <cellStyle name="Заголовок 2 2 8 8" xfId="3826"/>
    <cellStyle name="Заголовок 2 2 8 8 2" xfId="9205"/>
    <cellStyle name="Заголовок 2 2 8 8 3" xfId="12516"/>
    <cellStyle name="Заголовок 2 2 8 9" xfId="4009"/>
    <cellStyle name="Заголовок 2 2 8 9 2" xfId="9362"/>
    <cellStyle name="Заголовок 2 2 8 9 3" xfId="12660"/>
    <cellStyle name="Заголовок 2 2 9" xfId="1821"/>
    <cellStyle name="Заголовок 2 2 9 10" xfId="4137"/>
    <cellStyle name="Заголовок 2 2 9 10 2" xfId="9469"/>
    <cellStyle name="Заголовок 2 2 9 10 3" xfId="12750"/>
    <cellStyle name="Заголовок 2 2 9 11" xfId="4319"/>
    <cellStyle name="Заголовок 2 2 9 11 2" xfId="9631"/>
    <cellStyle name="Заголовок 2 2 9 11 3" xfId="12894"/>
    <cellStyle name="Заголовок 2 2 9 12" xfId="4507"/>
    <cellStyle name="Заголовок 2 2 9 12 2" xfId="9794"/>
    <cellStyle name="Заголовок 2 2 9 12 3" xfId="13044"/>
    <cellStyle name="Заголовок 2 2 9 13" xfId="4678"/>
    <cellStyle name="Заголовок 2 2 9 13 2" xfId="9942"/>
    <cellStyle name="Заголовок 2 2 9 13 3" xfId="13178"/>
    <cellStyle name="Заголовок 2 2 9 14" xfId="4863"/>
    <cellStyle name="Заголовок 2 2 9 14 2" xfId="10103"/>
    <cellStyle name="Заголовок 2 2 9 14 3" xfId="13323"/>
    <cellStyle name="Заголовок 2 2 9 15" xfId="5029"/>
    <cellStyle name="Заголовок 2 2 9 15 2" xfId="10244"/>
    <cellStyle name="Заголовок 2 2 9 15 3" xfId="13450"/>
    <cellStyle name="Заголовок 2 2 9 16" xfId="5177"/>
    <cellStyle name="Заголовок 2 2 9 16 2" xfId="10370"/>
    <cellStyle name="Заголовок 2 2 9 16 3" xfId="13560"/>
    <cellStyle name="Заголовок 2 2 9 17" xfId="5313"/>
    <cellStyle name="Заголовок 2 2 9 17 2" xfId="10481"/>
    <cellStyle name="Заголовок 2 2 9 17 3" xfId="13658"/>
    <cellStyle name="Заголовок 2 2 9 18" xfId="5421"/>
    <cellStyle name="Заголовок 2 2 9 18 2" xfId="10565"/>
    <cellStyle name="Заголовок 2 2 9 18 3" xfId="13729"/>
    <cellStyle name="Заголовок 2 2 9 19" xfId="5521"/>
    <cellStyle name="Заголовок 2 2 9 19 2" xfId="10642"/>
    <cellStyle name="Заголовок 2 2 9 19 3" xfId="13791"/>
    <cellStyle name="Заголовок 2 2 9 2" xfId="2547"/>
    <cellStyle name="Заголовок 2 2 9 2 2" xfId="8061"/>
    <cellStyle name="Заголовок 2 2 9 2 3" xfId="7412"/>
    <cellStyle name="Заголовок 2 2 9 20" xfId="6078"/>
    <cellStyle name="Заголовок 2 2 9 20 2" xfId="11172"/>
    <cellStyle name="Заголовок 2 2 9 20 3" xfId="14306"/>
    <cellStyle name="Заголовок 2 2 9 21" xfId="6278"/>
    <cellStyle name="Заголовок 2 2 9 21 2" xfId="11349"/>
    <cellStyle name="Заголовок 2 2 9 21 3" xfId="14468"/>
    <cellStyle name="Заголовок 2 2 9 22" xfId="6442"/>
    <cellStyle name="Заголовок 2 2 9 22 2" xfId="11490"/>
    <cellStyle name="Заголовок 2 2 9 22 3" xfId="14594"/>
    <cellStyle name="Заголовок 2 2 9 23" xfId="6579"/>
    <cellStyle name="Заголовок 2 2 9 23 2" xfId="11605"/>
    <cellStyle name="Заголовок 2 2 9 23 3" xfId="14693"/>
    <cellStyle name="Заголовок 2 2 9 24" xfId="6688"/>
    <cellStyle name="Заголовок 2 2 9 24 2" xfId="11690"/>
    <cellStyle name="Заголовок 2 2 9 24 3" xfId="14764"/>
    <cellStyle name="Заголовок 2 2 9 25" xfId="6787"/>
    <cellStyle name="Заголовок 2 2 9 25 2" xfId="11766"/>
    <cellStyle name="Заголовок 2 2 9 25 3" xfId="14826"/>
    <cellStyle name="Заголовок 2 2 9 26" xfId="11582"/>
    <cellStyle name="Заголовок 2 2 9 3" xfId="2756"/>
    <cellStyle name="Заголовок 2 2 9 3 2" xfId="8248"/>
    <cellStyle name="Заголовок 2 2 9 3 3" xfId="7003"/>
    <cellStyle name="Заголовок 2 2 9 4" xfId="2985"/>
    <cellStyle name="Заголовок 2 2 9 4 2" xfId="8454"/>
    <cellStyle name="Заголовок 2 2 9 4 3" xfId="11830"/>
    <cellStyle name="Заголовок 2 2 9 5" xfId="3177"/>
    <cellStyle name="Заголовок 2 2 9 5 2" xfId="8624"/>
    <cellStyle name="Заголовок 2 2 9 5 3" xfId="11984"/>
    <cellStyle name="Заголовок 2 2 9 6" xfId="3377"/>
    <cellStyle name="Заголовок 2 2 9 6 2" xfId="8802"/>
    <cellStyle name="Заголовок 2 2 9 6 3" xfId="12146"/>
    <cellStyle name="Заголовок 2 2 9 7" xfId="3569"/>
    <cellStyle name="Заголовок 2 2 9 7 2" xfId="8972"/>
    <cellStyle name="Заголовок 2 2 9 7 3" xfId="12300"/>
    <cellStyle name="Заголовок 2 2 9 8" xfId="3760"/>
    <cellStyle name="Заголовок 2 2 9 8 2" xfId="9139"/>
    <cellStyle name="Заголовок 2 2 9 8 3" xfId="12452"/>
    <cellStyle name="Заголовок 2 2 9 9" xfId="3946"/>
    <cellStyle name="Заголовок 2 2 9 9 2" xfId="9299"/>
    <cellStyle name="Заголовок 2 2 9 9 3" xfId="12598"/>
    <cellStyle name="Заголовок 2 20" xfId="47045"/>
    <cellStyle name="Заголовок 2 20 2" xfId="47046"/>
    <cellStyle name="Заголовок 2 20 3" xfId="47047"/>
    <cellStyle name="Заголовок 2 20 4" xfId="47048"/>
    <cellStyle name="Заголовок 2 20 5" xfId="47049"/>
    <cellStyle name="Заголовок 2 21" xfId="47050"/>
    <cellStyle name="Заголовок 2 21 2" xfId="47051"/>
    <cellStyle name="Заголовок 2 21 3" xfId="47052"/>
    <cellStyle name="Заголовок 2 21 4" xfId="47053"/>
    <cellStyle name="Заголовок 2 21 5" xfId="47054"/>
    <cellStyle name="Заголовок 2 22" xfId="47055"/>
    <cellStyle name="Заголовок 2 22 2" xfId="47056"/>
    <cellStyle name="Заголовок 2 22 3" xfId="47057"/>
    <cellStyle name="Заголовок 2 22 4" xfId="47058"/>
    <cellStyle name="Заголовок 2 22 5" xfId="47059"/>
    <cellStyle name="Заголовок 2 23" xfId="47060"/>
    <cellStyle name="Заголовок 2 23 2" xfId="47061"/>
    <cellStyle name="Заголовок 2 23 3" xfId="47062"/>
    <cellStyle name="Заголовок 2 23 4" xfId="47063"/>
    <cellStyle name="Заголовок 2 23 5" xfId="47064"/>
    <cellStyle name="Заголовок 2 24" xfId="47065"/>
    <cellStyle name="Заголовок 2 24 2" xfId="47066"/>
    <cellStyle name="Заголовок 2 24 3" xfId="47067"/>
    <cellStyle name="Заголовок 2 24 4" xfId="47068"/>
    <cellStyle name="Заголовок 2 24 5" xfId="47069"/>
    <cellStyle name="Заголовок 2 25" xfId="47070"/>
    <cellStyle name="Заголовок 2 25 2" xfId="47071"/>
    <cellStyle name="Заголовок 2 25 3" xfId="47072"/>
    <cellStyle name="Заголовок 2 25 4" xfId="47073"/>
    <cellStyle name="Заголовок 2 25 5" xfId="47074"/>
    <cellStyle name="Заголовок 2 26" xfId="47075"/>
    <cellStyle name="Заголовок 2 26 2" xfId="47076"/>
    <cellStyle name="Заголовок 2 26 3" xfId="47077"/>
    <cellStyle name="Заголовок 2 26 4" xfId="47078"/>
    <cellStyle name="Заголовок 2 26 5" xfId="47079"/>
    <cellStyle name="Заголовок 2 27" xfId="47080"/>
    <cellStyle name="Заголовок 2 27 2" xfId="47081"/>
    <cellStyle name="Заголовок 2 27 3" xfId="47082"/>
    <cellStyle name="Заголовок 2 27 4" xfId="47083"/>
    <cellStyle name="Заголовок 2 27 5" xfId="47084"/>
    <cellStyle name="Заголовок 2 28" xfId="47085"/>
    <cellStyle name="Заголовок 2 28 2" xfId="47086"/>
    <cellStyle name="Заголовок 2 28 3" xfId="47087"/>
    <cellStyle name="Заголовок 2 28 4" xfId="47088"/>
    <cellStyle name="Заголовок 2 28 5" xfId="47089"/>
    <cellStyle name="Заголовок 2 29" xfId="47090"/>
    <cellStyle name="Заголовок 2 29 2" xfId="47091"/>
    <cellStyle name="Заголовок 2 29 3" xfId="47092"/>
    <cellStyle name="Заголовок 2 29 4" xfId="47093"/>
    <cellStyle name="Заголовок 2 29 5" xfId="47094"/>
    <cellStyle name="Заголовок 2 3" xfId="1623"/>
    <cellStyle name="Заголовок 2 3 2" xfId="47095"/>
    <cellStyle name="Заголовок 2 3 3" xfId="47096"/>
    <cellStyle name="Заголовок 2 3 4" xfId="47097"/>
    <cellStyle name="Заголовок 2 3 5" xfId="47098"/>
    <cellStyle name="Заголовок 2 30" xfId="47099"/>
    <cellStyle name="Заголовок 2 30 2" xfId="47100"/>
    <cellStyle name="Заголовок 2 30 3" xfId="47101"/>
    <cellStyle name="Заголовок 2 30 4" xfId="47102"/>
    <cellStyle name="Заголовок 2 30 5" xfId="47103"/>
    <cellStyle name="Заголовок 2 31" xfId="47104"/>
    <cellStyle name="Заголовок 2 32" xfId="47105"/>
    <cellStyle name="Заголовок 2 33" xfId="47106"/>
    <cellStyle name="Заголовок 2 34" xfId="47107"/>
    <cellStyle name="Заголовок 2 35" xfId="47108"/>
    <cellStyle name="Заголовок 2 36" xfId="47109"/>
    <cellStyle name="Заголовок 2 37" xfId="47110"/>
    <cellStyle name="Заголовок 2 38" xfId="47111"/>
    <cellStyle name="Заголовок 2 4" xfId="47112"/>
    <cellStyle name="Заголовок 2 4 2" xfId="47113"/>
    <cellStyle name="Заголовок 2 4 3" xfId="47114"/>
    <cellStyle name="Заголовок 2 4 4" xfId="47115"/>
    <cellStyle name="Заголовок 2 4 5" xfId="47116"/>
    <cellStyle name="Заголовок 2 5" xfId="47117"/>
    <cellStyle name="Заголовок 2 5 2" xfId="47118"/>
    <cellStyle name="Заголовок 2 5 3" xfId="47119"/>
    <cellStyle name="Заголовок 2 5 4" xfId="47120"/>
    <cellStyle name="Заголовок 2 5 5" xfId="47121"/>
    <cellStyle name="Заголовок 2 6" xfId="47122"/>
    <cellStyle name="Заголовок 2 6 2" xfId="47123"/>
    <cellStyle name="Заголовок 2 6 3" xfId="47124"/>
    <cellStyle name="Заголовок 2 6 4" xfId="47125"/>
    <cellStyle name="Заголовок 2 6 5" xfId="47126"/>
    <cellStyle name="Заголовок 2 7" xfId="47127"/>
    <cellStyle name="Заголовок 2 7 2" xfId="47128"/>
    <cellStyle name="Заголовок 2 7 3" xfId="47129"/>
    <cellStyle name="Заголовок 2 7 4" xfId="47130"/>
    <cellStyle name="Заголовок 2 7 5" xfId="47131"/>
    <cellStyle name="Заголовок 2 8" xfId="47132"/>
    <cellStyle name="Заголовок 2 8 2" xfId="47133"/>
    <cellStyle name="Заголовок 2 8 3" xfId="47134"/>
    <cellStyle name="Заголовок 2 8 4" xfId="47135"/>
    <cellStyle name="Заголовок 2 8 5" xfId="47136"/>
    <cellStyle name="Заголовок 2 9" xfId="47137"/>
    <cellStyle name="Заголовок 2 9 2" xfId="47138"/>
    <cellStyle name="Заголовок 2 9 3" xfId="47139"/>
    <cellStyle name="Заголовок 2 9 4" xfId="47140"/>
    <cellStyle name="Заголовок 2 9 5" xfId="47141"/>
    <cellStyle name="Заголовок 3 10" xfId="47142"/>
    <cellStyle name="Заголовок 3 10 2" xfId="47143"/>
    <cellStyle name="Заголовок 3 10 3" xfId="47144"/>
    <cellStyle name="Заголовок 3 10 4" xfId="47145"/>
    <cellStyle name="Заголовок 3 10 5" xfId="47146"/>
    <cellStyle name="Заголовок 3 11" xfId="47147"/>
    <cellStyle name="Заголовок 3 11 2" xfId="47148"/>
    <cellStyle name="Заголовок 3 11 3" xfId="47149"/>
    <cellStyle name="Заголовок 3 11 4" xfId="47150"/>
    <cellStyle name="Заголовок 3 11 5" xfId="47151"/>
    <cellStyle name="Заголовок 3 12" xfId="47152"/>
    <cellStyle name="Заголовок 3 12 2" xfId="47153"/>
    <cellStyle name="Заголовок 3 12 3" xfId="47154"/>
    <cellStyle name="Заголовок 3 12 4" xfId="47155"/>
    <cellStyle name="Заголовок 3 12 5" xfId="47156"/>
    <cellStyle name="Заголовок 3 13" xfId="47157"/>
    <cellStyle name="Заголовок 3 13 2" xfId="47158"/>
    <cellStyle name="Заголовок 3 13 3" xfId="47159"/>
    <cellStyle name="Заголовок 3 13 4" xfId="47160"/>
    <cellStyle name="Заголовок 3 13 5" xfId="47161"/>
    <cellStyle name="Заголовок 3 14" xfId="47162"/>
    <cellStyle name="Заголовок 3 14 2" xfId="47163"/>
    <cellStyle name="Заголовок 3 14 3" xfId="47164"/>
    <cellStyle name="Заголовок 3 14 4" xfId="47165"/>
    <cellStyle name="Заголовок 3 14 5" xfId="47166"/>
    <cellStyle name="Заголовок 3 15" xfId="47167"/>
    <cellStyle name="Заголовок 3 15 2" xfId="47168"/>
    <cellStyle name="Заголовок 3 15 3" xfId="47169"/>
    <cellStyle name="Заголовок 3 15 4" xfId="47170"/>
    <cellStyle name="Заголовок 3 15 5" xfId="47171"/>
    <cellStyle name="Заголовок 3 16" xfId="47172"/>
    <cellStyle name="Заголовок 3 16 2" xfId="47173"/>
    <cellStyle name="Заголовок 3 16 3" xfId="47174"/>
    <cellStyle name="Заголовок 3 16 4" xfId="47175"/>
    <cellStyle name="Заголовок 3 16 5" xfId="47176"/>
    <cellStyle name="Заголовок 3 17" xfId="47177"/>
    <cellStyle name="Заголовок 3 17 2" xfId="47178"/>
    <cellStyle name="Заголовок 3 17 3" xfId="47179"/>
    <cellStyle name="Заголовок 3 17 4" xfId="47180"/>
    <cellStyle name="Заголовок 3 17 5" xfId="47181"/>
    <cellStyle name="Заголовок 3 18" xfId="47182"/>
    <cellStyle name="Заголовок 3 18 2" xfId="47183"/>
    <cellStyle name="Заголовок 3 18 3" xfId="47184"/>
    <cellStyle name="Заголовок 3 18 4" xfId="47185"/>
    <cellStyle name="Заголовок 3 18 5" xfId="47186"/>
    <cellStyle name="Заголовок 3 19" xfId="47187"/>
    <cellStyle name="Заголовок 3 19 2" xfId="47188"/>
    <cellStyle name="Заголовок 3 19 3" xfId="47189"/>
    <cellStyle name="Заголовок 3 19 4" xfId="47190"/>
    <cellStyle name="Заголовок 3 19 5" xfId="47191"/>
    <cellStyle name="Заголовок 3 2" xfId="1624"/>
    <cellStyle name="Заголовок 3 2 10" xfId="1893"/>
    <cellStyle name="Заголовок 3 2 10 10" xfId="4198"/>
    <cellStyle name="Заголовок 3 2 10 10 2" xfId="9530"/>
    <cellStyle name="Заголовок 3 2 10 10 3" xfId="12811"/>
    <cellStyle name="Заголовок 3 2 10 11" xfId="4379"/>
    <cellStyle name="Заголовок 3 2 10 11 2" xfId="9691"/>
    <cellStyle name="Заголовок 3 2 10 11 3" xfId="12954"/>
    <cellStyle name="Заголовок 3 2 10 12" xfId="4567"/>
    <cellStyle name="Заголовок 3 2 10 12 2" xfId="9854"/>
    <cellStyle name="Заголовок 3 2 10 12 3" xfId="13104"/>
    <cellStyle name="Заголовок 3 2 10 13" xfId="4740"/>
    <cellStyle name="Заголовок 3 2 10 13 2" xfId="10004"/>
    <cellStyle name="Заголовок 3 2 10 13 3" xfId="13239"/>
    <cellStyle name="Заголовок 3 2 10 14" xfId="4921"/>
    <cellStyle name="Заголовок 3 2 10 14 2" xfId="10161"/>
    <cellStyle name="Заголовок 3 2 10 14 3" xfId="13380"/>
    <cellStyle name="Заголовок 3 2 10 15" xfId="5083"/>
    <cellStyle name="Заголовок 3 2 10 15 2" xfId="10298"/>
    <cellStyle name="Заголовок 3 2 10 15 3" xfId="13504"/>
    <cellStyle name="Заголовок 3 2 10 16" xfId="5229"/>
    <cellStyle name="Заголовок 3 2 10 16 2" xfId="10422"/>
    <cellStyle name="Заголовок 3 2 10 16 3" xfId="13612"/>
    <cellStyle name="Заголовок 3 2 10 17" xfId="5363"/>
    <cellStyle name="Заголовок 3 2 10 17 2" xfId="10531"/>
    <cellStyle name="Заголовок 3 2 10 17 3" xfId="13708"/>
    <cellStyle name="Заголовок 3 2 10 18" xfId="5466"/>
    <cellStyle name="Заголовок 3 2 10 18 2" xfId="10610"/>
    <cellStyle name="Заголовок 3 2 10 18 3" xfId="13773"/>
    <cellStyle name="Заголовок 3 2 10 19" xfId="5560"/>
    <cellStyle name="Заголовок 3 2 10 19 2" xfId="10681"/>
    <cellStyle name="Заголовок 3 2 10 19 3" xfId="13830"/>
    <cellStyle name="Заголовок 3 2 10 2" xfId="2617"/>
    <cellStyle name="Заголовок 3 2 10 2 2" xfId="8131"/>
    <cellStyle name="Заголовок 3 2 10 2 3" xfId="7102"/>
    <cellStyle name="Заголовок 3 2 10 20" xfId="6147"/>
    <cellStyle name="Заголовок 3 2 10 20 2" xfId="11241"/>
    <cellStyle name="Заголовок 3 2 10 20 3" xfId="14375"/>
    <cellStyle name="Заголовок 3 2 10 21" xfId="6345"/>
    <cellStyle name="Заголовок 3 2 10 21 2" xfId="11416"/>
    <cellStyle name="Заголовок 3 2 10 21 3" xfId="14535"/>
    <cellStyle name="Заголовок 3 2 10 22" xfId="6495"/>
    <cellStyle name="Заголовок 3 2 10 22 2" xfId="11543"/>
    <cellStyle name="Заголовок 3 2 10 22 3" xfId="14647"/>
    <cellStyle name="Заголовок 3 2 10 23" xfId="6630"/>
    <cellStyle name="Заголовок 3 2 10 23 2" xfId="11656"/>
    <cellStyle name="Заголовок 3 2 10 23 3" xfId="14744"/>
    <cellStyle name="Заголовок 3 2 10 24" xfId="6732"/>
    <cellStyle name="Заголовок 3 2 10 24 2" xfId="11734"/>
    <cellStyle name="Заголовок 3 2 10 24 3" xfId="14808"/>
    <cellStyle name="Заголовок 3 2 10 25" xfId="6826"/>
    <cellStyle name="Заголовок 3 2 10 25 2" xfId="11805"/>
    <cellStyle name="Заголовок 3 2 10 25 3" xfId="14865"/>
    <cellStyle name="Заголовок 3 2 10 26" xfId="8415"/>
    <cellStyle name="Заголовок 3 2 10 3" xfId="2828"/>
    <cellStyle name="Заголовок 3 2 10 3 2" xfId="8320"/>
    <cellStyle name="Заголовок 3 2 10 3 3" xfId="6931"/>
    <cellStyle name="Заголовок 3 2 10 4" xfId="3047"/>
    <cellStyle name="Заголовок 3 2 10 4 2" xfId="8516"/>
    <cellStyle name="Заголовок 3 2 10 4 3" xfId="11892"/>
    <cellStyle name="Заголовок 3 2 10 5" xfId="3242"/>
    <cellStyle name="Заголовок 3 2 10 5 2" xfId="8689"/>
    <cellStyle name="Заголовок 3 2 10 5 3" xfId="12049"/>
    <cellStyle name="Заголовок 3 2 10 6" xfId="3440"/>
    <cellStyle name="Заголовок 3 2 10 6 2" xfId="8865"/>
    <cellStyle name="Заголовок 3 2 10 6 3" xfId="12209"/>
    <cellStyle name="Заголовок 3 2 10 7" xfId="3632"/>
    <cellStyle name="Заголовок 3 2 10 7 2" xfId="9035"/>
    <cellStyle name="Заголовок 3 2 10 7 3" xfId="12362"/>
    <cellStyle name="Заголовок 3 2 10 8" xfId="3823"/>
    <cellStyle name="Заголовок 3 2 10 8 2" xfId="9202"/>
    <cellStyle name="Заголовок 3 2 10 8 3" xfId="12513"/>
    <cellStyle name="Заголовок 3 2 10 9" xfId="4006"/>
    <cellStyle name="Заголовок 3 2 10 9 2" xfId="9359"/>
    <cellStyle name="Заголовок 3 2 10 9 3" xfId="12657"/>
    <cellStyle name="Заголовок 3 2 11" xfId="1817"/>
    <cellStyle name="Заголовок 3 2 11 10" xfId="4133"/>
    <cellStyle name="Заголовок 3 2 11 10 2" xfId="9465"/>
    <cellStyle name="Заголовок 3 2 11 10 3" xfId="12746"/>
    <cellStyle name="Заголовок 3 2 11 11" xfId="4315"/>
    <cellStyle name="Заголовок 3 2 11 11 2" xfId="9627"/>
    <cellStyle name="Заголовок 3 2 11 11 3" xfId="12890"/>
    <cellStyle name="Заголовок 3 2 11 12" xfId="4503"/>
    <cellStyle name="Заголовок 3 2 11 12 2" xfId="9790"/>
    <cellStyle name="Заголовок 3 2 11 12 3" xfId="13040"/>
    <cellStyle name="Заголовок 3 2 11 13" xfId="4675"/>
    <cellStyle name="Заголовок 3 2 11 13 2" xfId="9939"/>
    <cellStyle name="Заголовок 3 2 11 13 3" xfId="13175"/>
    <cellStyle name="Заголовок 3 2 11 14" xfId="4859"/>
    <cellStyle name="Заголовок 3 2 11 14 2" xfId="10099"/>
    <cellStyle name="Заголовок 3 2 11 14 3" xfId="13319"/>
    <cellStyle name="Заголовок 3 2 11 15" xfId="5025"/>
    <cellStyle name="Заголовок 3 2 11 15 2" xfId="10240"/>
    <cellStyle name="Заголовок 3 2 11 15 3" xfId="13446"/>
    <cellStyle name="Заголовок 3 2 11 16" xfId="5173"/>
    <cellStyle name="Заголовок 3 2 11 16 2" xfId="10366"/>
    <cellStyle name="Заголовок 3 2 11 16 3" xfId="13556"/>
    <cellStyle name="Заголовок 3 2 11 17" xfId="5309"/>
    <cellStyle name="Заголовок 3 2 11 17 2" xfId="10477"/>
    <cellStyle name="Заголовок 3 2 11 17 3" xfId="13654"/>
    <cellStyle name="Заголовок 3 2 11 18" xfId="5418"/>
    <cellStyle name="Заголовок 3 2 11 18 2" xfId="10562"/>
    <cellStyle name="Заголовок 3 2 11 18 3" xfId="13726"/>
    <cellStyle name="Заголовок 3 2 11 19" xfId="5518"/>
    <cellStyle name="Заголовок 3 2 11 19 2" xfId="10639"/>
    <cellStyle name="Заголовок 3 2 11 19 3" xfId="13788"/>
    <cellStyle name="Заголовок 3 2 11 2" xfId="2543"/>
    <cellStyle name="Заголовок 3 2 11 2 2" xfId="8057"/>
    <cellStyle name="Заголовок 3 2 11 2 3" xfId="7423"/>
    <cellStyle name="Заголовок 3 2 11 20" xfId="6074"/>
    <cellStyle name="Заголовок 3 2 11 20 2" xfId="11168"/>
    <cellStyle name="Заголовок 3 2 11 20 3" xfId="14302"/>
    <cellStyle name="Заголовок 3 2 11 21" xfId="6274"/>
    <cellStyle name="Заголовок 3 2 11 21 2" xfId="11345"/>
    <cellStyle name="Заголовок 3 2 11 21 3" xfId="14464"/>
    <cellStyle name="Заголовок 3 2 11 22" xfId="6438"/>
    <cellStyle name="Заголовок 3 2 11 22 2" xfId="11486"/>
    <cellStyle name="Заголовок 3 2 11 22 3" xfId="14590"/>
    <cellStyle name="Заголовок 3 2 11 23" xfId="6575"/>
    <cellStyle name="Заголовок 3 2 11 23 2" xfId="11601"/>
    <cellStyle name="Заголовок 3 2 11 23 3" xfId="14689"/>
    <cellStyle name="Заголовок 3 2 11 24" xfId="6685"/>
    <cellStyle name="Заголовок 3 2 11 24 2" xfId="11687"/>
    <cellStyle name="Заголовок 3 2 11 24 3" xfId="14761"/>
    <cellStyle name="Заголовок 3 2 11 25" xfId="6784"/>
    <cellStyle name="Заголовок 3 2 11 25 2" xfId="11763"/>
    <cellStyle name="Заголовок 3 2 11 25 3" xfId="14823"/>
    <cellStyle name="Заголовок 3 2 11 26" xfId="8428"/>
    <cellStyle name="Заголовок 3 2 11 3" xfId="2752"/>
    <cellStyle name="Заголовок 3 2 11 3 2" xfId="8244"/>
    <cellStyle name="Заголовок 3 2 11 3 3" xfId="7007"/>
    <cellStyle name="Заголовок 3 2 11 4" xfId="2981"/>
    <cellStyle name="Заголовок 3 2 11 4 2" xfId="8450"/>
    <cellStyle name="Заголовок 3 2 11 4 3" xfId="11826"/>
    <cellStyle name="Заголовок 3 2 11 5" xfId="3173"/>
    <cellStyle name="Заголовок 3 2 11 5 2" xfId="8620"/>
    <cellStyle name="Заголовок 3 2 11 5 3" xfId="11980"/>
    <cellStyle name="Заголовок 3 2 11 6" xfId="3373"/>
    <cellStyle name="Заголовок 3 2 11 6 2" xfId="8798"/>
    <cellStyle name="Заголовок 3 2 11 6 3" xfId="12142"/>
    <cellStyle name="Заголовок 3 2 11 7" xfId="3565"/>
    <cellStyle name="Заголовок 3 2 11 7 2" xfId="8968"/>
    <cellStyle name="Заголовок 3 2 11 7 3" xfId="12296"/>
    <cellStyle name="Заголовок 3 2 11 8" xfId="3756"/>
    <cellStyle name="Заголовок 3 2 11 8 2" xfId="9135"/>
    <cellStyle name="Заголовок 3 2 11 8 3" xfId="12448"/>
    <cellStyle name="Заголовок 3 2 11 9" xfId="3942"/>
    <cellStyle name="Заголовок 3 2 11 9 2" xfId="9295"/>
    <cellStyle name="Заголовок 3 2 11 9 3" xfId="12594"/>
    <cellStyle name="Заголовок 3 2 12" xfId="1806"/>
    <cellStyle name="Заголовок 3 2 12 10" xfId="4122"/>
    <cellStyle name="Заголовок 3 2 12 10 2" xfId="9454"/>
    <cellStyle name="Заголовок 3 2 12 10 3" xfId="12735"/>
    <cellStyle name="Заголовок 3 2 12 11" xfId="4304"/>
    <cellStyle name="Заголовок 3 2 12 11 2" xfId="9616"/>
    <cellStyle name="Заголовок 3 2 12 11 3" xfId="12879"/>
    <cellStyle name="Заголовок 3 2 12 12" xfId="4493"/>
    <cellStyle name="Заголовок 3 2 12 12 2" xfId="9780"/>
    <cellStyle name="Заголовок 3 2 12 12 3" xfId="13030"/>
    <cellStyle name="Заголовок 3 2 12 13" xfId="4664"/>
    <cellStyle name="Заголовок 3 2 12 13 2" xfId="9928"/>
    <cellStyle name="Заголовок 3 2 12 13 3" xfId="13164"/>
    <cellStyle name="Заголовок 3 2 12 14" xfId="4849"/>
    <cellStyle name="Заголовок 3 2 12 14 2" xfId="10089"/>
    <cellStyle name="Заголовок 3 2 12 14 3" xfId="13309"/>
    <cellStyle name="Заголовок 3 2 12 15" xfId="5015"/>
    <cellStyle name="Заголовок 3 2 12 15 2" xfId="10230"/>
    <cellStyle name="Заголовок 3 2 12 15 3" xfId="13436"/>
    <cellStyle name="Заголовок 3 2 12 16" xfId="5163"/>
    <cellStyle name="Заголовок 3 2 12 16 2" xfId="10356"/>
    <cellStyle name="Заголовок 3 2 12 16 3" xfId="13546"/>
    <cellStyle name="Заголовок 3 2 12 17" xfId="5300"/>
    <cellStyle name="Заголовок 3 2 12 17 2" xfId="10468"/>
    <cellStyle name="Заголовок 3 2 12 17 3" xfId="13645"/>
    <cellStyle name="Заголовок 3 2 12 18" xfId="5410"/>
    <cellStyle name="Заголовок 3 2 12 18 2" xfId="10554"/>
    <cellStyle name="Заголовок 3 2 12 18 3" xfId="13718"/>
    <cellStyle name="Заголовок 3 2 12 19" xfId="5510"/>
    <cellStyle name="Заголовок 3 2 12 19 2" xfId="10631"/>
    <cellStyle name="Заголовок 3 2 12 19 3" xfId="13780"/>
    <cellStyle name="Заголовок 3 2 12 2" xfId="2532"/>
    <cellStyle name="Заголовок 3 2 12 2 2" xfId="8046"/>
    <cellStyle name="Заголовок 3 2 12 2 3" xfId="8568"/>
    <cellStyle name="Заголовок 3 2 12 20" xfId="6063"/>
    <cellStyle name="Заголовок 3 2 12 20 2" xfId="11157"/>
    <cellStyle name="Заголовок 3 2 12 20 3" xfId="14291"/>
    <cellStyle name="Заголовок 3 2 12 21" xfId="6264"/>
    <cellStyle name="Заголовок 3 2 12 21 2" xfId="11335"/>
    <cellStyle name="Заголовок 3 2 12 21 3" xfId="14454"/>
    <cellStyle name="Заголовок 3 2 12 22" xfId="6428"/>
    <cellStyle name="Заголовок 3 2 12 22 2" xfId="11476"/>
    <cellStyle name="Заголовок 3 2 12 22 3" xfId="14580"/>
    <cellStyle name="Заголовок 3 2 12 23" xfId="6565"/>
    <cellStyle name="Заголовок 3 2 12 23 2" xfId="11591"/>
    <cellStyle name="Заголовок 3 2 12 23 3" xfId="14679"/>
    <cellStyle name="Заголовок 3 2 12 24" xfId="6677"/>
    <cellStyle name="Заголовок 3 2 12 24 2" xfId="11679"/>
    <cellStyle name="Заголовок 3 2 12 24 3" xfId="14753"/>
    <cellStyle name="Заголовок 3 2 12 25" xfId="6776"/>
    <cellStyle name="Заголовок 3 2 12 25 2" xfId="11755"/>
    <cellStyle name="Заголовок 3 2 12 25 3" xfId="14815"/>
    <cellStyle name="Заголовок 3 2 12 26" xfId="8749"/>
    <cellStyle name="Заголовок 3 2 12 3" xfId="2741"/>
    <cellStyle name="Заголовок 3 2 12 3 2" xfId="8233"/>
    <cellStyle name="Заголовок 3 2 12 3 3" xfId="7018"/>
    <cellStyle name="Заголовок 3 2 12 4" xfId="2970"/>
    <cellStyle name="Заголовок 3 2 12 4 2" xfId="8439"/>
    <cellStyle name="Заголовок 3 2 12 4 3" xfId="11815"/>
    <cellStyle name="Заголовок 3 2 12 5" xfId="3162"/>
    <cellStyle name="Заголовок 3 2 12 5 2" xfId="8609"/>
    <cellStyle name="Заголовок 3 2 12 5 3" xfId="11969"/>
    <cellStyle name="Заголовок 3 2 12 6" xfId="3362"/>
    <cellStyle name="Заголовок 3 2 12 6 2" xfId="8787"/>
    <cellStyle name="Заголовок 3 2 12 6 3" xfId="12131"/>
    <cellStyle name="Заголовок 3 2 12 7" xfId="3554"/>
    <cellStyle name="Заголовок 3 2 12 7 2" xfId="8957"/>
    <cellStyle name="Заголовок 3 2 12 7 3" xfId="12285"/>
    <cellStyle name="Заголовок 3 2 12 8" xfId="3746"/>
    <cellStyle name="Заголовок 3 2 12 8 2" xfId="9125"/>
    <cellStyle name="Заголовок 3 2 12 8 3" xfId="12438"/>
    <cellStyle name="Заголовок 3 2 12 9" xfId="3931"/>
    <cellStyle name="Заголовок 3 2 12 9 2" xfId="9284"/>
    <cellStyle name="Заголовок 3 2 12 9 3" xfId="12583"/>
    <cellStyle name="Заголовок 3 2 13" xfId="2370"/>
    <cellStyle name="Заголовок 3 2 13 2" xfId="7908"/>
    <cellStyle name="Заголовок 3 2 13 3" xfId="7210"/>
    <cellStyle name="Заголовок 3 2 14" xfId="1961"/>
    <cellStyle name="Заголовок 3 2 14 2" xfId="7502"/>
    <cellStyle name="Заголовок 3 2 14 3" xfId="7359"/>
    <cellStyle name="Заголовок 3 2 15" xfId="2456"/>
    <cellStyle name="Заголовок 3 2 15 2" xfId="7994"/>
    <cellStyle name="Заголовок 3 2 15 3" xfId="10843"/>
    <cellStyle name="Заголовок 3 2 16" xfId="2638"/>
    <cellStyle name="Заголовок 3 2 16 2" xfId="8152"/>
    <cellStyle name="Заголовок 3 2 16 3" xfId="7085"/>
    <cellStyle name="Заголовок 3 2 17" xfId="2867"/>
    <cellStyle name="Заголовок 3 2 17 2" xfId="8359"/>
    <cellStyle name="Заголовок 3 2 17 3" xfId="6892"/>
    <cellStyle name="Заголовок 3 2 18" xfId="3063"/>
    <cellStyle name="Заголовок 3 2 18 2" xfId="8531"/>
    <cellStyle name="Заголовок 3 2 18 3" xfId="11908"/>
    <cellStyle name="Заголовок 3 2 19" xfId="3261"/>
    <cellStyle name="Заголовок 3 2 19 2" xfId="8708"/>
    <cellStyle name="Заголовок 3 2 19 3" xfId="12068"/>
    <cellStyle name="Заголовок 3 2 2" xfId="1876"/>
    <cellStyle name="Заголовок 3 2 2 10" xfId="4185"/>
    <cellStyle name="Заголовок 3 2 2 10 2" xfId="9517"/>
    <cellStyle name="Заголовок 3 2 2 10 3" xfId="12798"/>
    <cellStyle name="Заголовок 3 2 2 11" xfId="4368"/>
    <cellStyle name="Заголовок 3 2 2 11 2" xfId="9680"/>
    <cellStyle name="Заголовок 3 2 2 11 3" xfId="12943"/>
    <cellStyle name="Заголовок 3 2 2 12" xfId="4555"/>
    <cellStyle name="Заголовок 3 2 2 12 2" xfId="9842"/>
    <cellStyle name="Заголовок 3 2 2 12 3" xfId="13092"/>
    <cellStyle name="Заголовок 3 2 2 13" xfId="4727"/>
    <cellStyle name="Заголовок 3 2 2 13 2" xfId="9991"/>
    <cellStyle name="Заголовок 3 2 2 13 3" xfId="13226"/>
    <cellStyle name="Заголовок 3 2 2 14" xfId="4911"/>
    <cellStyle name="Заголовок 3 2 2 14 2" xfId="10151"/>
    <cellStyle name="Заголовок 3 2 2 14 3" xfId="13370"/>
    <cellStyle name="Заголовок 3 2 2 15" xfId="5073"/>
    <cellStyle name="Заголовок 3 2 2 15 2" xfId="10288"/>
    <cellStyle name="Заголовок 3 2 2 15 3" xfId="13494"/>
    <cellStyle name="Заголовок 3 2 2 16" xfId="5221"/>
    <cellStyle name="Заголовок 3 2 2 16 2" xfId="10414"/>
    <cellStyle name="Заголовок 3 2 2 16 3" xfId="13604"/>
    <cellStyle name="Заголовок 3 2 2 17" xfId="5355"/>
    <cellStyle name="Заголовок 3 2 2 17 2" xfId="10523"/>
    <cellStyle name="Заголовок 3 2 2 17 3" xfId="13700"/>
    <cellStyle name="Заголовок 3 2 2 18" xfId="5460"/>
    <cellStyle name="Заголовок 3 2 2 18 2" xfId="10604"/>
    <cellStyle name="Заголовок 3 2 2 18 3" xfId="13768"/>
    <cellStyle name="Заголовок 3 2 2 19" xfId="5555"/>
    <cellStyle name="Заголовок 3 2 2 19 2" xfId="10676"/>
    <cellStyle name="Заголовок 3 2 2 19 3" xfId="13825"/>
    <cellStyle name="Заголовок 3 2 2 2" xfId="2602"/>
    <cellStyle name="Заголовок 3 2 2 2 2" xfId="8116"/>
    <cellStyle name="Заголовок 3 2 2 2 3" xfId="7107"/>
    <cellStyle name="Заголовок 3 2 2 20" xfId="6133"/>
    <cellStyle name="Заголовок 3 2 2 20 2" xfId="11227"/>
    <cellStyle name="Заголовок 3 2 2 20 3" xfId="14361"/>
    <cellStyle name="Заголовок 3 2 2 21" xfId="6333"/>
    <cellStyle name="Заголовок 3 2 2 21 2" xfId="11404"/>
    <cellStyle name="Заголовок 3 2 2 21 3" xfId="14523"/>
    <cellStyle name="Заголовок 3 2 2 22" xfId="6486"/>
    <cellStyle name="Заголовок 3 2 2 22 2" xfId="11534"/>
    <cellStyle name="Заголовок 3 2 2 22 3" xfId="14638"/>
    <cellStyle name="Заголовок 3 2 2 23" xfId="6623"/>
    <cellStyle name="Заголовок 3 2 2 23 2" xfId="11649"/>
    <cellStyle name="Заголовок 3 2 2 23 3" xfId="14737"/>
    <cellStyle name="Заголовок 3 2 2 24" xfId="6727"/>
    <cellStyle name="Заголовок 3 2 2 24 2" xfId="11729"/>
    <cellStyle name="Заголовок 3 2 2 24 3" xfId="14803"/>
    <cellStyle name="Заголовок 3 2 2 25" xfId="6821"/>
    <cellStyle name="Заголовок 3 2 2 25 2" xfId="11800"/>
    <cellStyle name="Заголовок 3 2 2 25 3" xfId="14860"/>
    <cellStyle name="Заголовок 3 2 2 26" xfId="10622"/>
    <cellStyle name="Заголовок 3 2 2 3" xfId="2811"/>
    <cellStyle name="Заголовок 3 2 2 3 2" xfId="8303"/>
    <cellStyle name="Заголовок 3 2 2 3 3" xfId="6948"/>
    <cellStyle name="Заголовок 3 2 2 4" xfId="3034"/>
    <cellStyle name="Заголовок 3 2 2 4 2" xfId="8503"/>
    <cellStyle name="Заголовок 3 2 2 4 3" xfId="11879"/>
    <cellStyle name="Заголовок 3 2 2 5" xfId="3226"/>
    <cellStyle name="Заголовок 3 2 2 5 2" xfId="8673"/>
    <cellStyle name="Заголовок 3 2 2 5 3" xfId="12033"/>
    <cellStyle name="Заголовок 3 2 2 6" xfId="3426"/>
    <cellStyle name="Заголовок 3 2 2 6 2" xfId="8851"/>
    <cellStyle name="Заголовок 3 2 2 6 3" xfId="12195"/>
    <cellStyle name="Заголовок 3 2 2 7" xfId="3618"/>
    <cellStyle name="Заголовок 3 2 2 7 2" xfId="9021"/>
    <cellStyle name="Заголовок 3 2 2 7 3" xfId="12348"/>
    <cellStyle name="Заголовок 3 2 2 8" xfId="3809"/>
    <cellStyle name="Заголовок 3 2 2 8 2" xfId="9188"/>
    <cellStyle name="Заголовок 3 2 2 8 3" xfId="12499"/>
    <cellStyle name="Заголовок 3 2 2 9" xfId="3994"/>
    <cellStyle name="Заголовок 3 2 2 9 2" xfId="9347"/>
    <cellStyle name="Заголовок 3 2 2 9 3" xfId="12645"/>
    <cellStyle name="Заголовок 3 2 20" xfId="3457"/>
    <cellStyle name="Заголовок 3 2 20 2" xfId="8882"/>
    <cellStyle name="Заголовок 3 2 20 3" xfId="12226"/>
    <cellStyle name="Заголовок 3 2 21" xfId="3649"/>
    <cellStyle name="Заголовок 3 2 21 2" xfId="9052"/>
    <cellStyle name="Заголовок 3 2 21 3" xfId="12379"/>
    <cellStyle name="Заголовок 3 2 22" xfId="3839"/>
    <cellStyle name="Заголовок 3 2 22 2" xfId="9218"/>
    <cellStyle name="Заголовок 3 2 22 3" xfId="12529"/>
    <cellStyle name="Заголовок 3 2 23" xfId="4024"/>
    <cellStyle name="Заголовок 3 2 23 2" xfId="9377"/>
    <cellStyle name="Заголовок 3 2 23 3" xfId="12675"/>
    <cellStyle name="Заголовок 3 2 24" xfId="4215"/>
    <cellStyle name="Заголовок 3 2 24 2" xfId="9547"/>
    <cellStyle name="Заголовок 3 2 24 3" xfId="12828"/>
    <cellStyle name="Заголовок 3 2 25" xfId="4404"/>
    <cellStyle name="Заголовок 3 2 25 2" xfId="9716"/>
    <cellStyle name="Заголовок 3 2 25 3" xfId="12979"/>
    <cellStyle name="Заголовок 3 2 26" xfId="4578"/>
    <cellStyle name="Заголовок 3 2 26 2" xfId="9865"/>
    <cellStyle name="Заголовок 3 2 26 3" xfId="13115"/>
    <cellStyle name="Заголовок 3 2 27" xfId="4764"/>
    <cellStyle name="Заголовок 3 2 27 2" xfId="10028"/>
    <cellStyle name="Заголовок 3 2 27 3" xfId="13262"/>
    <cellStyle name="Заголовок 3 2 28" xfId="4936"/>
    <cellStyle name="Заголовок 3 2 28 2" xfId="10176"/>
    <cellStyle name="Заголовок 3 2 28 3" xfId="13395"/>
    <cellStyle name="Заголовок 3 2 29" xfId="5097"/>
    <cellStyle name="Заголовок 3 2 29 2" xfId="10312"/>
    <cellStyle name="Заголовок 3 2 29 3" xfId="13518"/>
    <cellStyle name="Заголовок 3 2 3" xfId="1813"/>
    <cellStyle name="Заголовок 3 2 3 10" xfId="4129"/>
    <cellStyle name="Заголовок 3 2 3 10 2" xfId="9461"/>
    <cellStyle name="Заголовок 3 2 3 10 3" xfId="12742"/>
    <cellStyle name="Заголовок 3 2 3 11" xfId="4311"/>
    <cellStyle name="Заголовок 3 2 3 11 2" xfId="9623"/>
    <cellStyle name="Заголовок 3 2 3 11 3" xfId="12886"/>
    <cellStyle name="Заголовок 3 2 3 12" xfId="4499"/>
    <cellStyle name="Заголовок 3 2 3 12 2" xfId="9786"/>
    <cellStyle name="Заголовок 3 2 3 12 3" xfId="13036"/>
    <cellStyle name="Заголовок 3 2 3 13" xfId="4671"/>
    <cellStyle name="Заголовок 3 2 3 13 2" xfId="9935"/>
    <cellStyle name="Заголовок 3 2 3 13 3" xfId="13171"/>
    <cellStyle name="Заголовок 3 2 3 14" xfId="4855"/>
    <cellStyle name="Заголовок 3 2 3 14 2" xfId="10095"/>
    <cellStyle name="Заголовок 3 2 3 14 3" xfId="13315"/>
    <cellStyle name="Заголовок 3 2 3 15" xfId="5021"/>
    <cellStyle name="Заголовок 3 2 3 15 2" xfId="10236"/>
    <cellStyle name="Заголовок 3 2 3 15 3" xfId="13442"/>
    <cellStyle name="Заголовок 3 2 3 16" xfId="5169"/>
    <cellStyle name="Заголовок 3 2 3 16 2" xfId="10362"/>
    <cellStyle name="Заголовок 3 2 3 16 3" xfId="13552"/>
    <cellStyle name="Заголовок 3 2 3 17" xfId="5305"/>
    <cellStyle name="Заголовок 3 2 3 17 2" xfId="10473"/>
    <cellStyle name="Заголовок 3 2 3 17 3" xfId="13650"/>
    <cellStyle name="Заголовок 3 2 3 18" xfId="5415"/>
    <cellStyle name="Заголовок 3 2 3 18 2" xfId="10559"/>
    <cellStyle name="Заголовок 3 2 3 18 3" xfId="13723"/>
    <cellStyle name="Заголовок 3 2 3 19" xfId="5515"/>
    <cellStyle name="Заголовок 3 2 3 19 2" xfId="10636"/>
    <cellStyle name="Заголовок 3 2 3 19 3" xfId="13785"/>
    <cellStyle name="Заголовок 3 2 3 2" xfId="2539"/>
    <cellStyle name="Заголовок 3 2 3 2 2" xfId="8053"/>
    <cellStyle name="Заголовок 3 2 3 2 3" xfId="7695"/>
    <cellStyle name="Заголовок 3 2 3 20" xfId="6070"/>
    <cellStyle name="Заголовок 3 2 3 20 2" xfId="11164"/>
    <cellStyle name="Заголовок 3 2 3 20 3" xfId="14298"/>
    <cellStyle name="Заголовок 3 2 3 21" xfId="6270"/>
    <cellStyle name="Заголовок 3 2 3 21 2" xfId="11341"/>
    <cellStyle name="Заголовок 3 2 3 21 3" xfId="14460"/>
    <cellStyle name="Заголовок 3 2 3 22" xfId="6434"/>
    <cellStyle name="Заголовок 3 2 3 22 2" xfId="11482"/>
    <cellStyle name="Заголовок 3 2 3 22 3" xfId="14586"/>
    <cellStyle name="Заголовок 3 2 3 23" xfId="6571"/>
    <cellStyle name="Заголовок 3 2 3 23 2" xfId="11597"/>
    <cellStyle name="Заголовок 3 2 3 23 3" xfId="14685"/>
    <cellStyle name="Заголовок 3 2 3 24" xfId="6682"/>
    <cellStyle name="Заголовок 3 2 3 24 2" xfId="11684"/>
    <cellStyle name="Заголовок 3 2 3 24 3" xfId="14758"/>
    <cellStyle name="Заголовок 3 2 3 25" xfId="6781"/>
    <cellStyle name="Заголовок 3 2 3 25 2" xfId="11760"/>
    <cellStyle name="Заголовок 3 2 3 25 3" xfId="14820"/>
    <cellStyle name="Заголовок 3 2 3 26" xfId="9112"/>
    <cellStyle name="Заголовок 3 2 3 3" xfId="2748"/>
    <cellStyle name="Заголовок 3 2 3 3 2" xfId="8240"/>
    <cellStyle name="Заголовок 3 2 3 3 3" xfId="7011"/>
    <cellStyle name="Заголовок 3 2 3 4" xfId="2977"/>
    <cellStyle name="Заголовок 3 2 3 4 2" xfId="8446"/>
    <cellStyle name="Заголовок 3 2 3 4 3" xfId="11822"/>
    <cellStyle name="Заголовок 3 2 3 5" xfId="3169"/>
    <cellStyle name="Заголовок 3 2 3 5 2" xfId="8616"/>
    <cellStyle name="Заголовок 3 2 3 5 3" xfId="11976"/>
    <cellStyle name="Заголовок 3 2 3 6" xfId="3369"/>
    <cellStyle name="Заголовок 3 2 3 6 2" xfId="8794"/>
    <cellStyle name="Заголовок 3 2 3 6 3" xfId="12138"/>
    <cellStyle name="Заголовок 3 2 3 7" xfId="3561"/>
    <cellStyle name="Заголовок 3 2 3 7 2" xfId="8964"/>
    <cellStyle name="Заголовок 3 2 3 7 3" xfId="12292"/>
    <cellStyle name="Заголовок 3 2 3 8" xfId="3752"/>
    <cellStyle name="Заголовок 3 2 3 8 2" xfId="9131"/>
    <cellStyle name="Заголовок 3 2 3 8 3" xfId="12444"/>
    <cellStyle name="Заголовок 3 2 3 9" xfId="3938"/>
    <cellStyle name="Заголовок 3 2 3 9 2" xfId="9291"/>
    <cellStyle name="Заголовок 3 2 3 9 3" xfId="12590"/>
    <cellStyle name="Заголовок 3 2 30" xfId="5241"/>
    <cellStyle name="Заголовок 3 2 30 2" xfId="10434"/>
    <cellStyle name="Заголовок 3 2 30 3" xfId="13624"/>
    <cellStyle name="Заголовок 3 2 31" xfId="5921"/>
    <cellStyle name="Заголовок 3 2 31 2" xfId="11040"/>
    <cellStyle name="Заголовок 3 2 31 3" xfId="14187"/>
    <cellStyle name="Заголовок 3 2 32" xfId="5596"/>
    <cellStyle name="Заголовок 3 2 32 2" xfId="10717"/>
    <cellStyle name="Заголовок 3 2 32 3" xfId="13865"/>
    <cellStyle name="Заголовок 3 2 33" xfId="5985"/>
    <cellStyle name="Заголовок 3 2 33 2" xfId="11104"/>
    <cellStyle name="Заголовок 3 2 33 3" xfId="14251"/>
    <cellStyle name="Заголовок 3 2 34" xfId="6181"/>
    <cellStyle name="Заголовок 3 2 34 2" xfId="11275"/>
    <cellStyle name="Заголовок 3 2 34 3" xfId="14409"/>
    <cellStyle name="Заголовок 3 2 35" xfId="6364"/>
    <cellStyle name="Заголовок 3 2 35 2" xfId="11435"/>
    <cellStyle name="Заголовок 3 2 35 3" xfId="14554"/>
    <cellStyle name="Заголовок 3 2 36" xfId="6506"/>
    <cellStyle name="Заголовок 3 2 36 2" xfId="11554"/>
    <cellStyle name="Заголовок 3 2 36 3" xfId="14658"/>
    <cellStyle name="Заголовок 3 2 37" xfId="8590"/>
    <cellStyle name="Заголовок 3 2 4" xfId="1879"/>
    <cellStyle name="Заголовок 3 2 4 10" xfId="4187"/>
    <cellStyle name="Заголовок 3 2 4 10 2" xfId="9519"/>
    <cellStyle name="Заголовок 3 2 4 10 3" xfId="12800"/>
    <cellStyle name="Заголовок 3 2 4 11" xfId="4370"/>
    <cellStyle name="Заголовок 3 2 4 11 2" xfId="9682"/>
    <cellStyle name="Заголовок 3 2 4 11 3" xfId="12945"/>
    <cellStyle name="Заголовок 3 2 4 12" xfId="4558"/>
    <cellStyle name="Заголовок 3 2 4 12 2" xfId="9845"/>
    <cellStyle name="Заголовок 3 2 4 12 3" xfId="13095"/>
    <cellStyle name="Заголовок 3 2 4 13" xfId="4729"/>
    <cellStyle name="Заголовок 3 2 4 13 2" xfId="9993"/>
    <cellStyle name="Заголовок 3 2 4 13 3" xfId="13228"/>
    <cellStyle name="Заголовок 3 2 4 14" xfId="4913"/>
    <cellStyle name="Заголовок 3 2 4 14 2" xfId="10153"/>
    <cellStyle name="Заголовок 3 2 4 14 3" xfId="13372"/>
    <cellStyle name="Заголовок 3 2 4 15" xfId="5075"/>
    <cellStyle name="Заголовок 3 2 4 15 2" xfId="10290"/>
    <cellStyle name="Заголовок 3 2 4 15 3" xfId="13496"/>
    <cellStyle name="Заголовок 3 2 4 16" xfId="5223"/>
    <cellStyle name="Заголовок 3 2 4 16 2" xfId="10416"/>
    <cellStyle name="Заголовок 3 2 4 16 3" xfId="13606"/>
    <cellStyle name="Заголовок 3 2 4 17" xfId="5358"/>
    <cellStyle name="Заголовок 3 2 4 17 2" xfId="10526"/>
    <cellStyle name="Заголовок 3 2 4 17 3" xfId="13703"/>
    <cellStyle name="Заголовок 3 2 4 18" xfId="5462"/>
    <cellStyle name="Заголовок 3 2 4 18 2" xfId="10606"/>
    <cellStyle name="Заголовок 3 2 4 18 3" xfId="13770"/>
    <cellStyle name="Заголовок 3 2 4 19" xfId="5557"/>
    <cellStyle name="Заголовок 3 2 4 19 2" xfId="10678"/>
    <cellStyle name="Заголовок 3 2 4 19 3" xfId="13827"/>
    <cellStyle name="Заголовок 3 2 4 2" xfId="2605"/>
    <cellStyle name="Заголовок 3 2 4 2 2" xfId="8119"/>
    <cellStyle name="Заголовок 3 2 4 2 3" xfId="7104"/>
    <cellStyle name="Заголовок 3 2 4 20" xfId="6136"/>
    <cellStyle name="Заголовок 3 2 4 20 2" xfId="11230"/>
    <cellStyle name="Заголовок 3 2 4 20 3" xfId="14364"/>
    <cellStyle name="Заголовок 3 2 4 21" xfId="6336"/>
    <cellStyle name="Заголовок 3 2 4 21 2" xfId="11407"/>
    <cellStyle name="Заголовок 3 2 4 21 3" xfId="14526"/>
    <cellStyle name="Заголовок 3 2 4 22" xfId="6488"/>
    <cellStyle name="Заголовок 3 2 4 22 2" xfId="11536"/>
    <cellStyle name="Заголовок 3 2 4 22 3" xfId="14640"/>
    <cellStyle name="Заголовок 3 2 4 23" xfId="6625"/>
    <cellStyle name="Заголовок 3 2 4 23 2" xfId="11651"/>
    <cellStyle name="Заголовок 3 2 4 23 3" xfId="14739"/>
    <cellStyle name="Заголовок 3 2 4 24" xfId="6729"/>
    <cellStyle name="Заголовок 3 2 4 24 2" xfId="11731"/>
    <cellStyle name="Заголовок 3 2 4 24 3" xfId="14805"/>
    <cellStyle name="Заголовок 3 2 4 25" xfId="6823"/>
    <cellStyle name="Заголовок 3 2 4 25 2" xfId="11802"/>
    <cellStyle name="Заголовок 3 2 4 25 3" xfId="14862"/>
    <cellStyle name="Заголовок 3 2 4 26" xfId="10341"/>
    <cellStyle name="Заголовок 3 2 4 3" xfId="2814"/>
    <cellStyle name="Заголовок 3 2 4 3 2" xfId="8306"/>
    <cellStyle name="Заголовок 3 2 4 3 3" xfId="6945"/>
    <cellStyle name="Заголовок 3 2 4 4" xfId="3037"/>
    <cellStyle name="Заголовок 3 2 4 4 2" xfId="8506"/>
    <cellStyle name="Заголовок 3 2 4 4 3" xfId="11882"/>
    <cellStyle name="Заголовок 3 2 4 5" xfId="3229"/>
    <cellStyle name="Заголовок 3 2 4 5 2" xfId="8676"/>
    <cellStyle name="Заголовок 3 2 4 5 3" xfId="12036"/>
    <cellStyle name="Заголовок 3 2 4 6" xfId="3429"/>
    <cellStyle name="Заголовок 3 2 4 6 2" xfId="8854"/>
    <cellStyle name="Заголовок 3 2 4 6 3" xfId="12198"/>
    <cellStyle name="Заголовок 3 2 4 7" xfId="3621"/>
    <cellStyle name="Заголовок 3 2 4 7 2" xfId="9024"/>
    <cellStyle name="Заголовок 3 2 4 7 3" xfId="12351"/>
    <cellStyle name="Заголовок 3 2 4 8" xfId="3812"/>
    <cellStyle name="Заголовок 3 2 4 8 2" xfId="9191"/>
    <cellStyle name="Заголовок 3 2 4 8 3" xfId="12502"/>
    <cellStyle name="Заголовок 3 2 4 9" xfId="3996"/>
    <cellStyle name="Заголовок 3 2 4 9 2" xfId="9349"/>
    <cellStyle name="Заголовок 3 2 4 9 3" xfId="12647"/>
    <cellStyle name="Заголовок 3 2 5" xfId="1810"/>
    <cellStyle name="Заголовок 3 2 5 10" xfId="4126"/>
    <cellStyle name="Заголовок 3 2 5 10 2" xfId="9458"/>
    <cellStyle name="Заголовок 3 2 5 10 3" xfId="12739"/>
    <cellStyle name="Заголовок 3 2 5 11" xfId="4308"/>
    <cellStyle name="Заголовок 3 2 5 11 2" xfId="9620"/>
    <cellStyle name="Заголовок 3 2 5 11 3" xfId="12883"/>
    <cellStyle name="Заголовок 3 2 5 12" xfId="4496"/>
    <cellStyle name="Заголовок 3 2 5 12 2" xfId="9783"/>
    <cellStyle name="Заголовок 3 2 5 12 3" xfId="13033"/>
    <cellStyle name="Заголовок 3 2 5 13" xfId="4668"/>
    <cellStyle name="Заголовок 3 2 5 13 2" xfId="9932"/>
    <cellStyle name="Заголовок 3 2 5 13 3" xfId="13168"/>
    <cellStyle name="Заголовок 3 2 5 14" xfId="4852"/>
    <cellStyle name="Заголовок 3 2 5 14 2" xfId="10092"/>
    <cellStyle name="Заголовок 3 2 5 14 3" xfId="13312"/>
    <cellStyle name="Заголовок 3 2 5 15" xfId="5018"/>
    <cellStyle name="Заголовок 3 2 5 15 2" xfId="10233"/>
    <cellStyle name="Заголовок 3 2 5 15 3" xfId="13439"/>
    <cellStyle name="Заголовок 3 2 5 16" xfId="5166"/>
    <cellStyle name="Заголовок 3 2 5 16 2" xfId="10359"/>
    <cellStyle name="Заголовок 3 2 5 16 3" xfId="13549"/>
    <cellStyle name="Заголовок 3 2 5 17" xfId="5303"/>
    <cellStyle name="Заголовок 3 2 5 17 2" xfId="10471"/>
    <cellStyle name="Заголовок 3 2 5 17 3" xfId="13648"/>
    <cellStyle name="Заголовок 3 2 5 18" xfId="5413"/>
    <cellStyle name="Заголовок 3 2 5 18 2" xfId="10557"/>
    <cellStyle name="Заголовок 3 2 5 18 3" xfId="13721"/>
    <cellStyle name="Заголовок 3 2 5 19" xfId="5513"/>
    <cellStyle name="Заголовок 3 2 5 19 2" xfId="10634"/>
    <cellStyle name="Заголовок 3 2 5 19 3" xfId="13783"/>
    <cellStyle name="Заголовок 3 2 5 2" xfId="2536"/>
    <cellStyle name="Заголовок 3 2 5 2 2" xfId="8050"/>
    <cellStyle name="Заголовок 3 2 5 2 3" xfId="7416"/>
    <cellStyle name="Заголовок 3 2 5 20" xfId="6067"/>
    <cellStyle name="Заголовок 3 2 5 20 2" xfId="11161"/>
    <cellStyle name="Заголовок 3 2 5 20 3" xfId="14295"/>
    <cellStyle name="Заголовок 3 2 5 21" xfId="6267"/>
    <cellStyle name="Заголовок 3 2 5 21 2" xfId="11338"/>
    <cellStyle name="Заголовок 3 2 5 21 3" xfId="14457"/>
    <cellStyle name="Заголовок 3 2 5 22" xfId="6431"/>
    <cellStyle name="Заголовок 3 2 5 22 2" xfId="11479"/>
    <cellStyle name="Заголовок 3 2 5 22 3" xfId="14583"/>
    <cellStyle name="Заголовок 3 2 5 23" xfId="6568"/>
    <cellStyle name="Заголовок 3 2 5 23 2" xfId="11594"/>
    <cellStyle name="Заголовок 3 2 5 23 3" xfId="14682"/>
    <cellStyle name="Заголовок 3 2 5 24" xfId="6680"/>
    <cellStyle name="Заголовок 3 2 5 24 2" xfId="11682"/>
    <cellStyle name="Заголовок 3 2 5 24 3" xfId="14756"/>
    <cellStyle name="Заголовок 3 2 5 25" xfId="6779"/>
    <cellStyle name="Заголовок 3 2 5 25 2" xfId="11758"/>
    <cellStyle name="Заголовок 3 2 5 25 3" xfId="14818"/>
    <cellStyle name="Заголовок 3 2 5 26" xfId="8196"/>
    <cellStyle name="Заголовок 3 2 5 3" xfId="2745"/>
    <cellStyle name="Заголовок 3 2 5 3 2" xfId="8237"/>
    <cellStyle name="Заголовок 3 2 5 3 3" xfId="7014"/>
    <cellStyle name="Заголовок 3 2 5 4" xfId="2974"/>
    <cellStyle name="Заголовок 3 2 5 4 2" xfId="8443"/>
    <cellStyle name="Заголовок 3 2 5 4 3" xfId="11819"/>
    <cellStyle name="Заголовок 3 2 5 5" xfId="3166"/>
    <cellStyle name="Заголовок 3 2 5 5 2" xfId="8613"/>
    <cellStyle name="Заголовок 3 2 5 5 3" xfId="11973"/>
    <cellStyle name="Заголовок 3 2 5 6" xfId="3366"/>
    <cellStyle name="Заголовок 3 2 5 6 2" xfId="8791"/>
    <cellStyle name="Заголовок 3 2 5 6 3" xfId="12135"/>
    <cellStyle name="Заголовок 3 2 5 7" xfId="3558"/>
    <cellStyle name="Заголовок 3 2 5 7 2" xfId="8961"/>
    <cellStyle name="Заголовок 3 2 5 7 3" xfId="12289"/>
    <cellStyle name="Заголовок 3 2 5 8" xfId="3749"/>
    <cellStyle name="Заголовок 3 2 5 8 2" xfId="9128"/>
    <cellStyle name="Заголовок 3 2 5 8 3" xfId="12441"/>
    <cellStyle name="Заголовок 3 2 5 9" xfId="3935"/>
    <cellStyle name="Заголовок 3 2 5 9 2" xfId="9288"/>
    <cellStyle name="Заголовок 3 2 5 9 3" xfId="12587"/>
    <cellStyle name="Заголовок 3 2 6" xfId="1882"/>
    <cellStyle name="Заголовок 3 2 6 10" xfId="4190"/>
    <cellStyle name="Заголовок 3 2 6 10 2" xfId="9522"/>
    <cellStyle name="Заголовок 3 2 6 10 3" xfId="12803"/>
    <cellStyle name="Заголовок 3 2 6 11" xfId="4372"/>
    <cellStyle name="Заголовок 3 2 6 11 2" xfId="9684"/>
    <cellStyle name="Заголовок 3 2 6 11 3" xfId="12947"/>
    <cellStyle name="Заголовок 3 2 6 12" xfId="4560"/>
    <cellStyle name="Заголовок 3 2 6 12 2" xfId="9847"/>
    <cellStyle name="Заголовок 3 2 6 12 3" xfId="13097"/>
    <cellStyle name="Заголовок 3 2 6 13" xfId="4732"/>
    <cellStyle name="Заголовок 3 2 6 13 2" xfId="9996"/>
    <cellStyle name="Заголовок 3 2 6 13 3" xfId="13231"/>
    <cellStyle name="Заголовок 3 2 6 14" xfId="4915"/>
    <cellStyle name="Заголовок 3 2 6 14 2" xfId="10155"/>
    <cellStyle name="Заголовок 3 2 6 14 3" xfId="13374"/>
    <cellStyle name="Заголовок 3 2 6 15" xfId="5077"/>
    <cellStyle name="Заголовок 3 2 6 15 2" xfId="10292"/>
    <cellStyle name="Заголовок 3 2 6 15 3" xfId="13498"/>
    <cellStyle name="Заголовок 3 2 6 16" xfId="5225"/>
    <cellStyle name="Заголовок 3 2 6 16 2" xfId="10418"/>
    <cellStyle name="Заголовок 3 2 6 16 3" xfId="13608"/>
    <cellStyle name="Заголовок 3 2 6 17" xfId="5359"/>
    <cellStyle name="Заголовок 3 2 6 17 2" xfId="10527"/>
    <cellStyle name="Заголовок 3 2 6 17 3" xfId="13704"/>
    <cellStyle name="Заголовок 3 2 6 18" xfId="5464"/>
    <cellStyle name="Заголовок 3 2 6 18 2" xfId="10608"/>
    <cellStyle name="Заголовок 3 2 6 18 3" xfId="13771"/>
    <cellStyle name="Заголовок 3 2 6 19" xfId="5558"/>
    <cellStyle name="Заголовок 3 2 6 19 2" xfId="10679"/>
    <cellStyle name="Заголовок 3 2 6 19 3" xfId="13828"/>
    <cellStyle name="Заголовок 3 2 6 2" xfId="2606"/>
    <cellStyle name="Заголовок 3 2 6 2 2" xfId="8120"/>
    <cellStyle name="Заголовок 3 2 6 2 3" xfId="7103"/>
    <cellStyle name="Заголовок 3 2 6 20" xfId="6139"/>
    <cellStyle name="Заголовок 3 2 6 20 2" xfId="11233"/>
    <cellStyle name="Заголовок 3 2 6 20 3" xfId="14367"/>
    <cellStyle name="Заголовок 3 2 6 21" xfId="6338"/>
    <cellStyle name="Заголовок 3 2 6 21 2" xfId="11409"/>
    <cellStyle name="Заголовок 3 2 6 21 3" xfId="14528"/>
    <cellStyle name="Заголовок 3 2 6 22" xfId="6490"/>
    <cellStyle name="Заголовок 3 2 6 22 2" xfId="11538"/>
    <cellStyle name="Заголовок 3 2 6 22 3" xfId="14642"/>
    <cellStyle name="Заголовок 3 2 6 23" xfId="6626"/>
    <cellStyle name="Заголовок 3 2 6 23 2" xfId="11652"/>
    <cellStyle name="Заголовок 3 2 6 23 3" xfId="14740"/>
    <cellStyle name="Заголовок 3 2 6 24" xfId="6730"/>
    <cellStyle name="Заголовок 3 2 6 24 2" xfId="11732"/>
    <cellStyle name="Заголовок 3 2 6 24 3" xfId="14806"/>
    <cellStyle name="Заголовок 3 2 6 25" xfId="6824"/>
    <cellStyle name="Заголовок 3 2 6 25 2" xfId="11803"/>
    <cellStyle name="Заголовок 3 2 6 25 3" xfId="14863"/>
    <cellStyle name="Заголовок 3 2 6 26" xfId="9916"/>
    <cellStyle name="Заголовок 3 2 6 3" xfId="2817"/>
    <cellStyle name="Заголовок 3 2 6 3 2" xfId="8309"/>
    <cellStyle name="Заголовок 3 2 6 3 3" xfId="6942"/>
    <cellStyle name="Заголовок 3 2 6 4" xfId="3039"/>
    <cellStyle name="Заголовок 3 2 6 4 2" xfId="8508"/>
    <cellStyle name="Заголовок 3 2 6 4 3" xfId="11884"/>
    <cellStyle name="Заголовок 3 2 6 5" xfId="3232"/>
    <cellStyle name="Заголовок 3 2 6 5 2" xfId="8679"/>
    <cellStyle name="Заголовок 3 2 6 5 3" xfId="12039"/>
    <cellStyle name="Заголовок 3 2 6 6" xfId="3432"/>
    <cellStyle name="Заголовок 3 2 6 6 2" xfId="8857"/>
    <cellStyle name="Заголовок 3 2 6 6 3" xfId="12201"/>
    <cellStyle name="Заголовок 3 2 6 7" xfId="3623"/>
    <cellStyle name="Заголовок 3 2 6 7 2" xfId="9026"/>
    <cellStyle name="Заголовок 3 2 6 7 3" xfId="12353"/>
    <cellStyle name="Заголовок 3 2 6 8" xfId="3815"/>
    <cellStyle name="Заголовок 3 2 6 8 2" xfId="9194"/>
    <cellStyle name="Заголовок 3 2 6 8 3" xfId="12505"/>
    <cellStyle name="Заголовок 3 2 6 9" xfId="3998"/>
    <cellStyle name="Заголовок 3 2 6 9 2" xfId="9351"/>
    <cellStyle name="Заголовок 3 2 6 9 3" xfId="12649"/>
    <cellStyle name="Заголовок 3 2 7" xfId="1898"/>
    <cellStyle name="Заголовок 3 2 7 10" xfId="4203"/>
    <cellStyle name="Заголовок 3 2 7 10 2" xfId="9535"/>
    <cellStyle name="Заголовок 3 2 7 10 3" xfId="12816"/>
    <cellStyle name="Заголовок 3 2 7 11" xfId="4384"/>
    <cellStyle name="Заголовок 3 2 7 11 2" xfId="9696"/>
    <cellStyle name="Заголовок 3 2 7 11 3" xfId="12959"/>
    <cellStyle name="Заголовок 3 2 7 12" xfId="4572"/>
    <cellStyle name="Заголовок 3 2 7 12 2" xfId="9859"/>
    <cellStyle name="Заголовок 3 2 7 12 3" xfId="13109"/>
    <cellStyle name="Заголовок 3 2 7 13" xfId="4744"/>
    <cellStyle name="Заголовок 3 2 7 13 2" xfId="10008"/>
    <cellStyle name="Заголовок 3 2 7 13 3" xfId="13242"/>
    <cellStyle name="Заголовок 3 2 7 14" xfId="4925"/>
    <cellStyle name="Заголовок 3 2 7 14 2" xfId="10165"/>
    <cellStyle name="Заголовок 3 2 7 14 3" xfId="13384"/>
    <cellStyle name="Заголовок 3 2 7 15" xfId="5088"/>
    <cellStyle name="Заголовок 3 2 7 15 2" xfId="10303"/>
    <cellStyle name="Заголовок 3 2 7 15 3" xfId="13509"/>
    <cellStyle name="Заголовок 3 2 7 16" xfId="5233"/>
    <cellStyle name="Заголовок 3 2 7 16 2" xfId="10426"/>
    <cellStyle name="Заголовок 3 2 7 16 3" xfId="13616"/>
    <cellStyle name="Заголовок 3 2 7 17" xfId="5368"/>
    <cellStyle name="Заголовок 3 2 7 17 2" xfId="10536"/>
    <cellStyle name="Заголовок 3 2 7 17 3" xfId="13713"/>
    <cellStyle name="Заголовок 3 2 7 18" xfId="5468"/>
    <cellStyle name="Заголовок 3 2 7 18 2" xfId="10612"/>
    <cellStyle name="Заголовок 3 2 7 18 3" xfId="13775"/>
    <cellStyle name="Заголовок 3 2 7 19" xfId="5562"/>
    <cellStyle name="Заголовок 3 2 7 19 2" xfId="10683"/>
    <cellStyle name="Заголовок 3 2 7 19 3" xfId="13832"/>
    <cellStyle name="Заголовок 3 2 7 2" xfId="2622"/>
    <cellStyle name="Заголовок 3 2 7 2 2" xfId="8136"/>
    <cellStyle name="Заголовок 3 2 7 2 3" xfId="9498"/>
    <cellStyle name="Заголовок 3 2 7 20" xfId="6152"/>
    <cellStyle name="Заголовок 3 2 7 20 2" xfId="11246"/>
    <cellStyle name="Заголовок 3 2 7 20 3" xfId="14380"/>
    <cellStyle name="Заголовок 3 2 7 21" xfId="6349"/>
    <cellStyle name="Заголовок 3 2 7 21 2" xfId="11420"/>
    <cellStyle name="Заголовок 3 2 7 21 3" xfId="14539"/>
    <cellStyle name="Заголовок 3 2 7 22" xfId="6499"/>
    <cellStyle name="Заголовок 3 2 7 22 2" xfId="11547"/>
    <cellStyle name="Заголовок 3 2 7 22 3" xfId="14651"/>
    <cellStyle name="Заголовок 3 2 7 23" xfId="6634"/>
    <cellStyle name="Заголовок 3 2 7 23 2" xfId="11660"/>
    <cellStyle name="Заголовок 3 2 7 23 3" xfId="14748"/>
    <cellStyle name="Заголовок 3 2 7 24" xfId="6734"/>
    <cellStyle name="Заголовок 3 2 7 24 2" xfId="11736"/>
    <cellStyle name="Заголовок 3 2 7 24 3" xfId="14810"/>
    <cellStyle name="Заголовок 3 2 7 25" xfId="6828"/>
    <cellStyle name="Заголовок 3 2 7 25 2" xfId="11807"/>
    <cellStyle name="Заголовок 3 2 7 25 3" xfId="14867"/>
    <cellStyle name="Заголовок 3 2 7 26" xfId="11458"/>
    <cellStyle name="Заголовок 3 2 7 3" xfId="2832"/>
    <cellStyle name="Заголовок 3 2 7 3 2" xfId="8324"/>
    <cellStyle name="Заголовок 3 2 7 3 3" xfId="6927"/>
    <cellStyle name="Заголовок 3 2 7 4" xfId="3051"/>
    <cellStyle name="Заголовок 3 2 7 4 2" xfId="8520"/>
    <cellStyle name="Заголовок 3 2 7 4 3" xfId="11896"/>
    <cellStyle name="Заголовок 3 2 7 5" xfId="3246"/>
    <cellStyle name="Заголовок 3 2 7 5 2" xfId="8693"/>
    <cellStyle name="Заголовок 3 2 7 5 3" xfId="12053"/>
    <cellStyle name="Заголовок 3 2 7 6" xfId="3444"/>
    <cellStyle name="Заголовок 3 2 7 6 2" xfId="8869"/>
    <cellStyle name="Заголовок 3 2 7 6 3" xfId="12213"/>
    <cellStyle name="Заголовок 3 2 7 7" xfId="3636"/>
    <cellStyle name="Заголовок 3 2 7 7 2" xfId="9039"/>
    <cellStyle name="Заголовок 3 2 7 7 3" xfId="12366"/>
    <cellStyle name="Заголовок 3 2 7 8" xfId="3827"/>
    <cellStyle name="Заголовок 3 2 7 8 2" xfId="9206"/>
    <cellStyle name="Заголовок 3 2 7 8 3" xfId="12517"/>
    <cellStyle name="Заголовок 3 2 7 9" xfId="4010"/>
    <cellStyle name="Заголовок 3 2 7 9 2" xfId="9363"/>
    <cellStyle name="Заголовок 3 2 7 9 3" xfId="12661"/>
    <cellStyle name="Заголовок 3 2 8" xfId="1885"/>
    <cellStyle name="Заголовок 3 2 8 10" xfId="4192"/>
    <cellStyle name="Заголовок 3 2 8 10 2" xfId="9524"/>
    <cellStyle name="Заголовок 3 2 8 10 3" xfId="12805"/>
    <cellStyle name="Заголовок 3 2 8 11" xfId="4374"/>
    <cellStyle name="Заголовок 3 2 8 11 2" xfId="9686"/>
    <cellStyle name="Заголовок 3 2 8 11 3" xfId="12949"/>
    <cellStyle name="Заголовок 3 2 8 12" xfId="4562"/>
    <cellStyle name="Заголовок 3 2 8 12 2" xfId="9849"/>
    <cellStyle name="Заголовок 3 2 8 12 3" xfId="13099"/>
    <cellStyle name="Заголовок 3 2 8 13" xfId="4734"/>
    <cellStyle name="Заголовок 3 2 8 13 2" xfId="9998"/>
    <cellStyle name="Заголовок 3 2 8 13 3" xfId="13233"/>
    <cellStyle name="Заголовок 3 2 8 14" xfId="4917"/>
    <cellStyle name="Заголовок 3 2 8 14 2" xfId="10157"/>
    <cellStyle name="Заголовок 3 2 8 14 3" xfId="13376"/>
    <cellStyle name="Заголовок 3 2 8 15" xfId="5079"/>
    <cellStyle name="Заголовок 3 2 8 15 2" xfId="10294"/>
    <cellStyle name="Заголовок 3 2 8 15 3" xfId="13500"/>
    <cellStyle name="Заголовок 3 2 8 16" xfId="5227"/>
    <cellStyle name="Заголовок 3 2 8 16 2" xfId="10420"/>
    <cellStyle name="Заголовок 3 2 8 16 3" xfId="13610"/>
    <cellStyle name="Заголовок 3 2 8 17" xfId="5361"/>
    <cellStyle name="Заголовок 3 2 8 17 2" xfId="10529"/>
    <cellStyle name="Заголовок 3 2 8 17 3" xfId="13706"/>
    <cellStyle name="Заголовок 3 2 8 18" xfId="5465"/>
    <cellStyle name="Заголовок 3 2 8 18 2" xfId="10609"/>
    <cellStyle name="Заголовок 3 2 8 18 3" xfId="13772"/>
    <cellStyle name="Заголовок 3 2 8 19" xfId="5559"/>
    <cellStyle name="Заголовок 3 2 8 19 2" xfId="10680"/>
    <cellStyle name="Заголовок 3 2 8 19 3" xfId="13829"/>
    <cellStyle name="Заголовок 3 2 8 2" xfId="2609"/>
    <cellStyle name="Заголовок 3 2 8 2 2" xfId="8123"/>
    <cellStyle name="Заголовок 3 2 8 2 3" xfId="7747"/>
    <cellStyle name="Заголовок 3 2 8 20" xfId="6141"/>
    <cellStyle name="Заголовок 3 2 8 20 2" xfId="11235"/>
    <cellStyle name="Заголовок 3 2 8 20 3" xfId="14369"/>
    <cellStyle name="Заголовок 3 2 8 21" xfId="6340"/>
    <cellStyle name="Заголовок 3 2 8 21 2" xfId="11411"/>
    <cellStyle name="Заголовок 3 2 8 21 3" xfId="14530"/>
    <cellStyle name="Заголовок 3 2 8 22" xfId="6492"/>
    <cellStyle name="Заголовок 3 2 8 22 2" xfId="11540"/>
    <cellStyle name="Заголовок 3 2 8 22 3" xfId="14644"/>
    <cellStyle name="Заголовок 3 2 8 23" xfId="6628"/>
    <cellStyle name="Заголовок 3 2 8 23 2" xfId="11654"/>
    <cellStyle name="Заголовок 3 2 8 23 3" xfId="14742"/>
    <cellStyle name="Заголовок 3 2 8 24" xfId="6731"/>
    <cellStyle name="Заголовок 3 2 8 24 2" xfId="11733"/>
    <cellStyle name="Заголовок 3 2 8 24 3" xfId="14807"/>
    <cellStyle name="Заголовок 3 2 8 25" xfId="6825"/>
    <cellStyle name="Заголовок 3 2 8 25 2" xfId="11804"/>
    <cellStyle name="Заголовок 3 2 8 25 3" xfId="14864"/>
    <cellStyle name="Заголовок 3 2 8 26" xfId="9439"/>
    <cellStyle name="Заголовок 3 2 8 3" xfId="2820"/>
    <cellStyle name="Заголовок 3 2 8 3 2" xfId="8312"/>
    <cellStyle name="Заголовок 3 2 8 3 3" xfId="6939"/>
    <cellStyle name="Заголовок 3 2 8 4" xfId="3041"/>
    <cellStyle name="Заголовок 3 2 8 4 2" xfId="8510"/>
    <cellStyle name="Заголовок 3 2 8 4 3" xfId="11886"/>
    <cellStyle name="Заголовок 3 2 8 5" xfId="3235"/>
    <cellStyle name="Заголовок 3 2 8 5 2" xfId="8682"/>
    <cellStyle name="Заголовок 3 2 8 5 3" xfId="12042"/>
    <cellStyle name="Заголовок 3 2 8 6" xfId="3434"/>
    <cellStyle name="Заголовок 3 2 8 6 2" xfId="8859"/>
    <cellStyle name="Заголовок 3 2 8 6 3" xfId="12203"/>
    <cellStyle name="Заголовок 3 2 8 7" xfId="3625"/>
    <cellStyle name="Заголовок 3 2 8 7 2" xfId="9028"/>
    <cellStyle name="Заголовок 3 2 8 7 3" xfId="12355"/>
    <cellStyle name="Заголовок 3 2 8 8" xfId="3817"/>
    <cellStyle name="Заголовок 3 2 8 8 2" xfId="9196"/>
    <cellStyle name="Заголовок 3 2 8 8 3" xfId="12507"/>
    <cellStyle name="Заголовок 3 2 8 9" xfId="4000"/>
    <cellStyle name="Заголовок 3 2 8 9 2" xfId="9353"/>
    <cellStyle name="Заголовок 3 2 8 9 3" xfId="12651"/>
    <cellStyle name="Заголовок 3 2 9" xfId="1820"/>
    <cellStyle name="Заголовок 3 2 9 10" xfId="4136"/>
    <cellStyle name="Заголовок 3 2 9 10 2" xfId="9468"/>
    <cellStyle name="Заголовок 3 2 9 10 3" xfId="12749"/>
    <cellStyle name="Заголовок 3 2 9 11" xfId="4318"/>
    <cellStyle name="Заголовок 3 2 9 11 2" xfId="9630"/>
    <cellStyle name="Заголовок 3 2 9 11 3" xfId="12893"/>
    <cellStyle name="Заголовок 3 2 9 12" xfId="4506"/>
    <cellStyle name="Заголовок 3 2 9 12 2" xfId="9793"/>
    <cellStyle name="Заголовок 3 2 9 12 3" xfId="13043"/>
    <cellStyle name="Заголовок 3 2 9 13" xfId="4677"/>
    <cellStyle name="Заголовок 3 2 9 13 2" xfId="9941"/>
    <cellStyle name="Заголовок 3 2 9 13 3" xfId="13177"/>
    <cellStyle name="Заголовок 3 2 9 14" xfId="4862"/>
    <cellStyle name="Заголовок 3 2 9 14 2" xfId="10102"/>
    <cellStyle name="Заголовок 3 2 9 14 3" xfId="13322"/>
    <cellStyle name="Заголовок 3 2 9 15" xfId="5028"/>
    <cellStyle name="Заголовок 3 2 9 15 2" xfId="10243"/>
    <cellStyle name="Заголовок 3 2 9 15 3" xfId="13449"/>
    <cellStyle name="Заголовок 3 2 9 16" xfId="5176"/>
    <cellStyle name="Заголовок 3 2 9 16 2" xfId="10369"/>
    <cellStyle name="Заголовок 3 2 9 16 3" xfId="13559"/>
    <cellStyle name="Заголовок 3 2 9 17" xfId="5312"/>
    <cellStyle name="Заголовок 3 2 9 17 2" xfId="10480"/>
    <cellStyle name="Заголовок 3 2 9 17 3" xfId="13657"/>
    <cellStyle name="Заголовок 3 2 9 18" xfId="5420"/>
    <cellStyle name="Заголовок 3 2 9 18 2" xfId="10564"/>
    <cellStyle name="Заголовок 3 2 9 18 3" xfId="13728"/>
    <cellStyle name="Заголовок 3 2 9 19" xfId="5520"/>
    <cellStyle name="Заголовок 3 2 9 19 2" xfId="10641"/>
    <cellStyle name="Заголовок 3 2 9 19 3" xfId="13790"/>
    <cellStyle name="Заголовок 3 2 9 2" xfId="2546"/>
    <cellStyle name="Заголовок 3 2 9 2 2" xfId="8060"/>
    <cellStyle name="Заголовок 3 2 9 2 3" xfId="7429"/>
    <cellStyle name="Заголовок 3 2 9 20" xfId="6077"/>
    <cellStyle name="Заголовок 3 2 9 20 2" xfId="11171"/>
    <cellStyle name="Заголовок 3 2 9 20 3" xfId="14305"/>
    <cellStyle name="Заголовок 3 2 9 21" xfId="6277"/>
    <cellStyle name="Заголовок 3 2 9 21 2" xfId="11348"/>
    <cellStyle name="Заголовок 3 2 9 21 3" xfId="14467"/>
    <cellStyle name="Заголовок 3 2 9 22" xfId="6441"/>
    <cellStyle name="Заголовок 3 2 9 22 2" xfId="11489"/>
    <cellStyle name="Заголовок 3 2 9 22 3" xfId="14593"/>
    <cellStyle name="Заголовок 3 2 9 23" xfId="6578"/>
    <cellStyle name="Заголовок 3 2 9 23 2" xfId="11604"/>
    <cellStyle name="Заголовок 3 2 9 23 3" xfId="14692"/>
    <cellStyle name="Заголовок 3 2 9 24" xfId="6687"/>
    <cellStyle name="Заголовок 3 2 9 24 2" xfId="11689"/>
    <cellStyle name="Заголовок 3 2 9 24 3" xfId="14763"/>
    <cellStyle name="Заголовок 3 2 9 25" xfId="6786"/>
    <cellStyle name="Заголовок 3 2 9 25 2" xfId="11765"/>
    <cellStyle name="Заголовок 3 2 9 25 3" xfId="14825"/>
    <cellStyle name="Заголовок 3 2 9 26" xfId="11672"/>
    <cellStyle name="Заголовок 3 2 9 3" xfId="2755"/>
    <cellStyle name="Заголовок 3 2 9 3 2" xfId="8247"/>
    <cellStyle name="Заголовок 3 2 9 3 3" xfId="7004"/>
    <cellStyle name="Заголовок 3 2 9 4" xfId="2984"/>
    <cellStyle name="Заголовок 3 2 9 4 2" xfId="8453"/>
    <cellStyle name="Заголовок 3 2 9 4 3" xfId="11829"/>
    <cellStyle name="Заголовок 3 2 9 5" xfId="3176"/>
    <cellStyle name="Заголовок 3 2 9 5 2" xfId="8623"/>
    <cellStyle name="Заголовок 3 2 9 5 3" xfId="11983"/>
    <cellStyle name="Заголовок 3 2 9 6" xfId="3376"/>
    <cellStyle name="Заголовок 3 2 9 6 2" xfId="8801"/>
    <cellStyle name="Заголовок 3 2 9 6 3" xfId="12145"/>
    <cellStyle name="Заголовок 3 2 9 7" xfId="3568"/>
    <cellStyle name="Заголовок 3 2 9 7 2" xfId="8971"/>
    <cellStyle name="Заголовок 3 2 9 7 3" xfId="12299"/>
    <cellStyle name="Заголовок 3 2 9 8" xfId="3759"/>
    <cellStyle name="Заголовок 3 2 9 8 2" xfId="9138"/>
    <cellStyle name="Заголовок 3 2 9 8 3" xfId="12451"/>
    <cellStyle name="Заголовок 3 2 9 9" xfId="3945"/>
    <cellStyle name="Заголовок 3 2 9 9 2" xfId="9298"/>
    <cellStyle name="Заголовок 3 2 9 9 3" xfId="12597"/>
    <cellStyle name="Заголовок 3 20" xfId="47192"/>
    <cellStyle name="Заголовок 3 20 2" xfId="47193"/>
    <cellStyle name="Заголовок 3 20 3" xfId="47194"/>
    <cellStyle name="Заголовок 3 20 4" xfId="47195"/>
    <cellStyle name="Заголовок 3 20 5" xfId="47196"/>
    <cellStyle name="Заголовок 3 21" xfId="47197"/>
    <cellStyle name="Заголовок 3 21 2" xfId="47198"/>
    <cellStyle name="Заголовок 3 21 3" xfId="47199"/>
    <cellStyle name="Заголовок 3 21 4" xfId="47200"/>
    <cellStyle name="Заголовок 3 21 5" xfId="47201"/>
    <cellStyle name="Заголовок 3 22" xfId="47202"/>
    <cellStyle name="Заголовок 3 22 2" xfId="47203"/>
    <cellStyle name="Заголовок 3 22 3" xfId="47204"/>
    <cellStyle name="Заголовок 3 22 4" xfId="47205"/>
    <cellStyle name="Заголовок 3 22 5" xfId="47206"/>
    <cellStyle name="Заголовок 3 23" xfId="47207"/>
    <cellStyle name="Заголовок 3 23 2" xfId="47208"/>
    <cellStyle name="Заголовок 3 23 3" xfId="47209"/>
    <cellStyle name="Заголовок 3 23 4" xfId="47210"/>
    <cellStyle name="Заголовок 3 23 5" xfId="47211"/>
    <cellStyle name="Заголовок 3 24" xfId="47212"/>
    <cellStyle name="Заголовок 3 24 2" xfId="47213"/>
    <cellStyle name="Заголовок 3 24 3" xfId="47214"/>
    <cellStyle name="Заголовок 3 24 4" xfId="47215"/>
    <cellStyle name="Заголовок 3 24 5" xfId="47216"/>
    <cellStyle name="Заголовок 3 25" xfId="47217"/>
    <cellStyle name="Заголовок 3 25 2" xfId="47218"/>
    <cellStyle name="Заголовок 3 25 3" xfId="47219"/>
    <cellStyle name="Заголовок 3 25 4" xfId="47220"/>
    <cellStyle name="Заголовок 3 25 5" xfId="47221"/>
    <cellStyle name="Заголовок 3 26" xfId="47222"/>
    <cellStyle name="Заголовок 3 26 2" xfId="47223"/>
    <cellStyle name="Заголовок 3 26 3" xfId="47224"/>
    <cellStyle name="Заголовок 3 26 4" xfId="47225"/>
    <cellStyle name="Заголовок 3 26 5" xfId="47226"/>
    <cellStyle name="Заголовок 3 27" xfId="47227"/>
    <cellStyle name="Заголовок 3 27 2" xfId="47228"/>
    <cellStyle name="Заголовок 3 27 3" xfId="47229"/>
    <cellStyle name="Заголовок 3 27 4" xfId="47230"/>
    <cellStyle name="Заголовок 3 27 5" xfId="47231"/>
    <cellStyle name="Заголовок 3 28" xfId="47232"/>
    <cellStyle name="Заголовок 3 28 2" xfId="47233"/>
    <cellStyle name="Заголовок 3 28 3" xfId="47234"/>
    <cellStyle name="Заголовок 3 28 4" xfId="47235"/>
    <cellStyle name="Заголовок 3 28 5" xfId="47236"/>
    <cellStyle name="Заголовок 3 29" xfId="47237"/>
    <cellStyle name="Заголовок 3 29 2" xfId="47238"/>
    <cellStyle name="Заголовок 3 29 3" xfId="47239"/>
    <cellStyle name="Заголовок 3 29 4" xfId="47240"/>
    <cellStyle name="Заголовок 3 29 5" xfId="47241"/>
    <cellStyle name="Заголовок 3 3" xfId="1625"/>
    <cellStyle name="Заголовок 3 3 2" xfId="47242"/>
    <cellStyle name="Заголовок 3 3 3" xfId="47243"/>
    <cellStyle name="Заголовок 3 3 4" xfId="47244"/>
    <cellStyle name="Заголовок 3 3 5" xfId="47245"/>
    <cellStyle name="Заголовок 3 30" xfId="47246"/>
    <cellStyle name="Заголовок 3 30 2" xfId="47247"/>
    <cellStyle name="Заголовок 3 30 3" xfId="47248"/>
    <cellStyle name="Заголовок 3 30 4" xfId="47249"/>
    <cellStyle name="Заголовок 3 30 5" xfId="47250"/>
    <cellStyle name="Заголовок 3 31" xfId="47251"/>
    <cellStyle name="Заголовок 3 32" xfId="47252"/>
    <cellStyle name="Заголовок 3 33" xfId="47253"/>
    <cellStyle name="Заголовок 3 34" xfId="47254"/>
    <cellStyle name="Заголовок 3 35" xfId="47255"/>
    <cellStyle name="Заголовок 3 36" xfId="47256"/>
    <cellStyle name="Заголовок 3 37" xfId="47257"/>
    <cellStyle name="Заголовок 3 38" xfId="47258"/>
    <cellStyle name="Заголовок 3 4" xfId="47259"/>
    <cellStyle name="Заголовок 3 4 2" xfId="47260"/>
    <cellStyle name="Заголовок 3 4 3" xfId="47261"/>
    <cellStyle name="Заголовок 3 4 4" xfId="47262"/>
    <cellStyle name="Заголовок 3 4 5" xfId="47263"/>
    <cellStyle name="Заголовок 3 5" xfId="47264"/>
    <cellStyle name="Заголовок 3 5 2" xfId="47265"/>
    <cellStyle name="Заголовок 3 5 3" xfId="47266"/>
    <cellStyle name="Заголовок 3 5 4" xfId="47267"/>
    <cellStyle name="Заголовок 3 5 5" xfId="47268"/>
    <cellStyle name="Заголовок 3 6" xfId="47269"/>
    <cellStyle name="Заголовок 3 6 2" xfId="47270"/>
    <cellStyle name="Заголовок 3 6 3" xfId="47271"/>
    <cellStyle name="Заголовок 3 6 4" xfId="47272"/>
    <cellStyle name="Заголовок 3 6 5" xfId="47273"/>
    <cellStyle name="Заголовок 3 7" xfId="47274"/>
    <cellStyle name="Заголовок 3 7 2" xfId="47275"/>
    <cellStyle name="Заголовок 3 7 3" xfId="47276"/>
    <cellStyle name="Заголовок 3 7 4" xfId="47277"/>
    <cellStyle name="Заголовок 3 7 5" xfId="47278"/>
    <cellStyle name="Заголовок 3 8" xfId="47279"/>
    <cellStyle name="Заголовок 3 8 2" xfId="47280"/>
    <cellStyle name="Заголовок 3 8 3" xfId="47281"/>
    <cellStyle name="Заголовок 3 8 4" xfId="47282"/>
    <cellStyle name="Заголовок 3 8 5" xfId="47283"/>
    <cellStyle name="Заголовок 3 9" xfId="47284"/>
    <cellStyle name="Заголовок 3 9 2" xfId="47285"/>
    <cellStyle name="Заголовок 3 9 3" xfId="47286"/>
    <cellStyle name="Заголовок 3 9 4" xfId="47287"/>
    <cellStyle name="Заголовок 3 9 5" xfId="47288"/>
    <cellStyle name="Заголовок 4 10" xfId="47289"/>
    <cellStyle name="Заголовок 4 10 2" xfId="47290"/>
    <cellStyle name="Заголовок 4 10 3" xfId="47291"/>
    <cellStyle name="Заголовок 4 10 4" xfId="47292"/>
    <cellStyle name="Заголовок 4 10 5" xfId="47293"/>
    <cellStyle name="Заголовок 4 11" xfId="47294"/>
    <cellStyle name="Заголовок 4 11 2" xfId="47295"/>
    <cellStyle name="Заголовок 4 11 3" xfId="47296"/>
    <cellStyle name="Заголовок 4 11 4" xfId="47297"/>
    <cellStyle name="Заголовок 4 11 5" xfId="47298"/>
    <cellStyle name="Заголовок 4 12" xfId="47299"/>
    <cellStyle name="Заголовок 4 12 2" xfId="47300"/>
    <cellStyle name="Заголовок 4 12 3" xfId="47301"/>
    <cellStyle name="Заголовок 4 12 4" xfId="47302"/>
    <cellStyle name="Заголовок 4 12 5" xfId="47303"/>
    <cellStyle name="Заголовок 4 13" xfId="47304"/>
    <cellStyle name="Заголовок 4 13 2" xfId="47305"/>
    <cellStyle name="Заголовок 4 13 3" xfId="47306"/>
    <cellStyle name="Заголовок 4 13 4" xfId="47307"/>
    <cellStyle name="Заголовок 4 13 5" xfId="47308"/>
    <cellStyle name="Заголовок 4 14" xfId="47309"/>
    <cellStyle name="Заголовок 4 14 2" xfId="47310"/>
    <cellStyle name="Заголовок 4 14 3" xfId="47311"/>
    <cellStyle name="Заголовок 4 14 4" xfId="47312"/>
    <cellStyle name="Заголовок 4 14 5" xfId="47313"/>
    <cellStyle name="Заголовок 4 15" xfId="47314"/>
    <cellStyle name="Заголовок 4 15 2" xfId="47315"/>
    <cellStyle name="Заголовок 4 15 3" xfId="47316"/>
    <cellStyle name="Заголовок 4 15 4" xfId="47317"/>
    <cellStyle name="Заголовок 4 15 5" xfId="47318"/>
    <cellStyle name="Заголовок 4 16" xfId="47319"/>
    <cellStyle name="Заголовок 4 16 2" xfId="47320"/>
    <cellStyle name="Заголовок 4 16 3" xfId="47321"/>
    <cellStyle name="Заголовок 4 16 4" xfId="47322"/>
    <cellStyle name="Заголовок 4 16 5" xfId="47323"/>
    <cellStyle name="Заголовок 4 17" xfId="47324"/>
    <cellStyle name="Заголовок 4 17 2" xfId="47325"/>
    <cellStyle name="Заголовок 4 17 3" xfId="47326"/>
    <cellStyle name="Заголовок 4 17 4" xfId="47327"/>
    <cellStyle name="Заголовок 4 17 5" xfId="47328"/>
    <cellStyle name="Заголовок 4 18" xfId="47329"/>
    <cellStyle name="Заголовок 4 18 2" xfId="47330"/>
    <cellStyle name="Заголовок 4 18 3" xfId="47331"/>
    <cellStyle name="Заголовок 4 18 4" xfId="47332"/>
    <cellStyle name="Заголовок 4 18 5" xfId="47333"/>
    <cellStyle name="Заголовок 4 19" xfId="47334"/>
    <cellStyle name="Заголовок 4 19 2" xfId="47335"/>
    <cellStyle name="Заголовок 4 19 3" xfId="47336"/>
    <cellStyle name="Заголовок 4 19 4" xfId="47337"/>
    <cellStyle name="Заголовок 4 19 5" xfId="47338"/>
    <cellStyle name="Заголовок 4 2" xfId="1626"/>
    <cellStyle name="Заголовок 4 2 2" xfId="47339"/>
    <cellStyle name="Заголовок 4 2 3" xfId="47340"/>
    <cellStyle name="Заголовок 4 2 4" xfId="47341"/>
    <cellStyle name="Заголовок 4 2 5" xfId="47342"/>
    <cellStyle name="Заголовок 4 2 6" xfId="47343"/>
    <cellStyle name="Заголовок 4 2 7" xfId="47344"/>
    <cellStyle name="Заголовок 4 20" xfId="47345"/>
    <cellStyle name="Заголовок 4 20 2" xfId="47346"/>
    <cellStyle name="Заголовок 4 20 3" xfId="47347"/>
    <cellStyle name="Заголовок 4 20 4" xfId="47348"/>
    <cellStyle name="Заголовок 4 20 5" xfId="47349"/>
    <cellStyle name="Заголовок 4 21" xfId="47350"/>
    <cellStyle name="Заголовок 4 21 2" xfId="47351"/>
    <cellStyle name="Заголовок 4 21 3" xfId="47352"/>
    <cellStyle name="Заголовок 4 21 4" xfId="47353"/>
    <cellStyle name="Заголовок 4 21 5" xfId="47354"/>
    <cellStyle name="Заголовок 4 22" xfId="47355"/>
    <cellStyle name="Заголовок 4 22 2" xfId="47356"/>
    <cellStyle name="Заголовок 4 22 3" xfId="47357"/>
    <cellStyle name="Заголовок 4 22 4" xfId="47358"/>
    <cellStyle name="Заголовок 4 22 5" xfId="47359"/>
    <cellStyle name="Заголовок 4 23" xfId="47360"/>
    <cellStyle name="Заголовок 4 23 2" xfId="47361"/>
    <cellStyle name="Заголовок 4 23 3" xfId="47362"/>
    <cellStyle name="Заголовок 4 23 4" xfId="47363"/>
    <cellStyle name="Заголовок 4 23 5" xfId="47364"/>
    <cellStyle name="Заголовок 4 24" xfId="47365"/>
    <cellStyle name="Заголовок 4 24 2" xfId="47366"/>
    <cellStyle name="Заголовок 4 24 3" xfId="47367"/>
    <cellStyle name="Заголовок 4 24 4" xfId="47368"/>
    <cellStyle name="Заголовок 4 24 5" xfId="47369"/>
    <cellStyle name="Заголовок 4 25" xfId="47370"/>
    <cellStyle name="Заголовок 4 25 2" xfId="47371"/>
    <cellStyle name="Заголовок 4 25 3" xfId="47372"/>
    <cellStyle name="Заголовок 4 25 4" xfId="47373"/>
    <cellStyle name="Заголовок 4 25 5" xfId="47374"/>
    <cellStyle name="Заголовок 4 26" xfId="47375"/>
    <cellStyle name="Заголовок 4 26 2" xfId="47376"/>
    <cellStyle name="Заголовок 4 26 3" xfId="47377"/>
    <cellStyle name="Заголовок 4 26 4" xfId="47378"/>
    <cellStyle name="Заголовок 4 26 5" xfId="47379"/>
    <cellStyle name="Заголовок 4 27" xfId="47380"/>
    <cellStyle name="Заголовок 4 27 2" xfId="47381"/>
    <cellStyle name="Заголовок 4 27 3" xfId="47382"/>
    <cellStyle name="Заголовок 4 27 4" xfId="47383"/>
    <cellStyle name="Заголовок 4 27 5" xfId="47384"/>
    <cellStyle name="Заголовок 4 28" xfId="47385"/>
    <cellStyle name="Заголовок 4 28 2" xfId="47386"/>
    <cellStyle name="Заголовок 4 28 3" xfId="47387"/>
    <cellStyle name="Заголовок 4 28 4" xfId="47388"/>
    <cellStyle name="Заголовок 4 28 5" xfId="47389"/>
    <cellStyle name="Заголовок 4 29" xfId="47390"/>
    <cellStyle name="Заголовок 4 29 2" xfId="47391"/>
    <cellStyle name="Заголовок 4 29 3" xfId="47392"/>
    <cellStyle name="Заголовок 4 29 4" xfId="47393"/>
    <cellStyle name="Заголовок 4 29 5" xfId="47394"/>
    <cellStyle name="Заголовок 4 3" xfId="1627"/>
    <cellStyle name="Заголовок 4 3 2" xfId="47395"/>
    <cellStyle name="Заголовок 4 3 3" xfId="47396"/>
    <cellStyle name="Заголовок 4 3 4" xfId="47397"/>
    <cellStyle name="Заголовок 4 3 5" xfId="47398"/>
    <cellStyle name="Заголовок 4 30" xfId="47399"/>
    <cellStyle name="Заголовок 4 30 2" xfId="47400"/>
    <cellStyle name="Заголовок 4 30 3" xfId="47401"/>
    <cellStyle name="Заголовок 4 30 4" xfId="47402"/>
    <cellStyle name="Заголовок 4 30 5" xfId="47403"/>
    <cellStyle name="Заголовок 4 31" xfId="47404"/>
    <cellStyle name="Заголовок 4 32" xfId="47405"/>
    <cellStyle name="Заголовок 4 33" xfId="47406"/>
    <cellStyle name="Заголовок 4 34" xfId="47407"/>
    <cellStyle name="Заголовок 4 35" xfId="47408"/>
    <cellStyle name="Заголовок 4 36" xfId="47409"/>
    <cellStyle name="Заголовок 4 37" xfId="47410"/>
    <cellStyle name="Заголовок 4 38" xfId="47411"/>
    <cellStyle name="Заголовок 4 4" xfId="47412"/>
    <cellStyle name="Заголовок 4 4 2" xfId="47413"/>
    <cellStyle name="Заголовок 4 4 3" xfId="47414"/>
    <cellStyle name="Заголовок 4 4 4" xfId="47415"/>
    <cellStyle name="Заголовок 4 4 5" xfId="47416"/>
    <cellStyle name="Заголовок 4 5" xfId="47417"/>
    <cellStyle name="Заголовок 4 5 2" xfId="47418"/>
    <cellStyle name="Заголовок 4 5 3" xfId="47419"/>
    <cellStyle name="Заголовок 4 5 4" xfId="47420"/>
    <cellStyle name="Заголовок 4 5 5" xfId="47421"/>
    <cellStyle name="Заголовок 4 6" xfId="47422"/>
    <cellStyle name="Заголовок 4 6 2" xfId="47423"/>
    <cellStyle name="Заголовок 4 6 3" xfId="47424"/>
    <cellStyle name="Заголовок 4 6 4" xfId="47425"/>
    <cellStyle name="Заголовок 4 6 5" xfId="47426"/>
    <cellStyle name="Заголовок 4 7" xfId="47427"/>
    <cellStyle name="Заголовок 4 7 2" xfId="47428"/>
    <cellStyle name="Заголовок 4 7 3" xfId="47429"/>
    <cellStyle name="Заголовок 4 7 4" xfId="47430"/>
    <cellStyle name="Заголовок 4 7 5" xfId="47431"/>
    <cellStyle name="Заголовок 4 8" xfId="47432"/>
    <cellStyle name="Заголовок 4 8 2" xfId="47433"/>
    <cellStyle name="Заголовок 4 8 3" xfId="47434"/>
    <cellStyle name="Заголовок 4 8 4" xfId="47435"/>
    <cellStyle name="Заголовок 4 8 5" xfId="47436"/>
    <cellStyle name="Заголовок 4 9" xfId="47437"/>
    <cellStyle name="Заголовок 4 9 2" xfId="47438"/>
    <cellStyle name="Заголовок 4 9 3" xfId="47439"/>
    <cellStyle name="Заголовок 4 9 4" xfId="47440"/>
    <cellStyle name="Заголовок 4 9 5" xfId="47441"/>
    <cellStyle name="Заголовок 5" xfId="47442"/>
    <cellStyle name="Заголовок 6" xfId="47443"/>
    <cellStyle name="Заголовок 7" xfId="47444"/>
    <cellStyle name="Заголовок 8" xfId="47445"/>
    <cellStyle name="Заголовок 9" xfId="47446"/>
    <cellStyle name="Заголовок таблицы" xfId="47447"/>
    <cellStyle name="Заголовок таблицы 2" xfId="47448"/>
    <cellStyle name="Заголовок таблицы 3" xfId="47449"/>
    <cellStyle name="Заголовок таблицы 4" xfId="47450"/>
    <cellStyle name="Заголовок таблицы 5" xfId="47451"/>
    <cellStyle name="Заголовок1" xfId="47452"/>
    <cellStyle name="Заголовок1 2" xfId="47453"/>
    <cellStyle name="Заголовок1 3" xfId="47454"/>
    <cellStyle name="Заголовок1 4" xfId="47455"/>
    <cellStyle name="Заголовок1 5" xfId="47456"/>
    <cellStyle name="Заголовок2" xfId="47457"/>
    <cellStyle name="Заголовок2 2" xfId="47458"/>
    <cellStyle name="Заголовок2 3" xfId="47459"/>
    <cellStyle name="Заголовок2 4" xfId="47460"/>
    <cellStyle name="Заголовок2 5" xfId="47461"/>
    <cellStyle name="Защитный" xfId="1628"/>
    <cellStyle name="Защитный 2" xfId="1629"/>
    <cellStyle name="Защитный 2 10" xfId="3653"/>
    <cellStyle name="Защитный 2 10 2" xfId="9056"/>
    <cellStyle name="Защитный 2 10 3" xfId="12383"/>
    <cellStyle name="Защитный 2 11" xfId="3843"/>
    <cellStyle name="Защитный 2 11 2" xfId="9222"/>
    <cellStyle name="Защитный 2 11 3" xfId="12533"/>
    <cellStyle name="Защитный 2 12" xfId="4028"/>
    <cellStyle name="Защитный 2 12 2" xfId="9381"/>
    <cellStyle name="Защитный 2 12 3" xfId="12679"/>
    <cellStyle name="Защитный 2 13" xfId="4220"/>
    <cellStyle name="Защитный 2 13 2" xfId="9552"/>
    <cellStyle name="Защитный 2 13 3" xfId="12833"/>
    <cellStyle name="Защитный 2 14" xfId="4408"/>
    <cellStyle name="Защитный 2 14 2" xfId="9720"/>
    <cellStyle name="Защитный 2 14 3" xfId="12983"/>
    <cellStyle name="Защитный 2 15" xfId="4582"/>
    <cellStyle name="Защитный 2 15 2" xfId="9869"/>
    <cellStyle name="Защитный 2 15 3" xfId="13119"/>
    <cellStyle name="Защитный 2 16" xfId="4768"/>
    <cellStyle name="Защитный 2 16 2" xfId="10032"/>
    <cellStyle name="Защитный 2 16 3" xfId="13266"/>
    <cellStyle name="Защитный 2 17" xfId="4940"/>
    <cellStyle name="Защитный 2 17 2" xfId="10180"/>
    <cellStyle name="Защитный 2 17 3" xfId="13399"/>
    <cellStyle name="Защитный 2 18" xfId="5098"/>
    <cellStyle name="Защитный 2 18 2" xfId="10313"/>
    <cellStyle name="Защитный 2 18 3" xfId="13519"/>
    <cellStyle name="Защитный 2 19" xfId="5242"/>
    <cellStyle name="Защитный 2 19 2" xfId="10435"/>
    <cellStyle name="Защитный 2 19 3" xfId="13625"/>
    <cellStyle name="Защитный 2 2" xfId="2375"/>
    <cellStyle name="Защитный 2 2 2" xfId="7913"/>
    <cellStyle name="Защитный 2 2 3" xfId="7205"/>
    <cellStyle name="Защитный 2 20" xfId="5924"/>
    <cellStyle name="Защитный 2 20 2" xfId="11043"/>
    <cellStyle name="Защитный 2 20 3" xfId="14190"/>
    <cellStyle name="Защитный 2 21" xfId="5592"/>
    <cellStyle name="Защитный 2 21 2" xfId="10713"/>
    <cellStyle name="Защитный 2 21 3" xfId="13861"/>
    <cellStyle name="Защитный 2 22" xfId="5989"/>
    <cellStyle name="Защитный 2 22 2" xfId="11108"/>
    <cellStyle name="Защитный 2 22 3" xfId="14255"/>
    <cellStyle name="Защитный 2 23" xfId="6185"/>
    <cellStyle name="Защитный 2 23 2" xfId="11279"/>
    <cellStyle name="Защитный 2 23 3" xfId="14413"/>
    <cellStyle name="Защитный 2 24" xfId="6365"/>
    <cellStyle name="Защитный 2 24 2" xfId="11436"/>
    <cellStyle name="Защитный 2 24 3" xfId="14555"/>
    <cellStyle name="Защитный 2 25" xfId="6507"/>
    <cellStyle name="Защитный 2 25 2" xfId="11555"/>
    <cellStyle name="Защитный 2 25 3" xfId="14659"/>
    <cellStyle name="Защитный 2 26" xfId="7339"/>
    <cellStyle name="Защитный 2 27" xfId="11576"/>
    <cellStyle name="Защитный 2 3" xfId="1957"/>
    <cellStyle name="Защитный 2 3 2" xfId="7498"/>
    <cellStyle name="Защитный 2 3 3" xfId="8571"/>
    <cellStyle name="Защитный 2 4" xfId="2623"/>
    <cellStyle name="Защитный 2 4 2" xfId="8137"/>
    <cellStyle name="Защитный 2 4 3" xfId="8670"/>
    <cellStyle name="Защитный 2 5" xfId="2642"/>
    <cellStyle name="Защитный 2 5 2" xfId="8156"/>
    <cellStyle name="Защитный 2 5 3" xfId="7080"/>
    <cellStyle name="Защитный 2 6" xfId="2871"/>
    <cellStyle name="Защитный 2 6 2" xfId="8363"/>
    <cellStyle name="Защитный 2 6 3" xfId="6888"/>
    <cellStyle name="Защитный 2 7" xfId="3067"/>
    <cellStyle name="Защитный 2 7 2" xfId="8535"/>
    <cellStyle name="Защитный 2 7 3" xfId="11912"/>
    <cellStyle name="Защитный 2 8" xfId="3265"/>
    <cellStyle name="Защитный 2 8 2" xfId="8712"/>
    <cellStyle name="Защитный 2 8 3" xfId="12072"/>
    <cellStyle name="Защитный 2 9" xfId="3461"/>
    <cellStyle name="Защитный 2 9 2" xfId="8886"/>
    <cellStyle name="Защитный 2 9 3" xfId="12230"/>
    <cellStyle name="Защитный 3" xfId="47462"/>
    <cellStyle name="Защитный 4" xfId="47463"/>
    <cellStyle name="Защитный 5" xfId="47464"/>
    <cellStyle name="Защитный_План по КВЛ 2011г." xfId="1630"/>
    <cellStyle name="Звезды" xfId="1631"/>
    <cellStyle name="Звезды 10" xfId="3462"/>
    <cellStyle name="Звезды 10 2" xfId="12231"/>
    <cellStyle name="Звезды 10 2 2" xfId="47465"/>
    <cellStyle name="Звезды 10 2 3" xfId="47466"/>
    <cellStyle name="Звезды 10 2 3 2" xfId="47467"/>
    <cellStyle name="Звезды 10 2 4" xfId="47468"/>
    <cellStyle name="Звезды 10 2 4 2" xfId="47469"/>
    <cellStyle name="Звезды 10 2 5" xfId="47470"/>
    <cellStyle name="Звезды 10 2 5 2" xfId="47471"/>
    <cellStyle name="Звезды 10 2 6" xfId="47472"/>
    <cellStyle name="Звезды 10 2 6 2" xfId="47473"/>
    <cellStyle name="Звезды 10 2 7" xfId="47474"/>
    <cellStyle name="Звезды 10 3" xfId="47475"/>
    <cellStyle name="Звезды 10 4" xfId="47476"/>
    <cellStyle name="Звезды 10 4 2" xfId="47477"/>
    <cellStyle name="Звезды 10 5" xfId="47478"/>
    <cellStyle name="Звезды 10 5 2" xfId="47479"/>
    <cellStyle name="Звезды 10 6" xfId="47480"/>
    <cellStyle name="Звезды 10 6 2" xfId="47481"/>
    <cellStyle name="Звезды 10 7" xfId="47482"/>
    <cellStyle name="Звезды 10 7 2" xfId="47483"/>
    <cellStyle name="Звезды 10 8" xfId="47484"/>
    <cellStyle name="Звезды 11" xfId="3654"/>
    <cellStyle name="Звезды 11 2" xfId="9057"/>
    <cellStyle name="Звезды 11 2 2" xfId="47485"/>
    <cellStyle name="Звезды 11 2 3" xfId="47486"/>
    <cellStyle name="Звезды 11 2 3 2" xfId="47487"/>
    <cellStyle name="Звезды 11 2 4" xfId="47488"/>
    <cellStyle name="Звезды 11 2 4 2" xfId="47489"/>
    <cellStyle name="Звезды 11 2 5" xfId="47490"/>
    <cellStyle name="Звезды 11 2 5 2" xfId="47491"/>
    <cellStyle name="Звезды 11 2 6" xfId="47492"/>
    <cellStyle name="Звезды 11 2 6 2" xfId="47493"/>
    <cellStyle name="Звезды 11 2 7" xfId="47494"/>
    <cellStyle name="Звезды 11 3" xfId="12384"/>
    <cellStyle name="Звезды 11 4" xfId="47495"/>
    <cellStyle name="Звезды 11 4 2" xfId="47496"/>
    <cellStyle name="Звезды 11 5" xfId="47497"/>
    <cellStyle name="Звезды 11 5 2" xfId="47498"/>
    <cellStyle name="Звезды 11 6" xfId="47499"/>
    <cellStyle name="Звезды 11 6 2" xfId="47500"/>
    <cellStyle name="Звезды 11 7" xfId="47501"/>
    <cellStyle name="Звезды 11 7 2" xfId="47502"/>
    <cellStyle name="Звезды 11 8" xfId="47503"/>
    <cellStyle name="Звезды 12" xfId="3844"/>
    <cellStyle name="Звезды 12 2" xfId="12534"/>
    <cellStyle name="Звезды 12 2 2" xfId="47504"/>
    <cellStyle name="Звезды 12 2 3" xfId="47505"/>
    <cellStyle name="Звезды 12 2 3 2" xfId="47506"/>
    <cellStyle name="Звезды 12 2 4" xfId="47507"/>
    <cellStyle name="Звезды 12 2 4 2" xfId="47508"/>
    <cellStyle name="Звезды 12 2 5" xfId="47509"/>
    <cellStyle name="Звезды 12 2 5 2" xfId="47510"/>
    <cellStyle name="Звезды 12 2 6" xfId="47511"/>
    <cellStyle name="Звезды 12 2 6 2" xfId="47512"/>
    <cellStyle name="Звезды 12 2 7" xfId="47513"/>
    <cellStyle name="Звезды 12 3" xfId="47514"/>
    <cellStyle name="Звезды 12 4" xfId="47515"/>
    <cellStyle name="Звезды 12 4 2" xfId="47516"/>
    <cellStyle name="Звезды 12 5" xfId="47517"/>
    <cellStyle name="Звезды 12 5 2" xfId="47518"/>
    <cellStyle name="Звезды 12 6" xfId="47519"/>
    <cellStyle name="Звезды 12 6 2" xfId="47520"/>
    <cellStyle name="Звезды 12 7" xfId="47521"/>
    <cellStyle name="Звезды 12 7 2" xfId="47522"/>
    <cellStyle name="Звезды 12 8" xfId="47523"/>
    <cellStyle name="Звезды 13" xfId="4029"/>
    <cellStyle name="Звезды 13 2" xfId="12680"/>
    <cellStyle name="Звезды 13 2 2" xfId="47524"/>
    <cellStyle name="Звезды 13 2 3" xfId="47525"/>
    <cellStyle name="Звезды 13 2 3 2" xfId="47526"/>
    <cellStyle name="Звезды 13 2 4" xfId="47527"/>
    <cellStyle name="Звезды 13 2 4 2" xfId="47528"/>
    <cellStyle name="Звезды 13 2 5" xfId="47529"/>
    <cellStyle name="Звезды 13 2 5 2" xfId="47530"/>
    <cellStyle name="Звезды 13 2 6" xfId="47531"/>
    <cellStyle name="Звезды 13 2 6 2" xfId="47532"/>
    <cellStyle name="Звезды 13 2 7" xfId="47533"/>
    <cellStyle name="Звезды 13 3" xfId="47534"/>
    <cellStyle name="Звезды 13 4" xfId="47535"/>
    <cellStyle name="Звезды 13 4 2" xfId="47536"/>
    <cellStyle name="Звезды 13 5" xfId="47537"/>
    <cellStyle name="Звезды 13 5 2" xfId="47538"/>
    <cellStyle name="Звезды 13 6" xfId="47539"/>
    <cellStyle name="Звезды 13 6 2" xfId="47540"/>
    <cellStyle name="Звезды 13 7" xfId="47541"/>
    <cellStyle name="Звезды 13 7 2" xfId="47542"/>
    <cellStyle name="Звезды 13 8" xfId="47543"/>
    <cellStyle name="Звезды 14" xfId="4221"/>
    <cellStyle name="Звезды 14 2" xfId="12834"/>
    <cellStyle name="Звезды 14 2 2" xfId="47544"/>
    <cellStyle name="Звезды 14 2 3" xfId="47545"/>
    <cellStyle name="Звезды 14 2 3 2" xfId="47546"/>
    <cellStyle name="Звезды 14 2 4" xfId="47547"/>
    <cellStyle name="Звезды 14 2 4 2" xfId="47548"/>
    <cellStyle name="Звезды 14 2 5" xfId="47549"/>
    <cellStyle name="Звезды 14 2 5 2" xfId="47550"/>
    <cellStyle name="Звезды 14 2 6" xfId="47551"/>
    <cellStyle name="Звезды 14 2 6 2" xfId="47552"/>
    <cellStyle name="Звезды 14 2 7" xfId="47553"/>
    <cellStyle name="Звезды 14 3" xfId="47554"/>
    <cellStyle name="Звезды 14 4" xfId="47555"/>
    <cellStyle name="Звезды 14 4 2" xfId="47556"/>
    <cellStyle name="Звезды 14 5" xfId="47557"/>
    <cellStyle name="Звезды 14 5 2" xfId="47558"/>
    <cellStyle name="Звезды 14 6" xfId="47559"/>
    <cellStyle name="Звезды 14 6 2" xfId="47560"/>
    <cellStyle name="Звезды 14 7" xfId="47561"/>
    <cellStyle name="Звезды 14 7 2" xfId="47562"/>
    <cellStyle name="Звезды 14 8" xfId="47563"/>
    <cellStyle name="Звезды 15" xfId="4409"/>
    <cellStyle name="Звезды 15 2" xfId="12984"/>
    <cellStyle name="Звезды 15 2 2" xfId="47564"/>
    <cellStyle name="Звезды 15 2 3" xfId="47565"/>
    <cellStyle name="Звезды 15 2 3 2" xfId="47566"/>
    <cellStyle name="Звезды 15 2 4" xfId="47567"/>
    <cellStyle name="Звезды 15 2 4 2" xfId="47568"/>
    <cellStyle name="Звезды 15 2 5" xfId="47569"/>
    <cellStyle name="Звезды 15 2 5 2" xfId="47570"/>
    <cellStyle name="Звезды 15 2 6" xfId="47571"/>
    <cellStyle name="Звезды 15 2 6 2" xfId="47572"/>
    <cellStyle name="Звезды 15 2 7" xfId="47573"/>
    <cellStyle name="Звезды 15 3" xfId="47574"/>
    <cellStyle name="Звезды 15 4" xfId="47575"/>
    <cellStyle name="Звезды 15 4 2" xfId="47576"/>
    <cellStyle name="Звезды 15 5" xfId="47577"/>
    <cellStyle name="Звезды 15 5 2" xfId="47578"/>
    <cellStyle name="Звезды 15 6" xfId="47579"/>
    <cellStyle name="Звезды 15 6 2" xfId="47580"/>
    <cellStyle name="Звезды 15 7" xfId="47581"/>
    <cellStyle name="Звезды 15 7 2" xfId="47582"/>
    <cellStyle name="Звезды 15 8" xfId="47583"/>
    <cellStyle name="Звезды 16" xfId="4583"/>
    <cellStyle name="Звезды 16 2" xfId="13120"/>
    <cellStyle name="Звезды 16 2 2" xfId="47584"/>
    <cellStyle name="Звезды 16 2 3" xfId="47585"/>
    <cellStyle name="Звезды 16 2 3 2" xfId="47586"/>
    <cellStyle name="Звезды 16 2 4" xfId="47587"/>
    <cellStyle name="Звезды 16 2 4 2" xfId="47588"/>
    <cellStyle name="Звезды 16 2 5" xfId="47589"/>
    <cellStyle name="Звезды 16 2 5 2" xfId="47590"/>
    <cellStyle name="Звезды 16 2 6" xfId="47591"/>
    <cellStyle name="Звезды 16 2 6 2" xfId="47592"/>
    <cellStyle name="Звезды 16 2 7" xfId="47593"/>
    <cellStyle name="Звезды 16 3" xfId="47594"/>
    <cellStyle name="Звезды 16 4" xfId="47595"/>
    <cellStyle name="Звезды 16 4 2" xfId="47596"/>
    <cellStyle name="Звезды 16 5" xfId="47597"/>
    <cellStyle name="Звезды 16 5 2" xfId="47598"/>
    <cellStyle name="Звезды 16 6" xfId="47599"/>
    <cellStyle name="Звезды 16 6 2" xfId="47600"/>
    <cellStyle name="Звезды 16 7" xfId="47601"/>
    <cellStyle name="Звезды 16 7 2" xfId="47602"/>
    <cellStyle name="Звезды 16 8" xfId="47603"/>
    <cellStyle name="Звезды 17" xfId="4769"/>
    <cellStyle name="Звезды 17 2" xfId="13267"/>
    <cellStyle name="Звезды 17 2 2" xfId="47604"/>
    <cellStyle name="Звезды 17 2 3" xfId="47605"/>
    <cellStyle name="Звезды 17 2 3 2" xfId="47606"/>
    <cellStyle name="Звезды 17 2 4" xfId="47607"/>
    <cellStyle name="Звезды 17 2 4 2" xfId="47608"/>
    <cellStyle name="Звезды 17 2 5" xfId="47609"/>
    <cellStyle name="Звезды 17 2 5 2" xfId="47610"/>
    <cellStyle name="Звезды 17 2 6" xfId="47611"/>
    <cellStyle name="Звезды 17 2 6 2" xfId="47612"/>
    <cellStyle name="Звезды 17 2 7" xfId="47613"/>
    <cellStyle name="Звезды 17 3" xfId="47614"/>
    <cellStyle name="Звезды 17 4" xfId="47615"/>
    <cellStyle name="Звезды 17 4 2" xfId="47616"/>
    <cellStyle name="Звезды 17 5" xfId="47617"/>
    <cellStyle name="Звезды 17 5 2" xfId="47618"/>
    <cellStyle name="Звезды 17 6" xfId="47619"/>
    <cellStyle name="Звезды 17 6 2" xfId="47620"/>
    <cellStyle name="Звезды 17 7" xfId="47621"/>
    <cellStyle name="Звезды 17 7 2" xfId="47622"/>
    <cellStyle name="Звезды 17 8" xfId="47623"/>
    <cellStyle name="Звезды 18" xfId="4941"/>
    <cellStyle name="Звезды 18 2" xfId="13400"/>
    <cellStyle name="Звезды 18 2 2" xfId="47624"/>
    <cellStyle name="Звезды 18 2 3" xfId="47625"/>
    <cellStyle name="Звезды 18 2 3 2" xfId="47626"/>
    <cellStyle name="Звезды 18 2 4" xfId="47627"/>
    <cellStyle name="Звезды 18 2 4 2" xfId="47628"/>
    <cellStyle name="Звезды 18 2 5" xfId="47629"/>
    <cellStyle name="Звезды 18 2 5 2" xfId="47630"/>
    <cellStyle name="Звезды 18 2 6" xfId="47631"/>
    <cellStyle name="Звезды 18 2 6 2" xfId="47632"/>
    <cellStyle name="Звезды 18 2 7" xfId="47633"/>
    <cellStyle name="Звезды 18 3" xfId="47634"/>
    <cellStyle name="Звезды 18 4" xfId="47635"/>
    <cellStyle name="Звезды 18 4 2" xfId="47636"/>
    <cellStyle name="Звезды 18 5" xfId="47637"/>
    <cellStyle name="Звезды 18 5 2" xfId="47638"/>
    <cellStyle name="Звезды 18 6" xfId="47639"/>
    <cellStyle name="Звезды 18 6 2" xfId="47640"/>
    <cellStyle name="Звезды 18 7" xfId="47641"/>
    <cellStyle name="Звезды 18 7 2" xfId="47642"/>
    <cellStyle name="Звезды 18 8" xfId="47643"/>
    <cellStyle name="Звезды 19" xfId="5099"/>
    <cellStyle name="Звезды 19 2" xfId="13520"/>
    <cellStyle name="Звезды 19 2 2" xfId="47644"/>
    <cellStyle name="Звезды 19 2 3" xfId="47645"/>
    <cellStyle name="Звезды 19 2 3 2" xfId="47646"/>
    <cellStyle name="Звезды 19 2 4" xfId="47647"/>
    <cellStyle name="Звезды 19 2 4 2" xfId="47648"/>
    <cellStyle name="Звезды 19 2 5" xfId="47649"/>
    <cellStyle name="Звезды 19 2 5 2" xfId="47650"/>
    <cellStyle name="Звезды 19 2 6" xfId="47651"/>
    <cellStyle name="Звезды 19 2 6 2" xfId="47652"/>
    <cellStyle name="Звезды 19 2 7" xfId="47653"/>
    <cellStyle name="Звезды 19 3" xfId="47654"/>
    <cellStyle name="Звезды 19 4" xfId="47655"/>
    <cellStyle name="Звезды 19 4 2" xfId="47656"/>
    <cellStyle name="Звезды 19 5" xfId="47657"/>
    <cellStyle name="Звезды 19 5 2" xfId="47658"/>
    <cellStyle name="Звезды 19 6" xfId="47659"/>
    <cellStyle name="Звезды 19 6 2" xfId="47660"/>
    <cellStyle name="Звезды 19 7" xfId="47661"/>
    <cellStyle name="Звезды 19 7 2" xfId="47662"/>
    <cellStyle name="Звезды 19 8" xfId="47663"/>
    <cellStyle name="Звезды 2" xfId="1632"/>
    <cellStyle name="Звезды 2 10" xfId="3845"/>
    <cellStyle name="Звезды 2 10 2" xfId="9224"/>
    <cellStyle name="Звезды 2 10 3" xfId="12535"/>
    <cellStyle name="Звезды 2 11" xfId="4030"/>
    <cellStyle name="Звезды 2 11 2" xfId="9383"/>
    <cellStyle name="Звезды 2 11 3" xfId="12681"/>
    <cellStyle name="Звезды 2 12" xfId="4222"/>
    <cellStyle name="Звезды 2 12 2" xfId="9554"/>
    <cellStyle name="Звезды 2 12 3" xfId="12835"/>
    <cellStyle name="Звезды 2 13" xfId="4410"/>
    <cellStyle name="Звезды 2 13 2" xfId="9722"/>
    <cellStyle name="Звезды 2 13 3" xfId="12985"/>
    <cellStyle name="Звезды 2 14" xfId="4584"/>
    <cellStyle name="Звезды 2 14 2" xfId="9871"/>
    <cellStyle name="Звезды 2 14 3" xfId="13121"/>
    <cellStyle name="Звезды 2 15" xfId="4770"/>
    <cellStyle name="Звезды 2 15 2" xfId="10034"/>
    <cellStyle name="Звезды 2 15 3" xfId="13268"/>
    <cellStyle name="Звезды 2 16" xfId="4942"/>
    <cellStyle name="Звезды 2 16 2" xfId="10182"/>
    <cellStyle name="Звезды 2 16 3" xfId="13401"/>
    <cellStyle name="Звезды 2 17" xfId="5100"/>
    <cellStyle name="Звезды 2 17 2" xfId="10315"/>
    <cellStyle name="Звезды 2 17 3" xfId="13521"/>
    <cellStyle name="Звезды 2 18" xfId="5244"/>
    <cellStyle name="Звезды 2 18 2" xfId="10437"/>
    <cellStyle name="Звезды 2 18 3" xfId="13627"/>
    <cellStyle name="Звезды 2 19" xfId="5926"/>
    <cellStyle name="Звезды 2 19 2" xfId="11045"/>
    <cellStyle name="Звезды 2 19 3" xfId="14192"/>
    <cellStyle name="Звезды 2 2" xfId="1955"/>
    <cellStyle name="Звезды 2 2 2" xfId="7496"/>
    <cellStyle name="Звезды 2 2 3" xfId="8918"/>
    <cellStyle name="Звезды 2 2 3 2" xfId="47664"/>
    <cellStyle name="Звезды 2 2 4" xfId="47665"/>
    <cellStyle name="Звезды 2 2 4 2" xfId="47666"/>
    <cellStyle name="Звезды 2 2 5" xfId="47667"/>
    <cellStyle name="Звезды 2 2 5 2" xfId="47668"/>
    <cellStyle name="Звезды 2 2 6" xfId="47669"/>
    <cellStyle name="Звезды 2 2 6 2" xfId="47670"/>
    <cellStyle name="Звезды 2 2 7" xfId="47671"/>
    <cellStyle name="Звезды 2 20" xfId="5590"/>
    <cellStyle name="Звезды 2 20 2" xfId="10711"/>
    <cellStyle name="Звезды 2 20 3" xfId="13859"/>
    <cellStyle name="Звезды 2 21" xfId="6138"/>
    <cellStyle name="Звезды 2 21 2" xfId="11232"/>
    <cellStyle name="Звезды 2 21 3" xfId="14366"/>
    <cellStyle name="Звезды 2 22" xfId="6187"/>
    <cellStyle name="Звезды 2 22 2" xfId="11281"/>
    <cellStyle name="Звезды 2 22 3" xfId="14415"/>
    <cellStyle name="Звезды 2 23" xfId="6367"/>
    <cellStyle name="Звезды 2 23 2" xfId="11438"/>
    <cellStyle name="Звезды 2 23 3" xfId="14557"/>
    <cellStyle name="Звезды 2 24" xfId="6509"/>
    <cellStyle name="Звезды 2 24 2" xfId="11557"/>
    <cellStyle name="Звезды 2 24 3" xfId="14661"/>
    <cellStyle name="Звезды 2 25" xfId="7341"/>
    <cellStyle name="Звезды 2 26" xfId="11135"/>
    <cellStyle name="Звезды 2 3" xfId="2626"/>
    <cellStyle name="Звезды 2 3 2" xfId="8140"/>
    <cellStyle name="Звезды 2 3 3" xfId="7730"/>
    <cellStyle name="Звезды 2 4" xfId="2644"/>
    <cellStyle name="Звезды 2 4 2" xfId="8158"/>
    <cellStyle name="Звезды 2 4 3" xfId="7076"/>
    <cellStyle name="Звезды 2 5" xfId="2873"/>
    <cellStyle name="Звезды 2 5 2" xfId="8365"/>
    <cellStyle name="Звезды 2 5 3" xfId="6886"/>
    <cellStyle name="Звезды 2 6" xfId="3069"/>
    <cellStyle name="Звезды 2 6 2" xfId="8537"/>
    <cellStyle name="Звезды 2 6 3" xfId="11914"/>
    <cellStyle name="Звезды 2 7" xfId="3267"/>
    <cellStyle name="Звезды 2 7 2" xfId="8714"/>
    <cellStyle name="Звезды 2 7 3" xfId="12074"/>
    <cellStyle name="Звезды 2 8" xfId="3463"/>
    <cellStyle name="Звезды 2 8 2" xfId="8888"/>
    <cellStyle name="Звезды 2 8 3" xfId="12232"/>
    <cellStyle name="Звезды 2 9" xfId="3655"/>
    <cellStyle name="Звезды 2 9 2" xfId="9058"/>
    <cellStyle name="Звезды 2 9 3" xfId="12385"/>
    <cellStyle name="Звезды 20" xfId="5243"/>
    <cellStyle name="Звезды 20 2" xfId="13626"/>
    <cellStyle name="Звезды 20 2 2" xfId="47672"/>
    <cellStyle name="Звезды 20 2 3" xfId="47673"/>
    <cellStyle name="Звезды 20 2 3 2" xfId="47674"/>
    <cellStyle name="Звезды 20 2 4" xfId="47675"/>
    <cellStyle name="Звезды 20 2 4 2" xfId="47676"/>
    <cellStyle name="Звезды 20 2 5" xfId="47677"/>
    <cellStyle name="Звезды 20 2 5 2" xfId="47678"/>
    <cellStyle name="Звезды 20 2 6" xfId="47679"/>
    <cellStyle name="Звезды 20 2 6 2" xfId="47680"/>
    <cellStyle name="Звезды 20 2 7" xfId="47681"/>
    <cellStyle name="Звезды 20 3" xfId="47682"/>
    <cellStyle name="Звезды 20 4" xfId="47683"/>
    <cellStyle name="Звезды 20 4 2" xfId="47684"/>
    <cellStyle name="Звезды 20 5" xfId="47685"/>
    <cellStyle name="Звезды 20 5 2" xfId="47686"/>
    <cellStyle name="Звезды 20 6" xfId="47687"/>
    <cellStyle name="Звезды 20 6 2" xfId="47688"/>
    <cellStyle name="Звезды 20 7" xfId="47689"/>
    <cellStyle name="Звезды 20 7 2" xfId="47690"/>
    <cellStyle name="Звезды 20 8" xfId="47691"/>
    <cellStyle name="Звезды 21" xfId="5925"/>
    <cellStyle name="Звезды 21 2" xfId="14191"/>
    <cellStyle name="Звезды 21 2 2" xfId="47692"/>
    <cellStyle name="Звезды 21 2 3" xfId="47693"/>
    <cellStyle name="Звезды 21 2 3 2" xfId="47694"/>
    <cellStyle name="Звезды 21 2 4" xfId="47695"/>
    <cellStyle name="Звезды 21 2 4 2" xfId="47696"/>
    <cellStyle name="Звезды 21 2 5" xfId="47697"/>
    <cellStyle name="Звезды 21 2 5 2" xfId="47698"/>
    <cellStyle name="Звезды 21 2 6" xfId="47699"/>
    <cellStyle name="Звезды 21 2 6 2" xfId="47700"/>
    <cellStyle name="Звезды 21 2 7" xfId="47701"/>
    <cellStyle name="Звезды 21 3" xfId="47702"/>
    <cellStyle name="Звезды 21 4" xfId="47703"/>
    <cellStyle name="Звезды 21 4 2" xfId="47704"/>
    <cellStyle name="Звезды 21 5" xfId="47705"/>
    <cellStyle name="Звезды 21 5 2" xfId="47706"/>
    <cellStyle name="Звезды 21 6" xfId="47707"/>
    <cellStyle name="Звезды 21 6 2" xfId="47708"/>
    <cellStyle name="Звезды 21 7" xfId="47709"/>
    <cellStyle name="Звезды 21 7 2" xfId="47710"/>
    <cellStyle name="Звезды 21 8" xfId="47711"/>
    <cellStyle name="Звезды 22" xfId="5591"/>
    <cellStyle name="Звезды 22 2" xfId="13860"/>
    <cellStyle name="Звезды 22 2 2" xfId="47712"/>
    <cellStyle name="Звезды 22 2 3" xfId="47713"/>
    <cellStyle name="Звезды 22 2 3 2" xfId="47714"/>
    <cellStyle name="Звезды 22 2 4" xfId="47715"/>
    <cellStyle name="Звезды 22 2 4 2" xfId="47716"/>
    <cellStyle name="Звезды 22 2 5" xfId="47717"/>
    <cellStyle name="Звезды 22 2 5 2" xfId="47718"/>
    <cellStyle name="Звезды 22 2 6" xfId="47719"/>
    <cellStyle name="Звезды 22 2 6 2" xfId="47720"/>
    <cellStyle name="Звезды 22 2 7" xfId="47721"/>
    <cellStyle name="Звезды 22 3" xfId="47722"/>
    <cellStyle name="Звезды 22 4" xfId="47723"/>
    <cellStyle name="Звезды 22 4 2" xfId="47724"/>
    <cellStyle name="Звезды 22 5" xfId="47725"/>
    <cellStyle name="Звезды 22 5 2" xfId="47726"/>
    <cellStyle name="Звезды 22 6" xfId="47727"/>
    <cellStyle name="Звезды 22 6 2" xfId="47728"/>
    <cellStyle name="Звезды 22 7" xfId="47729"/>
    <cellStyle name="Звезды 22 7 2" xfId="47730"/>
    <cellStyle name="Звезды 22 8" xfId="47731"/>
    <cellStyle name="Звезды 23" xfId="6153"/>
    <cellStyle name="Звезды 23 2" xfId="14381"/>
    <cellStyle name="Звезды 23 2 2" xfId="47732"/>
    <cellStyle name="Звезды 23 2 3" xfId="47733"/>
    <cellStyle name="Звезды 23 2 3 2" xfId="47734"/>
    <cellStyle name="Звезды 23 2 4" xfId="47735"/>
    <cellStyle name="Звезды 23 2 4 2" xfId="47736"/>
    <cellStyle name="Звезды 23 2 5" xfId="47737"/>
    <cellStyle name="Звезды 23 2 5 2" xfId="47738"/>
    <cellStyle name="Звезды 23 2 6" xfId="47739"/>
    <cellStyle name="Звезды 23 2 6 2" xfId="47740"/>
    <cellStyle name="Звезды 23 2 7" xfId="47741"/>
    <cellStyle name="Звезды 23 3" xfId="47742"/>
    <cellStyle name="Звезды 23 4" xfId="47743"/>
    <cellStyle name="Звезды 23 4 2" xfId="47744"/>
    <cellStyle name="Звезды 23 5" xfId="47745"/>
    <cellStyle name="Звезды 23 5 2" xfId="47746"/>
    <cellStyle name="Звезды 23 6" xfId="47747"/>
    <cellStyle name="Звезды 23 6 2" xfId="47748"/>
    <cellStyle name="Звезды 23 7" xfId="47749"/>
    <cellStyle name="Звезды 23 7 2" xfId="47750"/>
    <cellStyle name="Звезды 23 8" xfId="47751"/>
    <cellStyle name="Звезды 24" xfId="6186"/>
    <cellStyle name="Звезды 24 2" xfId="14414"/>
    <cellStyle name="Звезды 24 2 2" xfId="47752"/>
    <cellStyle name="Звезды 24 2 3" xfId="47753"/>
    <cellStyle name="Звезды 24 2 3 2" xfId="47754"/>
    <cellStyle name="Звезды 24 2 4" xfId="47755"/>
    <cellStyle name="Звезды 24 2 4 2" xfId="47756"/>
    <cellStyle name="Звезды 24 2 5" xfId="47757"/>
    <cellStyle name="Звезды 24 2 5 2" xfId="47758"/>
    <cellStyle name="Звезды 24 2 6" xfId="47759"/>
    <cellStyle name="Звезды 24 2 6 2" xfId="47760"/>
    <cellStyle name="Звезды 24 2 7" xfId="47761"/>
    <cellStyle name="Звезды 24 3" xfId="47762"/>
    <cellStyle name="Звезды 24 4" xfId="47763"/>
    <cellStyle name="Звезды 24 4 2" xfId="47764"/>
    <cellStyle name="Звезды 24 5" xfId="47765"/>
    <cellStyle name="Звезды 24 5 2" xfId="47766"/>
    <cellStyle name="Звезды 24 6" xfId="47767"/>
    <cellStyle name="Звезды 24 6 2" xfId="47768"/>
    <cellStyle name="Звезды 24 7" xfId="47769"/>
    <cellStyle name="Звезды 24 7 2" xfId="47770"/>
    <cellStyle name="Звезды 24 8" xfId="47771"/>
    <cellStyle name="Звезды 25" xfId="6366"/>
    <cellStyle name="Звезды 25 2" xfId="14556"/>
    <cellStyle name="Звезды 25 2 2" xfId="47772"/>
    <cellStyle name="Звезды 25 2 3" xfId="47773"/>
    <cellStyle name="Звезды 25 2 3 2" xfId="47774"/>
    <cellStyle name="Звезды 25 2 4" xfId="47775"/>
    <cellStyle name="Звезды 25 2 4 2" xfId="47776"/>
    <cellStyle name="Звезды 25 2 5" xfId="47777"/>
    <cellStyle name="Звезды 25 2 5 2" xfId="47778"/>
    <cellStyle name="Звезды 25 2 6" xfId="47779"/>
    <cellStyle name="Звезды 25 2 6 2" xfId="47780"/>
    <cellStyle name="Звезды 25 2 7" xfId="47781"/>
    <cellStyle name="Звезды 25 3" xfId="47782"/>
    <cellStyle name="Звезды 25 4" xfId="47783"/>
    <cellStyle name="Звезды 25 4 2" xfId="47784"/>
    <cellStyle name="Звезды 25 5" xfId="47785"/>
    <cellStyle name="Звезды 25 5 2" xfId="47786"/>
    <cellStyle name="Звезды 25 6" xfId="47787"/>
    <cellStyle name="Звезды 25 6 2" xfId="47788"/>
    <cellStyle name="Звезды 25 7" xfId="47789"/>
    <cellStyle name="Звезды 25 7 2" xfId="47790"/>
    <cellStyle name="Звезды 25 8" xfId="47791"/>
    <cellStyle name="Звезды 26" xfId="6508"/>
    <cellStyle name="Звезды 26 2" xfId="14660"/>
    <cellStyle name="Звезды 26 2 2" xfId="47792"/>
    <cellStyle name="Звезды 26 2 3" xfId="47793"/>
    <cellStyle name="Звезды 26 2 3 2" xfId="47794"/>
    <cellStyle name="Звезды 26 2 4" xfId="47795"/>
    <cellStyle name="Звезды 26 2 4 2" xfId="47796"/>
    <cellStyle name="Звезды 26 2 5" xfId="47797"/>
    <cellStyle name="Звезды 26 2 5 2" xfId="47798"/>
    <cellStyle name="Звезды 26 2 6" xfId="47799"/>
    <cellStyle name="Звезды 26 2 6 2" xfId="47800"/>
    <cellStyle name="Звезды 26 2 7" xfId="47801"/>
    <cellStyle name="Звезды 26 3" xfId="47802"/>
    <cellStyle name="Звезды 26 4" xfId="47803"/>
    <cellStyle name="Звезды 26 4 2" xfId="47804"/>
    <cellStyle name="Звезды 26 5" xfId="47805"/>
    <cellStyle name="Звезды 26 5 2" xfId="47806"/>
    <cellStyle name="Звезды 26 6" xfId="47807"/>
    <cellStyle name="Звезды 26 6 2" xfId="47808"/>
    <cellStyle name="Звезды 26 7" xfId="47809"/>
    <cellStyle name="Звезды 26 7 2" xfId="47810"/>
    <cellStyle name="Звезды 26 8" xfId="47811"/>
    <cellStyle name="Звезды 27" xfId="7340"/>
    <cellStyle name="Звезды 27 2" xfId="47812"/>
    <cellStyle name="Звезды 27 2 2" xfId="47813"/>
    <cellStyle name="Звезды 27 2 3" xfId="47814"/>
    <cellStyle name="Звезды 27 2 3 2" xfId="47815"/>
    <cellStyle name="Звезды 27 2 4" xfId="47816"/>
    <cellStyle name="Звезды 27 2 4 2" xfId="47817"/>
    <cellStyle name="Звезды 27 2 5" xfId="47818"/>
    <cellStyle name="Звезды 27 2 5 2" xfId="47819"/>
    <cellStyle name="Звезды 27 2 6" xfId="47820"/>
    <cellStyle name="Звезды 27 2 6 2" xfId="47821"/>
    <cellStyle name="Звезды 27 2 7" xfId="47822"/>
    <cellStyle name="Звезды 27 3" xfId="47823"/>
    <cellStyle name="Звезды 27 4" xfId="47824"/>
    <cellStyle name="Звезды 27 4 2" xfId="47825"/>
    <cellStyle name="Звезды 27 5" xfId="47826"/>
    <cellStyle name="Звезды 27 5 2" xfId="47827"/>
    <cellStyle name="Звезды 27 6" xfId="47828"/>
    <cellStyle name="Звезды 27 6 2" xfId="47829"/>
    <cellStyle name="Звезды 27 7" xfId="47830"/>
    <cellStyle name="Звезды 27 7 2" xfId="47831"/>
    <cellStyle name="Звезды 27 8" xfId="47832"/>
    <cellStyle name="Звезды 28" xfId="11319"/>
    <cellStyle name="Звезды 28 2" xfId="47833"/>
    <cellStyle name="Звезды 28 2 2" xfId="47834"/>
    <cellStyle name="Звезды 28 2 3" xfId="47835"/>
    <cellStyle name="Звезды 28 2 3 2" xfId="47836"/>
    <cellStyle name="Звезды 28 2 4" xfId="47837"/>
    <cellStyle name="Звезды 28 2 4 2" xfId="47838"/>
    <cellStyle name="Звезды 28 2 5" xfId="47839"/>
    <cellStyle name="Звезды 28 2 5 2" xfId="47840"/>
    <cellStyle name="Звезды 28 2 6" xfId="47841"/>
    <cellStyle name="Звезды 28 2 6 2" xfId="47842"/>
    <cellStyle name="Звезды 28 2 7" xfId="47843"/>
    <cellStyle name="Звезды 28 3" xfId="47844"/>
    <cellStyle name="Звезды 28 4" xfId="47845"/>
    <cellStyle name="Звезды 28 4 2" xfId="47846"/>
    <cellStyle name="Звезды 28 5" xfId="47847"/>
    <cellStyle name="Звезды 28 5 2" xfId="47848"/>
    <cellStyle name="Звезды 28 6" xfId="47849"/>
    <cellStyle name="Звезды 28 6 2" xfId="47850"/>
    <cellStyle name="Звезды 28 7" xfId="47851"/>
    <cellStyle name="Звезды 28 7 2" xfId="47852"/>
    <cellStyle name="Звезды 28 8" xfId="47853"/>
    <cellStyle name="Звезды 29" xfId="47854"/>
    <cellStyle name="Звезды 29 2" xfId="47855"/>
    <cellStyle name="Звезды 29 2 2" xfId="47856"/>
    <cellStyle name="Звезды 29 2 3" xfId="47857"/>
    <cellStyle name="Звезды 29 2 3 2" xfId="47858"/>
    <cellStyle name="Звезды 29 2 4" xfId="47859"/>
    <cellStyle name="Звезды 29 2 4 2" xfId="47860"/>
    <cellStyle name="Звезды 29 2 5" xfId="47861"/>
    <cellStyle name="Звезды 29 2 5 2" xfId="47862"/>
    <cellStyle name="Звезды 29 2 6" xfId="47863"/>
    <cellStyle name="Звезды 29 2 6 2" xfId="47864"/>
    <cellStyle name="Звезды 29 2 7" xfId="47865"/>
    <cellStyle name="Звезды 29 3" xfId="47866"/>
    <cellStyle name="Звезды 29 4" xfId="47867"/>
    <cellStyle name="Звезды 29 4 2" xfId="47868"/>
    <cellStyle name="Звезды 29 5" xfId="47869"/>
    <cellStyle name="Звезды 29 5 2" xfId="47870"/>
    <cellStyle name="Звезды 29 6" xfId="47871"/>
    <cellStyle name="Звезды 29 6 2" xfId="47872"/>
    <cellStyle name="Звезды 29 7" xfId="47873"/>
    <cellStyle name="Звезды 29 7 2" xfId="47874"/>
    <cellStyle name="Звезды 29 8" xfId="47875"/>
    <cellStyle name="Звезды 3" xfId="2376"/>
    <cellStyle name="Звезды 3 2" xfId="7914"/>
    <cellStyle name="Звезды 3 2 2" xfId="47876"/>
    <cellStyle name="Звезды 3 2 3" xfId="47877"/>
    <cellStyle name="Звезды 3 2 3 2" xfId="47878"/>
    <cellStyle name="Звезды 3 2 4" xfId="47879"/>
    <cellStyle name="Звезды 3 2 4 2" xfId="47880"/>
    <cellStyle name="Звезды 3 2 5" xfId="47881"/>
    <cellStyle name="Звезды 3 2 5 2" xfId="47882"/>
    <cellStyle name="Звезды 3 2 6" xfId="47883"/>
    <cellStyle name="Звезды 3 2 6 2" xfId="47884"/>
    <cellStyle name="Звезды 3 2 7" xfId="47885"/>
    <cellStyle name="Звезды 3 3" xfId="7204"/>
    <cellStyle name="Звезды 3 4" xfId="47886"/>
    <cellStyle name="Звезды 3 4 2" xfId="47887"/>
    <cellStyle name="Звезды 3 5" xfId="47888"/>
    <cellStyle name="Звезды 3 5 2" xfId="47889"/>
    <cellStyle name="Звезды 3 6" xfId="47890"/>
    <cellStyle name="Звезды 3 6 2" xfId="47891"/>
    <cellStyle name="Звезды 3 7" xfId="47892"/>
    <cellStyle name="Звезды 3 7 2" xfId="47893"/>
    <cellStyle name="Звезды 3 8" xfId="47894"/>
    <cellStyle name="Звезды 30" xfId="47895"/>
    <cellStyle name="Звезды 30 2" xfId="47896"/>
    <cellStyle name="Звезды 30 2 2" xfId="47897"/>
    <cellStyle name="Звезды 30 2 3" xfId="47898"/>
    <cellStyle name="Звезды 30 2 3 2" xfId="47899"/>
    <cellStyle name="Звезды 30 2 4" xfId="47900"/>
    <cellStyle name="Звезды 30 2 4 2" xfId="47901"/>
    <cellStyle name="Звезды 30 2 5" xfId="47902"/>
    <cellStyle name="Звезды 30 2 5 2" xfId="47903"/>
    <cellStyle name="Звезды 30 2 6" xfId="47904"/>
    <cellStyle name="Звезды 30 2 6 2" xfId="47905"/>
    <cellStyle name="Звезды 30 2 7" xfId="47906"/>
    <cellStyle name="Звезды 30 3" xfId="47907"/>
    <cellStyle name="Звезды 30 4" xfId="47908"/>
    <cellStyle name="Звезды 30 4 2" xfId="47909"/>
    <cellStyle name="Звезды 30 5" xfId="47910"/>
    <cellStyle name="Звезды 30 5 2" xfId="47911"/>
    <cellStyle name="Звезды 30 6" xfId="47912"/>
    <cellStyle name="Звезды 30 6 2" xfId="47913"/>
    <cellStyle name="Звезды 30 7" xfId="47914"/>
    <cellStyle name="Звезды 30 7 2" xfId="47915"/>
    <cellStyle name="Звезды 30 8" xfId="47916"/>
    <cellStyle name="Звезды 31" xfId="47917"/>
    <cellStyle name="Звезды 31 2" xfId="47918"/>
    <cellStyle name="Звезды 31 2 2" xfId="47919"/>
    <cellStyle name="Звезды 31 2 3" xfId="47920"/>
    <cellStyle name="Звезды 31 2 3 2" xfId="47921"/>
    <cellStyle name="Звезды 31 2 4" xfId="47922"/>
    <cellStyle name="Звезды 31 2 4 2" xfId="47923"/>
    <cellStyle name="Звезды 31 2 5" xfId="47924"/>
    <cellStyle name="Звезды 31 2 5 2" xfId="47925"/>
    <cellStyle name="Звезды 31 2 6" xfId="47926"/>
    <cellStyle name="Звезды 31 2 6 2" xfId="47927"/>
    <cellStyle name="Звезды 31 2 7" xfId="47928"/>
    <cellStyle name="Звезды 31 3" xfId="47929"/>
    <cellStyle name="Звезды 31 4" xfId="47930"/>
    <cellStyle name="Звезды 31 4 2" xfId="47931"/>
    <cellStyle name="Звезды 31 5" xfId="47932"/>
    <cellStyle name="Звезды 31 5 2" xfId="47933"/>
    <cellStyle name="Звезды 31 6" xfId="47934"/>
    <cellStyle name="Звезды 31 6 2" xfId="47935"/>
    <cellStyle name="Звезды 31 7" xfId="47936"/>
    <cellStyle name="Звезды 31 7 2" xfId="47937"/>
    <cellStyle name="Звезды 31 8" xfId="47938"/>
    <cellStyle name="Звезды 32" xfId="47939"/>
    <cellStyle name="Звезды 32 2" xfId="47940"/>
    <cellStyle name="Звезды 32 2 2" xfId="47941"/>
    <cellStyle name="Звезды 32 2 3" xfId="47942"/>
    <cellStyle name="Звезды 32 2 3 2" xfId="47943"/>
    <cellStyle name="Звезды 32 2 4" xfId="47944"/>
    <cellStyle name="Звезды 32 2 4 2" xfId="47945"/>
    <cellStyle name="Звезды 32 2 5" xfId="47946"/>
    <cellStyle name="Звезды 32 2 5 2" xfId="47947"/>
    <cellStyle name="Звезды 32 2 6" xfId="47948"/>
    <cellStyle name="Звезды 32 2 6 2" xfId="47949"/>
    <cellStyle name="Звезды 32 2 7" xfId="47950"/>
    <cellStyle name="Звезды 32 3" xfId="47951"/>
    <cellStyle name="Звезды 32 4" xfId="47952"/>
    <cellStyle name="Звезды 32 4 2" xfId="47953"/>
    <cellStyle name="Звезды 32 5" xfId="47954"/>
    <cellStyle name="Звезды 32 5 2" xfId="47955"/>
    <cellStyle name="Звезды 32 6" xfId="47956"/>
    <cellStyle name="Звезды 32 6 2" xfId="47957"/>
    <cellStyle name="Звезды 32 7" xfId="47958"/>
    <cellStyle name="Звезды 32 7 2" xfId="47959"/>
    <cellStyle name="Звезды 32 8" xfId="47960"/>
    <cellStyle name="Звезды 33" xfId="47961"/>
    <cellStyle name="Звезды 33 2" xfId="47962"/>
    <cellStyle name="Звезды 33 2 2" xfId="47963"/>
    <cellStyle name="Звезды 33 2 3" xfId="47964"/>
    <cellStyle name="Звезды 33 2 3 2" xfId="47965"/>
    <cellStyle name="Звезды 33 2 4" xfId="47966"/>
    <cellStyle name="Звезды 33 2 4 2" xfId="47967"/>
    <cellStyle name="Звезды 33 2 5" xfId="47968"/>
    <cellStyle name="Звезды 33 2 5 2" xfId="47969"/>
    <cellStyle name="Звезды 33 2 6" xfId="47970"/>
    <cellStyle name="Звезды 33 2 6 2" xfId="47971"/>
    <cellStyle name="Звезды 33 2 7" xfId="47972"/>
    <cellStyle name="Звезды 33 3" xfId="47973"/>
    <cellStyle name="Звезды 33 4" xfId="47974"/>
    <cellStyle name="Звезды 33 4 2" xfId="47975"/>
    <cellStyle name="Звезды 33 5" xfId="47976"/>
    <cellStyle name="Звезды 33 5 2" xfId="47977"/>
    <cellStyle name="Звезды 33 6" xfId="47978"/>
    <cellStyle name="Звезды 33 6 2" xfId="47979"/>
    <cellStyle name="Звезды 33 7" xfId="47980"/>
    <cellStyle name="Звезды 33 7 2" xfId="47981"/>
    <cellStyle name="Звезды 33 8" xfId="47982"/>
    <cellStyle name="Звезды 34" xfId="47983"/>
    <cellStyle name="Звезды 34 2" xfId="47984"/>
    <cellStyle name="Звезды 34 2 2" xfId="47985"/>
    <cellStyle name="Звезды 34 2 3" xfId="47986"/>
    <cellStyle name="Звезды 34 2 3 2" xfId="47987"/>
    <cellStyle name="Звезды 34 2 4" xfId="47988"/>
    <cellStyle name="Звезды 34 2 4 2" xfId="47989"/>
    <cellStyle name="Звезды 34 2 5" xfId="47990"/>
    <cellStyle name="Звезды 34 2 5 2" xfId="47991"/>
    <cellStyle name="Звезды 34 2 6" xfId="47992"/>
    <cellStyle name="Звезды 34 2 6 2" xfId="47993"/>
    <cellStyle name="Звезды 34 2 7" xfId="47994"/>
    <cellStyle name="Звезды 34 3" xfId="47995"/>
    <cellStyle name="Звезды 34 4" xfId="47996"/>
    <cellStyle name="Звезды 34 4 2" xfId="47997"/>
    <cellStyle name="Звезды 34 5" xfId="47998"/>
    <cellStyle name="Звезды 34 5 2" xfId="47999"/>
    <cellStyle name="Звезды 34 6" xfId="48000"/>
    <cellStyle name="Звезды 34 6 2" xfId="48001"/>
    <cellStyle name="Звезды 34 7" xfId="48002"/>
    <cellStyle name="Звезды 34 7 2" xfId="48003"/>
    <cellStyle name="Звезды 34 8" xfId="48004"/>
    <cellStyle name="Звезды 35" xfId="48005"/>
    <cellStyle name="Звезды 35 2" xfId="48006"/>
    <cellStyle name="Звезды 35 2 2" xfId="48007"/>
    <cellStyle name="Звезды 35 2 3" xfId="48008"/>
    <cellStyle name="Звезды 35 2 3 2" xfId="48009"/>
    <cellStyle name="Звезды 35 2 4" xfId="48010"/>
    <cellStyle name="Звезды 35 2 4 2" xfId="48011"/>
    <cellStyle name="Звезды 35 2 5" xfId="48012"/>
    <cellStyle name="Звезды 35 2 5 2" xfId="48013"/>
    <cellStyle name="Звезды 35 2 6" xfId="48014"/>
    <cellStyle name="Звезды 35 2 6 2" xfId="48015"/>
    <cellStyle name="Звезды 35 2 7" xfId="48016"/>
    <cellStyle name="Звезды 35 3" xfId="48017"/>
    <cellStyle name="Звезды 35 4" xfId="48018"/>
    <cellStyle name="Звезды 35 4 2" xfId="48019"/>
    <cellStyle name="Звезды 35 5" xfId="48020"/>
    <cellStyle name="Звезды 35 5 2" xfId="48021"/>
    <cellStyle name="Звезды 35 6" xfId="48022"/>
    <cellStyle name="Звезды 35 6 2" xfId="48023"/>
    <cellStyle name="Звезды 35 7" xfId="48024"/>
    <cellStyle name="Звезды 35 7 2" xfId="48025"/>
    <cellStyle name="Звезды 35 8" xfId="48026"/>
    <cellStyle name="Звезды 36" xfId="48027"/>
    <cellStyle name="Звезды 36 2" xfId="48028"/>
    <cellStyle name="Звезды 36 2 2" xfId="48029"/>
    <cellStyle name="Звезды 36 2 3" xfId="48030"/>
    <cellStyle name="Звезды 36 2 3 2" xfId="48031"/>
    <cellStyle name="Звезды 36 2 4" xfId="48032"/>
    <cellStyle name="Звезды 36 2 4 2" xfId="48033"/>
    <cellStyle name="Звезды 36 2 5" xfId="48034"/>
    <cellStyle name="Звезды 36 2 5 2" xfId="48035"/>
    <cellStyle name="Звезды 36 2 6" xfId="48036"/>
    <cellStyle name="Звезды 36 2 6 2" xfId="48037"/>
    <cellStyle name="Звезды 36 2 7" xfId="48038"/>
    <cellStyle name="Звезды 36 3" xfId="48039"/>
    <cellStyle name="Звезды 36 4" xfId="48040"/>
    <cellStyle name="Звезды 36 4 2" xfId="48041"/>
    <cellStyle name="Звезды 36 5" xfId="48042"/>
    <cellStyle name="Звезды 36 5 2" xfId="48043"/>
    <cellStyle name="Звезды 36 6" xfId="48044"/>
    <cellStyle name="Звезды 36 6 2" xfId="48045"/>
    <cellStyle name="Звезды 36 7" xfId="48046"/>
    <cellStyle name="Звезды 36 7 2" xfId="48047"/>
    <cellStyle name="Звезды 36 8" xfId="48048"/>
    <cellStyle name="Звезды 37" xfId="48049"/>
    <cellStyle name="Звезды 37 2" xfId="48050"/>
    <cellStyle name="Звезды 37 2 2" xfId="48051"/>
    <cellStyle name="Звезды 37 2 3" xfId="48052"/>
    <cellStyle name="Звезды 37 2 3 2" xfId="48053"/>
    <cellStyle name="Звезды 37 2 4" xfId="48054"/>
    <cellStyle name="Звезды 37 2 4 2" xfId="48055"/>
    <cellStyle name="Звезды 37 2 5" xfId="48056"/>
    <cellStyle name="Звезды 37 2 5 2" xfId="48057"/>
    <cellStyle name="Звезды 37 2 6" xfId="48058"/>
    <cellStyle name="Звезды 37 2 6 2" xfId="48059"/>
    <cellStyle name="Звезды 37 2 7" xfId="48060"/>
    <cellStyle name="Звезды 37 3" xfId="48061"/>
    <cellStyle name="Звезды 37 4" xfId="48062"/>
    <cellStyle name="Звезды 37 4 2" xfId="48063"/>
    <cellStyle name="Звезды 37 5" xfId="48064"/>
    <cellStyle name="Звезды 37 5 2" xfId="48065"/>
    <cellStyle name="Звезды 37 6" xfId="48066"/>
    <cellStyle name="Звезды 37 6 2" xfId="48067"/>
    <cellStyle name="Звезды 37 7" xfId="48068"/>
    <cellStyle name="Звезды 37 7 2" xfId="48069"/>
    <cellStyle name="Звезды 37 8" xfId="48070"/>
    <cellStyle name="Звезды 38" xfId="48071"/>
    <cellStyle name="Звезды 38 2" xfId="48072"/>
    <cellStyle name="Звезды 38 2 2" xfId="48073"/>
    <cellStyle name="Звезды 38 2 3" xfId="48074"/>
    <cellStyle name="Звезды 38 2 3 2" xfId="48075"/>
    <cellStyle name="Звезды 38 2 4" xfId="48076"/>
    <cellStyle name="Звезды 38 2 4 2" xfId="48077"/>
    <cellStyle name="Звезды 38 2 5" xfId="48078"/>
    <cellStyle name="Звезды 38 2 5 2" xfId="48079"/>
    <cellStyle name="Звезды 38 2 6" xfId="48080"/>
    <cellStyle name="Звезды 38 2 6 2" xfId="48081"/>
    <cellStyle name="Звезды 38 2 7" xfId="48082"/>
    <cellStyle name="Звезды 38 3" xfId="48083"/>
    <cellStyle name="Звезды 38 4" xfId="48084"/>
    <cellStyle name="Звезды 38 4 2" xfId="48085"/>
    <cellStyle name="Звезды 38 5" xfId="48086"/>
    <cellStyle name="Звезды 38 5 2" xfId="48087"/>
    <cellStyle name="Звезды 38 6" xfId="48088"/>
    <cellStyle name="Звезды 38 6 2" xfId="48089"/>
    <cellStyle name="Звезды 38 7" xfId="48090"/>
    <cellStyle name="Звезды 38 7 2" xfId="48091"/>
    <cellStyle name="Звезды 38 8" xfId="48092"/>
    <cellStyle name="Звезды 39" xfId="48093"/>
    <cellStyle name="Звезды 39 2" xfId="48094"/>
    <cellStyle name="Звезды 39 2 2" xfId="48095"/>
    <cellStyle name="Звезды 39 2 3" xfId="48096"/>
    <cellStyle name="Звезды 39 2 3 2" xfId="48097"/>
    <cellStyle name="Звезды 39 2 4" xfId="48098"/>
    <cellStyle name="Звезды 39 2 4 2" xfId="48099"/>
    <cellStyle name="Звезды 39 2 5" xfId="48100"/>
    <cellStyle name="Звезды 39 2 5 2" xfId="48101"/>
    <cellStyle name="Звезды 39 2 6" xfId="48102"/>
    <cellStyle name="Звезды 39 2 6 2" xfId="48103"/>
    <cellStyle name="Звезды 39 2 7" xfId="48104"/>
    <cellStyle name="Звезды 39 3" xfId="48105"/>
    <cellStyle name="Звезды 39 4" xfId="48106"/>
    <cellStyle name="Звезды 39 4 2" xfId="48107"/>
    <cellStyle name="Звезды 39 5" xfId="48108"/>
    <cellStyle name="Звезды 39 5 2" xfId="48109"/>
    <cellStyle name="Звезды 39 6" xfId="48110"/>
    <cellStyle name="Звезды 39 6 2" xfId="48111"/>
    <cellStyle name="Звезды 39 7" xfId="48112"/>
    <cellStyle name="Звезды 39 7 2" xfId="48113"/>
    <cellStyle name="Звезды 39 8" xfId="48114"/>
    <cellStyle name="Звезды 4" xfId="1956"/>
    <cellStyle name="Звезды 4 2" xfId="7497"/>
    <cellStyle name="Звезды 4 2 2" xfId="48115"/>
    <cellStyle name="Звезды 4 2 3" xfId="48116"/>
    <cellStyle name="Звезды 4 2 3 2" xfId="48117"/>
    <cellStyle name="Звезды 4 2 4" xfId="48118"/>
    <cellStyle name="Звезды 4 2 4 2" xfId="48119"/>
    <cellStyle name="Звезды 4 2 5" xfId="48120"/>
    <cellStyle name="Звезды 4 2 5 2" xfId="48121"/>
    <cellStyle name="Звезды 4 2 6" xfId="48122"/>
    <cellStyle name="Звезды 4 2 6 2" xfId="48123"/>
    <cellStyle name="Звезды 4 2 7" xfId="48124"/>
    <cellStyle name="Звезды 4 3" xfId="8748"/>
    <cellStyle name="Звезды 4 4" xfId="48125"/>
    <cellStyle name="Звезды 4 4 2" xfId="48126"/>
    <cellStyle name="Звезды 4 5" xfId="48127"/>
    <cellStyle name="Звезды 4 5 2" xfId="48128"/>
    <cellStyle name="Звезды 4 6" xfId="48129"/>
    <cellStyle name="Звезды 4 6 2" xfId="48130"/>
    <cellStyle name="Звезды 4 7" xfId="48131"/>
    <cellStyle name="Звезды 4 7 2" xfId="48132"/>
    <cellStyle name="Звезды 4 8" xfId="48133"/>
    <cellStyle name="Звезды 40" xfId="48134"/>
    <cellStyle name="Звезды 40 2" xfId="48135"/>
    <cellStyle name="Звезды 40 2 2" xfId="48136"/>
    <cellStyle name="Звезды 40 2 3" xfId="48137"/>
    <cellStyle name="Звезды 40 2 3 2" xfId="48138"/>
    <cellStyle name="Звезды 40 2 4" xfId="48139"/>
    <cellStyle name="Звезды 40 2 4 2" xfId="48140"/>
    <cellStyle name="Звезды 40 2 5" xfId="48141"/>
    <cellStyle name="Звезды 40 2 5 2" xfId="48142"/>
    <cellStyle name="Звезды 40 2 6" xfId="48143"/>
    <cellStyle name="Звезды 40 2 6 2" xfId="48144"/>
    <cellStyle name="Звезды 40 2 7" xfId="48145"/>
    <cellStyle name="Звезды 40 3" xfId="48146"/>
    <cellStyle name="Звезды 40 4" xfId="48147"/>
    <cellStyle name="Звезды 40 4 2" xfId="48148"/>
    <cellStyle name="Звезды 40 5" xfId="48149"/>
    <cellStyle name="Звезды 40 5 2" xfId="48150"/>
    <cellStyle name="Звезды 40 6" xfId="48151"/>
    <cellStyle name="Звезды 40 6 2" xfId="48152"/>
    <cellStyle name="Звезды 40 7" xfId="48153"/>
    <cellStyle name="Звезды 40 7 2" xfId="48154"/>
    <cellStyle name="Звезды 40 8" xfId="48155"/>
    <cellStyle name="Звезды 41" xfId="48156"/>
    <cellStyle name="Звезды 41 2" xfId="48157"/>
    <cellStyle name="Звезды 41 2 2" xfId="48158"/>
    <cellStyle name="Звезды 41 2 3" xfId="48159"/>
    <cellStyle name="Звезды 41 2 3 2" xfId="48160"/>
    <cellStyle name="Звезды 41 2 4" xfId="48161"/>
    <cellStyle name="Звезды 41 2 4 2" xfId="48162"/>
    <cellStyle name="Звезды 41 2 5" xfId="48163"/>
    <cellStyle name="Звезды 41 2 5 2" xfId="48164"/>
    <cellStyle name="Звезды 41 2 6" xfId="48165"/>
    <cellStyle name="Звезды 41 2 6 2" xfId="48166"/>
    <cellStyle name="Звезды 41 2 7" xfId="48167"/>
    <cellStyle name="Звезды 41 3" xfId="48168"/>
    <cellStyle name="Звезды 41 4" xfId="48169"/>
    <cellStyle name="Звезды 41 4 2" xfId="48170"/>
    <cellStyle name="Звезды 41 5" xfId="48171"/>
    <cellStyle name="Звезды 41 5 2" xfId="48172"/>
    <cellStyle name="Звезды 41 6" xfId="48173"/>
    <cellStyle name="Звезды 41 6 2" xfId="48174"/>
    <cellStyle name="Звезды 41 7" xfId="48175"/>
    <cellStyle name="Звезды 41 7 2" xfId="48176"/>
    <cellStyle name="Звезды 41 8" xfId="48177"/>
    <cellStyle name="Звезды 42" xfId="48178"/>
    <cellStyle name="Звезды 42 2" xfId="48179"/>
    <cellStyle name="Звезды 42 2 2" xfId="48180"/>
    <cellStyle name="Звезды 42 2 3" xfId="48181"/>
    <cellStyle name="Звезды 42 2 3 2" xfId="48182"/>
    <cellStyle name="Звезды 42 2 4" xfId="48183"/>
    <cellStyle name="Звезды 42 2 4 2" xfId="48184"/>
    <cellStyle name="Звезды 42 2 5" xfId="48185"/>
    <cellStyle name="Звезды 42 2 5 2" xfId="48186"/>
    <cellStyle name="Звезды 42 2 6" xfId="48187"/>
    <cellStyle name="Звезды 42 2 6 2" xfId="48188"/>
    <cellStyle name="Звезды 42 2 7" xfId="48189"/>
    <cellStyle name="Звезды 42 3" xfId="48190"/>
    <cellStyle name="Звезды 42 4" xfId="48191"/>
    <cellStyle name="Звезды 42 4 2" xfId="48192"/>
    <cellStyle name="Звезды 42 5" xfId="48193"/>
    <cellStyle name="Звезды 42 5 2" xfId="48194"/>
    <cellStyle name="Звезды 42 6" xfId="48195"/>
    <cellStyle name="Звезды 42 6 2" xfId="48196"/>
    <cellStyle name="Звезды 42 7" xfId="48197"/>
    <cellStyle name="Звезды 42 7 2" xfId="48198"/>
    <cellStyle name="Звезды 42 8" xfId="48199"/>
    <cellStyle name="Звезды 43" xfId="48200"/>
    <cellStyle name="Звезды 43 2" xfId="48201"/>
    <cellStyle name="Звезды 43 2 2" xfId="48202"/>
    <cellStyle name="Звезды 43 2 3" xfId="48203"/>
    <cellStyle name="Звезды 43 2 3 2" xfId="48204"/>
    <cellStyle name="Звезды 43 2 4" xfId="48205"/>
    <cellStyle name="Звезды 43 2 4 2" xfId="48206"/>
    <cellStyle name="Звезды 43 2 5" xfId="48207"/>
    <cellStyle name="Звезды 43 2 5 2" xfId="48208"/>
    <cellStyle name="Звезды 43 2 6" xfId="48209"/>
    <cellStyle name="Звезды 43 2 6 2" xfId="48210"/>
    <cellStyle name="Звезды 43 2 7" xfId="48211"/>
    <cellStyle name="Звезды 43 3" xfId="48212"/>
    <cellStyle name="Звезды 43 4" xfId="48213"/>
    <cellStyle name="Звезды 43 4 2" xfId="48214"/>
    <cellStyle name="Звезды 43 5" xfId="48215"/>
    <cellStyle name="Звезды 43 5 2" xfId="48216"/>
    <cellStyle name="Звезды 43 6" xfId="48217"/>
    <cellStyle name="Звезды 43 6 2" xfId="48218"/>
    <cellStyle name="Звезды 43 7" xfId="48219"/>
    <cellStyle name="Звезды 43 7 2" xfId="48220"/>
    <cellStyle name="Звезды 43 8" xfId="48221"/>
    <cellStyle name="Звезды 44" xfId="48222"/>
    <cellStyle name="Звезды 44 2" xfId="48223"/>
    <cellStyle name="Звезды 44 2 2" xfId="48224"/>
    <cellStyle name="Звезды 44 2 3" xfId="48225"/>
    <cellStyle name="Звезды 44 2 3 2" xfId="48226"/>
    <cellStyle name="Звезды 44 2 4" xfId="48227"/>
    <cellStyle name="Звезды 44 2 4 2" xfId="48228"/>
    <cellStyle name="Звезды 44 2 5" xfId="48229"/>
    <cellStyle name="Звезды 44 2 5 2" xfId="48230"/>
    <cellStyle name="Звезды 44 2 6" xfId="48231"/>
    <cellStyle name="Звезды 44 2 6 2" xfId="48232"/>
    <cellStyle name="Звезды 44 2 7" xfId="48233"/>
    <cellStyle name="Звезды 44 3" xfId="48234"/>
    <cellStyle name="Звезды 44 4" xfId="48235"/>
    <cellStyle name="Звезды 44 4 2" xfId="48236"/>
    <cellStyle name="Звезды 44 5" xfId="48237"/>
    <cellStyle name="Звезды 44 5 2" xfId="48238"/>
    <cellStyle name="Звезды 44 6" xfId="48239"/>
    <cellStyle name="Звезды 44 6 2" xfId="48240"/>
    <cellStyle name="Звезды 44 7" xfId="48241"/>
    <cellStyle name="Звезды 44 7 2" xfId="48242"/>
    <cellStyle name="Звезды 44 8" xfId="48243"/>
    <cellStyle name="Звезды 45" xfId="48244"/>
    <cellStyle name="Звезды 45 2" xfId="48245"/>
    <cellStyle name="Звезды 45 2 2" xfId="48246"/>
    <cellStyle name="Звезды 45 2 3" xfId="48247"/>
    <cellStyle name="Звезды 45 2 3 2" xfId="48248"/>
    <cellStyle name="Звезды 45 2 4" xfId="48249"/>
    <cellStyle name="Звезды 45 2 4 2" xfId="48250"/>
    <cellStyle name="Звезды 45 2 5" xfId="48251"/>
    <cellStyle name="Звезды 45 2 5 2" xfId="48252"/>
    <cellStyle name="Звезды 45 2 6" xfId="48253"/>
    <cellStyle name="Звезды 45 2 6 2" xfId="48254"/>
    <cellStyle name="Звезды 45 2 7" xfId="48255"/>
    <cellStyle name="Звезды 45 3" xfId="48256"/>
    <cellStyle name="Звезды 45 4" xfId="48257"/>
    <cellStyle name="Звезды 45 4 2" xfId="48258"/>
    <cellStyle name="Звезды 45 5" xfId="48259"/>
    <cellStyle name="Звезды 45 5 2" xfId="48260"/>
    <cellStyle name="Звезды 45 6" xfId="48261"/>
    <cellStyle name="Звезды 45 6 2" xfId="48262"/>
    <cellStyle name="Звезды 45 7" xfId="48263"/>
    <cellStyle name="Звезды 45 7 2" xfId="48264"/>
    <cellStyle name="Звезды 45 8" xfId="48265"/>
    <cellStyle name="Звезды 46" xfId="48266"/>
    <cellStyle name="Звезды 46 2" xfId="48267"/>
    <cellStyle name="Звезды 46 2 2" xfId="48268"/>
    <cellStyle name="Звезды 46 2 3" xfId="48269"/>
    <cellStyle name="Звезды 46 2 3 2" xfId="48270"/>
    <cellStyle name="Звезды 46 2 4" xfId="48271"/>
    <cellStyle name="Звезды 46 2 4 2" xfId="48272"/>
    <cellStyle name="Звезды 46 2 5" xfId="48273"/>
    <cellStyle name="Звезды 46 2 5 2" xfId="48274"/>
    <cellStyle name="Звезды 46 2 6" xfId="48275"/>
    <cellStyle name="Звезды 46 2 6 2" xfId="48276"/>
    <cellStyle name="Звезды 46 2 7" xfId="48277"/>
    <cellStyle name="Звезды 46 3" xfId="48278"/>
    <cellStyle name="Звезды 46 4" xfId="48279"/>
    <cellStyle name="Звезды 46 4 2" xfId="48280"/>
    <cellStyle name="Звезды 46 5" xfId="48281"/>
    <cellStyle name="Звезды 46 5 2" xfId="48282"/>
    <cellStyle name="Звезды 46 6" xfId="48283"/>
    <cellStyle name="Звезды 46 6 2" xfId="48284"/>
    <cellStyle name="Звезды 46 7" xfId="48285"/>
    <cellStyle name="Звезды 46 7 2" xfId="48286"/>
    <cellStyle name="Звезды 46 8" xfId="48287"/>
    <cellStyle name="Звезды 47" xfId="48288"/>
    <cellStyle name="Звезды 47 2" xfId="48289"/>
    <cellStyle name="Звезды 47 2 2" xfId="48290"/>
    <cellStyle name="Звезды 47 2 3" xfId="48291"/>
    <cellStyle name="Звезды 47 2 3 2" xfId="48292"/>
    <cellStyle name="Звезды 47 2 4" xfId="48293"/>
    <cellStyle name="Звезды 47 2 4 2" xfId="48294"/>
    <cellStyle name="Звезды 47 2 5" xfId="48295"/>
    <cellStyle name="Звезды 47 2 5 2" xfId="48296"/>
    <cellStyle name="Звезды 47 2 6" xfId="48297"/>
    <cellStyle name="Звезды 47 2 6 2" xfId="48298"/>
    <cellStyle name="Звезды 47 2 7" xfId="48299"/>
    <cellStyle name="Звезды 47 3" xfId="48300"/>
    <cellStyle name="Звезды 47 4" xfId="48301"/>
    <cellStyle name="Звезды 47 4 2" xfId="48302"/>
    <cellStyle name="Звезды 47 5" xfId="48303"/>
    <cellStyle name="Звезды 47 5 2" xfId="48304"/>
    <cellStyle name="Звезды 47 6" xfId="48305"/>
    <cellStyle name="Звезды 47 6 2" xfId="48306"/>
    <cellStyle name="Звезды 47 7" xfId="48307"/>
    <cellStyle name="Звезды 47 7 2" xfId="48308"/>
    <cellStyle name="Звезды 47 8" xfId="48309"/>
    <cellStyle name="Звезды 48" xfId="48310"/>
    <cellStyle name="Звезды 48 2" xfId="48311"/>
    <cellStyle name="Звезды 48 2 2" xfId="48312"/>
    <cellStyle name="Звезды 48 2 3" xfId="48313"/>
    <cellStyle name="Звезды 48 2 3 2" xfId="48314"/>
    <cellStyle name="Звезды 48 2 4" xfId="48315"/>
    <cellStyle name="Звезды 48 2 4 2" xfId="48316"/>
    <cellStyle name="Звезды 48 2 5" xfId="48317"/>
    <cellStyle name="Звезды 48 2 5 2" xfId="48318"/>
    <cellStyle name="Звезды 48 2 6" xfId="48319"/>
    <cellStyle name="Звезды 48 2 6 2" xfId="48320"/>
    <cellStyle name="Звезды 48 2 7" xfId="48321"/>
    <cellStyle name="Звезды 48 3" xfId="48322"/>
    <cellStyle name="Звезды 48 4" xfId="48323"/>
    <cellStyle name="Звезды 48 4 2" xfId="48324"/>
    <cellStyle name="Звезды 48 5" xfId="48325"/>
    <cellStyle name="Звезды 48 5 2" xfId="48326"/>
    <cellStyle name="Звезды 48 6" xfId="48327"/>
    <cellStyle name="Звезды 48 6 2" xfId="48328"/>
    <cellStyle name="Звезды 48 7" xfId="48329"/>
    <cellStyle name="Звезды 48 7 2" xfId="48330"/>
    <cellStyle name="Звезды 48 8" xfId="48331"/>
    <cellStyle name="Звезды 49" xfId="48332"/>
    <cellStyle name="Звезды 49 2" xfId="48333"/>
    <cellStyle name="Звезды 49 2 2" xfId="48334"/>
    <cellStyle name="Звезды 49 2 3" xfId="48335"/>
    <cellStyle name="Звезды 49 2 3 2" xfId="48336"/>
    <cellStyle name="Звезды 49 2 4" xfId="48337"/>
    <cellStyle name="Звезды 49 2 4 2" xfId="48338"/>
    <cellStyle name="Звезды 49 2 5" xfId="48339"/>
    <cellStyle name="Звезды 49 2 5 2" xfId="48340"/>
    <cellStyle name="Звезды 49 2 6" xfId="48341"/>
    <cellStyle name="Звезды 49 2 6 2" xfId="48342"/>
    <cellStyle name="Звезды 49 2 7" xfId="48343"/>
    <cellStyle name="Звезды 49 3" xfId="48344"/>
    <cellStyle name="Звезды 49 4" xfId="48345"/>
    <cellStyle name="Звезды 49 4 2" xfId="48346"/>
    <cellStyle name="Звезды 49 5" xfId="48347"/>
    <cellStyle name="Звезды 49 5 2" xfId="48348"/>
    <cellStyle name="Звезды 49 6" xfId="48349"/>
    <cellStyle name="Звезды 49 6 2" xfId="48350"/>
    <cellStyle name="Звезды 49 7" xfId="48351"/>
    <cellStyle name="Звезды 49 7 2" xfId="48352"/>
    <cellStyle name="Звезды 49 8" xfId="48353"/>
    <cellStyle name="Звезды 5" xfId="2614"/>
    <cellStyle name="Звезды 5 2" xfId="8128"/>
    <cellStyle name="Звезды 5 2 2" xfId="48354"/>
    <cellStyle name="Звезды 5 2 3" xfId="48355"/>
    <cellStyle name="Звезды 5 2 3 2" xfId="48356"/>
    <cellStyle name="Звезды 5 2 4" xfId="48357"/>
    <cellStyle name="Звезды 5 2 4 2" xfId="48358"/>
    <cellStyle name="Звезды 5 2 5" xfId="48359"/>
    <cellStyle name="Звезды 5 2 5 2" xfId="48360"/>
    <cellStyle name="Звезды 5 2 6" xfId="48361"/>
    <cellStyle name="Звезды 5 2 6 2" xfId="48362"/>
    <cellStyle name="Звезды 5 2 7" xfId="48363"/>
    <cellStyle name="Звезды 5 3" xfId="10870"/>
    <cellStyle name="Звезды 5 4" xfId="48364"/>
    <cellStyle name="Звезды 5 4 2" xfId="48365"/>
    <cellStyle name="Звезды 5 5" xfId="48366"/>
    <cellStyle name="Звезды 5 5 2" xfId="48367"/>
    <cellStyle name="Звезды 5 6" xfId="48368"/>
    <cellStyle name="Звезды 5 6 2" xfId="48369"/>
    <cellStyle name="Звезды 5 7" xfId="48370"/>
    <cellStyle name="Звезды 5 7 2" xfId="48371"/>
    <cellStyle name="Звезды 5 8" xfId="48372"/>
    <cellStyle name="Звезды 50" xfId="48373"/>
    <cellStyle name="Звезды 50 2" xfId="48374"/>
    <cellStyle name="Звезды 50 2 2" xfId="48375"/>
    <cellStyle name="Звезды 50 2 3" xfId="48376"/>
    <cellStyle name="Звезды 50 2 3 2" xfId="48377"/>
    <cellStyle name="Звезды 50 2 4" xfId="48378"/>
    <cellStyle name="Звезды 50 2 4 2" xfId="48379"/>
    <cellStyle name="Звезды 50 2 5" xfId="48380"/>
    <cellStyle name="Звезды 50 2 5 2" xfId="48381"/>
    <cellStyle name="Звезды 50 2 6" xfId="48382"/>
    <cellStyle name="Звезды 50 2 6 2" xfId="48383"/>
    <cellStyle name="Звезды 50 2 7" xfId="48384"/>
    <cellStyle name="Звезды 50 3" xfId="48385"/>
    <cellStyle name="Звезды 50 4" xfId="48386"/>
    <cellStyle name="Звезды 50 4 2" xfId="48387"/>
    <cellStyle name="Звезды 50 5" xfId="48388"/>
    <cellStyle name="Звезды 50 5 2" xfId="48389"/>
    <cellStyle name="Звезды 50 6" xfId="48390"/>
    <cellStyle name="Звезды 50 6 2" xfId="48391"/>
    <cellStyle name="Звезды 50 7" xfId="48392"/>
    <cellStyle name="Звезды 50 7 2" xfId="48393"/>
    <cellStyle name="Звезды 50 8" xfId="48394"/>
    <cellStyle name="Звезды 51" xfId="48395"/>
    <cellStyle name="Звезды 51 2" xfId="48396"/>
    <cellStyle name="Звезды 51 2 2" xfId="48397"/>
    <cellStyle name="Звезды 51 2 3" xfId="48398"/>
    <cellStyle name="Звезды 51 2 3 2" xfId="48399"/>
    <cellStyle name="Звезды 51 2 4" xfId="48400"/>
    <cellStyle name="Звезды 51 2 4 2" xfId="48401"/>
    <cellStyle name="Звезды 51 2 5" xfId="48402"/>
    <cellStyle name="Звезды 51 2 5 2" xfId="48403"/>
    <cellStyle name="Звезды 51 2 6" xfId="48404"/>
    <cellStyle name="Звезды 51 2 6 2" xfId="48405"/>
    <cellStyle name="Звезды 51 2 7" xfId="48406"/>
    <cellStyle name="Звезды 51 3" xfId="48407"/>
    <cellStyle name="Звезды 51 4" xfId="48408"/>
    <cellStyle name="Звезды 51 4 2" xfId="48409"/>
    <cellStyle name="Звезды 51 5" xfId="48410"/>
    <cellStyle name="Звезды 51 5 2" xfId="48411"/>
    <cellStyle name="Звезды 51 6" xfId="48412"/>
    <cellStyle name="Звезды 51 6 2" xfId="48413"/>
    <cellStyle name="Звезды 51 7" xfId="48414"/>
    <cellStyle name="Звезды 51 7 2" xfId="48415"/>
    <cellStyle name="Звезды 51 8" xfId="48416"/>
    <cellStyle name="Звезды 52" xfId="48417"/>
    <cellStyle name="Звезды 52 2" xfId="48418"/>
    <cellStyle name="Звезды 52 2 2" xfId="48419"/>
    <cellStyle name="Звезды 52 2 3" xfId="48420"/>
    <cellStyle name="Звезды 52 2 3 2" xfId="48421"/>
    <cellStyle name="Звезды 52 2 4" xfId="48422"/>
    <cellStyle name="Звезды 52 2 4 2" xfId="48423"/>
    <cellStyle name="Звезды 52 2 5" xfId="48424"/>
    <cellStyle name="Звезды 52 2 5 2" xfId="48425"/>
    <cellStyle name="Звезды 52 2 6" xfId="48426"/>
    <cellStyle name="Звезды 52 2 6 2" xfId="48427"/>
    <cellStyle name="Звезды 52 2 7" xfId="48428"/>
    <cellStyle name="Звезды 52 3" xfId="48429"/>
    <cellStyle name="Звезды 52 4" xfId="48430"/>
    <cellStyle name="Звезды 52 4 2" xfId="48431"/>
    <cellStyle name="Звезды 52 5" xfId="48432"/>
    <cellStyle name="Звезды 52 5 2" xfId="48433"/>
    <cellStyle name="Звезды 52 6" xfId="48434"/>
    <cellStyle name="Звезды 52 6 2" xfId="48435"/>
    <cellStyle name="Звезды 52 7" xfId="48436"/>
    <cellStyle name="Звезды 52 7 2" xfId="48437"/>
    <cellStyle name="Звезды 52 8" xfId="48438"/>
    <cellStyle name="Звезды 53" xfId="48439"/>
    <cellStyle name="Звезды 53 2" xfId="48440"/>
    <cellStyle name="Звезды 53 2 2" xfId="48441"/>
    <cellStyle name="Звезды 53 2 3" xfId="48442"/>
    <cellStyle name="Звезды 53 2 3 2" xfId="48443"/>
    <cellStyle name="Звезды 53 2 4" xfId="48444"/>
    <cellStyle name="Звезды 53 2 4 2" xfId="48445"/>
    <cellStyle name="Звезды 53 2 5" xfId="48446"/>
    <cellStyle name="Звезды 53 2 5 2" xfId="48447"/>
    <cellStyle name="Звезды 53 2 6" xfId="48448"/>
    <cellStyle name="Звезды 53 2 6 2" xfId="48449"/>
    <cellStyle name="Звезды 53 2 7" xfId="48450"/>
    <cellStyle name="Звезды 53 3" xfId="48451"/>
    <cellStyle name="Звезды 53 4" xfId="48452"/>
    <cellStyle name="Звезды 53 4 2" xfId="48453"/>
    <cellStyle name="Звезды 53 5" xfId="48454"/>
    <cellStyle name="Звезды 53 5 2" xfId="48455"/>
    <cellStyle name="Звезды 53 6" xfId="48456"/>
    <cellStyle name="Звезды 53 6 2" xfId="48457"/>
    <cellStyle name="Звезды 53 7" xfId="48458"/>
    <cellStyle name="Звезды 53 7 2" xfId="48459"/>
    <cellStyle name="Звезды 53 8" xfId="48460"/>
    <cellStyle name="Звезды 54" xfId="48461"/>
    <cellStyle name="Звезды 54 2" xfId="48462"/>
    <cellStyle name="Звезды 54 2 2" xfId="48463"/>
    <cellStyle name="Звезды 54 2 3" xfId="48464"/>
    <cellStyle name="Звезды 54 2 3 2" xfId="48465"/>
    <cellStyle name="Звезды 54 2 4" xfId="48466"/>
    <cellStyle name="Звезды 54 2 4 2" xfId="48467"/>
    <cellStyle name="Звезды 54 2 5" xfId="48468"/>
    <cellStyle name="Звезды 54 2 5 2" xfId="48469"/>
    <cellStyle name="Звезды 54 2 6" xfId="48470"/>
    <cellStyle name="Звезды 54 2 6 2" xfId="48471"/>
    <cellStyle name="Звезды 54 2 7" xfId="48472"/>
    <cellStyle name="Звезды 54 3" xfId="48473"/>
    <cellStyle name="Звезды 54 4" xfId="48474"/>
    <cellStyle name="Звезды 54 4 2" xfId="48475"/>
    <cellStyle name="Звезды 54 5" xfId="48476"/>
    <cellStyle name="Звезды 54 5 2" xfId="48477"/>
    <cellStyle name="Звезды 54 6" xfId="48478"/>
    <cellStyle name="Звезды 54 6 2" xfId="48479"/>
    <cellStyle name="Звезды 54 7" xfId="48480"/>
    <cellStyle name="Звезды 54 7 2" xfId="48481"/>
    <cellStyle name="Звезды 54 8" xfId="48482"/>
    <cellStyle name="Звезды 55" xfId="48483"/>
    <cellStyle name="Звезды 55 2" xfId="48484"/>
    <cellStyle name="Звезды 55 2 2" xfId="48485"/>
    <cellStyle name="Звезды 55 2 3" xfId="48486"/>
    <cellStyle name="Звезды 55 2 3 2" xfId="48487"/>
    <cellStyle name="Звезды 55 2 4" xfId="48488"/>
    <cellStyle name="Звезды 55 2 4 2" xfId="48489"/>
    <cellStyle name="Звезды 55 2 5" xfId="48490"/>
    <cellStyle name="Звезды 55 2 5 2" xfId="48491"/>
    <cellStyle name="Звезды 55 2 6" xfId="48492"/>
    <cellStyle name="Звезды 55 2 6 2" xfId="48493"/>
    <cellStyle name="Звезды 55 2 7" xfId="48494"/>
    <cellStyle name="Звезды 55 3" xfId="48495"/>
    <cellStyle name="Звезды 55 4" xfId="48496"/>
    <cellStyle name="Звезды 55 4 2" xfId="48497"/>
    <cellStyle name="Звезды 55 5" xfId="48498"/>
    <cellStyle name="Звезды 55 5 2" xfId="48499"/>
    <cellStyle name="Звезды 55 6" xfId="48500"/>
    <cellStyle name="Звезды 55 6 2" xfId="48501"/>
    <cellStyle name="Звезды 55 7" xfId="48502"/>
    <cellStyle name="Звезды 55 7 2" xfId="48503"/>
    <cellStyle name="Звезды 55 8" xfId="48504"/>
    <cellStyle name="Звезды 56" xfId="48505"/>
    <cellStyle name="Звезды 56 2" xfId="48506"/>
    <cellStyle name="Звезды 56 2 2" xfId="48507"/>
    <cellStyle name="Звезды 56 2 3" xfId="48508"/>
    <cellStyle name="Звезды 56 2 3 2" xfId="48509"/>
    <cellStyle name="Звезды 56 2 4" xfId="48510"/>
    <cellStyle name="Звезды 56 2 4 2" xfId="48511"/>
    <cellStyle name="Звезды 56 2 5" xfId="48512"/>
    <cellStyle name="Звезды 56 2 5 2" xfId="48513"/>
    <cellStyle name="Звезды 56 2 6" xfId="48514"/>
    <cellStyle name="Звезды 56 2 6 2" xfId="48515"/>
    <cellStyle name="Звезды 56 2 7" xfId="48516"/>
    <cellStyle name="Звезды 56 3" xfId="48517"/>
    <cellStyle name="Звезды 56 4" xfId="48518"/>
    <cellStyle name="Звезды 56 4 2" xfId="48519"/>
    <cellStyle name="Звезды 56 5" xfId="48520"/>
    <cellStyle name="Звезды 56 5 2" xfId="48521"/>
    <cellStyle name="Звезды 56 6" xfId="48522"/>
    <cellStyle name="Звезды 56 6 2" xfId="48523"/>
    <cellStyle name="Звезды 56 7" xfId="48524"/>
    <cellStyle name="Звезды 56 7 2" xfId="48525"/>
    <cellStyle name="Звезды 56 8" xfId="48526"/>
    <cellStyle name="Звезды 57" xfId="48527"/>
    <cellStyle name="Звезды 57 2" xfId="48528"/>
    <cellStyle name="Звезды 57 2 2" xfId="48529"/>
    <cellStyle name="Звезды 57 2 3" xfId="48530"/>
    <cellStyle name="Звезды 57 2 3 2" xfId="48531"/>
    <cellStyle name="Звезды 57 2 4" xfId="48532"/>
    <cellStyle name="Звезды 57 2 4 2" xfId="48533"/>
    <cellStyle name="Звезды 57 2 5" xfId="48534"/>
    <cellStyle name="Звезды 57 2 5 2" xfId="48535"/>
    <cellStyle name="Звезды 57 2 6" xfId="48536"/>
    <cellStyle name="Звезды 57 2 6 2" xfId="48537"/>
    <cellStyle name="Звезды 57 2 7" xfId="48538"/>
    <cellStyle name="Звезды 57 3" xfId="48539"/>
    <cellStyle name="Звезды 57 4" xfId="48540"/>
    <cellStyle name="Звезды 57 4 2" xfId="48541"/>
    <cellStyle name="Звезды 57 5" xfId="48542"/>
    <cellStyle name="Звезды 57 5 2" xfId="48543"/>
    <cellStyle name="Звезды 57 6" xfId="48544"/>
    <cellStyle name="Звезды 57 6 2" xfId="48545"/>
    <cellStyle name="Звезды 57 7" xfId="48546"/>
    <cellStyle name="Звезды 57 7 2" xfId="48547"/>
    <cellStyle name="Звезды 57 8" xfId="48548"/>
    <cellStyle name="Звезды 58" xfId="48549"/>
    <cellStyle name="Звезды 58 2" xfId="48550"/>
    <cellStyle name="Звезды 58 2 2" xfId="48551"/>
    <cellStyle name="Звезды 58 2 3" xfId="48552"/>
    <cellStyle name="Звезды 58 2 3 2" xfId="48553"/>
    <cellStyle name="Звезды 58 2 4" xfId="48554"/>
    <cellStyle name="Звезды 58 2 4 2" xfId="48555"/>
    <cellStyle name="Звезды 58 2 5" xfId="48556"/>
    <cellStyle name="Звезды 58 2 5 2" xfId="48557"/>
    <cellStyle name="Звезды 58 2 6" xfId="48558"/>
    <cellStyle name="Звезды 58 2 6 2" xfId="48559"/>
    <cellStyle name="Звезды 58 2 7" xfId="48560"/>
    <cellStyle name="Звезды 58 3" xfId="48561"/>
    <cellStyle name="Звезды 58 4" xfId="48562"/>
    <cellStyle name="Звезды 58 4 2" xfId="48563"/>
    <cellStyle name="Звезды 58 5" xfId="48564"/>
    <cellStyle name="Звезды 58 5 2" xfId="48565"/>
    <cellStyle name="Звезды 58 6" xfId="48566"/>
    <cellStyle name="Звезды 58 6 2" xfId="48567"/>
    <cellStyle name="Звезды 58 7" xfId="48568"/>
    <cellStyle name="Звезды 58 7 2" xfId="48569"/>
    <cellStyle name="Звезды 58 8" xfId="48570"/>
    <cellStyle name="Звезды 59" xfId="48571"/>
    <cellStyle name="Звезды 59 2" xfId="48572"/>
    <cellStyle name="Звезды 59 2 2" xfId="48573"/>
    <cellStyle name="Звезды 59 2 3" xfId="48574"/>
    <cellStyle name="Звезды 59 2 3 2" xfId="48575"/>
    <cellStyle name="Звезды 59 2 4" xfId="48576"/>
    <cellStyle name="Звезды 59 2 4 2" xfId="48577"/>
    <cellStyle name="Звезды 59 2 5" xfId="48578"/>
    <cellStyle name="Звезды 59 2 5 2" xfId="48579"/>
    <cellStyle name="Звезды 59 2 6" xfId="48580"/>
    <cellStyle name="Звезды 59 2 6 2" xfId="48581"/>
    <cellStyle name="Звезды 59 2 7" xfId="48582"/>
    <cellStyle name="Звезды 59 3" xfId="48583"/>
    <cellStyle name="Звезды 59 4" xfId="48584"/>
    <cellStyle name="Звезды 59 4 2" xfId="48585"/>
    <cellStyle name="Звезды 59 5" xfId="48586"/>
    <cellStyle name="Звезды 59 5 2" xfId="48587"/>
    <cellStyle name="Звезды 59 6" xfId="48588"/>
    <cellStyle name="Звезды 59 6 2" xfId="48589"/>
    <cellStyle name="Звезды 59 7" xfId="48590"/>
    <cellStyle name="Звезды 59 7 2" xfId="48591"/>
    <cellStyle name="Звезды 59 8" xfId="48592"/>
    <cellStyle name="Звезды 6" xfId="2643"/>
    <cellStyle name="Звезды 6 2" xfId="8157"/>
    <cellStyle name="Звезды 6 2 2" xfId="48593"/>
    <cellStyle name="Звезды 6 2 3" xfId="48594"/>
    <cellStyle name="Звезды 6 2 3 2" xfId="48595"/>
    <cellStyle name="Звезды 6 2 4" xfId="48596"/>
    <cellStyle name="Звезды 6 2 4 2" xfId="48597"/>
    <cellStyle name="Звезды 6 2 5" xfId="48598"/>
    <cellStyle name="Звезды 6 2 5 2" xfId="48599"/>
    <cellStyle name="Звезды 6 2 6" xfId="48600"/>
    <cellStyle name="Звезды 6 2 6 2" xfId="48601"/>
    <cellStyle name="Звезды 6 2 7" xfId="48602"/>
    <cellStyle name="Звезды 6 3" xfId="7078"/>
    <cellStyle name="Звезды 6 4" xfId="48603"/>
    <cellStyle name="Звезды 6 4 2" xfId="48604"/>
    <cellStyle name="Звезды 6 5" xfId="48605"/>
    <cellStyle name="Звезды 6 5 2" xfId="48606"/>
    <cellStyle name="Звезды 6 6" xfId="48607"/>
    <cellStyle name="Звезды 6 6 2" xfId="48608"/>
    <cellStyle name="Звезды 6 7" xfId="48609"/>
    <cellStyle name="Звезды 6 7 2" xfId="48610"/>
    <cellStyle name="Звезды 6 8" xfId="48611"/>
    <cellStyle name="Звезды 60" xfId="48612"/>
    <cellStyle name="Звезды 60 2" xfId="48613"/>
    <cellStyle name="Звезды 60 2 2" xfId="48614"/>
    <cellStyle name="Звезды 60 2 3" xfId="48615"/>
    <cellStyle name="Звезды 60 2 3 2" xfId="48616"/>
    <cellStyle name="Звезды 60 2 4" xfId="48617"/>
    <cellStyle name="Звезды 60 2 4 2" xfId="48618"/>
    <cellStyle name="Звезды 60 2 5" xfId="48619"/>
    <cellStyle name="Звезды 60 2 5 2" xfId="48620"/>
    <cellStyle name="Звезды 60 2 6" xfId="48621"/>
    <cellStyle name="Звезды 60 2 6 2" xfId="48622"/>
    <cellStyle name="Звезды 60 2 7" xfId="48623"/>
    <cellStyle name="Звезды 60 3" xfId="48624"/>
    <cellStyle name="Звезды 60 4" xfId="48625"/>
    <cellStyle name="Звезды 60 4 2" xfId="48626"/>
    <cellStyle name="Звезды 60 5" xfId="48627"/>
    <cellStyle name="Звезды 60 5 2" xfId="48628"/>
    <cellStyle name="Звезды 60 6" xfId="48629"/>
    <cellStyle name="Звезды 60 6 2" xfId="48630"/>
    <cellStyle name="Звезды 60 7" xfId="48631"/>
    <cellStyle name="Звезды 60 7 2" xfId="48632"/>
    <cellStyle name="Звезды 60 8" xfId="48633"/>
    <cellStyle name="Звезды 61" xfId="48634"/>
    <cellStyle name="Звезды 61 2" xfId="48635"/>
    <cellStyle name="Звезды 61 2 2" xfId="48636"/>
    <cellStyle name="Звезды 61 2 3" xfId="48637"/>
    <cellStyle name="Звезды 61 2 3 2" xfId="48638"/>
    <cellStyle name="Звезды 61 2 4" xfId="48639"/>
    <cellStyle name="Звезды 61 2 4 2" xfId="48640"/>
    <cellStyle name="Звезды 61 2 5" xfId="48641"/>
    <cellStyle name="Звезды 61 2 5 2" xfId="48642"/>
    <cellStyle name="Звезды 61 2 6" xfId="48643"/>
    <cellStyle name="Звезды 61 2 6 2" xfId="48644"/>
    <cellStyle name="Звезды 61 2 7" xfId="48645"/>
    <cellStyle name="Звезды 61 3" xfId="48646"/>
    <cellStyle name="Звезды 61 4" xfId="48647"/>
    <cellStyle name="Звезды 61 4 2" xfId="48648"/>
    <cellStyle name="Звезды 61 5" xfId="48649"/>
    <cellStyle name="Звезды 61 5 2" xfId="48650"/>
    <cellStyle name="Звезды 61 6" xfId="48651"/>
    <cellStyle name="Звезды 61 6 2" xfId="48652"/>
    <cellStyle name="Звезды 61 7" xfId="48653"/>
    <cellStyle name="Звезды 61 7 2" xfId="48654"/>
    <cellStyle name="Звезды 61 8" xfId="48655"/>
    <cellStyle name="Звезды 62" xfId="48656"/>
    <cellStyle name="Звезды 62 2" xfId="48657"/>
    <cellStyle name="Звезды 62 2 2" xfId="48658"/>
    <cellStyle name="Звезды 62 2 3" xfId="48659"/>
    <cellStyle name="Звезды 62 2 3 2" xfId="48660"/>
    <cellStyle name="Звезды 62 2 4" xfId="48661"/>
    <cellStyle name="Звезды 62 2 4 2" xfId="48662"/>
    <cellStyle name="Звезды 62 2 5" xfId="48663"/>
    <cellStyle name="Звезды 62 2 5 2" xfId="48664"/>
    <cellStyle name="Звезды 62 2 6" xfId="48665"/>
    <cellStyle name="Звезды 62 2 6 2" xfId="48666"/>
    <cellStyle name="Звезды 62 2 7" xfId="48667"/>
    <cellStyle name="Звезды 62 3" xfId="48668"/>
    <cellStyle name="Звезды 62 4" xfId="48669"/>
    <cellStyle name="Звезды 62 4 2" xfId="48670"/>
    <cellStyle name="Звезды 62 5" xfId="48671"/>
    <cellStyle name="Звезды 62 5 2" xfId="48672"/>
    <cellStyle name="Звезды 62 6" xfId="48673"/>
    <cellStyle name="Звезды 62 6 2" xfId="48674"/>
    <cellStyle name="Звезды 62 7" xfId="48675"/>
    <cellStyle name="Звезды 62 7 2" xfId="48676"/>
    <cellStyle name="Звезды 62 8" xfId="48677"/>
    <cellStyle name="Звезды 63" xfId="48678"/>
    <cellStyle name="Звезды 63 2" xfId="48679"/>
    <cellStyle name="Звезды 63 2 2" xfId="48680"/>
    <cellStyle name="Звезды 63 2 3" xfId="48681"/>
    <cellStyle name="Звезды 63 2 3 2" xfId="48682"/>
    <cellStyle name="Звезды 63 2 4" xfId="48683"/>
    <cellStyle name="Звезды 63 2 4 2" xfId="48684"/>
    <cellStyle name="Звезды 63 2 5" xfId="48685"/>
    <cellStyle name="Звезды 63 2 5 2" xfId="48686"/>
    <cellStyle name="Звезды 63 2 6" xfId="48687"/>
    <cellStyle name="Звезды 63 2 6 2" xfId="48688"/>
    <cellStyle name="Звезды 63 2 7" xfId="48689"/>
    <cellStyle name="Звезды 63 3" xfId="48690"/>
    <cellStyle name="Звезды 63 4" xfId="48691"/>
    <cellStyle name="Звезды 63 4 2" xfId="48692"/>
    <cellStyle name="Звезды 63 5" xfId="48693"/>
    <cellStyle name="Звезды 63 5 2" xfId="48694"/>
    <cellStyle name="Звезды 63 6" xfId="48695"/>
    <cellStyle name="Звезды 63 6 2" xfId="48696"/>
    <cellStyle name="Звезды 63 7" xfId="48697"/>
    <cellStyle name="Звезды 63 7 2" xfId="48698"/>
    <cellStyle name="Звезды 63 8" xfId="48699"/>
    <cellStyle name="Звезды 64" xfId="48700"/>
    <cellStyle name="Звезды 64 2" xfId="48701"/>
    <cellStyle name="Звезды 64 2 2" xfId="48702"/>
    <cellStyle name="Звезды 64 2 3" xfId="48703"/>
    <cellStyle name="Звезды 64 2 3 2" xfId="48704"/>
    <cellStyle name="Звезды 64 2 4" xfId="48705"/>
    <cellStyle name="Звезды 64 2 4 2" xfId="48706"/>
    <cellStyle name="Звезды 64 2 5" xfId="48707"/>
    <cellStyle name="Звезды 64 2 5 2" xfId="48708"/>
    <cellStyle name="Звезды 64 2 6" xfId="48709"/>
    <cellStyle name="Звезды 64 2 6 2" xfId="48710"/>
    <cellStyle name="Звезды 64 2 7" xfId="48711"/>
    <cellStyle name="Звезды 64 3" xfId="48712"/>
    <cellStyle name="Звезды 64 4" xfId="48713"/>
    <cellStyle name="Звезды 64 4 2" xfId="48714"/>
    <cellStyle name="Звезды 64 5" xfId="48715"/>
    <cellStyle name="Звезды 64 5 2" xfId="48716"/>
    <cellStyle name="Звезды 64 6" xfId="48717"/>
    <cellStyle name="Звезды 64 6 2" xfId="48718"/>
    <cellStyle name="Звезды 64 7" xfId="48719"/>
    <cellStyle name="Звезды 64 7 2" xfId="48720"/>
    <cellStyle name="Звезды 64 8" xfId="48721"/>
    <cellStyle name="Звезды 65" xfId="48722"/>
    <cellStyle name="Звезды 65 2" xfId="48723"/>
    <cellStyle name="Звезды 65 2 2" xfId="48724"/>
    <cellStyle name="Звезды 65 2 3" xfId="48725"/>
    <cellStyle name="Звезды 65 2 3 2" xfId="48726"/>
    <cellStyle name="Звезды 65 2 4" xfId="48727"/>
    <cellStyle name="Звезды 65 2 4 2" xfId="48728"/>
    <cellStyle name="Звезды 65 2 5" xfId="48729"/>
    <cellStyle name="Звезды 65 2 5 2" xfId="48730"/>
    <cellStyle name="Звезды 65 2 6" xfId="48731"/>
    <cellStyle name="Звезды 65 2 6 2" xfId="48732"/>
    <cellStyle name="Звезды 65 2 7" xfId="48733"/>
    <cellStyle name="Звезды 65 3" xfId="48734"/>
    <cellStyle name="Звезды 65 4" xfId="48735"/>
    <cellStyle name="Звезды 65 4 2" xfId="48736"/>
    <cellStyle name="Звезды 65 5" xfId="48737"/>
    <cellStyle name="Звезды 65 5 2" xfId="48738"/>
    <cellStyle name="Звезды 65 6" xfId="48739"/>
    <cellStyle name="Звезды 65 6 2" xfId="48740"/>
    <cellStyle name="Звезды 65 7" xfId="48741"/>
    <cellStyle name="Звезды 65 7 2" xfId="48742"/>
    <cellStyle name="Звезды 65 8" xfId="48743"/>
    <cellStyle name="Звезды 66" xfId="48744"/>
    <cellStyle name="Звезды 66 2" xfId="48745"/>
    <cellStyle name="Звезды 66 2 2" xfId="48746"/>
    <cellStyle name="Звезды 66 2 3" xfId="48747"/>
    <cellStyle name="Звезды 66 2 3 2" xfId="48748"/>
    <cellStyle name="Звезды 66 2 4" xfId="48749"/>
    <cellStyle name="Звезды 66 2 4 2" xfId="48750"/>
    <cellStyle name="Звезды 66 2 5" xfId="48751"/>
    <cellStyle name="Звезды 66 2 5 2" xfId="48752"/>
    <cellStyle name="Звезды 66 2 6" xfId="48753"/>
    <cellStyle name="Звезды 66 2 6 2" xfId="48754"/>
    <cellStyle name="Звезды 66 2 7" xfId="48755"/>
    <cellStyle name="Звезды 66 3" xfId="48756"/>
    <cellStyle name="Звезды 66 4" xfId="48757"/>
    <cellStyle name="Звезды 66 4 2" xfId="48758"/>
    <cellStyle name="Звезды 66 5" xfId="48759"/>
    <cellStyle name="Звезды 66 5 2" xfId="48760"/>
    <cellStyle name="Звезды 66 6" xfId="48761"/>
    <cellStyle name="Звезды 66 6 2" xfId="48762"/>
    <cellStyle name="Звезды 66 7" xfId="48763"/>
    <cellStyle name="Звезды 66 7 2" xfId="48764"/>
    <cellStyle name="Звезды 66 8" xfId="48765"/>
    <cellStyle name="Звезды 67" xfId="48766"/>
    <cellStyle name="Звезды 67 2" xfId="48767"/>
    <cellStyle name="Звезды 67 2 2" xfId="48768"/>
    <cellStyle name="Звезды 67 2 3" xfId="48769"/>
    <cellStyle name="Звезды 67 2 3 2" xfId="48770"/>
    <cellStyle name="Звезды 67 2 4" xfId="48771"/>
    <cellStyle name="Звезды 67 2 4 2" xfId="48772"/>
    <cellStyle name="Звезды 67 2 5" xfId="48773"/>
    <cellStyle name="Звезды 67 2 5 2" xfId="48774"/>
    <cellStyle name="Звезды 67 2 6" xfId="48775"/>
    <cellStyle name="Звезды 67 2 6 2" xfId="48776"/>
    <cellStyle name="Звезды 67 2 7" xfId="48777"/>
    <cellStyle name="Звезды 67 3" xfId="48778"/>
    <cellStyle name="Звезды 67 4" xfId="48779"/>
    <cellStyle name="Звезды 67 4 2" xfId="48780"/>
    <cellStyle name="Звезды 67 5" xfId="48781"/>
    <cellStyle name="Звезды 67 5 2" xfId="48782"/>
    <cellStyle name="Звезды 67 6" xfId="48783"/>
    <cellStyle name="Звезды 67 6 2" xfId="48784"/>
    <cellStyle name="Звезды 67 7" xfId="48785"/>
    <cellStyle name="Звезды 67 7 2" xfId="48786"/>
    <cellStyle name="Звезды 67 8" xfId="48787"/>
    <cellStyle name="Звезды 68" xfId="48788"/>
    <cellStyle name="Звезды 68 2" xfId="48789"/>
    <cellStyle name="Звезды 68 2 2" xfId="48790"/>
    <cellStyle name="Звезды 68 2 3" xfId="48791"/>
    <cellStyle name="Звезды 68 2 3 2" xfId="48792"/>
    <cellStyle name="Звезды 68 2 4" xfId="48793"/>
    <cellStyle name="Звезды 68 2 4 2" xfId="48794"/>
    <cellStyle name="Звезды 68 2 5" xfId="48795"/>
    <cellStyle name="Звезды 68 2 5 2" xfId="48796"/>
    <cellStyle name="Звезды 68 2 6" xfId="48797"/>
    <cellStyle name="Звезды 68 2 6 2" xfId="48798"/>
    <cellStyle name="Звезды 68 2 7" xfId="48799"/>
    <cellStyle name="Звезды 68 3" xfId="48800"/>
    <cellStyle name="Звезды 68 4" xfId="48801"/>
    <cellStyle name="Звезды 68 4 2" xfId="48802"/>
    <cellStyle name="Звезды 68 5" xfId="48803"/>
    <cellStyle name="Звезды 68 5 2" xfId="48804"/>
    <cellStyle name="Звезды 68 6" xfId="48805"/>
    <cellStyle name="Звезды 68 6 2" xfId="48806"/>
    <cellStyle name="Звезды 68 7" xfId="48807"/>
    <cellStyle name="Звезды 68 7 2" xfId="48808"/>
    <cellStyle name="Звезды 68 8" xfId="48809"/>
    <cellStyle name="Звезды 69" xfId="48810"/>
    <cellStyle name="Звезды 69 2" xfId="48811"/>
    <cellStyle name="Звезды 69 2 2" xfId="48812"/>
    <cellStyle name="Звезды 69 2 3" xfId="48813"/>
    <cellStyle name="Звезды 69 2 3 2" xfId="48814"/>
    <cellStyle name="Звезды 69 2 4" xfId="48815"/>
    <cellStyle name="Звезды 69 2 4 2" xfId="48816"/>
    <cellStyle name="Звезды 69 2 5" xfId="48817"/>
    <cellStyle name="Звезды 69 2 5 2" xfId="48818"/>
    <cellStyle name="Звезды 69 2 6" xfId="48819"/>
    <cellStyle name="Звезды 69 2 6 2" xfId="48820"/>
    <cellStyle name="Звезды 69 2 7" xfId="48821"/>
    <cellStyle name="Звезды 69 3" xfId="48822"/>
    <cellStyle name="Звезды 69 4" xfId="48823"/>
    <cellStyle name="Звезды 69 4 2" xfId="48824"/>
    <cellStyle name="Звезды 69 5" xfId="48825"/>
    <cellStyle name="Звезды 69 5 2" xfId="48826"/>
    <cellStyle name="Звезды 69 6" xfId="48827"/>
    <cellStyle name="Звезды 69 6 2" xfId="48828"/>
    <cellStyle name="Звезды 69 7" xfId="48829"/>
    <cellStyle name="Звезды 69 7 2" xfId="48830"/>
    <cellStyle name="Звезды 69 8" xfId="48831"/>
    <cellStyle name="Звезды 7" xfId="2872"/>
    <cellStyle name="Звезды 7 2" xfId="6887"/>
    <cellStyle name="Звезды 7 2 2" xfId="48832"/>
    <cellStyle name="Звезды 7 2 3" xfId="48833"/>
    <cellStyle name="Звезды 7 2 3 2" xfId="48834"/>
    <cellStyle name="Звезды 7 2 4" xfId="48835"/>
    <cellStyle name="Звезды 7 2 4 2" xfId="48836"/>
    <cellStyle name="Звезды 7 2 5" xfId="48837"/>
    <cellStyle name="Звезды 7 2 5 2" xfId="48838"/>
    <cellStyle name="Звезды 7 2 6" xfId="48839"/>
    <cellStyle name="Звезды 7 2 6 2" xfId="48840"/>
    <cellStyle name="Звезды 7 2 7" xfId="48841"/>
    <cellStyle name="Звезды 7 3" xfId="48842"/>
    <cellStyle name="Звезды 7 4" xfId="48843"/>
    <cellStyle name="Звезды 7 4 2" xfId="48844"/>
    <cellStyle name="Звезды 7 5" xfId="48845"/>
    <cellStyle name="Звезды 7 5 2" xfId="48846"/>
    <cellStyle name="Звезды 7 6" xfId="48847"/>
    <cellStyle name="Звезды 7 6 2" xfId="48848"/>
    <cellStyle name="Звезды 7 7" xfId="48849"/>
    <cellStyle name="Звезды 7 7 2" xfId="48850"/>
    <cellStyle name="Звезды 7 8" xfId="48851"/>
    <cellStyle name="Звезды 70" xfId="48852"/>
    <cellStyle name="Звезды 70 2" xfId="48853"/>
    <cellStyle name="Звезды 70 2 2" xfId="48854"/>
    <cellStyle name="Звезды 70 2 3" xfId="48855"/>
    <cellStyle name="Звезды 70 2 3 2" xfId="48856"/>
    <cellStyle name="Звезды 70 2 4" xfId="48857"/>
    <cellStyle name="Звезды 70 2 4 2" xfId="48858"/>
    <cellStyle name="Звезды 70 2 5" xfId="48859"/>
    <cellStyle name="Звезды 70 2 5 2" xfId="48860"/>
    <cellStyle name="Звезды 70 2 6" xfId="48861"/>
    <cellStyle name="Звезды 70 2 6 2" xfId="48862"/>
    <cellStyle name="Звезды 70 2 7" xfId="48863"/>
    <cellStyle name="Звезды 70 3" xfId="48864"/>
    <cellStyle name="Звезды 70 4" xfId="48865"/>
    <cellStyle name="Звезды 70 4 2" xfId="48866"/>
    <cellStyle name="Звезды 70 5" xfId="48867"/>
    <cellStyle name="Звезды 70 5 2" xfId="48868"/>
    <cellStyle name="Звезды 70 6" xfId="48869"/>
    <cellStyle name="Звезды 70 6 2" xfId="48870"/>
    <cellStyle name="Звезды 70 7" xfId="48871"/>
    <cellStyle name="Звезды 70 7 2" xfId="48872"/>
    <cellStyle name="Звезды 70 8" xfId="48873"/>
    <cellStyle name="Звезды 71" xfId="48874"/>
    <cellStyle name="Звезды 71 2" xfId="48875"/>
    <cellStyle name="Звезды 71 2 2" xfId="48876"/>
    <cellStyle name="Звезды 71 2 3" xfId="48877"/>
    <cellStyle name="Звезды 71 2 3 2" xfId="48878"/>
    <cellStyle name="Звезды 71 2 4" xfId="48879"/>
    <cellStyle name="Звезды 71 2 4 2" xfId="48880"/>
    <cellStyle name="Звезды 71 2 5" xfId="48881"/>
    <cellStyle name="Звезды 71 2 5 2" xfId="48882"/>
    <cellStyle name="Звезды 71 2 6" xfId="48883"/>
    <cellStyle name="Звезды 71 2 6 2" xfId="48884"/>
    <cellStyle name="Звезды 71 2 7" xfId="48885"/>
    <cellStyle name="Звезды 71 3" xfId="48886"/>
    <cellStyle name="Звезды 71 4" xfId="48887"/>
    <cellStyle name="Звезды 71 4 2" xfId="48888"/>
    <cellStyle name="Звезды 71 5" xfId="48889"/>
    <cellStyle name="Звезды 71 5 2" xfId="48890"/>
    <cellStyle name="Звезды 71 6" xfId="48891"/>
    <cellStyle name="Звезды 71 6 2" xfId="48892"/>
    <cellStyle name="Звезды 71 7" xfId="48893"/>
    <cellStyle name="Звезды 71 7 2" xfId="48894"/>
    <cellStyle name="Звезды 71 8" xfId="48895"/>
    <cellStyle name="Звезды 72" xfId="48896"/>
    <cellStyle name="Звезды 72 2" xfId="48897"/>
    <cellStyle name="Звезды 72 2 2" xfId="48898"/>
    <cellStyle name="Звезды 72 2 3" xfId="48899"/>
    <cellStyle name="Звезды 72 2 3 2" xfId="48900"/>
    <cellStyle name="Звезды 72 2 4" xfId="48901"/>
    <cellStyle name="Звезды 72 2 4 2" xfId="48902"/>
    <cellStyle name="Звезды 72 2 5" xfId="48903"/>
    <cellStyle name="Звезды 72 2 5 2" xfId="48904"/>
    <cellStyle name="Звезды 72 2 6" xfId="48905"/>
    <cellStyle name="Звезды 72 2 6 2" xfId="48906"/>
    <cellStyle name="Звезды 72 2 7" xfId="48907"/>
    <cellStyle name="Звезды 72 3" xfId="48908"/>
    <cellStyle name="Звезды 72 4" xfId="48909"/>
    <cellStyle name="Звезды 72 4 2" xfId="48910"/>
    <cellStyle name="Звезды 72 5" xfId="48911"/>
    <cellStyle name="Звезды 72 5 2" xfId="48912"/>
    <cellStyle name="Звезды 72 6" xfId="48913"/>
    <cellStyle name="Звезды 72 6 2" xfId="48914"/>
    <cellStyle name="Звезды 72 7" xfId="48915"/>
    <cellStyle name="Звезды 72 7 2" xfId="48916"/>
    <cellStyle name="Звезды 72 8" xfId="48917"/>
    <cellStyle name="Звезды 73" xfId="48918"/>
    <cellStyle name="Звезды 73 2" xfId="48919"/>
    <cellStyle name="Звезды 73 2 2" xfId="48920"/>
    <cellStyle name="Звезды 73 2 3" xfId="48921"/>
    <cellStyle name="Звезды 73 2 3 2" xfId="48922"/>
    <cellStyle name="Звезды 73 2 4" xfId="48923"/>
    <cellStyle name="Звезды 73 2 4 2" xfId="48924"/>
    <cellStyle name="Звезды 73 2 5" xfId="48925"/>
    <cellStyle name="Звезды 73 2 5 2" xfId="48926"/>
    <cellStyle name="Звезды 73 2 6" xfId="48927"/>
    <cellStyle name="Звезды 73 2 6 2" xfId="48928"/>
    <cellStyle name="Звезды 73 2 7" xfId="48929"/>
    <cellStyle name="Звезды 73 3" xfId="48930"/>
    <cellStyle name="Звезды 73 4" xfId="48931"/>
    <cellStyle name="Звезды 73 4 2" xfId="48932"/>
    <cellStyle name="Звезды 73 5" xfId="48933"/>
    <cellStyle name="Звезды 73 5 2" xfId="48934"/>
    <cellStyle name="Звезды 73 6" xfId="48935"/>
    <cellStyle name="Звезды 73 6 2" xfId="48936"/>
    <cellStyle name="Звезды 73 7" xfId="48937"/>
    <cellStyle name="Звезды 73 7 2" xfId="48938"/>
    <cellStyle name="Звезды 73 8" xfId="48939"/>
    <cellStyle name="Звезды 74" xfId="48940"/>
    <cellStyle name="Звезды 74 2" xfId="48941"/>
    <cellStyle name="Звезды 74 2 2" xfId="48942"/>
    <cellStyle name="Звезды 74 2 3" xfId="48943"/>
    <cellStyle name="Звезды 74 2 3 2" xfId="48944"/>
    <cellStyle name="Звезды 74 2 4" xfId="48945"/>
    <cellStyle name="Звезды 74 2 4 2" xfId="48946"/>
    <cellStyle name="Звезды 74 2 5" xfId="48947"/>
    <cellStyle name="Звезды 74 2 5 2" xfId="48948"/>
    <cellStyle name="Звезды 74 2 6" xfId="48949"/>
    <cellStyle name="Звезды 74 2 6 2" xfId="48950"/>
    <cellStyle name="Звезды 74 2 7" xfId="48951"/>
    <cellStyle name="Звезды 74 3" xfId="48952"/>
    <cellStyle name="Звезды 74 4" xfId="48953"/>
    <cellStyle name="Звезды 74 4 2" xfId="48954"/>
    <cellStyle name="Звезды 74 5" xfId="48955"/>
    <cellStyle name="Звезды 74 5 2" xfId="48956"/>
    <cellStyle name="Звезды 74 6" xfId="48957"/>
    <cellStyle name="Звезды 74 6 2" xfId="48958"/>
    <cellStyle name="Звезды 74 7" xfId="48959"/>
    <cellStyle name="Звезды 74 7 2" xfId="48960"/>
    <cellStyle name="Звезды 74 8" xfId="48961"/>
    <cellStyle name="Звезды 75" xfId="48962"/>
    <cellStyle name="Звезды 75 2" xfId="48963"/>
    <cellStyle name="Звезды 75 2 2" xfId="48964"/>
    <cellStyle name="Звезды 75 2 3" xfId="48965"/>
    <cellStyle name="Звезды 75 2 3 2" xfId="48966"/>
    <cellStyle name="Звезды 75 2 4" xfId="48967"/>
    <cellStyle name="Звезды 75 2 4 2" xfId="48968"/>
    <cellStyle name="Звезды 75 2 5" xfId="48969"/>
    <cellStyle name="Звезды 75 2 5 2" xfId="48970"/>
    <cellStyle name="Звезды 75 2 6" xfId="48971"/>
    <cellStyle name="Звезды 75 2 6 2" xfId="48972"/>
    <cellStyle name="Звезды 75 2 7" xfId="48973"/>
    <cellStyle name="Звезды 75 3" xfId="48974"/>
    <cellStyle name="Звезды 75 4" xfId="48975"/>
    <cellStyle name="Звезды 75 4 2" xfId="48976"/>
    <cellStyle name="Звезды 75 5" xfId="48977"/>
    <cellStyle name="Звезды 75 5 2" xfId="48978"/>
    <cellStyle name="Звезды 75 6" xfId="48979"/>
    <cellStyle name="Звезды 75 6 2" xfId="48980"/>
    <cellStyle name="Звезды 75 7" xfId="48981"/>
    <cellStyle name="Звезды 75 7 2" xfId="48982"/>
    <cellStyle name="Звезды 75 8" xfId="48983"/>
    <cellStyle name="Звезды 76" xfId="48984"/>
    <cellStyle name="Звезды 76 2" xfId="48985"/>
    <cellStyle name="Звезды 76 2 2" xfId="48986"/>
    <cellStyle name="Звезды 76 2 3" xfId="48987"/>
    <cellStyle name="Звезды 76 2 3 2" xfId="48988"/>
    <cellStyle name="Звезды 76 2 4" xfId="48989"/>
    <cellStyle name="Звезды 76 2 4 2" xfId="48990"/>
    <cellStyle name="Звезды 76 2 5" xfId="48991"/>
    <cellStyle name="Звезды 76 2 5 2" xfId="48992"/>
    <cellStyle name="Звезды 76 2 6" xfId="48993"/>
    <cellStyle name="Звезды 76 2 6 2" xfId="48994"/>
    <cellStyle name="Звезды 76 2 7" xfId="48995"/>
    <cellStyle name="Звезды 76 3" xfId="48996"/>
    <cellStyle name="Звезды 76 4" xfId="48997"/>
    <cellStyle name="Звезды 76 4 2" xfId="48998"/>
    <cellStyle name="Звезды 76 5" xfId="48999"/>
    <cellStyle name="Звезды 76 5 2" xfId="49000"/>
    <cellStyle name="Звезды 76 6" xfId="49001"/>
    <cellStyle name="Звезды 76 6 2" xfId="49002"/>
    <cellStyle name="Звезды 76 7" xfId="49003"/>
    <cellStyle name="Звезды 76 7 2" xfId="49004"/>
    <cellStyle name="Звезды 76 8" xfId="49005"/>
    <cellStyle name="Звезды 77" xfId="49006"/>
    <cellStyle name="Звезды 77 2" xfId="49007"/>
    <cellStyle name="Звезды 77 2 2" xfId="49008"/>
    <cellStyle name="Звезды 77 2 3" xfId="49009"/>
    <cellStyle name="Звезды 77 2 3 2" xfId="49010"/>
    <cellStyle name="Звезды 77 2 4" xfId="49011"/>
    <cellStyle name="Звезды 77 2 4 2" xfId="49012"/>
    <cellStyle name="Звезды 77 2 5" xfId="49013"/>
    <cellStyle name="Звезды 77 2 5 2" xfId="49014"/>
    <cellStyle name="Звезды 77 2 6" xfId="49015"/>
    <cellStyle name="Звезды 77 2 6 2" xfId="49016"/>
    <cellStyle name="Звезды 77 2 7" xfId="49017"/>
    <cellStyle name="Звезды 77 3" xfId="49018"/>
    <cellStyle name="Звезды 77 4" xfId="49019"/>
    <cellStyle name="Звезды 77 4 2" xfId="49020"/>
    <cellStyle name="Звезды 77 5" xfId="49021"/>
    <cellStyle name="Звезды 77 5 2" xfId="49022"/>
    <cellStyle name="Звезды 77 6" xfId="49023"/>
    <cellStyle name="Звезды 77 6 2" xfId="49024"/>
    <cellStyle name="Звезды 77 7" xfId="49025"/>
    <cellStyle name="Звезды 77 7 2" xfId="49026"/>
    <cellStyle name="Звезды 77 8" xfId="49027"/>
    <cellStyle name="Звезды 78" xfId="49028"/>
    <cellStyle name="Звезды 78 2" xfId="49029"/>
    <cellStyle name="Звезды 78 2 2" xfId="49030"/>
    <cellStyle name="Звезды 78 2 3" xfId="49031"/>
    <cellStyle name="Звезды 78 2 3 2" xfId="49032"/>
    <cellStyle name="Звезды 78 2 4" xfId="49033"/>
    <cellStyle name="Звезды 78 2 4 2" xfId="49034"/>
    <cellStyle name="Звезды 78 2 5" xfId="49035"/>
    <cellStyle name="Звезды 78 2 5 2" xfId="49036"/>
    <cellStyle name="Звезды 78 2 6" xfId="49037"/>
    <cellStyle name="Звезды 78 2 6 2" xfId="49038"/>
    <cellStyle name="Звезды 78 2 7" xfId="49039"/>
    <cellStyle name="Звезды 78 3" xfId="49040"/>
    <cellStyle name="Звезды 78 4" xfId="49041"/>
    <cellStyle name="Звезды 78 4 2" xfId="49042"/>
    <cellStyle name="Звезды 78 5" xfId="49043"/>
    <cellStyle name="Звезды 78 5 2" xfId="49044"/>
    <cellStyle name="Звезды 78 6" xfId="49045"/>
    <cellStyle name="Звезды 78 6 2" xfId="49046"/>
    <cellStyle name="Звезды 78 7" xfId="49047"/>
    <cellStyle name="Звезды 78 7 2" xfId="49048"/>
    <cellStyle name="Звезды 78 8" xfId="49049"/>
    <cellStyle name="Звезды 79" xfId="49050"/>
    <cellStyle name="Звезды 79 2" xfId="49051"/>
    <cellStyle name="Звезды 79 2 2" xfId="49052"/>
    <cellStyle name="Звезды 79 2 3" xfId="49053"/>
    <cellStyle name="Звезды 79 2 3 2" xfId="49054"/>
    <cellStyle name="Звезды 79 2 4" xfId="49055"/>
    <cellStyle name="Звезды 79 2 4 2" xfId="49056"/>
    <cellStyle name="Звезды 79 2 5" xfId="49057"/>
    <cellStyle name="Звезды 79 2 5 2" xfId="49058"/>
    <cellStyle name="Звезды 79 2 6" xfId="49059"/>
    <cellStyle name="Звезды 79 2 6 2" xfId="49060"/>
    <cellStyle name="Звезды 79 2 7" xfId="49061"/>
    <cellStyle name="Звезды 79 3" xfId="49062"/>
    <cellStyle name="Звезды 79 4" xfId="49063"/>
    <cellStyle name="Звезды 79 4 2" xfId="49064"/>
    <cellStyle name="Звезды 79 5" xfId="49065"/>
    <cellStyle name="Звезды 79 5 2" xfId="49066"/>
    <cellStyle name="Звезды 79 6" xfId="49067"/>
    <cellStyle name="Звезды 79 6 2" xfId="49068"/>
    <cellStyle name="Звезды 79 7" xfId="49069"/>
    <cellStyle name="Звезды 79 7 2" xfId="49070"/>
    <cellStyle name="Звезды 79 8" xfId="49071"/>
    <cellStyle name="Звезды 8" xfId="3068"/>
    <cellStyle name="Звезды 8 2" xfId="11913"/>
    <cellStyle name="Звезды 8 2 2" xfId="49072"/>
    <cellStyle name="Звезды 8 2 3" xfId="49073"/>
    <cellStyle name="Звезды 8 2 3 2" xfId="49074"/>
    <cellStyle name="Звезды 8 2 4" xfId="49075"/>
    <cellStyle name="Звезды 8 2 4 2" xfId="49076"/>
    <cellStyle name="Звезды 8 2 5" xfId="49077"/>
    <cellStyle name="Звезды 8 2 5 2" xfId="49078"/>
    <cellStyle name="Звезды 8 2 6" xfId="49079"/>
    <cellStyle name="Звезды 8 2 6 2" xfId="49080"/>
    <cellStyle name="Звезды 8 2 7" xfId="49081"/>
    <cellStyle name="Звезды 8 3" xfId="49082"/>
    <cellStyle name="Звезды 8 4" xfId="49083"/>
    <cellStyle name="Звезды 8 4 2" xfId="49084"/>
    <cellStyle name="Звезды 8 5" xfId="49085"/>
    <cellStyle name="Звезды 8 5 2" xfId="49086"/>
    <cellStyle name="Звезды 8 6" xfId="49087"/>
    <cellStyle name="Звезды 8 6 2" xfId="49088"/>
    <cellStyle name="Звезды 8 7" xfId="49089"/>
    <cellStyle name="Звезды 8 7 2" xfId="49090"/>
    <cellStyle name="Звезды 8 8" xfId="49091"/>
    <cellStyle name="Звезды 80" xfId="49092"/>
    <cellStyle name="Звезды 80 2" xfId="49093"/>
    <cellStyle name="Звезды 80 2 2" xfId="49094"/>
    <cellStyle name="Звезды 80 2 3" xfId="49095"/>
    <cellStyle name="Звезды 80 2 3 2" xfId="49096"/>
    <cellStyle name="Звезды 80 2 4" xfId="49097"/>
    <cellStyle name="Звезды 80 2 4 2" xfId="49098"/>
    <cellStyle name="Звезды 80 2 5" xfId="49099"/>
    <cellStyle name="Звезды 80 2 5 2" xfId="49100"/>
    <cellStyle name="Звезды 80 2 6" xfId="49101"/>
    <cellStyle name="Звезды 80 2 6 2" xfId="49102"/>
    <cellStyle name="Звезды 80 2 7" xfId="49103"/>
    <cellStyle name="Звезды 80 3" xfId="49104"/>
    <cellStyle name="Звезды 80 4" xfId="49105"/>
    <cellStyle name="Звезды 80 4 2" xfId="49106"/>
    <cellStyle name="Звезды 80 5" xfId="49107"/>
    <cellStyle name="Звезды 80 5 2" xfId="49108"/>
    <cellStyle name="Звезды 80 6" xfId="49109"/>
    <cellStyle name="Звезды 80 6 2" xfId="49110"/>
    <cellStyle name="Звезды 80 7" xfId="49111"/>
    <cellStyle name="Звезды 80 7 2" xfId="49112"/>
    <cellStyle name="Звезды 80 8" xfId="49113"/>
    <cellStyle name="Звезды 81" xfId="49114"/>
    <cellStyle name="Звезды 81 2" xfId="49115"/>
    <cellStyle name="Звезды 81 2 2" xfId="49116"/>
    <cellStyle name="Звезды 81 2 3" xfId="49117"/>
    <cellStyle name="Звезды 81 2 3 2" xfId="49118"/>
    <cellStyle name="Звезды 81 2 4" xfId="49119"/>
    <cellStyle name="Звезды 81 2 4 2" xfId="49120"/>
    <cellStyle name="Звезды 81 2 5" xfId="49121"/>
    <cellStyle name="Звезды 81 2 5 2" xfId="49122"/>
    <cellStyle name="Звезды 81 2 6" xfId="49123"/>
    <cellStyle name="Звезды 81 2 6 2" xfId="49124"/>
    <cellStyle name="Звезды 81 2 7" xfId="49125"/>
    <cellStyle name="Звезды 81 3" xfId="49126"/>
    <cellStyle name="Звезды 81 4" xfId="49127"/>
    <cellStyle name="Звезды 81 4 2" xfId="49128"/>
    <cellStyle name="Звезды 81 5" xfId="49129"/>
    <cellStyle name="Звезды 81 5 2" xfId="49130"/>
    <cellStyle name="Звезды 81 6" xfId="49131"/>
    <cellStyle name="Звезды 81 6 2" xfId="49132"/>
    <cellStyle name="Звезды 81 7" xfId="49133"/>
    <cellStyle name="Звезды 81 7 2" xfId="49134"/>
    <cellStyle name="Звезды 81 8" xfId="49135"/>
    <cellStyle name="Звезды 82" xfId="49136"/>
    <cellStyle name="Звезды 82 2" xfId="49137"/>
    <cellStyle name="Звезды 82 2 2" xfId="49138"/>
    <cellStyle name="Звезды 82 2 3" xfId="49139"/>
    <cellStyle name="Звезды 82 2 3 2" xfId="49140"/>
    <cellStyle name="Звезды 82 2 4" xfId="49141"/>
    <cellStyle name="Звезды 82 2 4 2" xfId="49142"/>
    <cellStyle name="Звезды 82 2 5" xfId="49143"/>
    <cellStyle name="Звезды 82 2 5 2" xfId="49144"/>
    <cellStyle name="Звезды 82 2 6" xfId="49145"/>
    <cellStyle name="Звезды 82 2 6 2" xfId="49146"/>
    <cellStyle name="Звезды 82 2 7" xfId="49147"/>
    <cellStyle name="Звезды 82 3" xfId="49148"/>
    <cellStyle name="Звезды 82 4" xfId="49149"/>
    <cellStyle name="Звезды 82 4 2" xfId="49150"/>
    <cellStyle name="Звезды 82 5" xfId="49151"/>
    <cellStyle name="Звезды 82 5 2" xfId="49152"/>
    <cellStyle name="Звезды 82 6" xfId="49153"/>
    <cellStyle name="Звезды 82 6 2" xfId="49154"/>
    <cellStyle name="Звезды 82 7" xfId="49155"/>
    <cellStyle name="Звезды 82 7 2" xfId="49156"/>
    <cellStyle name="Звезды 82 8" xfId="49157"/>
    <cellStyle name="Звезды 83" xfId="49158"/>
    <cellStyle name="Звезды 83 2" xfId="49159"/>
    <cellStyle name="Звезды 83 2 2" xfId="49160"/>
    <cellStyle name="Звезды 83 2 3" xfId="49161"/>
    <cellStyle name="Звезды 83 2 3 2" xfId="49162"/>
    <cellStyle name="Звезды 83 2 4" xfId="49163"/>
    <cellStyle name="Звезды 83 2 4 2" xfId="49164"/>
    <cellStyle name="Звезды 83 2 5" xfId="49165"/>
    <cellStyle name="Звезды 83 2 5 2" xfId="49166"/>
    <cellStyle name="Звезды 83 2 6" xfId="49167"/>
    <cellStyle name="Звезды 83 2 6 2" xfId="49168"/>
    <cellStyle name="Звезды 83 2 7" xfId="49169"/>
    <cellStyle name="Звезды 83 3" xfId="49170"/>
    <cellStyle name="Звезды 83 4" xfId="49171"/>
    <cellStyle name="Звезды 83 4 2" xfId="49172"/>
    <cellStyle name="Звезды 83 5" xfId="49173"/>
    <cellStyle name="Звезды 83 5 2" xfId="49174"/>
    <cellStyle name="Звезды 83 6" xfId="49175"/>
    <cellStyle name="Звезды 83 6 2" xfId="49176"/>
    <cellStyle name="Звезды 83 7" xfId="49177"/>
    <cellStyle name="Звезды 83 7 2" xfId="49178"/>
    <cellStyle name="Звезды 83 8" xfId="49179"/>
    <cellStyle name="Звезды 84" xfId="49180"/>
    <cellStyle name="Звезды 84 2" xfId="49181"/>
    <cellStyle name="Звезды 84 2 2" xfId="49182"/>
    <cellStyle name="Звезды 84 2 3" xfId="49183"/>
    <cellStyle name="Звезды 84 2 3 2" xfId="49184"/>
    <cellStyle name="Звезды 84 2 4" xfId="49185"/>
    <cellStyle name="Звезды 84 2 4 2" xfId="49186"/>
    <cellStyle name="Звезды 84 2 5" xfId="49187"/>
    <cellStyle name="Звезды 84 2 5 2" xfId="49188"/>
    <cellStyle name="Звезды 84 2 6" xfId="49189"/>
    <cellStyle name="Звезды 84 2 6 2" xfId="49190"/>
    <cellStyle name="Звезды 84 2 7" xfId="49191"/>
    <cellStyle name="Звезды 84 3" xfId="49192"/>
    <cellStyle name="Звезды 84 4" xfId="49193"/>
    <cellStyle name="Звезды 84 4 2" xfId="49194"/>
    <cellStyle name="Звезды 84 5" xfId="49195"/>
    <cellStyle name="Звезды 84 5 2" xfId="49196"/>
    <cellStyle name="Звезды 84 6" xfId="49197"/>
    <cellStyle name="Звезды 84 6 2" xfId="49198"/>
    <cellStyle name="Звезды 84 7" xfId="49199"/>
    <cellStyle name="Звезды 84 7 2" xfId="49200"/>
    <cellStyle name="Звезды 84 8" xfId="49201"/>
    <cellStyle name="Звезды 85" xfId="49202"/>
    <cellStyle name="Звезды 85 2" xfId="49203"/>
    <cellStyle name="Звезды 85 2 2" xfId="49204"/>
    <cellStyle name="Звезды 85 2 3" xfId="49205"/>
    <cellStyle name="Звезды 85 2 3 2" xfId="49206"/>
    <cellStyle name="Звезды 85 2 4" xfId="49207"/>
    <cellStyle name="Звезды 85 2 4 2" xfId="49208"/>
    <cellStyle name="Звезды 85 2 5" xfId="49209"/>
    <cellStyle name="Звезды 85 2 5 2" xfId="49210"/>
    <cellStyle name="Звезды 85 2 6" xfId="49211"/>
    <cellStyle name="Звезды 85 2 6 2" xfId="49212"/>
    <cellStyle name="Звезды 85 2 7" xfId="49213"/>
    <cellStyle name="Звезды 85 3" xfId="49214"/>
    <cellStyle name="Звезды 85 4" xfId="49215"/>
    <cellStyle name="Звезды 85 4 2" xfId="49216"/>
    <cellStyle name="Звезды 85 5" xfId="49217"/>
    <cellStyle name="Звезды 85 5 2" xfId="49218"/>
    <cellStyle name="Звезды 85 6" xfId="49219"/>
    <cellStyle name="Звезды 85 6 2" xfId="49220"/>
    <cellStyle name="Звезды 85 7" xfId="49221"/>
    <cellStyle name="Звезды 85 7 2" xfId="49222"/>
    <cellStyle name="Звезды 85 8" xfId="49223"/>
    <cellStyle name="Звезды 86" xfId="49224"/>
    <cellStyle name="Звезды 86 2" xfId="49225"/>
    <cellStyle name="Звезды 86 3" xfId="49226"/>
    <cellStyle name="Звезды 86 3 2" xfId="49227"/>
    <cellStyle name="Звезды 86 4" xfId="49228"/>
    <cellStyle name="Звезды 86 4 2" xfId="49229"/>
    <cellStyle name="Звезды 86 5" xfId="49230"/>
    <cellStyle name="Звезды 86 5 2" xfId="49231"/>
    <cellStyle name="Звезды 86 6" xfId="49232"/>
    <cellStyle name="Звезды 86 6 2" xfId="49233"/>
    <cellStyle name="Звезды 86 7" xfId="49234"/>
    <cellStyle name="Звезды 87" xfId="49235"/>
    <cellStyle name="Звезды 88" xfId="49236"/>
    <cellStyle name="Звезды 89" xfId="49237"/>
    <cellStyle name="Звезды 9" xfId="3266"/>
    <cellStyle name="Звезды 9 2" xfId="12073"/>
    <cellStyle name="Звезды 9 2 2" xfId="49238"/>
    <cellStyle name="Звезды 9 2 3" xfId="49239"/>
    <cellStyle name="Звезды 9 2 3 2" xfId="49240"/>
    <cellStyle name="Звезды 9 2 4" xfId="49241"/>
    <cellStyle name="Звезды 9 2 4 2" xfId="49242"/>
    <cellStyle name="Звезды 9 2 5" xfId="49243"/>
    <cellStyle name="Звезды 9 2 5 2" xfId="49244"/>
    <cellStyle name="Звезды 9 2 6" xfId="49245"/>
    <cellStyle name="Звезды 9 2 6 2" xfId="49246"/>
    <cellStyle name="Звезды 9 2 7" xfId="49247"/>
    <cellStyle name="Звезды 9 3" xfId="49248"/>
    <cellStyle name="Звезды 9 4" xfId="49249"/>
    <cellStyle name="Звезды 9 4 2" xfId="49250"/>
    <cellStyle name="Звезды 9 5" xfId="49251"/>
    <cellStyle name="Звезды 9 5 2" xfId="49252"/>
    <cellStyle name="Звезды 9 6" xfId="49253"/>
    <cellStyle name="Звезды 9 6 2" xfId="49254"/>
    <cellStyle name="Звезды 9 7" xfId="49255"/>
    <cellStyle name="Звезды 9 7 2" xfId="49256"/>
    <cellStyle name="Звезды 9 8" xfId="49257"/>
    <cellStyle name="Звезды 90" xfId="49258"/>
    <cellStyle name="Звезды 90 2" xfId="49259"/>
    <cellStyle name="Звезды 91" xfId="49260"/>
    <cellStyle name="Звезды 91 2" xfId="49261"/>
    <cellStyle name="Звезды 92" xfId="49262"/>
    <cellStyle name="Звезды 92 2" xfId="49263"/>
    <cellStyle name="Звезды 93" xfId="49264"/>
    <cellStyle name="Звезды 93 2" xfId="49265"/>
    <cellStyle name="Звезды 94" xfId="49266"/>
    <cellStyle name="Звезды_План по КВЛ 2011г." xfId="1633"/>
    <cellStyle name="ЗҐБШ_±ё№МВчАМ" xfId="49267"/>
    <cellStyle name="Итог 10" xfId="49268"/>
    <cellStyle name="Итог 10 10" xfId="49269"/>
    <cellStyle name="Итог 10 11" xfId="49270"/>
    <cellStyle name="Итог 10 2" xfId="49271"/>
    <cellStyle name="Итог 10 2 2" xfId="49272"/>
    <cellStyle name="Итог 10 2 3" xfId="49273"/>
    <cellStyle name="Итог 10 2 4" xfId="49274"/>
    <cellStyle name="Итог 10 2 5" xfId="49275"/>
    <cellStyle name="Итог 10 2 6" xfId="49276"/>
    <cellStyle name="Итог 10 2 7" xfId="49277"/>
    <cellStyle name="Итог 10 2 8" xfId="49278"/>
    <cellStyle name="Итог 10 2 9" xfId="49279"/>
    <cellStyle name="Итог 10 3" xfId="49280"/>
    <cellStyle name="Итог 10 3 2" xfId="49281"/>
    <cellStyle name="Итог 10 3 3" xfId="49282"/>
    <cellStyle name="Итог 10 3 4" xfId="49283"/>
    <cellStyle name="Итог 10 3 5" xfId="49284"/>
    <cellStyle name="Итог 10 3 6" xfId="49285"/>
    <cellStyle name="Итог 10 3 7" xfId="49286"/>
    <cellStyle name="Итог 10 3 8" xfId="49287"/>
    <cellStyle name="Итог 10 3 9" xfId="49288"/>
    <cellStyle name="Итог 10 4" xfId="49289"/>
    <cellStyle name="Итог 10 5" xfId="49290"/>
    <cellStyle name="Итог 10 6" xfId="49291"/>
    <cellStyle name="Итог 10 7" xfId="49292"/>
    <cellStyle name="Итог 10 8" xfId="49293"/>
    <cellStyle name="Итог 10 9" xfId="49294"/>
    <cellStyle name="Итог 11" xfId="49295"/>
    <cellStyle name="Итог 11 10" xfId="49296"/>
    <cellStyle name="Итог 11 11" xfId="49297"/>
    <cellStyle name="Итог 11 2" xfId="49298"/>
    <cellStyle name="Итог 11 2 2" xfId="49299"/>
    <cellStyle name="Итог 11 2 3" xfId="49300"/>
    <cellStyle name="Итог 11 2 4" xfId="49301"/>
    <cellStyle name="Итог 11 2 5" xfId="49302"/>
    <cellStyle name="Итог 11 2 6" xfId="49303"/>
    <cellStyle name="Итог 11 2 7" xfId="49304"/>
    <cellStyle name="Итог 11 2 8" xfId="49305"/>
    <cellStyle name="Итог 11 2 9" xfId="49306"/>
    <cellStyle name="Итог 11 3" xfId="49307"/>
    <cellStyle name="Итог 11 3 2" xfId="49308"/>
    <cellStyle name="Итог 11 3 3" xfId="49309"/>
    <cellStyle name="Итог 11 3 4" xfId="49310"/>
    <cellStyle name="Итог 11 3 5" xfId="49311"/>
    <cellStyle name="Итог 11 3 6" xfId="49312"/>
    <cellStyle name="Итог 11 3 7" xfId="49313"/>
    <cellStyle name="Итог 11 3 8" xfId="49314"/>
    <cellStyle name="Итог 11 3 9" xfId="49315"/>
    <cellStyle name="Итог 11 4" xfId="49316"/>
    <cellStyle name="Итог 11 5" xfId="49317"/>
    <cellStyle name="Итог 11 6" xfId="49318"/>
    <cellStyle name="Итог 11 7" xfId="49319"/>
    <cellStyle name="Итог 11 8" xfId="49320"/>
    <cellStyle name="Итог 11 9" xfId="49321"/>
    <cellStyle name="Итог 12" xfId="49322"/>
    <cellStyle name="Итог 12 10" xfId="49323"/>
    <cellStyle name="Итог 12 11" xfId="49324"/>
    <cellStyle name="Итог 12 2" xfId="49325"/>
    <cellStyle name="Итог 12 2 2" xfId="49326"/>
    <cellStyle name="Итог 12 2 3" xfId="49327"/>
    <cellStyle name="Итог 12 2 4" xfId="49328"/>
    <cellStyle name="Итог 12 2 5" xfId="49329"/>
    <cellStyle name="Итог 12 2 6" xfId="49330"/>
    <cellStyle name="Итог 12 2 7" xfId="49331"/>
    <cellStyle name="Итог 12 2 8" xfId="49332"/>
    <cellStyle name="Итог 12 2 9" xfId="49333"/>
    <cellStyle name="Итог 12 3" xfId="49334"/>
    <cellStyle name="Итог 12 3 2" xfId="49335"/>
    <cellStyle name="Итог 12 3 3" xfId="49336"/>
    <cellStyle name="Итог 12 3 4" xfId="49337"/>
    <cellStyle name="Итог 12 3 5" xfId="49338"/>
    <cellStyle name="Итог 12 3 6" xfId="49339"/>
    <cellStyle name="Итог 12 3 7" xfId="49340"/>
    <cellStyle name="Итог 12 3 8" xfId="49341"/>
    <cellStyle name="Итог 12 3 9" xfId="49342"/>
    <cellStyle name="Итог 12 4" xfId="49343"/>
    <cellStyle name="Итог 12 5" xfId="49344"/>
    <cellStyle name="Итог 12 6" xfId="49345"/>
    <cellStyle name="Итог 12 7" xfId="49346"/>
    <cellStyle name="Итог 12 8" xfId="49347"/>
    <cellStyle name="Итог 12 9" xfId="49348"/>
    <cellStyle name="Итог 13" xfId="49349"/>
    <cellStyle name="Итог 13 10" xfId="49350"/>
    <cellStyle name="Итог 13 11" xfId="49351"/>
    <cellStyle name="Итог 13 2" xfId="49352"/>
    <cellStyle name="Итог 13 2 2" xfId="49353"/>
    <cellStyle name="Итог 13 2 3" xfId="49354"/>
    <cellStyle name="Итог 13 2 4" xfId="49355"/>
    <cellStyle name="Итог 13 2 5" xfId="49356"/>
    <cellStyle name="Итог 13 2 6" xfId="49357"/>
    <cellStyle name="Итог 13 2 7" xfId="49358"/>
    <cellStyle name="Итог 13 2 8" xfId="49359"/>
    <cellStyle name="Итог 13 2 9" xfId="49360"/>
    <cellStyle name="Итог 13 3" xfId="49361"/>
    <cellStyle name="Итог 13 3 2" xfId="49362"/>
    <cellStyle name="Итог 13 3 3" xfId="49363"/>
    <cellStyle name="Итог 13 3 4" xfId="49364"/>
    <cellStyle name="Итог 13 3 5" xfId="49365"/>
    <cellStyle name="Итог 13 3 6" xfId="49366"/>
    <cellStyle name="Итог 13 3 7" xfId="49367"/>
    <cellStyle name="Итог 13 3 8" xfId="49368"/>
    <cellStyle name="Итог 13 3 9" xfId="49369"/>
    <cellStyle name="Итог 13 4" xfId="49370"/>
    <cellStyle name="Итог 13 5" xfId="49371"/>
    <cellStyle name="Итог 13 6" xfId="49372"/>
    <cellStyle name="Итог 13 7" xfId="49373"/>
    <cellStyle name="Итог 13 8" xfId="49374"/>
    <cellStyle name="Итог 13 9" xfId="49375"/>
    <cellStyle name="Итог 14" xfId="49376"/>
    <cellStyle name="Итог 14 10" xfId="49377"/>
    <cellStyle name="Итог 14 11" xfId="49378"/>
    <cellStyle name="Итог 14 2" xfId="49379"/>
    <cellStyle name="Итог 14 2 2" xfId="49380"/>
    <cellStyle name="Итог 14 2 3" xfId="49381"/>
    <cellStyle name="Итог 14 2 4" xfId="49382"/>
    <cellStyle name="Итог 14 2 5" xfId="49383"/>
    <cellStyle name="Итог 14 2 6" xfId="49384"/>
    <cellStyle name="Итог 14 2 7" xfId="49385"/>
    <cellStyle name="Итог 14 2 8" xfId="49386"/>
    <cellStyle name="Итог 14 2 9" xfId="49387"/>
    <cellStyle name="Итог 14 3" xfId="49388"/>
    <cellStyle name="Итог 14 3 2" xfId="49389"/>
    <cellStyle name="Итог 14 3 3" xfId="49390"/>
    <cellStyle name="Итог 14 3 4" xfId="49391"/>
    <cellStyle name="Итог 14 3 5" xfId="49392"/>
    <cellStyle name="Итог 14 3 6" xfId="49393"/>
    <cellStyle name="Итог 14 3 7" xfId="49394"/>
    <cellStyle name="Итог 14 3 8" xfId="49395"/>
    <cellStyle name="Итог 14 3 9" xfId="49396"/>
    <cellStyle name="Итог 14 4" xfId="49397"/>
    <cellStyle name="Итог 14 5" xfId="49398"/>
    <cellStyle name="Итог 14 6" xfId="49399"/>
    <cellStyle name="Итог 14 7" xfId="49400"/>
    <cellStyle name="Итог 14 8" xfId="49401"/>
    <cellStyle name="Итог 14 9" xfId="49402"/>
    <cellStyle name="Итог 15" xfId="49403"/>
    <cellStyle name="Итог 15 10" xfId="49404"/>
    <cellStyle name="Итог 15 11" xfId="49405"/>
    <cellStyle name="Итог 15 2" xfId="49406"/>
    <cellStyle name="Итог 15 2 2" xfId="49407"/>
    <cellStyle name="Итог 15 2 3" xfId="49408"/>
    <cellStyle name="Итог 15 2 4" xfId="49409"/>
    <cellStyle name="Итог 15 2 5" xfId="49410"/>
    <cellStyle name="Итог 15 2 6" xfId="49411"/>
    <cellStyle name="Итог 15 2 7" xfId="49412"/>
    <cellStyle name="Итог 15 2 8" xfId="49413"/>
    <cellStyle name="Итог 15 2 9" xfId="49414"/>
    <cellStyle name="Итог 15 3" xfId="49415"/>
    <cellStyle name="Итог 15 3 2" xfId="49416"/>
    <cellStyle name="Итог 15 3 3" xfId="49417"/>
    <cellStyle name="Итог 15 3 4" xfId="49418"/>
    <cellStyle name="Итог 15 3 5" xfId="49419"/>
    <cellStyle name="Итог 15 3 6" xfId="49420"/>
    <cellStyle name="Итог 15 3 7" xfId="49421"/>
    <cellStyle name="Итог 15 3 8" xfId="49422"/>
    <cellStyle name="Итог 15 3 9" xfId="49423"/>
    <cellStyle name="Итог 15 4" xfId="49424"/>
    <cellStyle name="Итог 15 5" xfId="49425"/>
    <cellStyle name="Итог 15 6" xfId="49426"/>
    <cellStyle name="Итог 15 7" xfId="49427"/>
    <cellStyle name="Итог 15 8" xfId="49428"/>
    <cellStyle name="Итог 15 9" xfId="49429"/>
    <cellStyle name="Итог 16" xfId="49430"/>
    <cellStyle name="Итог 16 10" xfId="49431"/>
    <cellStyle name="Итог 16 11" xfId="49432"/>
    <cellStyle name="Итог 16 2" xfId="49433"/>
    <cellStyle name="Итог 16 2 2" xfId="49434"/>
    <cellStyle name="Итог 16 2 3" xfId="49435"/>
    <cellStyle name="Итог 16 2 4" xfId="49436"/>
    <cellStyle name="Итог 16 2 5" xfId="49437"/>
    <cellStyle name="Итог 16 2 6" xfId="49438"/>
    <cellStyle name="Итог 16 2 7" xfId="49439"/>
    <cellStyle name="Итог 16 2 8" xfId="49440"/>
    <cellStyle name="Итог 16 2 9" xfId="49441"/>
    <cellStyle name="Итог 16 3" xfId="49442"/>
    <cellStyle name="Итог 16 3 2" xfId="49443"/>
    <cellStyle name="Итог 16 3 3" xfId="49444"/>
    <cellStyle name="Итог 16 3 4" xfId="49445"/>
    <cellStyle name="Итог 16 3 5" xfId="49446"/>
    <cellStyle name="Итог 16 3 6" xfId="49447"/>
    <cellStyle name="Итог 16 3 7" xfId="49448"/>
    <cellStyle name="Итог 16 3 8" xfId="49449"/>
    <cellStyle name="Итог 16 3 9" xfId="49450"/>
    <cellStyle name="Итог 16 4" xfId="49451"/>
    <cellStyle name="Итог 16 5" xfId="49452"/>
    <cellStyle name="Итог 16 6" xfId="49453"/>
    <cellStyle name="Итог 16 7" xfId="49454"/>
    <cellStyle name="Итог 16 8" xfId="49455"/>
    <cellStyle name="Итог 16 9" xfId="49456"/>
    <cellStyle name="Итог 17" xfId="49457"/>
    <cellStyle name="Итог 17 10" xfId="49458"/>
    <cellStyle name="Итог 17 11" xfId="49459"/>
    <cellStyle name="Итог 17 2" xfId="49460"/>
    <cellStyle name="Итог 17 2 2" xfId="49461"/>
    <cellStyle name="Итог 17 2 3" xfId="49462"/>
    <cellStyle name="Итог 17 2 4" xfId="49463"/>
    <cellStyle name="Итог 17 2 5" xfId="49464"/>
    <cellStyle name="Итог 17 2 6" xfId="49465"/>
    <cellStyle name="Итог 17 2 7" xfId="49466"/>
    <cellStyle name="Итог 17 2 8" xfId="49467"/>
    <cellStyle name="Итог 17 2 9" xfId="49468"/>
    <cellStyle name="Итог 17 3" xfId="49469"/>
    <cellStyle name="Итог 17 3 2" xfId="49470"/>
    <cellStyle name="Итог 17 3 3" xfId="49471"/>
    <cellStyle name="Итог 17 3 4" xfId="49472"/>
    <cellStyle name="Итог 17 3 5" xfId="49473"/>
    <cellStyle name="Итог 17 3 6" xfId="49474"/>
    <cellStyle name="Итог 17 3 7" xfId="49475"/>
    <cellStyle name="Итог 17 3 8" xfId="49476"/>
    <cellStyle name="Итог 17 3 9" xfId="49477"/>
    <cellStyle name="Итог 17 4" xfId="49478"/>
    <cellStyle name="Итог 17 5" xfId="49479"/>
    <cellStyle name="Итог 17 6" xfId="49480"/>
    <cellStyle name="Итог 17 7" xfId="49481"/>
    <cellStyle name="Итог 17 8" xfId="49482"/>
    <cellStyle name="Итог 17 9" xfId="49483"/>
    <cellStyle name="Итог 18" xfId="49484"/>
    <cellStyle name="Итог 18 10" xfId="49485"/>
    <cellStyle name="Итог 18 11" xfId="49486"/>
    <cellStyle name="Итог 18 2" xfId="49487"/>
    <cellStyle name="Итог 18 2 2" xfId="49488"/>
    <cellStyle name="Итог 18 2 3" xfId="49489"/>
    <cellStyle name="Итог 18 2 4" xfId="49490"/>
    <cellStyle name="Итог 18 2 5" xfId="49491"/>
    <cellStyle name="Итог 18 2 6" xfId="49492"/>
    <cellStyle name="Итог 18 2 7" xfId="49493"/>
    <cellStyle name="Итог 18 2 8" xfId="49494"/>
    <cellStyle name="Итог 18 2 9" xfId="49495"/>
    <cellStyle name="Итог 18 3" xfId="49496"/>
    <cellStyle name="Итог 18 3 2" xfId="49497"/>
    <cellStyle name="Итог 18 3 3" xfId="49498"/>
    <cellStyle name="Итог 18 3 4" xfId="49499"/>
    <cellStyle name="Итог 18 3 5" xfId="49500"/>
    <cellStyle name="Итог 18 3 6" xfId="49501"/>
    <cellStyle name="Итог 18 3 7" xfId="49502"/>
    <cellStyle name="Итог 18 3 8" xfId="49503"/>
    <cellStyle name="Итог 18 3 9" xfId="49504"/>
    <cellStyle name="Итог 18 4" xfId="49505"/>
    <cellStyle name="Итог 18 5" xfId="49506"/>
    <cellStyle name="Итог 18 6" xfId="49507"/>
    <cellStyle name="Итог 18 7" xfId="49508"/>
    <cellStyle name="Итог 18 8" xfId="49509"/>
    <cellStyle name="Итог 18 9" xfId="49510"/>
    <cellStyle name="Итог 19" xfId="49511"/>
    <cellStyle name="Итог 19 10" xfId="49512"/>
    <cellStyle name="Итог 19 11" xfId="49513"/>
    <cellStyle name="Итог 19 2" xfId="49514"/>
    <cellStyle name="Итог 19 2 2" xfId="49515"/>
    <cellStyle name="Итог 19 2 3" xfId="49516"/>
    <cellStyle name="Итог 19 2 4" xfId="49517"/>
    <cellStyle name="Итог 19 2 5" xfId="49518"/>
    <cellStyle name="Итог 19 2 6" xfId="49519"/>
    <cellStyle name="Итог 19 2 7" xfId="49520"/>
    <cellStyle name="Итог 19 2 8" xfId="49521"/>
    <cellStyle name="Итог 19 2 9" xfId="49522"/>
    <cellStyle name="Итог 19 3" xfId="49523"/>
    <cellStyle name="Итог 19 3 2" xfId="49524"/>
    <cellStyle name="Итог 19 3 3" xfId="49525"/>
    <cellStyle name="Итог 19 3 4" xfId="49526"/>
    <cellStyle name="Итог 19 3 5" xfId="49527"/>
    <cellStyle name="Итог 19 3 6" xfId="49528"/>
    <cellStyle name="Итог 19 3 7" xfId="49529"/>
    <cellStyle name="Итог 19 3 8" xfId="49530"/>
    <cellStyle name="Итог 19 3 9" xfId="49531"/>
    <cellStyle name="Итог 19 4" xfId="49532"/>
    <cellStyle name="Итог 19 5" xfId="49533"/>
    <cellStyle name="Итог 19 6" xfId="49534"/>
    <cellStyle name="Итог 19 7" xfId="49535"/>
    <cellStyle name="Итог 19 8" xfId="49536"/>
    <cellStyle name="Итог 19 9" xfId="49537"/>
    <cellStyle name="Итог 2" xfId="1634"/>
    <cellStyle name="Итог 2 10" xfId="3656"/>
    <cellStyle name="Итог 2 10 2" xfId="9059"/>
    <cellStyle name="Итог 2 10 3" xfId="12386"/>
    <cellStyle name="Итог 2 11" xfId="3846"/>
    <cellStyle name="Итог 2 11 2" xfId="9225"/>
    <cellStyle name="Итог 2 11 3" xfId="12536"/>
    <cellStyle name="Итог 2 12" xfId="4031"/>
    <cellStyle name="Итог 2 12 2" xfId="9384"/>
    <cellStyle name="Итог 2 12 3" xfId="12682"/>
    <cellStyle name="Итог 2 13" xfId="4223"/>
    <cellStyle name="Итог 2 13 2" xfId="9555"/>
    <cellStyle name="Итог 2 13 3" xfId="12836"/>
    <cellStyle name="Итог 2 14" xfId="4411"/>
    <cellStyle name="Итог 2 14 2" xfId="9723"/>
    <cellStyle name="Итог 2 14 3" xfId="12986"/>
    <cellStyle name="Итог 2 15" xfId="4585"/>
    <cellStyle name="Итог 2 15 2" xfId="9872"/>
    <cellStyle name="Итог 2 15 3" xfId="13122"/>
    <cellStyle name="Итог 2 16" xfId="4771"/>
    <cellStyle name="Итог 2 16 2" xfId="10035"/>
    <cellStyle name="Итог 2 16 3" xfId="13269"/>
    <cellStyle name="Итог 2 17" xfId="4943"/>
    <cellStyle name="Итог 2 17 2" xfId="10183"/>
    <cellStyle name="Итог 2 17 3" xfId="13402"/>
    <cellStyle name="Итог 2 18" xfId="5101"/>
    <cellStyle name="Итог 2 18 2" xfId="10316"/>
    <cellStyle name="Итог 2 18 3" xfId="13522"/>
    <cellStyle name="Итог 2 19" xfId="5245"/>
    <cellStyle name="Итог 2 19 2" xfId="10438"/>
    <cellStyle name="Итог 2 19 3" xfId="13628"/>
    <cellStyle name="Итог 2 2" xfId="2379"/>
    <cellStyle name="Итог 2 2 2" xfId="7917"/>
    <cellStyle name="Итог 2 2 3" xfId="7201"/>
    <cellStyle name="Итог 2 2 4" xfId="49538"/>
    <cellStyle name="Итог 2 2 5" xfId="49539"/>
    <cellStyle name="Итог 2 2 6" xfId="49540"/>
    <cellStyle name="Итог 2 2 7" xfId="49541"/>
    <cellStyle name="Итог 2 2 8" xfId="49542"/>
    <cellStyle name="Итог 2 2 9" xfId="49543"/>
    <cellStyle name="Итог 2 20" xfId="5927"/>
    <cellStyle name="Итог 2 20 2" xfId="11046"/>
    <cellStyle name="Итог 2 20 3" xfId="14193"/>
    <cellStyle name="Итог 2 21" xfId="5589"/>
    <cellStyle name="Итог 2 21 2" xfId="10710"/>
    <cellStyle name="Итог 2 21 3" xfId="13858"/>
    <cellStyle name="Итог 2 22" xfId="6156"/>
    <cellStyle name="Итог 2 22 2" xfId="11250"/>
    <cellStyle name="Итог 2 22 3" xfId="14384"/>
    <cellStyle name="Итог 2 23" xfId="6188"/>
    <cellStyle name="Итог 2 23 2" xfId="11282"/>
    <cellStyle name="Итог 2 23 3" xfId="14416"/>
    <cellStyle name="Итог 2 24" xfId="6368"/>
    <cellStyle name="Итог 2 24 2" xfId="11439"/>
    <cellStyle name="Итог 2 24 3" xfId="14558"/>
    <cellStyle name="Итог 2 25" xfId="6510"/>
    <cellStyle name="Итог 2 25 2" xfId="11558"/>
    <cellStyle name="Итог 2 25 3" xfId="14662"/>
    <cellStyle name="Итог 2 26" xfId="7342"/>
    <cellStyle name="Итог 2 27" xfId="10620"/>
    <cellStyle name="Итог 2 3" xfId="1954"/>
    <cellStyle name="Итог 2 3 2" xfId="7495"/>
    <cellStyle name="Итог 2 3 3" xfId="9090"/>
    <cellStyle name="Итог 2 3 4" xfId="49544"/>
    <cellStyle name="Итог 2 3 5" xfId="49545"/>
    <cellStyle name="Итог 2 3 6" xfId="49546"/>
    <cellStyle name="Итог 2 3 7" xfId="49547"/>
    <cellStyle name="Итог 2 3 8" xfId="49548"/>
    <cellStyle name="Итог 2 3 9" xfId="49549"/>
    <cellStyle name="Итог 2 4" xfId="2624"/>
    <cellStyle name="Итог 2 4 2" xfId="8138"/>
    <cellStyle name="Итог 2 4 3" xfId="8500"/>
    <cellStyle name="Итог 2 5" xfId="2645"/>
    <cellStyle name="Итог 2 5 2" xfId="8159"/>
    <cellStyle name="Итог 2 5 3" xfId="7075"/>
    <cellStyle name="Итог 2 6" xfId="2874"/>
    <cellStyle name="Итог 2 6 2" xfId="8366"/>
    <cellStyle name="Итог 2 6 3" xfId="6885"/>
    <cellStyle name="Итог 2 7" xfId="3070"/>
    <cellStyle name="Итог 2 7 2" xfId="8538"/>
    <cellStyle name="Итог 2 7 3" xfId="11915"/>
    <cellStyle name="Итог 2 8" xfId="3268"/>
    <cellStyle name="Итог 2 8 2" xfId="8715"/>
    <cellStyle name="Итог 2 8 3" xfId="12075"/>
    <cellStyle name="Итог 2 9" xfId="3464"/>
    <cellStyle name="Итог 2 9 2" xfId="8889"/>
    <cellStyle name="Итог 2 9 3" xfId="12233"/>
    <cellStyle name="Итог 20" xfId="49550"/>
    <cellStyle name="Итог 20 10" xfId="49551"/>
    <cellStyle name="Итог 20 11" xfId="49552"/>
    <cellStyle name="Итог 20 2" xfId="49553"/>
    <cellStyle name="Итог 20 2 2" xfId="49554"/>
    <cellStyle name="Итог 20 2 3" xfId="49555"/>
    <cellStyle name="Итог 20 2 4" xfId="49556"/>
    <cellStyle name="Итог 20 2 5" xfId="49557"/>
    <cellStyle name="Итог 20 2 6" xfId="49558"/>
    <cellStyle name="Итог 20 2 7" xfId="49559"/>
    <cellStyle name="Итог 20 2 8" xfId="49560"/>
    <cellStyle name="Итог 20 2 9" xfId="49561"/>
    <cellStyle name="Итог 20 3" xfId="49562"/>
    <cellStyle name="Итог 20 3 2" xfId="49563"/>
    <cellStyle name="Итог 20 3 3" xfId="49564"/>
    <cellStyle name="Итог 20 3 4" xfId="49565"/>
    <cellStyle name="Итог 20 3 5" xfId="49566"/>
    <cellStyle name="Итог 20 3 6" xfId="49567"/>
    <cellStyle name="Итог 20 3 7" xfId="49568"/>
    <cellStyle name="Итог 20 3 8" xfId="49569"/>
    <cellStyle name="Итог 20 3 9" xfId="49570"/>
    <cellStyle name="Итог 20 4" xfId="49571"/>
    <cellStyle name="Итог 20 5" xfId="49572"/>
    <cellStyle name="Итог 20 6" xfId="49573"/>
    <cellStyle name="Итог 20 7" xfId="49574"/>
    <cellStyle name="Итог 20 8" xfId="49575"/>
    <cellStyle name="Итог 20 9" xfId="49576"/>
    <cellStyle name="Итог 21" xfId="49577"/>
    <cellStyle name="Итог 21 10" xfId="49578"/>
    <cellStyle name="Итог 21 11" xfId="49579"/>
    <cellStyle name="Итог 21 2" xfId="49580"/>
    <cellStyle name="Итог 21 2 2" xfId="49581"/>
    <cellStyle name="Итог 21 2 3" xfId="49582"/>
    <cellStyle name="Итог 21 2 4" xfId="49583"/>
    <cellStyle name="Итог 21 2 5" xfId="49584"/>
    <cellStyle name="Итог 21 2 6" xfId="49585"/>
    <cellStyle name="Итог 21 2 7" xfId="49586"/>
    <cellStyle name="Итог 21 2 8" xfId="49587"/>
    <cellStyle name="Итог 21 2 9" xfId="49588"/>
    <cellStyle name="Итог 21 3" xfId="49589"/>
    <cellStyle name="Итог 21 3 2" xfId="49590"/>
    <cellStyle name="Итог 21 3 3" xfId="49591"/>
    <cellStyle name="Итог 21 3 4" xfId="49592"/>
    <cellStyle name="Итог 21 3 5" xfId="49593"/>
    <cellStyle name="Итог 21 3 6" xfId="49594"/>
    <cellStyle name="Итог 21 3 7" xfId="49595"/>
    <cellStyle name="Итог 21 3 8" xfId="49596"/>
    <cellStyle name="Итог 21 3 9" xfId="49597"/>
    <cellStyle name="Итог 21 4" xfId="49598"/>
    <cellStyle name="Итог 21 5" xfId="49599"/>
    <cellStyle name="Итог 21 6" xfId="49600"/>
    <cellStyle name="Итог 21 7" xfId="49601"/>
    <cellStyle name="Итог 21 8" xfId="49602"/>
    <cellStyle name="Итог 21 9" xfId="49603"/>
    <cellStyle name="Итог 22" xfId="49604"/>
    <cellStyle name="Итог 22 10" xfId="49605"/>
    <cellStyle name="Итог 22 11" xfId="49606"/>
    <cellStyle name="Итог 22 2" xfId="49607"/>
    <cellStyle name="Итог 22 2 2" xfId="49608"/>
    <cellStyle name="Итог 22 2 3" xfId="49609"/>
    <cellStyle name="Итог 22 2 4" xfId="49610"/>
    <cellStyle name="Итог 22 2 5" xfId="49611"/>
    <cellStyle name="Итог 22 2 6" xfId="49612"/>
    <cellStyle name="Итог 22 2 7" xfId="49613"/>
    <cellStyle name="Итог 22 2 8" xfId="49614"/>
    <cellStyle name="Итог 22 2 9" xfId="49615"/>
    <cellStyle name="Итог 22 3" xfId="49616"/>
    <cellStyle name="Итог 22 3 2" xfId="49617"/>
    <cellStyle name="Итог 22 3 3" xfId="49618"/>
    <cellStyle name="Итог 22 3 4" xfId="49619"/>
    <cellStyle name="Итог 22 3 5" xfId="49620"/>
    <cellStyle name="Итог 22 3 6" xfId="49621"/>
    <cellStyle name="Итог 22 3 7" xfId="49622"/>
    <cellStyle name="Итог 22 3 8" xfId="49623"/>
    <cellStyle name="Итог 22 3 9" xfId="49624"/>
    <cellStyle name="Итог 22 4" xfId="49625"/>
    <cellStyle name="Итог 22 5" xfId="49626"/>
    <cellStyle name="Итог 22 6" xfId="49627"/>
    <cellStyle name="Итог 22 7" xfId="49628"/>
    <cellStyle name="Итог 22 8" xfId="49629"/>
    <cellStyle name="Итог 22 9" xfId="49630"/>
    <cellStyle name="Итог 23" xfId="49631"/>
    <cellStyle name="Итог 23 10" xfId="49632"/>
    <cellStyle name="Итог 23 11" xfId="49633"/>
    <cellStyle name="Итог 23 2" xfId="49634"/>
    <cellStyle name="Итог 23 2 2" xfId="49635"/>
    <cellStyle name="Итог 23 2 3" xfId="49636"/>
    <cellStyle name="Итог 23 2 4" xfId="49637"/>
    <cellStyle name="Итог 23 2 5" xfId="49638"/>
    <cellStyle name="Итог 23 2 6" xfId="49639"/>
    <cellStyle name="Итог 23 2 7" xfId="49640"/>
    <cellStyle name="Итог 23 2 8" xfId="49641"/>
    <cellStyle name="Итог 23 2 9" xfId="49642"/>
    <cellStyle name="Итог 23 3" xfId="49643"/>
    <cellStyle name="Итог 23 3 2" xfId="49644"/>
    <cellStyle name="Итог 23 3 3" xfId="49645"/>
    <cellStyle name="Итог 23 3 4" xfId="49646"/>
    <cellStyle name="Итог 23 3 5" xfId="49647"/>
    <cellStyle name="Итог 23 3 6" xfId="49648"/>
    <cellStyle name="Итог 23 3 7" xfId="49649"/>
    <cellStyle name="Итог 23 3 8" xfId="49650"/>
    <cellStyle name="Итог 23 3 9" xfId="49651"/>
    <cellStyle name="Итог 23 4" xfId="49652"/>
    <cellStyle name="Итог 23 5" xfId="49653"/>
    <cellStyle name="Итог 23 6" xfId="49654"/>
    <cellStyle name="Итог 23 7" xfId="49655"/>
    <cellStyle name="Итог 23 8" xfId="49656"/>
    <cellStyle name="Итог 23 9" xfId="49657"/>
    <cellStyle name="Итог 24" xfId="49658"/>
    <cellStyle name="Итог 24 10" xfId="49659"/>
    <cellStyle name="Итог 24 11" xfId="49660"/>
    <cellStyle name="Итог 24 2" xfId="49661"/>
    <cellStyle name="Итог 24 2 2" xfId="49662"/>
    <cellStyle name="Итог 24 2 3" xfId="49663"/>
    <cellStyle name="Итог 24 2 4" xfId="49664"/>
    <cellStyle name="Итог 24 2 5" xfId="49665"/>
    <cellStyle name="Итог 24 2 6" xfId="49666"/>
    <cellStyle name="Итог 24 2 7" xfId="49667"/>
    <cellStyle name="Итог 24 2 8" xfId="49668"/>
    <cellStyle name="Итог 24 2 9" xfId="49669"/>
    <cellStyle name="Итог 24 3" xfId="49670"/>
    <cellStyle name="Итог 24 3 2" xfId="49671"/>
    <cellStyle name="Итог 24 3 3" xfId="49672"/>
    <cellStyle name="Итог 24 3 4" xfId="49673"/>
    <cellStyle name="Итог 24 3 5" xfId="49674"/>
    <cellStyle name="Итог 24 3 6" xfId="49675"/>
    <cellStyle name="Итог 24 3 7" xfId="49676"/>
    <cellStyle name="Итог 24 3 8" xfId="49677"/>
    <cellStyle name="Итог 24 3 9" xfId="49678"/>
    <cellStyle name="Итог 24 4" xfId="49679"/>
    <cellStyle name="Итог 24 5" xfId="49680"/>
    <cellStyle name="Итог 24 6" xfId="49681"/>
    <cellStyle name="Итог 24 7" xfId="49682"/>
    <cellStyle name="Итог 24 8" xfId="49683"/>
    <cellStyle name="Итог 24 9" xfId="49684"/>
    <cellStyle name="Итог 25" xfId="49685"/>
    <cellStyle name="Итог 25 10" xfId="49686"/>
    <cellStyle name="Итог 25 11" xfId="49687"/>
    <cellStyle name="Итог 25 2" xfId="49688"/>
    <cellStyle name="Итог 25 2 2" xfId="49689"/>
    <cellStyle name="Итог 25 2 3" xfId="49690"/>
    <cellStyle name="Итог 25 2 4" xfId="49691"/>
    <cellStyle name="Итог 25 2 5" xfId="49692"/>
    <cellStyle name="Итог 25 2 6" xfId="49693"/>
    <cellStyle name="Итог 25 2 7" xfId="49694"/>
    <cellStyle name="Итог 25 2 8" xfId="49695"/>
    <cellStyle name="Итог 25 2 9" xfId="49696"/>
    <cellStyle name="Итог 25 3" xfId="49697"/>
    <cellStyle name="Итог 25 3 2" xfId="49698"/>
    <cellStyle name="Итог 25 3 3" xfId="49699"/>
    <cellStyle name="Итог 25 3 4" xfId="49700"/>
    <cellStyle name="Итог 25 3 5" xfId="49701"/>
    <cellStyle name="Итог 25 3 6" xfId="49702"/>
    <cellStyle name="Итог 25 3 7" xfId="49703"/>
    <cellStyle name="Итог 25 3 8" xfId="49704"/>
    <cellStyle name="Итог 25 3 9" xfId="49705"/>
    <cellStyle name="Итог 25 4" xfId="49706"/>
    <cellStyle name="Итог 25 5" xfId="49707"/>
    <cellStyle name="Итог 25 6" xfId="49708"/>
    <cellStyle name="Итог 25 7" xfId="49709"/>
    <cellStyle name="Итог 25 8" xfId="49710"/>
    <cellStyle name="Итог 25 9" xfId="49711"/>
    <cellStyle name="Итог 26" xfId="49712"/>
    <cellStyle name="Итог 26 10" xfId="49713"/>
    <cellStyle name="Итог 26 11" xfId="49714"/>
    <cellStyle name="Итог 26 2" xfId="49715"/>
    <cellStyle name="Итог 26 2 2" xfId="49716"/>
    <cellStyle name="Итог 26 2 3" xfId="49717"/>
    <cellStyle name="Итог 26 2 4" xfId="49718"/>
    <cellStyle name="Итог 26 2 5" xfId="49719"/>
    <cellStyle name="Итог 26 2 6" xfId="49720"/>
    <cellStyle name="Итог 26 2 7" xfId="49721"/>
    <cellStyle name="Итог 26 2 8" xfId="49722"/>
    <cellStyle name="Итог 26 2 9" xfId="49723"/>
    <cellStyle name="Итог 26 3" xfId="49724"/>
    <cellStyle name="Итог 26 3 2" xfId="49725"/>
    <cellStyle name="Итог 26 3 3" xfId="49726"/>
    <cellStyle name="Итог 26 3 4" xfId="49727"/>
    <cellStyle name="Итог 26 3 5" xfId="49728"/>
    <cellStyle name="Итог 26 3 6" xfId="49729"/>
    <cellStyle name="Итог 26 3 7" xfId="49730"/>
    <cellStyle name="Итог 26 3 8" xfId="49731"/>
    <cellStyle name="Итог 26 3 9" xfId="49732"/>
    <cellStyle name="Итог 26 4" xfId="49733"/>
    <cellStyle name="Итог 26 5" xfId="49734"/>
    <cellStyle name="Итог 26 6" xfId="49735"/>
    <cellStyle name="Итог 26 7" xfId="49736"/>
    <cellStyle name="Итог 26 8" xfId="49737"/>
    <cellStyle name="Итог 26 9" xfId="49738"/>
    <cellStyle name="Итог 27" xfId="49739"/>
    <cellStyle name="Итог 27 10" xfId="49740"/>
    <cellStyle name="Итог 27 11" xfId="49741"/>
    <cellStyle name="Итог 27 2" xfId="49742"/>
    <cellStyle name="Итог 27 2 2" xfId="49743"/>
    <cellStyle name="Итог 27 2 3" xfId="49744"/>
    <cellStyle name="Итог 27 2 4" xfId="49745"/>
    <cellStyle name="Итог 27 2 5" xfId="49746"/>
    <cellStyle name="Итог 27 2 6" xfId="49747"/>
    <cellStyle name="Итог 27 2 7" xfId="49748"/>
    <cellStyle name="Итог 27 2 8" xfId="49749"/>
    <cellStyle name="Итог 27 2 9" xfId="49750"/>
    <cellStyle name="Итог 27 3" xfId="49751"/>
    <cellStyle name="Итог 27 3 2" xfId="49752"/>
    <cellStyle name="Итог 27 3 3" xfId="49753"/>
    <cellStyle name="Итог 27 3 4" xfId="49754"/>
    <cellStyle name="Итог 27 3 5" xfId="49755"/>
    <cellStyle name="Итог 27 3 6" xfId="49756"/>
    <cellStyle name="Итог 27 3 7" xfId="49757"/>
    <cellStyle name="Итог 27 3 8" xfId="49758"/>
    <cellStyle name="Итог 27 3 9" xfId="49759"/>
    <cellStyle name="Итог 27 4" xfId="49760"/>
    <cellStyle name="Итог 27 5" xfId="49761"/>
    <cellStyle name="Итог 27 6" xfId="49762"/>
    <cellStyle name="Итог 27 7" xfId="49763"/>
    <cellStyle name="Итог 27 8" xfId="49764"/>
    <cellStyle name="Итог 27 9" xfId="49765"/>
    <cellStyle name="Итог 28" xfId="49766"/>
    <cellStyle name="Итог 28 10" xfId="49767"/>
    <cellStyle name="Итог 28 11" xfId="49768"/>
    <cellStyle name="Итог 28 2" xfId="49769"/>
    <cellStyle name="Итог 28 2 2" xfId="49770"/>
    <cellStyle name="Итог 28 2 3" xfId="49771"/>
    <cellStyle name="Итог 28 2 4" xfId="49772"/>
    <cellStyle name="Итог 28 2 5" xfId="49773"/>
    <cellStyle name="Итог 28 2 6" xfId="49774"/>
    <cellStyle name="Итог 28 2 7" xfId="49775"/>
    <cellStyle name="Итог 28 2 8" xfId="49776"/>
    <cellStyle name="Итог 28 2 9" xfId="49777"/>
    <cellStyle name="Итог 28 3" xfId="49778"/>
    <cellStyle name="Итог 28 3 2" xfId="49779"/>
    <cellStyle name="Итог 28 3 3" xfId="49780"/>
    <cellStyle name="Итог 28 3 4" xfId="49781"/>
    <cellStyle name="Итог 28 3 5" xfId="49782"/>
    <cellStyle name="Итог 28 3 6" xfId="49783"/>
    <cellStyle name="Итог 28 3 7" xfId="49784"/>
    <cellStyle name="Итог 28 3 8" xfId="49785"/>
    <cellStyle name="Итог 28 3 9" xfId="49786"/>
    <cellStyle name="Итог 28 4" xfId="49787"/>
    <cellStyle name="Итог 28 5" xfId="49788"/>
    <cellStyle name="Итог 28 6" xfId="49789"/>
    <cellStyle name="Итог 28 7" xfId="49790"/>
    <cellStyle name="Итог 28 8" xfId="49791"/>
    <cellStyle name="Итог 28 9" xfId="49792"/>
    <cellStyle name="Итог 29" xfId="49793"/>
    <cellStyle name="Итог 29 10" xfId="49794"/>
    <cellStyle name="Итог 29 11" xfId="49795"/>
    <cellStyle name="Итог 29 2" xfId="49796"/>
    <cellStyle name="Итог 29 2 2" xfId="49797"/>
    <cellStyle name="Итог 29 2 3" xfId="49798"/>
    <cellStyle name="Итог 29 2 4" xfId="49799"/>
    <cellStyle name="Итог 29 2 5" xfId="49800"/>
    <cellStyle name="Итог 29 2 6" xfId="49801"/>
    <cellStyle name="Итог 29 2 7" xfId="49802"/>
    <cellStyle name="Итог 29 2 8" xfId="49803"/>
    <cellStyle name="Итог 29 2 9" xfId="49804"/>
    <cellStyle name="Итог 29 3" xfId="49805"/>
    <cellStyle name="Итог 29 3 2" xfId="49806"/>
    <cellStyle name="Итог 29 3 3" xfId="49807"/>
    <cellStyle name="Итог 29 3 4" xfId="49808"/>
    <cellStyle name="Итог 29 3 5" xfId="49809"/>
    <cellStyle name="Итог 29 3 6" xfId="49810"/>
    <cellStyle name="Итог 29 3 7" xfId="49811"/>
    <cellStyle name="Итог 29 3 8" xfId="49812"/>
    <cellStyle name="Итог 29 3 9" xfId="49813"/>
    <cellStyle name="Итог 29 4" xfId="49814"/>
    <cellStyle name="Итог 29 5" xfId="49815"/>
    <cellStyle name="Итог 29 6" xfId="49816"/>
    <cellStyle name="Итог 29 7" xfId="49817"/>
    <cellStyle name="Итог 29 8" xfId="49818"/>
    <cellStyle name="Итог 29 9" xfId="49819"/>
    <cellStyle name="Итог 3" xfId="1635"/>
    <cellStyle name="Итог 3 10" xfId="3657"/>
    <cellStyle name="Итог 3 10 2" xfId="9060"/>
    <cellStyle name="Итог 3 10 3" xfId="12387"/>
    <cellStyle name="Итог 3 11" xfId="3847"/>
    <cellStyle name="Итог 3 11 2" xfId="9226"/>
    <cellStyle name="Итог 3 11 3" xfId="12537"/>
    <cellStyle name="Итог 3 12" xfId="4032"/>
    <cellStyle name="Итог 3 12 2" xfId="9385"/>
    <cellStyle name="Итог 3 12 3" xfId="12683"/>
    <cellStyle name="Итог 3 13" xfId="4224"/>
    <cellStyle name="Итог 3 13 2" xfId="9556"/>
    <cellStyle name="Итог 3 13 3" xfId="12837"/>
    <cellStyle name="Итог 3 14" xfId="4412"/>
    <cellStyle name="Итог 3 14 2" xfId="9724"/>
    <cellStyle name="Итог 3 14 3" xfId="12987"/>
    <cellStyle name="Итог 3 15" xfId="4586"/>
    <cellStyle name="Итог 3 15 2" xfId="9873"/>
    <cellStyle name="Итог 3 15 3" xfId="13123"/>
    <cellStyle name="Итог 3 16" xfId="4772"/>
    <cellStyle name="Итог 3 16 2" xfId="10036"/>
    <cellStyle name="Итог 3 16 3" xfId="13270"/>
    <cellStyle name="Итог 3 17" xfId="4944"/>
    <cellStyle name="Итог 3 17 2" xfId="10184"/>
    <cellStyle name="Итог 3 17 3" xfId="13403"/>
    <cellStyle name="Итог 3 18" xfId="5102"/>
    <cellStyle name="Итог 3 18 2" xfId="10317"/>
    <cellStyle name="Итог 3 18 3" xfId="13523"/>
    <cellStyle name="Итог 3 19" xfId="5246"/>
    <cellStyle name="Итог 3 19 2" xfId="10439"/>
    <cellStyle name="Итог 3 19 3" xfId="13629"/>
    <cellStyle name="Итог 3 2" xfId="2380"/>
    <cellStyle name="Итог 3 2 2" xfId="7918"/>
    <cellStyle name="Итог 3 2 3" xfId="7200"/>
    <cellStyle name="Итог 3 2 4" xfId="49820"/>
    <cellStyle name="Итог 3 2 5" xfId="49821"/>
    <cellStyle name="Итог 3 2 6" xfId="49822"/>
    <cellStyle name="Итог 3 2 7" xfId="49823"/>
    <cellStyle name="Итог 3 2 8" xfId="49824"/>
    <cellStyle name="Итог 3 2 9" xfId="49825"/>
    <cellStyle name="Итог 3 20" xfId="5928"/>
    <cellStyle name="Итог 3 20 2" xfId="11047"/>
    <cellStyle name="Итог 3 20 3" xfId="14194"/>
    <cellStyle name="Итог 3 21" xfId="5588"/>
    <cellStyle name="Итог 3 21 2" xfId="10709"/>
    <cellStyle name="Итог 3 21 3" xfId="13857"/>
    <cellStyle name="Итог 3 22" xfId="5990"/>
    <cellStyle name="Итог 3 22 2" xfId="11109"/>
    <cellStyle name="Итог 3 22 3" xfId="14256"/>
    <cellStyle name="Итог 3 23" xfId="6189"/>
    <cellStyle name="Итог 3 23 2" xfId="11283"/>
    <cellStyle name="Итог 3 23 3" xfId="14417"/>
    <cellStyle name="Итог 3 24" xfId="6369"/>
    <cellStyle name="Итог 3 24 2" xfId="11440"/>
    <cellStyle name="Итог 3 24 3" xfId="14559"/>
    <cellStyle name="Итог 3 25" xfId="6511"/>
    <cellStyle name="Итог 3 25 2" xfId="11559"/>
    <cellStyle name="Итог 3 25 3" xfId="14663"/>
    <cellStyle name="Итог 3 26" xfId="7343"/>
    <cellStyle name="Итог 3 27" xfId="10543"/>
    <cellStyle name="Итог 3 3" xfId="1953"/>
    <cellStyle name="Итог 3 3 2" xfId="7494"/>
    <cellStyle name="Итог 3 3 3" xfId="9254"/>
    <cellStyle name="Итог 3 3 4" xfId="49826"/>
    <cellStyle name="Итог 3 3 5" xfId="49827"/>
    <cellStyle name="Итог 3 3 6" xfId="49828"/>
    <cellStyle name="Итог 3 3 7" xfId="49829"/>
    <cellStyle name="Итог 3 3 8" xfId="49830"/>
    <cellStyle name="Итог 3 3 9" xfId="49831"/>
    <cellStyle name="Итог 3 4" xfId="2625"/>
    <cellStyle name="Итог 3 4 2" xfId="8139"/>
    <cellStyle name="Итог 3 4 3" xfId="7722"/>
    <cellStyle name="Итог 3 5" xfId="2646"/>
    <cellStyle name="Итог 3 5 2" xfId="8160"/>
    <cellStyle name="Итог 3 5 3" xfId="7074"/>
    <cellStyle name="Итог 3 6" xfId="2875"/>
    <cellStyle name="Итог 3 6 2" xfId="8367"/>
    <cellStyle name="Итог 3 6 3" xfId="6884"/>
    <cellStyle name="Итог 3 7" xfId="3071"/>
    <cellStyle name="Итог 3 7 2" xfId="8539"/>
    <cellStyle name="Итог 3 7 3" xfId="11916"/>
    <cellStyle name="Итог 3 8" xfId="3269"/>
    <cellStyle name="Итог 3 8 2" xfId="8716"/>
    <cellStyle name="Итог 3 8 3" xfId="12076"/>
    <cellStyle name="Итог 3 9" xfId="3465"/>
    <cellStyle name="Итог 3 9 2" xfId="8890"/>
    <cellStyle name="Итог 3 9 3" xfId="12234"/>
    <cellStyle name="Итог 30" xfId="49832"/>
    <cellStyle name="Итог 30 10" xfId="49833"/>
    <cellStyle name="Итог 30 11" xfId="49834"/>
    <cellStyle name="Итог 30 2" xfId="49835"/>
    <cellStyle name="Итог 30 2 2" xfId="49836"/>
    <cellStyle name="Итог 30 2 3" xfId="49837"/>
    <cellStyle name="Итог 30 2 4" xfId="49838"/>
    <cellStyle name="Итог 30 2 5" xfId="49839"/>
    <cellStyle name="Итог 30 2 6" xfId="49840"/>
    <cellStyle name="Итог 30 2 7" xfId="49841"/>
    <cellStyle name="Итог 30 2 8" xfId="49842"/>
    <cellStyle name="Итог 30 2 9" xfId="49843"/>
    <cellStyle name="Итог 30 3" xfId="49844"/>
    <cellStyle name="Итог 30 3 2" xfId="49845"/>
    <cellStyle name="Итог 30 3 3" xfId="49846"/>
    <cellStyle name="Итог 30 3 4" xfId="49847"/>
    <cellStyle name="Итог 30 3 5" xfId="49848"/>
    <cellStyle name="Итог 30 3 6" xfId="49849"/>
    <cellStyle name="Итог 30 3 7" xfId="49850"/>
    <cellStyle name="Итог 30 3 8" xfId="49851"/>
    <cellStyle name="Итог 30 3 9" xfId="49852"/>
    <cellStyle name="Итог 30 4" xfId="49853"/>
    <cellStyle name="Итог 30 5" xfId="49854"/>
    <cellStyle name="Итог 30 6" xfId="49855"/>
    <cellStyle name="Итог 30 7" xfId="49856"/>
    <cellStyle name="Итог 30 8" xfId="49857"/>
    <cellStyle name="Итог 30 9" xfId="49858"/>
    <cellStyle name="Итог 31" xfId="49859"/>
    <cellStyle name="Итог 31 2" xfId="49860"/>
    <cellStyle name="Итог 32" xfId="49861"/>
    <cellStyle name="Итог 33" xfId="49862"/>
    <cellStyle name="Итог 34" xfId="49863"/>
    <cellStyle name="Итог 34 2" xfId="49864"/>
    <cellStyle name="Итог 35" xfId="49865"/>
    <cellStyle name="Итог 36" xfId="49866"/>
    <cellStyle name="Итог 37" xfId="49867"/>
    <cellStyle name="Итог 38" xfId="49868"/>
    <cellStyle name="Итог 4" xfId="49869"/>
    <cellStyle name="Итог 4 10" xfId="49870"/>
    <cellStyle name="Итог 4 11" xfId="49871"/>
    <cellStyle name="Итог 4 2" xfId="49872"/>
    <cellStyle name="Итог 4 2 2" xfId="49873"/>
    <cellStyle name="Итог 4 2 3" xfId="49874"/>
    <cellStyle name="Итог 4 2 4" xfId="49875"/>
    <cellStyle name="Итог 4 2 5" xfId="49876"/>
    <cellStyle name="Итог 4 2 6" xfId="49877"/>
    <cellStyle name="Итог 4 2 7" xfId="49878"/>
    <cellStyle name="Итог 4 2 8" xfId="49879"/>
    <cellStyle name="Итог 4 2 9" xfId="49880"/>
    <cellStyle name="Итог 4 3" xfId="49881"/>
    <cellStyle name="Итог 4 3 2" xfId="49882"/>
    <cellStyle name="Итог 4 3 3" xfId="49883"/>
    <cellStyle name="Итог 4 3 4" xfId="49884"/>
    <cellStyle name="Итог 4 3 5" xfId="49885"/>
    <cellStyle name="Итог 4 3 6" xfId="49886"/>
    <cellStyle name="Итог 4 3 7" xfId="49887"/>
    <cellStyle name="Итог 4 3 8" xfId="49888"/>
    <cellStyle name="Итог 4 3 9" xfId="49889"/>
    <cellStyle name="Итог 4 4" xfId="49890"/>
    <cellStyle name="Итог 4 5" xfId="49891"/>
    <cellStyle name="Итог 4 6" xfId="49892"/>
    <cellStyle name="Итог 4 7" xfId="49893"/>
    <cellStyle name="Итог 4 8" xfId="49894"/>
    <cellStyle name="Итог 4 9" xfId="49895"/>
    <cellStyle name="Итог 5" xfId="49896"/>
    <cellStyle name="Итог 5 10" xfId="49897"/>
    <cellStyle name="Итог 5 11" xfId="49898"/>
    <cellStyle name="Итог 5 2" xfId="49899"/>
    <cellStyle name="Итог 5 2 2" xfId="49900"/>
    <cellStyle name="Итог 5 2 3" xfId="49901"/>
    <cellStyle name="Итог 5 2 4" xfId="49902"/>
    <cellStyle name="Итог 5 2 5" xfId="49903"/>
    <cellStyle name="Итог 5 2 6" xfId="49904"/>
    <cellStyle name="Итог 5 2 7" xfId="49905"/>
    <cellStyle name="Итог 5 2 8" xfId="49906"/>
    <cellStyle name="Итог 5 2 9" xfId="49907"/>
    <cellStyle name="Итог 5 3" xfId="49908"/>
    <cellStyle name="Итог 5 3 2" xfId="49909"/>
    <cellStyle name="Итог 5 3 3" xfId="49910"/>
    <cellStyle name="Итог 5 3 4" xfId="49911"/>
    <cellStyle name="Итог 5 3 5" xfId="49912"/>
    <cellStyle name="Итог 5 3 6" xfId="49913"/>
    <cellStyle name="Итог 5 3 7" xfId="49914"/>
    <cellStyle name="Итог 5 3 8" xfId="49915"/>
    <cellStyle name="Итог 5 3 9" xfId="49916"/>
    <cellStyle name="Итог 5 4" xfId="49917"/>
    <cellStyle name="Итог 5 5" xfId="49918"/>
    <cellStyle name="Итог 5 6" xfId="49919"/>
    <cellStyle name="Итог 5 7" xfId="49920"/>
    <cellStyle name="Итог 5 8" xfId="49921"/>
    <cellStyle name="Итог 5 9" xfId="49922"/>
    <cellStyle name="Итог 6" xfId="49923"/>
    <cellStyle name="Итог 6 10" xfId="49924"/>
    <cellStyle name="Итог 6 11" xfId="49925"/>
    <cellStyle name="Итог 6 2" xfId="49926"/>
    <cellStyle name="Итог 6 2 2" xfId="49927"/>
    <cellStyle name="Итог 6 2 3" xfId="49928"/>
    <cellStyle name="Итог 6 2 4" xfId="49929"/>
    <cellStyle name="Итог 6 2 5" xfId="49930"/>
    <cellStyle name="Итог 6 2 6" xfId="49931"/>
    <cellStyle name="Итог 6 2 7" xfId="49932"/>
    <cellStyle name="Итог 6 2 8" xfId="49933"/>
    <cellStyle name="Итог 6 2 9" xfId="49934"/>
    <cellStyle name="Итог 6 3" xfId="49935"/>
    <cellStyle name="Итог 6 3 2" xfId="49936"/>
    <cellStyle name="Итог 6 3 3" xfId="49937"/>
    <cellStyle name="Итог 6 3 4" xfId="49938"/>
    <cellStyle name="Итог 6 3 5" xfId="49939"/>
    <cellStyle name="Итог 6 3 6" xfId="49940"/>
    <cellStyle name="Итог 6 3 7" xfId="49941"/>
    <cellStyle name="Итог 6 3 8" xfId="49942"/>
    <cellStyle name="Итог 6 3 9" xfId="49943"/>
    <cellStyle name="Итог 6 4" xfId="49944"/>
    <cellStyle name="Итог 6 5" xfId="49945"/>
    <cellStyle name="Итог 6 6" xfId="49946"/>
    <cellStyle name="Итог 6 7" xfId="49947"/>
    <cellStyle name="Итог 6 8" xfId="49948"/>
    <cellStyle name="Итог 6 9" xfId="49949"/>
    <cellStyle name="Итог 7" xfId="49950"/>
    <cellStyle name="Итог 7 10" xfId="49951"/>
    <cellStyle name="Итог 7 11" xfId="49952"/>
    <cellStyle name="Итог 7 2" xfId="49953"/>
    <cellStyle name="Итог 7 2 2" xfId="49954"/>
    <cellStyle name="Итог 7 2 3" xfId="49955"/>
    <cellStyle name="Итог 7 2 4" xfId="49956"/>
    <cellStyle name="Итог 7 2 5" xfId="49957"/>
    <cellStyle name="Итог 7 2 6" xfId="49958"/>
    <cellStyle name="Итог 7 2 7" xfId="49959"/>
    <cellStyle name="Итог 7 2 8" xfId="49960"/>
    <cellStyle name="Итог 7 2 9" xfId="49961"/>
    <cellStyle name="Итог 7 3" xfId="49962"/>
    <cellStyle name="Итог 7 3 2" xfId="49963"/>
    <cellStyle name="Итог 7 3 3" xfId="49964"/>
    <cellStyle name="Итог 7 3 4" xfId="49965"/>
    <cellStyle name="Итог 7 3 5" xfId="49966"/>
    <cellStyle name="Итог 7 3 6" xfId="49967"/>
    <cellStyle name="Итог 7 3 7" xfId="49968"/>
    <cellStyle name="Итог 7 3 8" xfId="49969"/>
    <cellStyle name="Итог 7 3 9" xfId="49970"/>
    <cellStyle name="Итог 7 4" xfId="49971"/>
    <cellStyle name="Итог 7 5" xfId="49972"/>
    <cellStyle name="Итог 7 6" xfId="49973"/>
    <cellStyle name="Итог 7 7" xfId="49974"/>
    <cellStyle name="Итог 7 8" xfId="49975"/>
    <cellStyle name="Итог 7 9" xfId="49976"/>
    <cellStyle name="Итог 8" xfId="49977"/>
    <cellStyle name="Итог 8 10" xfId="49978"/>
    <cellStyle name="Итог 8 11" xfId="49979"/>
    <cellStyle name="Итог 8 2" xfId="49980"/>
    <cellStyle name="Итог 8 2 2" xfId="49981"/>
    <cellStyle name="Итог 8 2 3" xfId="49982"/>
    <cellStyle name="Итог 8 2 4" xfId="49983"/>
    <cellStyle name="Итог 8 2 5" xfId="49984"/>
    <cellStyle name="Итог 8 2 6" xfId="49985"/>
    <cellStyle name="Итог 8 2 7" xfId="49986"/>
    <cellStyle name="Итог 8 2 8" xfId="49987"/>
    <cellStyle name="Итог 8 2 9" xfId="49988"/>
    <cellStyle name="Итог 8 3" xfId="49989"/>
    <cellStyle name="Итог 8 3 2" xfId="49990"/>
    <cellStyle name="Итог 8 3 3" xfId="49991"/>
    <cellStyle name="Итог 8 3 4" xfId="49992"/>
    <cellStyle name="Итог 8 3 5" xfId="49993"/>
    <cellStyle name="Итог 8 3 6" xfId="49994"/>
    <cellStyle name="Итог 8 3 7" xfId="49995"/>
    <cellStyle name="Итог 8 3 8" xfId="49996"/>
    <cellStyle name="Итог 8 3 9" xfId="49997"/>
    <cellStyle name="Итог 8 4" xfId="49998"/>
    <cellStyle name="Итог 8 5" xfId="49999"/>
    <cellStyle name="Итог 8 6" xfId="50000"/>
    <cellStyle name="Итог 8 7" xfId="50001"/>
    <cellStyle name="Итог 8 8" xfId="50002"/>
    <cellStyle name="Итог 8 9" xfId="50003"/>
    <cellStyle name="Итог 9" xfId="50004"/>
    <cellStyle name="Итог 9 10" xfId="50005"/>
    <cellStyle name="Итог 9 11" xfId="50006"/>
    <cellStyle name="Итог 9 2" xfId="50007"/>
    <cellStyle name="Итог 9 2 2" xfId="50008"/>
    <cellStyle name="Итог 9 2 3" xfId="50009"/>
    <cellStyle name="Итог 9 2 4" xfId="50010"/>
    <cellStyle name="Итог 9 2 5" xfId="50011"/>
    <cellStyle name="Итог 9 2 6" xfId="50012"/>
    <cellStyle name="Итог 9 2 7" xfId="50013"/>
    <cellStyle name="Итог 9 2 8" xfId="50014"/>
    <cellStyle name="Итог 9 2 9" xfId="50015"/>
    <cellStyle name="Итог 9 3" xfId="50016"/>
    <cellStyle name="Итог 9 3 2" xfId="50017"/>
    <cellStyle name="Итог 9 3 3" xfId="50018"/>
    <cellStyle name="Итог 9 3 4" xfId="50019"/>
    <cellStyle name="Итог 9 3 5" xfId="50020"/>
    <cellStyle name="Итог 9 3 6" xfId="50021"/>
    <cellStyle name="Итог 9 3 7" xfId="50022"/>
    <cellStyle name="Итог 9 3 8" xfId="50023"/>
    <cellStyle name="Итог 9 3 9" xfId="50024"/>
    <cellStyle name="Итог 9 4" xfId="50025"/>
    <cellStyle name="Итог 9 5" xfId="50026"/>
    <cellStyle name="Итог 9 6" xfId="50027"/>
    <cellStyle name="Итог 9 7" xfId="50028"/>
    <cellStyle name="Итог 9 8" xfId="50029"/>
    <cellStyle name="Итог 9 9" xfId="50030"/>
    <cellStyle name="КАНДАГАЧ тел3-33-96" xfId="461"/>
    <cellStyle name="КАНДАГАЧ тел3-33-96 2" xfId="462"/>
    <cellStyle name="КАНДАГАЧ тел3-33-96 2 2" xfId="463"/>
    <cellStyle name="КАНДАГАЧ тел3-33-96 2 3" xfId="14974"/>
    <cellStyle name="КАНДАГАЧ тел3-33-96 2 4" xfId="50031"/>
    <cellStyle name="КАНДАГАЧ тел3-33-96 2 5" xfId="50032"/>
    <cellStyle name="КАНДАГАЧ тел3-33-96 3" xfId="14975"/>
    <cellStyle name="КАНДАГАЧ тел3-33-96 3 2" xfId="464"/>
    <cellStyle name="КАНДАГАЧ тел3-33-96 3 3" xfId="50033"/>
    <cellStyle name="КАНДАГАЧ тел3-33-96 3 4" xfId="50034"/>
    <cellStyle name="КАНДАГАЧ тел3-33-96 3 5" xfId="50035"/>
    <cellStyle name="КАНДАГАЧ тел3-33-96 4" xfId="465"/>
    <cellStyle name="КАНДАГАЧ тел3-33-96 4 2" xfId="50036"/>
    <cellStyle name="КАНДАГАЧ тел3-33-96 5" xfId="50037"/>
    <cellStyle name="КАНДАГАЧ тел3-33-96 6" xfId="50038"/>
    <cellStyle name="КАНДАГАЧ тел3-33-96 7" xfId="50039"/>
    <cellStyle name="КАНДАГАЧ тел3-33-96_Book1" xfId="50040"/>
    <cellStyle name="Код строки" xfId="50041"/>
    <cellStyle name="Код строки 2" xfId="50042"/>
    <cellStyle name="Код строки 2 2" xfId="50043"/>
    <cellStyle name="Код строки 2 3" xfId="50044"/>
    <cellStyle name="Код строки 2 3 2" xfId="50045"/>
    <cellStyle name="Код строки 2 4" xfId="50046"/>
    <cellStyle name="Код строки 2 4 2" xfId="50047"/>
    <cellStyle name="Код строки 2 5" xfId="50048"/>
    <cellStyle name="Код строки 2 5 2" xfId="50049"/>
    <cellStyle name="Код строки 2 6" xfId="50050"/>
    <cellStyle name="Код строки 2 6 2" xfId="50051"/>
    <cellStyle name="Код строки 2 7" xfId="50052"/>
    <cellStyle name="Код строки 3" xfId="50053"/>
    <cellStyle name="Код строки 4" xfId="50054"/>
    <cellStyle name="Код строки 4 2" xfId="50055"/>
    <cellStyle name="Код строки 5" xfId="50056"/>
    <cellStyle name="Код строки 5 2" xfId="50057"/>
    <cellStyle name="Код строки 6" xfId="50058"/>
    <cellStyle name="Код строки 6 2" xfId="50059"/>
    <cellStyle name="Код строки 7" xfId="50060"/>
    <cellStyle name="Код строки 7 2" xfId="50061"/>
    <cellStyle name="Код строки 8" xfId="50062"/>
    <cellStyle name="Контрагенты 4" xfId="50063"/>
    <cellStyle name="Контрагенты 4 2" xfId="50064"/>
    <cellStyle name="Контрагенты 4 2 2" xfId="50065"/>
    <cellStyle name="Контрагенты 4 2 3" xfId="50066"/>
    <cellStyle name="Контрагенты 4 2 3 2" xfId="50067"/>
    <cellStyle name="Контрагенты 4 2 4" xfId="50068"/>
    <cellStyle name="Контрагенты 4 2 4 2" xfId="50069"/>
    <cellStyle name="Контрагенты 4 2 5" xfId="50070"/>
    <cellStyle name="Контрагенты 4 2 5 2" xfId="50071"/>
    <cellStyle name="Контрагенты 4 2 6" xfId="50072"/>
    <cellStyle name="Контрагенты 4 2 6 2" xfId="50073"/>
    <cellStyle name="Контрагенты 4 2 7" xfId="50074"/>
    <cellStyle name="Контрагенты 4 3" xfId="50075"/>
    <cellStyle name="Контрагенты 4 4" xfId="50076"/>
    <cellStyle name="Контрагенты 4 4 2" xfId="50077"/>
    <cellStyle name="Контрагенты 4 5" xfId="50078"/>
    <cellStyle name="Контрагенты 4 5 2" xfId="50079"/>
    <cellStyle name="Контрагенты 4 6" xfId="50080"/>
    <cellStyle name="Контрагенты 4 6 2" xfId="50081"/>
    <cellStyle name="Контрагенты 4 7" xfId="50082"/>
    <cellStyle name="Контрагенты 4 7 2" xfId="50083"/>
    <cellStyle name="Контрагенты 4 8" xfId="50084"/>
    <cellStyle name="Контрольная ячейка 10" xfId="50085"/>
    <cellStyle name="Контрольная ячейка 10 2" xfId="50086"/>
    <cellStyle name="Контрольная ячейка 10 3" xfId="50087"/>
    <cellStyle name="Контрольная ячейка 10 4" xfId="50088"/>
    <cellStyle name="Контрольная ячейка 10 5" xfId="50089"/>
    <cellStyle name="Контрольная ячейка 11" xfId="50090"/>
    <cellStyle name="Контрольная ячейка 11 2" xfId="50091"/>
    <cellStyle name="Контрольная ячейка 11 3" xfId="50092"/>
    <cellStyle name="Контрольная ячейка 11 4" xfId="50093"/>
    <cellStyle name="Контрольная ячейка 11 5" xfId="50094"/>
    <cellStyle name="Контрольная ячейка 12" xfId="50095"/>
    <cellStyle name="Контрольная ячейка 12 2" xfId="50096"/>
    <cellStyle name="Контрольная ячейка 12 3" xfId="50097"/>
    <cellStyle name="Контрольная ячейка 12 4" xfId="50098"/>
    <cellStyle name="Контрольная ячейка 12 5" xfId="50099"/>
    <cellStyle name="Контрольная ячейка 13" xfId="50100"/>
    <cellStyle name="Контрольная ячейка 13 2" xfId="50101"/>
    <cellStyle name="Контрольная ячейка 13 3" xfId="50102"/>
    <cellStyle name="Контрольная ячейка 13 4" xfId="50103"/>
    <cellStyle name="Контрольная ячейка 13 5" xfId="50104"/>
    <cellStyle name="Контрольная ячейка 14" xfId="50105"/>
    <cellStyle name="Контрольная ячейка 14 2" xfId="50106"/>
    <cellStyle name="Контрольная ячейка 14 3" xfId="50107"/>
    <cellStyle name="Контрольная ячейка 14 4" xfId="50108"/>
    <cellStyle name="Контрольная ячейка 14 5" xfId="50109"/>
    <cellStyle name="Контрольная ячейка 15" xfId="50110"/>
    <cellStyle name="Контрольная ячейка 15 2" xfId="50111"/>
    <cellStyle name="Контрольная ячейка 15 3" xfId="50112"/>
    <cellStyle name="Контрольная ячейка 15 4" xfId="50113"/>
    <cellStyle name="Контрольная ячейка 15 5" xfId="50114"/>
    <cellStyle name="Контрольная ячейка 16" xfId="50115"/>
    <cellStyle name="Контрольная ячейка 16 2" xfId="50116"/>
    <cellStyle name="Контрольная ячейка 16 3" xfId="50117"/>
    <cellStyle name="Контрольная ячейка 16 4" xfId="50118"/>
    <cellStyle name="Контрольная ячейка 16 5" xfId="50119"/>
    <cellStyle name="Контрольная ячейка 17" xfId="50120"/>
    <cellStyle name="Контрольная ячейка 17 2" xfId="50121"/>
    <cellStyle name="Контрольная ячейка 17 3" xfId="50122"/>
    <cellStyle name="Контрольная ячейка 17 4" xfId="50123"/>
    <cellStyle name="Контрольная ячейка 17 5" xfId="50124"/>
    <cellStyle name="Контрольная ячейка 18" xfId="50125"/>
    <cellStyle name="Контрольная ячейка 18 2" xfId="50126"/>
    <cellStyle name="Контрольная ячейка 18 3" xfId="50127"/>
    <cellStyle name="Контрольная ячейка 18 4" xfId="50128"/>
    <cellStyle name="Контрольная ячейка 18 5" xfId="50129"/>
    <cellStyle name="Контрольная ячейка 19" xfId="50130"/>
    <cellStyle name="Контрольная ячейка 19 2" xfId="50131"/>
    <cellStyle name="Контрольная ячейка 19 3" xfId="50132"/>
    <cellStyle name="Контрольная ячейка 19 4" xfId="50133"/>
    <cellStyle name="Контрольная ячейка 19 5" xfId="50134"/>
    <cellStyle name="Контрольная ячейка 2" xfId="1636"/>
    <cellStyle name="Контрольная ячейка 2 2" xfId="50135"/>
    <cellStyle name="Контрольная ячейка 2 3" xfId="50136"/>
    <cellStyle name="Контрольная ячейка 2 4" xfId="50137"/>
    <cellStyle name="Контрольная ячейка 2 5" xfId="50138"/>
    <cellStyle name="Контрольная ячейка 2 6" xfId="50139"/>
    <cellStyle name="Контрольная ячейка 2 7" xfId="50140"/>
    <cellStyle name="Контрольная ячейка 20" xfId="50141"/>
    <cellStyle name="Контрольная ячейка 20 2" xfId="50142"/>
    <cellStyle name="Контрольная ячейка 20 3" xfId="50143"/>
    <cellStyle name="Контрольная ячейка 20 4" xfId="50144"/>
    <cellStyle name="Контрольная ячейка 20 5" xfId="50145"/>
    <cellStyle name="Контрольная ячейка 21" xfId="50146"/>
    <cellStyle name="Контрольная ячейка 21 2" xfId="50147"/>
    <cellStyle name="Контрольная ячейка 21 3" xfId="50148"/>
    <cellStyle name="Контрольная ячейка 21 4" xfId="50149"/>
    <cellStyle name="Контрольная ячейка 21 5" xfId="50150"/>
    <cellStyle name="Контрольная ячейка 22" xfId="50151"/>
    <cellStyle name="Контрольная ячейка 22 2" xfId="50152"/>
    <cellStyle name="Контрольная ячейка 22 3" xfId="50153"/>
    <cellStyle name="Контрольная ячейка 22 4" xfId="50154"/>
    <cellStyle name="Контрольная ячейка 22 5" xfId="50155"/>
    <cellStyle name="Контрольная ячейка 23" xfId="50156"/>
    <cellStyle name="Контрольная ячейка 23 2" xfId="50157"/>
    <cellStyle name="Контрольная ячейка 23 3" xfId="50158"/>
    <cellStyle name="Контрольная ячейка 23 4" xfId="50159"/>
    <cellStyle name="Контрольная ячейка 23 5" xfId="50160"/>
    <cellStyle name="Контрольная ячейка 24" xfId="50161"/>
    <cellStyle name="Контрольная ячейка 24 2" xfId="50162"/>
    <cellStyle name="Контрольная ячейка 24 3" xfId="50163"/>
    <cellStyle name="Контрольная ячейка 24 4" xfId="50164"/>
    <cellStyle name="Контрольная ячейка 24 5" xfId="50165"/>
    <cellStyle name="Контрольная ячейка 25" xfId="50166"/>
    <cellStyle name="Контрольная ячейка 25 2" xfId="50167"/>
    <cellStyle name="Контрольная ячейка 25 3" xfId="50168"/>
    <cellStyle name="Контрольная ячейка 25 4" xfId="50169"/>
    <cellStyle name="Контрольная ячейка 25 5" xfId="50170"/>
    <cellStyle name="Контрольная ячейка 26" xfId="50171"/>
    <cellStyle name="Контрольная ячейка 26 2" xfId="50172"/>
    <cellStyle name="Контрольная ячейка 26 3" xfId="50173"/>
    <cellStyle name="Контрольная ячейка 26 4" xfId="50174"/>
    <cellStyle name="Контрольная ячейка 26 5" xfId="50175"/>
    <cellStyle name="Контрольная ячейка 27" xfId="50176"/>
    <cellStyle name="Контрольная ячейка 27 2" xfId="50177"/>
    <cellStyle name="Контрольная ячейка 27 3" xfId="50178"/>
    <cellStyle name="Контрольная ячейка 27 4" xfId="50179"/>
    <cellStyle name="Контрольная ячейка 27 5" xfId="50180"/>
    <cellStyle name="Контрольная ячейка 28" xfId="50181"/>
    <cellStyle name="Контрольная ячейка 28 2" xfId="50182"/>
    <cellStyle name="Контрольная ячейка 28 3" xfId="50183"/>
    <cellStyle name="Контрольная ячейка 28 4" xfId="50184"/>
    <cellStyle name="Контрольная ячейка 28 5" xfId="50185"/>
    <cellStyle name="Контрольная ячейка 29" xfId="50186"/>
    <cellStyle name="Контрольная ячейка 29 2" xfId="50187"/>
    <cellStyle name="Контрольная ячейка 29 3" xfId="50188"/>
    <cellStyle name="Контрольная ячейка 29 4" xfId="50189"/>
    <cellStyle name="Контрольная ячейка 29 5" xfId="50190"/>
    <cellStyle name="Контрольная ячейка 3" xfId="1637"/>
    <cellStyle name="Контрольная ячейка 3 2" xfId="50191"/>
    <cellStyle name="Контрольная ячейка 3 3" xfId="50192"/>
    <cellStyle name="Контрольная ячейка 3 4" xfId="50193"/>
    <cellStyle name="Контрольная ячейка 3 5" xfId="50194"/>
    <cellStyle name="Контрольная ячейка 30" xfId="50195"/>
    <cellStyle name="Контрольная ячейка 30 2" xfId="50196"/>
    <cellStyle name="Контрольная ячейка 30 3" xfId="50197"/>
    <cellStyle name="Контрольная ячейка 30 4" xfId="50198"/>
    <cellStyle name="Контрольная ячейка 30 5" xfId="50199"/>
    <cellStyle name="Контрольная ячейка 31" xfId="50200"/>
    <cellStyle name="Контрольная ячейка 32" xfId="50201"/>
    <cellStyle name="Контрольная ячейка 33" xfId="50202"/>
    <cellStyle name="Контрольная ячейка 34" xfId="50203"/>
    <cellStyle name="Контрольная ячейка 35" xfId="50204"/>
    <cellStyle name="Контрольная ячейка 36" xfId="50205"/>
    <cellStyle name="Контрольная ячейка 37" xfId="50206"/>
    <cellStyle name="Контрольная ячейка 38" xfId="50207"/>
    <cellStyle name="Контрольная ячейка 4" xfId="50208"/>
    <cellStyle name="Контрольная ячейка 4 2" xfId="50209"/>
    <cellStyle name="Контрольная ячейка 4 3" xfId="50210"/>
    <cellStyle name="Контрольная ячейка 4 4" xfId="50211"/>
    <cellStyle name="Контрольная ячейка 4 5" xfId="50212"/>
    <cellStyle name="Контрольная ячейка 5" xfId="50213"/>
    <cellStyle name="Контрольная ячейка 5 2" xfId="50214"/>
    <cellStyle name="Контрольная ячейка 5 3" xfId="50215"/>
    <cellStyle name="Контрольная ячейка 5 4" xfId="50216"/>
    <cellStyle name="Контрольная ячейка 5 5" xfId="50217"/>
    <cellStyle name="Контрольная ячейка 6" xfId="50218"/>
    <cellStyle name="Контрольная ячейка 6 2" xfId="50219"/>
    <cellStyle name="Контрольная ячейка 6 3" xfId="50220"/>
    <cellStyle name="Контрольная ячейка 6 4" xfId="50221"/>
    <cellStyle name="Контрольная ячейка 6 5" xfId="50222"/>
    <cellStyle name="Контрольная ячейка 7" xfId="50223"/>
    <cellStyle name="Контрольная ячейка 7 2" xfId="50224"/>
    <cellStyle name="Контрольная ячейка 7 3" xfId="50225"/>
    <cellStyle name="Контрольная ячейка 7 4" xfId="50226"/>
    <cellStyle name="Контрольная ячейка 7 5" xfId="50227"/>
    <cellStyle name="Контрольная ячейка 8" xfId="50228"/>
    <cellStyle name="Контрольная ячейка 8 2" xfId="50229"/>
    <cellStyle name="Контрольная ячейка 8 3" xfId="50230"/>
    <cellStyle name="Контрольная ячейка 8 4" xfId="50231"/>
    <cellStyle name="Контрольная ячейка 8 5" xfId="50232"/>
    <cellStyle name="Контрольная ячейка 9" xfId="50233"/>
    <cellStyle name="Контрольная ячейка 9 2" xfId="50234"/>
    <cellStyle name="Контрольная ячейка 9 3" xfId="50235"/>
    <cellStyle name="Контрольная ячейка 9 4" xfId="50236"/>
    <cellStyle name="Контрольная ячейка 9 5" xfId="50237"/>
    <cellStyle name="Название 10" xfId="50238"/>
    <cellStyle name="Название 10 2" xfId="50239"/>
    <cellStyle name="Название 10 3" xfId="50240"/>
    <cellStyle name="Название 10 4" xfId="50241"/>
    <cellStyle name="Название 10 5" xfId="50242"/>
    <cellStyle name="Название 11" xfId="50243"/>
    <cellStyle name="Название 11 2" xfId="50244"/>
    <cellStyle name="Название 11 3" xfId="50245"/>
    <cellStyle name="Название 11 4" xfId="50246"/>
    <cellStyle name="Название 11 5" xfId="50247"/>
    <cellStyle name="Название 12" xfId="50248"/>
    <cellStyle name="Название 12 2" xfId="50249"/>
    <cellStyle name="Название 12 3" xfId="50250"/>
    <cellStyle name="Название 12 4" xfId="50251"/>
    <cellStyle name="Название 12 5" xfId="50252"/>
    <cellStyle name="Название 13" xfId="50253"/>
    <cellStyle name="Название 13 2" xfId="50254"/>
    <cellStyle name="Название 13 3" xfId="50255"/>
    <cellStyle name="Название 13 4" xfId="50256"/>
    <cellStyle name="Название 13 5" xfId="50257"/>
    <cellStyle name="Название 14" xfId="50258"/>
    <cellStyle name="Название 14 2" xfId="50259"/>
    <cellStyle name="Название 14 3" xfId="50260"/>
    <cellStyle name="Название 14 4" xfId="50261"/>
    <cellStyle name="Название 14 5" xfId="50262"/>
    <cellStyle name="Название 15" xfId="50263"/>
    <cellStyle name="Название 15 2" xfId="50264"/>
    <cellStyle name="Название 15 3" xfId="50265"/>
    <cellStyle name="Название 15 4" xfId="50266"/>
    <cellStyle name="Название 15 5" xfId="50267"/>
    <cellStyle name="Название 16" xfId="50268"/>
    <cellStyle name="Название 16 2" xfId="50269"/>
    <cellStyle name="Название 16 3" xfId="50270"/>
    <cellStyle name="Название 16 4" xfId="50271"/>
    <cellStyle name="Название 16 5" xfId="50272"/>
    <cellStyle name="Название 17" xfId="50273"/>
    <cellStyle name="Название 17 2" xfId="50274"/>
    <cellStyle name="Название 17 3" xfId="50275"/>
    <cellStyle name="Название 17 4" xfId="50276"/>
    <cellStyle name="Название 17 5" xfId="50277"/>
    <cellStyle name="Название 18" xfId="50278"/>
    <cellStyle name="Название 18 2" xfId="50279"/>
    <cellStyle name="Название 18 3" xfId="50280"/>
    <cellStyle name="Название 18 4" xfId="50281"/>
    <cellStyle name="Название 18 5" xfId="50282"/>
    <cellStyle name="Название 19" xfId="50283"/>
    <cellStyle name="Название 19 2" xfId="50284"/>
    <cellStyle name="Название 19 3" xfId="50285"/>
    <cellStyle name="Название 19 4" xfId="50286"/>
    <cellStyle name="Название 19 5" xfId="50287"/>
    <cellStyle name="Название 2" xfId="1638"/>
    <cellStyle name="Название 2 10" xfId="3660"/>
    <cellStyle name="Название 2 10 2" xfId="9063"/>
    <cellStyle name="Название 2 10 3" xfId="12390"/>
    <cellStyle name="Название 2 11" xfId="3850"/>
    <cellStyle name="Название 2 11 2" xfId="12540"/>
    <cellStyle name="Название 2 12" xfId="4035"/>
    <cellStyle name="Название 2 12 2" xfId="12686"/>
    <cellStyle name="Название 2 13" xfId="4228"/>
    <cellStyle name="Название 2 13 2" xfId="12841"/>
    <cellStyle name="Название 2 14" xfId="4415"/>
    <cellStyle name="Название 2 14 2" xfId="12990"/>
    <cellStyle name="Название 2 15" xfId="4589"/>
    <cellStyle name="Название 2 15 2" xfId="13126"/>
    <cellStyle name="Название 2 16" xfId="4775"/>
    <cellStyle name="Название 2 16 2" xfId="13273"/>
    <cellStyle name="Название 2 17" xfId="4947"/>
    <cellStyle name="Название 2 17 2" xfId="13406"/>
    <cellStyle name="Название 2 18" xfId="5103"/>
    <cellStyle name="Название 2 18 2" xfId="13524"/>
    <cellStyle name="Название 2 19" xfId="5247"/>
    <cellStyle name="Название 2 19 2" xfId="13630"/>
    <cellStyle name="Название 2 2" xfId="2384"/>
    <cellStyle name="Название 2 2 2" xfId="7922"/>
    <cellStyle name="Название 2 2 3" xfId="7196"/>
    <cellStyle name="Название 2 20" xfId="5932"/>
    <cellStyle name="Название 2 20 2" xfId="14198"/>
    <cellStyle name="Название 2 21" xfId="5585"/>
    <cellStyle name="Название 2 21 2" xfId="13854"/>
    <cellStyle name="Название 2 22" xfId="6155"/>
    <cellStyle name="Название 2 22 2" xfId="14383"/>
    <cellStyle name="Название 2 23" xfId="6192"/>
    <cellStyle name="Название 2 23 2" xfId="14420"/>
    <cellStyle name="Название 2 24" xfId="6370"/>
    <cellStyle name="Название 2 24 2" xfId="14560"/>
    <cellStyle name="Название 2 25" xfId="6512"/>
    <cellStyle name="Название 2 25 2" xfId="14664"/>
    <cellStyle name="Название 2 26" xfId="7347"/>
    <cellStyle name="Название 2 27" xfId="10074"/>
    <cellStyle name="Название 2 3" xfId="1950"/>
    <cellStyle name="Название 2 3 2" xfId="7491"/>
    <cellStyle name="Название 2 3 3" xfId="9750"/>
    <cellStyle name="Название 2 4" xfId="2612"/>
    <cellStyle name="Название 2 4 2" xfId="8126"/>
    <cellStyle name="Название 2 4 3" xfId="10905"/>
    <cellStyle name="Название 2 5" xfId="2649"/>
    <cellStyle name="Название 2 5 2" xfId="8163"/>
    <cellStyle name="Название 2 5 3" xfId="7071"/>
    <cellStyle name="Название 2 6" xfId="2878"/>
    <cellStyle name="Название 2 6 2" xfId="6881"/>
    <cellStyle name="Название 2 7" xfId="3074"/>
    <cellStyle name="Название 2 7 2" xfId="11919"/>
    <cellStyle name="Название 2 8" xfId="3272"/>
    <cellStyle name="Название 2 8 2" xfId="12079"/>
    <cellStyle name="Название 2 9" xfId="3468"/>
    <cellStyle name="Название 2 9 2" xfId="12237"/>
    <cellStyle name="Название 20" xfId="50288"/>
    <cellStyle name="Название 20 2" xfId="50289"/>
    <cellStyle name="Название 20 3" xfId="50290"/>
    <cellStyle name="Название 20 4" xfId="50291"/>
    <cellStyle name="Название 20 5" xfId="50292"/>
    <cellStyle name="Название 21" xfId="50293"/>
    <cellStyle name="Название 21 2" xfId="50294"/>
    <cellStyle name="Название 21 3" xfId="50295"/>
    <cellStyle name="Название 21 4" xfId="50296"/>
    <cellStyle name="Название 21 5" xfId="50297"/>
    <cellStyle name="Название 22" xfId="50298"/>
    <cellStyle name="Название 22 2" xfId="50299"/>
    <cellStyle name="Название 22 3" xfId="50300"/>
    <cellStyle name="Название 22 4" xfId="50301"/>
    <cellStyle name="Название 22 5" xfId="50302"/>
    <cellStyle name="Название 23" xfId="50303"/>
    <cellStyle name="Название 23 2" xfId="50304"/>
    <cellStyle name="Название 23 3" xfId="50305"/>
    <cellStyle name="Название 23 4" xfId="50306"/>
    <cellStyle name="Название 23 5" xfId="50307"/>
    <cellStyle name="Название 24" xfId="50308"/>
    <cellStyle name="Название 24 2" xfId="50309"/>
    <cellStyle name="Название 24 3" xfId="50310"/>
    <cellStyle name="Название 24 4" xfId="50311"/>
    <cellStyle name="Название 24 5" xfId="50312"/>
    <cellStyle name="Название 25" xfId="50313"/>
    <cellStyle name="Название 25 2" xfId="50314"/>
    <cellStyle name="Название 25 3" xfId="50315"/>
    <cellStyle name="Название 25 4" xfId="50316"/>
    <cellStyle name="Название 25 5" xfId="50317"/>
    <cellStyle name="Название 26" xfId="50318"/>
    <cellStyle name="Название 26 2" xfId="50319"/>
    <cellStyle name="Название 26 3" xfId="50320"/>
    <cellStyle name="Название 26 4" xfId="50321"/>
    <cellStyle name="Название 26 5" xfId="50322"/>
    <cellStyle name="Название 27" xfId="50323"/>
    <cellStyle name="Название 27 2" xfId="50324"/>
    <cellStyle name="Название 27 3" xfId="50325"/>
    <cellStyle name="Название 27 4" xfId="50326"/>
    <cellStyle name="Название 27 5" xfId="50327"/>
    <cellStyle name="Название 28" xfId="50328"/>
    <cellStyle name="Название 28 2" xfId="50329"/>
    <cellStyle name="Название 28 3" xfId="50330"/>
    <cellStyle name="Название 28 4" xfId="50331"/>
    <cellStyle name="Название 28 5" xfId="50332"/>
    <cellStyle name="Название 29" xfId="50333"/>
    <cellStyle name="Название 29 2" xfId="50334"/>
    <cellStyle name="Название 29 3" xfId="50335"/>
    <cellStyle name="Название 29 4" xfId="50336"/>
    <cellStyle name="Название 29 5" xfId="50337"/>
    <cellStyle name="Название 3" xfId="1639"/>
    <cellStyle name="Название 3 10" xfId="3661"/>
    <cellStyle name="Название 3 10 2" xfId="9064"/>
    <cellStyle name="Название 3 10 3" xfId="12391"/>
    <cellStyle name="Название 3 11" xfId="3851"/>
    <cellStyle name="Название 3 11 2" xfId="12541"/>
    <cellStyle name="Название 3 12" xfId="4036"/>
    <cellStyle name="Название 3 12 2" xfId="12687"/>
    <cellStyle name="Название 3 13" xfId="4229"/>
    <cellStyle name="Название 3 13 2" xfId="12842"/>
    <cellStyle name="Название 3 14" xfId="4416"/>
    <cellStyle name="Название 3 14 2" xfId="12991"/>
    <cellStyle name="Название 3 15" xfId="4590"/>
    <cellStyle name="Название 3 15 2" xfId="13127"/>
    <cellStyle name="Название 3 16" xfId="4776"/>
    <cellStyle name="Название 3 16 2" xfId="13274"/>
    <cellStyle name="Название 3 17" xfId="4948"/>
    <cellStyle name="Название 3 17 2" xfId="13407"/>
    <cellStyle name="Название 3 18" xfId="5104"/>
    <cellStyle name="Название 3 18 2" xfId="13525"/>
    <cellStyle name="Название 3 19" xfId="5248"/>
    <cellStyle name="Название 3 19 2" xfId="13631"/>
    <cellStyle name="Название 3 2" xfId="2385"/>
    <cellStyle name="Название 3 2 2" xfId="7923"/>
    <cellStyle name="Название 3 2 3" xfId="7195"/>
    <cellStyle name="Название 3 20" xfId="5933"/>
    <cellStyle name="Название 3 20 2" xfId="14199"/>
    <cellStyle name="Название 3 21" xfId="5584"/>
    <cellStyle name="Название 3 21 2" xfId="13853"/>
    <cellStyle name="Название 3 22" xfId="5991"/>
    <cellStyle name="Название 3 22 2" xfId="14257"/>
    <cellStyle name="Название 3 23" xfId="6193"/>
    <cellStyle name="Название 3 23 2" xfId="14421"/>
    <cellStyle name="Название 3 24" xfId="6371"/>
    <cellStyle name="Название 3 24 2" xfId="14561"/>
    <cellStyle name="Название 3 25" xfId="6513"/>
    <cellStyle name="Название 3 25 2" xfId="14665"/>
    <cellStyle name="Название 3 26" xfId="7348"/>
    <cellStyle name="Название 3 27" xfId="9913"/>
    <cellStyle name="Название 3 3" xfId="1949"/>
    <cellStyle name="Название 3 3 2" xfId="7490"/>
    <cellStyle name="Название 3 3 3" xfId="9897"/>
    <cellStyle name="Название 3 4" xfId="2528"/>
    <cellStyle name="Название 3 4 2" xfId="8042"/>
    <cellStyle name="Название 3 4 3" xfId="9953"/>
    <cellStyle name="Название 3 5" xfId="2650"/>
    <cellStyle name="Название 3 5 2" xfId="8164"/>
    <cellStyle name="Название 3 5 3" xfId="7070"/>
    <cellStyle name="Название 3 6" xfId="2879"/>
    <cellStyle name="Название 3 6 2" xfId="6880"/>
    <cellStyle name="Название 3 7" xfId="3075"/>
    <cellStyle name="Название 3 7 2" xfId="11920"/>
    <cellStyle name="Название 3 8" xfId="3273"/>
    <cellStyle name="Название 3 8 2" xfId="12080"/>
    <cellStyle name="Название 3 9" xfId="3469"/>
    <cellStyle name="Название 3 9 2" xfId="12238"/>
    <cellStyle name="Название 30" xfId="50338"/>
    <cellStyle name="Название 30 2" xfId="50339"/>
    <cellStyle name="Название 30 3" xfId="50340"/>
    <cellStyle name="Название 30 4" xfId="50341"/>
    <cellStyle name="Название 30 5" xfId="50342"/>
    <cellStyle name="Название 31" xfId="50343"/>
    <cellStyle name="Название 32" xfId="50344"/>
    <cellStyle name="Название 33" xfId="50345"/>
    <cellStyle name="Название 34" xfId="50346"/>
    <cellStyle name="Название 35" xfId="50347"/>
    <cellStyle name="Название 36" xfId="50348"/>
    <cellStyle name="Название 37" xfId="50349"/>
    <cellStyle name="Название 38" xfId="50350"/>
    <cellStyle name="Название 4" xfId="1640"/>
    <cellStyle name="Название 4 10" xfId="3662"/>
    <cellStyle name="Название 4 10 2" xfId="9065"/>
    <cellStyle name="Название 4 10 3" xfId="12392"/>
    <cellStyle name="Название 4 11" xfId="3852"/>
    <cellStyle name="Название 4 11 2" xfId="12542"/>
    <cellStyle name="Название 4 12" xfId="4037"/>
    <cellStyle name="Название 4 12 2" xfId="12688"/>
    <cellStyle name="Название 4 13" xfId="4230"/>
    <cellStyle name="Название 4 13 2" xfId="12843"/>
    <cellStyle name="Название 4 14" xfId="4417"/>
    <cellStyle name="Название 4 14 2" xfId="12992"/>
    <cellStyle name="Название 4 15" xfId="4591"/>
    <cellStyle name="Название 4 15 2" xfId="13128"/>
    <cellStyle name="Название 4 16" xfId="4777"/>
    <cellStyle name="Название 4 16 2" xfId="13275"/>
    <cellStyle name="Название 4 17" xfId="4949"/>
    <cellStyle name="Название 4 17 2" xfId="13408"/>
    <cellStyle name="Название 4 18" xfId="5105"/>
    <cellStyle name="Название 4 18 2" xfId="13526"/>
    <cellStyle name="Название 4 19" xfId="5249"/>
    <cellStyle name="Название 4 19 2" xfId="13632"/>
    <cellStyle name="Название 4 2" xfId="2386"/>
    <cellStyle name="Название 4 2 2" xfId="7924"/>
    <cellStyle name="Название 4 2 3" xfId="7194"/>
    <cellStyle name="Название 4 20" xfId="5934"/>
    <cellStyle name="Название 4 20 2" xfId="14200"/>
    <cellStyle name="Название 4 21" xfId="5583"/>
    <cellStyle name="Название 4 21 2" xfId="13852"/>
    <cellStyle name="Название 4 22" xfId="6144"/>
    <cellStyle name="Название 4 22 2" xfId="14372"/>
    <cellStyle name="Название 4 23" xfId="6194"/>
    <cellStyle name="Название 4 23 2" xfId="14422"/>
    <cellStyle name="Название 4 24" xfId="6372"/>
    <cellStyle name="Название 4 24 2" xfId="14562"/>
    <cellStyle name="Название 4 25" xfId="6514"/>
    <cellStyle name="Название 4 25 2" xfId="14666"/>
    <cellStyle name="Название 4 26" xfId="7349"/>
    <cellStyle name="Название 4 27" xfId="9764"/>
    <cellStyle name="Название 4 3" xfId="1948"/>
    <cellStyle name="Название 4 3 2" xfId="7489"/>
    <cellStyle name="Название 4 3 3" xfId="10061"/>
    <cellStyle name="Название 4 4" xfId="2523"/>
    <cellStyle name="Название 4 4 2" xfId="8037"/>
    <cellStyle name="Название 4 4 3" xfId="10865"/>
    <cellStyle name="Название 4 5" xfId="2651"/>
    <cellStyle name="Название 4 5 2" xfId="8165"/>
    <cellStyle name="Название 4 5 3" xfId="10867"/>
    <cellStyle name="Название 4 6" xfId="2880"/>
    <cellStyle name="Название 4 6 2" xfId="6879"/>
    <cellStyle name="Название 4 7" xfId="3076"/>
    <cellStyle name="Название 4 7 2" xfId="11921"/>
    <cellStyle name="Название 4 8" xfId="3274"/>
    <cellStyle name="Название 4 8 2" xfId="12081"/>
    <cellStyle name="Название 4 9" xfId="3470"/>
    <cellStyle name="Название 4 9 2" xfId="12239"/>
    <cellStyle name="Название 5" xfId="1641"/>
    <cellStyle name="Название 5 10" xfId="3663"/>
    <cellStyle name="Название 5 10 2" xfId="9066"/>
    <cellStyle name="Название 5 10 3" xfId="12393"/>
    <cellStyle name="Название 5 11" xfId="3853"/>
    <cellStyle name="Название 5 11 2" xfId="12543"/>
    <cellStyle name="Название 5 12" xfId="4038"/>
    <cellStyle name="Название 5 12 2" xfId="12689"/>
    <cellStyle name="Название 5 13" xfId="4231"/>
    <cellStyle name="Название 5 13 2" xfId="12844"/>
    <cellStyle name="Название 5 14" xfId="4418"/>
    <cellStyle name="Название 5 14 2" xfId="12993"/>
    <cellStyle name="Название 5 15" xfId="4592"/>
    <cellStyle name="Название 5 15 2" xfId="13129"/>
    <cellStyle name="Название 5 16" xfId="4778"/>
    <cellStyle name="Название 5 16 2" xfId="13276"/>
    <cellStyle name="Название 5 17" xfId="4950"/>
    <cellStyle name="Название 5 17 2" xfId="13409"/>
    <cellStyle name="Название 5 18" xfId="5106"/>
    <cellStyle name="Название 5 18 2" xfId="13527"/>
    <cellStyle name="Название 5 19" xfId="5250"/>
    <cellStyle name="Название 5 19 2" xfId="13633"/>
    <cellStyle name="Название 5 2" xfId="2387"/>
    <cellStyle name="Название 5 2 2" xfId="7925"/>
    <cellStyle name="Название 5 2 3" xfId="7193"/>
    <cellStyle name="Название 5 20" xfId="5935"/>
    <cellStyle name="Название 5 20 2" xfId="14201"/>
    <cellStyle name="Название 5 21" xfId="5582"/>
    <cellStyle name="Название 5 21 2" xfId="13851"/>
    <cellStyle name="Название 5 22" xfId="6059"/>
    <cellStyle name="Название 5 22 2" xfId="14287"/>
    <cellStyle name="Название 5 23" xfId="6195"/>
    <cellStyle name="Название 5 23 2" xfId="14423"/>
    <cellStyle name="Название 5 24" xfId="6373"/>
    <cellStyle name="Название 5 24 2" xfId="14563"/>
    <cellStyle name="Название 5 25" xfId="6515"/>
    <cellStyle name="Название 5 25 2" xfId="14667"/>
    <cellStyle name="Название 5 26" xfId="7350"/>
    <cellStyle name="Название 5 27" xfId="9597"/>
    <cellStyle name="Название 5 3" xfId="1947"/>
    <cellStyle name="Название 5 3 2" xfId="7488"/>
    <cellStyle name="Название 5 3 3" xfId="7375"/>
    <cellStyle name="Название 5 4" xfId="2613"/>
    <cellStyle name="Название 5 4 2" xfId="8127"/>
    <cellStyle name="Название 5 4 3" xfId="10909"/>
    <cellStyle name="Название 5 5" xfId="2652"/>
    <cellStyle name="Название 5 5 2" xfId="8166"/>
    <cellStyle name="Название 5 5 3" xfId="10114"/>
    <cellStyle name="Название 5 6" xfId="2881"/>
    <cellStyle name="Название 5 6 2" xfId="6877"/>
    <cellStyle name="Название 5 7" xfId="3077"/>
    <cellStyle name="Название 5 7 2" xfId="11922"/>
    <cellStyle name="Название 5 8" xfId="3275"/>
    <cellStyle name="Название 5 8 2" xfId="12082"/>
    <cellStyle name="Название 5 9" xfId="3471"/>
    <cellStyle name="Название 5 9 2" xfId="12240"/>
    <cellStyle name="Название 6" xfId="1642"/>
    <cellStyle name="Название 6 2" xfId="50351"/>
    <cellStyle name="Название 6 3" xfId="50352"/>
    <cellStyle name="Название 6 4" xfId="50353"/>
    <cellStyle name="Название 6 5" xfId="50354"/>
    <cellStyle name="Название 7" xfId="1643"/>
    <cellStyle name="Название 7 10" xfId="3665"/>
    <cellStyle name="Название 7 10 2" xfId="9068"/>
    <cellStyle name="Название 7 10 3" xfId="12395"/>
    <cellStyle name="Название 7 11" xfId="3855"/>
    <cellStyle name="Название 7 11 2" xfId="12545"/>
    <cellStyle name="Название 7 12" xfId="4040"/>
    <cellStyle name="Название 7 12 2" xfId="12691"/>
    <cellStyle name="Название 7 13" xfId="4233"/>
    <cellStyle name="Название 7 13 2" xfId="12846"/>
    <cellStyle name="Название 7 14" xfId="4419"/>
    <cellStyle name="Название 7 14 2" xfId="12994"/>
    <cellStyle name="Название 7 15" xfId="4594"/>
    <cellStyle name="Название 7 15 2" xfId="13131"/>
    <cellStyle name="Название 7 16" xfId="4780"/>
    <cellStyle name="Название 7 16 2" xfId="13278"/>
    <cellStyle name="Название 7 17" xfId="4952"/>
    <cellStyle name="Название 7 17 2" xfId="13411"/>
    <cellStyle name="Название 7 18" xfId="5107"/>
    <cellStyle name="Название 7 18 2" xfId="13528"/>
    <cellStyle name="Название 7 19" xfId="5251"/>
    <cellStyle name="Название 7 19 2" xfId="13634"/>
    <cellStyle name="Название 7 2" xfId="2389"/>
    <cellStyle name="Название 7 2 2" xfId="7927"/>
    <cellStyle name="Название 7 2 3" xfId="7191"/>
    <cellStyle name="Название 7 20" xfId="5937"/>
    <cellStyle name="Название 7 20 2" xfId="14203"/>
    <cellStyle name="Название 7 21" xfId="5580"/>
    <cellStyle name="Название 7 21 2" xfId="13849"/>
    <cellStyle name="Название 7 22" xfId="6145"/>
    <cellStyle name="Название 7 22 2" xfId="14373"/>
    <cellStyle name="Название 7 23" xfId="6197"/>
    <cellStyle name="Название 7 23 2" xfId="14425"/>
    <cellStyle name="Название 7 24" xfId="6374"/>
    <cellStyle name="Название 7 24 2" xfId="14564"/>
    <cellStyle name="Название 7 25" xfId="6516"/>
    <cellStyle name="Название 7 25 2" xfId="14668"/>
    <cellStyle name="Название 7 26" xfId="7352"/>
    <cellStyle name="Название 7 27" xfId="7376"/>
    <cellStyle name="Название 7 3" xfId="1945"/>
    <cellStyle name="Название 7 3 2" xfId="7486"/>
    <cellStyle name="Название 7 3 3" xfId="9596"/>
    <cellStyle name="Название 7 4" xfId="2618"/>
    <cellStyle name="Название 7 4 2" xfId="8132"/>
    <cellStyle name="Название 7 4 3" xfId="9839"/>
    <cellStyle name="Название 7 5" xfId="2654"/>
    <cellStyle name="Название 7 5 2" xfId="8168"/>
    <cellStyle name="Название 7 5 3" xfId="9150"/>
    <cellStyle name="Название 7 6" xfId="2883"/>
    <cellStyle name="Название 7 6 2" xfId="6875"/>
    <cellStyle name="Название 7 7" xfId="3079"/>
    <cellStyle name="Название 7 7 2" xfId="11924"/>
    <cellStyle name="Название 7 8" xfId="3277"/>
    <cellStyle name="Название 7 8 2" xfId="12084"/>
    <cellStyle name="Название 7 9" xfId="3473"/>
    <cellStyle name="Название 7 9 2" xfId="12242"/>
    <cellStyle name="Название 8" xfId="50355"/>
    <cellStyle name="Название 8 2" xfId="50356"/>
    <cellStyle name="Название 8 3" xfId="50357"/>
    <cellStyle name="Название 8 4" xfId="50358"/>
    <cellStyle name="Название 8 5" xfId="50359"/>
    <cellStyle name="Название 9" xfId="50360"/>
    <cellStyle name="Название 9 2" xfId="50361"/>
    <cellStyle name="Название 9 3" xfId="50362"/>
    <cellStyle name="Название 9 4" xfId="50363"/>
    <cellStyle name="Название 9 5" xfId="50364"/>
    <cellStyle name="Наименование" xfId="17"/>
    <cellStyle name="Нейтральный 10" xfId="50365"/>
    <cellStyle name="Нейтральный 10 2" xfId="50366"/>
    <cellStyle name="Нейтральный 10 3" xfId="50367"/>
    <cellStyle name="Нейтральный 10 4" xfId="50368"/>
    <cellStyle name="Нейтральный 10 5" xfId="50369"/>
    <cellStyle name="Нейтральный 11" xfId="50370"/>
    <cellStyle name="Нейтральный 11 2" xfId="50371"/>
    <cellStyle name="Нейтральный 11 3" xfId="50372"/>
    <cellStyle name="Нейтральный 11 4" xfId="50373"/>
    <cellStyle name="Нейтральный 11 5" xfId="50374"/>
    <cellStyle name="Нейтральный 12" xfId="50375"/>
    <cellStyle name="Нейтральный 12 2" xfId="50376"/>
    <cellStyle name="Нейтральный 12 3" xfId="50377"/>
    <cellStyle name="Нейтральный 12 4" xfId="50378"/>
    <cellStyle name="Нейтральный 12 5" xfId="50379"/>
    <cellStyle name="Нейтральный 13" xfId="50380"/>
    <cellStyle name="Нейтральный 13 2" xfId="50381"/>
    <cellStyle name="Нейтральный 13 3" xfId="50382"/>
    <cellStyle name="Нейтральный 13 4" xfId="50383"/>
    <cellStyle name="Нейтральный 13 5" xfId="50384"/>
    <cellStyle name="Нейтральный 14" xfId="50385"/>
    <cellStyle name="Нейтральный 14 2" xfId="50386"/>
    <cellStyle name="Нейтральный 14 3" xfId="50387"/>
    <cellStyle name="Нейтральный 14 4" xfId="50388"/>
    <cellStyle name="Нейтральный 14 5" xfId="50389"/>
    <cellStyle name="Нейтральный 15" xfId="50390"/>
    <cellStyle name="Нейтральный 15 2" xfId="50391"/>
    <cellStyle name="Нейтральный 15 3" xfId="50392"/>
    <cellStyle name="Нейтральный 15 4" xfId="50393"/>
    <cellStyle name="Нейтральный 15 5" xfId="50394"/>
    <cellStyle name="Нейтральный 16" xfId="50395"/>
    <cellStyle name="Нейтральный 16 2" xfId="50396"/>
    <cellStyle name="Нейтральный 16 3" xfId="50397"/>
    <cellStyle name="Нейтральный 16 4" xfId="50398"/>
    <cellStyle name="Нейтральный 16 5" xfId="50399"/>
    <cellStyle name="Нейтральный 17" xfId="50400"/>
    <cellStyle name="Нейтральный 17 2" xfId="50401"/>
    <cellStyle name="Нейтральный 17 3" xfId="50402"/>
    <cellStyle name="Нейтральный 17 4" xfId="50403"/>
    <cellStyle name="Нейтральный 17 5" xfId="50404"/>
    <cellStyle name="Нейтральный 18" xfId="50405"/>
    <cellStyle name="Нейтральный 18 2" xfId="50406"/>
    <cellStyle name="Нейтральный 18 3" xfId="50407"/>
    <cellStyle name="Нейтральный 18 4" xfId="50408"/>
    <cellStyle name="Нейтральный 18 5" xfId="50409"/>
    <cellStyle name="Нейтральный 19" xfId="50410"/>
    <cellStyle name="Нейтральный 19 2" xfId="50411"/>
    <cellStyle name="Нейтральный 19 3" xfId="50412"/>
    <cellStyle name="Нейтральный 19 4" xfId="50413"/>
    <cellStyle name="Нейтральный 19 5" xfId="50414"/>
    <cellStyle name="Нейтральный 2" xfId="1644"/>
    <cellStyle name="Нейтральный 2 2" xfId="50415"/>
    <cellStyle name="Нейтральный 2 3" xfId="50416"/>
    <cellStyle name="Нейтральный 2 4" xfId="50417"/>
    <cellStyle name="Нейтральный 2 5" xfId="50418"/>
    <cellStyle name="Нейтральный 2 6" xfId="50419"/>
    <cellStyle name="Нейтральный 2 7" xfId="50420"/>
    <cellStyle name="Нейтральный 20" xfId="50421"/>
    <cellStyle name="Нейтральный 20 2" xfId="50422"/>
    <cellStyle name="Нейтральный 20 3" xfId="50423"/>
    <cellStyle name="Нейтральный 20 4" xfId="50424"/>
    <cellStyle name="Нейтральный 20 5" xfId="50425"/>
    <cellStyle name="Нейтральный 21" xfId="50426"/>
    <cellStyle name="Нейтральный 21 2" xfId="50427"/>
    <cellStyle name="Нейтральный 21 3" xfId="50428"/>
    <cellStyle name="Нейтральный 21 4" xfId="50429"/>
    <cellStyle name="Нейтральный 21 5" xfId="50430"/>
    <cellStyle name="Нейтральный 22" xfId="50431"/>
    <cellStyle name="Нейтральный 22 2" xfId="50432"/>
    <cellStyle name="Нейтральный 22 3" xfId="50433"/>
    <cellStyle name="Нейтральный 22 4" xfId="50434"/>
    <cellStyle name="Нейтральный 22 5" xfId="50435"/>
    <cellStyle name="Нейтральный 23" xfId="50436"/>
    <cellStyle name="Нейтральный 23 2" xfId="50437"/>
    <cellStyle name="Нейтральный 23 3" xfId="50438"/>
    <cellStyle name="Нейтральный 23 4" xfId="50439"/>
    <cellStyle name="Нейтральный 23 5" xfId="50440"/>
    <cellStyle name="Нейтральный 24" xfId="50441"/>
    <cellStyle name="Нейтральный 24 2" xfId="50442"/>
    <cellStyle name="Нейтральный 24 3" xfId="50443"/>
    <cellStyle name="Нейтральный 24 4" xfId="50444"/>
    <cellStyle name="Нейтральный 24 5" xfId="50445"/>
    <cellStyle name="Нейтральный 25" xfId="50446"/>
    <cellStyle name="Нейтральный 25 2" xfId="50447"/>
    <cellStyle name="Нейтральный 25 3" xfId="50448"/>
    <cellStyle name="Нейтральный 25 4" xfId="50449"/>
    <cellStyle name="Нейтральный 25 5" xfId="50450"/>
    <cellStyle name="Нейтральный 26" xfId="50451"/>
    <cellStyle name="Нейтральный 26 2" xfId="50452"/>
    <cellStyle name="Нейтральный 26 3" xfId="50453"/>
    <cellStyle name="Нейтральный 26 4" xfId="50454"/>
    <cellStyle name="Нейтральный 26 5" xfId="50455"/>
    <cellStyle name="Нейтральный 27" xfId="50456"/>
    <cellStyle name="Нейтральный 27 2" xfId="50457"/>
    <cellStyle name="Нейтральный 27 3" xfId="50458"/>
    <cellStyle name="Нейтральный 27 4" xfId="50459"/>
    <cellStyle name="Нейтральный 27 5" xfId="50460"/>
    <cellStyle name="Нейтральный 28" xfId="50461"/>
    <cellStyle name="Нейтральный 28 2" xfId="50462"/>
    <cellStyle name="Нейтральный 28 3" xfId="50463"/>
    <cellStyle name="Нейтральный 28 4" xfId="50464"/>
    <cellStyle name="Нейтральный 28 5" xfId="50465"/>
    <cellStyle name="Нейтральный 29" xfId="50466"/>
    <cellStyle name="Нейтральный 29 2" xfId="50467"/>
    <cellStyle name="Нейтральный 29 3" xfId="50468"/>
    <cellStyle name="Нейтральный 29 4" xfId="50469"/>
    <cellStyle name="Нейтральный 29 5" xfId="50470"/>
    <cellStyle name="Нейтральный 3" xfId="1645"/>
    <cellStyle name="Нейтральный 3 2" xfId="50471"/>
    <cellStyle name="Нейтральный 3 3" xfId="50472"/>
    <cellStyle name="Нейтральный 3 4" xfId="50473"/>
    <cellStyle name="Нейтральный 3 5" xfId="50474"/>
    <cellStyle name="Нейтральный 30" xfId="50475"/>
    <cellStyle name="Нейтральный 30 2" xfId="50476"/>
    <cellStyle name="Нейтральный 30 3" xfId="50477"/>
    <cellStyle name="Нейтральный 30 4" xfId="50478"/>
    <cellStyle name="Нейтральный 30 5" xfId="50479"/>
    <cellStyle name="Нейтральный 31" xfId="50480"/>
    <cellStyle name="Нейтральный 32" xfId="50481"/>
    <cellStyle name="Нейтральный 33" xfId="50482"/>
    <cellStyle name="Нейтральный 34" xfId="50483"/>
    <cellStyle name="Нейтральный 35" xfId="50484"/>
    <cellStyle name="Нейтральный 36" xfId="50485"/>
    <cellStyle name="Нейтральный 37" xfId="50486"/>
    <cellStyle name="Нейтральный 38" xfId="50487"/>
    <cellStyle name="Нейтральный 4" xfId="50488"/>
    <cellStyle name="Нейтральный 4 2" xfId="50489"/>
    <cellStyle name="Нейтральный 4 3" xfId="50490"/>
    <cellStyle name="Нейтральный 4 4" xfId="50491"/>
    <cellStyle name="Нейтральный 4 5" xfId="50492"/>
    <cellStyle name="Нейтральный 5" xfId="50493"/>
    <cellStyle name="Нейтральный 5 2" xfId="50494"/>
    <cellStyle name="Нейтральный 5 3" xfId="50495"/>
    <cellStyle name="Нейтральный 5 4" xfId="50496"/>
    <cellStyle name="Нейтральный 5 5" xfId="50497"/>
    <cellStyle name="Нейтральный 6" xfId="50498"/>
    <cellStyle name="Нейтральный 6 2" xfId="50499"/>
    <cellStyle name="Нейтральный 6 3" xfId="50500"/>
    <cellStyle name="Нейтральный 6 4" xfId="50501"/>
    <cellStyle name="Нейтральный 6 5" xfId="50502"/>
    <cellStyle name="Нейтральный 7" xfId="50503"/>
    <cellStyle name="Нейтральный 7 2" xfId="50504"/>
    <cellStyle name="Нейтральный 7 3" xfId="50505"/>
    <cellStyle name="Нейтральный 7 4" xfId="50506"/>
    <cellStyle name="Нейтральный 7 5" xfId="50507"/>
    <cellStyle name="Нейтральный 8" xfId="50508"/>
    <cellStyle name="Нейтральный 8 2" xfId="50509"/>
    <cellStyle name="Нейтральный 8 3" xfId="50510"/>
    <cellStyle name="Нейтральный 8 4" xfId="50511"/>
    <cellStyle name="Нейтральный 8 5" xfId="50512"/>
    <cellStyle name="Нейтральный 9" xfId="50513"/>
    <cellStyle name="Нейтральный 9 2" xfId="50514"/>
    <cellStyle name="Нейтральный 9 3" xfId="50515"/>
    <cellStyle name="Нейтральный 9 4" xfId="50516"/>
    <cellStyle name="Нейтральный 9 5" xfId="50517"/>
    <cellStyle name="Обычный" xfId="0" builtinId="0"/>
    <cellStyle name="Обычный 10" xfId="466"/>
    <cellStyle name="Обычный 10 2" xfId="1043"/>
    <cellStyle name="Обычный 10 2 2" xfId="50518"/>
    <cellStyle name="Обычный 10 2 2 2" xfId="50519"/>
    <cellStyle name="Обычный 10 2 3" xfId="50520"/>
    <cellStyle name="Обычный 10 2 3 2" xfId="50521"/>
    <cellStyle name="Обычный 10 2 4" xfId="50522"/>
    <cellStyle name="Обычный 10 2 4 2" xfId="50523"/>
    <cellStyle name="Обычный 10 2 5" xfId="50524"/>
    <cellStyle name="Обычный 10 2 5 2" xfId="50525"/>
    <cellStyle name="Обычный 10 2 6" xfId="50526"/>
    <cellStyle name="Обычный 10 3" xfId="1747"/>
    <cellStyle name="Обычный 10 4" xfId="50527"/>
    <cellStyle name="Обычный 10 4 2" xfId="50528"/>
    <cellStyle name="Обычный 10 5" xfId="50529"/>
    <cellStyle name="Обычный 10 5 2" xfId="50530"/>
    <cellStyle name="Обычный 10 6" xfId="50531"/>
    <cellStyle name="Обычный 10 6 2" xfId="50532"/>
    <cellStyle name="Обычный 10 7" xfId="50533"/>
    <cellStyle name="Обычный 10 8" xfId="1029"/>
    <cellStyle name="Обычный 11" xfId="1042"/>
    <cellStyle name="Обычный 11 10" xfId="2462"/>
    <cellStyle name="Обычный 11 11" xfId="2734"/>
    <cellStyle name="Обычный 11 12" xfId="2963"/>
    <cellStyle name="Обычный 11 13" xfId="3155"/>
    <cellStyle name="Обычный 11 14" xfId="3355"/>
    <cellStyle name="Обычный 11 15" xfId="3547"/>
    <cellStyle name="Обычный 11 16" xfId="3739"/>
    <cellStyle name="Обычный 11 17" xfId="3924"/>
    <cellStyle name="Обычный 11 18" xfId="4115"/>
    <cellStyle name="Обычный 11 19" xfId="4297"/>
    <cellStyle name="Обычный 11 2" xfId="1646"/>
    <cellStyle name="Обычный 11 20" xfId="4486"/>
    <cellStyle name="Обычный 11 21" xfId="4742"/>
    <cellStyle name="Обычный 11 22" xfId="4843"/>
    <cellStyle name="Обычный 11 23" xfId="5009"/>
    <cellStyle name="Обычный 11 24" xfId="5157"/>
    <cellStyle name="Обычный 11 25" xfId="5295"/>
    <cellStyle name="Обычный 11 26" xfId="5463"/>
    <cellStyle name="Обычный 11 27" xfId="5571"/>
    <cellStyle name="Обычный 11 28" xfId="6055"/>
    <cellStyle name="Обычный 11 29" xfId="6258"/>
    <cellStyle name="Обычный 11 3" xfId="14"/>
    <cellStyle name="Обычный 11 3 2" xfId="1749"/>
    <cellStyle name="Обычный 11 30" xfId="6423"/>
    <cellStyle name="Обычный 11 31" xfId="6560"/>
    <cellStyle name="Обычный 11 32" xfId="6674"/>
    <cellStyle name="Обычный 11 4" xfId="1769"/>
    <cellStyle name="Обычный 11 4 10" xfId="4087"/>
    <cellStyle name="Обычный 11 4 11" xfId="4271"/>
    <cellStyle name="Обычный 11 4 12" xfId="4460"/>
    <cellStyle name="Обычный 11 4 13" xfId="4633"/>
    <cellStyle name="Обычный 11 4 14" xfId="4818"/>
    <cellStyle name="Обычный 11 4 15" xfId="4984"/>
    <cellStyle name="Обычный 11 4 16" xfId="5132"/>
    <cellStyle name="Обычный 11 4 17" xfId="5270"/>
    <cellStyle name="Обычный 11 4 18" xfId="5383"/>
    <cellStyle name="Обычный 11 4 19" xfId="5483"/>
    <cellStyle name="Обычный 11 4 2" xfId="2496"/>
    <cellStyle name="Обычный 11 4 20" xfId="6026"/>
    <cellStyle name="Обычный 11 4 21" xfId="6233"/>
    <cellStyle name="Обычный 11 4 22" xfId="6398"/>
    <cellStyle name="Обычный 11 4 23" xfId="6535"/>
    <cellStyle name="Обычный 11 4 24" xfId="6649"/>
    <cellStyle name="Обычный 11 4 25" xfId="6749"/>
    <cellStyle name="Обычный 11 4 3" xfId="2706"/>
    <cellStyle name="Обычный 11 4 4" xfId="2935"/>
    <cellStyle name="Обычный 11 4 5" xfId="3127"/>
    <cellStyle name="Обычный 11 4 6" xfId="3327"/>
    <cellStyle name="Обычный 11 4 7" xfId="3519"/>
    <cellStyle name="Обычный 11 4 8" xfId="3711"/>
    <cellStyle name="Обычный 11 4 9" xfId="3898"/>
    <cellStyle name="Обычный 11 5" xfId="1768"/>
    <cellStyle name="Обычный 11 5 10" xfId="4086"/>
    <cellStyle name="Обычный 11 5 11" xfId="4270"/>
    <cellStyle name="Обычный 11 5 12" xfId="4459"/>
    <cellStyle name="Обычный 11 5 13" xfId="4632"/>
    <cellStyle name="Обычный 11 5 14" xfId="4817"/>
    <cellStyle name="Обычный 11 5 15" xfId="4983"/>
    <cellStyle name="Обычный 11 5 16" xfId="5131"/>
    <cellStyle name="Обычный 11 5 17" xfId="5269"/>
    <cellStyle name="Обычный 11 5 18" xfId="5382"/>
    <cellStyle name="Обычный 11 5 19" xfId="5482"/>
    <cellStyle name="Обычный 11 5 2" xfId="2495"/>
    <cellStyle name="Обычный 11 5 20" xfId="6025"/>
    <cellStyle name="Обычный 11 5 21" xfId="6232"/>
    <cellStyle name="Обычный 11 5 22" xfId="6397"/>
    <cellStyle name="Обычный 11 5 23" xfId="6534"/>
    <cellStyle name="Обычный 11 5 24" xfId="6648"/>
    <cellStyle name="Обычный 11 5 25" xfId="6748"/>
    <cellStyle name="Обычный 11 5 3" xfId="2705"/>
    <cellStyle name="Обычный 11 5 4" xfId="2934"/>
    <cellStyle name="Обычный 11 5 5" xfId="3126"/>
    <cellStyle name="Обычный 11 5 6" xfId="3326"/>
    <cellStyle name="Обычный 11 5 7" xfId="3518"/>
    <cellStyle name="Обычный 11 5 8" xfId="3710"/>
    <cellStyle name="Обычный 11 5 9" xfId="3897"/>
    <cellStyle name="Обычный 11 6" xfId="1778"/>
    <cellStyle name="Обычный 11 6 10" xfId="4095"/>
    <cellStyle name="Обычный 11 6 11" xfId="4277"/>
    <cellStyle name="Обычный 11 6 12" xfId="4467"/>
    <cellStyle name="Обычный 11 6 13" xfId="4639"/>
    <cellStyle name="Обычный 11 6 14" xfId="4824"/>
    <cellStyle name="Обычный 11 6 15" xfId="4990"/>
    <cellStyle name="Обычный 11 6 16" xfId="5138"/>
    <cellStyle name="Обычный 11 6 17" xfId="5276"/>
    <cellStyle name="Обычный 11 6 18" xfId="5389"/>
    <cellStyle name="Обычный 11 6 19" xfId="5489"/>
    <cellStyle name="Обычный 11 6 2" xfId="2504"/>
    <cellStyle name="Обычный 11 6 20" xfId="6035"/>
    <cellStyle name="Обычный 11 6 21" xfId="6239"/>
    <cellStyle name="Обычный 11 6 22" xfId="6404"/>
    <cellStyle name="Обычный 11 6 23" xfId="6541"/>
    <cellStyle name="Обычный 11 6 24" xfId="6655"/>
    <cellStyle name="Обычный 11 6 25" xfId="6755"/>
    <cellStyle name="Обычный 11 6 3" xfId="2714"/>
    <cellStyle name="Обычный 11 6 4" xfId="2943"/>
    <cellStyle name="Обычный 11 6 5" xfId="3135"/>
    <cellStyle name="Обычный 11 6 6" xfId="3335"/>
    <cellStyle name="Обычный 11 6 7" xfId="3527"/>
    <cellStyle name="Обычный 11 6 8" xfId="3719"/>
    <cellStyle name="Обычный 11 6 9" xfId="3904"/>
    <cellStyle name="Обычный 11 7" xfId="1785"/>
    <cellStyle name="Обычный 11 7 10" xfId="4102"/>
    <cellStyle name="Обычный 11 7 11" xfId="4284"/>
    <cellStyle name="Обычный 11 7 12" xfId="4474"/>
    <cellStyle name="Обычный 11 7 13" xfId="4646"/>
    <cellStyle name="Обычный 11 7 14" xfId="4831"/>
    <cellStyle name="Обычный 11 7 15" xfId="4997"/>
    <cellStyle name="Обычный 11 7 16" xfId="5145"/>
    <cellStyle name="Обычный 11 7 17" xfId="5283"/>
    <cellStyle name="Обычный 11 7 18" xfId="5396"/>
    <cellStyle name="Обычный 11 7 19" xfId="5496"/>
    <cellStyle name="Обычный 11 7 2" xfId="2511"/>
    <cellStyle name="Обычный 11 7 20" xfId="6042"/>
    <cellStyle name="Обычный 11 7 21" xfId="6246"/>
    <cellStyle name="Обычный 11 7 22" xfId="6411"/>
    <cellStyle name="Обычный 11 7 23" xfId="6548"/>
    <cellStyle name="Обычный 11 7 24" xfId="6662"/>
    <cellStyle name="Обычный 11 7 25" xfId="6762"/>
    <cellStyle name="Обычный 11 7 3" xfId="2721"/>
    <cellStyle name="Обычный 11 7 4" xfId="2950"/>
    <cellStyle name="Обычный 11 7 5" xfId="3142"/>
    <cellStyle name="Обычный 11 7 6" xfId="3342"/>
    <cellStyle name="Обычный 11 7 7" xfId="3534"/>
    <cellStyle name="Обычный 11 7 8" xfId="3726"/>
    <cellStyle name="Обычный 11 7 9" xfId="3911"/>
    <cellStyle name="Обычный 11 8" xfId="1791"/>
    <cellStyle name="Обычный 11 8 10" xfId="4108"/>
    <cellStyle name="Обычный 11 8 11" xfId="4290"/>
    <cellStyle name="Обычный 11 8 12" xfId="4480"/>
    <cellStyle name="Обычный 11 8 13" xfId="4652"/>
    <cellStyle name="Обычный 11 8 14" xfId="4837"/>
    <cellStyle name="Обычный 11 8 15" xfId="5003"/>
    <cellStyle name="Обычный 11 8 16" xfId="5151"/>
    <cellStyle name="Обычный 11 8 17" xfId="5289"/>
    <cellStyle name="Обычный 11 8 18" xfId="5402"/>
    <cellStyle name="Обычный 11 8 19" xfId="5502"/>
    <cellStyle name="Обычный 11 8 2" xfId="2517"/>
    <cellStyle name="Обычный 11 8 20" xfId="6048"/>
    <cellStyle name="Обычный 11 8 21" xfId="6252"/>
    <cellStyle name="Обычный 11 8 22" xfId="6417"/>
    <cellStyle name="Обычный 11 8 23" xfId="6554"/>
    <cellStyle name="Обычный 11 8 24" xfId="6668"/>
    <cellStyle name="Обычный 11 8 25" xfId="6768"/>
    <cellStyle name="Обычный 11 8 3" xfId="2727"/>
    <cellStyle name="Обычный 11 8 4" xfId="2956"/>
    <cellStyle name="Обычный 11 8 5" xfId="3148"/>
    <cellStyle name="Обычный 11 8 6" xfId="3348"/>
    <cellStyle name="Обычный 11 8 7" xfId="3540"/>
    <cellStyle name="Обычный 11 8 8" xfId="3732"/>
    <cellStyle name="Обычный 11 8 9" xfId="3917"/>
    <cellStyle name="Обычный 11 9" xfId="1917"/>
    <cellStyle name="Обычный 12" xfId="1647"/>
    <cellStyle name="Обычный 12 2" xfId="467"/>
    <cellStyle name="Обычный 12 3" xfId="14871"/>
    <cellStyle name="Обычный 13" xfId="468"/>
    <cellStyle name="Обычный 13 2" xfId="1648"/>
    <cellStyle name="Обычный 13 3" xfId="1750"/>
    <cellStyle name="Обычный 13 3 2" xfId="50534"/>
    <cellStyle name="Обычный 13 4" xfId="1030"/>
    <cellStyle name="Обычный 14" xfId="469"/>
    <cellStyle name="Обычный 14 2" xfId="1649"/>
    <cellStyle name="Обычный 15" xfId="1650"/>
    <cellStyle name="Обычный 16" xfId="470"/>
    <cellStyle name="Обычный 16 2" xfId="1651"/>
    <cellStyle name="Обычный 17" xfId="471"/>
    <cellStyle name="Обычный 17 2" xfId="1041"/>
    <cellStyle name="Обычный 18" xfId="1743"/>
    <cellStyle name="Обычный 18 10" xfId="3103"/>
    <cellStyle name="Обычный 18 11" xfId="3302"/>
    <cellStyle name="Обычный 18 12" xfId="3494"/>
    <cellStyle name="Обычный 18 13" xfId="3688"/>
    <cellStyle name="Обычный 18 14" xfId="3876"/>
    <cellStyle name="Обычный 18 15" xfId="4067"/>
    <cellStyle name="Обычный 18 16" xfId="4248"/>
    <cellStyle name="Обычный 18 17" xfId="4439"/>
    <cellStyle name="Обычный 18 18" xfId="4611"/>
    <cellStyle name="Обычный 18 19" xfId="4798"/>
    <cellStyle name="Обычный 18 2" xfId="1770"/>
    <cellStyle name="Обычный 18 2 10" xfId="4088"/>
    <cellStyle name="Обычный 18 2 11" xfId="4272"/>
    <cellStyle name="Обычный 18 2 12" xfId="4461"/>
    <cellStyle name="Обычный 18 2 13" xfId="4634"/>
    <cellStyle name="Обычный 18 2 14" xfId="4819"/>
    <cellStyle name="Обычный 18 2 15" xfId="4985"/>
    <cellStyle name="Обычный 18 2 16" xfId="5133"/>
    <cellStyle name="Обычный 18 2 17" xfId="5271"/>
    <cellStyle name="Обычный 18 2 18" xfId="5384"/>
    <cellStyle name="Обычный 18 2 19" xfId="5484"/>
    <cellStyle name="Обычный 18 2 2" xfId="2497"/>
    <cellStyle name="Обычный 18 2 20" xfId="6027"/>
    <cellStyle name="Обычный 18 2 21" xfId="6234"/>
    <cellStyle name="Обычный 18 2 22" xfId="6399"/>
    <cellStyle name="Обычный 18 2 23" xfId="6536"/>
    <cellStyle name="Обычный 18 2 24" xfId="6650"/>
    <cellStyle name="Обычный 18 2 25" xfId="6750"/>
    <cellStyle name="Обычный 18 2 3" xfId="2707"/>
    <cellStyle name="Обычный 18 2 4" xfId="2936"/>
    <cellStyle name="Обычный 18 2 5" xfId="3128"/>
    <cellStyle name="Обычный 18 2 6" xfId="3328"/>
    <cellStyle name="Обычный 18 2 7" xfId="3520"/>
    <cellStyle name="Обычный 18 2 8" xfId="3712"/>
    <cellStyle name="Обычный 18 2 9" xfId="3899"/>
    <cellStyle name="Обычный 18 20" xfId="4965"/>
    <cellStyle name="Обычный 18 21" xfId="5116"/>
    <cellStyle name="Обычный 18 22" xfId="5254"/>
    <cellStyle name="Обычный 18 23" xfId="5371"/>
    <cellStyle name="Обычный 18 24" xfId="5471"/>
    <cellStyle name="Обычный 18 25" xfId="6002"/>
    <cellStyle name="Обычный 18 26" xfId="6213"/>
    <cellStyle name="Обычный 18 27" xfId="6382"/>
    <cellStyle name="Обычный 18 28" xfId="6519"/>
    <cellStyle name="Обычный 18 29" xfId="6637"/>
    <cellStyle name="Обычный 18 3" xfId="1767"/>
    <cellStyle name="Обычный 18 3 10" xfId="4085"/>
    <cellStyle name="Обычный 18 3 11" xfId="4269"/>
    <cellStyle name="Обычный 18 3 12" xfId="4458"/>
    <cellStyle name="Обычный 18 3 13" xfId="4631"/>
    <cellStyle name="Обычный 18 3 14" xfId="4816"/>
    <cellStyle name="Обычный 18 3 15" xfId="4982"/>
    <cellStyle name="Обычный 18 3 16" xfId="5130"/>
    <cellStyle name="Обычный 18 3 17" xfId="5268"/>
    <cellStyle name="Обычный 18 3 18" xfId="5381"/>
    <cellStyle name="Обычный 18 3 19" xfId="5481"/>
    <cellStyle name="Обычный 18 3 2" xfId="2494"/>
    <cellStyle name="Обычный 18 3 20" xfId="6024"/>
    <cellStyle name="Обычный 18 3 21" xfId="6231"/>
    <cellStyle name="Обычный 18 3 22" xfId="6396"/>
    <cellStyle name="Обычный 18 3 23" xfId="6533"/>
    <cellStyle name="Обычный 18 3 24" xfId="6647"/>
    <cellStyle name="Обычный 18 3 25" xfId="6747"/>
    <cellStyle name="Обычный 18 3 3" xfId="2704"/>
    <cellStyle name="Обычный 18 3 4" xfId="2933"/>
    <cellStyle name="Обычный 18 3 5" xfId="3125"/>
    <cellStyle name="Обычный 18 3 6" xfId="3325"/>
    <cellStyle name="Обычный 18 3 7" xfId="3517"/>
    <cellStyle name="Обычный 18 3 8" xfId="3709"/>
    <cellStyle name="Обычный 18 3 9" xfId="3896"/>
    <cellStyle name="Обычный 18 30" xfId="6737"/>
    <cellStyle name="Обычный 18 4" xfId="1779"/>
    <cellStyle name="Обычный 18 4 10" xfId="4096"/>
    <cellStyle name="Обычный 18 4 11" xfId="4278"/>
    <cellStyle name="Обычный 18 4 12" xfId="4468"/>
    <cellStyle name="Обычный 18 4 13" xfId="4640"/>
    <cellStyle name="Обычный 18 4 14" xfId="4825"/>
    <cellStyle name="Обычный 18 4 15" xfId="4991"/>
    <cellStyle name="Обычный 18 4 16" xfId="5139"/>
    <cellStyle name="Обычный 18 4 17" xfId="5277"/>
    <cellStyle name="Обычный 18 4 18" xfId="5390"/>
    <cellStyle name="Обычный 18 4 19" xfId="5490"/>
    <cellStyle name="Обычный 18 4 2" xfId="2505"/>
    <cellStyle name="Обычный 18 4 20" xfId="6036"/>
    <cellStyle name="Обычный 18 4 21" xfId="6240"/>
    <cellStyle name="Обычный 18 4 22" xfId="6405"/>
    <cellStyle name="Обычный 18 4 23" xfId="6542"/>
    <cellStyle name="Обычный 18 4 24" xfId="6656"/>
    <cellStyle name="Обычный 18 4 25" xfId="6756"/>
    <cellStyle name="Обычный 18 4 3" xfId="2715"/>
    <cellStyle name="Обычный 18 4 4" xfId="2944"/>
    <cellStyle name="Обычный 18 4 5" xfId="3136"/>
    <cellStyle name="Обычный 18 4 6" xfId="3336"/>
    <cellStyle name="Обычный 18 4 7" xfId="3528"/>
    <cellStyle name="Обычный 18 4 8" xfId="3720"/>
    <cellStyle name="Обычный 18 4 9" xfId="3905"/>
    <cellStyle name="Обычный 18 5" xfId="1792"/>
    <cellStyle name="Обычный 18 5 10" xfId="4109"/>
    <cellStyle name="Обычный 18 5 11" xfId="4291"/>
    <cellStyle name="Обычный 18 5 12" xfId="4481"/>
    <cellStyle name="Обычный 18 5 13" xfId="4653"/>
    <cellStyle name="Обычный 18 5 14" xfId="4838"/>
    <cellStyle name="Обычный 18 5 15" xfId="5004"/>
    <cellStyle name="Обычный 18 5 16" xfId="5152"/>
    <cellStyle name="Обычный 18 5 17" xfId="5290"/>
    <cellStyle name="Обычный 18 5 18" xfId="5403"/>
    <cellStyle name="Обычный 18 5 19" xfId="5503"/>
    <cellStyle name="Обычный 18 5 2" xfId="2518"/>
    <cellStyle name="Обычный 18 5 20" xfId="6049"/>
    <cellStyle name="Обычный 18 5 21" xfId="6253"/>
    <cellStyle name="Обычный 18 5 22" xfId="6418"/>
    <cellStyle name="Обычный 18 5 23" xfId="6555"/>
    <cellStyle name="Обычный 18 5 24" xfId="6669"/>
    <cellStyle name="Обычный 18 5 25" xfId="6769"/>
    <cellStyle name="Обычный 18 5 3" xfId="2728"/>
    <cellStyle name="Обычный 18 5 4" xfId="2957"/>
    <cellStyle name="Обычный 18 5 5" xfId="3149"/>
    <cellStyle name="Обычный 18 5 6" xfId="3349"/>
    <cellStyle name="Обычный 18 5 7" xfId="3541"/>
    <cellStyle name="Обычный 18 5 8" xfId="3733"/>
    <cellStyle name="Обычный 18 5 9" xfId="3918"/>
    <cellStyle name="Обычный 18 6" xfId="1790"/>
    <cellStyle name="Обычный 18 6 10" xfId="4107"/>
    <cellStyle name="Обычный 18 6 11" xfId="4289"/>
    <cellStyle name="Обычный 18 6 12" xfId="4479"/>
    <cellStyle name="Обычный 18 6 13" xfId="4651"/>
    <cellStyle name="Обычный 18 6 14" xfId="4836"/>
    <cellStyle name="Обычный 18 6 15" xfId="5002"/>
    <cellStyle name="Обычный 18 6 16" xfId="5150"/>
    <cellStyle name="Обычный 18 6 17" xfId="5288"/>
    <cellStyle name="Обычный 18 6 18" xfId="5401"/>
    <cellStyle name="Обычный 18 6 19" xfId="5501"/>
    <cellStyle name="Обычный 18 6 2" xfId="2516"/>
    <cellStyle name="Обычный 18 6 20" xfId="6047"/>
    <cellStyle name="Обычный 18 6 21" xfId="6251"/>
    <cellStyle name="Обычный 18 6 22" xfId="6416"/>
    <cellStyle name="Обычный 18 6 23" xfId="6553"/>
    <cellStyle name="Обычный 18 6 24" xfId="6667"/>
    <cellStyle name="Обычный 18 6 25" xfId="6767"/>
    <cellStyle name="Обычный 18 6 3" xfId="2726"/>
    <cellStyle name="Обычный 18 6 4" xfId="2955"/>
    <cellStyle name="Обычный 18 6 5" xfId="3147"/>
    <cellStyle name="Обычный 18 6 6" xfId="3347"/>
    <cellStyle name="Обычный 18 6 7" xfId="3539"/>
    <cellStyle name="Обычный 18 6 8" xfId="3731"/>
    <cellStyle name="Обычный 18 6 9" xfId="3916"/>
    <cellStyle name="Обычный 18 7" xfId="2475"/>
    <cellStyle name="Обычный 18 8" xfId="2682"/>
    <cellStyle name="Обычный 18 9" xfId="2910"/>
    <cellStyle name="Обычный 19" xfId="472"/>
    <cellStyle name="Обычный 19 10" xfId="3104"/>
    <cellStyle name="Обычный 19 11" xfId="3303"/>
    <cellStyle name="Обычный 19 12" xfId="3495"/>
    <cellStyle name="Обычный 19 13" xfId="3689"/>
    <cellStyle name="Обычный 19 14" xfId="3877"/>
    <cellStyle name="Обычный 19 15" xfId="4068"/>
    <cellStyle name="Обычный 19 16" xfId="4249"/>
    <cellStyle name="Обычный 19 17" xfId="4440"/>
    <cellStyle name="Обычный 19 18" xfId="4612"/>
    <cellStyle name="Обычный 19 19" xfId="4799"/>
    <cellStyle name="Обычный 19 2" xfId="1771"/>
    <cellStyle name="Обычный 19 2 10" xfId="4089"/>
    <cellStyle name="Обычный 19 2 11" xfId="4273"/>
    <cellStyle name="Обычный 19 2 12" xfId="4462"/>
    <cellStyle name="Обычный 19 2 13" xfId="4635"/>
    <cellStyle name="Обычный 19 2 14" xfId="4820"/>
    <cellStyle name="Обычный 19 2 15" xfId="4986"/>
    <cellStyle name="Обычный 19 2 16" xfId="5134"/>
    <cellStyle name="Обычный 19 2 17" xfId="5272"/>
    <cellStyle name="Обычный 19 2 18" xfId="5385"/>
    <cellStyle name="Обычный 19 2 19" xfId="5485"/>
    <cellStyle name="Обычный 19 2 2" xfId="2498"/>
    <cellStyle name="Обычный 19 2 20" xfId="6028"/>
    <cellStyle name="Обычный 19 2 21" xfId="6235"/>
    <cellStyle name="Обычный 19 2 22" xfId="6400"/>
    <cellStyle name="Обычный 19 2 23" xfId="6537"/>
    <cellStyle name="Обычный 19 2 24" xfId="6651"/>
    <cellStyle name="Обычный 19 2 25" xfId="6751"/>
    <cellStyle name="Обычный 19 2 3" xfId="2708"/>
    <cellStyle name="Обычный 19 2 4" xfId="2937"/>
    <cellStyle name="Обычный 19 2 5" xfId="3129"/>
    <cellStyle name="Обычный 19 2 6" xfId="3329"/>
    <cellStyle name="Обычный 19 2 7" xfId="3521"/>
    <cellStyle name="Обычный 19 2 8" xfId="3713"/>
    <cellStyle name="Обычный 19 2 9" xfId="3900"/>
    <cellStyle name="Обычный 19 20" xfId="4966"/>
    <cellStyle name="Обычный 19 21" xfId="5117"/>
    <cellStyle name="Обычный 19 22" xfId="5255"/>
    <cellStyle name="Обычный 19 23" xfId="5372"/>
    <cellStyle name="Обычный 19 24" xfId="5472"/>
    <cellStyle name="Обычный 19 25" xfId="6003"/>
    <cellStyle name="Обычный 19 26" xfId="6214"/>
    <cellStyle name="Обычный 19 27" xfId="6383"/>
    <cellStyle name="Обычный 19 28" xfId="6520"/>
    <cellStyle name="Обычный 19 29" xfId="6638"/>
    <cellStyle name="Обычный 19 3" xfId="1766"/>
    <cellStyle name="Обычный 19 3 10" xfId="4084"/>
    <cellStyle name="Обычный 19 3 11" xfId="4268"/>
    <cellStyle name="Обычный 19 3 12" xfId="4457"/>
    <cellStyle name="Обычный 19 3 13" xfId="4630"/>
    <cellStyle name="Обычный 19 3 14" xfId="4815"/>
    <cellStyle name="Обычный 19 3 15" xfId="4981"/>
    <cellStyle name="Обычный 19 3 16" xfId="5129"/>
    <cellStyle name="Обычный 19 3 17" xfId="5267"/>
    <cellStyle name="Обычный 19 3 18" xfId="5380"/>
    <cellStyle name="Обычный 19 3 19" xfId="5480"/>
    <cellStyle name="Обычный 19 3 2" xfId="2493"/>
    <cellStyle name="Обычный 19 3 20" xfId="6023"/>
    <cellStyle name="Обычный 19 3 21" xfId="6230"/>
    <cellStyle name="Обычный 19 3 22" xfId="6395"/>
    <cellStyle name="Обычный 19 3 23" xfId="6532"/>
    <cellStyle name="Обычный 19 3 24" xfId="6646"/>
    <cellStyle name="Обычный 19 3 25" xfId="6746"/>
    <cellStyle name="Обычный 19 3 3" xfId="2703"/>
    <cellStyle name="Обычный 19 3 4" xfId="2932"/>
    <cellStyle name="Обычный 19 3 5" xfId="3124"/>
    <cellStyle name="Обычный 19 3 6" xfId="3324"/>
    <cellStyle name="Обычный 19 3 7" xfId="3516"/>
    <cellStyle name="Обычный 19 3 8" xfId="3708"/>
    <cellStyle name="Обычный 19 3 9" xfId="3895"/>
    <cellStyle name="Обычный 19 30" xfId="6738"/>
    <cellStyle name="Обычный 19 4" xfId="1780"/>
    <cellStyle name="Обычный 19 4 10" xfId="4097"/>
    <cellStyle name="Обычный 19 4 11" xfId="4279"/>
    <cellStyle name="Обычный 19 4 12" xfId="4469"/>
    <cellStyle name="Обычный 19 4 13" xfId="4641"/>
    <cellStyle name="Обычный 19 4 14" xfId="4826"/>
    <cellStyle name="Обычный 19 4 15" xfId="4992"/>
    <cellStyle name="Обычный 19 4 16" xfId="5140"/>
    <cellStyle name="Обычный 19 4 17" xfId="5278"/>
    <cellStyle name="Обычный 19 4 18" xfId="5391"/>
    <cellStyle name="Обычный 19 4 19" xfId="5491"/>
    <cellStyle name="Обычный 19 4 2" xfId="2506"/>
    <cellStyle name="Обычный 19 4 20" xfId="6037"/>
    <cellStyle name="Обычный 19 4 21" xfId="6241"/>
    <cellStyle name="Обычный 19 4 22" xfId="6406"/>
    <cellStyle name="Обычный 19 4 23" xfId="6543"/>
    <cellStyle name="Обычный 19 4 24" xfId="6657"/>
    <cellStyle name="Обычный 19 4 25" xfId="6757"/>
    <cellStyle name="Обычный 19 4 3" xfId="2716"/>
    <cellStyle name="Обычный 19 4 4" xfId="2945"/>
    <cellStyle name="Обычный 19 4 5" xfId="3137"/>
    <cellStyle name="Обычный 19 4 6" xfId="3337"/>
    <cellStyle name="Обычный 19 4 7" xfId="3529"/>
    <cellStyle name="Обычный 19 4 8" xfId="3721"/>
    <cellStyle name="Обычный 19 4 9" xfId="3906"/>
    <cellStyle name="Обычный 19 5" xfId="1793"/>
    <cellStyle name="Обычный 19 5 10" xfId="4110"/>
    <cellStyle name="Обычный 19 5 11" xfId="4292"/>
    <cellStyle name="Обычный 19 5 12" xfId="4482"/>
    <cellStyle name="Обычный 19 5 13" xfId="4654"/>
    <cellStyle name="Обычный 19 5 14" xfId="4839"/>
    <cellStyle name="Обычный 19 5 15" xfId="5005"/>
    <cellStyle name="Обычный 19 5 16" xfId="5153"/>
    <cellStyle name="Обычный 19 5 17" xfId="5291"/>
    <cellStyle name="Обычный 19 5 18" xfId="5404"/>
    <cellStyle name="Обычный 19 5 19" xfId="5504"/>
    <cellStyle name="Обычный 19 5 2" xfId="2519"/>
    <cellStyle name="Обычный 19 5 20" xfId="6050"/>
    <cellStyle name="Обычный 19 5 21" xfId="6254"/>
    <cellStyle name="Обычный 19 5 22" xfId="6419"/>
    <cellStyle name="Обычный 19 5 23" xfId="6556"/>
    <cellStyle name="Обычный 19 5 24" xfId="6670"/>
    <cellStyle name="Обычный 19 5 25" xfId="6770"/>
    <cellStyle name="Обычный 19 5 3" xfId="2729"/>
    <cellStyle name="Обычный 19 5 4" xfId="2958"/>
    <cellStyle name="Обычный 19 5 5" xfId="3150"/>
    <cellStyle name="Обычный 19 5 6" xfId="3350"/>
    <cellStyle name="Обычный 19 5 7" xfId="3542"/>
    <cellStyle name="Обычный 19 5 8" xfId="3734"/>
    <cellStyle name="Обычный 19 5 9" xfId="3919"/>
    <cellStyle name="Обычный 19 6" xfId="1789"/>
    <cellStyle name="Обычный 19 6 10" xfId="4106"/>
    <cellStyle name="Обычный 19 6 11" xfId="4288"/>
    <cellStyle name="Обычный 19 6 12" xfId="4478"/>
    <cellStyle name="Обычный 19 6 13" xfId="4650"/>
    <cellStyle name="Обычный 19 6 14" xfId="4835"/>
    <cellStyle name="Обычный 19 6 15" xfId="5001"/>
    <cellStyle name="Обычный 19 6 16" xfId="5149"/>
    <cellStyle name="Обычный 19 6 17" xfId="5287"/>
    <cellStyle name="Обычный 19 6 18" xfId="5400"/>
    <cellStyle name="Обычный 19 6 19" xfId="5500"/>
    <cellStyle name="Обычный 19 6 2" xfId="2515"/>
    <cellStyle name="Обычный 19 6 20" xfId="6046"/>
    <cellStyle name="Обычный 19 6 21" xfId="6250"/>
    <cellStyle name="Обычный 19 6 22" xfId="6415"/>
    <cellStyle name="Обычный 19 6 23" xfId="6552"/>
    <cellStyle name="Обычный 19 6 24" xfId="6666"/>
    <cellStyle name="Обычный 19 6 25" xfId="6766"/>
    <cellStyle name="Обычный 19 6 3" xfId="2725"/>
    <cellStyle name="Обычный 19 6 4" xfId="2954"/>
    <cellStyle name="Обычный 19 6 5" xfId="3146"/>
    <cellStyle name="Обычный 19 6 6" xfId="3346"/>
    <cellStyle name="Обычный 19 6 7" xfId="3538"/>
    <cellStyle name="Обычный 19 6 8" xfId="3730"/>
    <cellStyle name="Обычный 19 6 9" xfId="3915"/>
    <cellStyle name="Обычный 19 7" xfId="2476"/>
    <cellStyle name="Обычный 19 8" xfId="2683"/>
    <cellStyle name="Обычный 19 9" xfId="2911"/>
    <cellStyle name="Обычный 2" xfId="1"/>
    <cellStyle name="Обычный 2 10" xfId="473"/>
    <cellStyle name="Обычный 2 10 2" xfId="50536"/>
    <cellStyle name="Обычный 2 10 3" xfId="50537"/>
    <cellStyle name="Обычный 2 10 4" xfId="50538"/>
    <cellStyle name="Обычный 2 10 5" xfId="50539"/>
    <cellStyle name="Обычный 2 10 6" xfId="50535"/>
    <cellStyle name="Обычный 2 11" xfId="50540"/>
    <cellStyle name="Обычный 2 11 2" xfId="50541"/>
    <cellStyle name="Обычный 2 11 3" xfId="50542"/>
    <cellStyle name="Обычный 2 11 4" xfId="50543"/>
    <cellStyle name="Обычный 2 11 5" xfId="50544"/>
    <cellStyle name="Обычный 2 12" xfId="14991"/>
    <cellStyle name="Обычный 2 12 2" xfId="50545"/>
    <cellStyle name="Обычный 2 12 3" xfId="50546"/>
    <cellStyle name="Обычный 2 12 4" xfId="50547"/>
    <cellStyle name="Обычный 2 12 5" xfId="50548"/>
    <cellStyle name="Обычный 2 13" xfId="50549"/>
    <cellStyle name="Обычный 2 13 2" xfId="1027"/>
    <cellStyle name="Обычный 2 13 3" xfId="50550"/>
    <cellStyle name="Обычный 2 13 4" xfId="50551"/>
    <cellStyle name="Обычный 2 13 5" xfId="50552"/>
    <cellStyle name="Обычный 2 13 6" xfId="50553"/>
    <cellStyle name="Обычный 2 14" xfId="50554"/>
    <cellStyle name="Обычный 2 14 2" xfId="50555"/>
    <cellStyle name="Обычный 2 14 3" xfId="50556"/>
    <cellStyle name="Обычный 2 14 4" xfId="50557"/>
    <cellStyle name="Обычный 2 14 5" xfId="50558"/>
    <cellStyle name="Обычный 2 14 6" xfId="50559"/>
    <cellStyle name="Обычный 2 15" xfId="50560"/>
    <cellStyle name="Обычный 2 15 2" xfId="50561"/>
    <cellStyle name="Обычный 2 16" xfId="50562"/>
    <cellStyle name="Обычный 2 16 2" xfId="50563"/>
    <cellStyle name="Обычный 2 17" xfId="50564"/>
    <cellStyle name="Обычный 2 17 2" xfId="50565"/>
    <cellStyle name="Обычный 2 18" xfId="50566"/>
    <cellStyle name="Обычный 2 19" xfId="50567"/>
    <cellStyle name="Обычный 2 2" xfId="474"/>
    <cellStyle name="Обычный 2 2 10" xfId="50568"/>
    <cellStyle name="Обычный 2 2 10 2" xfId="50569"/>
    <cellStyle name="Обычный 2 2 11" xfId="50570"/>
    <cellStyle name="Обычный 2 2 11 2" xfId="50571"/>
    <cellStyle name="Обычный 2 2 12" xfId="50572"/>
    <cellStyle name="Обычный 2 2 12 2" xfId="50573"/>
    <cellStyle name="Обычный 2 2 13" xfId="50574"/>
    <cellStyle name="Обычный 2 2 13 2" xfId="50575"/>
    <cellStyle name="Обычный 2 2 14" xfId="50576"/>
    <cellStyle name="Обычный 2 2 14 2" xfId="50577"/>
    <cellStyle name="Обычный 2 2 15" xfId="50578"/>
    <cellStyle name="Обычный 2 2 15 2" xfId="50579"/>
    <cellStyle name="Обычный 2 2 16" xfId="50580"/>
    <cellStyle name="Обычный 2 2 16 2" xfId="50581"/>
    <cellStyle name="Обычный 2 2 17" xfId="50582"/>
    <cellStyle name="Обычный 2 2 17 2" xfId="50583"/>
    <cellStyle name="Обычный 2 2 18" xfId="50584"/>
    <cellStyle name="Обычный 2 2 18 2" xfId="50585"/>
    <cellStyle name="Обычный 2 2 19" xfId="50586"/>
    <cellStyle name="Обычный 2 2 19 2" xfId="50587"/>
    <cellStyle name="Обычный 2 2 2" xfId="475"/>
    <cellStyle name="Обычный 2 2 2 10" xfId="50588"/>
    <cellStyle name="Обычный 2 2 2 10 2" xfId="50589"/>
    <cellStyle name="Обычный 2 2 2 11" xfId="50590"/>
    <cellStyle name="Обычный 2 2 2 11 2" xfId="50591"/>
    <cellStyle name="Обычный 2 2 2 12" xfId="50592"/>
    <cellStyle name="Обычный 2 2 2 12 2" xfId="50593"/>
    <cellStyle name="Обычный 2 2 2 13" xfId="50594"/>
    <cellStyle name="Обычный 2 2 2 13 2" xfId="50595"/>
    <cellStyle name="Обычный 2 2 2 14" xfId="50596"/>
    <cellStyle name="Обычный 2 2 2 14 2" xfId="50597"/>
    <cellStyle name="Обычный 2 2 2 15" xfId="50598"/>
    <cellStyle name="Обычный 2 2 2 15 2" xfId="50599"/>
    <cellStyle name="Обычный 2 2 2 16" xfId="50600"/>
    <cellStyle name="Обычный 2 2 2 16 2" xfId="50601"/>
    <cellStyle name="Обычный 2 2 2 17" xfId="50602"/>
    <cellStyle name="Обычный 2 2 2 17 2" xfId="50603"/>
    <cellStyle name="Обычный 2 2 2 18" xfId="50604"/>
    <cellStyle name="Обычный 2 2 2 18 2" xfId="50605"/>
    <cellStyle name="Обычный 2 2 2 19" xfId="50606"/>
    <cellStyle name="Обычный 2 2 2 19 2" xfId="50607"/>
    <cellStyle name="Обычный 2 2 2 2" xfId="748"/>
    <cellStyle name="Обычный 2 2 2 2 2" xfId="50608"/>
    <cellStyle name="Обычный 2 2 2 20" xfId="50609"/>
    <cellStyle name="Обычный 2 2 2 20 2" xfId="50610"/>
    <cellStyle name="Обычный 2 2 2 21" xfId="50611"/>
    <cellStyle name="Обычный 2 2 2 21 2" xfId="50612"/>
    <cellStyle name="Обычный 2 2 2 22" xfId="50613"/>
    <cellStyle name="Обычный 2 2 2 22 2" xfId="50614"/>
    <cellStyle name="Обычный 2 2 2 23" xfId="50615"/>
    <cellStyle name="Обычный 2 2 2 23 2" xfId="50616"/>
    <cellStyle name="Обычный 2 2 2 24" xfId="50617"/>
    <cellStyle name="Обычный 2 2 2 24 2" xfId="50618"/>
    <cellStyle name="Обычный 2 2 2 25" xfId="50619"/>
    <cellStyle name="Обычный 2 2 2 25 2" xfId="50620"/>
    <cellStyle name="Обычный 2 2 2 26" xfId="50621"/>
    <cellStyle name="Обычный 2 2 2 26 2" xfId="50622"/>
    <cellStyle name="Обычный 2 2 2 27" xfId="50623"/>
    <cellStyle name="Обычный 2 2 2 27 2" xfId="50624"/>
    <cellStyle name="Обычный 2 2 2 28" xfId="50625"/>
    <cellStyle name="Обычный 2 2 2 28 2" xfId="50626"/>
    <cellStyle name="Обычный 2 2 2 29" xfId="50627"/>
    <cellStyle name="Обычный 2 2 2 29 2" xfId="50628"/>
    <cellStyle name="Обычный 2 2 2 3" xfId="50629"/>
    <cellStyle name="Обычный 2 2 2 3 2" xfId="50630"/>
    <cellStyle name="Обычный 2 2 2 30" xfId="50631"/>
    <cellStyle name="Обычный 2 2 2 30 2" xfId="50632"/>
    <cellStyle name="Обычный 2 2 2 31" xfId="50633"/>
    <cellStyle name="Обычный 2 2 2 31 2" xfId="50634"/>
    <cellStyle name="Обычный 2 2 2 32" xfId="50635"/>
    <cellStyle name="Обычный 2 2 2 32 2" xfId="50636"/>
    <cellStyle name="Обычный 2 2 2 33" xfId="50637"/>
    <cellStyle name="Обычный 2 2 2 33 2" xfId="50638"/>
    <cellStyle name="Обычный 2 2 2 34" xfId="50639"/>
    <cellStyle name="Обычный 2 2 2 34 2" xfId="50640"/>
    <cellStyle name="Обычный 2 2 2 35" xfId="50641"/>
    <cellStyle name="Обычный 2 2 2 35 2" xfId="50642"/>
    <cellStyle name="Обычный 2 2 2 36" xfId="50643"/>
    <cellStyle name="Обычный 2 2 2 36 2" xfId="50644"/>
    <cellStyle name="Обычный 2 2 2 37" xfId="50645"/>
    <cellStyle name="Обычный 2 2 2 37 2" xfId="50646"/>
    <cellStyle name="Обычный 2 2 2 38" xfId="50647"/>
    <cellStyle name="Обычный 2 2 2 38 2" xfId="50648"/>
    <cellStyle name="Обычный 2 2 2 39" xfId="50649"/>
    <cellStyle name="Обычный 2 2 2 39 2" xfId="50650"/>
    <cellStyle name="Обычный 2 2 2 4" xfId="50651"/>
    <cellStyle name="Обычный 2 2 2 4 2" xfId="50652"/>
    <cellStyle name="Обычный 2 2 2 40" xfId="50653"/>
    <cellStyle name="Обычный 2 2 2 40 2" xfId="50654"/>
    <cellStyle name="Обычный 2 2 2 41" xfId="50655"/>
    <cellStyle name="Обычный 2 2 2 41 2" xfId="50656"/>
    <cellStyle name="Обычный 2 2 2 42" xfId="50657"/>
    <cellStyle name="Обычный 2 2 2 42 2" xfId="50658"/>
    <cellStyle name="Обычный 2 2 2 43" xfId="50659"/>
    <cellStyle name="Обычный 2 2 2 43 2" xfId="50660"/>
    <cellStyle name="Обычный 2 2 2 44" xfId="50661"/>
    <cellStyle name="Обычный 2 2 2 44 2" xfId="50662"/>
    <cellStyle name="Обычный 2 2 2 45" xfId="50663"/>
    <cellStyle name="Обычный 2 2 2 45 2" xfId="50664"/>
    <cellStyle name="Обычный 2 2 2 46" xfId="50665"/>
    <cellStyle name="Обычный 2 2 2 46 2" xfId="50666"/>
    <cellStyle name="Обычный 2 2 2 47" xfId="50667"/>
    <cellStyle name="Обычный 2 2 2 48" xfId="1652"/>
    <cellStyle name="Обычный 2 2 2 5" xfId="50668"/>
    <cellStyle name="Обычный 2 2 2 5 2" xfId="50669"/>
    <cellStyle name="Обычный 2 2 2 6" xfId="50670"/>
    <cellStyle name="Обычный 2 2 2 6 2" xfId="50671"/>
    <cellStyle name="Обычный 2 2 2 7" xfId="50672"/>
    <cellStyle name="Обычный 2 2 2 7 2" xfId="50673"/>
    <cellStyle name="Обычный 2 2 2 8" xfId="50674"/>
    <cellStyle name="Обычный 2 2 2 8 2" xfId="50675"/>
    <cellStyle name="Обычный 2 2 2 9" xfId="50676"/>
    <cellStyle name="Обычный 2 2 2 9 2" xfId="50677"/>
    <cellStyle name="Обычный 2 2 20" xfId="50678"/>
    <cellStyle name="Обычный 2 2 20 2" xfId="50679"/>
    <cellStyle name="Обычный 2 2 21" xfId="50680"/>
    <cellStyle name="Обычный 2 2 21 2" xfId="50681"/>
    <cellStyle name="Обычный 2 2 22" xfId="50682"/>
    <cellStyle name="Обычный 2 2 22 2" xfId="50683"/>
    <cellStyle name="Обычный 2 2 23" xfId="50684"/>
    <cellStyle name="Обычный 2 2 23 2" xfId="50685"/>
    <cellStyle name="Обычный 2 2 24" xfId="50686"/>
    <cellStyle name="Обычный 2 2 24 2" xfId="50687"/>
    <cellStyle name="Обычный 2 2 25" xfId="50688"/>
    <cellStyle name="Обычный 2 2 25 2" xfId="50689"/>
    <cellStyle name="Обычный 2 2 26" xfId="50690"/>
    <cellStyle name="Обычный 2 2 26 2" xfId="50691"/>
    <cellStyle name="Обычный 2 2 27" xfId="50692"/>
    <cellStyle name="Обычный 2 2 27 2" xfId="50693"/>
    <cellStyle name="Обычный 2 2 28" xfId="50694"/>
    <cellStyle name="Обычный 2 2 28 2" xfId="50695"/>
    <cellStyle name="Обычный 2 2 29" xfId="50696"/>
    <cellStyle name="Обычный 2 2 29 2" xfId="50697"/>
    <cellStyle name="Обычный 2 2 3" xfId="476"/>
    <cellStyle name="Обычный 2 2 3 2" xfId="50698"/>
    <cellStyle name="Обычный 2 2 3 3" xfId="1752"/>
    <cellStyle name="Обычный 2 2 30" xfId="50699"/>
    <cellStyle name="Обычный 2 2 30 2" xfId="50700"/>
    <cellStyle name="Обычный 2 2 31" xfId="50701"/>
    <cellStyle name="Обычный 2 2 31 2" xfId="50702"/>
    <cellStyle name="Обычный 2 2 32" xfId="50703"/>
    <cellStyle name="Обычный 2 2 32 2" xfId="50704"/>
    <cellStyle name="Обычный 2 2 33" xfId="50705"/>
    <cellStyle name="Обычный 2 2 33 2" xfId="50706"/>
    <cellStyle name="Обычный 2 2 34" xfId="50707"/>
    <cellStyle name="Обычный 2 2 34 2" xfId="50708"/>
    <cellStyle name="Обычный 2 2 35" xfId="50709"/>
    <cellStyle name="Обычный 2 2 35 2" xfId="50710"/>
    <cellStyle name="Обычный 2 2 36" xfId="50711"/>
    <cellStyle name="Обычный 2 2 36 2" xfId="50712"/>
    <cellStyle name="Обычный 2 2 37" xfId="50713"/>
    <cellStyle name="Обычный 2 2 37 2" xfId="50714"/>
    <cellStyle name="Обычный 2 2 38" xfId="50715"/>
    <cellStyle name="Обычный 2 2 38 2" xfId="50716"/>
    <cellStyle name="Обычный 2 2 39" xfId="50717"/>
    <cellStyle name="Обычный 2 2 39 2" xfId="50718"/>
    <cellStyle name="Обычный 2 2 4" xfId="50719"/>
    <cellStyle name="Обычный 2 2 4 2" xfId="50720"/>
    <cellStyle name="Обычный 2 2 40" xfId="50721"/>
    <cellStyle name="Обычный 2 2 40 2" xfId="50722"/>
    <cellStyle name="Обычный 2 2 41" xfId="50723"/>
    <cellStyle name="Обычный 2 2 41 2" xfId="50724"/>
    <cellStyle name="Обычный 2 2 42" xfId="50725"/>
    <cellStyle name="Обычный 2 2 42 2" xfId="50726"/>
    <cellStyle name="Обычный 2 2 43" xfId="50727"/>
    <cellStyle name="Обычный 2 2 43 2" xfId="50728"/>
    <cellStyle name="Обычный 2 2 44" xfId="50729"/>
    <cellStyle name="Обычный 2 2 45" xfId="50730"/>
    <cellStyle name="Обычный 2 2 46" xfId="50731"/>
    <cellStyle name="Обычный 2 2 47" xfId="50732"/>
    <cellStyle name="Обычный 2 2 48" xfId="50733"/>
    <cellStyle name="Обычный 2 2 5" xfId="50734"/>
    <cellStyle name="Обычный 2 2 5 2" xfId="50735"/>
    <cellStyle name="Обычный 2 2 6" xfId="9"/>
    <cellStyle name="Обычный 2 2 6 2" xfId="50736"/>
    <cellStyle name="Обычный 2 2 7" xfId="13"/>
    <cellStyle name="Обычный 2 2 7 2" xfId="50738"/>
    <cellStyle name="Обычный 2 2 7 3" xfId="50737"/>
    <cellStyle name="Обычный 2 2 8" xfId="50739"/>
    <cellStyle name="Обычный 2 2 8 2" xfId="50740"/>
    <cellStyle name="Обычный 2 2 9" xfId="50741"/>
    <cellStyle name="Обычный 2 2 9 2" xfId="50742"/>
    <cellStyle name="Обычный 2 2_БЮДЖЕТ послед. 25.02.10г" xfId="749"/>
    <cellStyle name="Обычный 2 20" xfId="50743"/>
    <cellStyle name="Обычный 2 21" xfId="50744"/>
    <cellStyle name="Обычный 2 22" xfId="1031"/>
    <cellStyle name="Обычный 2 3" xfId="477"/>
    <cellStyle name="Обычный 2 3 2" xfId="1653"/>
    <cellStyle name="Обычный 2 3 2 2" xfId="50745"/>
    <cellStyle name="Обычный 2 3 2 3" xfId="50746"/>
    <cellStyle name="Обычный 2 3 2 4" xfId="50747"/>
    <cellStyle name="Обычный 2 3 2 5" xfId="50748"/>
    <cellStyle name="Обычный 2 3 3" xfId="1753"/>
    <cellStyle name="Обычный 2 3 3 2" xfId="50749"/>
    <cellStyle name="Обычный 2 3 3 3" xfId="50750"/>
    <cellStyle name="Обычный 2 3 3 4" xfId="50751"/>
    <cellStyle name="Обычный 2 3 3 5" xfId="50752"/>
    <cellStyle name="Обычный 2 3 4" xfId="50753"/>
    <cellStyle name="Обычный 2 3 4 2" xfId="50754"/>
    <cellStyle name="Обычный 2 3 4 3" xfId="50755"/>
    <cellStyle name="Обычный 2 3 4 4" xfId="50756"/>
    <cellStyle name="Обычный 2 3 4 5" xfId="50757"/>
    <cellStyle name="Обычный 2 3 5" xfId="50758"/>
    <cellStyle name="Обычный 2 3 6" xfId="50759"/>
    <cellStyle name="Обычный 2 3 7" xfId="50760"/>
    <cellStyle name="Обычный 2 3 8" xfId="50761"/>
    <cellStyle name="Обычный 2 3 9" xfId="1032"/>
    <cellStyle name="Обычный 2 4" xfId="478"/>
    <cellStyle name="Обычный 2 4 2" xfId="1654"/>
    <cellStyle name="Обычный 2 4 3" xfId="1754"/>
    <cellStyle name="Обычный 2 4 4" xfId="50762"/>
    <cellStyle name="Обычный 2 4 5" xfId="50763"/>
    <cellStyle name="Обычный 2 4 6" xfId="1033"/>
    <cellStyle name="Обычный 2 5" xfId="10"/>
    <cellStyle name="Обычный 2 5 2" xfId="14882"/>
    <cellStyle name="Обычный 2 5 3" xfId="50764"/>
    <cellStyle name="Обычный 2 5 4" xfId="50765"/>
    <cellStyle name="Обычный 2 5 5" xfId="50766"/>
    <cellStyle name="Обычный 2 5 6" xfId="1751"/>
    <cellStyle name="Обычный 2 6" xfId="750"/>
    <cellStyle name="Обычный 2 6 2" xfId="50767"/>
    <cellStyle name="Обычный 2 6 3" xfId="50768"/>
    <cellStyle name="Обычный 2 6 4" xfId="50769"/>
    <cellStyle name="Обычный 2 6 5" xfId="50770"/>
    <cellStyle name="Обычный 2 7" xfId="479"/>
    <cellStyle name="Обычный 2 7 2" xfId="50772"/>
    <cellStyle name="Обычный 2 7 3" xfId="50773"/>
    <cellStyle name="Обычный 2 7 4" xfId="50774"/>
    <cellStyle name="Обычный 2 7 5" xfId="50775"/>
    <cellStyle name="Обычный 2 7 6" xfId="50771"/>
    <cellStyle name="Обычный 2 8" xfId="50776"/>
    <cellStyle name="Обычный 2 8 2" xfId="50777"/>
    <cellStyle name="Обычный 2 8 3" xfId="50778"/>
    <cellStyle name="Обычный 2 8 4" xfId="50779"/>
    <cellStyle name="Обычный 2 8 5" xfId="50780"/>
    <cellStyle name="Обычный 2 9" xfId="50781"/>
    <cellStyle name="Обычный 2 9 2" xfId="50782"/>
    <cellStyle name="Обычный 2 9 3" xfId="50783"/>
    <cellStyle name="Обычный 2 9 4" xfId="50784"/>
    <cellStyle name="Обычный 2 9 5" xfId="50785"/>
    <cellStyle name="Обычный 2_111" xfId="50786"/>
    <cellStyle name="Обычный 20" xfId="1744"/>
    <cellStyle name="Обычный 20 10" xfId="3105"/>
    <cellStyle name="Обычный 20 11" xfId="3304"/>
    <cellStyle name="Обычный 20 12" xfId="3496"/>
    <cellStyle name="Обычный 20 13" xfId="3690"/>
    <cellStyle name="Обычный 20 14" xfId="3878"/>
    <cellStyle name="Обычный 20 15" xfId="4069"/>
    <cellStyle name="Обычный 20 16" xfId="4250"/>
    <cellStyle name="Обычный 20 17" xfId="4441"/>
    <cellStyle name="Обычный 20 18" xfId="4613"/>
    <cellStyle name="Обычный 20 19" xfId="4800"/>
    <cellStyle name="Обычный 20 2" xfId="1772"/>
    <cellStyle name="Обычный 20 2 10" xfId="4090"/>
    <cellStyle name="Обычный 20 2 11" xfId="4274"/>
    <cellStyle name="Обычный 20 2 12" xfId="4463"/>
    <cellStyle name="Обычный 20 2 13" xfId="4636"/>
    <cellStyle name="Обычный 20 2 14" xfId="4821"/>
    <cellStyle name="Обычный 20 2 15" xfId="4987"/>
    <cellStyle name="Обычный 20 2 16" xfId="5135"/>
    <cellStyle name="Обычный 20 2 17" xfId="5273"/>
    <cellStyle name="Обычный 20 2 18" xfId="5386"/>
    <cellStyle name="Обычный 20 2 19" xfId="5486"/>
    <cellStyle name="Обычный 20 2 2" xfId="2499"/>
    <cellStyle name="Обычный 20 2 20" xfId="6029"/>
    <cellStyle name="Обычный 20 2 21" xfId="6236"/>
    <cellStyle name="Обычный 20 2 22" xfId="6401"/>
    <cellStyle name="Обычный 20 2 23" xfId="6538"/>
    <cellStyle name="Обычный 20 2 24" xfId="6652"/>
    <cellStyle name="Обычный 20 2 25" xfId="6752"/>
    <cellStyle name="Обычный 20 2 3" xfId="2709"/>
    <cellStyle name="Обычный 20 2 4" xfId="2938"/>
    <cellStyle name="Обычный 20 2 5" xfId="3130"/>
    <cellStyle name="Обычный 20 2 6" xfId="3330"/>
    <cellStyle name="Обычный 20 2 7" xfId="3522"/>
    <cellStyle name="Обычный 20 2 8" xfId="3714"/>
    <cellStyle name="Обычный 20 2 9" xfId="3901"/>
    <cellStyle name="Обычный 20 20" xfId="4967"/>
    <cellStyle name="Обычный 20 21" xfId="5118"/>
    <cellStyle name="Обычный 20 22" xfId="5256"/>
    <cellStyle name="Обычный 20 23" xfId="5373"/>
    <cellStyle name="Обычный 20 24" xfId="5473"/>
    <cellStyle name="Обычный 20 25" xfId="6004"/>
    <cellStyle name="Обычный 20 26" xfId="6215"/>
    <cellStyle name="Обычный 20 27" xfId="6384"/>
    <cellStyle name="Обычный 20 28" xfId="6521"/>
    <cellStyle name="Обычный 20 29" xfId="6639"/>
    <cellStyle name="Обычный 20 3" xfId="1765"/>
    <cellStyle name="Обычный 20 3 10" xfId="4083"/>
    <cellStyle name="Обычный 20 3 11" xfId="4267"/>
    <cellStyle name="Обычный 20 3 12" xfId="4456"/>
    <cellStyle name="Обычный 20 3 13" xfId="4629"/>
    <cellStyle name="Обычный 20 3 14" xfId="4814"/>
    <cellStyle name="Обычный 20 3 15" xfId="4980"/>
    <cellStyle name="Обычный 20 3 16" xfId="5128"/>
    <cellStyle name="Обычный 20 3 17" xfId="5266"/>
    <cellStyle name="Обычный 20 3 18" xfId="5379"/>
    <cellStyle name="Обычный 20 3 19" xfId="5479"/>
    <cellStyle name="Обычный 20 3 2" xfId="2492"/>
    <cellStyle name="Обычный 20 3 20" xfId="6022"/>
    <cellStyle name="Обычный 20 3 21" xfId="6229"/>
    <cellStyle name="Обычный 20 3 22" xfId="6394"/>
    <cellStyle name="Обычный 20 3 23" xfId="6531"/>
    <cellStyle name="Обычный 20 3 24" xfId="6645"/>
    <cellStyle name="Обычный 20 3 25" xfId="6745"/>
    <cellStyle name="Обычный 20 3 3" xfId="2702"/>
    <cellStyle name="Обычный 20 3 4" xfId="2931"/>
    <cellStyle name="Обычный 20 3 5" xfId="3123"/>
    <cellStyle name="Обычный 20 3 6" xfId="3323"/>
    <cellStyle name="Обычный 20 3 7" xfId="3515"/>
    <cellStyle name="Обычный 20 3 8" xfId="3707"/>
    <cellStyle name="Обычный 20 3 9" xfId="3894"/>
    <cellStyle name="Обычный 20 30" xfId="6739"/>
    <cellStyle name="Обычный 20 4" xfId="1781"/>
    <cellStyle name="Обычный 20 4 10" xfId="4098"/>
    <cellStyle name="Обычный 20 4 11" xfId="4280"/>
    <cellStyle name="Обычный 20 4 12" xfId="4470"/>
    <cellStyle name="Обычный 20 4 13" xfId="4642"/>
    <cellStyle name="Обычный 20 4 14" xfId="4827"/>
    <cellStyle name="Обычный 20 4 15" xfId="4993"/>
    <cellStyle name="Обычный 20 4 16" xfId="5141"/>
    <cellStyle name="Обычный 20 4 17" xfId="5279"/>
    <cellStyle name="Обычный 20 4 18" xfId="5392"/>
    <cellStyle name="Обычный 20 4 19" xfId="5492"/>
    <cellStyle name="Обычный 20 4 2" xfId="2507"/>
    <cellStyle name="Обычный 20 4 20" xfId="6038"/>
    <cellStyle name="Обычный 20 4 21" xfId="6242"/>
    <cellStyle name="Обычный 20 4 22" xfId="6407"/>
    <cellStyle name="Обычный 20 4 23" xfId="6544"/>
    <cellStyle name="Обычный 20 4 24" xfId="6658"/>
    <cellStyle name="Обычный 20 4 25" xfId="6758"/>
    <cellStyle name="Обычный 20 4 3" xfId="2717"/>
    <cellStyle name="Обычный 20 4 4" xfId="2946"/>
    <cellStyle name="Обычный 20 4 5" xfId="3138"/>
    <cellStyle name="Обычный 20 4 6" xfId="3338"/>
    <cellStyle name="Обычный 20 4 7" xfId="3530"/>
    <cellStyle name="Обычный 20 4 8" xfId="3722"/>
    <cellStyle name="Обычный 20 4 9" xfId="3907"/>
    <cellStyle name="Обычный 20 5" xfId="1794"/>
    <cellStyle name="Обычный 20 5 10" xfId="4111"/>
    <cellStyle name="Обычный 20 5 11" xfId="4293"/>
    <cellStyle name="Обычный 20 5 12" xfId="4483"/>
    <cellStyle name="Обычный 20 5 13" xfId="4655"/>
    <cellStyle name="Обычный 20 5 14" xfId="4840"/>
    <cellStyle name="Обычный 20 5 15" xfId="5006"/>
    <cellStyle name="Обычный 20 5 16" xfId="5154"/>
    <cellStyle name="Обычный 20 5 17" xfId="5292"/>
    <cellStyle name="Обычный 20 5 18" xfId="5405"/>
    <cellStyle name="Обычный 20 5 19" xfId="5505"/>
    <cellStyle name="Обычный 20 5 2" xfId="2520"/>
    <cellStyle name="Обычный 20 5 20" xfId="6051"/>
    <cellStyle name="Обычный 20 5 21" xfId="6255"/>
    <cellStyle name="Обычный 20 5 22" xfId="6420"/>
    <cellStyle name="Обычный 20 5 23" xfId="6557"/>
    <cellStyle name="Обычный 20 5 24" xfId="6671"/>
    <cellStyle name="Обычный 20 5 25" xfId="6771"/>
    <cellStyle name="Обычный 20 5 3" xfId="2730"/>
    <cellStyle name="Обычный 20 5 4" xfId="2959"/>
    <cellStyle name="Обычный 20 5 5" xfId="3151"/>
    <cellStyle name="Обычный 20 5 6" xfId="3351"/>
    <cellStyle name="Обычный 20 5 7" xfId="3543"/>
    <cellStyle name="Обычный 20 5 8" xfId="3735"/>
    <cellStyle name="Обычный 20 5 9" xfId="3920"/>
    <cellStyle name="Обычный 20 6" xfId="1788"/>
    <cellStyle name="Обычный 20 6 10" xfId="4105"/>
    <cellStyle name="Обычный 20 6 11" xfId="4287"/>
    <cellStyle name="Обычный 20 6 12" xfId="4477"/>
    <cellStyle name="Обычный 20 6 13" xfId="4649"/>
    <cellStyle name="Обычный 20 6 14" xfId="4834"/>
    <cellStyle name="Обычный 20 6 15" xfId="5000"/>
    <cellStyle name="Обычный 20 6 16" xfId="5148"/>
    <cellStyle name="Обычный 20 6 17" xfId="5286"/>
    <cellStyle name="Обычный 20 6 18" xfId="5399"/>
    <cellStyle name="Обычный 20 6 19" xfId="5499"/>
    <cellStyle name="Обычный 20 6 2" xfId="2514"/>
    <cellStyle name="Обычный 20 6 20" xfId="6045"/>
    <cellStyle name="Обычный 20 6 21" xfId="6249"/>
    <cellStyle name="Обычный 20 6 22" xfId="6414"/>
    <cellStyle name="Обычный 20 6 23" xfId="6551"/>
    <cellStyle name="Обычный 20 6 24" xfId="6665"/>
    <cellStyle name="Обычный 20 6 25" xfId="6765"/>
    <cellStyle name="Обычный 20 6 3" xfId="2724"/>
    <cellStyle name="Обычный 20 6 4" xfId="2953"/>
    <cellStyle name="Обычный 20 6 5" xfId="3145"/>
    <cellStyle name="Обычный 20 6 6" xfId="3345"/>
    <cellStyle name="Обычный 20 6 7" xfId="3537"/>
    <cellStyle name="Обычный 20 6 8" xfId="3729"/>
    <cellStyle name="Обычный 20 6 9" xfId="3914"/>
    <cellStyle name="Обычный 20 7" xfId="2477"/>
    <cellStyle name="Обычный 20 8" xfId="2684"/>
    <cellStyle name="Обычный 20 9" xfId="2912"/>
    <cellStyle name="Обычный 21" xfId="480"/>
    <cellStyle name="Обычный 21 10" xfId="3106"/>
    <cellStyle name="Обычный 21 11" xfId="3305"/>
    <cellStyle name="Обычный 21 12" xfId="3497"/>
    <cellStyle name="Обычный 21 13" xfId="3691"/>
    <cellStyle name="Обычный 21 14" xfId="3879"/>
    <cellStyle name="Обычный 21 15" xfId="4070"/>
    <cellStyle name="Обычный 21 16" xfId="4251"/>
    <cellStyle name="Обычный 21 17" xfId="4442"/>
    <cellStyle name="Обычный 21 18" xfId="4614"/>
    <cellStyle name="Обычный 21 19" xfId="4801"/>
    <cellStyle name="Обычный 21 2" xfId="1773"/>
    <cellStyle name="Обычный 21 2 10" xfId="4091"/>
    <cellStyle name="Обычный 21 2 11" xfId="4275"/>
    <cellStyle name="Обычный 21 2 12" xfId="4464"/>
    <cellStyle name="Обычный 21 2 13" xfId="4637"/>
    <cellStyle name="Обычный 21 2 14" xfId="4822"/>
    <cellStyle name="Обычный 21 2 15" xfId="4988"/>
    <cellStyle name="Обычный 21 2 16" xfId="5136"/>
    <cellStyle name="Обычный 21 2 17" xfId="5274"/>
    <cellStyle name="Обычный 21 2 18" xfId="5387"/>
    <cellStyle name="Обычный 21 2 19" xfId="5487"/>
    <cellStyle name="Обычный 21 2 2" xfId="2500"/>
    <cellStyle name="Обычный 21 2 20" xfId="6030"/>
    <cellStyle name="Обычный 21 2 21" xfId="6237"/>
    <cellStyle name="Обычный 21 2 22" xfId="6402"/>
    <cellStyle name="Обычный 21 2 23" xfId="6539"/>
    <cellStyle name="Обычный 21 2 24" xfId="6653"/>
    <cellStyle name="Обычный 21 2 25" xfId="6753"/>
    <cellStyle name="Обычный 21 2 3" xfId="2710"/>
    <cellStyle name="Обычный 21 2 4" xfId="2939"/>
    <cellStyle name="Обычный 21 2 5" xfId="3131"/>
    <cellStyle name="Обычный 21 2 6" xfId="3331"/>
    <cellStyle name="Обычный 21 2 7" xfId="3523"/>
    <cellStyle name="Обычный 21 2 8" xfId="3715"/>
    <cellStyle name="Обычный 21 2 9" xfId="3902"/>
    <cellStyle name="Обычный 21 20" xfId="4968"/>
    <cellStyle name="Обычный 21 21" xfId="5119"/>
    <cellStyle name="Обычный 21 22" xfId="5257"/>
    <cellStyle name="Обычный 21 23" xfId="5374"/>
    <cellStyle name="Обычный 21 24" xfId="5474"/>
    <cellStyle name="Обычный 21 25" xfId="6005"/>
    <cellStyle name="Обычный 21 26" xfId="6216"/>
    <cellStyle name="Обычный 21 27" xfId="6385"/>
    <cellStyle name="Обычный 21 28" xfId="6522"/>
    <cellStyle name="Обычный 21 29" xfId="6640"/>
    <cellStyle name="Обычный 21 3" xfId="1764"/>
    <cellStyle name="Обычный 21 3 10" xfId="4082"/>
    <cellStyle name="Обычный 21 3 11" xfId="4266"/>
    <cellStyle name="Обычный 21 3 12" xfId="4455"/>
    <cellStyle name="Обычный 21 3 13" xfId="4628"/>
    <cellStyle name="Обычный 21 3 14" xfId="4813"/>
    <cellStyle name="Обычный 21 3 15" xfId="4979"/>
    <cellStyle name="Обычный 21 3 16" xfId="5127"/>
    <cellStyle name="Обычный 21 3 17" xfId="5265"/>
    <cellStyle name="Обычный 21 3 18" xfId="5378"/>
    <cellStyle name="Обычный 21 3 19" xfId="5478"/>
    <cellStyle name="Обычный 21 3 2" xfId="2491"/>
    <cellStyle name="Обычный 21 3 20" xfId="6021"/>
    <cellStyle name="Обычный 21 3 21" xfId="6228"/>
    <cellStyle name="Обычный 21 3 22" xfId="6393"/>
    <cellStyle name="Обычный 21 3 23" xfId="6530"/>
    <cellStyle name="Обычный 21 3 24" xfId="6644"/>
    <cellStyle name="Обычный 21 3 25" xfId="6744"/>
    <cellStyle name="Обычный 21 3 3" xfId="2701"/>
    <cellStyle name="Обычный 21 3 4" xfId="2930"/>
    <cellStyle name="Обычный 21 3 5" xfId="3122"/>
    <cellStyle name="Обычный 21 3 6" xfId="3322"/>
    <cellStyle name="Обычный 21 3 7" xfId="3514"/>
    <cellStyle name="Обычный 21 3 8" xfId="3706"/>
    <cellStyle name="Обычный 21 3 9" xfId="3893"/>
    <cellStyle name="Обычный 21 30" xfId="6740"/>
    <cellStyle name="Обычный 21 31" xfId="1745"/>
    <cellStyle name="Обычный 21 4" xfId="1782"/>
    <cellStyle name="Обычный 21 4 10" xfId="4099"/>
    <cellStyle name="Обычный 21 4 11" xfId="4281"/>
    <cellStyle name="Обычный 21 4 12" xfId="4471"/>
    <cellStyle name="Обычный 21 4 13" xfId="4643"/>
    <cellStyle name="Обычный 21 4 14" xfId="4828"/>
    <cellStyle name="Обычный 21 4 15" xfId="4994"/>
    <cellStyle name="Обычный 21 4 16" xfId="5142"/>
    <cellStyle name="Обычный 21 4 17" xfId="5280"/>
    <cellStyle name="Обычный 21 4 18" xfId="5393"/>
    <cellStyle name="Обычный 21 4 19" xfId="5493"/>
    <cellStyle name="Обычный 21 4 2" xfId="2508"/>
    <cellStyle name="Обычный 21 4 20" xfId="6039"/>
    <cellStyle name="Обычный 21 4 21" xfId="6243"/>
    <cellStyle name="Обычный 21 4 22" xfId="6408"/>
    <cellStyle name="Обычный 21 4 23" xfId="6545"/>
    <cellStyle name="Обычный 21 4 24" xfId="6659"/>
    <cellStyle name="Обычный 21 4 25" xfId="6759"/>
    <cellStyle name="Обычный 21 4 3" xfId="2718"/>
    <cellStyle name="Обычный 21 4 4" xfId="2947"/>
    <cellStyle name="Обычный 21 4 5" xfId="3139"/>
    <cellStyle name="Обычный 21 4 6" xfId="3339"/>
    <cellStyle name="Обычный 21 4 7" xfId="3531"/>
    <cellStyle name="Обычный 21 4 8" xfId="3723"/>
    <cellStyle name="Обычный 21 4 9" xfId="3908"/>
    <cellStyle name="Обычный 21 5" xfId="1795"/>
    <cellStyle name="Обычный 21 5 10" xfId="4112"/>
    <cellStyle name="Обычный 21 5 11" xfId="4294"/>
    <cellStyle name="Обычный 21 5 12" xfId="4484"/>
    <cellStyle name="Обычный 21 5 13" xfId="4656"/>
    <cellStyle name="Обычный 21 5 14" xfId="4841"/>
    <cellStyle name="Обычный 21 5 15" xfId="5007"/>
    <cellStyle name="Обычный 21 5 16" xfId="5155"/>
    <cellStyle name="Обычный 21 5 17" xfId="5293"/>
    <cellStyle name="Обычный 21 5 18" xfId="5406"/>
    <cellStyle name="Обычный 21 5 19" xfId="5506"/>
    <cellStyle name="Обычный 21 5 2" xfId="2521"/>
    <cellStyle name="Обычный 21 5 20" xfId="6052"/>
    <cellStyle name="Обычный 21 5 21" xfId="6256"/>
    <cellStyle name="Обычный 21 5 22" xfId="6421"/>
    <cellStyle name="Обычный 21 5 23" xfId="6558"/>
    <cellStyle name="Обычный 21 5 24" xfId="6672"/>
    <cellStyle name="Обычный 21 5 25" xfId="6772"/>
    <cellStyle name="Обычный 21 5 3" xfId="2731"/>
    <cellStyle name="Обычный 21 5 4" xfId="2960"/>
    <cellStyle name="Обычный 21 5 5" xfId="3152"/>
    <cellStyle name="Обычный 21 5 6" xfId="3352"/>
    <cellStyle name="Обычный 21 5 7" xfId="3544"/>
    <cellStyle name="Обычный 21 5 8" xfId="3736"/>
    <cellStyle name="Обычный 21 5 9" xfId="3921"/>
    <cellStyle name="Обычный 21 6" xfId="1787"/>
    <cellStyle name="Обычный 21 6 10" xfId="4104"/>
    <cellStyle name="Обычный 21 6 11" xfId="4286"/>
    <cellStyle name="Обычный 21 6 12" xfId="4476"/>
    <cellStyle name="Обычный 21 6 13" xfId="4648"/>
    <cellStyle name="Обычный 21 6 14" xfId="4833"/>
    <cellStyle name="Обычный 21 6 15" xfId="4999"/>
    <cellStyle name="Обычный 21 6 16" xfId="5147"/>
    <cellStyle name="Обычный 21 6 17" xfId="5285"/>
    <cellStyle name="Обычный 21 6 18" xfId="5398"/>
    <cellStyle name="Обычный 21 6 19" xfId="5498"/>
    <cellStyle name="Обычный 21 6 2" xfId="2513"/>
    <cellStyle name="Обычный 21 6 20" xfId="6044"/>
    <cellStyle name="Обычный 21 6 21" xfId="6248"/>
    <cellStyle name="Обычный 21 6 22" xfId="6413"/>
    <cellStyle name="Обычный 21 6 23" xfId="6550"/>
    <cellStyle name="Обычный 21 6 24" xfId="6664"/>
    <cellStyle name="Обычный 21 6 25" xfId="6764"/>
    <cellStyle name="Обычный 21 6 3" xfId="2723"/>
    <cellStyle name="Обычный 21 6 4" xfId="2952"/>
    <cellStyle name="Обычный 21 6 5" xfId="3144"/>
    <cellStyle name="Обычный 21 6 6" xfId="3344"/>
    <cellStyle name="Обычный 21 6 7" xfId="3536"/>
    <cellStyle name="Обычный 21 6 8" xfId="3728"/>
    <cellStyle name="Обычный 21 6 9" xfId="3913"/>
    <cellStyle name="Обычный 21 7" xfId="2478"/>
    <cellStyle name="Обычный 21 8" xfId="2685"/>
    <cellStyle name="Обычный 21 9" xfId="2913"/>
    <cellStyle name="Обычный 22" xfId="1746"/>
    <cellStyle name="Обычный 22 10" xfId="3107"/>
    <cellStyle name="Обычный 22 11" xfId="3306"/>
    <cellStyle name="Обычный 22 12" xfId="3498"/>
    <cellStyle name="Обычный 22 13" xfId="3692"/>
    <cellStyle name="Обычный 22 14" xfId="3880"/>
    <cellStyle name="Обычный 22 15" xfId="4071"/>
    <cellStyle name="Обычный 22 16" xfId="4252"/>
    <cellStyle name="Обычный 22 17" xfId="4443"/>
    <cellStyle name="Обычный 22 18" xfId="4615"/>
    <cellStyle name="Обычный 22 19" xfId="4802"/>
    <cellStyle name="Обычный 22 2" xfId="1774"/>
    <cellStyle name="Обычный 22 2 10" xfId="4092"/>
    <cellStyle name="Обычный 22 2 11" xfId="4276"/>
    <cellStyle name="Обычный 22 2 12" xfId="4465"/>
    <cellStyle name="Обычный 22 2 13" xfId="4638"/>
    <cellStyle name="Обычный 22 2 14" xfId="4823"/>
    <cellStyle name="Обычный 22 2 15" xfId="4989"/>
    <cellStyle name="Обычный 22 2 16" xfId="5137"/>
    <cellStyle name="Обычный 22 2 17" xfId="5275"/>
    <cellStyle name="Обычный 22 2 18" xfId="5388"/>
    <cellStyle name="Обычный 22 2 19" xfId="5488"/>
    <cellStyle name="Обычный 22 2 2" xfId="2501"/>
    <cellStyle name="Обычный 22 2 20" xfId="6031"/>
    <cellStyle name="Обычный 22 2 21" xfId="6238"/>
    <cellStyle name="Обычный 22 2 22" xfId="6403"/>
    <cellStyle name="Обычный 22 2 23" xfId="6540"/>
    <cellStyle name="Обычный 22 2 24" xfId="6654"/>
    <cellStyle name="Обычный 22 2 25" xfId="6754"/>
    <cellStyle name="Обычный 22 2 3" xfId="2711"/>
    <cellStyle name="Обычный 22 2 4" xfId="2940"/>
    <cellStyle name="Обычный 22 2 5" xfId="3132"/>
    <cellStyle name="Обычный 22 2 6" xfId="3332"/>
    <cellStyle name="Обычный 22 2 7" xfId="3524"/>
    <cellStyle name="Обычный 22 2 8" xfId="3716"/>
    <cellStyle name="Обычный 22 2 9" xfId="3903"/>
    <cellStyle name="Обычный 22 20" xfId="4969"/>
    <cellStyle name="Обычный 22 21" xfId="5120"/>
    <cellStyle name="Обычный 22 22" xfId="5258"/>
    <cellStyle name="Обычный 22 23" xfId="5375"/>
    <cellStyle name="Обычный 22 24" xfId="5475"/>
    <cellStyle name="Обычный 22 25" xfId="6006"/>
    <cellStyle name="Обычный 22 26" xfId="6217"/>
    <cellStyle name="Обычный 22 27" xfId="6386"/>
    <cellStyle name="Обычный 22 28" xfId="6523"/>
    <cellStyle name="Обычный 22 29" xfId="6641"/>
    <cellStyle name="Обычный 22 3" xfId="1763"/>
    <cellStyle name="Обычный 22 3 10" xfId="4081"/>
    <cellStyle name="Обычный 22 3 11" xfId="4265"/>
    <cellStyle name="Обычный 22 3 12" xfId="4454"/>
    <cellStyle name="Обычный 22 3 13" xfId="4627"/>
    <cellStyle name="Обычный 22 3 14" xfId="4812"/>
    <cellStyle name="Обычный 22 3 15" xfId="4978"/>
    <cellStyle name="Обычный 22 3 16" xfId="5126"/>
    <cellStyle name="Обычный 22 3 17" xfId="5264"/>
    <cellStyle name="Обычный 22 3 18" xfId="5377"/>
    <cellStyle name="Обычный 22 3 19" xfId="5477"/>
    <cellStyle name="Обычный 22 3 2" xfId="2490"/>
    <cellStyle name="Обычный 22 3 20" xfId="6020"/>
    <cellStyle name="Обычный 22 3 21" xfId="6227"/>
    <cellStyle name="Обычный 22 3 22" xfId="6392"/>
    <cellStyle name="Обычный 22 3 23" xfId="6529"/>
    <cellStyle name="Обычный 22 3 24" xfId="6643"/>
    <cellStyle name="Обычный 22 3 25" xfId="6743"/>
    <cellStyle name="Обычный 22 3 3" xfId="2700"/>
    <cellStyle name="Обычный 22 3 4" xfId="2929"/>
    <cellStyle name="Обычный 22 3 5" xfId="3121"/>
    <cellStyle name="Обычный 22 3 6" xfId="3321"/>
    <cellStyle name="Обычный 22 3 7" xfId="3513"/>
    <cellStyle name="Обычный 22 3 8" xfId="3705"/>
    <cellStyle name="Обычный 22 3 9" xfId="3892"/>
    <cellStyle name="Обычный 22 30" xfId="6741"/>
    <cellStyle name="Обычный 22 4" xfId="1783"/>
    <cellStyle name="Обычный 22 4 10" xfId="4100"/>
    <cellStyle name="Обычный 22 4 11" xfId="4282"/>
    <cellStyle name="Обычный 22 4 12" xfId="4472"/>
    <cellStyle name="Обычный 22 4 13" xfId="4644"/>
    <cellStyle name="Обычный 22 4 14" xfId="4829"/>
    <cellStyle name="Обычный 22 4 15" xfId="4995"/>
    <cellStyle name="Обычный 22 4 16" xfId="5143"/>
    <cellStyle name="Обычный 22 4 17" xfId="5281"/>
    <cellStyle name="Обычный 22 4 18" xfId="5394"/>
    <cellStyle name="Обычный 22 4 19" xfId="5494"/>
    <cellStyle name="Обычный 22 4 2" xfId="2509"/>
    <cellStyle name="Обычный 22 4 20" xfId="6040"/>
    <cellStyle name="Обычный 22 4 21" xfId="6244"/>
    <cellStyle name="Обычный 22 4 22" xfId="6409"/>
    <cellStyle name="Обычный 22 4 23" xfId="6546"/>
    <cellStyle name="Обычный 22 4 24" xfId="6660"/>
    <cellStyle name="Обычный 22 4 25" xfId="6760"/>
    <cellStyle name="Обычный 22 4 3" xfId="2719"/>
    <cellStyle name="Обычный 22 4 4" xfId="2948"/>
    <cellStyle name="Обычный 22 4 5" xfId="3140"/>
    <cellStyle name="Обычный 22 4 6" xfId="3340"/>
    <cellStyle name="Обычный 22 4 7" xfId="3532"/>
    <cellStyle name="Обычный 22 4 8" xfId="3724"/>
    <cellStyle name="Обычный 22 4 9" xfId="3909"/>
    <cellStyle name="Обычный 22 5" xfId="1796"/>
    <cellStyle name="Обычный 22 5 10" xfId="4113"/>
    <cellStyle name="Обычный 22 5 11" xfId="4295"/>
    <cellStyle name="Обычный 22 5 12" xfId="4485"/>
    <cellStyle name="Обычный 22 5 13" xfId="4657"/>
    <cellStyle name="Обычный 22 5 14" xfId="4842"/>
    <cellStyle name="Обычный 22 5 15" xfId="5008"/>
    <cellStyle name="Обычный 22 5 16" xfId="5156"/>
    <cellStyle name="Обычный 22 5 17" xfId="5294"/>
    <cellStyle name="Обычный 22 5 18" xfId="5407"/>
    <cellStyle name="Обычный 22 5 19" xfId="5507"/>
    <cellStyle name="Обычный 22 5 2" xfId="2522"/>
    <cellStyle name="Обычный 22 5 20" xfId="6053"/>
    <cellStyle name="Обычный 22 5 21" xfId="6257"/>
    <cellStyle name="Обычный 22 5 22" xfId="6422"/>
    <cellStyle name="Обычный 22 5 23" xfId="6559"/>
    <cellStyle name="Обычный 22 5 24" xfId="6673"/>
    <cellStyle name="Обычный 22 5 25" xfId="6773"/>
    <cellStyle name="Обычный 22 5 3" xfId="2732"/>
    <cellStyle name="Обычный 22 5 4" xfId="2961"/>
    <cellStyle name="Обычный 22 5 5" xfId="3153"/>
    <cellStyle name="Обычный 22 5 6" xfId="3353"/>
    <cellStyle name="Обычный 22 5 7" xfId="3545"/>
    <cellStyle name="Обычный 22 5 8" xfId="3737"/>
    <cellStyle name="Обычный 22 5 9" xfId="3922"/>
    <cellStyle name="Обычный 22 6" xfId="1786"/>
    <cellStyle name="Обычный 22 6 10" xfId="4103"/>
    <cellStyle name="Обычный 22 6 11" xfId="4285"/>
    <cellStyle name="Обычный 22 6 12" xfId="4475"/>
    <cellStyle name="Обычный 22 6 13" xfId="4647"/>
    <cellStyle name="Обычный 22 6 14" xfId="4832"/>
    <cellStyle name="Обычный 22 6 15" xfId="4998"/>
    <cellStyle name="Обычный 22 6 16" xfId="5146"/>
    <cellStyle name="Обычный 22 6 17" xfId="5284"/>
    <cellStyle name="Обычный 22 6 18" xfId="5397"/>
    <cellStyle name="Обычный 22 6 19" xfId="5497"/>
    <cellStyle name="Обычный 22 6 2" xfId="2512"/>
    <cellStyle name="Обычный 22 6 20" xfId="6043"/>
    <cellStyle name="Обычный 22 6 21" xfId="6247"/>
    <cellStyle name="Обычный 22 6 22" xfId="6412"/>
    <cellStyle name="Обычный 22 6 23" xfId="6549"/>
    <cellStyle name="Обычный 22 6 24" xfId="6663"/>
    <cellStyle name="Обычный 22 6 25" xfId="6763"/>
    <cellStyle name="Обычный 22 6 3" xfId="2722"/>
    <cellStyle name="Обычный 22 6 4" xfId="2951"/>
    <cellStyle name="Обычный 22 6 5" xfId="3143"/>
    <cellStyle name="Обычный 22 6 6" xfId="3343"/>
    <cellStyle name="Обычный 22 6 7" xfId="3535"/>
    <cellStyle name="Обычный 22 6 8" xfId="3727"/>
    <cellStyle name="Обычный 22 6 9" xfId="3912"/>
    <cellStyle name="Обычный 22 7" xfId="2479"/>
    <cellStyle name="Обычный 22 8" xfId="2686"/>
    <cellStyle name="Обычный 22 9" xfId="2914"/>
    <cellStyle name="Обычный 23" xfId="14870"/>
    <cellStyle name="Обычный 24" xfId="1775"/>
    <cellStyle name="Обычный 24 3" xfId="56612"/>
    <cellStyle name="Обычный 25" xfId="1762"/>
    <cellStyle name="Обычный 25 10" xfId="3891"/>
    <cellStyle name="Обычный 25 11" xfId="4080"/>
    <cellStyle name="Обычный 25 12" xfId="4264"/>
    <cellStyle name="Обычный 25 13" xfId="4453"/>
    <cellStyle name="Обычный 25 14" xfId="4626"/>
    <cellStyle name="Обычный 25 15" xfId="4811"/>
    <cellStyle name="Обычный 25 16" xfId="4977"/>
    <cellStyle name="Обычный 25 17" xfId="5125"/>
    <cellStyle name="Обычный 25 18" xfId="5263"/>
    <cellStyle name="Обычный 25 19" xfId="5376"/>
    <cellStyle name="Обычный 25 2" xfId="1784"/>
    <cellStyle name="Обычный 25 2 10" xfId="4101"/>
    <cellStyle name="Обычный 25 2 11" xfId="4283"/>
    <cellStyle name="Обычный 25 2 12" xfId="4473"/>
    <cellStyle name="Обычный 25 2 13" xfId="4645"/>
    <cellStyle name="Обычный 25 2 14" xfId="4830"/>
    <cellStyle name="Обычный 25 2 15" xfId="4996"/>
    <cellStyle name="Обычный 25 2 16" xfId="5144"/>
    <cellStyle name="Обычный 25 2 17" xfId="5282"/>
    <cellStyle name="Обычный 25 2 18" xfId="5395"/>
    <cellStyle name="Обычный 25 2 19" xfId="5495"/>
    <cellStyle name="Обычный 25 2 2" xfId="2510"/>
    <cellStyle name="Обычный 25 2 20" xfId="6041"/>
    <cellStyle name="Обычный 25 2 21" xfId="6245"/>
    <cellStyle name="Обычный 25 2 22" xfId="6410"/>
    <cellStyle name="Обычный 25 2 23" xfId="6547"/>
    <cellStyle name="Обычный 25 2 24" xfId="6661"/>
    <cellStyle name="Обычный 25 2 25" xfId="6761"/>
    <cellStyle name="Обычный 25 2 3" xfId="2720"/>
    <cellStyle name="Обычный 25 2 4" xfId="2949"/>
    <cellStyle name="Обычный 25 2 5" xfId="3141"/>
    <cellStyle name="Обычный 25 2 6" xfId="3341"/>
    <cellStyle name="Обычный 25 2 7" xfId="3533"/>
    <cellStyle name="Обычный 25 2 8" xfId="3725"/>
    <cellStyle name="Обычный 25 2 9" xfId="3910"/>
    <cellStyle name="Обычный 25 20" xfId="5476"/>
    <cellStyle name="Обычный 25 21" xfId="6019"/>
    <cellStyle name="Обычный 25 22" xfId="6226"/>
    <cellStyle name="Обычный 25 23" xfId="6391"/>
    <cellStyle name="Обычный 25 24" xfId="6528"/>
    <cellStyle name="Обычный 25 25" xfId="6642"/>
    <cellStyle name="Обычный 25 26" xfId="6742"/>
    <cellStyle name="Обычный 25 3" xfId="2489"/>
    <cellStyle name="Обычный 25 4" xfId="2699"/>
    <cellStyle name="Обычный 25 5" xfId="2928"/>
    <cellStyle name="Обычный 25 6" xfId="3120"/>
    <cellStyle name="Обычный 25 7" xfId="3320"/>
    <cellStyle name="Обычный 25 8" xfId="3512"/>
    <cellStyle name="Обычный 25 9" xfId="3704"/>
    <cellStyle name="Обычный 26" xfId="1776"/>
    <cellStyle name="Обычный 27" xfId="14874"/>
    <cellStyle name="Обычный 28" xfId="1777"/>
    <cellStyle name="Обычный 29" xfId="751"/>
    <cellStyle name="Обычный 29 2" xfId="14987"/>
    <cellStyle name="Обычный 29 2 2" xfId="8"/>
    <cellStyle name="Обычный 3" xfId="3"/>
    <cellStyle name="Обычный 3 10" xfId="14881"/>
    <cellStyle name="Обычный 3 10 2" xfId="50787"/>
    <cellStyle name="Обычный 3 11" xfId="50788"/>
    <cellStyle name="Обычный 3 11 2" xfId="50789"/>
    <cellStyle name="Обычный 3 12" xfId="50790"/>
    <cellStyle name="Обычный 3 12 2" xfId="50791"/>
    <cellStyle name="Обычный 3 13" xfId="50792"/>
    <cellStyle name="Обычный 3 13 2" xfId="50793"/>
    <cellStyle name="Обычный 3 14" xfId="50794"/>
    <cellStyle name="Обычный 3 14 2" xfId="50795"/>
    <cellStyle name="Обычный 3 15" xfId="50796"/>
    <cellStyle name="Обычный 3 15 2" xfId="50797"/>
    <cellStyle name="Обычный 3 16" xfId="50798"/>
    <cellStyle name="Обычный 3 16 2" xfId="50799"/>
    <cellStyle name="Обычный 3 17" xfId="50800"/>
    <cellStyle name="Обычный 3 17 2" xfId="50801"/>
    <cellStyle name="Обычный 3 18" xfId="50802"/>
    <cellStyle name="Обычный 3 18 2" xfId="50803"/>
    <cellStyle name="Обычный 3 19" xfId="50804"/>
    <cellStyle name="Обычный 3 19 2" xfId="50805"/>
    <cellStyle name="Обычный 3 2" xfId="481"/>
    <cellStyle name="Обычный 3 2 10" xfId="50806"/>
    <cellStyle name="Обычный 3 2 11" xfId="50807"/>
    <cellStyle name="Обычный 3 2 12" xfId="50808"/>
    <cellStyle name="Обычный 3 2 13" xfId="50809"/>
    <cellStyle name="Обычный 3 2 14" xfId="50810"/>
    <cellStyle name="Обычный 3 2 15" xfId="50811"/>
    <cellStyle name="Обычный 3 2 16" xfId="50812"/>
    <cellStyle name="Обычный 3 2 17" xfId="50813"/>
    <cellStyle name="Обычный 3 2 18" xfId="50814"/>
    <cellStyle name="Обычный 3 2 19" xfId="50815"/>
    <cellStyle name="Обычный 3 2 2" xfId="482"/>
    <cellStyle name="Обычный 3 2 2 2" xfId="50816"/>
    <cellStyle name="Обычный 3 2 20" xfId="50817"/>
    <cellStyle name="Обычный 3 2 21" xfId="50818"/>
    <cellStyle name="Обычный 3 2 22" xfId="50819"/>
    <cellStyle name="Обычный 3 2 23" xfId="50820"/>
    <cellStyle name="Обычный 3 2 24" xfId="50821"/>
    <cellStyle name="Обычный 3 2 25" xfId="50822"/>
    <cellStyle name="Обычный 3 2 26" xfId="50823"/>
    <cellStyle name="Обычный 3 2 27" xfId="50824"/>
    <cellStyle name="Обычный 3 2 28" xfId="50825"/>
    <cellStyle name="Обычный 3 2 29" xfId="50826"/>
    <cellStyle name="Обычный 3 2 3" xfId="50827"/>
    <cellStyle name="Обычный 3 2 30" xfId="50828"/>
    <cellStyle name="Обычный 3 2 31" xfId="50829"/>
    <cellStyle name="Обычный 3 2 32" xfId="50830"/>
    <cellStyle name="Обычный 3 2 33" xfId="50831"/>
    <cellStyle name="Обычный 3 2 34" xfId="50832"/>
    <cellStyle name="Обычный 3 2 35" xfId="50833"/>
    <cellStyle name="Обычный 3 2 36" xfId="50834"/>
    <cellStyle name="Обычный 3 2 37" xfId="50835"/>
    <cellStyle name="Обычный 3 2 37 2" xfId="50836"/>
    <cellStyle name="Обычный 3 2 38" xfId="50837"/>
    <cellStyle name="Обычный 3 2 38 2" xfId="50838"/>
    <cellStyle name="Обычный 3 2 39" xfId="50839"/>
    <cellStyle name="Обычный 3 2 39 2" xfId="50840"/>
    <cellStyle name="Обычный 3 2 4" xfId="50841"/>
    <cellStyle name="Обычный 3 2 40" xfId="50842"/>
    <cellStyle name="Обычный 3 2 40 2" xfId="50843"/>
    <cellStyle name="Обычный 3 2 41" xfId="50844"/>
    <cellStyle name="Обычный 3 2 41 2" xfId="50845"/>
    <cellStyle name="Обычный 3 2 42" xfId="50846"/>
    <cellStyle name="Обычный 3 2 42 2" xfId="50847"/>
    <cellStyle name="Обычный 3 2 43" xfId="50848"/>
    <cellStyle name="Обычный 3 2 44" xfId="50849"/>
    <cellStyle name="Обычный 3 2 45" xfId="50850"/>
    <cellStyle name="Обычный 3 2 46" xfId="50851"/>
    <cellStyle name="Обычный 3 2 47" xfId="50852"/>
    <cellStyle name="Обычный 3 2 48" xfId="1655"/>
    <cellStyle name="Обычный 3 2 5" xfId="50853"/>
    <cellStyle name="Обычный 3 2 6" xfId="50854"/>
    <cellStyle name="Обычный 3 2 7" xfId="50855"/>
    <cellStyle name="Обычный 3 2 8" xfId="50856"/>
    <cellStyle name="Обычный 3 2 9" xfId="50857"/>
    <cellStyle name="Обычный 3 20" xfId="50858"/>
    <cellStyle name="Обычный 3 20 2" xfId="50859"/>
    <cellStyle name="Обычный 3 21" xfId="50860"/>
    <cellStyle name="Обычный 3 21 2" xfId="50861"/>
    <cellStyle name="Обычный 3 22" xfId="50862"/>
    <cellStyle name="Обычный 3 22 2" xfId="50863"/>
    <cellStyle name="Обычный 3 23" xfId="50864"/>
    <cellStyle name="Обычный 3 23 2" xfId="50865"/>
    <cellStyle name="Обычный 3 24" xfId="50866"/>
    <cellStyle name="Обычный 3 24 2" xfId="50867"/>
    <cellStyle name="Обычный 3 25" xfId="50868"/>
    <cellStyle name="Обычный 3 25 2" xfId="50869"/>
    <cellStyle name="Обычный 3 26" xfId="50870"/>
    <cellStyle name="Обычный 3 26 2" xfId="50871"/>
    <cellStyle name="Обычный 3 27" xfId="50872"/>
    <cellStyle name="Обычный 3 27 2" xfId="50873"/>
    <cellStyle name="Обычный 3 28" xfId="50874"/>
    <cellStyle name="Обычный 3 28 2" xfId="50875"/>
    <cellStyle name="Обычный 3 29" xfId="50876"/>
    <cellStyle name="Обычный 3 29 2" xfId="50877"/>
    <cellStyle name="Обычный 3 3" xfId="483"/>
    <cellStyle name="Обычный 3 3 2" xfId="484"/>
    <cellStyle name="Обычный 3 3 2 2" xfId="50878"/>
    <cellStyle name="Обычный 3 3 3" xfId="50879"/>
    <cellStyle name="Обычный 3 3 4" xfId="50880"/>
    <cellStyle name="Обычный 3 3 5" xfId="50881"/>
    <cellStyle name="Обычный 3 3 6" xfId="50882"/>
    <cellStyle name="Обычный 3 3 7" xfId="1656"/>
    <cellStyle name="Обычный 3 30" xfId="50883"/>
    <cellStyle name="Обычный 3 30 2" xfId="50884"/>
    <cellStyle name="Обычный 3 31" xfId="50885"/>
    <cellStyle name="Обычный 3 31 2" xfId="50886"/>
    <cellStyle name="Обычный 3 32" xfId="50887"/>
    <cellStyle name="Обычный 3 32 2" xfId="50888"/>
    <cellStyle name="Обычный 3 33" xfId="50889"/>
    <cellStyle name="Обычный 3 33 2" xfId="50890"/>
    <cellStyle name="Обычный 3 34" xfId="50891"/>
    <cellStyle name="Обычный 3 34 2" xfId="50892"/>
    <cellStyle name="Обычный 3 35" xfId="50893"/>
    <cellStyle name="Обычный 3 35 2" xfId="50894"/>
    <cellStyle name="Обычный 3 36" xfId="50895"/>
    <cellStyle name="Обычный 3 36 2" xfId="50896"/>
    <cellStyle name="Обычный 3 37" xfId="50897"/>
    <cellStyle name="Обычный 3 37 2" xfId="50898"/>
    <cellStyle name="Обычный 3 38" xfId="50899"/>
    <cellStyle name="Обычный 3 38 2" xfId="50900"/>
    <cellStyle name="Обычный 3 39" xfId="50901"/>
    <cellStyle name="Обычный 3 39 2" xfId="50902"/>
    <cellStyle name="Обычный 3 4" xfId="18"/>
    <cellStyle name="Обычный 3 4 2" xfId="50903"/>
    <cellStyle name="Обычный 3 40" xfId="50904"/>
    <cellStyle name="Обычный 3 40 2" xfId="50905"/>
    <cellStyle name="Обычный 3 41" xfId="50906"/>
    <cellStyle name="Обычный 3 41 2" xfId="50907"/>
    <cellStyle name="Обычный 3 42" xfId="50908"/>
    <cellStyle name="Обычный 3 42 2" xfId="50909"/>
    <cellStyle name="Обычный 3 43" xfId="50910"/>
    <cellStyle name="Обычный 3 43 2" xfId="50911"/>
    <cellStyle name="Обычный 3 44" xfId="50912"/>
    <cellStyle name="Обычный 3 44 2" xfId="50913"/>
    <cellStyle name="Обычный 3 45" xfId="50914"/>
    <cellStyle name="Обычный 3 45 2" xfId="50915"/>
    <cellStyle name="Обычный 3 46" xfId="50916"/>
    <cellStyle name="Обычный 3 46 2" xfId="50917"/>
    <cellStyle name="Обычный 3 47" xfId="50918"/>
    <cellStyle name="Обычный 3 47 2" xfId="50919"/>
    <cellStyle name="Обычный 3 48" xfId="50920"/>
    <cellStyle name="Обычный 3 49" xfId="1034"/>
    <cellStyle name="Обычный 3 5" xfId="485"/>
    <cellStyle name="Обычный 3 5 2" xfId="50921"/>
    <cellStyle name="Обычный 3 5 3" xfId="1657"/>
    <cellStyle name="Обычный 3 6" xfId="486"/>
    <cellStyle name="Обычный 3 6 2" xfId="487"/>
    <cellStyle name="Обычный 3 6 3" xfId="1658"/>
    <cellStyle name="Обычный 3 7" xfId="1659"/>
    <cellStyle name="Обычный 3 7 2" xfId="50922"/>
    <cellStyle name="Обычный 3 8" xfId="1755"/>
    <cellStyle name="Обычный 3 8 2" xfId="50923"/>
    <cellStyle name="Обычный 3 9" xfId="14877"/>
    <cellStyle name="Обычный 3 9 2" xfId="50924"/>
    <cellStyle name="Обычный 3_План по КВЛ 2011г." xfId="1660"/>
    <cellStyle name="Обычный 30" xfId="752"/>
    <cellStyle name="Обычный 31" xfId="14986"/>
    <cellStyle name="Обычный 31 2" xfId="1026"/>
    <cellStyle name="Обычный 32" xfId="14988"/>
    <cellStyle name="Обычный 33" xfId="50925"/>
    <cellStyle name="Обычный 34" xfId="50926"/>
    <cellStyle name="Обычный 35" xfId="50927"/>
    <cellStyle name="Обычный 36" xfId="50928"/>
    <cellStyle name="Обычный 37" xfId="50929"/>
    <cellStyle name="Обычный 38" xfId="50930"/>
    <cellStyle name="Обычный 39" xfId="50931"/>
    <cellStyle name="Обычный 4" xfId="488"/>
    <cellStyle name="Обычный 4 10" xfId="50932"/>
    <cellStyle name="Обычный 4 10 2" xfId="50933"/>
    <cellStyle name="Обычный 4 11" xfId="50934"/>
    <cellStyle name="Обычный 4 11 2" xfId="50935"/>
    <cellStyle name="Обычный 4 12" xfId="50936"/>
    <cellStyle name="Обычный 4 12 2" xfId="50937"/>
    <cellStyle name="Обычный 4 13" xfId="50938"/>
    <cellStyle name="Обычный 4 13 2" xfId="50939"/>
    <cellStyle name="Обычный 4 14" xfId="50940"/>
    <cellStyle name="Обычный 4 14 2" xfId="50941"/>
    <cellStyle name="Обычный 4 15" xfId="50942"/>
    <cellStyle name="Обычный 4 15 2" xfId="50943"/>
    <cellStyle name="Обычный 4 16" xfId="50944"/>
    <cellStyle name="Обычный 4 16 2" xfId="50945"/>
    <cellStyle name="Обычный 4 17" xfId="50946"/>
    <cellStyle name="Обычный 4 17 2" xfId="50947"/>
    <cellStyle name="Обычный 4 18" xfId="50948"/>
    <cellStyle name="Обычный 4 18 2" xfId="50949"/>
    <cellStyle name="Обычный 4 19" xfId="50950"/>
    <cellStyle name="Обычный 4 19 2" xfId="50951"/>
    <cellStyle name="Обычный 4 2" xfId="1661"/>
    <cellStyle name="Обычный 4 2 2" xfId="50952"/>
    <cellStyle name="Обычный 4 2 3" xfId="50953"/>
    <cellStyle name="Обычный 4 2 4" xfId="50954"/>
    <cellStyle name="Обычный 4 2 5" xfId="50955"/>
    <cellStyle name="Обычный 4 20" xfId="50956"/>
    <cellStyle name="Обычный 4 20 2" xfId="50957"/>
    <cellStyle name="Обычный 4 21" xfId="50958"/>
    <cellStyle name="Обычный 4 21 2" xfId="50959"/>
    <cellStyle name="Обычный 4 22" xfId="50960"/>
    <cellStyle name="Обычный 4 22 2" xfId="50961"/>
    <cellStyle name="Обычный 4 23" xfId="50962"/>
    <cellStyle name="Обычный 4 23 2" xfId="50963"/>
    <cellStyle name="Обычный 4 24" xfId="50964"/>
    <cellStyle name="Обычный 4 24 2" xfId="50965"/>
    <cellStyle name="Обычный 4 25" xfId="50966"/>
    <cellStyle name="Обычный 4 25 2" xfId="50967"/>
    <cellStyle name="Обычный 4 26" xfId="50968"/>
    <cellStyle name="Обычный 4 26 2" xfId="50969"/>
    <cellStyle name="Обычный 4 27" xfId="50970"/>
    <cellStyle name="Обычный 4 27 2" xfId="50971"/>
    <cellStyle name="Обычный 4 28" xfId="50972"/>
    <cellStyle name="Обычный 4 28 2" xfId="50973"/>
    <cellStyle name="Обычный 4 29" xfId="50974"/>
    <cellStyle name="Обычный 4 29 2" xfId="50975"/>
    <cellStyle name="Обычный 4 3" xfId="1756"/>
    <cellStyle name="Обычный 4 30" xfId="50976"/>
    <cellStyle name="Обычный 4 30 2" xfId="50977"/>
    <cellStyle name="Обычный 4 31" xfId="50978"/>
    <cellStyle name="Обычный 4 31 2" xfId="50979"/>
    <cellStyle name="Обычный 4 32" xfId="50980"/>
    <cellStyle name="Обычный 4 32 2" xfId="50981"/>
    <cellStyle name="Обычный 4 33" xfId="50982"/>
    <cellStyle name="Обычный 4 33 2" xfId="50983"/>
    <cellStyle name="Обычный 4 34" xfId="50984"/>
    <cellStyle name="Обычный 4 34 2" xfId="50985"/>
    <cellStyle name="Обычный 4 35" xfId="50986"/>
    <cellStyle name="Обычный 4 35 2" xfId="50987"/>
    <cellStyle name="Обычный 4 36" xfId="50988"/>
    <cellStyle name="Обычный 4 36 2" xfId="50989"/>
    <cellStyle name="Обычный 4 37" xfId="50990"/>
    <cellStyle name="Обычный 4 37 2" xfId="50991"/>
    <cellStyle name="Обычный 4 38" xfId="50992"/>
    <cellStyle name="Обычный 4 38 2" xfId="50993"/>
    <cellStyle name="Обычный 4 39" xfId="50994"/>
    <cellStyle name="Обычный 4 39 2" xfId="50995"/>
    <cellStyle name="Обычный 4 4" xfId="50996"/>
    <cellStyle name="Обычный 4 40" xfId="50997"/>
    <cellStyle name="Обычный 4 40 2" xfId="50998"/>
    <cellStyle name="Обычный 4 41" xfId="50999"/>
    <cellStyle name="Обычный 4 41 2" xfId="51000"/>
    <cellStyle name="Обычный 4 42" xfId="51001"/>
    <cellStyle name="Обычный 4 42 2" xfId="51002"/>
    <cellStyle name="Обычный 4 43" xfId="51003"/>
    <cellStyle name="Обычный 4 44" xfId="51004"/>
    <cellStyle name="Обычный 4 45" xfId="51005"/>
    <cellStyle name="Обычный 4 46" xfId="51006"/>
    <cellStyle name="Обычный 4 47" xfId="1035"/>
    <cellStyle name="Обычный 4 5" xfId="489"/>
    <cellStyle name="Обычный 4 5 2" xfId="51007"/>
    <cellStyle name="Обычный 4 6" xfId="51008"/>
    <cellStyle name="Обычный 4 7" xfId="51009"/>
    <cellStyle name="Обычный 4 7 2" xfId="51010"/>
    <cellStyle name="Обычный 4 8" xfId="51011"/>
    <cellStyle name="Обычный 4 8 2" xfId="51012"/>
    <cellStyle name="Обычный 4 9" xfId="51013"/>
    <cellStyle name="Обычный 4 9 2" xfId="51014"/>
    <cellStyle name="Обычный 4_в SAS" xfId="51015"/>
    <cellStyle name="Обычный 40" xfId="51016"/>
    <cellStyle name="Обычный 41" xfId="51017"/>
    <cellStyle name="Обычный 42" xfId="51018"/>
    <cellStyle name="Обычный 43" xfId="51019"/>
    <cellStyle name="Обычный 44" xfId="51020"/>
    <cellStyle name="Обычный 45" xfId="51021"/>
    <cellStyle name="Обычный 46" xfId="51022"/>
    <cellStyle name="Обычный 47" xfId="51023"/>
    <cellStyle name="Обычный 48" xfId="51024"/>
    <cellStyle name="Обычный 49" xfId="51025"/>
    <cellStyle name="Обычный 5" xfId="1036"/>
    <cellStyle name="Обычный 5 10" xfId="51026"/>
    <cellStyle name="Обычный 5 10 2" xfId="51027"/>
    <cellStyle name="Обычный 5 11" xfId="51028"/>
    <cellStyle name="Обычный 5 11 2" xfId="51029"/>
    <cellStyle name="Обычный 5 12" xfId="51030"/>
    <cellStyle name="Обычный 5 12 2" xfId="51031"/>
    <cellStyle name="Обычный 5 13" xfId="51032"/>
    <cellStyle name="Обычный 5 13 2" xfId="51033"/>
    <cellStyle name="Обычный 5 14" xfId="51034"/>
    <cellStyle name="Обычный 5 14 2" xfId="51035"/>
    <cellStyle name="Обычный 5 15" xfId="51036"/>
    <cellStyle name="Обычный 5 15 2" xfId="51037"/>
    <cellStyle name="Обычный 5 16" xfId="51038"/>
    <cellStyle name="Обычный 5 16 2" xfId="51039"/>
    <cellStyle name="Обычный 5 17" xfId="51040"/>
    <cellStyle name="Обычный 5 17 2" xfId="51041"/>
    <cellStyle name="Обычный 5 18" xfId="51042"/>
    <cellStyle name="Обычный 5 18 2" xfId="51043"/>
    <cellStyle name="Обычный 5 19" xfId="51044"/>
    <cellStyle name="Обычный 5 19 2" xfId="51045"/>
    <cellStyle name="Обычный 5 2" xfId="1662"/>
    <cellStyle name="Обычный 5 20" xfId="51046"/>
    <cellStyle name="Обычный 5 20 2" xfId="51047"/>
    <cellStyle name="Обычный 5 21" xfId="51048"/>
    <cellStyle name="Обычный 5 21 2" xfId="51049"/>
    <cellStyle name="Обычный 5 22" xfId="51050"/>
    <cellStyle name="Обычный 5 22 2" xfId="51051"/>
    <cellStyle name="Обычный 5 23" xfId="51052"/>
    <cellStyle name="Обычный 5 23 2" xfId="51053"/>
    <cellStyle name="Обычный 5 24" xfId="51054"/>
    <cellStyle name="Обычный 5 24 2" xfId="51055"/>
    <cellStyle name="Обычный 5 25" xfId="51056"/>
    <cellStyle name="Обычный 5 25 2" xfId="51057"/>
    <cellStyle name="Обычный 5 26" xfId="51058"/>
    <cellStyle name="Обычный 5 26 2" xfId="51059"/>
    <cellStyle name="Обычный 5 27" xfId="51060"/>
    <cellStyle name="Обычный 5 27 2" xfId="51061"/>
    <cellStyle name="Обычный 5 28" xfId="51062"/>
    <cellStyle name="Обычный 5 28 2" xfId="51063"/>
    <cellStyle name="Обычный 5 29" xfId="51064"/>
    <cellStyle name="Обычный 5 29 2" xfId="51065"/>
    <cellStyle name="Обычный 5 3" xfId="1757"/>
    <cellStyle name="Обычный 5 30" xfId="51066"/>
    <cellStyle name="Обычный 5 30 2" xfId="51067"/>
    <cellStyle name="Обычный 5 31" xfId="51068"/>
    <cellStyle name="Обычный 5 31 2" xfId="51069"/>
    <cellStyle name="Обычный 5 32" xfId="51070"/>
    <cellStyle name="Обычный 5 32 2" xfId="51071"/>
    <cellStyle name="Обычный 5 33" xfId="51072"/>
    <cellStyle name="Обычный 5 33 2" xfId="51073"/>
    <cellStyle name="Обычный 5 34" xfId="51074"/>
    <cellStyle name="Обычный 5 34 2" xfId="51075"/>
    <cellStyle name="Обычный 5 35" xfId="51076"/>
    <cellStyle name="Обычный 5 35 2" xfId="51077"/>
    <cellStyle name="Обычный 5 36" xfId="51078"/>
    <cellStyle name="Обычный 5 36 2" xfId="51079"/>
    <cellStyle name="Обычный 5 37" xfId="51080"/>
    <cellStyle name="Обычный 5 37 2" xfId="51081"/>
    <cellStyle name="Обычный 5 38" xfId="51082"/>
    <cellStyle name="Обычный 5 38 2" xfId="51083"/>
    <cellStyle name="Обычный 5 39" xfId="51084"/>
    <cellStyle name="Обычный 5 39 2" xfId="51085"/>
    <cellStyle name="Обычный 5 4" xfId="51086"/>
    <cellStyle name="Обычный 5 40" xfId="51087"/>
    <cellStyle name="Обычный 5 40 2" xfId="51088"/>
    <cellStyle name="Обычный 5 41" xfId="51089"/>
    <cellStyle name="Обычный 5 41 2" xfId="51090"/>
    <cellStyle name="Обычный 5 42" xfId="51091"/>
    <cellStyle name="Обычный 5 42 2" xfId="51092"/>
    <cellStyle name="Обычный 5 43" xfId="51093"/>
    <cellStyle name="Обычный 5 5" xfId="51094"/>
    <cellStyle name="Обычный 5 6" xfId="51095"/>
    <cellStyle name="Обычный 5 7" xfId="51096"/>
    <cellStyle name="Обычный 5 7 2" xfId="51097"/>
    <cellStyle name="Обычный 5 8" xfId="51098"/>
    <cellStyle name="Обычный 5 8 2" xfId="51099"/>
    <cellStyle name="Обычный 5 9" xfId="51100"/>
    <cellStyle name="Обычный 5 9 2" xfId="51101"/>
    <cellStyle name="Обычный 50" xfId="51102"/>
    <cellStyle name="Обычный 51" xfId="51103"/>
    <cellStyle name="Обычный 52" xfId="51104"/>
    <cellStyle name="Обычный 53" xfId="51105"/>
    <cellStyle name="Обычный 54" xfId="51106"/>
    <cellStyle name="Обычный 55" xfId="51107"/>
    <cellStyle name="Обычный 56" xfId="51108"/>
    <cellStyle name="Обычный 57" xfId="51109"/>
    <cellStyle name="Обычный 58" xfId="51110"/>
    <cellStyle name="Обычный 59" xfId="51111"/>
    <cellStyle name="Обычный 6" xfId="1037"/>
    <cellStyle name="Обычный 6 10" xfId="51112"/>
    <cellStyle name="Обычный 6 10 2" xfId="51113"/>
    <cellStyle name="Обычный 6 11" xfId="51114"/>
    <cellStyle name="Обычный 6 11 2" xfId="51115"/>
    <cellStyle name="Обычный 6 12" xfId="51116"/>
    <cellStyle name="Обычный 6 12 2" xfId="51117"/>
    <cellStyle name="Обычный 6 13" xfId="51118"/>
    <cellStyle name="Обычный 6 13 2" xfId="51119"/>
    <cellStyle name="Обычный 6 14" xfId="51120"/>
    <cellStyle name="Обычный 6 14 2" xfId="51121"/>
    <cellStyle name="Обычный 6 15" xfId="51122"/>
    <cellStyle name="Обычный 6 15 2" xfId="51123"/>
    <cellStyle name="Обычный 6 16" xfId="51124"/>
    <cellStyle name="Обычный 6 16 2" xfId="51125"/>
    <cellStyle name="Обычный 6 17" xfId="51126"/>
    <cellStyle name="Обычный 6 17 2" xfId="51127"/>
    <cellStyle name="Обычный 6 18" xfId="51128"/>
    <cellStyle name="Обычный 6 18 2" xfId="51129"/>
    <cellStyle name="Обычный 6 19" xfId="51130"/>
    <cellStyle name="Обычный 6 19 2" xfId="51131"/>
    <cellStyle name="Обычный 6 2" xfId="1663"/>
    <cellStyle name="Обычный 6 2 10" xfId="51132"/>
    <cellStyle name="Обычный 6 2 10 2" xfId="51133"/>
    <cellStyle name="Обычный 6 2 11" xfId="51134"/>
    <cellStyle name="Обычный 6 2 11 2" xfId="51135"/>
    <cellStyle name="Обычный 6 2 12" xfId="51136"/>
    <cellStyle name="Обычный 6 2 12 2" xfId="51137"/>
    <cellStyle name="Обычный 6 2 13" xfId="51138"/>
    <cellStyle name="Обычный 6 2 13 2" xfId="51139"/>
    <cellStyle name="Обычный 6 2 14" xfId="51140"/>
    <cellStyle name="Обычный 6 2 14 2" xfId="51141"/>
    <cellStyle name="Обычный 6 2 15" xfId="51142"/>
    <cellStyle name="Обычный 6 2 15 2" xfId="51143"/>
    <cellStyle name="Обычный 6 2 16" xfId="51144"/>
    <cellStyle name="Обычный 6 2 16 2" xfId="51145"/>
    <cellStyle name="Обычный 6 2 17" xfId="51146"/>
    <cellStyle name="Обычный 6 2 17 2" xfId="51147"/>
    <cellStyle name="Обычный 6 2 18" xfId="51148"/>
    <cellStyle name="Обычный 6 2 18 2" xfId="51149"/>
    <cellStyle name="Обычный 6 2 19" xfId="51150"/>
    <cellStyle name="Обычный 6 2 19 2" xfId="51151"/>
    <cellStyle name="Обычный 6 2 2" xfId="51152"/>
    <cellStyle name="Обычный 6 2 2 2" xfId="51153"/>
    <cellStyle name="Обычный 6 2 2 3" xfId="51154"/>
    <cellStyle name="Обычный 6 2 2 4" xfId="51155"/>
    <cellStyle name="Обычный 6 2 2 5" xfId="51156"/>
    <cellStyle name="Обычный 6 2 20" xfId="51157"/>
    <cellStyle name="Обычный 6 2 20 2" xfId="51158"/>
    <cellStyle name="Обычный 6 2 21" xfId="51159"/>
    <cellStyle name="Обычный 6 2 21 2" xfId="51160"/>
    <cellStyle name="Обычный 6 2 22" xfId="51161"/>
    <cellStyle name="Обычный 6 2 22 2" xfId="51162"/>
    <cellStyle name="Обычный 6 2 23" xfId="51163"/>
    <cellStyle name="Обычный 6 2 23 2" xfId="51164"/>
    <cellStyle name="Обычный 6 2 24" xfId="51165"/>
    <cellStyle name="Обычный 6 2 24 2" xfId="51166"/>
    <cellStyle name="Обычный 6 2 25" xfId="51167"/>
    <cellStyle name="Обычный 6 2 25 2" xfId="51168"/>
    <cellStyle name="Обычный 6 2 26" xfId="51169"/>
    <cellStyle name="Обычный 6 2 26 2" xfId="51170"/>
    <cellStyle name="Обычный 6 2 27" xfId="51171"/>
    <cellStyle name="Обычный 6 2 27 2" xfId="51172"/>
    <cellStyle name="Обычный 6 2 28" xfId="51173"/>
    <cellStyle name="Обычный 6 2 28 2" xfId="51174"/>
    <cellStyle name="Обычный 6 2 29" xfId="51175"/>
    <cellStyle name="Обычный 6 2 29 2" xfId="51176"/>
    <cellStyle name="Обычный 6 2 3" xfId="51177"/>
    <cellStyle name="Обычный 6 2 3 2" xfId="51178"/>
    <cellStyle name="Обычный 6 2 30" xfId="51179"/>
    <cellStyle name="Обычный 6 2 30 2" xfId="51180"/>
    <cellStyle name="Обычный 6 2 31" xfId="51181"/>
    <cellStyle name="Обычный 6 2 31 2" xfId="51182"/>
    <cellStyle name="Обычный 6 2 32" xfId="51183"/>
    <cellStyle name="Обычный 6 2 32 2" xfId="51184"/>
    <cellStyle name="Обычный 6 2 33" xfId="51185"/>
    <cellStyle name="Обычный 6 2 33 2" xfId="51186"/>
    <cellStyle name="Обычный 6 2 34" xfId="51187"/>
    <cellStyle name="Обычный 6 2 34 2" xfId="51188"/>
    <cellStyle name="Обычный 6 2 35" xfId="51189"/>
    <cellStyle name="Обычный 6 2 35 2" xfId="51190"/>
    <cellStyle name="Обычный 6 2 36" xfId="51191"/>
    <cellStyle name="Обычный 6 2 36 2" xfId="51192"/>
    <cellStyle name="Обычный 6 2 37" xfId="51193"/>
    <cellStyle name="Обычный 6 2 37 2" xfId="51194"/>
    <cellStyle name="Обычный 6 2 38" xfId="51195"/>
    <cellStyle name="Обычный 6 2 38 2" xfId="51196"/>
    <cellStyle name="Обычный 6 2 39" xfId="51197"/>
    <cellStyle name="Обычный 6 2 39 2" xfId="51198"/>
    <cellStyle name="Обычный 6 2 4" xfId="51199"/>
    <cellStyle name="Обычный 6 2 4 2" xfId="51200"/>
    <cellStyle name="Обычный 6 2 40" xfId="51201"/>
    <cellStyle name="Обычный 6 2 40 2" xfId="51202"/>
    <cellStyle name="Обычный 6 2 41" xfId="51203"/>
    <cellStyle name="Обычный 6 2 41 2" xfId="51204"/>
    <cellStyle name="Обычный 6 2 42" xfId="51205"/>
    <cellStyle name="Обычный 6 2 42 2" xfId="51206"/>
    <cellStyle name="Обычный 6 2 43" xfId="51207"/>
    <cellStyle name="Обычный 6 2 44" xfId="51208"/>
    <cellStyle name="Обычный 6 2 45" xfId="51209"/>
    <cellStyle name="Обычный 6 2 46" xfId="51210"/>
    <cellStyle name="Обычный 6 2 5" xfId="51211"/>
    <cellStyle name="Обычный 6 2 5 2" xfId="51212"/>
    <cellStyle name="Обычный 6 2 6" xfId="51213"/>
    <cellStyle name="Обычный 6 2 6 2" xfId="51214"/>
    <cellStyle name="Обычный 6 2 7" xfId="51215"/>
    <cellStyle name="Обычный 6 2 7 2" xfId="51216"/>
    <cellStyle name="Обычный 6 2 8" xfId="51217"/>
    <cellStyle name="Обычный 6 2 8 2" xfId="51218"/>
    <cellStyle name="Обычный 6 2 9" xfId="51219"/>
    <cellStyle name="Обычный 6 2 9 2" xfId="51220"/>
    <cellStyle name="Обычный 6 20" xfId="51221"/>
    <cellStyle name="Обычный 6 20 2" xfId="51222"/>
    <cellStyle name="Обычный 6 21" xfId="51223"/>
    <cellStyle name="Обычный 6 21 2" xfId="51224"/>
    <cellStyle name="Обычный 6 22" xfId="51225"/>
    <cellStyle name="Обычный 6 22 2" xfId="51226"/>
    <cellStyle name="Обычный 6 23" xfId="51227"/>
    <cellStyle name="Обычный 6 23 2" xfId="51228"/>
    <cellStyle name="Обычный 6 24" xfId="51229"/>
    <cellStyle name="Обычный 6 24 2" xfId="51230"/>
    <cellStyle name="Обычный 6 25" xfId="51231"/>
    <cellStyle name="Обычный 6 25 2" xfId="51232"/>
    <cellStyle name="Обычный 6 26" xfId="51233"/>
    <cellStyle name="Обычный 6 26 2" xfId="51234"/>
    <cellStyle name="Обычный 6 27" xfId="51235"/>
    <cellStyle name="Обычный 6 27 2" xfId="51236"/>
    <cellStyle name="Обычный 6 28" xfId="51237"/>
    <cellStyle name="Обычный 6 28 2" xfId="51238"/>
    <cellStyle name="Обычный 6 29" xfId="51239"/>
    <cellStyle name="Обычный 6 29 2" xfId="51240"/>
    <cellStyle name="Обычный 6 3" xfId="1758"/>
    <cellStyle name="Обычный 6 3 2" xfId="51241"/>
    <cellStyle name="Обычный 6 3 2 2" xfId="51242"/>
    <cellStyle name="Обычный 6 3 3" xfId="51243"/>
    <cellStyle name="Обычный 6 3 3 2" xfId="51244"/>
    <cellStyle name="Обычный 6 3 4" xfId="51245"/>
    <cellStyle name="Обычный 6 3 4 2" xfId="51246"/>
    <cellStyle name="Обычный 6 3 5" xfId="51247"/>
    <cellStyle name="Обычный 6 3 5 2" xfId="51248"/>
    <cellStyle name="Обычный 6 30" xfId="51249"/>
    <cellStyle name="Обычный 6 30 2" xfId="51250"/>
    <cellStyle name="Обычный 6 31" xfId="51251"/>
    <cellStyle name="Обычный 6 31 2" xfId="51252"/>
    <cellStyle name="Обычный 6 32" xfId="51253"/>
    <cellStyle name="Обычный 6 32 2" xfId="51254"/>
    <cellStyle name="Обычный 6 33" xfId="51255"/>
    <cellStyle name="Обычный 6 33 2" xfId="51256"/>
    <cellStyle name="Обычный 6 34" xfId="51257"/>
    <cellStyle name="Обычный 6 34 2" xfId="51258"/>
    <cellStyle name="Обычный 6 35" xfId="51259"/>
    <cellStyle name="Обычный 6 35 2" xfId="51260"/>
    <cellStyle name="Обычный 6 36" xfId="51261"/>
    <cellStyle name="Обычный 6 36 2" xfId="51262"/>
    <cellStyle name="Обычный 6 37" xfId="51263"/>
    <cellStyle name="Обычный 6 37 2" xfId="51264"/>
    <cellStyle name="Обычный 6 38" xfId="51265"/>
    <cellStyle name="Обычный 6 38 2" xfId="51266"/>
    <cellStyle name="Обычный 6 39" xfId="51267"/>
    <cellStyle name="Обычный 6 39 2" xfId="51268"/>
    <cellStyle name="Обычный 6 4" xfId="51269"/>
    <cellStyle name="Обычный 6 4 2" xfId="51270"/>
    <cellStyle name="Обычный 6 4 2 2" xfId="51271"/>
    <cellStyle name="Обычный 6 4 3" xfId="51272"/>
    <cellStyle name="Обычный 6 4 3 2" xfId="51273"/>
    <cellStyle name="Обычный 6 4 4" xfId="51274"/>
    <cellStyle name="Обычный 6 4 4 2" xfId="51275"/>
    <cellStyle name="Обычный 6 4 5" xfId="51276"/>
    <cellStyle name="Обычный 6 4 5 2" xfId="51277"/>
    <cellStyle name="Обычный 6 4 6" xfId="51278"/>
    <cellStyle name="Обычный 6 40" xfId="51279"/>
    <cellStyle name="Обычный 6 40 2" xfId="51280"/>
    <cellStyle name="Обычный 6 41" xfId="51281"/>
    <cellStyle name="Обычный 6 41 2" xfId="51282"/>
    <cellStyle name="Обычный 6 42" xfId="51283"/>
    <cellStyle name="Обычный 6 42 2" xfId="51284"/>
    <cellStyle name="Обычный 6 43" xfId="51285"/>
    <cellStyle name="Обычный 6 43 2" xfId="51286"/>
    <cellStyle name="Обычный 6 44" xfId="51287"/>
    <cellStyle name="Обычный 6 44 2" xfId="51288"/>
    <cellStyle name="Обычный 6 45" xfId="51289"/>
    <cellStyle name="Обычный 6 5" xfId="51290"/>
    <cellStyle name="Обычный 6 5 2" xfId="51291"/>
    <cellStyle name="Обычный 6 6" xfId="51292"/>
    <cellStyle name="Обычный 6 6 2" xfId="51293"/>
    <cellStyle name="Обычный 6 7" xfId="51294"/>
    <cellStyle name="Обычный 6 7 2" xfId="51295"/>
    <cellStyle name="Обычный 6 8" xfId="51296"/>
    <cellStyle name="Обычный 6 8 2" xfId="51297"/>
    <cellStyle name="Обычный 6 9" xfId="51298"/>
    <cellStyle name="Обычный 6 9 2" xfId="51299"/>
    <cellStyle name="Обычный 6_БЮДЖЕТ послед. 25.02.10г" xfId="51300"/>
    <cellStyle name="Обычный 60" xfId="51301"/>
    <cellStyle name="Обычный 61" xfId="51302"/>
    <cellStyle name="Обычный 62" xfId="14990"/>
    <cellStyle name="Обычный 63" xfId="56609"/>
    <cellStyle name="Обычный 64" xfId="56614"/>
    <cellStyle name="Обычный 65" xfId="51303"/>
    <cellStyle name="Обычный 66" xfId="51304"/>
    <cellStyle name="Обычный 68" xfId="51305"/>
    <cellStyle name="Обычный 69" xfId="51306"/>
    <cellStyle name="Обычный 7" xfId="490"/>
    <cellStyle name="Обычный 7 10" xfId="51307"/>
    <cellStyle name="Обычный 7 10 2" xfId="51308"/>
    <cellStyle name="Обычный 7 11" xfId="51309"/>
    <cellStyle name="Обычный 7 11 2" xfId="51310"/>
    <cellStyle name="Обычный 7 12" xfId="51311"/>
    <cellStyle name="Обычный 7 12 2" xfId="51312"/>
    <cellStyle name="Обычный 7 13" xfId="51313"/>
    <cellStyle name="Обычный 7 13 2" xfId="51314"/>
    <cellStyle name="Обычный 7 14" xfId="51315"/>
    <cellStyle name="Обычный 7 14 2" xfId="51316"/>
    <cellStyle name="Обычный 7 15" xfId="51317"/>
    <cellStyle name="Обычный 7 15 2" xfId="51318"/>
    <cellStyle name="Обычный 7 16" xfId="51319"/>
    <cellStyle name="Обычный 7 16 2" xfId="51320"/>
    <cellStyle name="Обычный 7 17" xfId="51321"/>
    <cellStyle name="Обычный 7 17 2" xfId="51322"/>
    <cellStyle name="Обычный 7 18" xfId="51323"/>
    <cellStyle name="Обычный 7 18 2" xfId="51324"/>
    <cellStyle name="Обычный 7 19" xfId="51325"/>
    <cellStyle name="Обычный 7 19 2" xfId="51326"/>
    <cellStyle name="Обычный 7 2" xfId="1664"/>
    <cellStyle name="Обычный 7 2 2" xfId="51327"/>
    <cellStyle name="Обычный 7 20" xfId="51328"/>
    <cellStyle name="Обычный 7 20 2" xfId="51329"/>
    <cellStyle name="Обычный 7 21" xfId="51330"/>
    <cellStyle name="Обычный 7 21 2" xfId="51331"/>
    <cellStyle name="Обычный 7 22" xfId="51332"/>
    <cellStyle name="Обычный 7 22 2" xfId="51333"/>
    <cellStyle name="Обычный 7 23" xfId="51334"/>
    <cellStyle name="Обычный 7 23 2" xfId="51335"/>
    <cellStyle name="Обычный 7 24" xfId="51336"/>
    <cellStyle name="Обычный 7 24 2" xfId="51337"/>
    <cellStyle name="Обычный 7 25" xfId="51338"/>
    <cellStyle name="Обычный 7 25 2" xfId="51339"/>
    <cellStyle name="Обычный 7 26" xfId="51340"/>
    <cellStyle name="Обычный 7 26 2" xfId="51341"/>
    <cellStyle name="Обычный 7 27" xfId="51342"/>
    <cellStyle name="Обычный 7 27 2" xfId="51343"/>
    <cellStyle name="Обычный 7 28" xfId="51344"/>
    <cellStyle name="Обычный 7 28 2" xfId="51345"/>
    <cellStyle name="Обычный 7 29" xfId="51346"/>
    <cellStyle name="Обычный 7 29 2" xfId="51347"/>
    <cellStyle name="Обычный 7 3" xfId="1759"/>
    <cellStyle name="Обычный 7 3 2" xfId="51348"/>
    <cellStyle name="Обычный 7 30" xfId="51349"/>
    <cellStyle name="Обычный 7 30 2" xfId="51350"/>
    <cellStyle name="Обычный 7 31" xfId="51351"/>
    <cellStyle name="Обычный 7 31 2" xfId="51352"/>
    <cellStyle name="Обычный 7 32" xfId="51353"/>
    <cellStyle name="Обычный 7 32 2" xfId="51354"/>
    <cellStyle name="Обычный 7 33" xfId="51355"/>
    <cellStyle name="Обычный 7 33 2" xfId="51356"/>
    <cellStyle name="Обычный 7 34" xfId="51357"/>
    <cellStyle name="Обычный 7 34 2" xfId="51358"/>
    <cellStyle name="Обычный 7 35" xfId="51359"/>
    <cellStyle name="Обычный 7 35 2" xfId="51360"/>
    <cellStyle name="Обычный 7 36" xfId="51361"/>
    <cellStyle name="Обычный 7 36 2" xfId="51362"/>
    <cellStyle name="Обычный 7 37" xfId="51363"/>
    <cellStyle name="Обычный 7 37 2" xfId="51364"/>
    <cellStyle name="Обычный 7 38" xfId="51365"/>
    <cellStyle name="Обычный 7 38 2" xfId="51366"/>
    <cellStyle name="Обычный 7 39" xfId="51367"/>
    <cellStyle name="Обычный 7 39 2" xfId="51368"/>
    <cellStyle name="Обычный 7 4" xfId="51369"/>
    <cellStyle name="Обычный 7 4 2" xfId="51370"/>
    <cellStyle name="Обычный 7 40" xfId="51371"/>
    <cellStyle name="Обычный 7 40 2" xfId="51372"/>
    <cellStyle name="Обычный 7 41" xfId="51373"/>
    <cellStyle name="Обычный 7 41 2" xfId="51374"/>
    <cellStyle name="Обычный 7 42" xfId="51375"/>
    <cellStyle name="Обычный 7 42 2" xfId="51376"/>
    <cellStyle name="Обычный 7 43" xfId="51377"/>
    <cellStyle name="Обычный 7 44" xfId="1038"/>
    <cellStyle name="Обычный 7 5" xfId="51378"/>
    <cellStyle name="Обычный 7 5 2" xfId="51379"/>
    <cellStyle name="Обычный 7 6" xfId="51380"/>
    <cellStyle name="Обычный 7 6 2" xfId="51381"/>
    <cellStyle name="Обычный 7 7" xfId="491"/>
    <cellStyle name="Обычный 7 7 2" xfId="51383"/>
    <cellStyle name="Обычный 7 7 3" xfId="51382"/>
    <cellStyle name="Обычный 7 8" xfId="51384"/>
    <cellStyle name="Обычный 7 8 2" xfId="51385"/>
    <cellStyle name="Обычный 7 9" xfId="51386"/>
    <cellStyle name="Обычный 7 9 2" xfId="51387"/>
    <cellStyle name="Обычный 70" xfId="51388"/>
    <cellStyle name="Обычный 71" xfId="51389"/>
    <cellStyle name="Обычный 72" xfId="51390"/>
    <cellStyle name="Обычный 73" xfId="51391"/>
    <cellStyle name="Обычный 74" xfId="51392"/>
    <cellStyle name="Обычный 75" xfId="51393"/>
    <cellStyle name="Обычный 76" xfId="51394"/>
    <cellStyle name="Обычный 77" xfId="51395"/>
    <cellStyle name="Обычный 78" xfId="51396"/>
    <cellStyle name="Обычный 8" xfId="1039"/>
    <cellStyle name="Обычный 8 10" xfId="51397"/>
    <cellStyle name="Обычный 8 10 2" xfId="51398"/>
    <cellStyle name="Обычный 8 11" xfId="51399"/>
    <cellStyle name="Обычный 8 11 2" xfId="51400"/>
    <cellStyle name="Обычный 8 12" xfId="51401"/>
    <cellStyle name="Обычный 8 12 2" xfId="51402"/>
    <cellStyle name="Обычный 8 13" xfId="51403"/>
    <cellStyle name="Обычный 8 13 2" xfId="51404"/>
    <cellStyle name="Обычный 8 14" xfId="51405"/>
    <cellStyle name="Обычный 8 14 2" xfId="51406"/>
    <cellStyle name="Обычный 8 15" xfId="51407"/>
    <cellStyle name="Обычный 8 15 2" xfId="51408"/>
    <cellStyle name="Обычный 8 16" xfId="51409"/>
    <cellStyle name="Обычный 8 16 2" xfId="51410"/>
    <cellStyle name="Обычный 8 17" xfId="51411"/>
    <cellStyle name="Обычный 8 17 2" xfId="51412"/>
    <cellStyle name="Обычный 8 18" xfId="51413"/>
    <cellStyle name="Обычный 8 18 2" xfId="51414"/>
    <cellStyle name="Обычный 8 19" xfId="51415"/>
    <cellStyle name="Обычный 8 19 2" xfId="51416"/>
    <cellStyle name="Обычный 8 2" xfId="1665"/>
    <cellStyle name="Обычный 8 2 2" xfId="51417"/>
    <cellStyle name="Обычный 8 2 2 2" xfId="51418"/>
    <cellStyle name="Обычный 8 2 2 2 2" xfId="51419"/>
    <cellStyle name="Обычный 8 2 2 2 2 2" xfId="51420"/>
    <cellStyle name="Обычный 8 2 2 2 3" xfId="51421"/>
    <cellStyle name="Обычный 8 2 2 2 3 2" xfId="51422"/>
    <cellStyle name="Обычный 8 2 2 2 4" xfId="51423"/>
    <cellStyle name="Обычный 8 2 2 2 4 2" xfId="51424"/>
    <cellStyle name="Обычный 8 2 2 2 5" xfId="51425"/>
    <cellStyle name="Обычный 8 2 2 2 5 2" xfId="51426"/>
    <cellStyle name="Обычный 8 2 2 2 6" xfId="51427"/>
    <cellStyle name="Обычный 8 2 2 3" xfId="51428"/>
    <cellStyle name="Обычный 8 2 2 3 2" xfId="51429"/>
    <cellStyle name="Обычный 8 2 2 3 2 2" xfId="51430"/>
    <cellStyle name="Обычный 8 2 2 3 3" xfId="51431"/>
    <cellStyle name="Обычный 8 2 2 3 3 2" xfId="51432"/>
    <cellStyle name="Обычный 8 2 2 3 4" xfId="51433"/>
    <cellStyle name="Обычный 8 2 2 3 4 2" xfId="51434"/>
    <cellStyle name="Обычный 8 2 2 3 5" xfId="51435"/>
    <cellStyle name="Обычный 8 2 2 3 5 2" xfId="51436"/>
    <cellStyle name="Обычный 8 2 2 3 6" xfId="51437"/>
    <cellStyle name="Обычный 8 2 2 4" xfId="51438"/>
    <cellStyle name="Обычный 8 2 2 4 2" xfId="51439"/>
    <cellStyle name="Обычный 8 2 2 5" xfId="51440"/>
    <cellStyle name="Обычный 8 2 2 5 2" xfId="51441"/>
    <cellStyle name="Обычный 8 2 2 6" xfId="51442"/>
    <cellStyle name="Обычный 8 2 2 6 2" xfId="51443"/>
    <cellStyle name="Обычный 8 2 2 7" xfId="51444"/>
    <cellStyle name="Обычный 8 2 2 7 2" xfId="51445"/>
    <cellStyle name="Обычный 8 2 2 8" xfId="51446"/>
    <cellStyle name="Обычный 8 2 3" xfId="51447"/>
    <cellStyle name="Обычный 8 2 3 2" xfId="51448"/>
    <cellStyle name="Обычный 8 2 4" xfId="51449"/>
    <cellStyle name="Обычный 8 2 4 2" xfId="51450"/>
    <cellStyle name="Обычный 8 2 5" xfId="51451"/>
    <cellStyle name="Обычный 8 2 5 2" xfId="51452"/>
    <cellStyle name="Обычный 8 2 6" xfId="51453"/>
    <cellStyle name="Обычный 8 2 6 2" xfId="51454"/>
    <cellStyle name="Обычный 8 2 7" xfId="51455"/>
    <cellStyle name="Обычный 8 20" xfId="51456"/>
    <cellStyle name="Обычный 8 20 2" xfId="51457"/>
    <cellStyle name="Обычный 8 21" xfId="51458"/>
    <cellStyle name="Обычный 8 21 2" xfId="51459"/>
    <cellStyle name="Обычный 8 22" xfId="51460"/>
    <cellStyle name="Обычный 8 22 2" xfId="51461"/>
    <cellStyle name="Обычный 8 23" xfId="51462"/>
    <cellStyle name="Обычный 8 23 2" xfId="51463"/>
    <cellStyle name="Обычный 8 24" xfId="51464"/>
    <cellStyle name="Обычный 8 24 2" xfId="51465"/>
    <cellStyle name="Обычный 8 25" xfId="51466"/>
    <cellStyle name="Обычный 8 25 2" xfId="51467"/>
    <cellStyle name="Обычный 8 26" xfId="51468"/>
    <cellStyle name="Обычный 8 26 2" xfId="51469"/>
    <cellStyle name="Обычный 8 27" xfId="51470"/>
    <cellStyle name="Обычный 8 27 2" xfId="51471"/>
    <cellStyle name="Обычный 8 28" xfId="51472"/>
    <cellStyle name="Обычный 8 28 2" xfId="51473"/>
    <cellStyle name="Обычный 8 29" xfId="51474"/>
    <cellStyle name="Обычный 8 29 2" xfId="51475"/>
    <cellStyle name="Обычный 8 3" xfId="1760"/>
    <cellStyle name="Обычный 8 3 2" xfId="51476"/>
    <cellStyle name="Обычный 8 3 2 2" xfId="51477"/>
    <cellStyle name="Обычный 8 3 2 2 2" xfId="51478"/>
    <cellStyle name="Обычный 8 3 2 2 2 2" xfId="51479"/>
    <cellStyle name="Обычный 8 3 2 2 3" xfId="51480"/>
    <cellStyle name="Обычный 8 3 2 2 3 2" xfId="51481"/>
    <cellStyle name="Обычный 8 3 2 2 4" xfId="51482"/>
    <cellStyle name="Обычный 8 3 2 2 4 2" xfId="51483"/>
    <cellStyle name="Обычный 8 3 2 2 5" xfId="51484"/>
    <cellStyle name="Обычный 8 3 2 2 5 2" xfId="51485"/>
    <cellStyle name="Обычный 8 3 2 2 6" xfId="51486"/>
    <cellStyle name="Обычный 8 3 2 3" xfId="51487"/>
    <cellStyle name="Обычный 8 3 2 3 2" xfId="51488"/>
    <cellStyle name="Обычный 8 3 2 3 2 2" xfId="51489"/>
    <cellStyle name="Обычный 8 3 2 3 3" xfId="51490"/>
    <cellStyle name="Обычный 8 3 2 3 3 2" xfId="51491"/>
    <cellStyle name="Обычный 8 3 2 3 4" xfId="51492"/>
    <cellStyle name="Обычный 8 3 2 3 4 2" xfId="51493"/>
    <cellStyle name="Обычный 8 3 2 3 5" xfId="51494"/>
    <cellStyle name="Обычный 8 3 2 3 5 2" xfId="51495"/>
    <cellStyle name="Обычный 8 3 2 3 6" xfId="51496"/>
    <cellStyle name="Обычный 8 3 2 4" xfId="51497"/>
    <cellStyle name="Обычный 8 3 2 4 2" xfId="51498"/>
    <cellStyle name="Обычный 8 3 2 5" xfId="51499"/>
    <cellStyle name="Обычный 8 3 2 5 2" xfId="51500"/>
    <cellStyle name="Обычный 8 3 2 6" xfId="51501"/>
    <cellStyle name="Обычный 8 3 2 6 2" xfId="51502"/>
    <cellStyle name="Обычный 8 3 2 7" xfId="51503"/>
    <cellStyle name="Обычный 8 3 2 7 2" xfId="51504"/>
    <cellStyle name="Обычный 8 3 2 8" xfId="51505"/>
    <cellStyle name="Обычный 8 3 3" xfId="51506"/>
    <cellStyle name="Обычный 8 3 3 2" xfId="51507"/>
    <cellStyle name="Обычный 8 3 4" xfId="51508"/>
    <cellStyle name="Обычный 8 3 4 2" xfId="51509"/>
    <cellStyle name="Обычный 8 3 5" xfId="51510"/>
    <cellStyle name="Обычный 8 3 5 2" xfId="51511"/>
    <cellStyle name="Обычный 8 3 6" xfId="51512"/>
    <cellStyle name="Обычный 8 3 6 2" xfId="51513"/>
    <cellStyle name="Обычный 8 3 7" xfId="51514"/>
    <cellStyle name="Обычный 8 30" xfId="51515"/>
    <cellStyle name="Обычный 8 30 2" xfId="51516"/>
    <cellStyle name="Обычный 8 31" xfId="51517"/>
    <cellStyle name="Обычный 8 31 2" xfId="51518"/>
    <cellStyle name="Обычный 8 32" xfId="51519"/>
    <cellStyle name="Обычный 8 32 2" xfId="51520"/>
    <cellStyle name="Обычный 8 33" xfId="51521"/>
    <cellStyle name="Обычный 8 33 2" xfId="51522"/>
    <cellStyle name="Обычный 8 34" xfId="51523"/>
    <cellStyle name="Обычный 8 34 2" xfId="51524"/>
    <cellStyle name="Обычный 8 35" xfId="51525"/>
    <cellStyle name="Обычный 8 35 2" xfId="51526"/>
    <cellStyle name="Обычный 8 36" xfId="51527"/>
    <cellStyle name="Обычный 8 36 2" xfId="51528"/>
    <cellStyle name="Обычный 8 37" xfId="51529"/>
    <cellStyle name="Обычный 8 37 2" xfId="51530"/>
    <cellStyle name="Обычный 8 38" xfId="51531"/>
    <cellStyle name="Обычный 8 38 2" xfId="51532"/>
    <cellStyle name="Обычный 8 39" xfId="51533"/>
    <cellStyle name="Обычный 8 39 2" xfId="51534"/>
    <cellStyle name="Обычный 8 4" xfId="51535"/>
    <cellStyle name="Обычный 8 40" xfId="51536"/>
    <cellStyle name="Обычный 8 40 2" xfId="51537"/>
    <cellStyle name="Обычный 8 41" xfId="51538"/>
    <cellStyle name="Обычный 8 41 2" xfId="51539"/>
    <cellStyle name="Обычный 8 42" xfId="51540"/>
    <cellStyle name="Обычный 8 42 2" xfId="51541"/>
    <cellStyle name="Обычный 8 43" xfId="51542"/>
    <cellStyle name="Обычный 8 43 2" xfId="51543"/>
    <cellStyle name="Обычный 8 44" xfId="51544"/>
    <cellStyle name="Обычный 8 44 2" xfId="51545"/>
    <cellStyle name="Обычный 8 45" xfId="51546"/>
    <cellStyle name="Обычный 8 45 2" xfId="51547"/>
    <cellStyle name="Обычный 8 46" xfId="51548"/>
    <cellStyle name="Обычный 8 46 2" xfId="51549"/>
    <cellStyle name="Обычный 8 47" xfId="51550"/>
    <cellStyle name="Обычный 8 47 2" xfId="51551"/>
    <cellStyle name="Обычный 8 48" xfId="51552"/>
    <cellStyle name="Обычный 8 5" xfId="51553"/>
    <cellStyle name="Обычный 8 5 2" xfId="51554"/>
    <cellStyle name="Обычный 8 6" xfId="51555"/>
    <cellStyle name="Обычный 8 6 2" xfId="51556"/>
    <cellStyle name="Обычный 8 7" xfId="51557"/>
    <cellStyle name="Обычный 8 7 2" xfId="51558"/>
    <cellStyle name="Обычный 8 8" xfId="51559"/>
    <cellStyle name="Обычный 8 8 2" xfId="51560"/>
    <cellStyle name="Обычный 8 9" xfId="51561"/>
    <cellStyle name="Обычный 8 9 2" xfId="51562"/>
    <cellStyle name="Обычный 80" xfId="51563"/>
    <cellStyle name="Обычный 82" xfId="51564"/>
    <cellStyle name="Обычный 83" xfId="51565"/>
    <cellStyle name="Обычный 84" xfId="51566"/>
    <cellStyle name="Обычный 85" xfId="51567"/>
    <cellStyle name="Обычный 86" xfId="51568"/>
    <cellStyle name="Обычный 89" xfId="51569"/>
    <cellStyle name="Обычный 9" xfId="1040"/>
    <cellStyle name="Обычный 9 10" xfId="51570"/>
    <cellStyle name="Обычный 9 10 2" xfId="51571"/>
    <cellStyle name="Обычный 9 11" xfId="51572"/>
    <cellStyle name="Обычный 9 11 2" xfId="51573"/>
    <cellStyle name="Обычный 9 12" xfId="51574"/>
    <cellStyle name="Обычный 9 12 2" xfId="51575"/>
    <cellStyle name="Обычный 9 13" xfId="51576"/>
    <cellStyle name="Обычный 9 13 2" xfId="51577"/>
    <cellStyle name="Обычный 9 14" xfId="51578"/>
    <cellStyle name="Обычный 9 14 2" xfId="51579"/>
    <cellStyle name="Обычный 9 15" xfId="51580"/>
    <cellStyle name="Обычный 9 15 2" xfId="51581"/>
    <cellStyle name="Обычный 9 16" xfId="51582"/>
    <cellStyle name="Обычный 9 16 2" xfId="51583"/>
    <cellStyle name="Обычный 9 17" xfId="51584"/>
    <cellStyle name="Обычный 9 17 2" xfId="51585"/>
    <cellStyle name="Обычный 9 18" xfId="51586"/>
    <cellStyle name="Обычный 9 18 2" xfId="51587"/>
    <cellStyle name="Обычный 9 19" xfId="51588"/>
    <cellStyle name="Обычный 9 19 2" xfId="51589"/>
    <cellStyle name="Обычный 9 2" xfId="1666"/>
    <cellStyle name="Обычный 9 2 2" xfId="51590"/>
    <cellStyle name="Обычный 9 2 2 2" xfId="51591"/>
    <cellStyle name="Обычный 9 2 2 3" xfId="51592"/>
    <cellStyle name="Обычный 9 2 2 4" xfId="51593"/>
    <cellStyle name="Обычный 9 2 2 5" xfId="51594"/>
    <cellStyle name="Обычный 9 2 3" xfId="51595"/>
    <cellStyle name="Обычный 9 2 4" xfId="51596"/>
    <cellStyle name="Обычный 9 2 5" xfId="51597"/>
    <cellStyle name="Обычный 9 2 6" xfId="51598"/>
    <cellStyle name="Обычный 9 20" xfId="51599"/>
    <cellStyle name="Обычный 9 20 2" xfId="51600"/>
    <cellStyle name="Обычный 9 21" xfId="51601"/>
    <cellStyle name="Обычный 9 21 2" xfId="51602"/>
    <cellStyle name="Обычный 9 22" xfId="51603"/>
    <cellStyle name="Обычный 9 22 2" xfId="51604"/>
    <cellStyle name="Обычный 9 23" xfId="51605"/>
    <cellStyle name="Обычный 9 23 2" xfId="51606"/>
    <cellStyle name="Обычный 9 24" xfId="51607"/>
    <cellStyle name="Обычный 9 24 2" xfId="51608"/>
    <cellStyle name="Обычный 9 25" xfId="51609"/>
    <cellStyle name="Обычный 9 25 2" xfId="51610"/>
    <cellStyle name="Обычный 9 26" xfId="51611"/>
    <cellStyle name="Обычный 9 26 2" xfId="51612"/>
    <cellStyle name="Обычный 9 27" xfId="51613"/>
    <cellStyle name="Обычный 9 27 2" xfId="51614"/>
    <cellStyle name="Обычный 9 28" xfId="51615"/>
    <cellStyle name="Обычный 9 28 2" xfId="51616"/>
    <cellStyle name="Обычный 9 29" xfId="51617"/>
    <cellStyle name="Обычный 9 29 2" xfId="51618"/>
    <cellStyle name="Обычный 9 3" xfId="1761"/>
    <cellStyle name="Обычный 9 3 10" xfId="51619"/>
    <cellStyle name="Обычный 9 3 10 2" xfId="51620"/>
    <cellStyle name="Обычный 9 3 11" xfId="51621"/>
    <cellStyle name="Обычный 9 3 11 2" xfId="51622"/>
    <cellStyle name="Обычный 9 3 12" xfId="51623"/>
    <cellStyle name="Обычный 9 3 12 2" xfId="51624"/>
    <cellStyle name="Обычный 9 3 13" xfId="51625"/>
    <cellStyle name="Обычный 9 3 13 2" xfId="51626"/>
    <cellStyle name="Обычный 9 3 14" xfId="51627"/>
    <cellStyle name="Обычный 9 3 14 2" xfId="51628"/>
    <cellStyle name="Обычный 9 3 15" xfId="51629"/>
    <cellStyle name="Обычный 9 3 15 2" xfId="51630"/>
    <cellStyle name="Обычный 9 3 16" xfId="51631"/>
    <cellStyle name="Обычный 9 3 16 2" xfId="51632"/>
    <cellStyle name="Обычный 9 3 17" xfId="51633"/>
    <cellStyle name="Обычный 9 3 17 2" xfId="51634"/>
    <cellStyle name="Обычный 9 3 18" xfId="51635"/>
    <cellStyle name="Обычный 9 3 18 2" xfId="51636"/>
    <cellStyle name="Обычный 9 3 19" xfId="51637"/>
    <cellStyle name="Обычный 9 3 19 2" xfId="51638"/>
    <cellStyle name="Обычный 9 3 2" xfId="51639"/>
    <cellStyle name="Обычный 9 3 2 2" xfId="51640"/>
    <cellStyle name="Обычный 9 3 20" xfId="51641"/>
    <cellStyle name="Обычный 9 3 20 2" xfId="51642"/>
    <cellStyle name="Обычный 9 3 21" xfId="51643"/>
    <cellStyle name="Обычный 9 3 21 2" xfId="51644"/>
    <cellStyle name="Обычный 9 3 22" xfId="51645"/>
    <cellStyle name="Обычный 9 3 22 2" xfId="51646"/>
    <cellStyle name="Обычный 9 3 23" xfId="51647"/>
    <cellStyle name="Обычный 9 3 23 2" xfId="51648"/>
    <cellStyle name="Обычный 9 3 24" xfId="51649"/>
    <cellStyle name="Обычный 9 3 24 2" xfId="51650"/>
    <cellStyle name="Обычный 9 3 25" xfId="51651"/>
    <cellStyle name="Обычный 9 3 25 2" xfId="51652"/>
    <cellStyle name="Обычный 9 3 26" xfId="51653"/>
    <cellStyle name="Обычный 9 3 26 2" xfId="51654"/>
    <cellStyle name="Обычный 9 3 27" xfId="51655"/>
    <cellStyle name="Обычный 9 3 27 2" xfId="51656"/>
    <cellStyle name="Обычный 9 3 28" xfId="51657"/>
    <cellStyle name="Обычный 9 3 28 2" xfId="51658"/>
    <cellStyle name="Обычный 9 3 29" xfId="51659"/>
    <cellStyle name="Обычный 9 3 29 2" xfId="51660"/>
    <cellStyle name="Обычный 9 3 3" xfId="51661"/>
    <cellStyle name="Обычный 9 3 3 2" xfId="51662"/>
    <cellStyle name="Обычный 9 3 30" xfId="51663"/>
    <cellStyle name="Обычный 9 3 30 2" xfId="51664"/>
    <cellStyle name="Обычный 9 3 31" xfId="51665"/>
    <cellStyle name="Обычный 9 3 31 2" xfId="51666"/>
    <cellStyle name="Обычный 9 3 32" xfId="51667"/>
    <cellStyle name="Обычный 9 3 32 2" xfId="51668"/>
    <cellStyle name="Обычный 9 3 33" xfId="51669"/>
    <cellStyle name="Обычный 9 3 33 2" xfId="51670"/>
    <cellStyle name="Обычный 9 3 34" xfId="51671"/>
    <cellStyle name="Обычный 9 3 34 2" xfId="51672"/>
    <cellStyle name="Обычный 9 3 35" xfId="51673"/>
    <cellStyle name="Обычный 9 3 35 2" xfId="51674"/>
    <cellStyle name="Обычный 9 3 36" xfId="51675"/>
    <cellStyle name="Обычный 9 3 36 2" xfId="51676"/>
    <cellStyle name="Обычный 9 3 37" xfId="51677"/>
    <cellStyle name="Обычный 9 3 37 2" xfId="51678"/>
    <cellStyle name="Обычный 9 3 38" xfId="51679"/>
    <cellStyle name="Обычный 9 3 38 2" xfId="51680"/>
    <cellStyle name="Обычный 9 3 39" xfId="51681"/>
    <cellStyle name="Обычный 9 3 39 2" xfId="51682"/>
    <cellStyle name="Обычный 9 3 4" xfId="51683"/>
    <cellStyle name="Обычный 9 3 4 2" xfId="51684"/>
    <cellStyle name="Обычный 9 3 40" xfId="51685"/>
    <cellStyle name="Обычный 9 3 40 2" xfId="51686"/>
    <cellStyle name="Обычный 9 3 41" xfId="51687"/>
    <cellStyle name="Обычный 9 3 41 2" xfId="51688"/>
    <cellStyle name="Обычный 9 3 42" xfId="51689"/>
    <cellStyle name="Обычный 9 3 42 2" xfId="51690"/>
    <cellStyle name="Обычный 9 3 5" xfId="51691"/>
    <cellStyle name="Обычный 9 3 5 2" xfId="51692"/>
    <cellStyle name="Обычный 9 3 6" xfId="51693"/>
    <cellStyle name="Обычный 9 3 6 2" xfId="51694"/>
    <cellStyle name="Обычный 9 3 7" xfId="51695"/>
    <cellStyle name="Обычный 9 3 7 2" xfId="51696"/>
    <cellStyle name="Обычный 9 3 8" xfId="51697"/>
    <cellStyle name="Обычный 9 3 8 2" xfId="51698"/>
    <cellStyle name="Обычный 9 3 9" xfId="51699"/>
    <cellStyle name="Обычный 9 3 9 2" xfId="51700"/>
    <cellStyle name="Обычный 9 30" xfId="51701"/>
    <cellStyle name="Обычный 9 30 2" xfId="51702"/>
    <cellStyle name="Обычный 9 31" xfId="51703"/>
    <cellStyle name="Обычный 9 31 2" xfId="51704"/>
    <cellStyle name="Обычный 9 32" xfId="51705"/>
    <cellStyle name="Обычный 9 32 2" xfId="51706"/>
    <cellStyle name="Обычный 9 33" xfId="51707"/>
    <cellStyle name="Обычный 9 33 2" xfId="51708"/>
    <cellStyle name="Обычный 9 34" xfId="51709"/>
    <cellStyle name="Обычный 9 34 2" xfId="51710"/>
    <cellStyle name="Обычный 9 35" xfId="51711"/>
    <cellStyle name="Обычный 9 35 2" xfId="51712"/>
    <cellStyle name="Обычный 9 36" xfId="51713"/>
    <cellStyle name="Обычный 9 36 2" xfId="51714"/>
    <cellStyle name="Обычный 9 37" xfId="51715"/>
    <cellStyle name="Обычный 9 37 2" xfId="51716"/>
    <cellStyle name="Обычный 9 38" xfId="51717"/>
    <cellStyle name="Обычный 9 38 2" xfId="51718"/>
    <cellStyle name="Обычный 9 39" xfId="51719"/>
    <cellStyle name="Обычный 9 39 2" xfId="51720"/>
    <cellStyle name="Обычный 9 4" xfId="51721"/>
    <cellStyle name="Обычный 9 40" xfId="51722"/>
    <cellStyle name="Обычный 9 40 2" xfId="51723"/>
    <cellStyle name="Обычный 9 41" xfId="51724"/>
    <cellStyle name="Обычный 9 41 2" xfId="51725"/>
    <cellStyle name="Обычный 9 42" xfId="51726"/>
    <cellStyle name="Обычный 9 42 2" xfId="51727"/>
    <cellStyle name="Обычный 9 43" xfId="51728"/>
    <cellStyle name="Обычный 9 43 2" xfId="51729"/>
    <cellStyle name="Обычный 9 5" xfId="51730"/>
    <cellStyle name="Обычный 9 6" xfId="51731"/>
    <cellStyle name="Обычный 9 7" xfId="51732"/>
    <cellStyle name="Обычный 9 8" xfId="51733"/>
    <cellStyle name="Обычный 9 8 2" xfId="51734"/>
    <cellStyle name="Обычный 9 9" xfId="492"/>
    <cellStyle name="Обычный 9 9 2" xfId="51736"/>
    <cellStyle name="Обычный 9 9 3" xfId="51735"/>
    <cellStyle name="Обычный 91" xfId="51737"/>
    <cellStyle name="Обычный 92" xfId="51738"/>
    <cellStyle name="Обычный 93" xfId="51739"/>
    <cellStyle name="Обычный 95" xfId="51740"/>
    <cellStyle name="Обычный 96" xfId="51741"/>
    <cellStyle name="Обычный 97" xfId="51742"/>
    <cellStyle name="Обычный 98" xfId="51743"/>
    <cellStyle name="Обычный 99" xfId="51744"/>
    <cellStyle name="Обычный_Заявка 2005 г. приложение 1.1." xfId="56617"/>
    <cellStyle name="Обычный_Лист1" xfId="5"/>
    <cellStyle name="Обычный_Лист1 2" xfId="56616"/>
    <cellStyle name="Обычный_Лист1 3" xfId="11"/>
    <cellStyle name="Обычный_Утв.заявка  (свод.)-2006  от 10 11 05.база xls (вар" xfId="4"/>
    <cellStyle name="Обычный_Утв.заявка  (свод.)-2006  от 10 11 05.база xls (вар 2" xfId="56618"/>
    <cellStyle name="Обычный_Формат ПП 2008-2010_для_БП_финал" xfId="1025"/>
    <cellStyle name="Плохой 10" xfId="51745"/>
    <cellStyle name="Плохой 10 2" xfId="51746"/>
    <cellStyle name="Плохой 10 3" xfId="51747"/>
    <cellStyle name="Плохой 10 4" xfId="51748"/>
    <cellStyle name="Плохой 10 5" xfId="51749"/>
    <cellStyle name="Плохой 11" xfId="51750"/>
    <cellStyle name="Плохой 11 2" xfId="51751"/>
    <cellStyle name="Плохой 11 3" xfId="51752"/>
    <cellStyle name="Плохой 11 4" xfId="51753"/>
    <cellStyle name="Плохой 11 5" xfId="51754"/>
    <cellStyle name="Плохой 12" xfId="51755"/>
    <cellStyle name="Плохой 12 2" xfId="51756"/>
    <cellStyle name="Плохой 12 3" xfId="51757"/>
    <cellStyle name="Плохой 12 4" xfId="51758"/>
    <cellStyle name="Плохой 12 5" xfId="51759"/>
    <cellStyle name="Плохой 13" xfId="51760"/>
    <cellStyle name="Плохой 13 2" xfId="51761"/>
    <cellStyle name="Плохой 13 3" xfId="51762"/>
    <cellStyle name="Плохой 13 4" xfId="51763"/>
    <cellStyle name="Плохой 13 5" xfId="51764"/>
    <cellStyle name="Плохой 14" xfId="51765"/>
    <cellStyle name="Плохой 14 2" xfId="51766"/>
    <cellStyle name="Плохой 14 3" xfId="51767"/>
    <cellStyle name="Плохой 14 4" xfId="51768"/>
    <cellStyle name="Плохой 14 5" xfId="51769"/>
    <cellStyle name="Плохой 15" xfId="51770"/>
    <cellStyle name="Плохой 15 2" xfId="51771"/>
    <cellStyle name="Плохой 15 3" xfId="51772"/>
    <cellStyle name="Плохой 15 4" xfId="51773"/>
    <cellStyle name="Плохой 15 5" xfId="51774"/>
    <cellStyle name="Плохой 16" xfId="51775"/>
    <cellStyle name="Плохой 16 2" xfId="51776"/>
    <cellStyle name="Плохой 16 3" xfId="51777"/>
    <cellStyle name="Плохой 16 4" xfId="51778"/>
    <cellStyle name="Плохой 16 5" xfId="51779"/>
    <cellStyle name="Плохой 17" xfId="51780"/>
    <cellStyle name="Плохой 17 2" xfId="51781"/>
    <cellStyle name="Плохой 17 3" xfId="51782"/>
    <cellStyle name="Плохой 17 4" xfId="51783"/>
    <cellStyle name="Плохой 17 5" xfId="51784"/>
    <cellStyle name="Плохой 18" xfId="51785"/>
    <cellStyle name="Плохой 18 2" xfId="51786"/>
    <cellStyle name="Плохой 18 3" xfId="51787"/>
    <cellStyle name="Плохой 18 4" xfId="51788"/>
    <cellStyle name="Плохой 18 5" xfId="51789"/>
    <cellStyle name="Плохой 19" xfId="51790"/>
    <cellStyle name="Плохой 19 2" xfId="51791"/>
    <cellStyle name="Плохой 19 3" xfId="51792"/>
    <cellStyle name="Плохой 19 4" xfId="51793"/>
    <cellStyle name="Плохой 19 5" xfId="51794"/>
    <cellStyle name="Плохой 2" xfId="1667"/>
    <cellStyle name="Плохой 2 2" xfId="51795"/>
    <cellStyle name="Плохой 2 2 2" xfId="51796"/>
    <cellStyle name="Плохой 2 3" xfId="51797"/>
    <cellStyle name="Плохой 2 3 2" xfId="51798"/>
    <cellStyle name="Плохой 2 4" xfId="51799"/>
    <cellStyle name="Плохой 2 5" xfId="51800"/>
    <cellStyle name="Плохой 2 6" xfId="51801"/>
    <cellStyle name="Плохой 2 7" xfId="51802"/>
    <cellStyle name="Плохой 20" xfId="51803"/>
    <cellStyle name="Плохой 20 2" xfId="51804"/>
    <cellStyle name="Плохой 20 3" xfId="51805"/>
    <cellStyle name="Плохой 20 4" xfId="51806"/>
    <cellStyle name="Плохой 20 5" xfId="51807"/>
    <cellStyle name="Плохой 21" xfId="51808"/>
    <cellStyle name="Плохой 21 2" xfId="51809"/>
    <cellStyle name="Плохой 21 3" xfId="51810"/>
    <cellStyle name="Плохой 21 4" xfId="51811"/>
    <cellStyle name="Плохой 21 5" xfId="51812"/>
    <cellStyle name="Плохой 22" xfId="51813"/>
    <cellStyle name="Плохой 22 2" xfId="51814"/>
    <cellStyle name="Плохой 22 3" xfId="51815"/>
    <cellStyle name="Плохой 22 4" xfId="51816"/>
    <cellStyle name="Плохой 22 5" xfId="51817"/>
    <cellStyle name="Плохой 23" xfId="51818"/>
    <cellStyle name="Плохой 23 2" xfId="51819"/>
    <cellStyle name="Плохой 23 3" xfId="51820"/>
    <cellStyle name="Плохой 23 4" xfId="51821"/>
    <cellStyle name="Плохой 23 5" xfId="51822"/>
    <cellStyle name="Плохой 24" xfId="51823"/>
    <cellStyle name="Плохой 24 2" xfId="51824"/>
    <cellStyle name="Плохой 24 3" xfId="51825"/>
    <cellStyle name="Плохой 24 4" xfId="51826"/>
    <cellStyle name="Плохой 24 5" xfId="51827"/>
    <cellStyle name="Плохой 25" xfId="51828"/>
    <cellStyle name="Плохой 25 2" xfId="51829"/>
    <cellStyle name="Плохой 25 3" xfId="51830"/>
    <cellStyle name="Плохой 25 4" xfId="51831"/>
    <cellStyle name="Плохой 25 5" xfId="51832"/>
    <cellStyle name="Плохой 26" xfId="51833"/>
    <cellStyle name="Плохой 26 2" xfId="51834"/>
    <cellStyle name="Плохой 26 3" xfId="51835"/>
    <cellStyle name="Плохой 26 4" xfId="51836"/>
    <cellStyle name="Плохой 26 5" xfId="51837"/>
    <cellStyle name="Плохой 27" xfId="51838"/>
    <cellStyle name="Плохой 27 2" xfId="51839"/>
    <cellStyle name="Плохой 27 3" xfId="51840"/>
    <cellStyle name="Плохой 27 4" xfId="51841"/>
    <cellStyle name="Плохой 27 5" xfId="51842"/>
    <cellStyle name="Плохой 28" xfId="51843"/>
    <cellStyle name="Плохой 28 2" xfId="51844"/>
    <cellStyle name="Плохой 28 3" xfId="51845"/>
    <cellStyle name="Плохой 28 4" xfId="51846"/>
    <cellStyle name="Плохой 28 5" xfId="51847"/>
    <cellStyle name="Плохой 29" xfId="51848"/>
    <cellStyle name="Плохой 29 2" xfId="51849"/>
    <cellStyle name="Плохой 29 3" xfId="51850"/>
    <cellStyle name="Плохой 29 4" xfId="51851"/>
    <cellStyle name="Плохой 29 5" xfId="51852"/>
    <cellStyle name="Плохой 3" xfId="1668"/>
    <cellStyle name="Плохой 3 2" xfId="51853"/>
    <cellStyle name="Плохой 3 3" xfId="51854"/>
    <cellStyle name="Плохой 3 4" xfId="51855"/>
    <cellStyle name="Плохой 3 5" xfId="51856"/>
    <cellStyle name="Плохой 30" xfId="51857"/>
    <cellStyle name="Плохой 30 2" xfId="51858"/>
    <cellStyle name="Плохой 30 3" xfId="51859"/>
    <cellStyle name="Плохой 30 4" xfId="51860"/>
    <cellStyle name="Плохой 30 5" xfId="51861"/>
    <cellStyle name="Плохой 31" xfId="51862"/>
    <cellStyle name="Плохой 31 2" xfId="51863"/>
    <cellStyle name="Плохой 32" xfId="51864"/>
    <cellStyle name="Плохой 32 2" xfId="51865"/>
    <cellStyle name="Плохой 33" xfId="51866"/>
    <cellStyle name="Плохой 33 2" xfId="51867"/>
    <cellStyle name="Плохой 34" xfId="51868"/>
    <cellStyle name="Плохой 35" xfId="51869"/>
    <cellStyle name="Плохой 36" xfId="51870"/>
    <cellStyle name="Плохой 37" xfId="51871"/>
    <cellStyle name="Плохой 38" xfId="51872"/>
    <cellStyle name="Плохой 4" xfId="51873"/>
    <cellStyle name="Плохой 4 2" xfId="51874"/>
    <cellStyle name="Плохой 4 3" xfId="51875"/>
    <cellStyle name="Плохой 4 4" xfId="51876"/>
    <cellStyle name="Плохой 4 5" xfId="51877"/>
    <cellStyle name="Плохой 5" xfId="51878"/>
    <cellStyle name="Плохой 5 2" xfId="51879"/>
    <cellStyle name="Плохой 5 3" xfId="51880"/>
    <cellStyle name="Плохой 5 4" xfId="51881"/>
    <cellStyle name="Плохой 5 5" xfId="51882"/>
    <cellStyle name="Плохой 6" xfId="51883"/>
    <cellStyle name="Плохой 6 2" xfId="51884"/>
    <cellStyle name="Плохой 6 3" xfId="51885"/>
    <cellStyle name="Плохой 6 4" xfId="51886"/>
    <cellStyle name="Плохой 6 5" xfId="51887"/>
    <cellStyle name="Плохой 7" xfId="51888"/>
    <cellStyle name="Плохой 7 2" xfId="51889"/>
    <cellStyle name="Плохой 7 3" xfId="51890"/>
    <cellStyle name="Плохой 7 4" xfId="51891"/>
    <cellStyle name="Плохой 7 5" xfId="51892"/>
    <cellStyle name="Плохой 8" xfId="51893"/>
    <cellStyle name="Плохой 8 2" xfId="51894"/>
    <cellStyle name="Плохой 8 3" xfId="51895"/>
    <cellStyle name="Плохой 8 4" xfId="51896"/>
    <cellStyle name="Плохой 8 5" xfId="51897"/>
    <cellStyle name="Плохой 9" xfId="51898"/>
    <cellStyle name="Плохой 9 2" xfId="51899"/>
    <cellStyle name="Плохой 9 3" xfId="51900"/>
    <cellStyle name="Плохой 9 4" xfId="51901"/>
    <cellStyle name="Плохой 9 5" xfId="51902"/>
    <cellStyle name="Пояснение 10" xfId="51903"/>
    <cellStyle name="Пояснение 10 2" xfId="51904"/>
    <cellStyle name="Пояснение 10 3" xfId="51905"/>
    <cellStyle name="Пояснение 10 4" xfId="51906"/>
    <cellStyle name="Пояснение 10 5" xfId="51907"/>
    <cellStyle name="Пояснение 11" xfId="51908"/>
    <cellStyle name="Пояснение 11 2" xfId="51909"/>
    <cellStyle name="Пояснение 11 3" xfId="51910"/>
    <cellStyle name="Пояснение 11 4" xfId="51911"/>
    <cellStyle name="Пояснение 11 5" xfId="51912"/>
    <cellStyle name="Пояснение 12" xfId="51913"/>
    <cellStyle name="Пояснение 12 2" xfId="51914"/>
    <cellStyle name="Пояснение 12 3" xfId="51915"/>
    <cellStyle name="Пояснение 12 4" xfId="51916"/>
    <cellStyle name="Пояснение 12 5" xfId="51917"/>
    <cellStyle name="Пояснение 13" xfId="51918"/>
    <cellStyle name="Пояснение 13 2" xfId="51919"/>
    <cellStyle name="Пояснение 13 3" xfId="51920"/>
    <cellStyle name="Пояснение 13 4" xfId="51921"/>
    <cellStyle name="Пояснение 13 5" xfId="51922"/>
    <cellStyle name="Пояснение 14" xfId="51923"/>
    <cellStyle name="Пояснение 14 2" xfId="51924"/>
    <cellStyle name="Пояснение 14 3" xfId="51925"/>
    <cellStyle name="Пояснение 14 4" xfId="51926"/>
    <cellStyle name="Пояснение 14 5" xfId="51927"/>
    <cellStyle name="Пояснение 15" xfId="51928"/>
    <cellStyle name="Пояснение 15 2" xfId="51929"/>
    <cellStyle name="Пояснение 15 3" xfId="51930"/>
    <cellStyle name="Пояснение 15 4" xfId="51931"/>
    <cellStyle name="Пояснение 15 5" xfId="51932"/>
    <cellStyle name="Пояснение 16" xfId="51933"/>
    <cellStyle name="Пояснение 16 2" xfId="51934"/>
    <cellStyle name="Пояснение 16 3" xfId="51935"/>
    <cellStyle name="Пояснение 16 4" xfId="51936"/>
    <cellStyle name="Пояснение 16 5" xfId="51937"/>
    <cellStyle name="Пояснение 17" xfId="51938"/>
    <cellStyle name="Пояснение 17 2" xfId="51939"/>
    <cellStyle name="Пояснение 17 3" xfId="51940"/>
    <cellStyle name="Пояснение 17 4" xfId="51941"/>
    <cellStyle name="Пояснение 17 5" xfId="51942"/>
    <cellStyle name="Пояснение 18" xfId="51943"/>
    <cellStyle name="Пояснение 18 2" xfId="51944"/>
    <cellStyle name="Пояснение 18 3" xfId="51945"/>
    <cellStyle name="Пояснение 18 4" xfId="51946"/>
    <cellStyle name="Пояснение 18 5" xfId="51947"/>
    <cellStyle name="Пояснение 19" xfId="51948"/>
    <cellStyle name="Пояснение 19 2" xfId="51949"/>
    <cellStyle name="Пояснение 19 3" xfId="51950"/>
    <cellStyle name="Пояснение 19 4" xfId="51951"/>
    <cellStyle name="Пояснение 19 5" xfId="51952"/>
    <cellStyle name="Пояснение 2" xfId="1669"/>
    <cellStyle name="Пояснение 2 2" xfId="51953"/>
    <cellStyle name="Пояснение 2 2 2" xfId="51954"/>
    <cellStyle name="Пояснение 2 3" xfId="51955"/>
    <cellStyle name="Пояснение 2 3 2" xfId="51956"/>
    <cellStyle name="Пояснение 2 4" xfId="51957"/>
    <cellStyle name="Пояснение 2 5" xfId="51958"/>
    <cellStyle name="Пояснение 2 6" xfId="51959"/>
    <cellStyle name="Пояснение 2 7" xfId="51960"/>
    <cellStyle name="Пояснение 20" xfId="51961"/>
    <cellStyle name="Пояснение 20 2" xfId="51962"/>
    <cellStyle name="Пояснение 20 3" xfId="51963"/>
    <cellStyle name="Пояснение 20 4" xfId="51964"/>
    <cellStyle name="Пояснение 20 5" xfId="51965"/>
    <cellStyle name="Пояснение 21" xfId="51966"/>
    <cellStyle name="Пояснение 21 2" xfId="51967"/>
    <cellStyle name="Пояснение 21 3" xfId="51968"/>
    <cellStyle name="Пояснение 21 4" xfId="51969"/>
    <cellStyle name="Пояснение 21 5" xfId="51970"/>
    <cellStyle name="Пояснение 22" xfId="51971"/>
    <cellStyle name="Пояснение 22 2" xfId="51972"/>
    <cellStyle name="Пояснение 22 3" xfId="51973"/>
    <cellStyle name="Пояснение 22 4" xfId="51974"/>
    <cellStyle name="Пояснение 22 5" xfId="51975"/>
    <cellStyle name="Пояснение 23" xfId="51976"/>
    <cellStyle name="Пояснение 23 2" xfId="51977"/>
    <cellStyle name="Пояснение 23 3" xfId="51978"/>
    <cellStyle name="Пояснение 23 4" xfId="51979"/>
    <cellStyle name="Пояснение 23 5" xfId="51980"/>
    <cellStyle name="Пояснение 24" xfId="51981"/>
    <cellStyle name="Пояснение 24 2" xfId="51982"/>
    <cellStyle name="Пояснение 24 3" xfId="51983"/>
    <cellStyle name="Пояснение 24 4" xfId="51984"/>
    <cellStyle name="Пояснение 24 5" xfId="51985"/>
    <cellStyle name="Пояснение 25" xfId="51986"/>
    <cellStyle name="Пояснение 25 2" xfId="51987"/>
    <cellStyle name="Пояснение 25 3" xfId="51988"/>
    <cellStyle name="Пояснение 25 4" xfId="51989"/>
    <cellStyle name="Пояснение 25 5" xfId="51990"/>
    <cellStyle name="Пояснение 26" xfId="51991"/>
    <cellStyle name="Пояснение 26 2" xfId="51992"/>
    <cellStyle name="Пояснение 26 3" xfId="51993"/>
    <cellStyle name="Пояснение 26 4" xfId="51994"/>
    <cellStyle name="Пояснение 26 5" xfId="51995"/>
    <cellStyle name="Пояснение 27" xfId="51996"/>
    <cellStyle name="Пояснение 27 2" xfId="51997"/>
    <cellStyle name="Пояснение 27 3" xfId="51998"/>
    <cellStyle name="Пояснение 27 4" xfId="51999"/>
    <cellStyle name="Пояснение 27 5" xfId="52000"/>
    <cellStyle name="Пояснение 28" xfId="52001"/>
    <cellStyle name="Пояснение 28 2" xfId="52002"/>
    <cellStyle name="Пояснение 28 3" xfId="52003"/>
    <cellStyle name="Пояснение 28 4" xfId="52004"/>
    <cellStyle name="Пояснение 28 5" xfId="52005"/>
    <cellStyle name="Пояснение 29" xfId="52006"/>
    <cellStyle name="Пояснение 29 2" xfId="52007"/>
    <cellStyle name="Пояснение 29 3" xfId="52008"/>
    <cellStyle name="Пояснение 29 4" xfId="52009"/>
    <cellStyle name="Пояснение 29 5" xfId="52010"/>
    <cellStyle name="Пояснение 3" xfId="1670"/>
    <cellStyle name="Пояснение 3 2" xfId="52011"/>
    <cellStyle name="Пояснение 3 3" xfId="52012"/>
    <cellStyle name="Пояснение 3 4" xfId="52013"/>
    <cellStyle name="Пояснение 3 5" xfId="52014"/>
    <cellStyle name="Пояснение 30" xfId="52015"/>
    <cellStyle name="Пояснение 30 2" xfId="52016"/>
    <cellStyle name="Пояснение 30 3" xfId="52017"/>
    <cellStyle name="Пояснение 30 4" xfId="52018"/>
    <cellStyle name="Пояснение 30 5" xfId="52019"/>
    <cellStyle name="Пояснение 31" xfId="52020"/>
    <cellStyle name="Пояснение 31 2" xfId="52021"/>
    <cellStyle name="Пояснение 32" xfId="52022"/>
    <cellStyle name="Пояснение 32 2" xfId="52023"/>
    <cellStyle name="Пояснение 33" xfId="52024"/>
    <cellStyle name="Пояснение 33 2" xfId="52025"/>
    <cellStyle name="Пояснение 34" xfId="52026"/>
    <cellStyle name="Пояснение 35" xfId="52027"/>
    <cellStyle name="Пояснение 36" xfId="52028"/>
    <cellStyle name="Пояснение 37" xfId="52029"/>
    <cellStyle name="Пояснение 38" xfId="52030"/>
    <cellStyle name="Пояснение 4" xfId="52031"/>
    <cellStyle name="Пояснение 4 2" xfId="52032"/>
    <cellStyle name="Пояснение 4 3" xfId="52033"/>
    <cellStyle name="Пояснение 4 4" xfId="52034"/>
    <cellStyle name="Пояснение 4 5" xfId="52035"/>
    <cellStyle name="Пояснение 5" xfId="52036"/>
    <cellStyle name="Пояснение 5 2" xfId="52037"/>
    <cellStyle name="Пояснение 5 3" xfId="52038"/>
    <cellStyle name="Пояснение 5 4" xfId="52039"/>
    <cellStyle name="Пояснение 5 5" xfId="52040"/>
    <cellStyle name="Пояснение 6" xfId="52041"/>
    <cellStyle name="Пояснение 6 2" xfId="52042"/>
    <cellStyle name="Пояснение 6 3" xfId="52043"/>
    <cellStyle name="Пояснение 6 4" xfId="52044"/>
    <cellStyle name="Пояснение 6 5" xfId="52045"/>
    <cellStyle name="Пояснение 7" xfId="52046"/>
    <cellStyle name="Пояснение 7 2" xfId="52047"/>
    <cellStyle name="Пояснение 7 3" xfId="52048"/>
    <cellStyle name="Пояснение 7 4" xfId="52049"/>
    <cellStyle name="Пояснение 7 5" xfId="52050"/>
    <cellStyle name="Пояснение 8" xfId="52051"/>
    <cellStyle name="Пояснение 8 2" xfId="52052"/>
    <cellStyle name="Пояснение 8 3" xfId="52053"/>
    <cellStyle name="Пояснение 8 4" xfId="52054"/>
    <cellStyle name="Пояснение 8 5" xfId="52055"/>
    <cellStyle name="Пояснение 9" xfId="52056"/>
    <cellStyle name="Пояснение 9 2" xfId="52057"/>
    <cellStyle name="Пояснение 9 3" xfId="52058"/>
    <cellStyle name="Пояснение 9 4" xfId="52059"/>
    <cellStyle name="Пояснение 9 5" xfId="52060"/>
    <cellStyle name="Примечание 10" xfId="52061"/>
    <cellStyle name="Примечание 10 10" xfId="52062"/>
    <cellStyle name="Примечание 10 10 2" xfId="52063"/>
    <cellStyle name="Примечание 10 11" xfId="52064"/>
    <cellStyle name="Примечание 10 2" xfId="52065"/>
    <cellStyle name="Примечание 10 2 2" xfId="52066"/>
    <cellStyle name="Примечание 10 2 2 2" xfId="52067"/>
    <cellStyle name="Примечание 10 2 3" xfId="52068"/>
    <cellStyle name="Примечание 10 2 3 2" xfId="52069"/>
    <cellStyle name="Примечание 10 2 4" xfId="52070"/>
    <cellStyle name="Примечание 10 2 4 2" xfId="52071"/>
    <cellStyle name="Примечание 10 2 5" xfId="52072"/>
    <cellStyle name="Примечание 10 2 5 2" xfId="52073"/>
    <cellStyle name="Примечание 10 2 6" xfId="52074"/>
    <cellStyle name="Примечание 10 2 6 2" xfId="52075"/>
    <cellStyle name="Примечание 10 2 7" xfId="52076"/>
    <cellStyle name="Примечание 10 2 7 2" xfId="52077"/>
    <cellStyle name="Примечание 10 2 8" xfId="52078"/>
    <cellStyle name="Примечание 10 2 8 2" xfId="52079"/>
    <cellStyle name="Примечание 10 2 9" xfId="52080"/>
    <cellStyle name="Примечание 10 3" xfId="52081"/>
    <cellStyle name="Примечание 10 3 2" xfId="52082"/>
    <cellStyle name="Примечание 10 3 2 2" xfId="52083"/>
    <cellStyle name="Примечание 10 3 3" xfId="52084"/>
    <cellStyle name="Примечание 10 3 3 2" xfId="52085"/>
    <cellStyle name="Примечание 10 3 4" xfId="52086"/>
    <cellStyle name="Примечание 10 3 4 2" xfId="52087"/>
    <cellStyle name="Примечание 10 3 5" xfId="52088"/>
    <cellStyle name="Примечание 10 3 5 2" xfId="52089"/>
    <cellStyle name="Примечание 10 3 6" xfId="52090"/>
    <cellStyle name="Примечание 10 3 6 2" xfId="52091"/>
    <cellStyle name="Примечание 10 3 7" xfId="52092"/>
    <cellStyle name="Примечание 10 3 7 2" xfId="52093"/>
    <cellStyle name="Примечание 10 3 8" xfId="52094"/>
    <cellStyle name="Примечание 10 3 8 2" xfId="52095"/>
    <cellStyle name="Примечание 10 3 9" xfId="52096"/>
    <cellStyle name="Примечание 10 4" xfId="52097"/>
    <cellStyle name="Примечание 10 4 2" xfId="52098"/>
    <cellStyle name="Примечание 10 5" xfId="52099"/>
    <cellStyle name="Примечание 10 5 2" xfId="52100"/>
    <cellStyle name="Примечание 10 6" xfId="52101"/>
    <cellStyle name="Примечание 10 6 2" xfId="52102"/>
    <cellStyle name="Примечание 10 7" xfId="52103"/>
    <cellStyle name="Примечание 10 7 2" xfId="52104"/>
    <cellStyle name="Примечание 10 8" xfId="52105"/>
    <cellStyle name="Примечание 10 8 2" xfId="52106"/>
    <cellStyle name="Примечание 10 9" xfId="52107"/>
    <cellStyle name="Примечание 10 9 2" xfId="52108"/>
    <cellStyle name="Примечание 11" xfId="52109"/>
    <cellStyle name="Примечание 11 10" xfId="52110"/>
    <cellStyle name="Примечание 11 10 2" xfId="52111"/>
    <cellStyle name="Примечание 11 11" xfId="52112"/>
    <cellStyle name="Примечание 11 2" xfId="52113"/>
    <cellStyle name="Примечание 11 2 2" xfId="52114"/>
    <cellStyle name="Примечание 11 2 2 2" xfId="52115"/>
    <cellStyle name="Примечание 11 2 3" xfId="52116"/>
    <cellStyle name="Примечание 11 2 3 2" xfId="52117"/>
    <cellStyle name="Примечание 11 2 4" xfId="52118"/>
    <cellStyle name="Примечание 11 2 4 2" xfId="52119"/>
    <cellStyle name="Примечание 11 2 5" xfId="52120"/>
    <cellStyle name="Примечание 11 2 5 2" xfId="52121"/>
    <cellStyle name="Примечание 11 2 6" xfId="52122"/>
    <cellStyle name="Примечание 11 2 6 2" xfId="52123"/>
    <cellStyle name="Примечание 11 2 7" xfId="52124"/>
    <cellStyle name="Примечание 11 2 7 2" xfId="52125"/>
    <cellStyle name="Примечание 11 2 8" xfId="52126"/>
    <cellStyle name="Примечание 11 2 8 2" xfId="52127"/>
    <cellStyle name="Примечание 11 2 9" xfId="52128"/>
    <cellStyle name="Примечание 11 3" xfId="52129"/>
    <cellStyle name="Примечание 11 3 2" xfId="52130"/>
    <cellStyle name="Примечание 11 3 2 2" xfId="52131"/>
    <cellStyle name="Примечание 11 3 3" xfId="52132"/>
    <cellStyle name="Примечание 11 3 3 2" xfId="52133"/>
    <cellStyle name="Примечание 11 3 4" xfId="52134"/>
    <cellStyle name="Примечание 11 3 4 2" xfId="52135"/>
    <cellStyle name="Примечание 11 3 5" xfId="52136"/>
    <cellStyle name="Примечание 11 3 5 2" xfId="52137"/>
    <cellStyle name="Примечание 11 3 6" xfId="52138"/>
    <cellStyle name="Примечание 11 3 6 2" xfId="52139"/>
    <cellStyle name="Примечание 11 3 7" xfId="52140"/>
    <cellStyle name="Примечание 11 3 7 2" xfId="52141"/>
    <cellStyle name="Примечание 11 3 8" xfId="52142"/>
    <cellStyle name="Примечание 11 3 8 2" xfId="52143"/>
    <cellStyle name="Примечание 11 3 9" xfId="52144"/>
    <cellStyle name="Примечание 11 4" xfId="52145"/>
    <cellStyle name="Примечание 11 4 2" xfId="52146"/>
    <cellStyle name="Примечание 11 5" xfId="52147"/>
    <cellStyle name="Примечание 11 5 2" xfId="52148"/>
    <cellStyle name="Примечание 11 6" xfId="52149"/>
    <cellStyle name="Примечание 11 6 2" xfId="52150"/>
    <cellStyle name="Примечание 11 7" xfId="52151"/>
    <cellStyle name="Примечание 11 7 2" xfId="52152"/>
    <cellStyle name="Примечание 11 8" xfId="52153"/>
    <cellStyle name="Примечание 11 8 2" xfId="52154"/>
    <cellStyle name="Примечание 11 9" xfId="52155"/>
    <cellStyle name="Примечание 11 9 2" xfId="52156"/>
    <cellStyle name="Примечание 12" xfId="52157"/>
    <cellStyle name="Примечание 12 10" xfId="52158"/>
    <cellStyle name="Примечание 12 10 2" xfId="52159"/>
    <cellStyle name="Примечание 12 11" xfId="52160"/>
    <cellStyle name="Примечание 12 2" xfId="52161"/>
    <cellStyle name="Примечание 12 2 2" xfId="52162"/>
    <cellStyle name="Примечание 12 2 2 2" xfId="52163"/>
    <cellStyle name="Примечание 12 2 3" xfId="52164"/>
    <cellStyle name="Примечание 12 2 3 2" xfId="52165"/>
    <cellStyle name="Примечание 12 2 4" xfId="52166"/>
    <cellStyle name="Примечание 12 2 4 2" xfId="52167"/>
    <cellStyle name="Примечание 12 2 5" xfId="52168"/>
    <cellStyle name="Примечание 12 2 5 2" xfId="52169"/>
    <cellStyle name="Примечание 12 2 6" xfId="52170"/>
    <cellStyle name="Примечание 12 2 6 2" xfId="52171"/>
    <cellStyle name="Примечание 12 2 7" xfId="52172"/>
    <cellStyle name="Примечание 12 2 7 2" xfId="52173"/>
    <cellStyle name="Примечание 12 2 8" xfId="52174"/>
    <cellStyle name="Примечание 12 2 8 2" xfId="52175"/>
    <cellStyle name="Примечание 12 2 9" xfId="52176"/>
    <cellStyle name="Примечание 12 3" xfId="52177"/>
    <cellStyle name="Примечание 12 3 2" xfId="52178"/>
    <cellStyle name="Примечание 12 3 2 2" xfId="52179"/>
    <cellStyle name="Примечание 12 3 3" xfId="52180"/>
    <cellStyle name="Примечание 12 3 3 2" xfId="52181"/>
    <cellStyle name="Примечание 12 3 4" xfId="52182"/>
    <cellStyle name="Примечание 12 3 4 2" xfId="52183"/>
    <cellStyle name="Примечание 12 3 5" xfId="52184"/>
    <cellStyle name="Примечание 12 3 5 2" xfId="52185"/>
    <cellStyle name="Примечание 12 3 6" xfId="52186"/>
    <cellStyle name="Примечание 12 3 6 2" xfId="52187"/>
    <cellStyle name="Примечание 12 3 7" xfId="52188"/>
    <cellStyle name="Примечание 12 3 7 2" xfId="52189"/>
    <cellStyle name="Примечание 12 3 8" xfId="52190"/>
    <cellStyle name="Примечание 12 3 8 2" xfId="52191"/>
    <cellStyle name="Примечание 12 3 9" xfId="52192"/>
    <cellStyle name="Примечание 12 4" xfId="52193"/>
    <cellStyle name="Примечание 12 4 2" xfId="52194"/>
    <cellStyle name="Примечание 12 5" xfId="52195"/>
    <cellStyle name="Примечание 12 5 2" xfId="52196"/>
    <cellStyle name="Примечание 12 6" xfId="52197"/>
    <cellStyle name="Примечание 12 6 2" xfId="52198"/>
    <cellStyle name="Примечание 12 7" xfId="52199"/>
    <cellStyle name="Примечание 12 7 2" xfId="52200"/>
    <cellStyle name="Примечание 12 8" xfId="52201"/>
    <cellStyle name="Примечание 12 8 2" xfId="52202"/>
    <cellStyle name="Примечание 12 9" xfId="52203"/>
    <cellStyle name="Примечание 12 9 2" xfId="52204"/>
    <cellStyle name="Примечание 13" xfId="52205"/>
    <cellStyle name="Примечание 13 10" xfId="52206"/>
    <cellStyle name="Примечание 13 10 2" xfId="52207"/>
    <cellStyle name="Примечание 13 11" xfId="52208"/>
    <cellStyle name="Примечание 13 2" xfId="52209"/>
    <cellStyle name="Примечание 13 2 2" xfId="52210"/>
    <cellStyle name="Примечание 13 2 2 2" xfId="52211"/>
    <cellStyle name="Примечание 13 2 3" xfId="52212"/>
    <cellStyle name="Примечание 13 2 3 2" xfId="52213"/>
    <cellStyle name="Примечание 13 2 4" xfId="52214"/>
    <cellStyle name="Примечание 13 2 4 2" xfId="52215"/>
    <cellStyle name="Примечание 13 2 5" xfId="52216"/>
    <cellStyle name="Примечание 13 2 5 2" xfId="52217"/>
    <cellStyle name="Примечание 13 2 6" xfId="52218"/>
    <cellStyle name="Примечание 13 2 6 2" xfId="52219"/>
    <cellStyle name="Примечание 13 2 7" xfId="52220"/>
    <cellStyle name="Примечание 13 2 7 2" xfId="52221"/>
    <cellStyle name="Примечание 13 2 8" xfId="52222"/>
    <cellStyle name="Примечание 13 2 8 2" xfId="52223"/>
    <cellStyle name="Примечание 13 2 9" xfId="52224"/>
    <cellStyle name="Примечание 13 3" xfId="52225"/>
    <cellStyle name="Примечание 13 3 2" xfId="52226"/>
    <cellStyle name="Примечание 13 3 2 2" xfId="52227"/>
    <cellStyle name="Примечание 13 3 3" xfId="52228"/>
    <cellStyle name="Примечание 13 3 3 2" xfId="52229"/>
    <cellStyle name="Примечание 13 3 4" xfId="52230"/>
    <cellStyle name="Примечание 13 3 4 2" xfId="52231"/>
    <cellStyle name="Примечание 13 3 5" xfId="52232"/>
    <cellStyle name="Примечание 13 3 5 2" xfId="52233"/>
    <cellStyle name="Примечание 13 3 6" xfId="52234"/>
    <cellStyle name="Примечание 13 3 6 2" xfId="52235"/>
    <cellStyle name="Примечание 13 3 7" xfId="52236"/>
    <cellStyle name="Примечание 13 3 7 2" xfId="52237"/>
    <cellStyle name="Примечание 13 3 8" xfId="52238"/>
    <cellStyle name="Примечание 13 3 8 2" xfId="52239"/>
    <cellStyle name="Примечание 13 3 9" xfId="52240"/>
    <cellStyle name="Примечание 13 4" xfId="52241"/>
    <cellStyle name="Примечание 13 4 2" xfId="52242"/>
    <cellStyle name="Примечание 13 5" xfId="52243"/>
    <cellStyle name="Примечание 13 5 2" xfId="52244"/>
    <cellStyle name="Примечание 13 6" xfId="52245"/>
    <cellStyle name="Примечание 13 6 2" xfId="52246"/>
    <cellStyle name="Примечание 13 7" xfId="52247"/>
    <cellStyle name="Примечание 13 7 2" xfId="52248"/>
    <cellStyle name="Примечание 13 8" xfId="52249"/>
    <cellStyle name="Примечание 13 8 2" xfId="52250"/>
    <cellStyle name="Примечание 13 9" xfId="52251"/>
    <cellStyle name="Примечание 13 9 2" xfId="52252"/>
    <cellStyle name="Примечание 14" xfId="52253"/>
    <cellStyle name="Примечание 14 10" xfId="52254"/>
    <cellStyle name="Примечание 14 10 2" xfId="52255"/>
    <cellStyle name="Примечание 14 11" xfId="52256"/>
    <cellStyle name="Примечание 14 2" xfId="52257"/>
    <cellStyle name="Примечание 14 2 2" xfId="52258"/>
    <cellStyle name="Примечание 14 2 2 2" xfId="52259"/>
    <cellStyle name="Примечание 14 2 3" xfId="52260"/>
    <cellStyle name="Примечание 14 2 3 2" xfId="52261"/>
    <cellStyle name="Примечание 14 2 4" xfId="52262"/>
    <cellStyle name="Примечание 14 2 4 2" xfId="52263"/>
    <cellStyle name="Примечание 14 2 5" xfId="52264"/>
    <cellStyle name="Примечание 14 2 5 2" xfId="52265"/>
    <cellStyle name="Примечание 14 2 6" xfId="52266"/>
    <cellStyle name="Примечание 14 2 6 2" xfId="52267"/>
    <cellStyle name="Примечание 14 2 7" xfId="52268"/>
    <cellStyle name="Примечание 14 2 7 2" xfId="52269"/>
    <cellStyle name="Примечание 14 2 8" xfId="52270"/>
    <cellStyle name="Примечание 14 2 8 2" xfId="52271"/>
    <cellStyle name="Примечание 14 2 9" xfId="52272"/>
    <cellStyle name="Примечание 14 3" xfId="52273"/>
    <cellStyle name="Примечание 14 3 2" xfId="52274"/>
    <cellStyle name="Примечание 14 3 2 2" xfId="52275"/>
    <cellStyle name="Примечание 14 3 3" xfId="52276"/>
    <cellStyle name="Примечание 14 3 3 2" xfId="52277"/>
    <cellStyle name="Примечание 14 3 4" xfId="52278"/>
    <cellStyle name="Примечание 14 3 4 2" xfId="52279"/>
    <cellStyle name="Примечание 14 3 5" xfId="52280"/>
    <cellStyle name="Примечание 14 3 5 2" xfId="52281"/>
    <cellStyle name="Примечание 14 3 6" xfId="52282"/>
    <cellStyle name="Примечание 14 3 6 2" xfId="52283"/>
    <cellStyle name="Примечание 14 3 7" xfId="52284"/>
    <cellStyle name="Примечание 14 3 7 2" xfId="52285"/>
    <cellStyle name="Примечание 14 3 8" xfId="52286"/>
    <cellStyle name="Примечание 14 3 8 2" xfId="52287"/>
    <cellStyle name="Примечание 14 3 9" xfId="52288"/>
    <cellStyle name="Примечание 14 4" xfId="52289"/>
    <cellStyle name="Примечание 14 4 2" xfId="52290"/>
    <cellStyle name="Примечание 14 5" xfId="52291"/>
    <cellStyle name="Примечание 14 5 2" xfId="52292"/>
    <cellStyle name="Примечание 14 6" xfId="52293"/>
    <cellStyle name="Примечание 14 6 2" xfId="52294"/>
    <cellStyle name="Примечание 14 7" xfId="52295"/>
    <cellStyle name="Примечание 14 7 2" xfId="52296"/>
    <cellStyle name="Примечание 14 8" xfId="52297"/>
    <cellStyle name="Примечание 14 8 2" xfId="52298"/>
    <cellStyle name="Примечание 14 9" xfId="52299"/>
    <cellStyle name="Примечание 14 9 2" xfId="52300"/>
    <cellStyle name="Примечание 15" xfId="52301"/>
    <cellStyle name="Примечание 15 10" xfId="52302"/>
    <cellStyle name="Примечание 15 10 2" xfId="52303"/>
    <cellStyle name="Примечание 15 11" xfId="52304"/>
    <cellStyle name="Примечание 15 2" xfId="52305"/>
    <cellStyle name="Примечание 15 2 2" xfId="52306"/>
    <cellStyle name="Примечание 15 2 2 2" xfId="52307"/>
    <cellStyle name="Примечание 15 2 3" xfId="52308"/>
    <cellStyle name="Примечание 15 2 3 2" xfId="52309"/>
    <cellStyle name="Примечание 15 2 4" xfId="52310"/>
    <cellStyle name="Примечание 15 2 4 2" xfId="52311"/>
    <cellStyle name="Примечание 15 2 5" xfId="52312"/>
    <cellStyle name="Примечание 15 2 5 2" xfId="52313"/>
    <cellStyle name="Примечание 15 2 6" xfId="52314"/>
    <cellStyle name="Примечание 15 2 6 2" xfId="52315"/>
    <cellStyle name="Примечание 15 2 7" xfId="52316"/>
    <cellStyle name="Примечание 15 2 7 2" xfId="52317"/>
    <cellStyle name="Примечание 15 2 8" xfId="52318"/>
    <cellStyle name="Примечание 15 2 8 2" xfId="52319"/>
    <cellStyle name="Примечание 15 2 9" xfId="52320"/>
    <cellStyle name="Примечание 15 3" xfId="52321"/>
    <cellStyle name="Примечание 15 3 2" xfId="52322"/>
    <cellStyle name="Примечание 15 3 2 2" xfId="52323"/>
    <cellStyle name="Примечание 15 3 3" xfId="52324"/>
    <cellStyle name="Примечание 15 3 3 2" xfId="52325"/>
    <cellStyle name="Примечание 15 3 4" xfId="52326"/>
    <cellStyle name="Примечание 15 3 4 2" xfId="52327"/>
    <cellStyle name="Примечание 15 3 5" xfId="52328"/>
    <cellStyle name="Примечание 15 3 5 2" xfId="52329"/>
    <cellStyle name="Примечание 15 3 6" xfId="52330"/>
    <cellStyle name="Примечание 15 3 6 2" xfId="52331"/>
    <cellStyle name="Примечание 15 3 7" xfId="52332"/>
    <cellStyle name="Примечание 15 3 7 2" xfId="52333"/>
    <cellStyle name="Примечание 15 3 8" xfId="52334"/>
    <cellStyle name="Примечание 15 3 8 2" xfId="52335"/>
    <cellStyle name="Примечание 15 3 9" xfId="52336"/>
    <cellStyle name="Примечание 15 4" xfId="52337"/>
    <cellStyle name="Примечание 15 4 2" xfId="52338"/>
    <cellStyle name="Примечание 15 5" xfId="52339"/>
    <cellStyle name="Примечание 15 5 2" xfId="52340"/>
    <cellStyle name="Примечание 15 6" xfId="52341"/>
    <cellStyle name="Примечание 15 6 2" xfId="52342"/>
    <cellStyle name="Примечание 15 7" xfId="52343"/>
    <cellStyle name="Примечание 15 7 2" xfId="52344"/>
    <cellStyle name="Примечание 15 8" xfId="52345"/>
    <cellStyle name="Примечание 15 8 2" xfId="52346"/>
    <cellStyle name="Примечание 15 9" xfId="52347"/>
    <cellStyle name="Примечание 15 9 2" xfId="52348"/>
    <cellStyle name="Примечание 16" xfId="52349"/>
    <cellStyle name="Примечание 16 10" xfId="52350"/>
    <cellStyle name="Примечание 16 10 2" xfId="52351"/>
    <cellStyle name="Примечание 16 11" xfId="52352"/>
    <cellStyle name="Примечание 16 2" xfId="52353"/>
    <cellStyle name="Примечание 16 2 2" xfId="52354"/>
    <cellStyle name="Примечание 16 2 2 2" xfId="52355"/>
    <cellStyle name="Примечание 16 2 3" xfId="52356"/>
    <cellStyle name="Примечание 16 2 3 2" xfId="52357"/>
    <cellStyle name="Примечание 16 2 4" xfId="52358"/>
    <cellStyle name="Примечание 16 2 4 2" xfId="52359"/>
    <cellStyle name="Примечание 16 2 5" xfId="52360"/>
    <cellStyle name="Примечание 16 2 5 2" xfId="52361"/>
    <cellStyle name="Примечание 16 2 6" xfId="52362"/>
    <cellStyle name="Примечание 16 2 6 2" xfId="52363"/>
    <cellStyle name="Примечание 16 2 7" xfId="52364"/>
    <cellStyle name="Примечание 16 2 7 2" xfId="52365"/>
    <cellStyle name="Примечание 16 2 8" xfId="52366"/>
    <cellStyle name="Примечание 16 2 8 2" xfId="52367"/>
    <cellStyle name="Примечание 16 2 9" xfId="52368"/>
    <cellStyle name="Примечание 16 3" xfId="52369"/>
    <cellStyle name="Примечание 16 3 2" xfId="52370"/>
    <cellStyle name="Примечание 16 3 2 2" xfId="52371"/>
    <cellStyle name="Примечание 16 3 3" xfId="52372"/>
    <cellStyle name="Примечание 16 3 3 2" xfId="52373"/>
    <cellStyle name="Примечание 16 3 4" xfId="52374"/>
    <cellStyle name="Примечание 16 3 4 2" xfId="52375"/>
    <cellStyle name="Примечание 16 3 5" xfId="52376"/>
    <cellStyle name="Примечание 16 3 5 2" xfId="52377"/>
    <cellStyle name="Примечание 16 3 6" xfId="52378"/>
    <cellStyle name="Примечание 16 3 6 2" xfId="52379"/>
    <cellStyle name="Примечание 16 3 7" xfId="52380"/>
    <cellStyle name="Примечание 16 3 7 2" xfId="52381"/>
    <cellStyle name="Примечание 16 3 8" xfId="52382"/>
    <cellStyle name="Примечание 16 3 8 2" xfId="52383"/>
    <cellStyle name="Примечание 16 3 9" xfId="52384"/>
    <cellStyle name="Примечание 16 4" xfId="52385"/>
    <cellStyle name="Примечание 16 4 2" xfId="52386"/>
    <cellStyle name="Примечание 16 5" xfId="52387"/>
    <cellStyle name="Примечание 16 5 2" xfId="52388"/>
    <cellStyle name="Примечание 16 6" xfId="52389"/>
    <cellStyle name="Примечание 16 6 2" xfId="52390"/>
    <cellStyle name="Примечание 16 7" xfId="52391"/>
    <cellStyle name="Примечание 16 7 2" xfId="52392"/>
    <cellStyle name="Примечание 16 8" xfId="52393"/>
    <cellStyle name="Примечание 16 8 2" xfId="52394"/>
    <cellStyle name="Примечание 16 9" xfId="52395"/>
    <cellStyle name="Примечание 16 9 2" xfId="52396"/>
    <cellStyle name="Примечание 17" xfId="52397"/>
    <cellStyle name="Примечание 17 10" xfId="52398"/>
    <cellStyle name="Примечание 17 10 2" xfId="52399"/>
    <cellStyle name="Примечание 17 11" xfId="52400"/>
    <cellStyle name="Примечание 17 2" xfId="52401"/>
    <cellStyle name="Примечание 17 2 2" xfId="52402"/>
    <cellStyle name="Примечание 17 2 2 2" xfId="52403"/>
    <cellStyle name="Примечание 17 2 3" xfId="52404"/>
    <cellStyle name="Примечание 17 2 3 2" xfId="52405"/>
    <cellStyle name="Примечание 17 2 4" xfId="52406"/>
    <cellStyle name="Примечание 17 2 4 2" xfId="52407"/>
    <cellStyle name="Примечание 17 2 5" xfId="52408"/>
    <cellStyle name="Примечание 17 2 5 2" xfId="52409"/>
    <cellStyle name="Примечание 17 2 6" xfId="52410"/>
    <cellStyle name="Примечание 17 2 6 2" xfId="52411"/>
    <cellStyle name="Примечание 17 2 7" xfId="52412"/>
    <cellStyle name="Примечание 17 2 7 2" xfId="52413"/>
    <cellStyle name="Примечание 17 2 8" xfId="52414"/>
    <cellStyle name="Примечание 17 2 8 2" xfId="52415"/>
    <cellStyle name="Примечание 17 2 9" xfId="52416"/>
    <cellStyle name="Примечание 17 3" xfId="52417"/>
    <cellStyle name="Примечание 17 3 2" xfId="52418"/>
    <cellStyle name="Примечание 17 3 2 2" xfId="52419"/>
    <cellStyle name="Примечание 17 3 3" xfId="52420"/>
    <cellStyle name="Примечание 17 3 3 2" xfId="52421"/>
    <cellStyle name="Примечание 17 3 4" xfId="52422"/>
    <cellStyle name="Примечание 17 3 4 2" xfId="52423"/>
    <cellStyle name="Примечание 17 3 5" xfId="52424"/>
    <cellStyle name="Примечание 17 3 5 2" xfId="52425"/>
    <cellStyle name="Примечание 17 3 6" xfId="52426"/>
    <cellStyle name="Примечание 17 3 6 2" xfId="52427"/>
    <cellStyle name="Примечание 17 3 7" xfId="52428"/>
    <cellStyle name="Примечание 17 3 7 2" xfId="52429"/>
    <cellStyle name="Примечание 17 3 8" xfId="52430"/>
    <cellStyle name="Примечание 17 3 8 2" xfId="52431"/>
    <cellStyle name="Примечание 17 3 9" xfId="52432"/>
    <cellStyle name="Примечание 17 4" xfId="52433"/>
    <cellStyle name="Примечание 17 4 2" xfId="52434"/>
    <cellStyle name="Примечание 17 5" xfId="52435"/>
    <cellStyle name="Примечание 17 5 2" xfId="52436"/>
    <cellStyle name="Примечание 17 6" xfId="52437"/>
    <cellStyle name="Примечание 17 6 2" xfId="52438"/>
    <cellStyle name="Примечание 17 7" xfId="52439"/>
    <cellStyle name="Примечание 17 7 2" xfId="52440"/>
    <cellStyle name="Примечание 17 8" xfId="52441"/>
    <cellStyle name="Примечание 17 8 2" xfId="52442"/>
    <cellStyle name="Примечание 17 9" xfId="52443"/>
    <cellStyle name="Примечание 17 9 2" xfId="52444"/>
    <cellStyle name="Примечание 18" xfId="52445"/>
    <cellStyle name="Примечание 18 10" xfId="52446"/>
    <cellStyle name="Примечание 18 10 2" xfId="52447"/>
    <cellStyle name="Примечание 18 11" xfId="52448"/>
    <cellStyle name="Примечание 18 2" xfId="52449"/>
    <cellStyle name="Примечание 18 2 2" xfId="52450"/>
    <cellStyle name="Примечание 18 2 2 2" xfId="52451"/>
    <cellStyle name="Примечание 18 2 3" xfId="52452"/>
    <cellStyle name="Примечание 18 2 3 2" xfId="52453"/>
    <cellStyle name="Примечание 18 2 4" xfId="52454"/>
    <cellStyle name="Примечание 18 2 4 2" xfId="52455"/>
    <cellStyle name="Примечание 18 2 5" xfId="52456"/>
    <cellStyle name="Примечание 18 2 5 2" xfId="52457"/>
    <cellStyle name="Примечание 18 2 6" xfId="52458"/>
    <cellStyle name="Примечание 18 2 6 2" xfId="52459"/>
    <cellStyle name="Примечание 18 2 7" xfId="52460"/>
    <cellStyle name="Примечание 18 2 7 2" xfId="52461"/>
    <cellStyle name="Примечание 18 2 8" xfId="52462"/>
    <cellStyle name="Примечание 18 2 8 2" xfId="52463"/>
    <cellStyle name="Примечание 18 2 9" xfId="52464"/>
    <cellStyle name="Примечание 18 3" xfId="52465"/>
    <cellStyle name="Примечание 18 3 2" xfId="52466"/>
    <cellStyle name="Примечание 18 3 2 2" xfId="52467"/>
    <cellStyle name="Примечание 18 3 3" xfId="52468"/>
    <cellStyle name="Примечание 18 3 3 2" xfId="52469"/>
    <cellStyle name="Примечание 18 3 4" xfId="52470"/>
    <cellStyle name="Примечание 18 3 4 2" xfId="52471"/>
    <cellStyle name="Примечание 18 3 5" xfId="52472"/>
    <cellStyle name="Примечание 18 3 5 2" xfId="52473"/>
    <cellStyle name="Примечание 18 3 6" xfId="52474"/>
    <cellStyle name="Примечание 18 3 6 2" xfId="52475"/>
    <cellStyle name="Примечание 18 3 7" xfId="52476"/>
    <cellStyle name="Примечание 18 3 7 2" xfId="52477"/>
    <cellStyle name="Примечание 18 3 8" xfId="52478"/>
    <cellStyle name="Примечание 18 3 8 2" xfId="52479"/>
    <cellStyle name="Примечание 18 3 9" xfId="52480"/>
    <cellStyle name="Примечание 18 4" xfId="52481"/>
    <cellStyle name="Примечание 18 4 2" xfId="52482"/>
    <cellStyle name="Примечание 18 5" xfId="52483"/>
    <cellStyle name="Примечание 18 5 2" xfId="52484"/>
    <cellStyle name="Примечание 18 6" xfId="52485"/>
    <cellStyle name="Примечание 18 6 2" xfId="52486"/>
    <cellStyle name="Примечание 18 7" xfId="52487"/>
    <cellStyle name="Примечание 18 7 2" xfId="52488"/>
    <cellStyle name="Примечание 18 8" xfId="52489"/>
    <cellStyle name="Примечание 18 8 2" xfId="52490"/>
    <cellStyle name="Примечание 18 9" xfId="52491"/>
    <cellStyle name="Примечание 18 9 2" xfId="52492"/>
    <cellStyle name="Примечание 19" xfId="52493"/>
    <cellStyle name="Примечание 19 10" xfId="52494"/>
    <cellStyle name="Примечание 19 10 2" xfId="52495"/>
    <cellStyle name="Примечание 19 11" xfId="52496"/>
    <cellStyle name="Примечание 19 2" xfId="52497"/>
    <cellStyle name="Примечание 19 2 2" xfId="52498"/>
    <cellStyle name="Примечание 19 2 2 2" xfId="52499"/>
    <cellStyle name="Примечание 19 2 3" xfId="52500"/>
    <cellStyle name="Примечание 19 2 3 2" xfId="52501"/>
    <cellStyle name="Примечание 19 2 4" xfId="52502"/>
    <cellStyle name="Примечание 19 2 4 2" xfId="52503"/>
    <cellStyle name="Примечание 19 2 5" xfId="52504"/>
    <cellStyle name="Примечание 19 2 5 2" xfId="52505"/>
    <cellStyle name="Примечание 19 2 6" xfId="52506"/>
    <cellStyle name="Примечание 19 2 6 2" xfId="52507"/>
    <cellStyle name="Примечание 19 2 7" xfId="52508"/>
    <cellStyle name="Примечание 19 2 7 2" xfId="52509"/>
    <cellStyle name="Примечание 19 2 8" xfId="52510"/>
    <cellStyle name="Примечание 19 2 8 2" xfId="52511"/>
    <cellStyle name="Примечание 19 2 9" xfId="52512"/>
    <cellStyle name="Примечание 19 3" xfId="52513"/>
    <cellStyle name="Примечание 19 3 2" xfId="52514"/>
    <cellStyle name="Примечание 19 3 2 2" xfId="52515"/>
    <cellStyle name="Примечание 19 3 3" xfId="52516"/>
    <cellStyle name="Примечание 19 3 3 2" xfId="52517"/>
    <cellStyle name="Примечание 19 3 4" xfId="52518"/>
    <cellStyle name="Примечание 19 3 4 2" xfId="52519"/>
    <cellStyle name="Примечание 19 3 5" xfId="52520"/>
    <cellStyle name="Примечание 19 3 5 2" xfId="52521"/>
    <cellStyle name="Примечание 19 3 6" xfId="52522"/>
    <cellStyle name="Примечание 19 3 6 2" xfId="52523"/>
    <cellStyle name="Примечание 19 3 7" xfId="52524"/>
    <cellStyle name="Примечание 19 3 7 2" xfId="52525"/>
    <cellStyle name="Примечание 19 3 8" xfId="52526"/>
    <cellStyle name="Примечание 19 3 8 2" xfId="52527"/>
    <cellStyle name="Примечание 19 3 9" xfId="52528"/>
    <cellStyle name="Примечание 19 4" xfId="52529"/>
    <cellStyle name="Примечание 19 4 2" xfId="52530"/>
    <cellStyle name="Примечание 19 5" xfId="52531"/>
    <cellStyle name="Примечание 19 5 2" xfId="52532"/>
    <cellStyle name="Примечание 19 6" xfId="52533"/>
    <cellStyle name="Примечание 19 6 2" xfId="52534"/>
    <cellStyle name="Примечание 19 7" xfId="52535"/>
    <cellStyle name="Примечание 19 7 2" xfId="52536"/>
    <cellStyle name="Примечание 19 8" xfId="52537"/>
    <cellStyle name="Примечание 19 8 2" xfId="52538"/>
    <cellStyle name="Примечание 19 9" xfId="52539"/>
    <cellStyle name="Примечание 19 9 2" xfId="52540"/>
    <cellStyle name="Примечание 2" xfId="1671"/>
    <cellStyle name="Примечание 2 10" xfId="3821"/>
    <cellStyle name="Примечание 2 10 2" xfId="9200"/>
    <cellStyle name="Примечание 2 10 3" xfId="12511"/>
    <cellStyle name="Примечание 2 11" xfId="4004"/>
    <cellStyle name="Примечание 2 11 2" xfId="9357"/>
    <cellStyle name="Примечание 2 11 3" xfId="12655"/>
    <cellStyle name="Примечание 2 12" xfId="4196"/>
    <cellStyle name="Примечание 2 12 2" xfId="9528"/>
    <cellStyle name="Примечание 2 12 3" xfId="12809"/>
    <cellStyle name="Примечание 2 13" xfId="4378"/>
    <cellStyle name="Примечание 2 13 2" xfId="9690"/>
    <cellStyle name="Примечание 2 13 3" xfId="12953"/>
    <cellStyle name="Примечание 2 14" xfId="4488"/>
    <cellStyle name="Примечание 2 14 2" xfId="9775"/>
    <cellStyle name="Примечание 2 14 3" xfId="13025"/>
    <cellStyle name="Примечание 2 15" xfId="4666"/>
    <cellStyle name="Примечание 2 15 2" xfId="9930"/>
    <cellStyle name="Примечание 2 15 3" xfId="13166"/>
    <cellStyle name="Примечание 2 16" xfId="4919"/>
    <cellStyle name="Примечание 2 16 2" xfId="10159"/>
    <cellStyle name="Примечание 2 16 3" xfId="13378"/>
    <cellStyle name="Примечание 2 17" xfId="5081"/>
    <cellStyle name="Примечание 2 17 2" xfId="10296"/>
    <cellStyle name="Примечание 2 17 3" xfId="13502"/>
    <cellStyle name="Примечание 2 18" xfId="5228"/>
    <cellStyle name="Примечание 2 18 2" xfId="10421"/>
    <cellStyle name="Примечание 2 18 3" xfId="13611"/>
    <cellStyle name="Примечание 2 19" xfId="5364"/>
    <cellStyle name="Примечание 2 19 2" xfId="10532"/>
    <cellStyle name="Примечание 2 19 3" xfId="13709"/>
    <cellStyle name="Примечание 2 2" xfId="2416"/>
    <cellStyle name="Примечание 2 2 2" xfId="7954"/>
    <cellStyle name="Примечание 2 2 2 2" xfId="52541"/>
    <cellStyle name="Примечание 2 2 3" xfId="7160"/>
    <cellStyle name="Примечание 2 2 3 2" xfId="52542"/>
    <cellStyle name="Примечание 2 2 4" xfId="52543"/>
    <cellStyle name="Примечание 2 2 4 2" xfId="52544"/>
    <cellStyle name="Примечание 2 2 5" xfId="52545"/>
    <cellStyle name="Примечание 2 2 5 2" xfId="52546"/>
    <cellStyle name="Примечание 2 2 6" xfId="52547"/>
    <cellStyle name="Примечание 2 2 6 2" xfId="52548"/>
    <cellStyle name="Примечание 2 2 7" xfId="52549"/>
    <cellStyle name="Примечание 2 2 7 2" xfId="52550"/>
    <cellStyle name="Примечание 2 2 8" xfId="52551"/>
    <cellStyle name="Примечание 2 2 8 2" xfId="52552"/>
    <cellStyle name="Примечание 2 2 9" xfId="52553"/>
    <cellStyle name="Примечание 2 20" xfId="5956"/>
    <cellStyle name="Примечание 2 20 2" xfId="11075"/>
    <cellStyle name="Примечание 2 20 3" xfId="14222"/>
    <cellStyle name="Примечание 2 21" xfId="6166"/>
    <cellStyle name="Примечание 2 21 2" xfId="11260"/>
    <cellStyle name="Примечание 2 21 3" xfId="14394"/>
    <cellStyle name="Примечание 2 22" xfId="6352"/>
    <cellStyle name="Примечание 2 22 2" xfId="11423"/>
    <cellStyle name="Примечание 2 22 3" xfId="14542"/>
    <cellStyle name="Примечание 2 23" xfId="6343"/>
    <cellStyle name="Примечание 2 23 2" xfId="11414"/>
    <cellStyle name="Примечание 2 23 3" xfId="14533"/>
    <cellStyle name="Примечание 2 24" xfId="6493"/>
    <cellStyle name="Примечание 2 24 2" xfId="11541"/>
    <cellStyle name="Примечание 2 24 3" xfId="14645"/>
    <cellStyle name="Примечание 2 25" xfId="6629"/>
    <cellStyle name="Примечание 2 25 2" xfId="11655"/>
    <cellStyle name="Примечание 2 25 3" xfId="14743"/>
    <cellStyle name="Примечание 2 26" xfId="7361"/>
    <cellStyle name="Примечание 2 27" xfId="8597"/>
    <cellStyle name="Примечание 2 3" xfId="1922"/>
    <cellStyle name="Примечание 2 3 2" xfId="7463"/>
    <cellStyle name="Примечание 2 3 2 2" xfId="52554"/>
    <cellStyle name="Примечание 2 3 3" xfId="10204"/>
    <cellStyle name="Примечание 2 3 3 2" xfId="52555"/>
    <cellStyle name="Примечание 2 3 4" xfId="52556"/>
    <cellStyle name="Примечание 2 3 4 2" xfId="52557"/>
    <cellStyle name="Примечание 2 3 5" xfId="52558"/>
    <cellStyle name="Примечание 2 3 5 2" xfId="52559"/>
    <cellStyle name="Примечание 2 3 6" xfId="52560"/>
    <cellStyle name="Примечание 2 3 6 2" xfId="52561"/>
    <cellStyle name="Примечание 2 3 7" xfId="52562"/>
    <cellStyle name="Примечание 2 3 7 2" xfId="52563"/>
    <cellStyle name="Примечание 2 3 8" xfId="52564"/>
    <cellStyle name="Примечание 2 3 8 2" xfId="52565"/>
    <cellStyle name="Примечание 2 3 9" xfId="52566"/>
    <cellStyle name="Примечание 2 4" xfId="2852"/>
    <cellStyle name="Примечание 2 4 2" xfId="8344"/>
    <cellStyle name="Примечание 2 4 3" xfId="6907"/>
    <cellStyle name="Примечание 2 5" xfId="2826"/>
    <cellStyle name="Примечание 2 5 2" xfId="8318"/>
    <cellStyle name="Примечание 2 5 3" xfId="6933"/>
    <cellStyle name="Примечание 2 6" xfId="3045"/>
    <cellStyle name="Примечание 2 6 2" xfId="8514"/>
    <cellStyle name="Примечание 2 6 3" xfId="11890"/>
    <cellStyle name="Примечание 2 7" xfId="3240"/>
    <cellStyle name="Примечание 2 7 2" xfId="8687"/>
    <cellStyle name="Примечание 2 7 3" xfId="12047"/>
    <cellStyle name="Примечание 2 8" xfId="3438"/>
    <cellStyle name="Примечание 2 8 2" xfId="8863"/>
    <cellStyle name="Примечание 2 8 3" xfId="12207"/>
    <cellStyle name="Примечание 2 9" xfId="3630"/>
    <cellStyle name="Примечание 2 9 2" xfId="9033"/>
    <cellStyle name="Примечание 2 9 3" xfId="12360"/>
    <cellStyle name="Примечание 2_Copy of цдн-2 контейнера" xfId="52567"/>
    <cellStyle name="Примечание 20" xfId="52568"/>
    <cellStyle name="Примечание 20 10" xfId="52569"/>
    <cellStyle name="Примечание 20 10 2" xfId="52570"/>
    <cellStyle name="Примечание 20 11" xfId="52571"/>
    <cellStyle name="Примечание 20 2" xfId="52572"/>
    <cellStyle name="Примечание 20 2 2" xfId="52573"/>
    <cellStyle name="Примечание 20 2 2 2" xfId="52574"/>
    <cellStyle name="Примечание 20 2 3" xfId="52575"/>
    <cellStyle name="Примечание 20 2 3 2" xfId="52576"/>
    <cellStyle name="Примечание 20 2 4" xfId="52577"/>
    <cellStyle name="Примечание 20 2 4 2" xfId="52578"/>
    <cellStyle name="Примечание 20 2 5" xfId="52579"/>
    <cellStyle name="Примечание 20 2 5 2" xfId="52580"/>
    <cellStyle name="Примечание 20 2 6" xfId="52581"/>
    <cellStyle name="Примечание 20 2 6 2" xfId="52582"/>
    <cellStyle name="Примечание 20 2 7" xfId="52583"/>
    <cellStyle name="Примечание 20 2 7 2" xfId="52584"/>
    <cellStyle name="Примечание 20 2 8" xfId="52585"/>
    <cellStyle name="Примечание 20 2 8 2" xfId="52586"/>
    <cellStyle name="Примечание 20 2 9" xfId="52587"/>
    <cellStyle name="Примечание 20 3" xfId="52588"/>
    <cellStyle name="Примечание 20 3 2" xfId="52589"/>
    <cellStyle name="Примечание 20 3 2 2" xfId="52590"/>
    <cellStyle name="Примечание 20 3 3" xfId="52591"/>
    <cellStyle name="Примечание 20 3 3 2" xfId="52592"/>
    <cellStyle name="Примечание 20 3 4" xfId="52593"/>
    <cellStyle name="Примечание 20 3 4 2" xfId="52594"/>
    <cellStyle name="Примечание 20 3 5" xfId="52595"/>
    <cellStyle name="Примечание 20 3 5 2" xfId="52596"/>
    <cellStyle name="Примечание 20 3 6" xfId="52597"/>
    <cellStyle name="Примечание 20 3 6 2" xfId="52598"/>
    <cellStyle name="Примечание 20 3 7" xfId="52599"/>
    <cellStyle name="Примечание 20 3 7 2" xfId="52600"/>
    <cellStyle name="Примечание 20 3 8" xfId="52601"/>
    <cellStyle name="Примечание 20 3 8 2" xfId="52602"/>
    <cellStyle name="Примечание 20 3 9" xfId="52603"/>
    <cellStyle name="Примечание 20 4" xfId="52604"/>
    <cellStyle name="Примечание 20 4 2" xfId="52605"/>
    <cellStyle name="Примечание 20 5" xfId="52606"/>
    <cellStyle name="Примечание 20 5 2" xfId="52607"/>
    <cellStyle name="Примечание 20 6" xfId="52608"/>
    <cellStyle name="Примечание 20 6 2" xfId="52609"/>
    <cellStyle name="Примечание 20 7" xfId="52610"/>
    <cellStyle name="Примечание 20 7 2" xfId="52611"/>
    <cellStyle name="Примечание 20 8" xfId="52612"/>
    <cellStyle name="Примечание 20 8 2" xfId="52613"/>
    <cellStyle name="Примечание 20 9" xfId="52614"/>
    <cellStyle name="Примечание 20 9 2" xfId="52615"/>
    <cellStyle name="Примечание 21" xfId="52616"/>
    <cellStyle name="Примечание 21 10" xfId="52617"/>
    <cellStyle name="Примечание 21 10 2" xfId="52618"/>
    <cellStyle name="Примечание 21 11" xfId="52619"/>
    <cellStyle name="Примечание 21 2" xfId="52620"/>
    <cellStyle name="Примечание 21 2 2" xfId="52621"/>
    <cellStyle name="Примечание 21 2 2 2" xfId="52622"/>
    <cellStyle name="Примечание 21 2 3" xfId="52623"/>
    <cellStyle name="Примечание 21 2 3 2" xfId="52624"/>
    <cellStyle name="Примечание 21 2 4" xfId="52625"/>
    <cellStyle name="Примечание 21 2 4 2" xfId="52626"/>
    <cellStyle name="Примечание 21 2 5" xfId="52627"/>
    <cellStyle name="Примечание 21 2 5 2" xfId="52628"/>
    <cellStyle name="Примечание 21 2 6" xfId="52629"/>
    <cellStyle name="Примечание 21 2 6 2" xfId="52630"/>
    <cellStyle name="Примечание 21 2 7" xfId="52631"/>
    <cellStyle name="Примечание 21 2 7 2" xfId="52632"/>
    <cellStyle name="Примечание 21 2 8" xfId="52633"/>
    <cellStyle name="Примечание 21 2 8 2" xfId="52634"/>
    <cellStyle name="Примечание 21 2 9" xfId="52635"/>
    <cellStyle name="Примечание 21 3" xfId="52636"/>
    <cellStyle name="Примечание 21 3 2" xfId="52637"/>
    <cellStyle name="Примечание 21 3 2 2" xfId="52638"/>
    <cellStyle name="Примечание 21 3 3" xfId="52639"/>
    <cellStyle name="Примечание 21 3 3 2" xfId="52640"/>
    <cellStyle name="Примечание 21 3 4" xfId="52641"/>
    <cellStyle name="Примечание 21 3 4 2" xfId="52642"/>
    <cellStyle name="Примечание 21 3 5" xfId="52643"/>
    <cellStyle name="Примечание 21 3 5 2" xfId="52644"/>
    <cellStyle name="Примечание 21 3 6" xfId="52645"/>
    <cellStyle name="Примечание 21 3 6 2" xfId="52646"/>
    <cellStyle name="Примечание 21 3 7" xfId="52647"/>
    <cellStyle name="Примечание 21 3 7 2" xfId="52648"/>
    <cellStyle name="Примечание 21 3 8" xfId="52649"/>
    <cellStyle name="Примечание 21 3 8 2" xfId="52650"/>
    <cellStyle name="Примечание 21 3 9" xfId="52651"/>
    <cellStyle name="Примечание 21 4" xfId="52652"/>
    <cellStyle name="Примечание 21 4 2" xfId="52653"/>
    <cellStyle name="Примечание 21 5" xfId="52654"/>
    <cellStyle name="Примечание 21 5 2" xfId="52655"/>
    <cellStyle name="Примечание 21 6" xfId="52656"/>
    <cellStyle name="Примечание 21 6 2" xfId="52657"/>
    <cellStyle name="Примечание 21 7" xfId="52658"/>
    <cellStyle name="Примечание 21 7 2" xfId="52659"/>
    <cellStyle name="Примечание 21 8" xfId="52660"/>
    <cellStyle name="Примечание 21 8 2" xfId="52661"/>
    <cellStyle name="Примечание 21 9" xfId="52662"/>
    <cellStyle name="Примечание 21 9 2" xfId="52663"/>
    <cellStyle name="Примечание 22" xfId="52664"/>
    <cellStyle name="Примечание 22 10" xfId="52665"/>
    <cellStyle name="Примечание 22 10 2" xfId="52666"/>
    <cellStyle name="Примечание 22 11" xfId="52667"/>
    <cellStyle name="Примечание 22 2" xfId="52668"/>
    <cellStyle name="Примечание 22 2 2" xfId="52669"/>
    <cellStyle name="Примечание 22 2 2 2" xfId="52670"/>
    <cellStyle name="Примечание 22 2 3" xfId="52671"/>
    <cellStyle name="Примечание 22 2 3 2" xfId="52672"/>
    <cellStyle name="Примечание 22 2 4" xfId="52673"/>
    <cellStyle name="Примечание 22 2 4 2" xfId="52674"/>
    <cellStyle name="Примечание 22 2 5" xfId="52675"/>
    <cellStyle name="Примечание 22 2 5 2" xfId="52676"/>
    <cellStyle name="Примечание 22 2 6" xfId="52677"/>
    <cellStyle name="Примечание 22 2 6 2" xfId="52678"/>
    <cellStyle name="Примечание 22 2 7" xfId="52679"/>
    <cellStyle name="Примечание 22 2 7 2" xfId="52680"/>
    <cellStyle name="Примечание 22 2 8" xfId="52681"/>
    <cellStyle name="Примечание 22 2 8 2" xfId="52682"/>
    <cellStyle name="Примечание 22 2 9" xfId="52683"/>
    <cellStyle name="Примечание 22 3" xfId="52684"/>
    <cellStyle name="Примечание 22 3 2" xfId="52685"/>
    <cellStyle name="Примечание 22 3 2 2" xfId="52686"/>
    <cellStyle name="Примечание 22 3 3" xfId="52687"/>
    <cellStyle name="Примечание 22 3 3 2" xfId="52688"/>
    <cellStyle name="Примечание 22 3 4" xfId="52689"/>
    <cellStyle name="Примечание 22 3 4 2" xfId="52690"/>
    <cellStyle name="Примечание 22 3 5" xfId="52691"/>
    <cellStyle name="Примечание 22 3 5 2" xfId="52692"/>
    <cellStyle name="Примечание 22 3 6" xfId="52693"/>
    <cellStyle name="Примечание 22 3 6 2" xfId="52694"/>
    <cellStyle name="Примечание 22 3 7" xfId="52695"/>
    <cellStyle name="Примечание 22 3 7 2" xfId="52696"/>
    <cellStyle name="Примечание 22 3 8" xfId="52697"/>
    <cellStyle name="Примечание 22 3 8 2" xfId="52698"/>
    <cellStyle name="Примечание 22 3 9" xfId="52699"/>
    <cellStyle name="Примечание 22 4" xfId="52700"/>
    <cellStyle name="Примечание 22 4 2" xfId="52701"/>
    <cellStyle name="Примечание 22 5" xfId="52702"/>
    <cellStyle name="Примечание 22 5 2" xfId="52703"/>
    <cellStyle name="Примечание 22 6" xfId="52704"/>
    <cellStyle name="Примечание 22 6 2" xfId="52705"/>
    <cellStyle name="Примечание 22 7" xfId="52706"/>
    <cellStyle name="Примечание 22 7 2" xfId="52707"/>
    <cellStyle name="Примечание 22 8" xfId="52708"/>
    <cellStyle name="Примечание 22 8 2" xfId="52709"/>
    <cellStyle name="Примечание 22 9" xfId="52710"/>
    <cellStyle name="Примечание 22 9 2" xfId="52711"/>
    <cellStyle name="Примечание 23" xfId="52712"/>
    <cellStyle name="Примечание 23 10" xfId="52713"/>
    <cellStyle name="Примечание 23 10 2" xfId="52714"/>
    <cellStyle name="Примечание 23 11" xfId="52715"/>
    <cellStyle name="Примечание 23 2" xfId="52716"/>
    <cellStyle name="Примечание 23 2 2" xfId="52717"/>
    <cellStyle name="Примечание 23 2 2 2" xfId="52718"/>
    <cellStyle name="Примечание 23 2 3" xfId="52719"/>
    <cellStyle name="Примечание 23 2 3 2" xfId="52720"/>
    <cellStyle name="Примечание 23 2 4" xfId="52721"/>
    <cellStyle name="Примечание 23 2 4 2" xfId="52722"/>
    <cellStyle name="Примечание 23 2 5" xfId="52723"/>
    <cellStyle name="Примечание 23 2 5 2" xfId="52724"/>
    <cellStyle name="Примечание 23 2 6" xfId="52725"/>
    <cellStyle name="Примечание 23 2 6 2" xfId="52726"/>
    <cellStyle name="Примечание 23 2 7" xfId="52727"/>
    <cellStyle name="Примечание 23 2 7 2" xfId="52728"/>
    <cellStyle name="Примечание 23 2 8" xfId="52729"/>
    <cellStyle name="Примечание 23 2 8 2" xfId="52730"/>
    <cellStyle name="Примечание 23 2 9" xfId="52731"/>
    <cellStyle name="Примечание 23 3" xfId="52732"/>
    <cellStyle name="Примечание 23 3 2" xfId="52733"/>
    <cellStyle name="Примечание 23 3 2 2" xfId="52734"/>
    <cellStyle name="Примечание 23 3 3" xfId="52735"/>
    <cellStyle name="Примечание 23 3 3 2" xfId="52736"/>
    <cellStyle name="Примечание 23 3 4" xfId="52737"/>
    <cellStyle name="Примечание 23 3 4 2" xfId="52738"/>
    <cellStyle name="Примечание 23 3 5" xfId="52739"/>
    <cellStyle name="Примечание 23 3 5 2" xfId="52740"/>
    <cellStyle name="Примечание 23 3 6" xfId="52741"/>
    <cellStyle name="Примечание 23 3 6 2" xfId="52742"/>
    <cellStyle name="Примечание 23 3 7" xfId="52743"/>
    <cellStyle name="Примечание 23 3 7 2" xfId="52744"/>
    <cellStyle name="Примечание 23 3 8" xfId="52745"/>
    <cellStyle name="Примечание 23 3 8 2" xfId="52746"/>
    <cellStyle name="Примечание 23 3 9" xfId="52747"/>
    <cellStyle name="Примечание 23 4" xfId="52748"/>
    <cellStyle name="Примечание 23 4 2" xfId="52749"/>
    <cellStyle name="Примечание 23 5" xfId="52750"/>
    <cellStyle name="Примечание 23 5 2" xfId="52751"/>
    <cellStyle name="Примечание 23 6" xfId="52752"/>
    <cellStyle name="Примечание 23 6 2" xfId="52753"/>
    <cellStyle name="Примечание 23 7" xfId="52754"/>
    <cellStyle name="Примечание 23 7 2" xfId="52755"/>
    <cellStyle name="Примечание 23 8" xfId="52756"/>
    <cellStyle name="Примечание 23 8 2" xfId="52757"/>
    <cellStyle name="Примечание 23 9" xfId="52758"/>
    <cellStyle name="Примечание 23 9 2" xfId="52759"/>
    <cellStyle name="Примечание 24" xfId="52760"/>
    <cellStyle name="Примечание 24 10" xfId="52761"/>
    <cellStyle name="Примечание 24 10 2" xfId="52762"/>
    <cellStyle name="Примечание 24 11" xfId="52763"/>
    <cellStyle name="Примечание 24 2" xfId="52764"/>
    <cellStyle name="Примечание 24 2 2" xfId="52765"/>
    <cellStyle name="Примечание 24 2 2 2" xfId="52766"/>
    <cellStyle name="Примечание 24 2 3" xfId="52767"/>
    <cellStyle name="Примечание 24 2 3 2" xfId="52768"/>
    <cellStyle name="Примечание 24 2 4" xfId="52769"/>
    <cellStyle name="Примечание 24 2 4 2" xfId="52770"/>
    <cellStyle name="Примечание 24 2 5" xfId="52771"/>
    <cellStyle name="Примечание 24 2 5 2" xfId="52772"/>
    <cellStyle name="Примечание 24 2 6" xfId="52773"/>
    <cellStyle name="Примечание 24 2 6 2" xfId="52774"/>
    <cellStyle name="Примечание 24 2 7" xfId="52775"/>
    <cellStyle name="Примечание 24 2 7 2" xfId="52776"/>
    <cellStyle name="Примечание 24 2 8" xfId="52777"/>
    <cellStyle name="Примечание 24 2 8 2" xfId="52778"/>
    <cellStyle name="Примечание 24 2 9" xfId="52779"/>
    <cellStyle name="Примечание 24 3" xfId="52780"/>
    <cellStyle name="Примечание 24 3 2" xfId="52781"/>
    <cellStyle name="Примечание 24 3 2 2" xfId="52782"/>
    <cellStyle name="Примечание 24 3 3" xfId="52783"/>
    <cellStyle name="Примечание 24 3 3 2" xfId="52784"/>
    <cellStyle name="Примечание 24 3 4" xfId="52785"/>
    <cellStyle name="Примечание 24 3 4 2" xfId="52786"/>
    <cellStyle name="Примечание 24 3 5" xfId="52787"/>
    <cellStyle name="Примечание 24 3 5 2" xfId="52788"/>
    <cellStyle name="Примечание 24 3 6" xfId="52789"/>
    <cellStyle name="Примечание 24 3 6 2" xfId="52790"/>
    <cellStyle name="Примечание 24 3 7" xfId="52791"/>
    <cellStyle name="Примечание 24 3 7 2" xfId="52792"/>
    <cellStyle name="Примечание 24 3 8" xfId="52793"/>
    <cellStyle name="Примечание 24 3 8 2" xfId="52794"/>
    <cellStyle name="Примечание 24 3 9" xfId="52795"/>
    <cellStyle name="Примечание 24 4" xfId="52796"/>
    <cellStyle name="Примечание 24 4 2" xfId="52797"/>
    <cellStyle name="Примечание 24 5" xfId="52798"/>
    <cellStyle name="Примечание 24 5 2" xfId="52799"/>
    <cellStyle name="Примечание 24 6" xfId="52800"/>
    <cellStyle name="Примечание 24 6 2" xfId="52801"/>
    <cellStyle name="Примечание 24 7" xfId="52802"/>
    <cellStyle name="Примечание 24 7 2" xfId="52803"/>
    <cellStyle name="Примечание 24 8" xfId="52804"/>
    <cellStyle name="Примечание 24 8 2" xfId="52805"/>
    <cellStyle name="Примечание 24 9" xfId="52806"/>
    <cellStyle name="Примечание 24 9 2" xfId="52807"/>
    <cellStyle name="Примечание 25" xfId="52808"/>
    <cellStyle name="Примечание 25 10" xfId="52809"/>
    <cellStyle name="Примечание 25 10 2" xfId="52810"/>
    <cellStyle name="Примечание 25 11" xfId="52811"/>
    <cellStyle name="Примечание 25 2" xfId="52812"/>
    <cellStyle name="Примечание 25 2 2" xfId="52813"/>
    <cellStyle name="Примечание 25 2 2 2" xfId="52814"/>
    <cellStyle name="Примечание 25 2 3" xfId="52815"/>
    <cellStyle name="Примечание 25 2 3 2" xfId="52816"/>
    <cellStyle name="Примечание 25 2 4" xfId="52817"/>
    <cellStyle name="Примечание 25 2 4 2" xfId="52818"/>
    <cellStyle name="Примечание 25 2 5" xfId="52819"/>
    <cellStyle name="Примечание 25 2 5 2" xfId="52820"/>
    <cellStyle name="Примечание 25 2 6" xfId="52821"/>
    <cellStyle name="Примечание 25 2 6 2" xfId="52822"/>
    <cellStyle name="Примечание 25 2 7" xfId="52823"/>
    <cellStyle name="Примечание 25 2 7 2" xfId="52824"/>
    <cellStyle name="Примечание 25 2 8" xfId="52825"/>
    <cellStyle name="Примечание 25 2 8 2" xfId="52826"/>
    <cellStyle name="Примечание 25 2 9" xfId="52827"/>
    <cellStyle name="Примечание 25 3" xfId="52828"/>
    <cellStyle name="Примечание 25 3 2" xfId="52829"/>
    <cellStyle name="Примечание 25 3 2 2" xfId="52830"/>
    <cellStyle name="Примечание 25 3 3" xfId="52831"/>
    <cellStyle name="Примечание 25 3 3 2" xfId="52832"/>
    <cellStyle name="Примечание 25 3 4" xfId="52833"/>
    <cellStyle name="Примечание 25 3 4 2" xfId="52834"/>
    <cellStyle name="Примечание 25 3 5" xfId="52835"/>
    <cellStyle name="Примечание 25 3 5 2" xfId="52836"/>
    <cellStyle name="Примечание 25 3 6" xfId="52837"/>
    <cellStyle name="Примечание 25 3 6 2" xfId="52838"/>
    <cellStyle name="Примечание 25 3 7" xfId="52839"/>
    <cellStyle name="Примечание 25 3 7 2" xfId="52840"/>
    <cellStyle name="Примечание 25 3 8" xfId="52841"/>
    <cellStyle name="Примечание 25 3 8 2" xfId="52842"/>
    <cellStyle name="Примечание 25 3 9" xfId="52843"/>
    <cellStyle name="Примечание 25 4" xfId="52844"/>
    <cellStyle name="Примечание 25 4 2" xfId="52845"/>
    <cellStyle name="Примечание 25 5" xfId="52846"/>
    <cellStyle name="Примечание 25 5 2" xfId="52847"/>
    <cellStyle name="Примечание 25 6" xfId="52848"/>
    <cellStyle name="Примечание 25 6 2" xfId="52849"/>
    <cellStyle name="Примечание 25 7" xfId="52850"/>
    <cellStyle name="Примечание 25 7 2" xfId="52851"/>
    <cellStyle name="Примечание 25 8" xfId="52852"/>
    <cellStyle name="Примечание 25 8 2" xfId="52853"/>
    <cellStyle name="Примечание 25 9" xfId="52854"/>
    <cellStyle name="Примечание 25 9 2" xfId="52855"/>
    <cellStyle name="Примечание 26" xfId="52856"/>
    <cellStyle name="Примечание 26 10" xfId="52857"/>
    <cellStyle name="Примечание 26 10 2" xfId="52858"/>
    <cellStyle name="Примечание 26 11" xfId="52859"/>
    <cellStyle name="Примечание 26 2" xfId="52860"/>
    <cellStyle name="Примечание 26 2 2" xfId="52861"/>
    <cellStyle name="Примечание 26 2 2 2" xfId="52862"/>
    <cellStyle name="Примечание 26 2 3" xfId="52863"/>
    <cellStyle name="Примечание 26 2 3 2" xfId="52864"/>
    <cellStyle name="Примечание 26 2 4" xfId="52865"/>
    <cellStyle name="Примечание 26 2 4 2" xfId="52866"/>
    <cellStyle name="Примечание 26 2 5" xfId="52867"/>
    <cellStyle name="Примечание 26 2 5 2" xfId="52868"/>
    <cellStyle name="Примечание 26 2 6" xfId="52869"/>
    <cellStyle name="Примечание 26 2 6 2" xfId="52870"/>
    <cellStyle name="Примечание 26 2 7" xfId="52871"/>
    <cellStyle name="Примечание 26 2 7 2" xfId="52872"/>
    <cellStyle name="Примечание 26 2 8" xfId="52873"/>
    <cellStyle name="Примечание 26 2 8 2" xfId="52874"/>
    <cellStyle name="Примечание 26 2 9" xfId="52875"/>
    <cellStyle name="Примечание 26 3" xfId="52876"/>
    <cellStyle name="Примечание 26 3 2" xfId="52877"/>
    <cellStyle name="Примечание 26 3 2 2" xfId="52878"/>
    <cellStyle name="Примечание 26 3 3" xfId="52879"/>
    <cellStyle name="Примечание 26 3 3 2" xfId="52880"/>
    <cellStyle name="Примечание 26 3 4" xfId="52881"/>
    <cellStyle name="Примечание 26 3 4 2" xfId="52882"/>
    <cellStyle name="Примечание 26 3 5" xfId="52883"/>
    <cellStyle name="Примечание 26 3 5 2" xfId="52884"/>
    <cellStyle name="Примечание 26 3 6" xfId="52885"/>
    <cellStyle name="Примечание 26 3 6 2" xfId="52886"/>
    <cellStyle name="Примечание 26 3 7" xfId="52887"/>
    <cellStyle name="Примечание 26 3 7 2" xfId="52888"/>
    <cellStyle name="Примечание 26 3 8" xfId="52889"/>
    <cellStyle name="Примечание 26 3 8 2" xfId="52890"/>
    <cellStyle name="Примечание 26 3 9" xfId="52891"/>
    <cellStyle name="Примечание 26 4" xfId="52892"/>
    <cellStyle name="Примечание 26 4 2" xfId="52893"/>
    <cellStyle name="Примечание 26 5" xfId="52894"/>
    <cellStyle name="Примечание 26 5 2" xfId="52895"/>
    <cellStyle name="Примечание 26 6" xfId="52896"/>
    <cellStyle name="Примечание 26 6 2" xfId="52897"/>
    <cellStyle name="Примечание 26 7" xfId="52898"/>
    <cellStyle name="Примечание 26 7 2" xfId="52899"/>
    <cellStyle name="Примечание 26 8" xfId="52900"/>
    <cellStyle name="Примечание 26 8 2" xfId="52901"/>
    <cellStyle name="Примечание 26 9" xfId="52902"/>
    <cellStyle name="Примечание 26 9 2" xfId="52903"/>
    <cellStyle name="Примечание 27" xfId="52904"/>
    <cellStyle name="Примечание 27 10" xfId="52905"/>
    <cellStyle name="Примечание 27 10 2" xfId="52906"/>
    <cellStyle name="Примечание 27 11" xfId="52907"/>
    <cellStyle name="Примечание 27 2" xfId="52908"/>
    <cellStyle name="Примечание 27 2 2" xfId="52909"/>
    <cellStyle name="Примечание 27 2 2 2" xfId="52910"/>
    <cellStyle name="Примечание 27 2 3" xfId="52911"/>
    <cellStyle name="Примечание 27 2 3 2" xfId="52912"/>
    <cellStyle name="Примечание 27 2 4" xfId="52913"/>
    <cellStyle name="Примечание 27 2 4 2" xfId="52914"/>
    <cellStyle name="Примечание 27 2 5" xfId="52915"/>
    <cellStyle name="Примечание 27 2 5 2" xfId="52916"/>
    <cellStyle name="Примечание 27 2 6" xfId="52917"/>
    <cellStyle name="Примечание 27 2 6 2" xfId="52918"/>
    <cellStyle name="Примечание 27 2 7" xfId="52919"/>
    <cellStyle name="Примечание 27 2 7 2" xfId="52920"/>
    <cellStyle name="Примечание 27 2 8" xfId="52921"/>
    <cellStyle name="Примечание 27 2 8 2" xfId="52922"/>
    <cellStyle name="Примечание 27 2 9" xfId="52923"/>
    <cellStyle name="Примечание 27 3" xfId="52924"/>
    <cellStyle name="Примечание 27 3 2" xfId="52925"/>
    <cellStyle name="Примечание 27 3 2 2" xfId="52926"/>
    <cellStyle name="Примечание 27 3 3" xfId="52927"/>
    <cellStyle name="Примечание 27 3 3 2" xfId="52928"/>
    <cellStyle name="Примечание 27 3 4" xfId="52929"/>
    <cellStyle name="Примечание 27 3 4 2" xfId="52930"/>
    <cellStyle name="Примечание 27 3 5" xfId="52931"/>
    <cellStyle name="Примечание 27 3 5 2" xfId="52932"/>
    <cellStyle name="Примечание 27 3 6" xfId="52933"/>
    <cellStyle name="Примечание 27 3 6 2" xfId="52934"/>
    <cellStyle name="Примечание 27 3 7" xfId="52935"/>
    <cellStyle name="Примечание 27 3 7 2" xfId="52936"/>
    <cellStyle name="Примечание 27 3 8" xfId="52937"/>
    <cellStyle name="Примечание 27 3 8 2" xfId="52938"/>
    <cellStyle name="Примечание 27 3 9" xfId="52939"/>
    <cellStyle name="Примечание 27 4" xfId="52940"/>
    <cellStyle name="Примечание 27 4 2" xfId="52941"/>
    <cellStyle name="Примечание 27 5" xfId="52942"/>
    <cellStyle name="Примечание 27 5 2" xfId="52943"/>
    <cellStyle name="Примечание 27 6" xfId="52944"/>
    <cellStyle name="Примечание 27 6 2" xfId="52945"/>
    <cellStyle name="Примечание 27 7" xfId="52946"/>
    <cellStyle name="Примечание 27 7 2" xfId="52947"/>
    <cellStyle name="Примечание 27 8" xfId="52948"/>
    <cellStyle name="Примечание 27 8 2" xfId="52949"/>
    <cellStyle name="Примечание 27 9" xfId="52950"/>
    <cellStyle name="Примечание 27 9 2" xfId="52951"/>
    <cellStyle name="Примечание 28" xfId="52952"/>
    <cellStyle name="Примечание 28 10" xfId="52953"/>
    <cellStyle name="Примечание 28 10 2" xfId="52954"/>
    <cellStyle name="Примечание 28 11" xfId="52955"/>
    <cellStyle name="Примечание 28 2" xfId="52956"/>
    <cellStyle name="Примечание 28 2 2" xfId="52957"/>
    <cellStyle name="Примечание 28 2 2 2" xfId="52958"/>
    <cellStyle name="Примечание 28 2 3" xfId="52959"/>
    <cellStyle name="Примечание 28 2 3 2" xfId="52960"/>
    <cellStyle name="Примечание 28 2 4" xfId="52961"/>
    <cellStyle name="Примечание 28 2 4 2" xfId="52962"/>
    <cellStyle name="Примечание 28 2 5" xfId="52963"/>
    <cellStyle name="Примечание 28 2 5 2" xfId="52964"/>
    <cellStyle name="Примечание 28 2 6" xfId="52965"/>
    <cellStyle name="Примечание 28 2 6 2" xfId="52966"/>
    <cellStyle name="Примечание 28 2 7" xfId="52967"/>
    <cellStyle name="Примечание 28 2 7 2" xfId="52968"/>
    <cellStyle name="Примечание 28 2 8" xfId="52969"/>
    <cellStyle name="Примечание 28 2 8 2" xfId="52970"/>
    <cellStyle name="Примечание 28 2 9" xfId="52971"/>
    <cellStyle name="Примечание 28 3" xfId="52972"/>
    <cellStyle name="Примечание 28 3 2" xfId="52973"/>
    <cellStyle name="Примечание 28 3 2 2" xfId="52974"/>
    <cellStyle name="Примечание 28 3 3" xfId="52975"/>
    <cellStyle name="Примечание 28 3 3 2" xfId="52976"/>
    <cellStyle name="Примечание 28 3 4" xfId="52977"/>
    <cellStyle name="Примечание 28 3 4 2" xfId="52978"/>
    <cellStyle name="Примечание 28 3 5" xfId="52979"/>
    <cellStyle name="Примечание 28 3 5 2" xfId="52980"/>
    <cellStyle name="Примечание 28 3 6" xfId="52981"/>
    <cellStyle name="Примечание 28 3 6 2" xfId="52982"/>
    <cellStyle name="Примечание 28 3 7" xfId="52983"/>
    <cellStyle name="Примечание 28 3 7 2" xfId="52984"/>
    <cellStyle name="Примечание 28 3 8" xfId="52985"/>
    <cellStyle name="Примечание 28 3 8 2" xfId="52986"/>
    <cellStyle name="Примечание 28 3 9" xfId="52987"/>
    <cellStyle name="Примечание 28 4" xfId="52988"/>
    <cellStyle name="Примечание 28 4 2" xfId="52989"/>
    <cellStyle name="Примечание 28 5" xfId="52990"/>
    <cellStyle name="Примечание 28 5 2" xfId="52991"/>
    <cellStyle name="Примечание 28 6" xfId="52992"/>
    <cellStyle name="Примечание 28 6 2" xfId="52993"/>
    <cellStyle name="Примечание 28 7" xfId="52994"/>
    <cellStyle name="Примечание 28 7 2" xfId="52995"/>
    <cellStyle name="Примечание 28 8" xfId="52996"/>
    <cellStyle name="Примечание 28 8 2" xfId="52997"/>
    <cellStyle name="Примечание 28 9" xfId="52998"/>
    <cellStyle name="Примечание 28 9 2" xfId="52999"/>
    <cellStyle name="Примечание 29" xfId="53000"/>
    <cellStyle name="Примечание 29 10" xfId="53001"/>
    <cellStyle name="Примечание 29 10 2" xfId="53002"/>
    <cellStyle name="Примечание 29 11" xfId="53003"/>
    <cellStyle name="Примечание 29 2" xfId="53004"/>
    <cellStyle name="Примечание 29 2 2" xfId="53005"/>
    <cellStyle name="Примечание 29 2 2 2" xfId="53006"/>
    <cellStyle name="Примечание 29 2 3" xfId="53007"/>
    <cellStyle name="Примечание 29 2 3 2" xfId="53008"/>
    <cellStyle name="Примечание 29 2 4" xfId="53009"/>
    <cellStyle name="Примечание 29 2 4 2" xfId="53010"/>
    <cellStyle name="Примечание 29 2 5" xfId="53011"/>
    <cellStyle name="Примечание 29 2 5 2" xfId="53012"/>
    <cellStyle name="Примечание 29 2 6" xfId="53013"/>
    <cellStyle name="Примечание 29 2 6 2" xfId="53014"/>
    <cellStyle name="Примечание 29 2 7" xfId="53015"/>
    <cellStyle name="Примечание 29 2 7 2" xfId="53016"/>
    <cellStyle name="Примечание 29 2 8" xfId="53017"/>
    <cellStyle name="Примечание 29 2 8 2" xfId="53018"/>
    <cellStyle name="Примечание 29 2 9" xfId="53019"/>
    <cellStyle name="Примечание 29 3" xfId="53020"/>
    <cellStyle name="Примечание 29 3 2" xfId="53021"/>
    <cellStyle name="Примечание 29 3 2 2" xfId="53022"/>
    <cellStyle name="Примечание 29 3 3" xfId="53023"/>
    <cellStyle name="Примечание 29 3 3 2" xfId="53024"/>
    <cellStyle name="Примечание 29 3 4" xfId="53025"/>
    <cellStyle name="Примечание 29 3 4 2" xfId="53026"/>
    <cellStyle name="Примечание 29 3 5" xfId="53027"/>
    <cellStyle name="Примечание 29 3 5 2" xfId="53028"/>
    <cellStyle name="Примечание 29 3 6" xfId="53029"/>
    <cellStyle name="Примечание 29 3 6 2" xfId="53030"/>
    <cellStyle name="Примечание 29 3 7" xfId="53031"/>
    <cellStyle name="Примечание 29 3 7 2" xfId="53032"/>
    <cellStyle name="Примечание 29 3 8" xfId="53033"/>
    <cellStyle name="Примечание 29 3 8 2" xfId="53034"/>
    <cellStyle name="Примечание 29 3 9" xfId="53035"/>
    <cellStyle name="Примечание 29 4" xfId="53036"/>
    <cellStyle name="Примечание 29 4 2" xfId="53037"/>
    <cellStyle name="Примечание 29 5" xfId="53038"/>
    <cellStyle name="Примечание 29 5 2" xfId="53039"/>
    <cellStyle name="Примечание 29 6" xfId="53040"/>
    <cellStyle name="Примечание 29 6 2" xfId="53041"/>
    <cellStyle name="Примечание 29 7" xfId="53042"/>
    <cellStyle name="Примечание 29 7 2" xfId="53043"/>
    <cellStyle name="Примечание 29 8" xfId="53044"/>
    <cellStyle name="Примечание 29 8 2" xfId="53045"/>
    <cellStyle name="Примечание 29 9" xfId="53046"/>
    <cellStyle name="Примечание 29 9 2" xfId="53047"/>
    <cellStyle name="Примечание 3" xfId="1672"/>
    <cellStyle name="Примечание 3 10" xfId="3824"/>
    <cellStyle name="Примечание 3 10 2" xfId="9203"/>
    <cellStyle name="Примечание 3 10 3" xfId="12514"/>
    <cellStyle name="Примечание 3 11" xfId="4007"/>
    <cellStyle name="Примечание 3 11 2" xfId="9360"/>
    <cellStyle name="Примечание 3 11 3" xfId="12658"/>
    <cellStyle name="Примечание 3 12" xfId="4199"/>
    <cellStyle name="Примечание 3 12 2" xfId="9531"/>
    <cellStyle name="Примечание 3 12 3" xfId="12812"/>
    <cellStyle name="Примечание 3 13" xfId="4380"/>
    <cellStyle name="Примечание 3 13 2" xfId="9692"/>
    <cellStyle name="Примечание 3 13 3" xfId="12955"/>
    <cellStyle name="Примечание 3 14" xfId="4750"/>
    <cellStyle name="Примечание 3 14 2" xfId="10014"/>
    <cellStyle name="Примечание 3 14 3" xfId="13248"/>
    <cellStyle name="Примечание 3 15" xfId="4748"/>
    <cellStyle name="Примечание 3 15 2" xfId="10012"/>
    <cellStyle name="Примечание 3 15 3" xfId="13246"/>
    <cellStyle name="Примечание 3 16" xfId="4922"/>
    <cellStyle name="Примечание 3 16 2" xfId="10162"/>
    <cellStyle name="Примечание 3 16 3" xfId="13381"/>
    <cellStyle name="Примечание 3 17" xfId="5084"/>
    <cellStyle name="Примечание 3 17 2" xfId="10299"/>
    <cellStyle name="Примечание 3 17 3" xfId="13505"/>
    <cellStyle name="Примечание 3 18" xfId="5230"/>
    <cellStyle name="Примечание 3 18 2" xfId="10423"/>
    <cellStyle name="Примечание 3 18 3" xfId="13613"/>
    <cellStyle name="Примечание 3 19" xfId="5366"/>
    <cellStyle name="Примечание 3 19 2" xfId="10534"/>
    <cellStyle name="Примечание 3 19 3" xfId="13711"/>
    <cellStyle name="Примечание 3 2" xfId="2417"/>
    <cellStyle name="Примечание 3 2 2" xfId="7955"/>
    <cellStyle name="Примечание 3 2 2 2" xfId="53048"/>
    <cellStyle name="Примечание 3 2 3" xfId="7159"/>
    <cellStyle name="Примечание 3 2 3 2" xfId="53049"/>
    <cellStyle name="Примечание 3 2 4" xfId="53050"/>
    <cellStyle name="Примечание 3 2 4 2" xfId="53051"/>
    <cellStyle name="Примечание 3 2 5" xfId="53052"/>
    <cellStyle name="Примечание 3 2 5 2" xfId="53053"/>
    <cellStyle name="Примечание 3 2 6" xfId="53054"/>
    <cellStyle name="Примечание 3 2 6 2" xfId="53055"/>
    <cellStyle name="Примечание 3 2 7" xfId="53056"/>
    <cellStyle name="Примечание 3 2 7 2" xfId="53057"/>
    <cellStyle name="Примечание 3 2 8" xfId="53058"/>
    <cellStyle name="Примечание 3 2 8 2" xfId="53059"/>
    <cellStyle name="Примечание 3 2 9" xfId="53060"/>
    <cellStyle name="Примечание 3 20" xfId="5957"/>
    <cellStyle name="Примечание 3 20 2" xfId="11076"/>
    <cellStyle name="Примечание 3 20 3" xfId="14223"/>
    <cellStyle name="Примечание 3 21" xfId="6167"/>
    <cellStyle name="Примечание 3 21 2" xfId="11261"/>
    <cellStyle name="Примечание 3 21 3" xfId="14395"/>
    <cellStyle name="Примечание 3 22" xfId="6353"/>
    <cellStyle name="Примечание 3 22 2" xfId="11424"/>
    <cellStyle name="Примечание 3 22 3" xfId="14543"/>
    <cellStyle name="Примечание 3 23" xfId="6346"/>
    <cellStyle name="Примечание 3 23 2" xfId="11417"/>
    <cellStyle name="Примечание 3 23 3" xfId="14536"/>
    <cellStyle name="Примечание 3 24" xfId="6496"/>
    <cellStyle name="Примечание 3 24 2" xfId="11544"/>
    <cellStyle name="Примечание 3 24 3" xfId="14648"/>
    <cellStyle name="Примечание 3 25" xfId="6631"/>
    <cellStyle name="Примечание 3 25 2" xfId="11657"/>
    <cellStyle name="Примечание 3 25 3" xfId="14745"/>
    <cellStyle name="Примечание 3 26" xfId="7362"/>
    <cellStyle name="Примечание 3 27" xfId="8427"/>
    <cellStyle name="Примечание 3 3" xfId="1921"/>
    <cellStyle name="Примечание 3 3 2" xfId="7462"/>
    <cellStyle name="Примечание 3 3 2 2" xfId="53061"/>
    <cellStyle name="Примечание 3 3 3" xfId="10330"/>
    <cellStyle name="Примечание 3 3 3 2" xfId="53062"/>
    <cellStyle name="Примечание 3 3 4" xfId="53063"/>
    <cellStyle name="Примечание 3 3 4 2" xfId="53064"/>
    <cellStyle name="Примечание 3 3 5" xfId="53065"/>
    <cellStyle name="Примечание 3 3 5 2" xfId="53066"/>
    <cellStyle name="Примечание 3 3 6" xfId="53067"/>
    <cellStyle name="Примечание 3 3 6 2" xfId="53068"/>
    <cellStyle name="Примечание 3 3 7" xfId="53069"/>
    <cellStyle name="Примечание 3 3 7 2" xfId="53070"/>
    <cellStyle name="Примечание 3 3 8" xfId="53071"/>
    <cellStyle name="Примечание 3 3 8 2" xfId="53072"/>
    <cellStyle name="Примечание 3 3 9" xfId="53073"/>
    <cellStyle name="Примечание 3 4" xfId="2853"/>
    <cellStyle name="Примечание 3 4 2" xfId="8345"/>
    <cellStyle name="Примечание 3 4 3" xfId="6906"/>
    <cellStyle name="Примечание 3 5" xfId="2829"/>
    <cellStyle name="Примечание 3 5 2" xfId="8321"/>
    <cellStyle name="Примечание 3 5 3" xfId="6930"/>
    <cellStyle name="Примечание 3 6" xfId="3048"/>
    <cellStyle name="Примечание 3 6 2" xfId="8517"/>
    <cellStyle name="Примечание 3 6 3" xfId="11893"/>
    <cellStyle name="Примечание 3 7" xfId="3243"/>
    <cellStyle name="Примечание 3 7 2" xfId="8690"/>
    <cellStyle name="Примечание 3 7 3" xfId="12050"/>
    <cellStyle name="Примечание 3 8" xfId="3441"/>
    <cellStyle name="Примечание 3 8 2" xfId="8866"/>
    <cellStyle name="Примечание 3 8 3" xfId="12210"/>
    <cellStyle name="Примечание 3 9" xfId="3633"/>
    <cellStyle name="Примечание 3 9 2" xfId="9036"/>
    <cellStyle name="Примечание 3 9 3" xfId="12363"/>
    <cellStyle name="Примечание 30" xfId="53074"/>
    <cellStyle name="Примечание 30 10" xfId="53075"/>
    <cellStyle name="Примечание 30 10 2" xfId="53076"/>
    <cellStyle name="Примечание 30 11" xfId="53077"/>
    <cellStyle name="Примечание 30 2" xfId="53078"/>
    <cellStyle name="Примечание 30 2 2" xfId="53079"/>
    <cellStyle name="Примечание 30 2 2 2" xfId="53080"/>
    <cellStyle name="Примечание 30 2 3" xfId="53081"/>
    <cellStyle name="Примечание 30 2 3 2" xfId="53082"/>
    <cellStyle name="Примечание 30 2 4" xfId="53083"/>
    <cellStyle name="Примечание 30 2 4 2" xfId="53084"/>
    <cellStyle name="Примечание 30 2 5" xfId="53085"/>
    <cellStyle name="Примечание 30 2 5 2" xfId="53086"/>
    <cellStyle name="Примечание 30 2 6" xfId="53087"/>
    <cellStyle name="Примечание 30 2 6 2" xfId="53088"/>
    <cellStyle name="Примечание 30 2 7" xfId="53089"/>
    <cellStyle name="Примечание 30 2 7 2" xfId="53090"/>
    <cellStyle name="Примечание 30 2 8" xfId="53091"/>
    <cellStyle name="Примечание 30 2 8 2" xfId="53092"/>
    <cellStyle name="Примечание 30 2 9" xfId="53093"/>
    <cellStyle name="Примечание 30 3" xfId="53094"/>
    <cellStyle name="Примечание 30 3 2" xfId="53095"/>
    <cellStyle name="Примечание 30 3 2 2" xfId="53096"/>
    <cellStyle name="Примечание 30 3 3" xfId="53097"/>
    <cellStyle name="Примечание 30 3 3 2" xfId="53098"/>
    <cellStyle name="Примечание 30 3 4" xfId="53099"/>
    <cellStyle name="Примечание 30 3 4 2" xfId="53100"/>
    <cellStyle name="Примечание 30 3 5" xfId="53101"/>
    <cellStyle name="Примечание 30 3 5 2" xfId="53102"/>
    <cellStyle name="Примечание 30 3 6" xfId="53103"/>
    <cellStyle name="Примечание 30 3 6 2" xfId="53104"/>
    <cellStyle name="Примечание 30 3 7" xfId="53105"/>
    <cellStyle name="Примечание 30 3 7 2" xfId="53106"/>
    <cellStyle name="Примечание 30 3 8" xfId="53107"/>
    <cellStyle name="Примечание 30 3 8 2" xfId="53108"/>
    <cellStyle name="Примечание 30 3 9" xfId="53109"/>
    <cellStyle name="Примечание 30 4" xfId="53110"/>
    <cellStyle name="Примечание 30 4 2" xfId="53111"/>
    <cellStyle name="Примечание 30 5" xfId="53112"/>
    <cellStyle name="Примечание 30 5 2" xfId="53113"/>
    <cellStyle name="Примечание 30 6" xfId="53114"/>
    <cellStyle name="Примечание 30 6 2" xfId="53115"/>
    <cellStyle name="Примечание 30 7" xfId="53116"/>
    <cellStyle name="Примечание 30 7 2" xfId="53117"/>
    <cellStyle name="Примечание 30 8" xfId="53118"/>
    <cellStyle name="Примечание 30 8 2" xfId="53119"/>
    <cellStyle name="Примечание 30 9" xfId="53120"/>
    <cellStyle name="Примечание 30 9 2" xfId="53121"/>
    <cellStyle name="Примечание 31" xfId="53122"/>
    <cellStyle name="Примечание 31 2" xfId="53123"/>
    <cellStyle name="Примечание 32" xfId="53124"/>
    <cellStyle name="Примечание 32 2" xfId="53125"/>
    <cellStyle name="Примечание 33" xfId="53126"/>
    <cellStyle name="Примечание 33 2" xfId="53127"/>
    <cellStyle name="Примечание 34" xfId="53128"/>
    <cellStyle name="Примечание 34 2" xfId="53129"/>
    <cellStyle name="Примечание 35" xfId="53130"/>
    <cellStyle name="Примечание 35 2" xfId="53131"/>
    <cellStyle name="Примечание 36" xfId="53132"/>
    <cellStyle name="Примечание 36 2" xfId="53133"/>
    <cellStyle name="Примечание 37" xfId="53134"/>
    <cellStyle name="Примечание 37 2" xfId="53135"/>
    <cellStyle name="Примечание 38" xfId="53136"/>
    <cellStyle name="Примечание 38 2" xfId="53137"/>
    <cellStyle name="Примечание 4" xfId="53138"/>
    <cellStyle name="Примечание 4 10" xfId="53139"/>
    <cellStyle name="Примечание 4 10 2" xfId="53140"/>
    <cellStyle name="Примечание 4 11" xfId="53141"/>
    <cellStyle name="Примечание 4 2" xfId="53142"/>
    <cellStyle name="Примечание 4 2 2" xfId="53143"/>
    <cellStyle name="Примечание 4 2 2 2" xfId="53144"/>
    <cellStyle name="Примечание 4 2 3" xfId="53145"/>
    <cellStyle name="Примечание 4 2 3 2" xfId="53146"/>
    <cellStyle name="Примечание 4 2 4" xfId="53147"/>
    <cellStyle name="Примечание 4 2 4 2" xfId="53148"/>
    <cellStyle name="Примечание 4 2 5" xfId="53149"/>
    <cellStyle name="Примечание 4 2 5 2" xfId="53150"/>
    <cellStyle name="Примечание 4 2 6" xfId="53151"/>
    <cellStyle name="Примечание 4 2 6 2" xfId="53152"/>
    <cellStyle name="Примечание 4 2 7" xfId="53153"/>
    <cellStyle name="Примечание 4 2 7 2" xfId="53154"/>
    <cellStyle name="Примечание 4 2 8" xfId="53155"/>
    <cellStyle name="Примечание 4 2 8 2" xfId="53156"/>
    <cellStyle name="Примечание 4 2 9" xfId="53157"/>
    <cellStyle name="Примечание 4 3" xfId="53158"/>
    <cellStyle name="Примечание 4 3 2" xfId="53159"/>
    <cellStyle name="Примечание 4 3 2 2" xfId="53160"/>
    <cellStyle name="Примечание 4 3 3" xfId="53161"/>
    <cellStyle name="Примечание 4 3 3 2" xfId="53162"/>
    <cellStyle name="Примечание 4 3 4" xfId="53163"/>
    <cellStyle name="Примечание 4 3 4 2" xfId="53164"/>
    <cellStyle name="Примечание 4 3 5" xfId="53165"/>
    <cellStyle name="Примечание 4 3 5 2" xfId="53166"/>
    <cellStyle name="Примечание 4 3 6" xfId="53167"/>
    <cellStyle name="Примечание 4 3 6 2" xfId="53168"/>
    <cellStyle name="Примечание 4 3 7" xfId="53169"/>
    <cellStyle name="Примечание 4 3 7 2" xfId="53170"/>
    <cellStyle name="Примечание 4 3 8" xfId="53171"/>
    <cellStyle name="Примечание 4 3 8 2" xfId="53172"/>
    <cellStyle name="Примечание 4 3 9" xfId="53173"/>
    <cellStyle name="Примечание 4 4" xfId="53174"/>
    <cellStyle name="Примечание 4 4 2" xfId="53175"/>
    <cellStyle name="Примечание 4 5" xfId="53176"/>
    <cellStyle name="Примечание 4 5 2" xfId="53177"/>
    <cellStyle name="Примечание 4 6" xfId="53178"/>
    <cellStyle name="Примечание 4 6 2" xfId="53179"/>
    <cellStyle name="Примечание 4 7" xfId="53180"/>
    <cellStyle name="Примечание 4 7 2" xfId="53181"/>
    <cellStyle name="Примечание 4 8" xfId="53182"/>
    <cellStyle name="Примечание 4 8 2" xfId="53183"/>
    <cellStyle name="Примечание 4 9" xfId="53184"/>
    <cellStyle name="Примечание 4 9 2" xfId="53185"/>
    <cellStyle name="Примечание 5" xfId="53186"/>
    <cellStyle name="Примечание 5 10" xfId="53187"/>
    <cellStyle name="Примечание 5 10 2" xfId="53188"/>
    <cellStyle name="Примечание 5 11" xfId="53189"/>
    <cellStyle name="Примечание 5 2" xfId="53190"/>
    <cellStyle name="Примечание 5 2 2" xfId="53191"/>
    <cellStyle name="Примечание 5 2 2 2" xfId="53192"/>
    <cellStyle name="Примечание 5 2 3" xfId="53193"/>
    <cellStyle name="Примечание 5 2 3 2" xfId="53194"/>
    <cellStyle name="Примечание 5 2 4" xfId="53195"/>
    <cellStyle name="Примечание 5 2 4 2" xfId="53196"/>
    <cellStyle name="Примечание 5 2 5" xfId="53197"/>
    <cellStyle name="Примечание 5 2 5 2" xfId="53198"/>
    <cellStyle name="Примечание 5 2 6" xfId="53199"/>
    <cellStyle name="Примечание 5 2 6 2" xfId="53200"/>
    <cellStyle name="Примечание 5 2 7" xfId="53201"/>
    <cellStyle name="Примечание 5 2 7 2" xfId="53202"/>
    <cellStyle name="Примечание 5 2 8" xfId="53203"/>
    <cellStyle name="Примечание 5 2 8 2" xfId="53204"/>
    <cellStyle name="Примечание 5 2 9" xfId="53205"/>
    <cellStyle name="Примечание 5 3" xfId="53206"/>
    <cellStyle name="Примечание 5 3 2" xfId="53207"/>
    <cellStyle name="Примечание 5 3 2 2" xfId="53208"/>
    <cellStyle name="Примечание 5 3 3" xfId="53209"/>
    <cellStyle name="Примечание 5 3 3 2" xfId="53210"/>
    <cellStyle name="Примечание 5 3 4" xfId="53211"/>
    <cellStyle name="Примечание 5 3 4 2" xfId="53212"/>
    <cellStyle name="Примечание 5 3 5" xfId="53213"/>
    <cellStyle name="Примечание 5 3 5 2" xfId="53214"/>
    <cellStyle name="Примечание 5 3 6" xfId="53215"/>
    <cellStyle name="Примечание 5 3 6 2" xfId="53216"/>
    <cellStyle name="Примечание 5 3 7" xfId="53217"/>
    <cellStyle name="Примечание 5 3 7 2" xfId="53218"/>
    <cellStyle name="Примечание 5 3 8" xfId="53219"/>
    <cellStyle name="Примечание 5 3 8 2" xfId="53220"/>
    <cellStyle name="Примечание 5 3 9" xfId="53221"/>
    <cellStyle name="Примечание 5 4" xfId="53222"/>
    <cellStyle name="Примечание 5 4 2" xfId="53223"/>
    <cellStyle name="Примечание 5 5" xfId="53224"/>
    <cellStyle name="Примечание 5 5 2" xfId="53225"/>
    <cellStyle name="Примечание 5 6" xfId="53226"/>
    <cellStyle name="Примечание 5 6 2" xfId="53227"/>
    <cellStyle name="Примечание 5 7" xfId="53228"/>
    <cellStyle name="Примечание 5 7 2" xfId="53229"/>
    <cellStyle name="Примечание 5 8" xfId="53230"/>
    <cellStyle name="Примечание 5 8 2" xfId="53231"/>
    <cellStyle name="Примечание 5 9" xfId="53232"/>
    <cellStyle name="Примечание 5 9 2" xfId="53233"/>
    <cellStyle name="Примечание 6" xfId="53234"/>
    <cellStyle name="Примечание 6 10" xfId="53235"/>
    <cellStyle name="Примечание 6 10 2" xfId="53236"/>
    <cellStyle name="Примечание 6 11" xfId="53237"/>
    <cellStyle name="Примечание 6 2" xfId="53238"/>
    <cellStyle name="Примечание 6 2 2" xfId="53239"/>
    <cellStyle name="Примечание 6 2 2 2" xfId="53240"/>
    <cellStyle name="Примечание 6 2 3" xfId="53241"/>
    <cellStyle name="Примечание 6 2 3 2" xfId="53242"/>
    <cellStyle name="Примечание 6 2 4" xfId="53243"/>
    <cellStyle name="Примечание 6 2 4 2" xfId="53244"/>
    <cellStyle name="Примечание 6 2 5" xfId="53245"/>
    <cellStyle name="Примечание 6 2 5 2" xfId="53246"/>
    <cellStyle name="Примечание 6 2 6" xfId="53247"/>
    <cellStyle name="Примечание 6 2 6 2" xfId="53248"/>
    <cellStyle name="Примечание 6 2 7" xfId="53249"/>
    <cellStyle name="Примечание 6 2 7 2" xfId="53250"/>
    <cellStyle name="Примечание 6 2 8" xfId="53251"/>
    <cellStyle name="Примечание 6 2 8 2" xfId="53252"/>
    <cellStyle name="Примечание 6 2 9" xfId="53253"/>
    <cellStyle name="Примечание 6 3" xfId="53254"/>
    <cellStyle name="Примечание 6 3 2" xfId="53255"/>
    <cellStyle name="Примечание 6 3 2 2" xfId="53256"/>
    <cellStyle name="Примечание 6 3 3" xfId="53257"/>
    <cellStyle name="Примечание 6 3 3 2" xfId="53258"/>
    <cellStyle name="Примечание 6 3 4" xfId="53259"/>
    <cellStyle name="Примечание 6 3 4 2" xfId="53260"/>
    <cellStyle name="Примечание 6 3 5" xfId="53261"/>
    <cellStyle name="Примечание 6 3 5 2" xfId="53262"/>
    <cellStyle name="Примечание 6 3 6" xfId="53263"/>
    <cellStyle name="Примечание 6 3 6 2" xfId="53264"/>
    <cellStyle name="Примечание 6 3 7" xfId="53265"/>
    <cellStyle name="Примечание 6 3 7 2" xfId="53266"/>
    <cellStyle name="Примечание 6 3 8" xfId="53267"/>
    <cellStyle name="Примечание 6 3 8 2" xfId="53268"/>
    <cellStyle name="Примечание 6 3 9" xfId="53269"/>
    <cellStyle name="Примечание 6 4" xfId="53270"/>
    <cellStyle name="Примечание 6 4 2" xfId="53271"/>
    <cellStyle name="Примечание 6 5" xfId="53272"/>
    <cellStyle name="Примечание 6 5 2" xfId="53273"/>
    <cellStyle name="Примечание 6 6" xfId="53274"/>
    <cellStyle name="Примечание 6 6 2" xfId="53275"/>
    <cellStyle name="Примечание 6 7" xfId="53276"/>
    <cellStyle name="Примечание 6 7 2" xfId="53277"/>
    <cellStyle name="Примечание 6 8" xfId="53278"/>
    <cellStyle name="Примечание 6 8 2" xfId="53279"/>
    <cellStyle name="Примечание 6 9" xfId="53280"/>
    <cellStyle name="Примечание 6 9 2" xfId="53281"/>
    <cellStyle name="Примечание 7" xfId="53282"/>
    <cellStyle name="Примечание 7 10" xfId="53283"/>
    <cellStyle name="Примечание 7 10 2" xfId="53284"/>
    <cellStyle name="Примечание 7 11" xfId="53285"/>
    <cellStyle name="Примечание 7 2" xfId="53286"/>
    <cellStyle name="Примечание 7 2 2" xfId="53287"/>
    <cellStyle name="Примечание 7 2 2 2" xfId="53288"/>
    <cellStyle name="Примечание 7 2 3" xfId="53289"/>
    <cellStyle name="Примечание 7 2 3 2" xfId="53290"/>
    <cellStyle name="Примечание 7 2 4" xfId="53291"/>
    <cellStyle name="Примечание 7 2 4 2" xfId="53292"/>
    <cellStyle name="Примечание 7 2 5" xfId="53293"/>
    <cellStyle name="Примечание 7 2 5 2" xfId="53294"/>
    <cellStyle name="Примечание 7 2 6" xfId="53295"/>
    <cellStyle name="Примечание 7 2 6 2" xfId="53296"/>
    <cellStyle name="Примечание 7 2 7" xfId="53297"/>
    <cellStyle name="Примечание 7 2 7 2" xfId="53298"/>
    <cellStyle name="Примечание 7 2 8" xfId="53299"/>
    <cellStyle name="Примечание 7 2 8 2" xfId="53300"/>
    <cellStyle name="Примечание 7 2 9" xfId="53301"/>
    <cellStyle name="Примечание 7 3" xfId="53302"/>
    <cellStyle name="Примечание 7 3 2" xfId="53303"/>
    <cellStyle name="Примечание 7 3 2 2" xfId="53304"/>
    <cellStyle name="Примечание 7 3 3" xfId="53305"/>
    <cellStyle name="Примечание 7 3 3 2" xfId="53306"/>
    <cellStyle name="Примечание 7 3 4" xfId="53307"/>
    <cellStyle name="Примечание 7 3 4 2" xfId="53308"/>
    <cellStyle name="Примечание 7 3 5" xfId="53309"/>
    <cellStyle name="Примечание 7 3 5 2" xfId="53310"/>
    <cellStyle name="Примечание 7 3 6" xfId="53311"/>
    <cellStyle name="Примечание 7 3 6 2" xfId="53312"/>
    <cellStyle name="Примечание 7 3 7" xfId="53313"/>
    <cellStyle name="Примечание 7 3 7 2" xfId="53314"/>
    <cellStyle name="Примечание 7 3 8" xfId="53315"/>
    <cellStyle name="Примечание 7 3 8 2" xfId="53316"/>
    <cellStyle name="Примечание 7 3 9" xfId="53317"/>
    <cellStyle name="Примечание 7 4" xfId="53318"/>
    <cellStyle name="Примечание 7 4 2" xfId="53319"/>
    <cellStyle name="Примечание 7 5" xfId="53320"/>
    <cellStyle name="Примечание 7 5 2" xfId="53321"/>
    <cellStyle name="Примечание 7 6" xfId="53322"/>
    <cellStyle name="Примечание 7 6 2" xfId="53323"/>
    <cellStyle name="Примечание 7 7" xfId="53324"/>
    <cellStyle name="Примечание 7 7 2" xfId="53325"/>
    <cellStyle name="Примечание 7 8" xfId="53326"/>
    <cellStyle name="Примечание 7 8 2" xfId="53327"/>
    <cellStyle name="Примечание 7 9" xfId="53328"/>
    <cellStyle name="Примечание 7 9 2" xfId="53329"/>
    <cellStyle name="Примечание 8" xfId="53330"/>
    <cellStyle name="Примечание 8 10" xfId="53331"/>
    <cellStyle name="Примечание 8 10 2" xfId="53332"/>
    <cellStyle name="Примечание 8 11" xfId="53333"/>
    <cellStyle name="Примечание 8 2" xfId="53334"/>
    <cellStyle name="Примечание 8 2 2" xfId="53335"/>
    <cellStyle name="Примечание 8 2 2 2" xfId="53336"/>
    <cellStyle name="Примечание 8 2 3" xfId="53337"/>
    <cellStyle name="Примечание 8 2 3 2" xfId="53338"/>
    <cellStyle name="Примечание 8 2 4" xfId="53339"/>
    <cellStyle name="Примечание 8 2 4 2" xfId="53340"/>
    <cellStyle name="Примечание 8 2 5" xfId="53341"/>
    <cellStyle name="Примечание 8 2 5 2" xfId="53342"/>
    <cellStyle name="Примечание 8 2 6" xfId="53343"/>
    <cellStyle name="Примечание 8 2 6 2" xfId="53344"/>
    <cellStyle name="Примечание 8 2 7" xfId="53345"/>
    <cellStyle name="Примечание 8 2 7 2" xfId="53346"/>
    <cellStyle name="Примечание 8 2 8" xfId="53347"/>
    <cellStyle name="Примечание 8 2 8 2" xfId="53348"/>
    <cellStyle name="Примечание 8 2 9" xfId="53349"/>
    <cellStyle name="Примечание 8 3" xfId="53350"/>
    <cellStyle name="Примечание 8 3 2" xfId="53351"/>
    <cellStyle name="Примечание 8 3 2 2" xfId="53352"/>
    <cellStyle name="Примечание 8 3 3" xfId="53353"/>
    <cellStyle name="Примечание 8 3 3 2" xfId="53354"/>
    <cellStyle name="Примечание 8 3 4" xfId="53355"/>
    <cellStyle name="Примечание 8 3 4 2" xfId="53356"/>
    <cellStyle name="Примечание 8 3 5" xfId="53357"/>
    <cellStyle name="Примечание 8 3 5 2" xfId="53358"/>
    <cellStyle name="Примечание 8 3 6" xfId="53359"/>
    <cellStyle name="Примечание 8 3 6 2" xfId="53360"/>
    <cellStyle name="Примечание 8 3 7" xfId="53361"/>
    <cellStyle name="Примечание 8 3 7 2" xfId="53362"/>
    <cellStyle name="Примечание 8 3 8" xfId="53363"/>
    <cellStyle name="Примечание 8 3 8 2" xfId="53364"/>
    <cellStyle name="Примечание 8 3 9" xfId="53365"/>
    <cellStyle name="Примечание 8 4" xfId="53366"/>
    <cellStyle name="Примечание 8 4 2" xfId="53367"/>
    <cellStyle name="Примечание 8 5" xfId="53368"/>
    <cellStyle name="Примечание 8 5 2" xfId="53369"/>
    <cellStyle name="Примечание 8 6" xfId="53370"/>
    <cellStyle name="Примечание 8 6 2" xfId="53371"/>
    <cellStyle name="Примечание 8 7" xfId="53372"/>
    <cellStyle name="Примечание 8 7 2" xfId="53373"/>
    <cellStyle name="Примечание 8 8" xfId="53374"/>
    <cellStyle name="Примечание 8 8 2" xfId="53375"/>
    <cellStyle name="Примечание 8 9" xfId="53376"/>
    <cellStyle name="Примечание 8 9 2" xfId="53377"/>
    <cellStyle name="Примечание 9" xfId="53378"/>
    <cellStyle name="Примечание 9 10" xfId="53379"/>
    <cellStyle name="Примечание 9 10 2" xfId="53380"/>
    <cellStyle name="Примечание 9 11" xfId="53381"/>
    <cellStyle name="Примечание 9 2" xfId="53382"/>
    <cellStyle name="Примечание 9 2 2" xfId="53383"/>
    <cellStyle name="Примечание 9 2 2 2" xfId="53384"/>
    <cellStyle name="Примечание 9 2 3" xfId="53385"/>
    <cellStyle name="Примечание 9 2 3 2" xfId="53386"/>
    <cellStyle name="Примечание 9 2 4" xfId="53387"/>
    <cellStyle name="Примечание 9 2 4 2" xfId="53388"/>
    <cellStyle name="Примечание 9 2 5" xfId="53389"/>
    <cellStyle name="Примечание 9 2 5 2" xfId="53390"/>
    <cellStyle name="Примечание 9 2 6" xfId="53391"/>
    <cellStyle name="Примечание 9 2 6 2" xfId="53392"/>
    <cellStyle name="Примечание 9 2 7" xfId="53393"/>
    <cellStyle name="Примечание 9 2 7 2" xfId="53394"/>
    <cellStyle name="Примечание 9 2 8" xfId="53395"/>
    <cellStyle name="Примечание 9 2 8 2" xfId="53396"/>
    <cellStyle name="Примечание 9 2 9" xfId="53397"/>
    <cellStyle name="Примечание 9 3" xfId="53398"/>
    <cellStyle name="Примечание 9 3 2" xfId="53399"/>
    <cellStyle name="Примечание 9 3 2 2" xfId="53400"/>
    <cellStyle name="Примечание 9 3 3" xfId="53401"/>
    <cellStyle name="Примечание 9 3 3 2" xfId="53402"/>
    <cellStyle name="Примечание 9 3 4" xfId="53403"/>
    <cellStyle name="Примечание 9 3 4 2" xfId="53404"/>
    <cellStyle name="Примечание 9 3 5" xfId="53405"/>
    <cellStyle name="Примечание 9 3 5 2" xfId="53406"/>
    <cellStyle name="Примечание 9 3 6" xfId="53407"/>
    <cellStyle name="Примечание 9 3 6 2" xfId="53408"/>
    <cellStyle name="Примечание 9 3 7" xfId="53409"/>
    <cellStyle name="Примечание 9 3 7 2" xfId="53410"/>
    <cellStyle name="Примечание 9 3 8" xfId="53411"/>
    <cellStyle name="Примечание 9 3 8 2" xfId="53412"/>
    <cellStyle name="Примечание 9 3 9" xfId="53413"/>
    <cellStyle name="Примечание 9 4" xfId="53414"/>
    <cellStyle name="Примечание 9 4 2" xfId="53415"/>
    <cellStyle name="Примечание 9 5" xfId="53416"/>
    <cellStyle name="Примечание 9 5 2" xfId="53417"/>
    <cellStyle name="Примечание 9 6" xfId="53418"/>
    <cellStyle name="Примечание 9 6 2" xfId="53419"/>
    <cellStyle name="Примечание 9 7" xfId="53420"/>
    <cellStyle name="Примечание 9 7 2" xfId="53421"/>
    <cellStyle name="Примечание 9 8" xfId="53422"/>
    <cellStyle name="Примечание 9 8 2" xfId="53423"/>
    <cellStyle name="Примечание 9 9" xfId="53424"/>
    <cellStyle name="Примечание 9 9 2" xfId="53425"/>
    <cellStyle name="Проверка" xfId="14976"/>
    <cellStyle name="Проверка 2" xfId="53426"/>
    <cellStyle name="Проверка 2 2" xfId="53427"/>
    <cellStyle name="Проверка 2 3" xfId="53428"/>
    <cellStyle name="Проверка 2 4" xfId="53429"/>
    <cellStyle name="Проверка 2 5" xfId="53430"/>
    <cellStyle name="Проверка 3" xfId="53431"/>
    <cellStyle name="Проверка 4" xfId="53432"/>
    <cellStyle name="Проверка 5" xfId="53433"/>
    <cellStyle name="Проверка 6" xfId="53434"/>
    <cellStyle name="Процентный 2" xfId="1673"/>
    <cellStyle name="Процентный 2 10" xfId="1674"/>
    <cellStyle name="Процентный 2 11" xfId="1675"/>
    <cellStyle name="Процентный 2 12" xfId="1676"/>
    <cellStyle name="Процентный 2 13" xfId="1677"/>
    <cellStyle name="Процентный 2 14" xfId="1678"/>
    <cellStyle name="Процентный 2 2" xfId="1679"/>
    <cellStyle name="Процентный 2 2 10" xfId="53435"/>
    <cellStyle name="Процентный 2 2 10 2" xfId="53436"/>
    <cellStyle name="Процентный 2 2 11" xfId="53437"/>
    <cellStyle name="Процентный 2 2 11 2" xfId="53438"/>
    <cellStyle name="Процентный 2 2 12" xfId="53439"/>
    <cellStyle name="Процентный 2 2 12 2" xfId="53440"/>
    <cellStyle name="Процентный 2 2 13" xfId="53441"/>
    <cellStyle name="Процентный 2 2 13 2" xfId="53442"/>
    <cellStyle name="Процентный 2 2 14" xfId="53443"/>
    <cellStyle name="Процентный 2 2 14 2" xfId="53444"/>
    <cellStyle name="Процентный 2 2 15" xfId="53445"/>
    <cellStyle name="Процентный 2 2 15 2" xfId="53446"/>
    <cellStyle name="Процентный 2 2 16" xfId="53447"/>
    <cellStyle name="Процентный 2 2 16 2" xfId="53448"/>
    <cellStyle name="Процентный 2 2 17" xfId="53449"/>
    <cellStyle name="Процентный 2 2 17 2" xfId="53450"/>
    <cellStyle name="Процентный 2 2 18" xfId="53451"/>
    <cellStyle name="Процентный 2 2 18 2" xfId="53452"/>
    <cellStyle name="Процентный 2 2 19" xfId="53453"/>
    <cellStyle name="Процентный 2 2 19 2" xfId="53454"/>
    <cellStyle name="Процентный 2 2 2" xfId="14977"/>
    <cellStyle name="Процентный 2 2 2 2" xfId="53455"/>
    <cellStyle name="Процентный 2 2 20" xfId="53456"/>
    <cellStyle name="Процентный 2 2 20 2" xfId="53457"/>
    <cellStyle name="Процентный 2 2 21" xfId="53458"/>
    <cellStyle name="Процентный 2 2 21 2" xfId="53459"/>
    <cellStyle name="Процентный 2 2 22" xfId="53460"/>
    <cellStyle name="Процентный 2 2 22 2" xfId="53461"/>
    <cellStyle name="Процентный 2 2 23" xfId="53462"/>
    <cellStyle name="Процентный 2 2 23 2" xfId="53463"/>
    <cellStyle name="Процентный 2 2 24" xfId="53464"/>
    <cellStyle name="Процентный 2 2 24 2" xfId="53465"/>
    <cellStyle name="Процентный 2 2 25" xfId="53466"/>
    <cellStyle name="Процентный 2 2 25 2" xfId="53467"/>
    <cellStyle name="Процентный 2 2 26" xfId="53468"/>
    <cellStyle name="Процентный 2 2 26 2" xfId="53469"/>
    <cellStyle name="Процентный 2 2 27" xfId="53470"/>
    <cellStyle name="Процентный 2 2 27 2" xfId="53471"/>
    <cellStyle name="Процентный 2 2 28" xfId="53472"/>
    <cellStyle name="Процентный 2 2 28 2" xfId="53473"/>
    <cellStyle name="Процентный 2 2 29" xfId="53474"/>
    <cellStyle name="Процентный 2 2 29 2" xfId="53475"/>
    <cellStyle name="Процентный 2 2 3" xfId="53476"/>
    <cellStyle name="Процентный 2 2 3 2" xfId="53477"/>
    <cellStyle name="Процентный 2 2 30" xfId="53478"/>
    <cellStyle name="Процентный 2 2 30 2" xfId="53479"/>
    <cellStyle name="Процентный 2 2 31" xfId="53480"/>
    <cellStyle name="Процентный 2 2 31 2" xfId="53481"/>
    <cellStyle name="Процентный 2 2 32" xfId="53482"/>
    <cellStyle name="Процентный 2 2 32 2" xfId="53483"/>
    <cellStyle name="Процентный 2 2 33" xfId="53484"/>
    <cellStyle name="Процентный 2 2 33 2" xfId="53485"/>
    <cellStyle name="Процентный 2 2 34" xfId="53486"/>
    <cellStyle name="Процентный 2 2 34 2" xfId="53487"/>
    <cellStyle name="Процентный 2 2 35" xfId="53488"/>
    <cellStyle name="Процентный 2 2 35 2" xfId="53489"/>
    <cellStyle name="Процентный 2 2 36" xfId="53490"/>
    <cellStyle name="Процентный 2 2 36 2" xfId="53491"/>
    <cellStyle name="Процентный 2 2 37" xfId="53492"/>
    <cellStyle name="Процентный 2 2 37 2" xfId="53493"/>
    <cellStyle name="Процентный 2 2 38" xfId="53494"/>
    <cellStyle name="Процентный 2 2 38 2" xfId="53495"/>
    <cellStyle name="Процентный 2 2 39" xfId="53496"/>
    <cellStyle name="Процентный 2 2 39 2" xfId="53497"/>
    <cellStyle name="Процентный 2 2 4" xfId="53498"/>
    <cellStyle name="Процентный 2 2 4 2" xfId="53499"/>
    <cellStyle name="Процентный 2 2 40" xfId="53500"/>
    <cellStyle name="Процентный 2 2 40 2" xfId="53501"/>
    <cellStyle name="Процентный 2 2 41" xfId="53502"/>
    <cellStyle name="Процентный 2 2 41 2" xfId="53503"/>
    <cellStyle name="Процентный 2 2 42" xfId="53504"/>
    <cellStyle name="Процентный 2 2 42 2" xfId="53505"/>
    <cellStyle name="Процентный 2 2 5" xfId="53506"/>
    <cellStyle name="Процентный 2 2 5 2" xfId="53507"/>
    <cellStyle name="Процентный 2 2 6" xfId="53508"/>
    <cellStyle name="Процентный 2 2 6 2" xfId="53509"/>
    <cellStyle name="Процентный 2 2 7" xfId="53510"/>
    <cellStyle name="Процентный 2 2 7 2" xfId="53511"/>
    <cellStyle name="Процентный 2 2 8" xfId="53512"/>
    <cellStyle name="Процентный 2 2 8 2" xfId="53513"/>
    <cellStyle name="Процентный 2 2 9" xfId="53514"/>
    <cellStyle name="Процентный 2 2 9 2" xfId="53515"/>
    <cellStyle name="Процентный 2 3" xfId="1680"/>
    <cellStyle name="Процентный 2 3 2" xfId="53516"/>
    <cellStyle name="Процентный 2 4" xfId="1681"/>
    <cellStyle name="Процентный 2 4 2" xfId="53517"/>
    <cellStyle name="Процентный 2 5" xfId="1682"/>
    <cellStyle name="Процентный 2 5 2" xfId="53518"/>
    <cellStyle name="Процентный 2 6" xfId="1683"/>
    <cellStyle name="Процентный 2 7" xfId="1684"/>
    <cellStyle name="Процентный 2 8" xfId="1685"/>
    <cellStyle name="Процентный 2 9" xfId="1686"/>
    <cellStyle name="Процентный 2_План по КВЛ 2011г." xfId="1687"/>
    <cellStyle name="Процентный 3" xfId="1688"/>
    <cellStyle name="Процентный 3 10" xfId="53519"/>
    <cellStyle name="Процентный 3 10 2" xfId="53520"/>
    <cellStyle name="Процентный 3 11" xfId="53521"/>
    <cellStyle name="Процентный 3 11 2" xfId="53522"/>
    <cellStyle name="Процентный 3 12" xfId="53523"/>
    <cellStyle name="Процентный 3 12 2" xfId="53524"/>
    <cellStyle name="Процентный 3 13" xfId="53525"/>
    <cellStyle name="Процентный 3 13 2" xfId="53526"/>
    <cellStyle name="Процентный 3 14" xfId="53527"/>
    <cellStyle name="Процентный 3 14 2" xfId="53528"/>
    <cellStyle name="Процентный 3 15" xfId="53529"/>
    <cellStyle name="Процентный 3 15 2" xfId="53530"/>
    <cellStyle name="Процентный 3 16" xfId="53531"/>
    <cellStyle name="Процентный 3 16 2" xfId="53532"/>
    <cellStyle name="Процентный 3 17" xfId="53533"/>
    <cellStyle name="Процентный 3 17 2" xfId="53534"/>
    <cellStyle name="Процентный 3 18" xfId="53535"/>
    <cellStyle name="Процентный 3 18 2" xfId="53536"/>
    <cellStyle name="Процентный 3 19" xfId="53537"/>
    <cellStyle name="Процентный 3 19 2" xfId="53538"/>
    <cellStyle name="Процентный 3 2" xfId="53539"/>
    <cellStyle name="Процентный 3 2 2" xfId="53540"/>
    <cellStyle name="Процентный 3 2 3" xfId="53541"/>
    <cellStyle name="Процентный 3 2 4" xfId="53542"/>
    <cellStyle name="Процентный 3 2 5" xfId="53543"/>
    <cellStyle name="Процентный 3 20" xfId="53544"/>
    <cellStyle name="Процентный 3 20 2" xfId="53545"/>
    <cellStyle name="Процентный 3 21" xfId="53546"/>
    <cellStyle name="Процентный 3 21 2" xfId="53547"/>
    <cellStyle name="Процентный 3 22" xfId="53548"/>
    <cellStyle name="Процентный 3 22 2" xfId="53549"/>
    <cellStyle name="Процентный 3 23" xfId="53550"/>
    <cellStyle name="Процентный 3 23 2" xfId="53551"/>
    <cellStyle name="Процентный 3 24" xfId="53552"/>
    <cellStyle name="Процентный 3 24 2" xfId="53553"/>
    <cellStyle name="Процентный 3 25" xfId="53554"/>
    <cellStyle name="Процентный 3 25 2" xfId="53555"/>
    <cellStyle name="Процентный 3 26" xfId="53556"/>
    <cellStyle name="Процентный 3 26 2" xfId="53557"/>
    <cellStyle name="Процентный 3 27" xfId="53558"/>
    <cellStyle name="Процентный 3 27 2" xfId="53559"/>
    <cellStyle name="Процентный 3 28" xfId="53560"/>
    <cellStyle name="Процентный 3 28 2" xfId="53561"/>
    <cellStyle name="Процентный 3 29" xfId="53562"/>
    <cellStyle name="Процентный 3 29 2" xfId="53563"/>
    <cellStyle name="Процентный 3 3" xfId="53564"/>
    <cellStyle name="Процентный 3 3 2" xfId="53565"/>
    <cellStyle name="Процентный 3 30" xfId="53566"/>
    <cellStyle name="Процентный 3 30 2" xfId="53567"/>
    <cellStyle name="Процентный 3 31" xfId="53568"/>
    <cellStyle name="Процентный 3 31 2" xfId="53569"/>
    <cellStyle name="Процентный 3 32" xfId="53570"/>
    <cellStyle name="Процентный 3 32 2" xfId="53571"/>
    <cellStyle name="Процентный 3 33" xfId="53572"/>
    <cellStyle name="Процентный 3 33 2" xfId="53573"/>
    <cellStyle name="Процентный 3 34" xfId="53574"/>
    <cellStyle name="Процентный 3 34 2" xfId="53575"/>
    <cellStyle name="Процентный 3 35" xfId="53576"/>
    <cellStyle name="Процентный 3 35 2" xfId="53577"/>
    <cellStyle name="Процентный 3 36" xfId="53578"/>
    <cellStyle name="Процентный 3 36 2" xfId="53579"/>
    <cellStyle name="Процентный 3 37" xfId="53580"/>
    <cellStyle name="Процентный 3 37 2" xfId="53581"/>
    <cellStyle name="Процентный 3 38" xfId="53582"/>
    <cellStyle name="Процентный 3 38 2" xfId="53583"/>
    <cellStyle name="Процентный 3 39" xfId="53584"/>
    <cellStyle name="Процентный 3 39 2" xfId="53585"/>
    <cellStyle name="Процентный 3 4" xfId="53586"/>
    <cellStyle name="Процентный 3 4 2" xfId="53587"/>
    <cellStyle name="Процентный 3 40" xfId="53588"/>
    <cellStyle name="Процентный 3 40 2" xfId="53589"/>
    <cellStyle name="Процентный 3 41" xfId="53590"/>
    <cellStyle name="Процентный 3 41 2" xfId="53591"/>
    <cellStyle name="Процентный 3 42" xfId="53592"/>
    <cellStyle name="Процентный 3 42 2" xfId="53593"/>
    <cellStyle name="Процентный 3 5" xfId="53594"/>
    <cellStyle name="Процентный 3 5 2" xfId="53595"/>
    <cellStyle name="Процентный 3 6" xfId="53596"/>
    <cellStyle name="Процентный 3 6 2" xfId="53597"/>
    <cellStyle name="Процентный 3 7" xfId="53598"/>
    <cellStyle name="Процентный 3 7 2" xfId="53599"/>
    <cellStyle name="Процентный 3 8" xfId="53600"/>
    <cellStyle name="Процентный 3 8 2" xfId="53601"/>
    <cellStyle name="Процентный 3 9" xfId="53602"/>
    <cellStyle name="Процентный 3 9 2" xfId="53603"/>
    <cellStyle name="Процентный 4" xfId="1689"/>
    <cellStyle name="Процентный 4 2" xfId="53604"/>
    <cellStyle name="Процентный 4 2 2" xfId="53605"/>
    <cellStyle name="Процентный 4 2 3" xfId="53606"/>
    <cellStyle name="Процентный 4 2 4" xfId="53607"/>
    <cellStyle name="Процентный 4 2 5" xfId="53608"/>
    <cellStyle name="Процентный 4 3" xfId="53609"/>
    <cellStyle name="Процентный 4 3 2" xfId="53610"/>
    <cellStyle name="Процентный 4 3 3" xfId="53611"/>
    <cellStyle name="Процентный 4 3 4" xfId="53612"/>
    <cellStyle name="Процентный 4 3 5" xfId="53613"/>
    <cellStyle name="Процентный 4 4" xfId="53614"/>
    <cellStyle name="Процентный 4 5" xfId="53615"/>
    <cellStyle name="Процентный 4 6" xfId="53616"/>
    <cellStyle name="Процентный 4 7" xfId="53617"/>
    <cellStyle name="Процентный 5" xfId="14876"/>
    <cellStyle name="Процентный 5 2" xfId="53618"/>
    <cellStyle name="Процентный 5 3" xfId="53619"/>
    <cellStyle name="Процентный 5 4" xfId="53620"/>
    <cellStyle name="Процентный 5 5" xfId="53621"/>
    <cellStyle name="Процентный 6" xfId="14989"/>
    <cellStyle name="Процентный 6 2" xfId="53622"/>
    <cellStyle name="Процентный 7" xfId="14869"/>
    <cellStyle name="Сводная" xfId="53623"/>
    <cellStyle name="Сводная 2" xfId="53624"/>
    <cellStyle name="Сводная 2 2" xfId="53625"/>
    <cellStyle name="Сводная 3" xfId="53626"/>
    <cellStyle name="Сводная 3 2" xfId="53627"/>
    <cellStyle name="Сводная 4" xfId="53628"/>
    <cellStyle name="Сводная 4 2" xfId="53629"/>
    <cellStyle name="Сводная 5" xfId="53630"/>
    <cellStyle name="Сводная 5 2" xfId="53631"/>
    <cellStyle name="Сводная 6" xfId="53632"/>
    <cellStyle name="Сводная 6 2" xfId="53633"/>
    <cellStyle name="Сводная 7" xfId="53634"/>
    <cellStyle name="Сводная 7 2" xfId="53635"/>
    <cellStyle name="Сводная 8" xfId="53636"/>
    <cellStyle name="Сводная 8 2" xfId="53637"/>
    <cellStyle name="Сводная 9" xfId="53638"/>
    <cellStyle name="Связанная ячейка 10" xfId="53639"/>
    <cellStyle name="Связанная ячейка 10 2" xfId="53640"/>
    <cellStyle name="Связанная ячейка 10 3" xfId="53641"/>
    <cellStyle name="Связанная ячейка 10 4" xfId="53642"/>
    <cellStyle name="Связанная ячейка 10 5" xfId="53643"/>
    <cellStyle name="Связанная ячейка 11" xfId="53644"/>
    <cellStyle name="Связанная ячейка 11 2" xfId="53645"/>
    <cellStyle name="Связанная ячейка 11 3" xfId="53646"/>
    <cellStyle name="Связанная ячейка 11 4" xfId="53647"/>
    <cellStyle name="Связанная ячейка 11 5" xfId="53648"/>
    <cellStyle name="Связанная ячейка 12" xfId="53649"/>
    <cellStyle name="Связанная ячейка 12 2" xfId="53650"/>
    <cellStyle name="Связанная ячейка 12 3" xfId="53651"/>
    <cellStyle name="Связанная ячейка 12 4" xfId="53652"/>
    <cellStyle name="Связанная ячейка 12 5" xfId="53653"/>
    <cellStyle name="Связанная ячейка 13" xfId="53654"/>
    <cellStyle name="Связанная ячейка 13 2" xfId="53655"/>
    <cellStyle name="Связанная ячейка 13 3" xfId="53656"/>
    <cellStyle name="Связанная ячейка 13 4" xfId="53657"/>
    <cellStyle name="Связанная ячейка 13 5" xfId="53658"/>
    <cellStyle name="Связанная ячейка 14" xfId="53659"/>
    <cellStyle name="Связанная ячейка 14 2" xfId="53660"/>
    <cellStyle name="Связанная ячейка 14 3" xfId="53661"/>
    <cellStyle name="Связанная ячейка 14 4" xfId="53662"/>
    <cellStyle name="Связанная ячейка 14 5" xfId="53663"/>
    <cellStyle name="Связанная ячейка 15" xfId="53664"/>
    <cellStyle name="Связанная ячейка 15 2" xfId="53665"/>
    <cellStyle name="Связанная ячейка 15 3" xfId="53666"/>
    <cellStyle name="Связанная ячейка 15 4" xfId="53667"/>
    <cellStyle name="Связанная ячейка 15 5" xfId="53668"/>
    <cellStyle name="Связанная ячейка 16" xfId="53669"/>
    <cellStyle name="Связанная ячейка 16 2" xfId="53670"/>
    <cellStyle name="Связанная ячейка 16 3" xfId="53671"/>
    <cellStyle name="Связанная ячейка 16 4" xfId="53672"/>
    <cellStyle name="Связанная ячейка 16 5" xfId="53673"/>
    <cellStyle name="Связанная ячейка 17" xfId="53674"/>
    <cellStyle name="Связанная ячейка 17 2" xfId="53675"/>
    <cellStyle name="Связанная ячейка 17 3" xfId="53676"/>
    <cellStyle name="Связанная ячейка 17 4" xfId="53677"/>
    <cellStyle name="Связанная ячейка 17 5" xfId="53678"/>
    <cellStyle name="Связанная ячейка 18" xfId="53679"/>
    <cellStyle name="Связанная ячейка 18 2" xfId="53680"/>
    <cellStyle name="Связанная ячейка 18 3" xfId="53681"/>
    <cellStyle name="Связанная ячейка 18 4" xfId="53682"/>
    <cellStyle name="Связанная ячейка 18 5" xfId="53683"/>
    <cellStyle name="Связанная ячейка 19" xfId="53684"/>
    <cellStyle name="Связанная ячейка 19 2" xfId="53685"/>
    <cellStyle name="Связанная ячейка 19 3" xfId="53686"/>
    <cellStyle name="Связанная ячейка 19 4" xfId="53687"/>
    <cellStyle name="Связанная ячейка 19 5" xfId="53688"/>
    <cellStyle name="Связанная ячейка 2" xfId="1690"/>
    <cellStyle name="Связанная ячейка 2 2" xfId="53689"/>
    <cellStyle name="Связанная ячейка 2 3" xfId="53690"/>
    <cellStyle name="Связанная ячейка 2 4" xfId="53691"/>
    <cellStyle name="Связанная ячейка 2 5" xfId="53692"/>
    <cellStyle name="Связанная ячейка 20" xfId="53693"/>
    <cellStyle name="Связанная ячейка 20 2" xfId="53694"/>
    <cellStyle name="Связанная ячейка 20 3" xfId="53695"/>
    <cellStyle name="Связанная ячейка 20 4" xfId="53696"/>
    <cellStyle name="Связанная ячейка 20 5" xfId="53697"/>
    <cellStyle name="Связанная ячейка 21" xfId="53698"/>
    <cellStyle name="Связанная ячейка 21 2" xfId="53699"/>
    <cellStyle name="Связанная ячейка 21 3" xfId="53700"/>
    <cellStyle name="Связанная ячейка 21 4" xfId="53701"/>
    <cellStyle name="Связанная ячейка 21 5" xfId="53702"/>
    <cellStyle name="Связанная ячейка 22" xfId="53703"/>
    <cellStyle name="Связанная ячейка 22 2" xfId="53704"/>
    <cellStyle name="Связанная ячейка 22 3" xfId="53705"/>
    <cellStyle name="Связанная ячейка 22 4" xfId="53706"/>
    <cellStyle name="Связанная ячейка 22 5" xfId="53707"/>
    <cellStyle name="Связанная ячейка 23" xfId="53708"/>
    <cellStyle name="Связанная ячейка 23 2" xfId="53709"/>
    <cellStyle name="Связанная ячейка 23 3" xfId="53710"/>
    <cellStyle name="Связанная ячейка 23 4" xfId="53711"/>
    <cellStyle name="Связанная ячейка 23 5" xfId="53712"/>
    <cellStyle name="Связанная ячейка 24" xfId="53713"/>
    <cellStyle name="Связанная ячейка 24 2" xfId="53714"/>
    <cellStyle name="Связанная ячейка 24 3" xfId="53715"/>
    <cellStyle name="Связанная ячейка 24 4" xfId="53716"/>
    <cellStyle name="Связанная ячейка 24 5" xfId="53717"/>
    <cellStyle name="Связанная ячейка 25" xfId="53718"/>
    <cellStyle name="Связанная ячейка 25 2" xfId="53719"/>
    <cellStyle name="Связанная ячейка 25 3" xfId="53720"/>
    <cellStyle name="Связанная ячейка 25 4" xfId="53721"/>
    <cellStyle name="Связанная ячейка 25 5" xfId="53722"/>
    <cellStyle name="Связанная ячейка 26" xfId="53723"/>
    <cellStyle name="Связанная ячейка 26 2" xfId="53724"/>
    <cellStyle name="Связанная ячейка 26 3" xfId="53725"/>
    <cellStyle name="Связанная ячейка 26 4" xfId="53726"/>
    <cellStyle name="Связанная ячейка 26 5" xfId="53727"/>
    <cellStyle name="Связанная ячейка 27" xfId="53728"/>
    <cellStyle name="Связанная ячейка 27 2" xfId="53729"/>
    <cellStyle name="Связанная ячейка 27 3" xfId="53730"/>
    <cellStyle name="Связанная ячейка 27 4" xfId="53731"/>
    <cellStyle name="Связанная ячейка 27 5" xfId="53732"/>
    <cellStyle name="Связанная ячейка 28" xfId="53733"/>
    <cellStyle name="Связанная ячейка 28 2" xfId="53734"/>
    <cellStyle name="Связанная ячейка 28 3" xfId="53735"/>
    <cellStyle name="Связанная ячейка 28 4" xfId="53736"/>
    <cellStyle name="Связанная ячейка 28 5" xfId="53737"/>
    <cellStyle name="Связанная ячейка 29" xfId="53738"/>
    <cellStyle name="Связанная ячейка 29 2" xfId="53739"/>
    <cellStyle name="Связанная ячейка 29 3" xfId="53740"/>
    <cellStyle name="Связанная ячейка 29 4" xfId="53741"/>
    <cellStyle name="Связанная ячейка 29 5" xfId="53742"/>
    <cellStyle name="Связанная ячейка 3" xfId="1691"/>
    <cellStyle name="Связанная ячейка 3 2" xfId="53743"/>
    <cellStyle name="Связанная ячейка 3 3" xfId="53744"/>
    <cellStyle name="Связанная ячейка 3 4" xfId="53745"/>
    <cellStyle name="Связанная ячейка 3 5" xfId="53746"/>
    <cellStyle name="Связанная ячейка 30" xfId="53747"/>
    <cellStyle name="Связанная ячейка 30 2" xfId="53748"/>
    <cellStyle name="Связанная ячейка 30 3" xfId="53749"/>
    <cellStyle name="Связанная ячейка 30 4" xfId="53750"/>
    <cellStyle name="Связанная ячейка 30 5" xfId="53751"/>
    <cellStyle name="Связанная ячейка 31" xfId="53752"/>
    <cellStyle name="Связанная ячейка 31 2" xfId="53753"/>
    <cellStyle name="Связанная ячейка 32" xfId="53754"/>
    <cellStyle name="Связанная ячейка 32 2" xfId="53755"/>
    <cellStyle name="Связанная ячейка 33" xfId="53756"/>
    <cellStyle name="Связанная ячейка 33 2" xfId="53757"/>
    <cellStyle name="Связанная ячейка 34" xfId="53758"/>
    <cellStyle name="Связанная ячейка 35" xfId="53759"/>
    <cellStyle name="Связанная ячейка 36" xfId="53760"/>
    <cellStyle name="Связанная ячейка 37" xfId="53761"/>
    <cellStyle name="Связанная ячейка 4" xfId="53762"/>
    <cellStyle name="Связанная ячейка 4 2" xfId="53763"/>
    <cellStyle name="Связанная ячейка 4 3" xfId="53764"/>
    <cellStyle name="Связанная ячейка 4 4" xfId="53765"/>
    <cellStyle name="Связанная ячейка 4 5" xfId="53766"/>
    <cellStyle name="Связанная ячейка 5" xfId="53767"/>
    <cellStyle name="Связанная ячейка 5 2" xfId="53768"/>
    <cellStyle name="Связанная ячейка 5 3" xfId="53769"/>
    <cellStyle name="Связанная ячейка 5 4" xfId="53770"/>
    <cellStyle name="Связанная ячейка 5 5" xfId="53771"/>
    <cellStyle name="Связанная ячейка 6" xfId="53772"/>
    <cellStyle name="Связанная ячейка 6 2" xfId="53773"/>
    <cellStyle name="Связанная ячейка 6 3" xfId="53774"/>
    <cellStyle name="Связанная ячейка 6 4" xfId="53775"/>
    <cellStyle name="Связанная ячейка 6 5" xfId="53776"/>
    <cellStyle name="Связанная ячейка 7" xfId="53777"/>
    <cellStyle name="Связанная ячейка 7 2" xfId="53778"/>
    <cellStyle name="Связанная ячейка 7 3" xfId="53779"/>
    <cellStyle name="Связанная ячейка 7 4" xfId="53780"/>
    <cellStyle name="Связанная ячейка 7 5" xfId="53781"/>
    <cellStyle name="Связанная ячейка 8" xfId="53782"/>
    <cellStyle name="Связанная ячейка 8 2" xfId="53783"/>
    <cellStyle name="Связанная ячейка 8 3" xfId="53784"/>
    <cellStyle name="Связанная ячейка 8 4" xfId="53785"/>
    <cellStyle name="Связанная ячейка 8 5" xfId="53786"/>
    <cellStyle name="Связанная ячейка 9" xfId="53787"/>
    <cellStyle name="Связанная ячейка 9 2" xfId="53788"/>
    <cellStyle name="Связанная ячейка 9 3" xfId="53789"/>
    <cellStyle name="Связанная ячейка 9 4" xfId="53790"/>
    <cellStyle name="Связанная ячейка 9 5" xfId="53791"/>
    <cellStyle name="Стиль 1" xfId="12"/>
    <cellStyle name="Стиль 1 10" xfId="53792"/>
    <cellStyle name="Стиль 1 10 2" xfId="53793"/>
    <cellStyle name="Стиль 1 11" xfId="53794"/>
    <cellStyle name="Стиль 1 11 2" xfId="53795"/>
    <cellStyle name="Стиль 1 12" xfId="53796"/>
    <cellStyle name="Стиль 1 12 2" xfId="53797"/>
    <cellStyle name="Стиль 1 13" xfId="53798"/>
    <cellStyle name="Стиль 1 13 2" xfId="53799"/>
    <cellStyle name="Стиль 1 14" xfId="53800"/>
    <cellStyle name="Стиль 1 14 2" xfId="53801"/>
    <cellStyle name="Стиль 1 15" xfId="53802"/>
    <cellStyle name="Стиль 1 15 2" xfId="53803"/>
    <cellStyle name="Стиль 1 16" xfId="53804"/>
    <cellStyle name="Стиль 1 16 2" xfId="53805"/>
    <cellStyle name="Стиль 1 17" xfId="53806"/>
    <cellStyle name="Стиль 1 17 2" xfId="53807"/>
    <cellStyle name="Стиль 1 18" xfId="53808"/>
    <cellStyle name="Стиль 1 18 2" xfId="53809"/>
    <cellStyle name="Стиль 1 19" xfId="53810"/>
    <cellStyle name="Стиль 1 19 2" xfId="53811"/>
    <cellStyle name="Стиль 1 2" xfId="493"/>
    <cellStyle name="Стиль 1 2 2" xfId="53812"/>
    <cellStyle name="Стиль 1 2 3" xfId="53813"/>
    <cellStyle name="Стиль 1 2 4" xfId="53814"/>
    <cellStyle name="Стиль 1 2 5" xfId="53815"/>
    <cellStyle name="Стиль 1 2 6" xfId="1692"/>
    <cellStyle name="Стиль 1 20" xfId="53816"/>
    <cellStyle name="Стиль 1 20 2" xfId="53817"/>
    <cellStyle name="Стиль 1 21" xfId="53818"/>
    <cellStyle name="Стиль 1 21 2" xfId="53819"/>
    <cellStyle name="Стиль 1 22" xfId="53820"/>
    <cellStyle name="Стиль 1 22 2" xfId="53821"/>
    <cellStyle name="Стиль 1 23" xfId="53822"/>
    <cellStyle name="Стиль 1 23 2" xfId="53823"/>
    <cellStyle name="Стиль 1 24" xfId="53824"/>
    <cellStyle name="Стиль 1 24 2" xfId="53825"/>
    <cellStyle name="Стиль 1 25" xfId="53826"/>
    <cellStyle name="Стиль 1 25 2" xfId="53827"/>
    <cellStyle name="Стиль 1 26" xfId="53828"/>
    <cellStyle name="Стиль 1 26 2" xfId="53829"/>
    <cellStyle name="Стиль 1 27" xfId="53830"/>
    <cellStyle name="Стиль 1 27 2" xfId="53831"/>
    <cellStyle name="Стиль 1 28" xfId="53832"/>
    <cellStyle name="Стиль 1 28 2" xfId="53833"/>
    <cellStyle name="Стиль 1 29" xfId="53834"/>
    <cellStyle name="Стиль 1 29 2" xfId="53835"/>
    <cellStyle name="Стиль 1 3" xfId="494"/>
    <cellStyle name="Стиль 1 3 2" xfId="53836"/>
    <cellStyle name="Стиль 1 3 3" xfId="53837"/>
    <cellStyle name="Стиль 1 3 4" xfId="53838"/>
    <cellStyle name="Стиль 1 3 5" xfId="53839"/>
    <cellStyle name="Стиль 1 3 6" xfId="14879"/>
    <cellStyle name="Стиль 1 30" xfId="53840"/>
    <cellStyle name="Стиль 1 30 2" xfId="53841"/>
    <cellStyle name="Стиль 1 31" xfId="53842"/>
    <cellStyle name="Стиль 1 31 2" xfId="53843"/>
    <cellStyle name="Стиль 1 32" xfId="53844"/>
    <cellStyle name="Стиль 1 32 2" xfId="53845"/>
    <cellStyle name="Стиль 1 33" xfId="53846"/>
    <cellStyle name="Стиль 1 33 2" xfId="53847"/>
    <cellStyle name="Стиль 1 34" xfId="53848"/>
    <cellStyle name="Стиль 1 34 2" xfId="53849"/>
    <cellStyle name="Стиль 1 35" xfId="53850"/>
    <cellStyle name="Стиль 1 35 2" xfId="53851"/>
    <cellStyle name="Стиль 1 36" xfId="53852"/>
    <cellStyle name="Стиль 1 36 2" xfId="53853"/>
    <cellStyle name="Стиль 1 37" xfId="53854"/>
    <cellStyle name="Стиль 1 37 2" xfId="53855"/>
    <cellStyle name="Стиль 1 38" xfId="53856"/>
    <cellStyle name="Стиль 1 38 2" xfId="53857"/>
    <cellStyle name="Стиль 1 39" xfId="53858"/>
    <cellStyle name="Стиль 1 39 2" xfId="53859"/>
    <cellStyle name="Стиль 1 4" xfId="495"/>
    <cellStyle name="Стиль 1 4 2" xfId="53860"/>
    <cellStyle name="Стиль 1 4 3" xfId="53861"/>
    <cellStyle name="Стиль 1 4 4" xfId="53862"/>
    <cellStyle name="Стиль 1 4 5" xfId="53863"/>
    <cellStyle name="Стиль 1 40" xfId="53864"/>
    <cellStyle name="Стиль 1 40 2" xfId="53865"/>
    <cellStyle name="Стиль 1 41" xfId="53866"/>
    <cellStyle name="Стиль 1 41 2" xfId="53867"/>
    <cellStyle name="Стиль 1 42" xfId="53868"/>
    <cellStyle name="Стиль 1 42 2" xfId="53869"/>
    <cellStyle name="Стиль 1 43" xfId="53870"/>
    <cellStyle name="Стиль 1 43 2" xfId="53871"/>
    <cellStyle name="Стиль 1 44" xfId="53872"/>
    <cellStyle name="Стиль 1 44 2" xfId="53873"/>
    <cellStyle name="Стиль 1 5" xfId="496"/>
    <cellStyle name="Стиль 1 5 2" xfId="53875"/>
    <cellStyle name="Стиль 1 5 3" xfId="53874"/>
    <cellStyle name="Стиль 1 6" xfId="53876"/>
    <cellStyle name="Стиль 1 6 2" xfId="53877"/>
    <cellStyle name="Стиль 1 7" xfId="53878"/>
    <cellStyle name="Стиль 1 7 2" xfId="53879"/>
    <cellStyle name="Стиль 1 8" xfId="53880"/>
    <cellStyle name="Стиль 1 8 2" xfId="53881"/>
    <cellStyle name="Стиль 1 9" xfId="53882"/>
    <cellStyle name="Стиль 1 9 2" xfId="53883"/>
    <cellStyle name="Стиль 1_Sheet1" xfId="53884"/>
    <cellStyle name="Стиль 2" xfId="1693"/>
    <cellStyle name="Стиль 2 2" xfId="1694"/>
    <cellStyle name="Стиль 2 2 2" xfId="53885"/>
    <cellStyle name="Стиль 2 2 3" xfId="53886"/>
    <cellStyle name="Стиль 2 2 4" xfId="53887"/>
    <cellStyle name="Стиль 2 2 5" xfId="53888"/>
    <cellStyle name="Стиль 2 3" xfId="53889"/>
    <cellStyle name="Стиль 2 4" xfId="53890"/>
    <cellStyle name="Стиль 2 5" xfId="53891"/>
    <cellStyle name="Стиль 2 6" xfId="53892"/>
    <cellStyle name="Стиль 2_План по КВЛ 2011г." xfId="1695"/>
    <cellStyle name="Стиль 3" xfId="1696"/>
    <cellStyle name="Стиль 3 2" xfId="53893"/>
    <cellStyle name="Стиль 3 3" xfId="53894"/>
    <cellStyle name="Стиль 3 4" xfId="53895"/>
    <cellStyle name="Стиль 3 5" xfId="53896"/>
    <cellStyle name="Стиль_названий" xfId="1697"/>
    <cellStyle name="Строка нечётная" xfId="53897"/>
    <cellStyle name="Строка чётная" xfId="53898"/>
    <cellStyle name="ТЕКСТ" xfId="53899"/>
    <cellStyle name="ТЕКСТ 2" xfId="53900"/>
    <cellStyle name="ТЕКСТ 3" xfId="53901"/>
    <cellStyle name="ТЕКСТ 4" xfId="53902"/>
    <cellStyle name="ТЕКСТ 5" xfId="53903"/>
    <cellStyle name="Текст предупреждения 10" xfId="53904"/>
    <cellStyle name="Текст предупреждения 10 2" xfId="53905"/>
    <cellStyle name="Текст предупреждения 10 3" xfId="53906"/>
    <cellStyle name="Текст предупреждения 10 4" xfId="53907"/>
    <cellStyle name="Текст предупреждения 10 5" xfId="53908"/>
    <cellStyle name="Текст предупреждения 11" xfId="53909"/>
    <cellStyle name="Текст предупреждения 11 2" xfId="53910"/>
    <cellStyle name="Текст предупреждения 11 3" xfId="53911"/>
    <cellStyle name="Текст предупреждения 11 4" xfId="53912"/>
    <cellStyle name="Текст предупреждения 11 5" xfId="53913"/>
    <cellStyle name="Текст предупреждения 12" xfId="53914"/>
    <cellStyle name="Текст предупреждения 12 2" xfId="53915"/>
    <cellStyle name="Текст предупреждения 12 3" xfId="53916"/>
    <cellStyle name="Текст предупреждения 12 4" xfId="53917"/>
    <cellStyle name="Текст предупреждения 12 5" xfId="53918"/>
    <cellStyle name="Текст предупреждения 13" xfId="53919"/>
    <cellStyle name="Текст предупреждения 13 2" xfId="53920"/>
    <cellStyle name="Текст предупреждения 13 3" xfId="53921"/>
    <cellStyle name="Текст предупреждения 13 4" xfId="53922"/>
    <cellStyle name="Текст предупреждения 13 5" xfId="53923"/>
    <cellStyle name="Текст предупреждения 14" xfId="53924"/>
    <cellStyle name="Текст предупреждения 14 2" xfId="53925"/>
    <cellStyle name="Текст предупреждения 14 3" xfId="53926"/>
    <cellStyle name="Текст предупреждения 14 4" xfId="53927"/>
    <cellStyle name="Текст предупреждения 14 5" xfId="53928"/>
    <cellStyle name="Текст предупреждения 15" xfId="53929"/>
    <cellStyle name="Текст предупреждения 15 2" xfId="53930"/>
    <cellStyle name="Текст предупреждения 15 3" xfId="53931"/>
    <cellStyle name="Текст предупреждения 15 4" xfId="53932"/>
    <cellStyle name="Текст предупреждения 15 5" xfId="53933"/>
    <cellStyle name="Текст предупреждения 16" xfId="53934"/>
    <cellStyle name="Текст предупреждения 16 2" xfId="53935"/>
    <cellStyle name="Текст предупреждения 16 3" xfId="53936"/>
    <cellStyle name="Текст предупреждения 16 4" xfId="53937"/>
    <cellStyle name="Текст предупреждения 16 5" xfId="53938"/>
    <cellStyle name="Текст предупреждения 17" xfId="53939"/>
    <cellStyle name="Текст предупреждения 17 2" xfId="53940"/>
    <cellStyle name="Текст предупреждения 17 3" xfId="53941"/>
    <cellStyle name="Текст предупреждения 17 4" xfId="53942"/>
    <cellStyle name="Текст предупреждения 17 5" xfId="53943"/>
    <cellStyle name="Текст предупреждения 18" xfId="53944"/>
    <cellStyle name="Текст предупреждения 18 2" xfId="53945"/>
    <cellStyle name="Текст предупреждения 18 3" xfId="53946"/>
    <cellStyle name="Текст предупреждения 18 4" xfId="53947"/>
    <cellStyle name="Текст предупреждения 18 5" xfId="53948"/>
    <cellStyle name="Текст предупреждения 19" xfId="53949"/>
    <cellStyle name="Текст предупреждения 19 2" xfId="53950"/>
    <cellStyle name="Текст предупреждения 19 3" xfId="53951"/>
    <cellStyle name="Текст предупреждения 19 4" xfId="53952"/>
    <cellStyle name="Текст предупреждения 19 5" xfId="53953"/>
    <cellStyle name="Текст предупреждения 2" xfId="1698"/>
    <cellStyle name="Текст предупреждения 2 2" xfId="53954"/>
    <cellStyle name="Текст предупреждения 2 3" xfId="53955"/>
    <cellStyle name="Текст предупреждения 2 4" xfId="53956"/>
    <cellStyle name="Текст предупреждения 2 5" xfId="53957"/>
    <cellStyle name="Текст предупреждения 20" xfId="53958"/>
    <cellStyle name="Текст предупреждения 20 2" xfId="53959"/>
    <cellStyle name="Текст предупреждения 20 3" xfId="53960"/>
    <cellStyle name="Текст предупреждения 20 4" xfId="53961"/>
    <cellStyle name="Текст предупреждения 20 5" xfId="53962"/>
    <cellStyle name="Текст предупреждения 21" xfId="53963"/>
    <cellStyle name="Текст предупреждения 21 2" xfId="53964"/>
    <cellStyle name="Текст предупреждения 21 3" xfId="53965"/>
    <cellStyle name="Текст предупреждения 21 4" xfId="53966"/>
    <cellStyle name="Текст предупреждения 21 5" xfId="53967"/>
    <cellStyle name="Текст предупреждения 22" xfId="53968"/>
    <cellStyle name="Текст предупреждения 22 2" xfId="53969"/>
    <cellStyle name="Текст предупреждения 22 3" xfId="53970"/>
    <cellStyle name="Текст предупреждения 22 4" xfId="53971"/>
    <cellStyle name="Текст предупреждения 22 5" xfId="53972"/>
    <cellStyle name="Текст предупреждения 23" xfId="53973"/>
    <cellStyle name="Текст предупреждения 23 2" xfId="53974"/>
    <cellStyle name="Текст предупреждения 23 3" xfId="53975"/>
    <cellStyle name="Текст предупреждения 23 4" xfId="53976"/>
    <cellStyle name="Текст предупреждения 23 5" xfId="53977"/>
    <cellStyle name="Текст предупреждения 24" xfId="53978"/>
    <cellStyle name="Текст предупреждения 24 2" xfId="53979"/>
    <cellStyle name="Текст предупреждения 24 3" xfId="53980"/>
    <cellStyle name="Текст предупреждения 24 4" xfId="53981"/>
    <cellStyle name="Текст предупреждения 24 5" xfId="53982"/>
    <cellStyle name="Текст предупреждения 25" xfId="53983"/>
    <cellStyle name="Текст предупреждения 25 2" xfId="53984"/>
    <cellStyle name="Текст предупреждения 25 3" xfId="53985"/>
    <cellStyle name="Текст предупреждения 25 4" xfId="53986"/>
    <cellStyle name="Текст предупреждения 25 5" xfId="53987"/>
    <cellStyle name="Текст предупреждения 26" xfId="53988"/>
    <cellStyle name="Текст предупреждения 26 2" xfId="53989"/>
    <cellStyle name="Текст предупреждения 26 3" xfId="53990"/>
    <cellStyle name="Текст предупреждения 26 4" xfId="53991"/>
    <cellStyle name="Текст предупреждения 26 5" xfId="53992"/>
    <cellStyle name="Текст предупреждения 27" xfId="53993"/>
    <cellStyle name="Текст предупреждения 27 2" xfId="53994"/>
    <cellStyle name="Текст предупреждения 27 3" xfId="53995"/>
    <cellStyle name="Текст предупреждения 27 4" xfId="53996"/>
    <cellStyle name="Текст предупреждения 27 5" xfId="53997"/>
    <cellStyle name="Текст предупреждения 28" xfId="53998"/>
    <cellStyle name="Текст предупреждения 28 2" xfId="53999"/>
    <cellStyle name="Текст предупреждения 28 3" xfId="54000"/>
    <cellStyle name="Текст предупреждения 28 4" xfId="54001"/>
    <cellStyle name="Текст предупреждения 28 5" xfId="54002"/>
    <cellStyle name="Текст предупреждения 29" xfId="54003"/>
    <cellStyle name="Текст предупреждения 29 2" xfId="54004"/>
    <cellStyle name="Текст предупреждения 29 3" xfId="54005"/>
    <cellStyle name="Текст предупреждения 29 4" xfId="54006"/>
    <cellStyle name="Текст предупреждения 29 5" xfId="54007"/>
    <cellStyle name="Текст предупреждения 3" xfId="1699"/>
    <cellStyle name="Текст предупреждения 3 2" xfId="54008"/>
    <cellStyle name="Текст предупреждения 3 3" xfId="54009"/>
    <cellStyle name="Текст предупреждения 3 4" xfId="54010"/>
    <cellStyle name="Текст предупреждения 3 5" xfId="54011"/>
    <cellStyle name="Текст предупреждения 30" xfId="54012"/>
    <cellStyle name="Текст предупреждения 30 2" xfId="54013"/>
    <cellStyle name="Текст предупреждения 30 3" xfId="54014"/>
    <cellStyle name="Текст предупреждения 30 4" xfId="54015"/>
    <cellStyle name="Текст предупреждения 30 5" xfId="54016"/>
    <cellStyle name="Текст предупреждения 31" xfId="54017"/>
    <cellStyle name="Текст предупреждения 31 2" xfId="54018"/>
    <cellStyle name="Текст предупреждения 32" xfId="54019"/>
    <cellStyle name="Текст предупреждения 32 2" xfId="54020"/>
    <cellStyle name="Текст предупреждения 33" xfId="54021"/>
    <cellStyle name="Текст предупреждения 33 2" xfId="54022"/>
    <cellStyle name="Текст предупреждения 34" xfId="54023"/>
    <cellStyle name="Текст предупреждения 35" xfId="54024"/>
    <cellStyle name="Текст предупреждения 36" xfId="54025"/>
    <cellStyle name="Текст предупреждения 37" xfId="54026"/>
    <cellStyle name="Текст предупреждения 4" xfId="54027"/>
    <cellStyle name="Текст предупреждения 4 2" xfId="54028"/>
    <cellStyle name="Текст предупреждения 4 3" xfId="54029"/>
    <cellStyle name="Текст предупреждения 4 4" xfId="54030"/>
    <cellStyle name="Текст предупреждения 4 5" xfId="54031"/>
    <cellStyle name="Текст предупреждения 5" xfId="54032"/>
    <cellStyle name="Текст предупреждения 5 2" xfId="54033"/>
    <cellStyle name="Текст предупреждения 5 3" xfId="54034"/>
    <cellStyle name="Текст предупреждения 5 4" xfId="54035"/>
    <cellStyle name="Текст предупреждения 5 5" xfId="54036"/>
    <cellStyle name="Текст предупреждения 6" xfId="54037"/>
    <cellStyle name="Текст предупреждения 6 2" xfId="54038"/>
    <cellStyle name="Текст предупреждения 6 3" xfId="54039"/>
    <cellStyle name="Текст предупреждения 6 4" xfId="54040"/>
    <cellStyle name="Текст предупреждения 6 5" xfId="54041"/>
    <cellStyle name="Текст предупреждения 7" xfId="54042"/>
    <cellStyle name="Текст предупреждения 7 2" xfId="54043"/>
    <cellStyle name="Текст предупреждения 7 3" xfId="54044"/>
    <cellStyle name="Текст предупреждения 7 4" xfId="54045"/>
    <cellStyle name="Текст предупреждения 7 5" xfId="54046"/>
    <cellStyle name="Текст предупреждения 8" xfId="54047"/>
    <cellStyle name="Текст предупреждения 8 2" xfId="54048"/>
    <cellStyle name="Текст предупреждения 8 3" xfId="54049"/>
    <cellStyle name="Текст предупреждения 8 4" xfId="54050"/>
    <cellStyle name="Текст предупреждения 8 5" xfId="54051"/>
    <cellStyle name="Текст предупреждения 9" xfId="54052"/>
    <cellStyle name="Текст предупреждения 9 2" xfId="54053"/>
    <cellStyle name="Текст предупреждения 9 3" xfId="54054"/>
    <cellStyle name="Текст предупреждения 9 4" xfId="54055"/>
    <cellStyle name="Текст предупреждения 9 5" xfId="54056"/>
    <cellStyle name="ТысРуб" xfId="54057"/>
    <cellStyle name="ТысРуб 2" xfId="54058"/>
    <cellStyle name="ТысРуб 2 2" xfId="54059"/>
    <cellStyle name="ТысРуб 2 3" xfId="54060"/>
    <cellStyle name="ТысРуб 2 4" xfId="54061"/>
    <cellStyle name="ТысРуб 2 5" xfId="54062"/>
    <cellStyle name="ТысРуб 3" xfId="54063"/>
    <cellStyle name="ТысРуб 4" xfId="54064"/>
    <cellStyle name="ТысРуб 5" xfId="54065"/>
    <cellStyle name="ТысРуб 6" xfId="54066"/>
    <cellStyle name="Тысячи" xfId="14978"/>
    <cellStyle name="Тысячи (0)" xfId="14979"/>
    <cellStyle name="Тысячи (0) 2" xfId="54067"/>
    <cellStyle name="Тысячи (0) 2 2" xfId="54068"/>
    <cellStyle name="Тысячи (0) 2 2 2" xfId="54069"/>
    <cellStyle name="Тысячи (0) 2 3" xfId="54070"/>
    <cellStyle name="Тысячи (0) 2 3 2" xfId="54071"/>
    <cellStyle name="Тысячи (0) 2 4" xfId="54072"/>
    <cellStyle name="Тысячи (0) 2 4 2" xfId="54073"/>
    <cellStyle name="Тысячи (0) 2 5" xfId="54074"/>
    <cellStyle name="Тысячи (0) 2 5 2" xfId="54075"/>
    <cellStyle name="Тысячи (0) 2 6" xfId="54076"/>
    <cellStyle name="Тысячи (0) 2 6 2" xfId="54077"/>
    <cellStyle name="Тысячи (0) 2 7" xfId="54078"/>
    <cellStyle name="Тысячи (0) 2 7 2" xfId="54079"/>
    <cellStyle name="Тысячи (0) 2 8" xfId="54080"/>
    <cellStyle name="Тысячи (0) 2 8 2" xfId="54081"/>
    <cellStyle name="Тысячи (0) 3" xfId="54082"/>
    <cellStyle name="Тысячи (0) 3 2" xfId="54083"/>
    <cellStyle name="Тысячи (0) 4" xfId="54084"/>
    <cellStyle name="Тысячи (0) 4 2" xfId="54085"/>
    <cellStyle name="Тысячи (0) 5" xfId="54086"/>
    <cellStyle name="Тысячи (0) 5 2" xfId="54087"/>
    <cellStyle name="Тысячи (0) 6" xfId="54088"/>
    <cellStyle name="Тысячи (0) 6 2" xfId="54089"/>
    <cellStyle name="Тысячи (0) 7" xfId="54090"/>
    <cellStyle name="Тысячи (0) 7 2" xfId="54091"/>
    <cellStyle name="Тысячи (0) 8" xfId="54092"/>
    <cellStyle name="Тысячи (0) 8 2" xfId="54093"/>
    <cellStyle name="Тысячи (0) 9" xfId="54094"/>
    <cellStyle name="Тысячи (0) 9 2" xfId="54095"/>
    <cellStyle name="тысячи (000)" xfId="14980"/>
    <cellStyle name="тысячи (000) 10" xfId="54096"/>
    <cellStyle name="тысячи (000) 2" xfId="54097"/>
    <cellStyle name="тысячи (000) 2 2" xfId="54098"/>
    <cellStyle name="тысячи (000) 2 2 2" xfId="54099"/>
    <cellStyle name="тысячи (000) 2 3" xfId="54100"/>
    <cellStyle name="тысячи (000) 2 3 2" xfId="54101"/>
    <cellStyle name="тысячи (000) 2 4" xfId="54102"/>
    <cellStyle name="тысячи (000) 2 4 2" xfId="54103"/>
    <cellStyle name="тысячи (000) 2 5" xfId="54104"/>
    <cellStyle name="тысячи (000) 2 6" xfId="54105"/>
    <cellStyle name="тысячи (000) 2 7" xfId="54106"/>
    <cellStyle name="тысячи (000) 2 8" xfId="54107"/>
    <cellStyle name="тысячи (000) 2 9" xfId="54108"/>
    <cellStyle name="тысячи (000) 3" xfId="54109"/>
    <cellStyle name="тысячи (000) 3 2" xfId="54110"/>
    <cellStyle name="тысячи (000) 4" xfId="54111"/>
    <cellStyle name="тысячи (000) 4 2" xfId="54112"/>
    <cellStyle name="тысячи (000) 5" xfId="54113"/>
    <cellStyle name="тысячи (000) 5 2" xfId="54114"/>
    <cellStyle name="тысячи (000) 6" xfId="54115"/>
    <cellStyle name="тысячи (000) 7" xfId="54116"/>
    <cellStyle name="тысячи (000) 8" xfId="54117"/>
    <cellStyle name="тысячи (000) 9" xfId="54118"/>
    <cellStyle name="Тысячи [0.0]" xfId="54119"/>
    <cellStyle name="Тысячи [0.0] 2" xfId="54120"/>
    <cellStyle name="Тысячи [0.0] 3" xfId="54121"/>
    <cellStyle name="Тысячи [0.0] 4" xfId="54122"/>
    <cellStyle name="Тысячи [0.0] 5" xfId="54123"/>
    <cellStyle name="Тысячи [0]" xfId="1700"/>
    <cellStyle name="Тысячи [0] 10" xfId="1701"/>
    <cellStyle name="Тысячи [0] 11" xfId="1702"/>
    <cellStyle name="Тысячи [0] 12" xfId="1703"/>
    <cellStyle name="Тысячи [0] 2" xfId="1704"/>
    <cellStyle name="Тысячи [0] 3" xfId="1705"/>
    <cellStyle name="Тысячи [0] 4" xfId="1706"/>
    <cellStyle name="Тысячи [0] 5" xfId="1707"/>
    <cellStyle name="Тысячи [0] 6" xfId="1708"/>
    <cellStyle name="Тысячи [0] 7" xfId="1709"/>
    <cellStyle name="Тысячи [0] 8" xfId="1710"/>
    <cellStyle name="Тысячи [0] 9" xfId="1711"/>
    <cellStyle name="Тысячи [0]_010SN05" xfId="14981"/>
    <cellStyle name="Тысячи 10" xfId="54124"/>
    <cellStyle name="Тысячи 2" xfId="54125"/>
    <cellStyle name="Тысячи 2 2" xfId="54126"/>
    <cellStyle name="Тысячи 2 2 2" xfId="54127"/>
    <cellStyle name="Тысячи 2 3" xfId="54128"/>
    <cellStyle name="Тысячи 2 3 2" xfId="54129"/>
    <cellStyle name="Тысячи 2 4" xfId="54130"/>
    <cellStyle name="Тысячи 2 4 2" xfId="54131"/>
    <cellStyle name="Тысячи 2 5" xfId="54132"/>
    <cellStyle name="Тысячи 2 6" xfId="54133"/>
    <cellStyle name="Тысячи 2 7" xfId="54134"/>
    <cellStyle name="Тысячи 2 8" xfId="54135"/>
    <cellStyle name="Тысячи 2 9" xfId="54136"/>
    <cellStyle name="Тысячи 3" xfId="54137"/>
    <cellStyle name="Тысячи 3 2" xfId="54138"/>
    <cellStyle name="Тысячи 4" xfId="54139"/>
    <cellStyle name="Тысячи 4 2" xfId="54140"/>
    <cellStyle name="Тысячи 5" xfId="54141"/>
    <cellStyle name="Тысячи 5 2" xfId="54142"/>
    <cellStyle name="Тысячи 6" xfId="54143"/>
    <cellStyle name="Тысячи 7" xfId="54144"/>
    <cellStyle name="Тысячи 8" xfId="54145"/>
    <cellStyle name="Тысячи 9" xfId="54146"/>
    <cellStyle name="Тысячи_ прибыль " xfId="14982"/>
    <cellStyle name="Финансовый [0] 2" xfId="54147"/>
    <cellStyle name="Финансовый [0] 2 2" xfId="54148"/>
    <cellStyle name="Финансовый [0] 3" xfId="1712"/>
    <cellStyle name="Финансовый 10" xfId="497"/>
    <cellStyle name="Финансовый 10 2" xfId="498"/>
    <cellStyle name="Финансовый 10 3" xfId="1713"/>
    <cellStyle name="Финансовый 11" xfId="1714"/>
    <cellStyle name="Финансовый 12" xfId="1715"/>
    <cellStyle name="Финансовый 13" xfId="1716"/>
    <cellStyle name="Финансовый 14" xfId="1717"/>
    <cellStyle name="Финансовый 15" xfId="1718"/>
    <cellStyle name="Финансовый 16" xfId="1719"/>
    <cellStyle name="Финансовый 17" xfId="1720"/>
    <cellStyle name="Финансовый 18" xfId="14875"/>
    <cellStyle name="Финансовый 19" xfId="14878"/>
    <cellStyle name="Финансовый 2" xfId="2"/>
    <cellStyle name="Финансовый 2 10" xfId="1883"/>
    <cellStyle name="Финансовый 2 10 2" xfId="54149"/>
    <cellStyle name="Финансовый 2 10 3" xfId="54150"/>
    <cellStyle name="Финансовый 2 10 4" xfId="54151"/>
    <cellStyle name="Финансовый 2 10 5" xfId="54152"/>
    <cellStyle name="Финансовый 2 10 6" xfId="54153"/>
    <cellStyle name="Финансовый 2 11" xfId="1899"/>
    <cellStyle name="Финансовый 2 11 2" xfId="54154"/>
    <cellStyle name="Финансовый 2 12" xfId="1881"/>
    <cellStyle name="Финансовый 2 12 2" xfId="54155"/>
    <cellStyle name="Финансовый 2 13" xfId="1890"/>
    <cellStyle name="Финансовый 2 13 2" xfId="54156"/>
    <cellStyle name="Финансовый 2 14" xfId="1903"/>
    <cellStyle name="Финансовый 2 15" xfId="14872"/>
    <cellStyle name="Финансовый 2 2" xfId="499"/>
    <cellStyle name="Финансовый 2 2 10" xfId="1900"/>
    <cellStyle name="Финансовый 2 2 11" xfId="1901"/>
    <cellStyle name="Финансовый 2 2 12" xfId="1808"/>
    <cellStyle name="Финансовый 2 2 13" xfId="1902"/>
    <cellStyle name="Финансовый 2 2 14" xfId="1721"/>
    <cellStyle name="Финансовый 2 2 2" xfId="1722"/>
    <cellStyle name="Финансовый 2 2 2 2" xfId="14983"/>
    <cellStyle name="Финансовый 2 2 2 2 2" xfId="54157"/>
    <cellStyle name="Финансовый 2 2 2 3" xfId="14984"/>
    <cellStyle name="Финансовый 2 2 2 3 2" xfId="54158"/>
    <cellStyle name="Финансовый 2 2 2 4" xfId="54159"/>
    <cellStyle name="Финансовый 2 2 2 4 2" xfId="54160"/>
    <cellStyle name="Финансовый 2 2 2 5" xfId="54161"/>
    <cellStyle name="Финансовый 2 2 2 5 2" xfId="54162"/>
    <cellStyle name="Финансовый 2 2 2 6" xfId="54163"/>
    <cellStyle name="Финансовый 2 2 2 7" xfId="54164"/>
    <cellStyle name="Финансовый 2 2 2 8" xfId="54165"/>
    <cellStyle name="Финансовый 2 2 2 9" xfId="54166"/>
    <cellStyle name="Финансовый 2 2 3" xfId="1888"/>
    <cellStyle name="Финансовый 2 2 3 2" xfId="54167"/>
    <cellStyle name="Финансовый 2 2 3 3" xfId="54168"/>
    <cellStyle name="Финансовый 2 2 3 4" xfId="54169"/>
    <cellStyle name="Финансовый 2 2 3 5" xfId="54170"/>
    <cellStyle name="Финансовый 2 2 4" xfId="1802"/>
    <cellStyle name="Финансовый 2 2 4 2" xfId="54171"/>
    <cellStyle name="Финансовый 2 2 5" xfId="1797"/>
    <cellStyle name="Финансовый 2 2 5 2" xfId="54172"/>
    <cellStyle name="Финансовый 2 2 6" xfId="1889"/>
    <cellStyle name="Финансовый 2 2 6 2" xfId="54173"/>
    <cellStyle name="Финансовый 2 2 7" xfId="1891"/>
    <cellStyle name="Финансовый 2 2 8" xfId="1894"/>
    <cellStyle name="Финансовый 2 2 9" xfId="1896"/>
    <cellStyle name="Финансовый 2 3" xfId="16"/>
    <cellStyle name="Финансовый 2 3 2" xfId="54174"/>
    <cellStyle name="Финансовый 2 3 3" xfId="54175"/>
    <cellStyle name="Финансовый 2 3 4" xfId="54176"/>
    <cellStyle name="Финансовый 2 3 5" xfId="54177"/>
    <cellStyle name="Финансовый 2 3 6" xfId="1723"/>
    <cellStyle name="Финансовый 2 4" xfId="1887"/>
    <cellStyle name="Финансовый 2 4 2" xfId="54178"/>
    <cellStyle name="Финансовый 2 4 3" xfId="54179"/>
    <cellStyle name="Финансовый 2 4 4" xfId="54180"/>
    <cellStyle name="Финансовый 2 4 5" xfId="54181"/>
    <cellStyle name="Финансовый 2 5" xfId="1803"/>
    <cellStyle name="Финансовый 2 5 2" xfId="54182"/>
    <cellStyle name="Финансовый 2 5 3" xfId="54183"/>
    <cellStyle name="Финансовый 2 5 4" xfId="54184"/>
    <cellStyle name="Финансовый 2 5 5" xfId="54185"/>
    <cellStyle name="Финансовый 2 6" xfId="1892"/>
    <cellStyle name="Финансовый 2 6 2" xfId="54186"/>
    <cellStyle name="Финансовый 2 6 3" xfId="54187"/>
    <cellStyle name="Финансовый 2 6 4" xfId="54188"/>
    <cellStyle name="Финансовый 2 6 5" xfId="54189"/>
    <cellStyle name="Финансовый 2 7" xfId="1800"/>
    <cellStyle name="Финансовый 2 7 2" xfId="54190"/>
    <cellStyle name="Финансовый 2 7 3" xfId="54191"/>
    <cellStyle name="Финансовый 2 7 4" xfId="54192"/>
    <cellStyle name="Финансовый 2 7 5" xfId="54193"/>
    <cellStyle name="Финансовый 2 8" xfId="1880"/>
    <cellStyle name="Финансовый 2 8 2" xfId="54194"/>
    <cellStyle name="Финансовый 2 8 3" xfId="54195"/>
    <cellStyle name="Финансовый 2 8 4" xfId="54196"/>
    <cellStyle name="Финансовый 2 8 5" xfId="54197"/>
    <cellStyle name="Финансовый 2 9" xfId="1798"/>
    <cellStyle name="Финансовый 2 9 2" xfId="54198"/>
    <cellStyle name="Финансовый 2 9 3" xfId="54199"/>
    <cellStyle name="Финансовый 2 9 4" xfId="54200"/>
    <cellStyle name="Финансовый 2 9 5" xfId="54201"/>
    <cellStyle name="Финансовый 2 9 6" xfId="54202"/>
    <cellStyle name="Финансовый 2_oрех1" xfId="54203"/>
    <cellStyle name="Финансовый 20" xfId="14880"/>
    <cellStyle name="Финансовый 21" xfId="14985"/>
    <cellStyle name="Финансовый 22" xfId="56610"/>
    <cellStyle name="Финансовый 23" xfId="56613"/>
    <cellStyle name="Финансовый 24" xfId="14873"/>
    <cellStyle name="Финансовый 25" xfId="56615"/>
    <cellStyle name="Финансовый 26" xfId="54204"/>
    <cellStyle name="Финансовый 27" xfId="14868"/>
    <cellStyle name="Финансовый 3" xfId="500"/>
    <cellStyle name="Финансовый 3 10" xfId="54205"/>
    <cellStyle name="Финансовый 3 10 2" xfId="54206"/>
    <cellStyle name="Финансовый 3 11" xfId="54207"/>
    <cellStyle name="Финансовый 3 11 2" xfId="54208"/>
    <cellStyle name="Финансовый 3 12" xfId="54209"/>
    <cellStyle name="Финансовый 3 12 2" xfId="54210"/>
    <cellStyle name="Финансовый 3 13" xfId="54211"/>
    <cellStyle name="Финансовый 3 13 2" xfId="54212"/>
    <cellStyle name="Финансовый 3 14" xfId="54213"/>
    <cellStyle name="Финансовый 3 14 2" xfId="54214"/>
    <cellStyle name="Финансовый 3 15" xfId="54215"/>
    <cellStyle name="Финансовый 3 15 2" xfId="54216"/>
    <cellStyle name="Финансовый 3 16" xfId="54217"/>
    <cellStyle name="Финансовый 3 16 2" xfId="54218"/>
    <cellStyle name="Финансовый 3 17" xfId="54219"/>
    <cellStyle name="Финансовый 3 17 2" xfId="54220"/>
    <cellStyle name="Финансовый 3 18" xfId="54221"/>
    <cellStyle name="Финансовый 3 18 2" xfId="54222"/>
    <cellStyle name="Финансовый 3 19" xfId="54223"/>
    <cellStyle name="Финансовый 3 19 2" xfId="54224"/>
    <cellStyle name="Финансовый 3 2" xfId="753"/>
    <cellStyle name="Финансовый 3 2 2" xfId="54225"/>
    <cellStyle name="Финансовый 3 2 3" xfId="54226"/>
    <cellStyle name="Финансовый 3 2 4" xfId="54227"/>
    <cellStyle name="Финансовый 3 2 5" xfId="54228"/>
    <cellStyle name="Финансовый 3 2 6" xfId="1725"/>
    <cellStyle name="Финансовый 3 20" xfId="54229"/>
    <cellStyle name="Финансовый 3 20 2" xfId="54230"/>
    <cellStyle name="Финансовый 3 21" xfId="54231"/>
    <cellStyle name="Финансовый 3 21 2" xfId="54232"/>
    <cellStyle name="Финансовый 3 22" xfId="54233"/>
    <cellStyle name="Финансовый 3 22 2" xfId="54234"/>
    <cellStyle name="Финансовый 3 23" xfId="54235"/>
    <cellStyle name="Финансовый 3 23 2" xfId="54236"/>
    <cellStyle name="Финансовый 3 24" xfId="54237"/>
    <cellStyle name="Финансовый 3 24 2" xfId="54238"/>
    <cellStyle name="Финансовый 3 25" xfId="54239"/>
    <cellStyle name="Финансовый 3 25 2" xfId="54240"/>
    <cellStyle name="Финансовый 3 26" xfId="54241"/>
    <cellStyle name="Финансовый 3 26 2" xfId="54242"/>
    <cellStyle name="Финансовый 3 27" xfId="54243"/>
    <cellStyle name="Финансовый 3 27 2" xfId="54244"/>
    <cellStyle name="Финансовый 3 28" xfId="54245"/>
    <cellStyle name="Финансовый 3 28 2" xfId="54246"/>
    <cellStyle name="Финансовый 3 29" xfId="54247"/>
    <cellStyle name="Финансовый 3 29 2" xfId="54248"/>
    <cellStyle name="Финансовый 3 3" xfId="54249"/>
    <cellStyle name="Финансовый 3 3 2" xfId="54250"/>
    <cellStyle name="Финансовый 3 30" xfId="54251"/>
    <cellStyle name="Финансовый 3 30 2" xfId="54252"/>
    <cellStyle name="Финансовый 3 31" xfId="54253"/>
    <cellStyle name="Финансовый 3 31 2" xfId="54254"/>
    <cellStyle name="Финансовый 3 32" xfId="54255"/>
    <cellStyle name="Финансовый 3 32 2" xfId="54256"/>
    <cellStyle name="Финансовый 3 33" xfId="54257"/>
    <cellStyle name="Финансовый 3 33 2" xfId="54258"/>
    <cellStyle name="Финансовый 3 34" xfId="54259"/>
    <cellStyle name="Финансовый 3 34 2" xfId="54260"/>
    <cellStyle name="Финансовый 3 35" xfId="54261"/>
    <cellStyle name="Финансовый 3 35 2" xfId="54262"/>
    <cellStyle name="Финансовый 3 36" xfId="54263"/>
    <cellStyle name="Финансовый 3 36 2" xfId="54264"/>
    <cellStyle name="Финансовый 3 37" xfId="54265"/>
    <cellStyle name="Финансовый 3 37 2" xfId="54266"/>
    <cellStyle name="Финансовый 3 38" xfId="54267"/>
    <cellStyle name="Финансовый 3 38 2" xfId="54268"/>
    <cellStyle name="Финансовый 3 39" xfId="54269"/>
    <cellStyle name="Финансовый 3 39 2" xfId="54270"/>
    <cellStyle name="Финансовый 3 4" xfId="54271"/>
    <cellStyle name="Финансовый 3 4 2" xfId="54272"/>
    <cellStyle name="Финансовый 3 40" xfId="54273"/>
    <cellStyle name="Финансовый 3 40 2" xfId="54274"/>
    <cellStyle name="Финансовый 3 41" xfId="54275"/>
    <cellStyle name="Финансовый 3 41 2" xfId="54276"/>
    <cellStyle name="Финансовый 3 42" xfId="54277"/>
    <cellStyle name="Финансовый 3 42 2" xfId="54278"/>
    <cellStyle name="Финансовый 3 43" xfId="54279"/>
    <cellStyle name="Финансовый 3 44" xfId="54280"/>
    <cellStyle name="Финансовый 3 45" xfId="54281"/>
    <cellStyle name="Финансовый 3 46" xfId="54282"/>
    <cellStyle name="Финансовый 3 47" xfId="1724"/>
    <cellStyle name="Финансовый 3 5" xfId="54283"/>
    <cellStyle name="Финансовый 3 5 2" xfId="54284"/>
    <cellStyle name="Финансовый 3 6" xfId="54285"/>
    <cellStyle name="Финансовый 3 6 2" xfId="54286"/>
    <cellStyle name="Финансовый 3 7" xfId="54287"/>
    <cellStyle name="Финансовый 3 7 2" xfId="54288"/>
    <cellStyle name="Финансовый 3 8" xfId="54289"/>
    <cellStyle name="Финансовый 3 8 2" xfId="54290"/>
    <cellStyle name="Финансовый 3 9" xfId="54291"/>
    <cellStyle name="Финансовый 3 9 2" xfId="54292"/>
    <cellStyle name="Финансовый 3_План по КВЛ 2011г." xfId="1726"/>
    <cellStyle name="Финансовый 32" xfId="54293"/>
    <cellStyle name="Финансовый 4" xfId="501"/>
    <cellStyle name="Финансовый 4 10" xfId="54294"/>
    <cellStyle name="Финансовый 4 10 2" xfId="54295"/>
    <cellStyle name="Финансовый 4 11" xfId="54296"/>
    <cellStyle name="Финансовый 4 11 2" xfId="54297"/>
    <cellStyle name="Финансовый 4 12" xfId="54298"/>
    <cellStyle name="Финансовый 4 12 2" xfId="54299"/>
    <cellStyle name="Финансовый 4 13" xfId="54300"/>
    <cellStyle name="Финансовый 4 13 2" xfId="54301"/>
    <cellStyle name="Финансовый 4 14" xfId="54302"/>
    <cellStyle name="Финансовый 4 14 2" xfId="54303"/>
    <cellStyle name="Финансовый 4 15" xfId="54304"/>
    <cellStyle name="Финансовый 4 15 2" xfId="54305"/>
    <cellStyle name="Финансовый 4 16" xfId="54306"/>
    <cellStyle name="Финансовый 4 16 2" xfId="54307"/>
    <cellStyle name="Финансовый 4 17" xfId="54308"/>
    <cellStyle name="Финансовый 4 17 2" xfId="54309"/>
    <cellStyle name="Финансовый 4 18" xfId="54310"/>
    <cellStyle name="Финансовый 4 18 2" xfId="54311"/>
    <cellStyle name="Финансовый 4 19" xfId="54312"/>
    <cellStyle name="Финансовый 4 19 2" xfId="54313"/>
    <cellStyle name="Финансовый 4 2" xfId="1728"/>
    <cellStyle name="Финансовый 4 2 2" xfId="54314"/>
    <cellStyle name="Финансовый 4 2 3" xfId="54315"/>
    <cellStyle name="Финансовый 4 2 4" xfId="54316"/>
    <cellStyle name="Финансовый 4 2 5" xfId="54317"/>
    <cellStyle name="Финансовый 4 2 6" xfId="54318"/>
    <cellStyle name="Финансовый 4 20" xfId="54319"/>
    <cellStyle name="Финансовый 4 20 2" xfId="54320"/>
    <cellStyle name="Финансовый 4 21" xfId="54321"/>
    <cellStyle name="Финансовый 4 21 2" xfId="54322"/>
    <cellStyle name="Финансовый 4 22" xfId="54323"/>
    <cellStyle name="Финансовый 4 22 2" xfId="54324"/>
    <cellStyle name="Финансовый 4 23" xfId="54325"/>
    <cellStyle name="Финансовый 4 23 2" xfId="54326"/>
    <cellStyle name="Финансовый 4 24" xfId="54327"/>
    <cellStyle name="Финансовый 4 24 2" xfId="54328"/>
    <cellStyle name="Финансовый 4 25" xfId="54329"/>
    <cellStyle name="Финансовый 4 25 2" xfId="54330"/>
    <cellStyle name="Финансовый 4 26" xfId="54331"/>
    <cellStyle name="Финансовый 4 26 2" xfId="54332"/>
    <cellStyle name="Финансовый 4 27" xfId="54333"/>
    <cellStyle name="Финансовый 4 27 2" xfId="54334"/>
    <cellStyle name="Финансовый 4 28" xfId="54335"/>
    <cellStyle name="Финансовый 4 28 2" xfId="54336"/>
    <cellStyle name="Финансовый 4 29" xfId="54337"/>
    <cellStyle name="Финансовый 4 29 2" xfId="54338"/>
    <cellStyle name="Финансовый 4 3" xfId="54339"/>
    <cellStyle name="Финансовый 4 3 2" xfId="54340"/>
    <cellStyle name="Финансовый 4 3 3" xfId="54341"/>
    <cellStyle name="Финансовый 4 3 4" xfId="54342"/>
    <cellStyle name="Финансовый 4 3 5" xfId="54343"/>
    <cellStyle name="Финансовый 4 30" xfId="54344"/>
    <cellStyle name="Финансовый 4 30 2" xfId="54345"/>
    <cellStyle name="Финансовый 4 31" xfId="54346"/>
    <cellStyle name="Финансовый 4 31 2" xfId="54347"/>
    <cellStyle name="Финансовый 4 32" xfId="54348"/>
    <cellStyle name="Финансовый 4 32 2" xfId="54349"/>
    <cellStyle name="Финансовый 4 33" xfId="54350"/>
    <cellStyle name="Финансовый 4 33 2" xfId="54351"/>
    <cellStyle name="Финансовый 4 34" xfId="54352"/>
    <cellStyle name="Финансовый 4 34 2" xfId="54353"/>
    <cellStyle name="Финансовый 4 35" xfId="54354"/>
    <cellStyle name="Финансовый 4 35 2" xfId="54355"/>
    <cellStyle name="Финансовый 4 36" xfId="54356"/>
    <cellStyle name="Финансовый 4 36 2" xfId="54357"/>
    <cellStyle name="Финансовый 4 37" xfId="54358"/>
    <cellStyle name="Финансовый 4 37 2" xfId="54359"/>
    <cellStyle name="Финансовый 4 38" xfId="54360"/>
    <cellStyle name="Финансовый 4 38 2" xfId="54361"/>
    <cellStyle name="Финансовый 4 39" xfId="54362"/>
    <cellStyle name="Финансовый 4 39 2" xfId="54363"/>
    <cellStyle name="Финансовый 4 4" xfId="54364"/>
    <cellStyle name="Финансовый 4 4 2" xfId="54365"/>
    <cellStyle name="Финансовый 4 4 3" xfId="54366"/>
    <cellStyle name="Финансовый 4 4 4" xfId="54367"/>
    <cellStyle name="Финансовый 4 4 5" xfId="54368"/>
    <cellStyle name="Финансовый 4 40" xfId="54369"/>
    <cellStyle name="Финансовый 4 40 2" xfId="54370"/>
    <cellStyle name="Финансовый 4 41" xfId="54371"/>
    <cellStyle name="Финансовый 4 41 2" xfId="54372"/>
    <cellStyle name="Финансовый 4 42" xfId="54373"/>
    <cellStyle name="Финансовый 4 42 2" xfId="54374"/>
    <cellStyle name="Финансовый 4 43" xfId="54375"/>
    <cellStyle name="Финансовый 4 43 2" xfId="54376"/>
    <cellStyle name="Финансовый 4 44" xfId="54377"/>
    <cellStyle name="Финансовый 4 44 2" xfId="54378"/>
    <cellStyle name="Финансовый 4 45" xfId="54379"/>
    <cellStyle name="Финансовый 4 45 2" xfId="54380"/>
    <cellStyle name="Финансовый 4 46" xfId="54381"/>
    <cellStyle name="Финансовый 4 47" xfId="54382"/>
    <cellStyle name="Финансовый 4 48" xfId="54383"/>
    <cellStyle name="Финансовый 4 49" xfId="54384"/>
    <cellStyle name="Финансовый 4 5" xfId="54385"/>
    <cellStyle name="Финансовый 4 5 2" xfId="54386"/>
    <cellStyle name="Финансовый 4 5 3" xfId="54387"/>
    <cellStyle name="Финансовый 4 5 4" xfId="54388"/>
    <cellStyle name="Финансовый 4 5 5" xfId="54389"/>
    <cellStyle name="Финансовый 4 50" xfId="54390"/>
    <cellStyle name="Финансовый 4 51" xfId="1727"/>
    <cellStyle name="Финансовый 4 6" xfId="54391"/>
    <cellStyle name="Финансовый 4 7" xfId="54392"/>
    <cellStyle name="Финансовый 4 7 2" xfId="54393"/>
    <cellStyle name="Финансовый 4 8" xfId="54394"/>
    <cellStyle name="Финансовый 4 8 2" xfId="54395"/>
    <cellStyle name="Финансовый 4 9" xfId="54396"/>
    <cellStyle name="Финансовый 4 9 2" xfId="54397"/>
    <cellStyle name="Финансовый 4_План по КВЛ 2011г." xfId="1729"/>
    <cellStyle name="Финансовый 5" xfId="1730"/>
    <cellStyle name="Финансовый 5 2" xfId="54398"/>
    <cellStyle name="Финансовый 5 3" xfId="54399"/>
    <cellStyle name="Финансовый 5 4" xfId="54400"/>
    <cellStyle name="Финансовый 5 5" xfId="54401"/>
    <cellStyle name="Финансовый 6" xfId="1731"/>
    <cellStyle name="Финансовый 6 2" xfId="54402"/>
    <cellStyle name="Финансовый 7" xfId="1732"/>
    <cellStyle name="Финансовый 8" xfId="1733"/>
    <cellStyle name="Финансовый 9" xfId="1734"/>
    <cellStyle name="Хороший 10" xfId="54403"/>
    <cellStyle name="Хороший 10 2" xfId="54404"/>
    <cellStyle name="Хороший 10 3" xfId="54405"/>
    <cellStyle name="Хороший 10 4" xfId="54406"/>
    <cellStyle name="Хороший 10 5" xfId="54407"/>
    <cellStyle name="Хороший 11" xfId="54408"/>
    <cellStyle name="Хороший 11 2" xfId="54409"/>
    <cellStyle name="Хороший 11 3" xfId="54410"/>
    <cellStyle name="Хороший 11 4" xfId="54411"/>
    <cellStyle name="Хороший 11 5" xfId="54412"/>
    <cellStyle name="Хороший 12" xfId="54413"/>
    <cellStyle name="Хороший 12 2" xfId="54414"/>
    <cellStyle name="Хороший 12 3" xfId="54415"/>
    <cellStyle name="Хороший 12 4" xfId="54416"/>
    <cellStyle name="Хороший 12 5" xfId="54417"/>
    <cellStyle name="Хороший 13" xfId="54418"/>
    <cellStyle name="Хороший 13 2" xfId="54419"/>
    <cellStyle name="Хороший 13 3" xfId="54420"/>
    <cellStyle name="Хороший 13 4" xfId="54421"/>
    <cellStyle name="Хороший 13 5" xfId="54422"/>
    <cellStyle name="Хороший 14" xfId="54423"/>
    <cellStyle name="Хороший 14 2" xfId="54424"/>
    <cellStyle name="Хороший 14 3" xfId="54425"/>
    <cellStyle name="Хороший 14 4" xfId="54426"/>
    <cellStyle name="Хороший 14 5" xfId="54427"/>
    <cellStyle name="Хороший 15" xfId="54428"/>
    <cellStyle name="Хороший 15 2" xfId="54429"/>
    <cellStyle name="Хороший 15 3" xfId="54430"/>
    <cellStyle name="Хороший 15 4" xfId="54431"/>
    <cellStyle name="Хороший 15 5" xfId="54432"/>
    <cellStyle name="Хороший 16" xfId="54433"/>
    <cellStyle name="Хороший 16 2" xfId="54434"/>
    <cellStyle name="Хороший 16 3" xfId="54435"/>
    <cellStyle name="Хороший 16 4" xfId="54436"/>
    <cellStyle name="Хороший 16 5" xfId="54437"/>
    <cellStyle name="Хороший 17" xfId="54438"/>
    <cellStyle name="Хороший 17 2" xfId="54439"/>
    <cellStyle name="Хороший 17 3" xfId="54440"/>
    <cellStyle name="Хороший 17 4" xfId="54441"/>
    <cellStyle name="Хороший 17 5" xfId="54442"/>
    <cellStyle name="Хороший 18" xfId="54443"/>
    <cellStyle name="Хороший 18 2" xfId="54444"/>
    <cellStyle name="Хороший 18 3" xfId="54445"/>
    <cellStyle name="Хороший 18 4" xfId="54446"/>
    <cellStyle name="Хороший 18 5" xfId="54447"/>
    <cellStyle name="Хороший 19" xfId="54448"/>
    <cellStyle name="Хороший 19 2" xfId="54449"/>
    <cellStyle name="Хороший 19 3" xfId="54450"/>
    <cellStyle name="Хороший 19 4" xfId="54451"/>
    <cellStyle name="Хороший 19 5" xfId="54452"/>
    <cellStyle name="Хороший 2" xfId="1735"/>
    <cellStyle name="Хороший 2 2" xfId="54453"/>
    <cellStyle name="Хороший 2 2 2" xfId="54454"/>
    <cellStyle name="Хороший 2 3" xfId="54455"/>
    <cellStyle name="Хороший 2 3 2" xfId="54456"/>
    <cellStyle name="Хороший 2 4" xfId="54457"/>
    <cellStyle name="Хороший 2 5" xfId="54458"/>
    <cellStyle name="Хороший 2 6" xfId="54459"/>
    <cellStyle name="Хороший 2 7" xfId="54460"/>
    <cellStyle name="Хороший 20" xfId="54461"/>
    <cellStyle name="Хороший 20 2" xfId="54462"/>
    <cellStyle name="Хороший 20 3" xfId="54463"/>
    <cellStyle name="Хороший 20 4" xfId="54464"/>
    <cellStyle name="Хороший 20 5" xfId="54465"/>
    <cellStyle name="Хороший 21" xfId="54466"/>
    <cellStyle name="Хороший 21 2" xfId="54467"/>
    <cellStyle name="Хороший 21 3" xfId="54468"/>
    <cellStyle name="Хороший 21 4" xfId="54469"/>
    <cellStyle name="Хороший 21 5" xfId="54470"/>
    <cellStyle name="Хороший 22" xfId="54471"/>
    <cellStyle name="Хороший 22 2" xfId="54472"/>
    <cellStyle name="Хороший 22 3" xfId="54473"/>
    <cellStyle name="Хороший 22 4" xfId="54474"/>
    <cellStyle name="Хороший 22 5" xfId="54475"/>
    <cellStyle name="Хороший 23" xfId="54476"/>
    <cellStyle name="Хороший 23 2" xfId="54477"/>
    <cellStyle name="Хороший 23 3" xfId="54478"/>
    <cellStyle name="Хороший 23 4" xfId="54479"/>
    <cellStyle name="Хороший 23 5" xfId="54480"/>
    <cellStyle name="Хороший 24" xfId="54481"/>
    <cellStyle name="Хороший 24 2" xfId="54482"/>
    <cellStyle name="Хороший 24 3" xfId="54483"/>
    <cellStyle name="Хороший 24 4" xfId="54484"/>
    <cellStyle name="Хороший 24 5" xfId="54485"/>
    <cellStyle name="Хороший 25" xfId="54486"/>
    <cellStyle name="Хороший 25 2" xfId="54487"/>
    <cellStyle name="Хороший 25 3" xfId="54488"/>
    <cellStyle name="Хороший 25 4" xfId="54489"/>
    <cellStyle name="Хороший 25 5" xfId="54490"/>
    <cellStyle name="Хороший 26" xfId="54491"/>
    <cellStyle name="Хороший 26 2" xfId="54492"/>
    <cellStyle name="Хороший 26 3" xfId="54493"/>
    <cellStyle name="Хороший 26 4" xfId="54494"/>
    <cellStyle name="Хороший 26 5" xfId="54495"/>
    <cellStyle name="Хороший 27" xfId="54496"/>
    <cellStyle name="Хороший 27 2" xfId="54497"/>
    <cellStyle name="Хороший 27 3" xfId="54498"/>
    <cellStyle name="Хороший 27 4" xfId="54499"/>
    <cellStyle name="Хороший 27 5" xfId="54500"/>
    <cellStyle name="Хороший 28" xfId="54501"/>
    <cellStyle name="Хороший 28 2" xfId="54502"/>
    <cellStyle name="Хороший 28 3" xfId="54503"/>
    <cellStyle name="Хороший 28 4" xfId="54504"/>
    <cellStyle name="Хороший 28 5" xfId="54505"/>
    <cellStyle name="Хороший 29" xfId="54506"/>
    <cellStyle name="Хороший 29 2" xfId="54507"/>
    <cellStyle name="Хороший 29 3" xfId="54508"/>
    <cellStyle name="Хороший 29 4" xfId="54509"/>
    <cellStyle name="Хороший 29 5" xfId="54510"/>
    <cellStyle name="Хороший 3" xfId="1736"/>
    <cellStyle name="Хороший 3 2" xfId="54511"/>
    <cellStyle name="Хороший 3 3" xfId="54512"/>
    <cellStyle name="Хороший 3 4" xfId="54513"/>
    <cellStyle name="Хороший 3 5" xfId="54514"/>
    <cellStyle name="Хороший 30" xfId="54515"/>
    <cellStyle name="Хороший 30 2" xfId="54516"/>
    <cellStyle name="Хороший 30 3" xfId="54517"/>
    <cellStyle name="Хороший 30 4" xfId="54518"/>
    <cellStyle name="Хороший 30 5" xfId="54519"/>
    <cellStyle name="Хороший 31" xfId="54520"/>
    <cellStyle name="Хороший 31 2" xfId="54521"/>
    <cellStyle name="Хороший 32" xfId="54522"/>
    <cellStyle name="Хороший 32 2" xfId="54523"/>
    <cellStyle name="Хороший 33" xfId="54524"/>
    <cellStyle name="Хороший 33 2" xfId="54525"/>
    <cellStyle name="Хороший 34" xfId="54526"/>
    <cellStyle name="Хороший 35" xfId="54527"/>
    <cellStyle name="Хороший 36" xfId="54528"/>
    <cellStyle name="Хороший 37" xfId="54529"/>
    <cellStyle name="Хороший 38" xfId="54530"/>
    <cellStyle name="Хороший 4" xfId="54531"/>
    <cellStyle name="Хороший 4 2" xfId="54532"/>
    <cellStyle name="Хороший 4 3" xfId="54533"/>
    <cellStyle name="Хороший 4 4" xfId="54534"/>
    <cellStyle name="Хороший 4 5" xfId="54535"/>
    <cellStyle name="Хороший 5" xfId="54536"/>
    <cellStyle name="Хороший 5 2" xfId="54537"/>
    <cellStyle name="Хороший 5 3" xfId="54538"/>
    <cellStyle name="Хороший 5 4" xfId="54539"/>
    <cellStyle name="Хороший 5 5" xfId="54540"/>
    <cellStyle name="Хороший 6" xfId="54541"/>
    <cellStyle name="Хороший 6 2" xfId="54542"/>
    <cellStyle name="Хороший 6 3" xfId="54543"/>
    <cellStyle name="Хороший 6 4" xfId="54544"/>
    <cellStyle name="Хороший 6 5" xfId="54545"/>
    <cellStyle name="Хороший 7" xfId="54546"/>
    <cellStyle name="Хороший 7 2" xfId="54547"/>
    <cellStyle name="Хороший 7 3" xfId="54548"/>
    <cellStyle name="Хороший 7 4" xfId="54549"/>
    <cellStyle name="Хороший 7 5" xfId="54550"/>
    <cellStyle name="Хороший 8" xfId="54551"/>
    <cellStyle name="Хороший 8 2" xfId="54552"/>
    <cellStyle name="Хороший 8 3" xfId="54553"/>
    <cellStyle name="Хороший 8 4" xfId="54554"/>
    <cellStyle name="Хороший 8 5" xfId="54555"/>
    <cellStyle name="Хороший 9" xfId="54556"/>
    <cellStyle name="Хороший 9 2" xfId="54557"/>
    <cellStyle name="Хороший 9 3" xfId="54558"/>
    <cellStyle name="Хороший 9 4" xfId="54559"/>
    <cellStyle name="Хороший 9 5" xfId="54560"/>
    <cellStyle name="Цена" xfId="1737"/>
    <cellStyle name="Цена 10" xfId="3871"/>
    <cellStyle name="Цена 10 10" xfId="54561"/>
    <cellStyle name="Цена 10 2" xfId="12561"/>
    <cellStyle name="Цена 10 2 2" xfId="54562"/>
    <cellStyle name="Цена 10 2 2 2" xfId="54563"/>
    <cellStyle name="Цена 10 2 3" xfId="54564"/>
    <cellStyle name="Цена 10 2 3 2" xfId="54565"/>
    <cellStyle name="Цена 10 2 4" xfId="54566"/>
    <cellStyle name="Цена 10 2 4 2" xfId="54567"/>
    <cellStyle name="Цена 10 2 5" xfId="54568"/>
    <cellStyle name="Цена 10 2 6" xfId="54569"/>
    <cellStyle name="Цена 10 2 7" xfId="54570"/>
    <cellStyle name="Цена 10 2 8" xfId="54571"/>
    <cellStyle name="Цена 10 2 9" xfId="54572"/>
    <cellStyle name="Цена 10 3" xfId="54573"/>
    <cellStyle name="Цена 10 3 2" xfId="54574"/>
    <cellStyle name="Цена 10 4" xfId="54575"/>
    <cellStyle name="Цена 10 4 2" xfId="54576"/>
    <cellStyle name="Цена 10 5" xfId="54577"/>
    <cellStyle name="Цена 10 5 2" xfId="54578"/>
    <cellStyle name="Цена 10 6" xfId="54579"/>
    <cellStyle name="Цена 10 7" xfId="54580"/>
    <cellStyle name="Цена 10 8" xfId="54581"/>
    <cellStyle name="Цена 10 9" xfId="54582"/>
    <cellStyle name="Цена 11" xfId="4062"/>
    <cellStyle name="Цена 11 10" xfId="54583"/>
    <cellStyle name="Цена 11 2" xfId="9415"/>
    <cellStyle name="Цена 11 2 2" xfId="54584"/>
    <cellStyle name="Цена 11 2 2 2" xfId="54585"/>
    <cellStyle name="Цена 11 2 3" xfId="54586"/>
    <cellStyle name="Цена 11 2 3 2" xfId="54587"/>
    <cellStyle name="Цена 11 2 4" xfId="54588"/>
    <cellStyle name="Цена 11 2 4 2" xfId="54589"/>
    <cellStyle name="Цена 11 2 5" xfId="54590"/>
    <cellStyle name="Цена 11 2 6" xfId="54591"/>
    <cellStyle name="Цена 11 2 7" xfId="54592"/>
    <cellStyle name="Цена 11 2 8" xfId="54593"/>
    <cellStyle name="Цена 11 2 9" xfId="54594"/>
    <cellStyle name="Цена 11 3" xfId="12713"/>
    <cellStyle name="Цена 11 3 2" xfId="54595"/>
    <cellStyle name="Цена 11 4" xfId="54596"/>
    <cellStyle name="Цена 11 4 2" xfId="54597"/>
    <cellStyle name="Цена 11 5" xfId="54598"/>
    <cellStyle name="Цена 11 5 2" xfId="54599"/>
    <cellStyle name="Цена 11 6" xfId="54600"/>
    <cellStyle name="Цена 11 7" xfId="54601"/>
    <cellStyle name="Цена 11 8" xfId="54602"/>
    <cellStyle name="Цена 11 9" xfId="54603"/>
    <cellStyle name="Цена 12" xfId="4244"/>
    <cellStyle name="Цена 12 10" xfId="54604"/>
    <cellStyle name="Цена 12 2" xfId="12857"/>
    <cellStyle name="Цена 12 2 2" xfId="54605"/>
    <cellStyle name="Цена 12 2 2 2" xfId="54606"/>
    <cellStyle name="Цена 12 2 3" xfId="54607"/>
    <cellStyle name="Цена 12 2 3 2" xfId="54608"/>
    <cellStyle name="Цена 12 2 4" xfId="54609"/>
    <cellStyle name="Цена 12 2 4 2" xfId="54610"/>
    <cellStyle name="Цена 12 2 5" xfId="54611"/>
    <cellStyle name="Цена 12 2 6" xfId="54612"/>
    <cellStyle name="Цена 12 2 7" xfId="54613"/>
    <cellStyle name="Цена 12 2 8" xfId="54614"/>
    <cellStyle name="Цена 12 2 9" xfId="54615"/>
    <cellStyle name="Цена 12 3" xfId="54616"/>
    <cellStyle name="Цена 12 3 2" xfId="54617"/>
    <cellStyle name="Цена 12 4" xfId="54618"/>
    <cellStyle name="Цена 12 4 2" xfId="54619"/>
    <cellStyle name="Цена 12 5" xfId="54620"/>
    <cellStyle name="Цена 12 5 2" xfId="54621"/>
    <cellStyle name="Цена 12 6" xfId="54622"/>
    <cellStyle name="Цена 12 7" xfId="54623"/>
    <cellStyle name="Цена 12 8" xfId="54624"/>
    <cellStyle name="Цена 12 9" xfId="54625"/>
    <cellStyle name="Цена 13" xfId="4436"/>
    <cellStyle name="Цена 13 10" xfId="54626"/>
    <cellStyle name="Цена 13 2" xfId="13011"/>
    <cellStyle name="Цена 13 2 2" xfId="54627"/>
    <cellStyle name="Цена 13 2 2 2" xfId="54628"/>
    <cellStyle name="Цена 13 2 3" xfId="54629"/>
    <cellStyle name="Цена 13 2 3 2" xfId="54630"/>
    <cellStyle name="Цена 13 2 4" xfId="54631"/>
    <cellStyle name="Цена 13 2 4 2" xfId="54632"/>
    <cellStyle name="Цена 13 2 5" xfId="54633"/>
    <cellStyle name="Цена 13 2 6" xfId="54634"/>
    <cellStyle name="Цена 13 2 7" xfId="54635"/>
    <cellStyle name="Цена 13 2 8" xfId="54636"/>
    <cellStyle name="Цена 13 2 9" xfId="54637"/>
    <cellStyle name="Цена 13 3" xfId="54638"/>
    <cellStyle name="Цена 13 3 2" xfId="54639"/>
    <cellStyle name="Цена 13 4" xfId="54640"/>
    <cellStyle name="Цена 13 4 2" xfId="54641"/>
    <cellStyle name="Цена 13 5" xfId="54642"/>
    <cellStyle name="Цена 13 5 2" xfId="54643"/>
    <cellStyle name="Цена 13 6" xfId="54644"/>
    <cellStyle name="Цена 13 7" xfId="54645"/>
    <cellStyle name="Цена 13 8" xfId="54646"/>
    <cellStyle name="Цена 13 9" xfId="54647"/>
    <cellStyle name="Цена 14" xfId="4609"/>
    <cellStyle name="Цена 14 10" xfId="54648"/>
    <cellStyle name="Цена 14 2" xfId="13146"/>
    <cellStyle name="Цена 14 2 2" xfId="54649"/>
    <cellStyle name="Цена 14 2 2 2" xfId="54650"/>
    <cellStyle name="Цена 14 2 3" xfId="54651"/>
    <cellStyle name="Цена 14 2 3 2" xfId="54652"/>
    <cellStyle name="Цена 14 2 4" xfId="54653"/>
    <cellStyle name="Цена 14 2 4 2" xfId="54654"/>
    <cellStyle name="Цена 14 2 5" xfId="54655"/>
    <cellStyle name="Цена 14 2 6" xfId="54656"/>
    <cellStyle name="Цена 14 2 7" xfId="54657"/>
    <cellStyle name="Цена 14 2 8" xfId="54658"/>
    <cellStyle name="Цена 14 2 9" xfId="54659"/>
    <cellStyle name="Цена 14 3" xfId="54660"/>
    <cellStyle name="Цена 14 3 2" xfId="54661"/>
    <cellStyle name="Цена 14 4" xfId="54662"/>
    <cellStyle name="Цена 14 4 2" xfId="54663"/>
    <cellStyle name="Цена 14 5" xfId="54664"/>
    <cellStyle name="Цена 14 5 2" xfId="54665"/>
    <cellStyle name="Цена 14 6" xfId="54666"/>
    <cellStyle name="Цена 14 7" xfId="54667"/>
    <cellStyle name="Цена 14 8" xfId="54668"/>
    <cellStyle name="Цена 14 9" xfId="54669"/>
    <cellStyle name="Цена 15" xfId="4794"/>
    <cellStyle name="Цена 15 10" xfId="54670"/>
    <cellStyle name="Цена 15 2" xfId="13292"/>
    <cellStyle name="Цена 15 2 2" xfId="54671"/>
    <cellStyle name="Цена 15 2 2 2" xfId="54672"/>
    <cellStyle name="Цена 15 2 3" xfId="54673"/>
    <cellStyle name="Цена 15 2 3 2" xfId="54674"/>
    <cellStyle name="Цена 15 2 4" xfId="54675"/>
    <cellStyle name="Цена 15 2 4 2" xfId="54676"/>
    <cellStyle name="Цена 15 2 5" xfId="54677"/>
    <cellStyle name="Цена 15 2 6" xfId="54678"/>
    <cellStyle name="Цена 15 2 7" xfId="54679"/>
    <cellStyle name="Цена 15 2 8" xfId="54680"/>
    <cellStyle name="Цена 15 2 9" xfId="54681"/>
    <cellStyle name="Цена 15 3" xfId="54682"/>
    <cellStyle name="Цена 15 3 2" xfId="54683"/>
    <cellStyle name="Цена 15 4" xfId="54684"/>
    <cellStyle name="Цена 15 4 2" xfId="54685"/>
    <cellStyle name="Цена 15 5" xfId="54686"/>
    <cellStyle name="Цена 15 5 2" xfId="54687"/>
    <cellStyle name="Цена 15 6" xfId="54688"/>
    <cellStyle name="Цена 15 7" xfId="54689"/>
    <cellStyle name="Цена 15 8" xfId="54690"/>
    <cellStyle name="Цена 15 9" xfId="54691"/>
    <cellStyle name="Цена 16" xfId="4961"/>
    <cellStyle name="Цена 16 10" xfId="54692"/>
    <cellStyle name="Цена 16 2" xfId="13420"/>
    <cellStyle name="Цена 16 2 2" xfId="54693"/>
    <cellStyle name="Цена 16 2 2 2" xfId="54694"/>
    <cellStyle name="Цена 16 2 3" xfId="54695"/>
    <cellStyle name="Цена 16 2 3 2" xfId="54696"/>
    <cellStyle name="Цена 16 2 4" xfId="54697"/>
    <cellStyle name="Цена 16 2 4 2" xfId="54698"/>
    <cellStyle name="Цена 16 2 5" xfId="54699"/>
    <cellStyle name="Цена 16 2 6" xfId="54700"/>
    <cellStyle name="Цена 16 2 7" xfId="54701"/>
    <cellStyle name="Цена 16 2 8" xfId="54702"/>
    <cellStyle name="Цена 16 2 9" xfId="54703"/>
    <cellStyle name="Цена 16 3" xfId="54704"/>
    <cellStyle name="Цена 16 3 2" xfId="54705"/>
    <cellStyle name="Цена 16 4" xfId="54706"/>
    <cellStyle name="Цена 16 4 2" xfId="54707"/>
    <cellStyle name="Цена 16 5" xfId="54708"/>
    <cellStyle name="Цена 16 5 2" xfId="54709"/>
    <cellStyle name="Цена 16 6" xfId="54710"/>
    <cellStyle name="Цена 16 7" xfId="54711"/>
    <cellStyle name="Цена 16 8" xfId="54712"/>
    <cellStyle name="Цена 16 9" xfId="54713"/>
    <cellStyle name="Цена 17" xfId="5113"/>
    <cellStyle name="Цена 17 10" xfId="54714"/>
    <cellStyle name="Цена 17 2" xfId="13534"/>
    <cellStyle name="Цена 17 2 2" xfId="54715"/>
    <cellStyle name="Цена 17 2 2 2" xfId="54716"/>
    <cellStyle name="Цена 17 2 3" xfId="54717"/>
    <cellStyle name="Цена 17 2 3 2" xfId="54718"/>
    <cellStyle name="Цена 17 2 4" xfId="54719"/>
    <cellStyle name="Цена 17 2 4 2" xfId="54720"/>
    <cellStyle name="Цена 17 2 5" xfId="54721"/>
    <cellStyle name="Цена 17 2 6" xfId="54722"/>
    <cellStyle name="Цена 17 2 7" xfId="54723"/>
    <cellStyle name="Цена 17 2 8" xfId="54724"/>
    <cellStyle name="Цена 17 2 9" xfId="54725"/>
    <cellStyle name="Цена 17 3" xfId="54726"/>
    <cellStyle name="Цена 17 3 2" xfId="54727"/>
    <cellStyle name="Цена 17 4" xfId="54728"/>
    <cellStyle name="Цена 17 4 2" xfId="54729"/>
    <cellStyle name="Цена 17 5" xfId="54730"/>
    <cellStyle name="Цена 17 5 2" xfId="54731"/>
    <cellStyle name="Цена 17 6" xfId="54732"/>
    <cellStyle name="Цена 17 7" xfId="54733"/>
    <cellStyle name="Цена 17 8" xfId="54734"/>
    <cellStyle name="Цена 17 9" xfId="54735"/>
    <cellStyle name="Цена 18" xfId="5252"/>
    <cellStyle name="Цена 18 10" xfId="54736"/>
    <cellStyle name="Цена 18 2" xfId="13635"/>
    <cellStyle name="Цена 18 2 2" xfId="54737"/>
    <cellStyle name="Цена 18 2 2 2" xfId="54738"/>
    <cellStyle name="Цена 18 2 3" xfId="54739"/>
    <cellStyle name="Цена 18 2 3 2" xfId="54740"/>
    <cellStyle name="Цена 18 2 4" xfId="54741"/>
    <cellStyle name="Цена 18 2 4 2" xfId="54742"/>
    <cellStyle name="Цена 18 2 5" xfId="54743"/>
    <cellStyle name="Цена 18 2 6" xfId="54744"/>
    <cellStyle name="Цена 18 2 7" xfId="54745"/>
    <cellStyle name="Цена 18 2 8" xfId="54746"/>
    <cellStyle name="Цена 18 2 9" xfId="54747"/>
    <cellStyle name="Цена 18 3" xfId="54748"/>
    <cellStyle name="Цена 18 3 2" xfId="54749"/>
    <cellStyle name="Цена 18 4" xfId="54750"/>
    <cellStyle name="Цена 18 4 2" xfId="54751"/>
    <cellStyle name="Цена 18 5" xfId="54752"/>
    <cellStyle name="Цена 18 5 2" xfId="54753"/>
    <cellStyle name="Цена 18 6" xfId="54754"/>
    <cellStyle name="Цена 18 7" xfId="54755"/>
    <cellStyle name="Цена 18 8" xfId="54756"/>
    <cellStyle name="Цена 18 9" xfId="54757"/>
    <cellStyle name="Цена 19" xfId="5369"/>
    <cellStyle name="Цена 19 10" xfId="54758"/>
    <cellStyle name="Цена 19 2" xfId="13714"/>
    <cellStyle name="Цена 19 2 2" xfId="54759"/>
    <cellStyle name="Цена 19 2 2 2" xfId="54760"/>
    <cellStyle name="Цена 19 2 3" xfId="54761"/>
    <cellStyle name="Цена 19 2 3 2" xfId="54762"/>
    <cellStyle name="Цена 19 2 4" xfId="54763"/>
    <cellStyle name="Цена 19 2 4 2" xfId="54764"/>
    <cellStyle name="Цена 19 2 5" xfId="54765"/>
    <cellStyle name="Цена 19 2 6" xfId="54766"/>
    <cellStyle name="Цена 19 2 7" xfId="54767"/>
    <cellStyle name="Цена 19 2 8" xfId="54768"/>
    <cellStyle name="Цена 19 2 9" xfId="54769"/>
    <cellStyle name="Цена 19 3" xfId="54770"/>
    <cellStyle name="Цена 19 3 2" xfId="54771"/>
    <cellStyle name="Цена 19 4" xfId="54772"/>
    <cellStyle name="Цена 19 4 2" xfId="54773"/>
    <cellStyle name="Цена 19 5" xfId="54774"/>
    <cellStyle name="Цена 19 5 2" xfId="54775"/>
    <cellStyle name="Цена 19 6" xfId="54776"/>
    <cellStyle name="Цена 19 7" xfId="54777"/>
    <cellStyle name="Цена 19 8" xfId="54778"/>
    <cellStyle name="Цена 19 9" xfId="54779"/>
    <cellStyle name="Цена 2" xfId="1738"/>
    <cellStyle name="Цена 2 10" xfId="4245"/>
    <cellStyle name="Цена 2 10 2" xfId="9576"/>
    <cellStyle name="Цена 2 10 3" xfId="12858"/>
    <cellStyle name="Цена 2 11" xfId="4437"/>
    <cellStyle name="Цена 2 11 2" xfId="9748"/>
    <cellStyle name="Цена 2 11 3" xfId="13012"/>
    <cellStyle name="Цена 2 12" xfId="4610"/>
    <cellStyle name="Цена 2 12 2" xfId="9896"/>
    <cellStyle name="Цена 2 12 3" xfId="13147"/>
    <cellStyle name="Цена 2 13" xfId="4795"/>
    <cellStyle name="Цена 2 13 2" xfId="10058"/>
    <cellStyle name="Цена 2 13 3" xfId="13293"/>
    <cellStyle name="Цена 2 14" xfId="4962"/>
    <cellStyle name="Цена 2 14 2" xfId="10201"/>
    <cellStyle name="Цена 2 14 3" xfId="13421"/>
    <cellStyle name="Цена 2 15" xfId="5114"/>
    <cellStyle name="Цена 2 15 2" xfId="10328"/>
    <cellStyle name="Цена 2 15 3" xfId="13535"/>
    <cellStyle name="Цена 2 16" xfId="5253"/>
    <cellStyle name="Цена 2 16 2" xfId="10445"/>
    <cellStyle name="Цена 2 16 3" xfId="13636"/>
    <cellStyle name="Цена 2 17" xfId="5370"/>
    <cellStyle name="Цена 2 17 2" xfId="10537"/>
    <cellStyle name="Цена 2 17 3" xfId="13715"/>
    <cellStyle name="Цена 2 18" xfId="5470"/>
    <cellStyle name="Цена 2 18 2" xfId="10613"/>
    <cellStyle name="Цена 2 18 3" xfId="13777"/>
    <cellStyle name="Цена 2 19" xfId="5999"/>
    <cellStyle name="Цена 2 19 2" xfId="11117"/>
    <cellStyle name="Цена 2 19 3" xfId="14265"/>
    <cellStyle name="Цена 2 2" xfId="2678"/>
    <cellStyle name="Цена 2 2 2" xfId="8192"/>
    <cellStyle name="Цена 2 2 2 2" xfId="54780"/>
    <cellStyle name="Цена 2 2 3" xfId="1028"/>
    <cellStyle name="Цена 2 2 3 2" xfId="54781"/>
    <cellStyle name="Цена 2 2 4" xfId="54782"/>
    <cellStyle name="Цена 2 2 4 2" xfId="54783"/>
    <cellStyle name="Цена 2 2 5" xfId="54784"/>
    <cellStyle name="Цена 2 2 6" xfId="54785"/>
    <cellStyle name="Цена 2 2 7" xfId="54786"/>
    <cellStyle name="Цена 2 2 8" xfId="54787"/>
    <cellStyle name="Цена 2 2 9" xfId="54788"/>
    <cellStyle name="Цена 2 20" xfId="6210"/>
    <cellStyle name="Цена 2 20 2" xfId="11303"/>
    <cellStyle name="Цена 2 20 3" xfId="14438"/>
    <cellStyle name="Цена 2 21" xfId="6379"/>
    <cellStyle name="Цена 2 21 2" xfId="11449"/>
    <cellStyle name="Цена 2 21 3" xfId="14569"/>
    <cellStyle name="Цена 2 22" xfId="6518"/>
    <cellStyle name="Цена 2 22 2" xfId="11565"/>
    <cellStyle name="Цена 2 22 3" xfId="14670"/>
    <cellStyle name="Цена 2 23" xfId="6636"/>
    <cellStyle name="Цена 2 23 2" xfId="11661"/>
    <cellStyle name="Цена 2 23 3" xfId="14750"/>
    <cellStyle name="Цена 2 24" xfId="6736"/>
    <cellStyle name="Цена 2 24 2" xfId="11737"/>
    <cellStyle name="Цена 2 24 3" xfId="14812"/>
    <cellStyle name="Цена 2 25" xfId="7365"/>
    <cellStyle name="Цена 2 26" xfId="11738"/>
    <cellStyle name="Цена 2 3" xfId="2906"/>
    <cellStyle name="Цена 2 3 2" xfId="8398"/>
    <cellStyle name="Цена 2 3 3" xfId="6852"/>
    <cellStyle name="Цена 2 4" xfId="3099"/>
    <cellStyle name="Цена 2 4 2" xfId="8567"/>
    <cellStyle name="Цена 2 4 3" xfId="11944"/>
    <cellStyle name="Цена 2 5" xfId="3298"/>
    <cellStyle name="Цена 2 5 2" xfId="8744"/>
    <cellStyle name="Цена 2 5 3" xfId="12105"/>
    <cellStyle name="Цена 2 6" xfId="3491"/>
    <cellStyle name="Цена 2 6 2" xfId="8915"/>
    <cellStyle name="Цена 2 6 3" xfId="12260"/>
    <cellStyle name="Цена 2 7" xfId="3684"/>
    <cellStyle name="Цена 2 7 2" xfId="9086"/>
    <cellStyle name="Цена 2 7 3" xfId="12414"/>
    <cellStyle name="Цена 2 8" xfId="3872"/>
    <cellStyle name="Цена 2 8 2" xfId="9250"/>
    <cellStyle name="Цена 2 8 3" xfId="12562"/>
    <cellStyle name="Цена 2 9" xfId="4063"/>
    <cellStyle name="Цена 2 9 2" xfId="9416"/>
    <cellStyle name="Цена 2 9 3" xfId="12714"/>
    <cellStyle name="Цена 20" xfId="5469"/>
    <cellStyle name="Цена 20 10" xfId="54789"/>
    <cellStyle name="Цена 20 2" xfId="13776"/>
    <cellStyle name="Цена 20 2 2" xfId="54790"/>
    <cellStyle name="Цена 20 2 2 2" xfId="54791"/>
    <cellStyle name="Цена 20 2 3" xfId="54792"/>
    <cellStyle name="Цена 20 2 3 2" xfId="54793"/>
    <cellStyle name="Цена 20 2 4" xfId="54794"/>
    <cellStyle name="Цена 20 2 4 2" xfId="54795"/>
    <cellStyle name="Цена 20 2 5" xfId="54796"/>
    <cellStyle name="Цена 20 2 6" xfId="54797"/>
    <cellStyle name="Цена 20 2 7" xfId="54798"/>
    <cellStyle name="Цена 20 2 8" xfId="54799"/>
    <cellStyle name="Цена 20 2 9" xfId="54800"/>
    <cellStyle name="Цена 20 3" xfId="54801"/>
    <cellStyle name="Цена 20 3 2" xfId="54802"/>
    <cellStyle name="Цена 20 4" xfId="54803"/>
    <cellStyle name="Цена 20 4 2" xfId="54804"/>
    <cellStyle name="Цена 20 5" xfId="54805"/>
    <cellStyle name="Цена 20 5 2" xfId="54806"/>
    <cellStyle name="Цена 20 6" xfId="54807"/>
    <cellStyle name="Цена 20 7" xfId="54808"/>
    <cellStyle name="Цена 20 8" xfId="54809"/>
    <cellStyle name="Цена 20 9" xfId="54810"/>
    <cellStyle name="Цена 21" xfId="5998"/>
    <cellStyle name="Цена 21 10" xfId="54811"/>
    <cellStyle name="Цена 21 2" xfId="14264"/>
    <cellStyle name="Цена 21 2 2" xfId="54812"/>
    <cellStyle name="Цена 21 2 2 2" xfId="54813"/>
    <cellStyle name="Цена 21 2 3" xfId="54814"/>
    <cellStyle name="Цена 21 2 3 2" xfId="54815"/>
    <cellStyle name="Цена 21 2 4" xfId="54816"/>
    <cellStyle name="Цена 21 2 4 2" xfId="54817"/>
    <cellStyle name="Цена 21 2 5" xfId="54818"/>
    <cellStyle name="Цена 21 2 6" xfId="54819"/>
    <cellStyle name="Цена 21 2 7" xfId="54820"/>
    <cellStyle name="Цена 21 2 8" xfId="54821"/>
    <cellStyle name="Цена 21 2 9" xfId="54822"/>
    <cellStyle name="Цена 21 3" xfId="54823"/>
    <cellStyle name="Цена 21 3 2" xfId="54824"/>
    <cellStyle name="Цена 21 4" xfId="54825"/>
    <cellStyle name="Цена 21 4 2" xfId="54826"/>
    <cellStyle name="Цена 21 5" xfId="54827"/>
    <cellStyle name="Цена 21 5 2" xfId="54828"/>
    <cellStyle name="Цена 21 6" xfId="54829"/>
    <cellStyle name="Цена 21 7" xfId="54830"/>
    <cellStyle name="Цена 21 8" xfId="54831"/>
    <cellStyle name="Цена 21 9" xfId="54832"/>
    <cellStyle name="Цена 22" xfId="6209"/>
    <cellStyle name="Цена 22 10" xfId="54833"/>
    <cellStyle name="Цена 22 2" xfId="14437"/>
    <cellStyle name="Цена 22 2 2" xfId="54834"/>
    <cellStyle name="Цена 22 2 2 2" xfId="54835"/>
    <cellStyle name="Цена 22 2 3" xfId="54836"/>
    <cellStyle name="Цена 22 2 3 2" xfId="54837"/>
    <cellStyle name="Цена 22 2 4" xfId="54838"/>
    <cellStyle name="Цена 22 2 4 2" xfId="54839"/>
    <cellStyle name="Цена 22 2 5" xfId="54840"/>
    <cellStyle name="Цена 22 2 6" xfId="54841"/>
    <cellStyle name="Цена 22 2 7" xfId="54842"/>
    <cellStyle name="Цена 22 2 8" xfId="54843"/>
    <cellStyle name="Цена 22 2 9" xfId="54844"/>
    <cellStyle name="Цена 22 3" xfId="54845"/>
    <cellStyle name="Цена 22 3 2" xfId="54846"/>
    <cellStyle name="Цена 22 4" xfId="54847"/>
    <cellStyle name="Цена 22 4 2" xfId="54848"/>
    <cellStyle name="Цена 22 5" xfId="54849"/>
    <cellStyle name="Цена 22 5 2" xfId="54850"/>
    <cellStyle name="Цена 22 6" xfId="54851"/>
    <cellStyle name="Цена 22 7" xfId="54852"/>
    <cellStyle name="Цена 22 8" xfId="54853"/>
    <cellStyle name="Цена 22 9" xfId="54854"/>
    <cellStyle name="Цена 23" xfId="6378"/>
    <cellStyle name="Цена 23 10" xfId="54855"/>
    <cellStyle name="Цена 23 2" xfId="14568"/>
    <cellStyle name="Цена 23 2 2" xfId="54856"/>
    <cellStyle name="Цена 23 2 2 2" xfId="54857"/>
    <cellStyle name="Цена 23 2 3" xfId="54858"/>
    <cellStyle name="Цена 23 2 3 2" xfId="54859"/>
    <cellStyle name="Цена 23 2 4" xfId="54860"/>
    <cellStyle name="Цена 23 2 4 2" xfId="54861"/>
    <cellStyle name="Цена 23 2 5" xfId="54862"/>
    <cellStyle name="Цена 23 2 6" xfId="54863"/>
    <cellStyle name="Цена 23 2 7" xfId="54864"/>
    <cellStyle name="Цена 23 2 8" xfId="54865"/>
    <cellStyle name="Цена 23 2 9" xfId="54866"/>
    <cellStyle name="Цена 23 3" xfId="54867"/>
    <cellStyle name="Цена 23 3 2" xfId="54868"/>
    <cellStyle name="Цена 23 4" xfId="54869"/>
    <cellStyle name="Цена 23 4 2" xfId="54870"/>
    <cellStyle name="Цена 23 5" xfId="54871"/>
    <cellStyle name="Цена 23 5 2" xfId="54872"/>
    <cellStyle name="Цена 23 6" xfId="54873"/>
    <cellStyle name="Цена 23 7" xfId="54874"/>
    <cellStyle name="Цена 23 8" xfId="54875"/>
    <cellStyle name="Цена 23 9" xfId="54876"/>
    <cellStyle name="Цена 24" xfId="6517"/>
    <cellStyle name="Цена 24 10" xfId="54877"/>
    <cellStyle name="Цена 24 2" xfId="14669"/>
    <cellStyle name="Цена 24 2 2" xfId="54878"/>
    <cellStyle name="Цена 24 2 2 2" xfId="54879"/>
    <cellStyle name="Цена 24 2 3" xfId="54880"/>
    <cellStyle name="Цена 24 2 3 2" xfId="54881"/>
    <cellStyle name="Цена 24 2 4" xfId="54882"/>
    <cellStyle name="Цена 24 2 4 2" xfId="54883"/>
    <cellStyle name="Цена 24 2 5" xfId="54884"/>
    <cellStyle name="Цена 24 2 6" xfId="54885"/>
    <cellStyle name="Цена 24 2 7" xfId="54886"/>
    <cellStyle name="Цена 24 2 8" xfId="54887"/>
    <cellStyle name="Цена 24 2 9" xfId="54888"/>
    <cellStyle name="Цена 24 3" xfId="54889"/>
    <cellStyle name="Цена 24 3 2" xfId="54890"/>
    <cellStyle name="Цена 24 4" xfId="54891"/>
    <cellStyle name="Цена 24 4 2" xfId="54892"/>
    <cellStyle name="Цена 24 5" xfId="54893"/>
    <cellStyle name="Цена 24 5 2" xfId="54894"/>
    <cellStyle name="Цена 24 6" xfId="54895"/>
    <cellStyle name="Цена 24 7" xfId="54896"/>
    <cellStyle name="Цена 24 8" xfId="54897"/>
    <cellStyle name="Цена 24 9" xfId="54898"/>
    <cellStyle name="Цена 25" xfId="6635"/>
    <cellStyle name="Цена 25 10" xfId="54899"/>
    <cellStyle name="Цена 25 2" xfId="14749"/>
    <cellStyle name="Цена 25 2 2" xfId="54900"/>
    <cellStyle name="Цена 25 2 2 2" xfId="54901"/>
    <cellStyle name="Цена 25 2 3" xfId="54902"/>
    <cellStyle name="Цена 25 2 3 2" xfId="54903"/>
    <cellStyle name="Цена 25 2 4" xfId="54904"/>
    <cellStyle name="Цена 25 2 4 2" xfId="54905"/>
    <cellStyle name="Цена 25 2 5" xfId="54906"/>
    <cellStyle name="Цена 25 2 6" xfId="54907"/>
    <cellStyle name="Цена 25 2 7" xfId="54908"/>
    <cellStyle name="Цена 25 2 8" xfId="54909"/>
    <cellStyle name="Цена 25 2 9" xfId="54910"/>
    <cellStyle name="Цена 25 3" xfId="54911"/>
    <cellStyle name="Цена 25 3 2" xfId="54912"/>
    <cellStyle name="Цена 25 4" xfId="54913"/>
    <cellStyle name="Цена 25 4 2" xfId="54914"/>
    <cellStyle name="Цена 25 5" xfId="54915"/>
    <cellStyle name="Цена 25 5 2" xfId="54916"/>
    <cellStyle name="Цена 25 6" xfId="54917"/>
    <cellStyle name="Цена 25 7" xfId="54918"/>
    <cellStyle name="Цена 25 8" xfId="54919"/>
    <cellStyle name="Цена 25 9" xfId="54920"/>
    <cellStyle name="Цена 26" xfId="6735"/>
    <cellStyle name="Цена 26 10" xfId="54921"/>
    <cellStyle name="Цена 26 2" xfId="14811"/>
    <cellStyle name="Цена 26 2 2" xfId="54922"/>
    <cellStyle name="Цена 26 2 2 2" xfId="54923"/>
    <cellStyle name="Цена 26 2 3" xfId="54924"/>
    <cellStyle name="Цена 26 2 3 2" xfId="54925"/>
    <cellStyle name="Цена 26 2 4" xfId="54926"/>
    <cellStyle name="Цена 26 2 4 2" xfId="54927"/>
    <cellStyle name="Цена 26 2 5" xfId="54928"/>
    <cellStyle name="Цена 26 2 6" xfId="54929"/>
    <cellStyle name="Цена 26 2 7" xfId="54930"/>
    <cellStyle name="Цена 26 2 8" xfId="54931"/>
    <cellStyle name="Цена 26 2 9" xfId="54932"/>
    <cellStyle name="Цена 26 3" xfId="54933"/>
    <cellStyle name="Цена 26 3 2" xfId="54934"/>
    <cellStyle name="Цена 26 4" xfId="54935"/>
    <cellStyle name="Цена 26 4 2" xfId="54936"/>
    <cellStyle name="Цена 26 5" xfId="54937"/>
    <cellStyle name="Цена 26 5 2" xfId="54938"/>
    <cellStyle name="Цена 26 6" xfId="54939"/>
    <cellStyle name="Цена 26 7" xfId="54940"/>
    <cellStyle name="Цена 26 8" xfId="54941"/>
    <cellStyle name="Цена 26 9" xfId="54942"/>
    <cellStyle name="Цена 27" xfId="7364"/>
    <cellStyle name="Цена 27 10" xfId="54943"/>
    <cellStyle name="Цена 27 2" xfId="54944"/>
    <cellStyle name="Цена 27 2 2" xfId="54945"/>
    <cellStyle name="Цена 27 2 2 2" xfId="54946"/>
    <cellStyle name="Цена 27 2 3" xfId="54947"/>
    <cellStyle name="Цена 27 2 3 2" xfId="54948"/>
    <cellStyle name="Цена 27 2 4" xfId="54949"/>
    <cellStyle name="Цена 27 2 4 2" xfId="54950"/>
    <cellStyle name="Цена 27 2 5" xfId="54951"/>
    <cellStyle name="Цена 27 2 6" xfId="54952"/>
    <cellStyle name="Цена 27 2 7" xfId="54953"/>
    <cellStyle name="Цена 27 2 8" xfId="54954"/>
    <cellStyle name="Цена 27 2 9" xfId="54955"/>
    <cellStyle name="Цена 27 3" xfId="54956"/>
    <cellStyle name="Цена 27 3 2" xfId="54957"/>
    <cellStyle name="Цена 27 4" xfId="54958"/>
    <cellStyle name="Цена 27 4 2" xfId="54959"/>
    <cellStyle name="Цена 27 5" xfId="54960"/>
    <cellStyle name="Цена 27 5 2" xfId="54961"/>
    <cellStyle name="Цена 27 6" xfId="54962"/>
    <cellStyle name="Цена 27 7" xfId="54963"/>
    <cellStyle name="Цена 27 8" xfId="54964"/>
    <cellStyle name="Цена 27 9" xfId="54965"/>
    <cellStyle name="Цена 28" xfId="7379"/>
    <cellStyle name="Цена 28 10" xfId="54966"/>
    <cellStyle name="Цена 28 2" xfId="54967"/>
    <cellStyle name="Цена 28 2 2" xfId="54968"/>
    <cellStyle name="Цена 28 2 2 2" xfId="54969"/>
    <cellStyle name="Цена 28 2 3" xfId="54970"/>
    <cellStyle name="Цена 28 2 3 2" xfId="54971"/>
    <cellStyle name="Цена 28 2 4" xfId="54972"/>
    <cellStyle name="Цена 28 2 4 2" xfId="54973"/>
    <cellStyle name="Цена 28 2 5" xfId="54974"/>
    <cellStyle name="Цена 28 2 6" xfId="54975"/>
    <cellStyle name="Цена 28 2 7" xfId="54976"/>
    <cellStyle name="Цена 28 2 8" xfId="54977"/>
    <cellStyle name="Цена 28 2 9" xfId="54978"/>
    <cellStyle name="Цена 28 3" xfId="54979"/>
    <cellStyle name="Цена 28 3 2" xfId="54980"/>
    <cellStyle name="Цена 28 4" xfId="54981"/>
    <cellStyle name="Цена 28 4 2" xfId="54982"/>
    <cellStyle name="Цена 28 5" xfId="54983"/>
    <cellStyle name="Цена 28 5 2" xfId="54984"/>
    <cellStyle name="Цена 28 6" xfId="54985"/>
    <cellStyle name="Цена 28 7" xfId="54986"/>
    <cellStyle name="Цена 28 8" xfId="54987"/>
    <cellStyle name="Цена 28 9" xfId="54988"/>
    <cellStyle name="Цена 29" xfId="54989"/>
    <cellStyle name="Цена 29 10" xfId="54990"/>
    <cellStyle name="Цена 29 2" xfId="54991"/>
    <cellStyle name="Цена 29 2 2" xfId="54992"/>
    <cellStyle name="Цена 29 2 2 2" xfId="54993"/>
    <cellStyle name="Цена 29 2 3" xfId="54994"/>
    <cellStyle name="Цена 29 2 3 2" xfId="54995"/>
    <cellStyle name="Цена 29 2 4" xfId="54996"/>
    <cellStyle name="Цена 29 2 4 2" xfId="54997"/>
    <cellStyle name="Цена 29 2 5" xfId="54998"/>
    <cellStyle name="Цена 29 2 6" xfId="54999"/>
    <cellStyle name="Цена 29 2 7" xfId="55000"/>
    <cellStyle name="Цена 29 2 8" xfId="55001"/>
    <cellStyle name="Цена 29 2 9" xfId="55002"/>
    <cellStyle name="Цена 29 3" xfId="55003"/>
    <cellStyle name="Цена 29 3 2" xfId="55004"/>
    <cellStyle name="Цена 29 4" xfId="55005"/>
    <cellStyle name="Цена 29 4 2" xfId="55006"/>
    <cellStyle name="Цена 29 5" xfId="55007"/>
    <cellStyle name="Цена 29 5 2" xfId="55008"/>
    <cellStyle name="Цена 29 6" xfId="55009"/>
    <cellStyle name="Цена 29 7" xfId="55010"/>
    <cellStyle name="Цена 29 8" xfId="55011"/>
    <cellStyle name="Цена 29 9" xfId="55012"/>
    <cellStyle name="Цена 3" xfId="2471"/>
    <cellStyle name="Цена 3 10" xfId="55013"/>
    <cellStyle name="Цена 3 2" xfId="8009"/>
    <cellStyle name="Цена 3 2 2" xfId="55014"/>
    <cellStyle name="Цена 3 2 2 2" xfId="55015"/>
    <cellStyle name="Цена 3 2 3" xfId="55016"/>
    <cellStyle name="Цена 3 2 3 2" xfId="55017"/>
    <cellStyle name="Цена 3 2 4" xfId="55018"/>
    <cellStyle name="Цена 3 2 4 2" xfId="55019"/>
    <cellStyle name="Цена 3 2 5" xfId="55020"/>
    <cellStyle name="Цена 3 2 6" xfId="55021"/>
    <cellStyle name="Цена 3 2 7" xfId="55022"/>
    <cellStyle name="Цена 3 2 8" xfId="55023"/>
    <cellStyle name="Цена 3 2 9" xfId="55024"/>
    <cellStyle name="Цена 3 3" xfId="7134"/>
    <cellStyle name="Цена 3 3 2" xfId="55025"/>
    <cellStyle name="Цена 3 4" xfId="55026"/>
    <cellStyle name="Цена 3 4 2" xfId="55027"/>
    <cellStyle name="Цена 3 5" xfId="55028"/>
    <cellStyle name="Цена 3 5 2" xfId="55029"/>
    <cellStyle name="Цена 3 6" xfId="55030"/>
    <cellStyle name="Цена 3 7" xfId="55031"/>
    <cellStyle name="Цена 3 8" xfId="55032"/>
    <cellStyle name="Цена 3 9" xfId="55033"/>
    <cellStyle name="Цена 30" xfId="55034"/>
    <cellStyle name="Цена 30 10" xfId="55035"/>
    <cellStyle name="Цена 30 2" xfId="55036"/>
    <cellStyle name="Цена 30 2 2" xfId="55037"/>
    <cellStyle name="Цена 30 2 2 2" xfId="55038"/>
    <cellStyle name="Цена 30 2 3" xfId="55039"/>
    <cellStyle name="Цена 30 2 3 2" xfId="55040"/>
    <cellStyle name="Цена 30 2 4" xfId="55041"/>
    <cellStyle name="Цена 30 2 4 2" xfId="55042"/>
    <cellStyle name="Цена 30 2 5" xfId="55043"/>
    <cellStyle name="Цена 30 2 6" xfId="55044"/>
    <cellStyle name="Цена 30 2 7" xfId="55045"/>
    <cellStyle name="Цена 30 2 8" xfId="55046"/>
    <cellStyle name="Цена 30 2 9" xfId="55047"/>
    <cellStyle name="Цена 30 3" xfId="55048"/>
    <cellStyle name="Цена 30 3 2" xfId="55049"/>
    <cellStyle name="Цена 30 4" xfId="55050"/>
    <cellStyle name="Цена 30 4 2" xfId="55051"/>
    <cellStyle name="Цена 30 5" xfId="55052"/>
    <cellStyle name="Цена 30 5 2" xfId="55053"/>
    <cellStyle name="Цена 30 6" xfId="55054"/>
    <cellStyle name="Цена 30 7" xfId="55055"/>
    <cellStyle name="Цена 30 8" xfId="55056"/>
    <cellStyle name="Цена 30 9" xfId="55057"/>
    <cellStyle name="Цена 31" xfId="55058"/>
    <cellStyle name="Цена 31 10" xfId="55059"/>
    <cellStyle name="Цена 31 2" xfId="55060"/>
    <cellStyle name="Цена 31 2 2" xfId="55061"/>
    <cellStyle name="Цена 31 2 2 2" xfId="55062"/>
    <cellStyle name="Цена 31 2 3" xfId="55063"/>
    <cellStyle name="Цена 31 2 3 2" xfId="55064"/>
    <cellStyle name="Цена 31 2 4" xfId="55065"/>
    <cellStyle name="Цена 31 2 4 2" xfId="55066"/>
    <cellStyle name="Цена 31 2 5" xfId="55067"/>
    <cellStyle name="Цена 31 2 6" xfId="55068"/>
    <cellStyle name="Цена 31 2 7" xfId="55069"/>
    <cellStyle name="Цена 31 2 8" xfId="55070"/>
    <cellStyle name="Цена 31 2 9" xfId="55071"/>
    <cellStyle name="Цена 31 3" xfId="55072"/>
    <cellStyle name="Цена 31 3 2" xfId="55073"/>
    <cellStyle name="Цена 31 4" xfId="55074"/>
    <cellStyle name="Цена 31 4 2" xfId="55075"/>
    <cellStyle name="Цена 31 5" xfId="55076"/>
    <cellStyle name="Цена 31 5 2" xfId="55077"/>
    <cellStyle name="Цена 31 6" xfId="55078"/>
    <cellStyle name="Цена 31 7" xfId="55079"/>
    <cellStyle name="Цена 31 8" xfId="55080"/>
    <cellStyle name="Цена 31 9" xfId="55081"/>
    <cellStyle name="Цена 32" xfId="55082"/>
    <cellStyle name="Цена 32 10" xfId="55083"/>
    <cellStyle name="Цена 32 2" xfId="55084"/>
    <cellStyle name="Цена 32 2 2" xfId="55085"/>
    <cellStyle name="Цена 32 2 2 2" xfId="55086"/>
    <cellStyle name="Цена 32 2 3" xfId="55087"/>
    <cellStyle name="Цена 32 2 3 2" xfId="55088"/>
    <cellStyle name="Цена 32 2 4" xfId="55089"/>
    <cellStyle name="Цена 32 2 4 2" xfId="55090"/>
    <cellStyle name="Цена 32 2 5" xfId="55091"/>
    <cellStyle name="Цена 32 2 6" xfId="55092"/>
    <cellStyle name="Цена 32 2 7" xfId="55093"/>
    <cellStyle name="Цена 32 2 8" xfId="55094"/>
    <cellStyle name="Цена 32 2 9" xfId="55095"/>
    <cellStyle name="Цена 32 3" xfId="55096"/>
    <cellStyle name="Цена 32 3 2" xfId="55097"/>
    <cellStyle name="Цена 32 4" xfId="55098"/>
    <cellStyle name="Цена 32 4 2" xfId="55099"/>
    <cellStyle name="Цена 32 5" xfId="55100"/>
    <cellStyle name="Цена 32 5 2" xfId="55101"/>
    <cellStyle name="Цена 32 6" xfId="55102"/>
    <cellStyle name="Цена 32 7" xfId="55103"/>
    <cellStyle name="Цена 32 8" xfId="55104"/>
    <cellStyle name="Цена 32 9" xfId="55105"/>
    <cellStyle name="Цена 33" xfId="55106"/>
    <cellStyle name="Цена 33 10" xfId="55107"/>
    <cellStyle name="Цена 33 2" xfId="55108"/>
    <cellStyle name="Цена 33 2 2" xfId="55109"/>
    <cellStyle name="Цена 33 2 2 2" xfId="55110"/>
    <cellStyle name="Цена 33 2 3" xfId="55111"/>
    <cellStyle name="Цена 33 2 3 2" xfId="55112"/>
    <cellStyle name="Цена 33 2 4" xfId="55113"/>
    <cellStyle name="Цена 33 2 4 2" xfId="55114"/>
    <cellStyle name="Цена 33 2 5" xfId="55115"/>
    <cellStyle name="Цена 33 2 6" xfId="55116"/>
    <cellStyle name="Цена 33 2 7" xfId="55117"/>
    <cellStyle name="Цена 33 2 8" xfId="55118"/>
    <cellStyle name="Цена 33 2 9" xfId="55119"/>
    <cellStyle name="Цена 33 3" xfId="55120"/>
    <cellStyle name="Цена 33 3 2" xfId="55121"/>
    <cellStyle name="Цена 33 4" xfId="55122"/>
    <cellStyle name="Цена 33 4 2" xfId="55123"/>
    <cellStyle name="Цена 33 5" xfId="55124"/>
    <cellStyle name="Цена 33 5 2" xfId="55125"/>
    <cellStyle name="Цена 33 6" xfId="55126"/>
    <cellStyle name="Цена 33 7" xfId="55127"/>
    <cellStyle name="Цена 33 8" xfId="55128"/>
    <cellStyle name="Цена 33 9" xfId="55129"/>
    <cellStyle name="Цена 34" xfId="55130"/>
    <cellStyle name="Цена 34 10" xfId="55131"/>
    <cellStyle name="Цена 34 2" xfId="55132"/>
    <cellStyle name="Цена 34 2 2" xfId="55133"/>
    <cellStyle name="Цена 34 2 2 2" xfId="55134"/>
    <cellStyle name="Цена 34 2 3" xfId="55135"/>
    <cellStyle name="Цена 34 2 3 2" xfId="55136"/>
    <cellStyle name="Цена 34 2 4" xfId="55137"/>
    <cellStyle name="Цена 34 2 4 2" xfId="55138"/>
    <cellStyle name="Цена 34 2 5" xfId="55139"/>
    <cellStyle name="Цена 34 2 6" xfId="55140"/>
    <cellStyle name="Цена 34 2 7" xfId="55141"/>
    <cellStyle name="Цена 34 2 8" xfId="55142"/>
    <cellStyle name="Цена 34 2 9" xfId="55143"/>
    <cellStyle name="Цена 34 3" xfId="55144"/>
    <cellStyle name="Цена 34 3 2" xfId="55145"/>
    <cellStyle name="Цена 34 4" xfId="55146"/>
    <cellStyle name="Цена 34 4 2" xfId="55147"/>
    <cellStyle name="Цена 34 5" xfId="55148"/>
    <cellStyle name="Цена 34 5 2" xfId="55149"/>
    <cellStyle name="Цена 34 6" xfId="55150"/>
    <cellStyle name="Цена 34 7" xfId="55151"/>
    <cellStyle name="Цена 34 8" xfId="55152"/>
    <cellStyle name="Цена 34 9" xfId="55153"/>
    <cellStyle name="Цена 35" xfId="55154"/>
    <cellStyle name="Цена 35 10" xfId="55155"/>
    <cellStyle name="Цена 35 2" xfId="55156"/>
    <cellStyle name="Цена 35 2 2" xfId="55157"/>
    <cellStyle name="Цена 35 2 2 2" xfId="55158"/>
    <cellStyle name="Цена 35 2 3" xfId="55159"/>
    <cellStyle name="Цена 35 2 3 2" xfId="55160"/>
    <cellStyle name="Цена 35 2 4" xfId="55161"/>
    <cellStyle name="Цена 35 2 4 2" xfId="55162"/>
    <cellStyle name="Цена 35 2 5" xfId="55163"/>
    <cellStyle name="Цена 35 2 6" xfId="55164"/>
    <cellStyle name="Цена 35 2 7" xfId="55165"/>
    <cellStyle name="Цена 35 2 8" xfId="55166"/>
    <cellStyle name="Цена 35 2 9" xfId="55167"/>
    <cellStyle name="Цена 35 3" xfId="55168"/>
    <cellStyle name="Цена 35 3 2" xfId="55169"/>
    <cellStyle name="Цена 35 4" xfId="55170"/>
    <cellStyle name="Цена 35 4 2" xfId="55171"/>
    <cellStyle name="Цена 35 5" xfId="55172"/>
    <cellStyle name="Цена 35 5 2" xfId="55173"/>
    <cellStyle name="Цена 35 6" xfId="55174"/>
    <cellStyle name="Цена 35 7" xfId="55175"/>
    <cellStyle name="Цена 35 8" xfId="55176"/>
    <cellStyle name="Цена 35 9" xfId="55177"/>
    <cellStyle name="Цена 36" xfId="55178"/>
    <cellStyle name="Цена 36 10" xfId="55179"/>
    <cellStyle name="Цена 36 2" xfId="55180"/>
    <cellStyle name="Цена 36 2 2" xfId="55181"/>
    <cellStyle name="Цена 36 2 2 2" xfId="55182"/>
    <cellStyle name="Цена 36 2 3" xfId="55183"/>
    <cellStyle name="Цена 36 2 3 2" xfId="55184"/>
    <cellStyle name="Цена 36 2 4" xfId="55185"/>
    <cellStyle name="Цена 36 2 4 2" xfId="55186"/>
    <cellStyle name="Цена 36 2 5" xfId="55187"/>
    <cellStyle name="Цена 36 2 6" xfId="55188"/>
    <cellStyle name="Цена 36 2 7" xfId="55189"/>
    <cellStyle name="Цена 36 2 8" xfId="55190"/>
    <cellStyle name="Цена 36 2 9" xfId="55191"/>
    <cellStyle name="Цена 36 3" xfId="55192"/>
    <cellStyle name="Цена 36 3 2" xfId="55193"/>
    <cellStyle name="Цена 36 4" xfId="55194"/>
    <cellStyle name="Цена 36 4 2" xfId="55195"/>
    <cellStyle name="Цена 36 5" xfId="55196"/>
    <cellStyle name="Цена 36 5 2" xfId="55197"/>
    <cellStyle name="Цена 36 6" xfId="55198"/>
    <cellStyle name="Цена 36 7" xfId="55199"/>
    <cellStyle name="Цена 36 8" xfId="55200"/>
    <cellStyle name="Цена 36 9" xfId="55201"/>
    <cellStyle name="Цена 37" xfId="55202"/>
    <cellStyle name="Цена 37 10" xfId="55203"/>
    <cellStyle name="Цена 37 2" xfId="55204"/>
    <cellStyle name="Цена 37 2 2" xfId="55205"/>
    <cellStyle name="Цена 37 2 2 2" xfId="55206"/>
    <cellStyle name="Цена 37 2 3" xfId="55207"/>
    <cellStyle name="Цена 37 2 3 2" xfId="55208"/>
    <cellStyle name="Цена 37 2 4" xfId="55209"/>
    <cellStyle name="Цена 37 2 4 2" xfId="55210"/>
    <cellStyle name="Цена 37 2 5" xfId="55211"/>
    <cellStyle name="Цена 37 2 6" xfId="55212"/>
    <cellStyle name="Цена 37 2 7" xfId="55213"/>
    <cellStyle name="Цена 37 2 8" xfId="55214"/>
    <cellStyle name="Цена 37 2 9" xfId="55215"/>
    <cellStyle name="Цена 37 3" xfId="55216"/>
    <cellStyle name="Цена 37 3 2" xfId="55217"/>
    <cellStyle name="Цена 37 4" xfId="55218"/>
    <cellStyle name="Цена 37 4 2" xfId="55219"/>
    <cellStyle name="Цена 37 5" xfId="55220"/>
    <cellStyle name="Цена 37 5 2" xfId="55221"/>
    <cellStyle name="Цена 37 6" xfId="55222"/>
    <cellStyle name="Цена 37 7" xfId="55223"/>
    <cellStyle name="Цена 37 8" xfId="55224"/>
    <cellStyle name="Цена 37 9" xfId="55225"/>
    <cellStyle name="Цена 38" xfId="55226"/>
    <cellStyle name="Цена 38 10" xfId="55227"/>
    <cellStyle name="Цена 38 2" xfId="55228"/>
    <cellStyle name="Цена 38 2 2" xfId="55229"/>
    <cellStyle name="Цена 38 2 2 2" xfId="55230"/>
    <cellStyle name="Цена 38 2 3" xfId="55231"/>
    <cellStyle name="Цена 38 2 3 2" xfId="55232"/>
    <cellStyle name="Цена 38 2 4" xfId="55233"/>
    <cellStyle name="Цена 38 2 4 2" xfId="55234"/>
    <cellStyle name="Цена 38 2 5" xfId="55235"/>
    <cellStyle name="Цена 38 2 6" xfId="55236"/>
    <cellStyle name="Цена 38 2 7" xfId="55237"/>
    <cellStyle name="Цена 38 2 8" xfId="55238"/>
    <cellStyle name="Цена 38 2 9" xfId="55239"/>
    <cellStyle name="Цена 38 3" xfId="55240"/>
    <cellStyle name="Цена 38 3 2" xfId="55241"/>
    <cellStyle name="Цена 38 4" xfId="55242"/>
    <cellStyle name="Цена 38 4 2" xfId="55243"/>
    <cellStyle name="Цена 38 5" xfId="55244"/>
    <cellStyle name="Цена 38 5 2" xfId="55245"/>
    <cellStyle name="Цена 38 6" xfId="55246"/>
    <cellStyle name="Цена 38 7" xfId="55247"/>
    <cellStyle name="Цена 38 8" xfId="55248"/>
    <cellStyle name="Цена 38 9" xfId="55249"/>
    <cellStyle name="Цена 39" xfId="55250"/>
    <cellStyle name="Цена 39 10" xfId="55251"/>
    <cellStyle name="Цена 39 2" xfId="55252"/>
    <cellStyle name="Цена 39 2 2" xfId="55253"/>
    <cellStyle name="Цена 39 2 2 2" xfId="55254"/>
    <cellStyle name="Цена 39 2 3" xfId="55255"/>
    <cellStyle name="Цена 39 2 3 2" xfId="55256"/>
    <cellStyle name="Цена 39 2 4" xfId="55257"/>
    <cellStyle name="Цена 39 2 4 2" xfId="55258"/>
    <cellStyle name="Цена 39 2 5" xfId="55259"/>
    <cellStyle name="Цена 39 2 6" xfId="55260"/>
    <cellStyle name="Цена 39 2 7" xfId="55261"/>
    <cellStyle name="Цена 39 2 8" xfId="55262"/>
    <cellStyle name="Цена 39 2 9" xfId="55263"/>
    <cellStyle name="Цена 39 3" xfId="55264"/>
    <cellStyle name="Цена 39 3 2" xfId="55265"/>
    <cellStyle name="Цена 39 4" xfId="55266"/>
    <cellStyle name="Цена 39 4 2" xfId="55267"/>
    <cellStyle name="Цена 39 5" xfId="55268"/>
    <cellStyle name="Цена 39 5 2" xfId="55269"/>
    <cellStyle name="Цена 39 6" xfId="55270"/>
    <cellStyle name="Цена 39 7" xfId="55271"/>
    <cellStyle name="Цена 39 8" xfId="55272"/>
    <cellStyle name="Цена 39 9" xfId="55273"/>
    <cellStyle name="Цена 4" xfId="2677"/>
    <cellStyle name="Цена 4 10" xfId="55274"/>
    <cellStyle name="Цена 4 2" xfId="8191"/>
    <cellStyle name="Цена 4 2 2" xfId="55275"/>
    <cellStyle name="Цена 4 2 2 2" xfId="55276"/>
    <cellStyle name="Цена 4 2 3" xfId="55277"/>
    <cellStyle name="Цена 4 2 3 2" xfId="55278"/>
    <cellStyle name="Цена 4 2 4" xfId="55279"/>
    <cellStyle name="Цена 4 2 4 2" xfId="55280"/>
    <cellStyle name="Цена 4 2 5" xfId="55281"/>
    <cellStyle name="Цена 4 2 6" xfId="55282"/>
    <cellStyle name="Цена 4 2 7" xfId="55283"/>
    <cellStyle name="Цена 4 2 8" xfId="55284"/>
    <cellStyle name="Цена 4 2 9" xfId="55285"/>
    <cellStyle name="Цена 4 3" xfId="7047"/>
    <cellStyle name="Цена 4 3 2" xfId="55286"/>
    <cellStyle name="Цена 4 4" xfId="55287"/>
    <cellStyle name="Цена 4 4 2" xfId="55288"/>
    <cellStyle name="Цена 4 5" xfId="55289"/>
    <cellStyle name="Цена 4 5 2" xfId="55290"/>
    <cellStyle name="Цена 4 6" xfId="55291"/>
    <cellStyle name="Цена 4 7" xfId="55292"/>
    <cellStyle name="Цена 4 8" xfId="55293"/>
    <cellStyle name="Цена 4 9" xfId="55294"/>
    <cellStyle name="Цена 40" xfId="55295"/>
    <cellStyle name="Цена 40 10" xfId="55296"/>
    <cellStyle name="Цена 40 2" xfId="55297"/>
    <cellStyle name="Цена 40 2 2" xfId="55298"/>
    <cellStyle name="Цена 40 2 2 2" xfId="55299"/>
    <cellStyle name="Цена 40 2 3" xfId="55300"/>
    <cellStyle name="Цена 40 2 3 2" xfId="55301"/>
    <cellStyle name="Цена 40 2 4" xfId="55302"/>
    <cellStyle name="Цена 40 2 4 2" xfId="55303"/>
    <cellStyle name="Цена 40 2 5" xfId="55304"/>
    <cellStyle name="Цена 40 2 6" xfId="55305"/>
    <cellStyle name="Цена 40 2 7" xfId="55306"/>
    <cellStyle name="Цена 40 2 8" xfId="55307"/>
    <cellStyle name="Цена 40 2 9" xfId="55308"/>
    <cellStyle name="Цена 40 3" xfId="55309"/>
    <cellStyle name="Цена 40 3 2" xfId="55310"/>
    <cellStyle name="Цена 40 4" xfId="55311"/>
    <cellStyle name="Цена 40 4 2" xfId="55312"/>
    <cellStyle name="Цена 40 5" xfId="55313"/>
    <cellStyle name="Цена 40 5 2" xfId="55314"/>
    <cellStyle name="Цена 40 6" xfId="55315"/>
    <cellStyle name="Цена 40 7" xfId="55316"/>
    <cellStyle name="Цена 40 8" xfId="55317"/>
    <cellStyle name="Цена 40 9" xfId="55318"/>
    <cellStyle name="Цена 41" xfId="55319"/>
    <cellStyle name="Цена 41 10" xfId="55320"/>
    <cellStyle name="Цена 41 2" xfId="55321"/>
    <cellStyle name="Цена 41 2 2" xfId="55322"/>
    <cellStyle name="Цена 41 2 2 2" xfId="55323"/>
    <cellStyle name="Цена 41 2 3" xfId="55324"/>
    <cellStyle name="Цена 41 2 3 2" xfId="55325"/>
    <cellStyle name="Цена 41 2 4" xfId="55326"/>
    <cellStyle name="Цена 41 2 4 2" xfId="55327"/>
    <cellStyle name="Цена 41 2 5" xfId="55328"/>
    <cellStyle name="Цена 41 2 6" xfId="55329"/>
    <cellStyle name="Цена 41 2 7" xfId="55330"/>
    <cellStyle name="Цена 41 2 8" xfId="55331"/>
    <cellStyle name="Цена 41 2 9" xfId="55332"/>
    <cellStyle name="Цена 41 3" xfId="55333"/>
    <cellStyle name="Цена 41 3 2" xfId="55334"/>
    <cellStyle name="Цена 41 4" xfId="55335"/>
    <cellStyle name="Цена 41 4 2" xfId="55336"/>
    <cellStyle name="Цена 41 5" xfId="55337"/>
    <cellStyle name="Цена 41 5 2" xfId="55338"/>
    <cellStyle name="Цена 41 6" xfId="55339"/>
    <cellStyle name="Цена 41 7" xfId="55340"/>
    <cellStyle name="Цена 41 8" xfId="55341"/>
    <cellStyle name="Цена 41 9" xfId="55342"/>
    <cellStyle name="Цена 42" xfId="55343"/>
    <cellStyle name="Цена 42 10" xfId="55344"/>
    <cellStyle name="Цена 42 2" xfId="55345"/>
    <cellStyle name="Цена 42 2 2" xfId="55346"/>
    <cellStyle name="Цена 42 2 2 2" xfId="55347"/>
    <cellStyle name="Цена 42 2 3" xfId="55348"/>
    <cellStyle name="Цена 42 2 3 2" xfId="55349"/>
    <cellStyle name="Цена 42 2 4" xfId="55350"/>
    <cellStyle name="Цена 42 2 4 2" xfId="55351"/>
    <cellStyle name="Цена 42 2 5" xfId="55352"/>
    <cellStyle name="Цена 42 2 6" xfId="55353"/>
    <cellStyle name="Цена 42 2 7" xfId="55354"/>
    <cellStyle name="Цена 42 2 8" xfId="55355"/>
    <cellStyle name="Цена 42 2 9" xfId="55356"/>
    <cellStyle name="Цена 42 3" xfId="55357"/>
    <cellStyle name="Цена 42 3 2" xfId="55358"/>
    <cellStyle name="Цена 42 4" xfId="55359"/>
    <cellStyle name="Цена 42 4 2" xfId="55360"/>
    <cellStyle name="Цена 42 5" xfId="55361"/>
    <cellStyle name="Цена 42 5 2" xfId="55362"/>
    <cellStyle name="Цена 42 6" xfId="55363"/>
    <cellStyle name="Цена 42 7" xfId="55364"/>
    <cellStyle name="Цена 42 8" xfId="55365"/>
    <cellStyle name="Цена 42 9" xfId="55366"/>
    <cellStyle name="Цена 43" xfId="55367"/>
    <cellStyle name="Цена 43 10" xfId="55368"/>
    <cellStyle name="Цена 43 2" xfId="55369"/>
    <cellStyle name="Цена 43 2 2" xfId="55370"/>
    <cellStyle name="Цена 43 2 2 2" xfId="55371"/>
    <cellStyle name="Цена 43 2 3" xfId="55372"/>
    <cellStyle name="Цена 43 2 3 2" xfId="55373"/>
    <cellStyle name="Цена 43 2 4" xfId="55374"/>
    <cellStyle name="Цена 43 2 4 2" xfId="55375"/>
    <cellStyle name="Цена 43 2 5" xfId="55376"/>
    <cellStyle name="Цена 43 2 6" xfId="55377"/>
    <cellStyle name="Цена 43 2 7" xfId="55378"/>
    <cellStyle name="Цена 43 2 8" xfId="55379"/>
    <cellStyle name="Цена 43 2 9" xfId="55380"/>
    <cellStyle name="Цена 43 3" xfId="55381"/>
    <cellStyle name="Цена 43 3 2" xfId="55382"/>
    <cellStyle name="Цена 43 4" xfId="55383"/>
    <cellStyle name="Цена 43 4 2" xfId="55384"/>
    <cellStyle name="Цена 43 5" xfId="55385"/>
    <cellStyle name="Цена 43 5 2" xfId="55386"/>
    <cellStyle name="Цена 43 6" xfId="55387"/>
    <cellStyle name="Цена 43 7" xfId="55388"/>
    <cellStyle name="Цена 43 8" xfId="55389"/>
    <cellStyle name="Цена 43 9" xfId="55390"/>
    <cellStyle name="Цена 44" xfId="55391"/>
    <cellStyle name="Цена 44 10" xfId="55392"/>
    <cellStyle name="Цена 44 2" xfId="55393"/>
    <cellStyle name="Цена 44 2 2" xfId="55394"/>
    <cellStyle name="Цена 44 2 2 2" xfId="55395"/>
    <cellStyle name="Цена 44 2 3" xfId="55396"/>
    <cellStyle name="Цена 44 2 3 2" xfId="55397"/>
    <cellStyle name="Цена 44 2 4" xfId="55398"/>
    <cellStyle name="Цена 44 2 4 2" xfId="55399"/>
    <cellStyle name="Цена 44 2 5" xfId="55400"/>
    <cellStyle name="Цена 44 2 6" xfId="55401"/>
    <cellStyle name="Цена 44 2 7" xfId="55402"/>
    <cellStyle name="Цена 44 2 8" xfId="55403"/>
    <cellStyle name="Цена 44 2 9" xfId="55404"/>
    <cellStyle name="Цена 44 3" xfId="55405"/>
    <cellStyle name="Цена 44 3 2" xfId="55406"/>
    <cellStyle name="Цена 44 4" xfId="55407"/>
    <cellStyle name="Цена 44 4 2" xfId="55408"/>
    <cellStyle name="Цена 44 5" xfId="55409"/>
    <cellStyle name="Цена 44 5 2" xfId="55410"/>
    <cellStyle name="Цена 44 6" xfId="55411"/>
    <cellStyle name="Цена 44 7" xfId="55412"/>
    <cellStyle name="Цена 44 8" xfId="55413"/>
    <cellStyle name="Цена 44 9" xfId="55414"/>
    <cellStyle name="Цена 45" xfId="55415"/>
    <cellStyle name="Цена 45 10" xfId="55416"/>
    <cellStyle name="Цена 45 2" xfId="55417"/>
    <cellStyle name="Цена 45 2 2" xfId="55418"/>
    <cellStyle name="Цена 45 2 2 2" xfId="55419"/>
    <cellStyle name="Цена 45 2 3" xfId="55420"/>
    <cellStyle name="Цена 45 2 3 2" xfId="55421"/>
    <cellStyle name="Цена 45 2 4" xfId="55422"/>
    <cellStyle name="Цена 45 2 4 2" xfId="55423"/>
    <cellStyle name="Цена 45 2 5" xfId="55424"/>
    <cellStyle name="Цена 45 2 6" xfId="55425"/>
    <cellStyle name="Цена 45 2 7" xfId="55426"/>
    <cellStyle name="Цена 45 2 8" xfId="55427"/>
    <cellStyle name="Цена 45 2 9" xfId="55428"/>
    <cellStyle name="Цена 45 3" xfId="55429"/>
    <cellStyle name="Цена 45 3 2" xfId="55430"/>
    <cellStyle name="Цена 45 4" xfId="55431"/>
    <cellStyle name="Цена 45 4 2" xfId="55432"/>
    <cellStyle name="Цена 45 5" xfId="55433"/>
    <cellStyle name="Цена 45 5 2" xfId="55434"/>
    <cellStyle name="Цена 45 6" xfId="55435"/>
    <cellStyle name="Цена 45 7" xfId="55436"/>
    <cellStyle name="Цена 45 8" xfId="55437"/>
    <cellStyle name="Цена 45 9" xfId="55438"/>
    <cellStyle name="Цена 46" xfId="55439"/>
    <cellStyle name="Цена 46 10" xfId="55440"/>
    <cellStyle name="Цена 46 2" xfId="55441"/>
    <cellStyle name="Цена 46 2 2" xfId="55442"/>
    <cellStyle name="Цена 46 2 2 2" xfId="55443"/>
    <cellStyle name="Цена 46 2 3" xfId="55444"/>
    <cellStyle name="Цена 46 2 3 2" xfId="55445"/>
    <cellStyle name="Цена 46 2 4" xfId="55446"/>
    <cellStyle name="Цена 46 2 4 2" xfId="55447"/>
    <cellStyle name="Цена 46 2 5" xfId="55448"/>
    <cellStyle name="Цена 46 2 6" xfId="55449"/>
    <cellStyle name="Цена 46 2 7" xfId="55450"/>
    <cellStyle name="Цена 46 2 8" xfId="55451"/>
    <cellStyle name="Цена 46 2 9" xfId="55452"/>
    <cellStyle name="Цена 46 3" xfId="55453"/>
    <cellStyle name="Цена 46 3 2" xfId="55454"/>
    <cellStyle name="Цена 46 4" xfId="55455"/>
    <cellStyle name="Цена 46 4 2" xfId="55456"/>
    <cellStyle name="Цена 46 5" xfId="55457"/>
    <cellStyle name="Цена 46 5 2" xfId="55458"/>
    <cellStyle name="Цена 46 6" xfId="55459"/>
    <cellStyle name="Цена 46 7" xfId="55460"/>
    <cellStyle name="Цена 46 8" xfId="55461"/>
    <cellStyle name="Цена 46 9" xfId="55462"/>
    <cellStyle name="Цена 47" xfId="55463"/>
    <cellStyle name="Цена 47 10" xfId="55464"/>
    <cellStyle name="Цена 47 2" xfId="55465"/>
    <cellStyle name="Цена 47 2 2" xfId="55466"/>
    <cellStyle name="Цена 47 2 2 2" xfId="55467"/>
    <cellStyle name="Цена 47 2 3" xfId="55468"/>
    <cellStyle name="Цена 47 2 3 2" xfId="55469"/>
    <cellStyle name="Цена 47 2 4" xfId="55470"/>
    <cellStyle name="Цена 47 2 4 2" xfId="55471"/>
    <cellStyle name="Цена 47 2 5" xfId="55472"/>
    <cellStyle name="Цена 47 2 6" xfId="55473"/>
    <cellStyle name="Цена 47 2 7" xfId="55474"/>
    <cellStyle name="Цена 47 2 8" xfId="55475"/>
    <cellStyle name="Цена 47 2 9" xfId="55476"/>
    <cellStyle name="Цена 47 3" xfId="55477"/>
    <cellStyle name="Цена 47 3 2" xfId="55478"/>
    <cellStyle name="Цена 47 4" xfId="55479"/>
    <cellStyle name="Цена 47 4 2" xfId="55480"/>
    <cellStyle name="Цена 47 5" xfId="55481"/>
    <cellStyle name="Цена 47 5 2" xfId="55482"/>
    <cellStyle name="Цена 47 6" xfId="55483"/>
    <cellStyle name="Цена 47 7" xfId="55484"/>
    <cellStyle name="Цена 47 8" xfId="55485"/>
    <cellStyle name="Цена 47 9" xfId="55486"/>
    <cellStyle name="Цена 48" xfId="55487"/>
    <cellStyle name="Цена 48 10" xfId="55488"/>
    <cellStyle name="Цена 48 2" xfId="55489"/>
    <cellStyle name="Цена 48 2 2" xfId="55490"/>
    <cellStyle name="Цена 48 2 2 2" xfId="55491"/>
    <cellStyle name="Цена 48 2 3" xfId="55492"/>
    <cellStyle name="Цена 48 2 3 2" xfId="55493"/>
    <cellStyle name="Цена 48 2 4" xfId="55494"/>
    <cellStyle name="Цена 48 2 4 2" xfId="55495"/>
    <cellStyle name="Цена 48 2 5" xfId="55496"/>
    <cellStyle name="Цена 48 2 6" xfId="55497"/>
    <cellStyle name="Цена 48 2 7" xfId="55498"/>
    <cellStyle name="Цена 48 2 8" xfId="55499"/>
    <cellStyle name="Цена 48 2 9" xfId="55500"/>
    <cellStyle name="Цена 48 3" xfId="55501"/>
    <cellStyle name="Цена 48 3 2" xfId="55502"/>
    <cellStyle name="Цена 48 4" xfId="55503"/>
    <cellStyle name="Цена 48 4 2" xfId="55504"/>
    <cellStyle name="Цена 48 5" xfId="55505"/>
    <cellStyle name="Цена 48 5 2" xfId="55506"/>
    <cellStyle name="Цена 48 6" xfId="55507"/>
    <cellStyle name="Цена 48 7" xfId="55508"/>
    <cellStyle name="Цена 48 8" xfId="55509"/>
    <cellStyle name="Цена 48 9" xfId="55510"/>
    <cellStyle name="Цена 49" xfId="55511"/>
    <cellStyle name="Цена 49 10" xfId="55512"/>
    <cellStyle name="Цена 49 2" xfId="55513"/>
    <cellStyle name="Цена 49 2 2" xfId="55514"/>
    <cellStyle name="Цена 49 2 2 2" xfId="55515"/>
    <cellStyle name="Цена 49 2 3" xfId="55516"/>
    <cellStyle name="Цена 49 2 3 2" xfId="55517"/>
    <cellStyle name="Цена 49 2 4" xfId="55518"/>
    <cellStyle name="Цена 49 2 4 2" xfId="55519"/>
    <cellStyle name="Цена 49 2 5" xfId="55520"/>
    <cellStyle name="Цена 49 2 6" xfId="55521"/>
    <cellStyle name="Цена 49 2 7" xfId="55522"/>
    <cellStyle name="Цена 49 2 8" xfId="55523"/>
    <cellStyle name="Цена 49 2 9" xfId="55524"/>
    <cellStyle name="Цена 49 3" xfId="55525"/>
    <cellStyle name="Цена 49 3 2" xfId="55526"/>
    <cellStyle name="Цена 49 4" xfId="55527"/>
    <cellStyle name="Цена 49 4 2" xfId="55528"/>
    <cellStyle name="Цена 49 5" xfId="55529"/>
    <cellStyle name="Цена 49 5 2" xfId="55530"/>
    <cellStyle name="Цена 49 6" xfId="55531"/>
    <cellStyle name="Цена 49 7" xfId="55532"/>
    <cellStyle name="Цена 49 8" xfId="55533"/>
    <cellStyle name="Цена 49 9" xfId="55534"/>
    <cellStyle name="Цена 5" xfId="2905"/>
    <cellStyle name="Цена 5 10" xfId="55535"/>
    <cellStyle name="Цена 5 2" xfId="8397"/>
    <cellStyle name="Цена 5 2 2" xfId="55536"/>
    <cellStyle name="Цена 5 2 2 2" xfId="55537"/>
    <cellStyle name="Цена 5 2 3" xfId="55538"/>
    <cellStyle name="Цена 5 2 3 2" xfId="55539"/>
    <cellStyle name="Цена 5 2 4" xfId="55540"/>
    <cellStyle name="Цена 5 2 4 2" xfId="55541"/>
    <cellStyle name="Цена 5 2 5" xfId="55542"/>
    <cellStyle name="Цена 5 2 6" xfId="55543"/>
    <cellStyle name="Цена 5 2 7" xfId="55544"/>
    <cellStyle name="Цена 5 2 8" xfId="55545"/>
    <cellStyle name="Цена 5 2 9" xfId="55546"/>
    <cellStyle name="Цена 5 3" xfId="6853"/>
    <cellStyle name="Цена 5 3 2" xfId="55547"/>
    <cellStyle name="Цена 5 4" xfId="55548"/>
    <cellStyle name="Цена 5 4 2" xfId="55549"/>
    <cellStyle name="Цена 5 5" xfId="55550"/>
    <cellStyle name="Цена 5 5 2" xfId="55551"/>
    <cellStyle name="Цена 5 6" xfId="55552"/>
    <cellStyle name="Цена 5 7" xfId="55553"/>
    <cellStyle name="Цена 5 8" xfId="55554"/>
    <cellStyle name="Цена 5 9" xfId="55555"/>
    <cellStyle name="Цена 50" xfId="55556"/>
    <cellStyle name="Цена 50 10" xfId="55557"/>
    <cellStyle name="Цена 50 2" xfId="55558"/>
    <cellStyle name="Цена 50 2 2" xfId="55559"/>
    <cellStyle name="Цена 50 2 2 2" xfId="55560"/>
    <cellStyle name="Цена 50 2 3" xfId="55561"/>
    <cellStyle name="Цена 50 2 3 2" xfId="55562"/>
    <cellStyle name="Цена 50 2 4" xfId="55563"/>
    <cellStyle name="Цена 50 2 4 2" xfId="55564"/>
    <cellStyle name="Цена 50 2 5" xfId="55565"/>
    <cellStyle name="Цена 50 2 6" xfId="55566"/>
    <cellStyle name="Цена 50 2 7" xfId="55567"/>
    <cellStyle name="Цена 50 2 8" xfId="55568"/>
    <cellStyle name="Цена 50 2 9" xfId="55569"/>
    <cellStyle name="Цена 50 3" xfId="55570"/>
    <cellStyle name="Цена 50 3 2" xfId="55571"/>
    <cellStyle name="Цена 50 4" xfId="55572"/>
    <cellStyle name="Цена 50 4 2" xfId="55573"/>
    <cellStyle name="Цена 50 5" xfId="55574"/>
    <cellStyle name="Цена 50 5 2" xfId="55575"/>
    <cellStyle name="Цена 50 6" xfId="55576"/>
    <cellStyle name="Цена 50 7" xfId="55577"/>
    <cellStyle name="Цена 50 8" xfId="55578"/>
    <cellStyle name="Цена 50 9" xfId="55579"/>
    <cellStyle name="Цена 51" xfId="55580"/>
    <cellStyle name="Цена 51 10" xfId="55581"/>
    <cellStyle name="Цена 51 2" xfId="55582"/>
    <cellStyle name="Цена 51 2 2" xfId="55583"/>
    <cellStyle name="Цена 51 2 2 2" xfId="55584"/>
    <cellStyle name="Цена 51 2 3" xfId="55585"/>
    <cellStyle name="Цена 51 2 3 2" xfId="55586"/>
    <cellStyle name="Цена 51 2 4" xfId="55587"/>
    <cellStyle name="Цена 51 2 4 2" xfId="55588"/>
    <cellStyle name="Цена 51 2 5" xfId="55589"/>
    <cellStyle name="Цена 51 2 6" xfId="55590"/>
    <cellStyle name="Цена 51 2 7" xfId="55591"/>
    <cellStyle name="Цена 51 2 8" xfId="55592"/>
    <cellStyle name="Цена 51 2 9" xfId="55593"/>
    <cellStyle name="Цена 51 3" xfId="55594"/>
    <cellStyle name="Цена 51 3 2" xfId="55595"/>
    <cellStyle name="Цена 51 4" xfId="55596"/>
    <cellStyle name="Цена 51 4 2" xfId="55597"/>
    <cellStyle name="Цена 51 5" xfId="55598"/>
    <cellStyle name="Цена 51 5 2" xfId="55599"/>
    <cellStyle name="Цена 51 6" xfId="55600"/>
    <cellStyle name="Цена 51 7" xfId="55601"/>
    <cellStyle name="Цена 51 8" xfId="55602"/>
    <cellStyle name="Цена 51 9" xfId="55603"/>
    <cellStyle name="Цена 52" xfId="55604"/>
    <cellStyle name="Цена 52 10" xfId="55605"/>
    <cellStyle name="Цена 52 2" xfId="55606"/>
    <cellStyle name="Цена 52 2 2" xfId="55607"/>
    <cellStyle name="Цена 52 2 2 2" xfId="55608"/>
    <cellStyle name="Цена 52 2 3" xfId="55609"/>
    <cellStyle name="Цена 52 2 3 2" xfId="55610"/>
    <cellStyle name="Цена 52 2 4" xfId="55611"/>
    <cellStyle name="Цена 52 2 4 2" xfId="55612"/>
    <cellStyle name="Цена 52 2 5" xfId="55613"/>
    <cellStyle name="Цена 52 2 6" xfId="55614"/>
    <cellStyle name="Цена 52 2 7" xfId="55615"/>
    <cellStyle name="Цена 52 2 8" xfId="55616"/>
    <cellStyle name="Цена 52 2 9" xfId="55617"/>
    <cellStyle name="Цена 52 3" xfId="55618"/>
    <cellStyle name="Цена 52 3 2" xfId="55619"/>
    <cellStyle name="Цена 52 4" xfId="55620"/>
    <cellStyle name="Цена 52 4 2" xfId="55621"/>
    <cellStyle name="Цена 52 5" xfId="55622"/>
    <cellStyle name="Цена 52 5 2" xfId="55623"/>
    <cellStyle name="Цена 52 6" xfId="55624"/>
    <cellStyle name="Цена 52 7" xfId="55625"/>
    <cellStyle name="Цена 52 8" xfId="55626"/>
    <cellStyle name="Цена 52 9" xfId="55627"/>
    <cellStyle name="Цена 53" xfId="55628"/>
    <cellStyle name="Цена 53 10" xfId="55629"/>
    <cellStyle name="Цена 53 2" xfId="55630"/>
    <cellStyle name="Цена 53 2 2" xfId="55631"/>
    <cellStyle name="Цена 53 2 2 2" xfId="55632"/>
    <cellStyle name="Цена 53 2 3" xfId="55633"/>
    <cellStyle name="Цена 53 2 3 2" xfId="55634"/>
    <cellStyle name="Цена 53 2 4" xfId="55635"/>
    <cellStyle name="Цена 53 2 4 2" xfId="55636"/>
    <cellStyle name="Цена 53 2 5" xfId="55637"/>
    <cellStyle name="Цена 53 2 6" xfId="55638"/>
    <cellStyle name="Цена 53 2 7" xfId="55639"/>
    <cellStyle name="Цена 53 2 8" xfId="55640"/>
    <cellStyle name="Цена 53 2 9" xfId="55641"/>
    <cellStyle name="Цена 53 3" xfId="55642"/>
    <cellStyle name="Цена 53 3 2" xfId="55643"/>
    <cellStyle name="Цена 53 4" xfId="55644"/>
    <cellStyle name="Цена 53 4 2" xfId="55645"/>
    <cellStyle name="Цена 53 5" xfId="55646"/>
    <cellStyle name="Цена 53 5 2" xfId="55647"/>
    <cellStyle name="Цена 53 6" xfId="55648"/>
    <cellStyle name="Цена 53 7" xfId="55649"/>
    <cellStyle name="Цена 53 8" xfId="55650"/>
    <cellStyle name="Цена 53 9" xfId="55651"/>
    <cellStyle name="Цена 54" xfId="55652"/>
    <cellStyle name="Цена 54 10" xfId="55653"/>
    <cellStyle name="Цена 54 2" xfId="55654"/>
    <cellStyle name="Цена 54 2 2" xfId="55655"/>
    <cellStyle name="Цена 54 2 2 2" xfId="55656"/>
    <cellStyle name="Цена 54 2 3" xfId="55657"/>
    <cellStyle name="Цена 54 2 3 2" xfId="55658"/>
    <cellStyle name="Цена 54 2 4" xfId="55659"/>
    <cellStyle name="Цена 54 2 4 2" xfId="55660"/>
    <cellStyle name="Цена 54 2 5" xfId="55661"/>
    <cellStyle name="Цена 54 2 6" xfId="55662"/>
    <cellStyle name="Цена 54 2 7" xfId="55663"/>
    <cellStyle name="Цена 54 2 8" xfId="55664"/>
    <cellStyle name="Цена 54 2 9" xfId="55665"/>
    <cellStyle name="Цена 54 3" xfId="55666"/>
    <cellStyle name="Цена 54 3 2" xfId="55667"/>
    <cellStyle name="Цена 54 4" xfId="55668"/>
    <cellStyle name="Цена 54 4 2" xfId="55669"/>
    <cellStyle name="Цена 54 5" xfId="55670"/>
    <cellStyle name="Цена 54 5 2" xfId="55671"/>
    <cellStyle name="Цена 54 6" xfId="55672"/>
    <cellStyle name="Цена 54 7" xfId="55673"/>
    <cellStyle name="Цена 54 8" xfId="55674"/>
    <cellStyle name="Цена 54 9" xfId="55675"/>
    <cellStyle name="Цена 55" xfId="55676"/>
    <cellStyle name="Цена 55 10" xfId="55677"/>
    <cellStyle name="Цена 55 2" xfId="55678"/>
    <cellStyle name="Цена 55 2 2" xfId="55679"/>
    <cellStyle name="Цена 55 2 2 2" xfId="55680"/>
    <cellStyle name="Цена 55 2 3" xfId="55681"/>
    <cellStyle name="Цена 55 2 3 2" xfId="55682"/>
    <cellStyle name="Цена 55 2 4" xfId="55683"/>
    <cellStyle name="Цена 55 2 4 2" xfId="55684"/>
    <cellStyle name="Цена 55 2 5" xfId="55685"/>
    <cellStyle name="Цена 55 2 6" xfId="55686"/>
    <cellStyle name="Цена 55 2 7" xfId="55687"/>
    <cellStyle name="Цена 55 2 8" xfId="55688"/>
    <cellStyle name="Цена 55 2 9" xfId="55689"/>
    <cellStyle name="Цена 55 3" xfId="55690"/>
    <cellStyle name="Цена 55 3 2" xfId="55691"/>
    <cellStyle name="Цена 55 4" xfId="55692"/>
    <cellStyle name="Цена 55 4 2" xfId="55693"/>
    <cellStyle name="Цена 55 5" xfId="55694"/>
    <cellStyle name="Цена 55 5 2" xfId="55695"/>
    <cellStyle name="Цена 55 6" xfId="55696"/>
    <cellStyle name="Цена 55 7" xfId="55697"/>
    <cellStyle name="Цена 55 8" xfId="55698"/>
    <cellStyle name="Цена 55 9" xfId="55699"/>
    <cellStyle name="Цена 56" xfId="55700"/>
    <cellStyle name="Цена 56 10" xfId="55701"/>
    <cellStyle name="Цена 56 2" xfId="55702"/>
    <cellStyle name="Цена 56 2 2" xfId="55703"/>
    <cellStyle name="Цена 56 2 2 2" xfId="55704"/>
    <cellStyle name="Цена 56 2 3" xfId="55705"/>
    <cellStyle name="Цена 56 2 3 2" xfId="55706"/>
    <cellStyle name="Цена 56 2 4" xfId="55707"/>
    <cellStyle name="Цена 56 2 4 2" xfId="55708"/>
    <cellStyle name="Цена 56 2 5" xfId="55709"/>
    <cellStyle name="Цена 56 2 6" xfId="55710"/>
    <cellStyle name="Цена 56 2 7" xfId="55711"/>
    <cellStyle name="Цена 56 2 8" xfId="55712"/>
    <cellStyle name="Цена 56 2 9" xfId="55713"/>
    <cellStyle name="Цена 56 3" xfId="55714"/>
    <cellStyle name="Цена 56 3 2" xfId="55715"/>
    <cellStyle name="Цена 56 4" xfId="55716"/>
    <cellStyle name="Цена 56 4 2" xfId="55717"/>
    <cellStyle name="Цена 56 5" xfId="55718"/>
    <cellStyle name="Цена 56 5 2" xfId="55719"/>
    <cellStyle name="Цена 56 6" xfId="55720"/>
    <cellStyle name="Цена 56 7" xfId="55721"/>
    <cellStyle name="Цена 56 8" xfId="55722"/>
    <cellStyle name="Цена 56 9" xfId="55723"/>
    <cellStyle name="Цена 57" xfId="55724"/>
    <cellStyle name="Цена 57 10" xfId="55725"/>
    <cellStyle name="Цена 57 2" xfId="55726"/>
    <cellStyle name="Цена 57 2 2" xfId="55727"/>
    <cellStyle name="Цена 57 2 2 2" xfId="55728"/>
    <cellStyle name="Цена 57 2 3" xfId="55729"/>
    <cellStyle name="Цена 57 2 3 2" xfId="55730"/>
    <cellStyle name="Цена 57 2 4" xfId="55731"/>
    <cellStyle name="Цена 57 2 4 2" xfId="55732"/>
    <cellStyle name="Цена 57 2 5" xfId="55733"/>
    <cellStyle name="Цена 57 2 6" xfId="55734"/>
    <cellStyle name="Цена 57 2 7" xfId="55735"/>
    <cellStyle name="Цена 57 2 8" xfId="55736"/>
    <cellStyle name="Цена 57 2 9" xfId="55737"/>
    <cellStyle name="Цена 57 3" xfId="55738"/>
    <cellStyle name="Цена 57 3 2" xfId="55739"/>
    <cellStyle name="Цена 57 4" xfId="55740"/>
    <cellStyle name="Цена 57 4 2" xfId="55741"/>
    <cellStyle name="Цена 57 5" xfId="55742"/>
    <cellStyle name="Цена 57 5 2" xfId="55743"/>
    <cellStyle name="Цена 57 6" xfId="55744"/>
    <cellStyle name="Цена 57 7" xfId="55745"/>
    <cellStyle name="Цена 57 8" xfId="55746"/>
    <cellStyle name="Цена 57 9" xfId="55747"/>
    <cellStyle name="Цена 58" xfId="55748"/>
    <cellStyle name="Цена 58 10" xfId="55749"/>
    <cellStyle name="Цена 58 2" xfId="55750"/>
    <cellStyle name="Цена 58 2 2" xfId="55751"/>
    <cellStyle name="Цена 58 2 2 2" xfId="55752"/>
    <cellStyle name="Цена 58 2 3" xfId="55753"/>
    <cellStyle name="Цена 58 2 3 2" xfId="55754"/>
    <cellStyle name="Цена 58 2 4" xfId="55755"/>
    <cellStyle name="Цена 58 2 4 2" xfId="55756"/>
    <cellStyle name="Цена 58 2 5" xfId="55757"/>
    <cellStyle name="Цена 58 2 6" xfId="55758"/>
    <cellStyle name="Цена 58 2 7" xfId="55759"/>
    <cellStyle name="Цена 58 2 8" xfId="55760"/>
    <cellStyle name="Цена 58 2 9" xfId="55761"/>
    <cellStyle name="Цена 58 3" xfId="55762"/>
    <cellStyle name="Цена 58 3 2" xfId="55763"/>
    <cellStyle name="Цена 58 4" xfId="55764"/>
    <cellStyle name="Цена 58 4 2" xfId="55765"/>
    <cellStyle name="Цена 58 5" xfId="55766"/>
    <cellStyle name="Цена 58 5 2" xfId="55767"/>
    <cellStyle name="Цена 58 6" xfId="55768"/>
    <cellStyle name="Цена 58 7" xfId="55769"/>
    <cellStyle name="Цена 58 8" xfId="55770"/>
    <cellStyle name="Цена 58 9" xfId="55771"/>
    <cellStyle name="Цена 59" xfId="55772"/>
    <cellStyle name="Цена 59 10" xfId="55773"/>
    <cellStyle name="Цена 59 2" xfId="55774"/>
    <cellStyle name="Цена 59 2 2" xfId="55775"/>
    <cellStyle name="Цена 59 2 2 2" xfId="55776"/>
    <cellStyle name="Цена 59 2 3" xfId="55777"/>
    <cellStyle name="Цена 59 2 3 2" xfId="55778"/>
    <cellStyle name="Цена 59 2 4" xfId="55779"/>
    <cellStyle name="Цена 59 2 4 2" xfId="55780"/>
    <cellStyle name="Цена 59 2 5" xfId="55781"/>
    <cellStyle name="Цена 59 2 6" xfId="55782"/>
    <cellStyle name="Цена 59 2 7" xfId="55783"/>
    <cellStyle name="Цена 59 2 8" xfId="55784"/>
    <cellStyle name="Цена 59 2 9" xfId="55785"/>
    <cellStyle name="Цена 59 3" xfId="55786"/>
    <cellStyle name="Цена 59 3 2" xfId="55787"/>
    <cellStyle name="Цена 59 4" xfId="55788"/>
    <cellStyle name="Цена 59 4 2" xfId="55789"/>
    <cellStyle name="Цена 59 5" xfId="55790"/>
    <cellStyle name="Цена 59 5 2" xfId="55791"/>
    <cellStyle name="Цена 59 6" xfId="55792"/>
    <cellStyle name="Цена 59 7" xfId="55793"/>
    <cellStyle name="Цена 59 8" xfId="55794"/>
    <cellStyle name="Цена 59 9" xfId="55795"/>
    <cellStyle name="Цена 6" xfId="3098"/>
    <cellStyle name="Цена 6 10" xfId="55796"/>
    <cellStyle name="Цена 6 2" xfId="8566"/>
    <cellStyle name="Цена 6 2 2" xfId="55797"/>
    <cellStyle name="Цена 6 2 2 2" xfId="55798"/>
    <cellStyle name="Цена 6 2 3" xfId="55799"/>
    <cellStyle name="Цена 6 2 3 2" xfId="55800"/>
    <cellStyle name="Цена 6 2 4" xfId="55801"/>
    <cellStyle name="Цена 6 2 4 2" xfId="55802"/>
    <cellStyle name="Цена 6 2 5" xfId="55803"/>
    <cellStyle name="Цена 6 2 6" xfId="55804"/>
    <cellStyle name="Цена 6 2 7" xfId="55805"/>
    <cellStyle name="Цена 6 2 8" xfId="55806"/>
    <cellStyle name="Цена 6 2 9" xfId="55807"/>
    <cellStyle name="Цена 6 3" xfId="11943"/>
    <cellStyle name="Цена 6 3 2" xfId="55808"/>
    <cellStyle name="Цена 6 4" xfId="55809"/>
    <cellStyle name="Цена 6 4 2" xfId="55810"/>
    <cellStyle name="Цена 6 5" xfId="55811"/>
    <cellStyle name="Цена 6 5 2" xfId="55812"/>
    <cellStyle name="Цена 6 6" xfId="55813"/>
    <cellStyle name="Цена 6 7" xfId="55814"/>
    <cellStyle name="Цена 6 8" xfId="55815"/>
    <cellStyle name="Цена 6 9" xfId="55816"/>
    <cellStyle name="Цена 60" xfId="55817"/>
    <cellStyle name="Цена 60 10" xfId="55818"/>
    <cellStyle name="Цена 60 2" xfId="55819"/>
    <cellStyle name="Цена 60 2 2" xfId="55820"/>
    <cellStyle name="Цена 60 2 2 2" xfId="55821"/>
    <cellStyle name="Цена 60 2 3" xfId="55822"/>
    <cellStyle name="Цена 60 2 3 2" xfId="55823"/>
    <cellStyle name="Цена 60 2 4" xfId="55824"/>
    <cellStyle name="Цена 60 2 4 2" xfId="55825"/>
    <cellStyle name="Цена 60 2 5" xfId="55826"/>
    <cellStyle name="Цена 60 2 6" xfId="55827"/>
    <cellStyle name="Цена 60 2 7" xfId="55828"/>
    <cellStyle name="Цена 60 2 8" xfId="55829"/>
    <cellStyle name="Цена 60 2 9" xfId="55830"/>
    <cellStyle name="Цена 60 3" xfId="55831"/>
    <cellStyle name="Цена 60 3 2" xfId="55832"/>
    <cellStyle name="Цена 60 4" xfId="55833"/>
    <cellStyle name="Цена 60 4 2" xfId="55834"/>
    <cellStyle name="Цена 60 5" xfId="55835"/>
    <cellStyle name="Цена 60 5 2" xfId="55836"/>
    <cellStyle name="Цена 60 6" xfId="55837"/>
    <cellStyle name="Цена 60 7" xfId="55838"/>
    <cellStyle name="Цена 60 8" xfId="55839"/>
    <cellStyle name="Цена 60 9" xfId="55840"/>
    <cellStyle name="Цена 61" xfId="55841"/>
    <cellStyle name="Цена 61 10" xfId="55842"/>
    <cellStyle name="Цена 61 2" xfId="55843"/>
    <cellStyle name="Цена 61 2 2" xfId="55844"/>
    <cellStyle name="Цена 61 2 2 2" xfId="55845"/>
    <cellStyle name="Цена 61 2 3" xfId="55846"/>
    <cellStyle name="Цена 61 2 3 2" xfId="55847"/>
    <cellStyle name="Цена 61 2 4" xfId="55848"/>
    <cellStyle name="Цена 61 2 4 2" xfId="55849"/>
    <cellStyle name="Цена 61 2 5" xfId="55850"/>
    <cellStyle name="Цена 61 2 6" xfId="55851"/>
    <cellStyle name="Цена 61 2 7" xfId="55852"/>
    <cellStyle name="Цена 61 2 8" xfId="55853"/>
    <cellStyle name="Цена 61 2 9" xfId="55854"/>
    <cellStyle name="Цена 61 3" xfId="55855"/>
    <cellStyle name="Цена 61 3 2" xfId="55856"/>
    <cellStyle name="Цена 61 4" xfId="55857"/>
    <cellStyle name="Цена 61 4 2" xfId="55858"/>
    <cellStyle name="Цена 61 5" xfId="55859"/>
    <cellStyle name="Цена 61 5 2" xfId="55860"/>
    <cellStyle name="Цена 61 6" xfId="55861"/>
    <cellStyle name="Цена 61 7" xfId="55862"/>
    <cellStyle name="Цена 61 8" xfId="55863"/>
    <cellStyle name="Цена 61 9" xfId="55864"/>
    <cellStyle name="Цена 62" xfId="55865"/>
    <cellStyle name="Цена 62 10" xfId="55866"/>
    <cellStyle name="Цена 62 2" xfId="55867"/>
    <cellStyle name="Цена 62 2 2" xfId="55868"/>
    <cellStyle name="Цена 62 2 2 2" xfId="55869"/>
    <cellStyle name="Цена 62 2 3" xfId="55870"/>
    <cellStyle name="Цена 62 2 3 2" xfId="55871"/>
    <cellStyle name="Цена 62 2 4" xfId="55872"/>
    <cellStyle name="Цена 62 2 4 2" xfId="55873"/>
    <cellStyle name="Цена 62 2 5" xfId="55874"/>
    <cellStyle name="Цена 62 2 6" xfId="55875"/>
    <cellStyle name="Цена 62 2 7" xfId="55876"/>
    <cellStyle name="Цена 62 2 8" xfId="55877"/>
    <cellStyle name="Цена 62 2 9" xfId="55878"/>
    <cellStyle name="Цена 62 3" xfId="55879"/>
    <cellStyle name="Цена 62 3 2" xfId="55880"/>
    <cellStyle name="Цена 62 4" xfId="55881"/>
    <cellStyle name="Цена 62 4 2" xfId="55882"/>
    <cellStyle name="Цена 62 5" xfId="55883"/>
    <cellStyle name="Цена 62 5 2" xfId="55884"/>
    <cellStyle name="Цена 62 6" xfId="55885"/>
    <cellStyle name="Цена 62 7" xfId="55886"/>
    <cellStyle name="Цена 62 8" xfId="55887"/>
    <cellStyle name="Цена 62 9" xfId="55888"/>
    <cellStyle name="Цена 63" xfId="55889"/>
    <cellStyle name="Цена 63 10" xfId="55890"/>
    <cellStyle name="Цена 63 2" xfId="55891"/>
    <cellStyle name="Цена 63 2 2" xfId="55892"/>
    <cellStyle name="Цена 63 2 2 2" xfId="55893"/>
    <cellStyle name="Цена 63 2 3" xfId="55894"/>
    <cellStyle name="Цена 63 2 3 2" xfId="55895"/>
    <cellStyle name="Цена 63 2 4" xfId="55896"/>
    <cellStyle name="Цена 63 2 4 2" xfId="55897"/>
    <cellStyle name="Цена 63 2 5" xfId="55898"/>
    <cellStyle name="Цена 63 2 6" xfId="55899"/>
    <cellStyle name="Цена 63 2 7" xfId="55900"/>
    <cellStyle name="Цена 63 2 8" xfId="55901"/>
    <cellStyle name="Цена 63 2 9" xfId="55902"/>
    <cellStyle name="Цена 63 3" xfId="55903"/>
    <cellStyle name="Цена 63 3 2" xfId="55904"/>
    <cellStyle name="Цена 63 4" xfId="55905"/>
    <cellStyle name="Цена 63 4 2" xfId="55906"/>
    <cellStyle name="Цена 63 5" xfId="55907"/>
    <cellStyle name="Цена 63 5 2" xfId="55908"/>
    <cellStyle name="Цена 63 6" xfId="55909"/>
    <cellStyle name="Цена 63 7" xfId="55910"/>
    <cellStyle name="Цена 63 8" xfId="55911"/>
    <cellStyle name="Цена 63 9" xfId="55912"/>
    <cellStyle name="Цена 64" xfId="55913"/>
    <cellStyle name="Цена 64 10" xfId="55914"/>
    <cellStyle name="Цена 64 2" xfId="55915"/>
    <cellStyle name="Цена 64 2 2" xfId="55916"/>
    <cellStyle name="Цена 64 2 2 2" xfId="55917"/>
    <cellStyle name="Цена 64 2 3" xfId="55918"/>
    <cellStyle name="Цена 64 2 3 2" xfId="55919"/>
    <cellStyle name="Цена 64 2 4" xfId="55920"/>
    <cellStyle name="Цена 64 2 4 2" xfId="55921"/>
    <cellStyle name="Цена 64 2 5" xfId="55922"/>
    <cellStyle name="Цена 64 2 6" xfId="55923"/>
    <cellStyle name="Цена 64 2 7" xfId="55924"/>
    <cellStyle name="Цена 64 2 8" xfId="55925"/>
    <cellStyle name="Цена 64 2 9" xfId="55926"/>
    <cellStyle name="Цена 64 3" xfId="55927"/>
    <cellStyle name="Цена 64 3 2" xfId="55928"/>
    <cellStyle name="Цена 64 4" xfId="55929"/>
    <cellStyle name="Цена 64 4 2" xfId="55930"/>
    <cellStyle name="Цена 64 5" xfId="55931"/>
    <cellStyle name="Цена 64 5 2" xfId="55932"/>
    <cellStyle name="Цена 64 6" xfId="55933"/>
    <cellStyle name="Цена 64 7" xfId="55934"/>
    <cellStyle name="Цена 64 8" xfId="55935"/>
    <cellStyle name="Цена 64 9" xfId="55936"/>
    <cellStyle name="Цена 65" xfId="55937"/>
    <cellStyle name="Цена 65 10" xfId="55938"/>
    <cellStyle name="Цена 65 2" xfId="55939"/>
    <cellStyle name="Цена 65 2 2" xfId="55940"/>
    <cellStyle name="Цена 65 2 2 2" xfId="55941"/>
    <cellStyle name="Цена 65 2 3" xfId="55942"/>
    <cellStyle name="Цена 65 2 3 2" xfId="55943"/>
    <cellStyle name="Цена 65 2 4" xfId="55944"/>
    <cellStyle name="Цена 65 2 4 2" xfId="55945"/>
    <cellStyle name="Цена 65 2 5" xfId="55946"/>
    <cellStyle name="Цена 65 2 6" xfId="55947"/>
    <cellStyle name="Цена 65 2 7" xfId="55948"/>
    <cellStyle name="Цена 65 2 8" xfId="55949"/>
    <cellStyle name="Цена 65 2 9" xfId="55950"/>
    <cellStyle name="Цена 65 3" xfId="55951"/>
    <cellStyle name="Цена 65 3 2" xfId="55952"/>
    <cellStyle name="Цена 65 4" xfId="55953"/>
    <cellStyle name="Цена 65 4 2" xfId="55954"/>
    <cellStyle name="Цена 65 5" xfId="55955"/>
    <cellStyle name="Цена 65 5 2" xfId="55956"/>
    <cellStyle name="Цена 65 6" xfId="55957"/>
    <cellStyle name="Цена 65 7" xfId="55958"/>
    <cellStyle name="Цена 65 8" xfId="55959"/>
    <cellStyle name="Цена 65 9" xfId="55960"/>
    <cellStyle name="Цена 66" xfId="55961"/>
    <cellStyle name="Цена 66 10" xfId="55962"/>
    <cellStyle name="Цена 66 2" xfId="55963"/>
    <cellStyle name="Цена 66 2 2" xfId="55964"/>
    <cellStyle name="Цена 66 2 2 2" xfId="55965"/>
    <cellStyle name="Цена 66 2 3" xfId="55966"/>
    <cellStyle name="Цена 66 2 3 2" xfId="55967"/>
    <cellStyle name="Цена 66 2 4" xfId="55968"/>
    <cellStyle name="Цена 66 2 4 2" xfId="55969"/>
    <cellStyle name="Цена 66 2 5" xfId="55970"/>
    <cellStyle name="Цена 66 2 6" xfId="55971"/>
    <cellStyle name="Цена 66 2 7" xfId="55972"/>
    <cellStyle name="Цена 66 2 8" xfId="55973"/>
    <cellStyle name="Цена 66 2 9" xfId="55974"/>
    <cellStyle name="Цена 66 3" xfId="55975"/>
    <cellStyle name="Цена 66 3 2" xfId="55976"/>
    <cellStyle name="Цена 66 4" xfId="55977"/>
    <cellStyle name="Цена 66 4 2" xfId="55978"/>
    <cellStyle name="Цена 66 5" xfId="55979"/>
    <cellStyle name="Цена 66 5 2" xfId="55980"/>
    <cellStyle name="Цена 66 6" xfId="55981"/>
    <cellStyle name="Цена 66 7" xfId="55982"/>
    <cellStyle name="Цена 66 8" xfId="55983"/>
    <cellStyle name="Цена 66 9" xfId="55984"/>
    <cellStyle name="Цена 67" xfId="55985"/>
    <cellStyle name="Цена 67 10" xfId="55986"/>
    <cellStyle name="Цена 67 2" xfId="55987"/>
    <cellStyle name="Цена 67 2 2" xfId="55988"/>
    <cellStyle name="Цена 67 2 2 2" xfId="55989"/>
    <cellStyle name="Цена 67 2 3" xfId="55990"/>
    <cellStyle name="Цена 67 2 3 2" xfId="55991"/>
    <cellStyle name="Цена 67 2 4" xfId="55992"/>
    <cellStyle name="Цена 67 2 4 2" xfId="55993"/>
    <cellStyle name="Цена 67 2 5" xfId="55994"/>
    <cellStyle name="Цена 67 2 6" xfId="55995"/>
    <cellStyle name="Цена 67 2 7" xfId="55996"/>
    <cellStyle name="Цена 67 2 8" xfId="55997"/>
    <cellStyle name="Цена 67 2 9" xfId="55998"/>
    <cellStyle name="Цена 67 3" xfId="55999"/>
    <cellStyle name="Цена 67 3 2" xfId="56000"/>
    <cellStyle name="Цена 67 4" xfId="56001"/>
    <cellStyle name="Цена 67 4 2" xfId="56002"/>
    <cellStyle name="Цена 67 5" xfId="56003"/>
    <cellStyle name="Цена 67 5 2" xfId="56004"/>
    <cellStyle name="Цена 67 6" xfId="56005"/>
    <cellStyle name="Цена 67 7" xfId="56006"/>
    <cellStyle name="Цена 67 8" xfId="56007"/>
    <cellStyle name="Цена 67 9" xfId="56008"/>
    <cellStyle name="Цена 68" xfId="56009"/>
    <cellStyle name="Цена 68 10" xfId="56010"/>
    <cellStyle name="Цена 68 2" xfId="56011"/>
    <cellStyle name="Цена 68 2 2" xfId="56012"/>
    <cellStyle name="Цена 68 2 2 2" xfId="56013"/>
    <cellStyle name="Цена 68 2 3" xfId="56014"/>
    <cellStyle name="Цена 68 2 3 2" xfId="56015"/>
    <cellStyle name="Цена 68 2 4" xfId="56016"/>
    <cellStyle name="Цена 68 2 4 2" xfId="56017"/>
    <cellStyle name="Цена 68 2 5" xfId="56018"/>
    <cellStyle name="Цена 68 2 6" xfId="56019"/>
    <cellStyle name="Цена 68 2 7" xfId="56020"/>
    <cellStyle name="Цена 68 2 8" xfId="56021"/>
    <cellStyle name="Цена 68 2 9" xfId="56022"/>
    <cellStyle name="Цена 68 3" xfId="56023"/>
    <cellStyle name="Цена 68 3 2" xfId="56024"/>
    <cellStyle name="Цена 68 4" xfId="56025"/>
    <cellStyle name="Цена 68 4 2" xfId="56026"/>
    <cellStyle name="Цена 68 5" xfId="56027"/>
    <cellStyle name="Цена 68 5 2" xfId="56028"/>
    <cellStyle name="Цена 68 6" xfId="56029"/>
    <cellStyle name="Цена 68 7" xfId="56030"/>
    <cellStyle name="Цена 68 8" xfId="56031"/>
    <cellStyle name="Цена 68 9" xfId="56032"/>
    <cellStyle name="Цена 69" xfId="56033"/>
    <cellStyle name="Цена 69 10" xfId="56034"/>
    <cellStyle name="Цена 69 2" xfId="56035"/>
    <cellStyle name="Цена 69 2 2" xfId="56036"/>
    <cellStyle name="Цена 69 2 2 2" xfId="56037"/>
    <cellStyle name="Цена 69 2 3" xfId="56038"/>
    <cellStyle name="Цена 69 2 3 2" xfId="56039"/>
    <cellStyle name="Цена 69 2 4" xfId="56040"/>
    <cellStyle name="Цена 69 2 4 2" xfId="56041"/>
    <cellStyle name="Цена 69 2 5" xfId="56042"/>
    <cellStyle name="Цена 69 2 6" xfId="56043"/>
    <cellStyle name="Цена 69 2 7" xfId="56044"/>
    <cellStyle name="Цена 69 2 8" xfId="56045"/>
    <cellStyle name="Цена 69 2 9" xfId="56046"/>
    <cellStyle name="Цена 69 3" xfId="56047"/>
    <cellStyle name="Цена 69 3 2" xfId="56048"/>
    <cellStyle name="Цена 69 4" xfId="56049"/>
    <cellStyle name="Цена 69 4 2" xfId="56050"/>
    <cellStyle name="Цена 69 5" xfId="56051"/>
    <cellStyle name="Цена 69 5 2" xfId="56052"/>
    <cellStyle name="Цена 69 6" xfId="56053"/>
    <cellStyle name="Цена 69 7" xfId="56054"/>
    <cellStyle name="Цена 69 8" xfId="56055"/>
    <cellStyle name="Цена 69 9" xfId="56056"/>
    <cellStyle name="Цена 7" xfId="3297"/>
    <cellStyle name="Цена 7 10" xfId="56057"/>
    <cellStyle name="Цена 7 2" xfId="12104"/>
    <cellStyle name="Цена 7 2 2" xfId="56058"/>
    <cellStyle name="Цена 7 2 2 2" xfId="56059"/>
    <cellStyle name="Цена 7 2 3" xfId="56060"/>
    <cellStyle name="Цена 7 2 3 2" xfId="56061"/>
    <cellStyle name="Цена 7 2 4" xfId="56062"/>
    <cellStyle name="Цена 7 2 4 2" xfId="56063"/>
    <cellStyle name="Цена 7 2 5" xfId="56064"/>
    <cellStyle name="Цена 7 2 6" xfId="56065"/>
    <cellStyle name="Цена 7 2 7" xfId="56066"/>
    <cellStyle name="Цена 7 2 8" xfId="56067"/>
    <cellStyle name="Цена 7 2 9" xfId="56068"/>
    <cellStyle name="Цена 7 3" xfId="56069"/>
    <cellStyle name="Цена 7 3 2" xfId="56070"/>
    <cellStyle name="Цена 7 4" xfId="56071"/>
    <cellStyle name="Цена 7 4 2" xfId="56072"/>
    <cellStyle name="Цена 7 5" xfId="56073"/>
    <cellStyle name="Цена 7 5 2" xfId="56074"/>
    <cellStyle name="Цена 7 6" xfId="56075"/>
    <cellStyle name="Цена 7 7" xfId="56076"/>
    <cellStyle name="Цена 7 8" xfId="56077"/>
    <cellStyle name="Цена 7 9" xfId="56078"/>
    <cellStyle name="Цена 70" xfId="56079"/>
    <cellStyle name="Цена 70 10" xfId="56080"/>
    <cellStyle name="Цена 70 2" xfId="56081"/>
    <cellStyle name="Цена 70 2 2" xfId="56082"/>
    <cellStyle name="Цена 70 2 2 2" xfId="56083"/>
    <cellStyle name="Цена 70 2 3" xfId="56084"/>
    <cellStyle name="Цена 70 2 3 2" xfId="56085"/>
    <cellStyle name="Цена 70 2 4" xfId="56086"/>
    <cellStyle name="Цена 70 2 4 2" xfId="56087"/>
    <cellStyle name="Цена 70 2 5" xfId="56088"/>
    <cellStyle name="Цена 70 2 6" xfId="56089"/>
    <cellStyle name="Цена 70 2 7" xfId="56090"/>
    <cellStyle name="Цена 70 2 8" xfId="56091"/>
    <cellStyle name="Цена 70 2 9" xfId="56092"/>
    <cellStyle name="Цена 70 3" xfId="56093"/>
    <cellStyle name="Цена 70 3 2" xfId="56094"/>
    <cellStyle name="Цена 70 4" xfId="56095"/>
    <cellStyle name="Цена 70 4 2" xfId="56096"/>
    <cellStyle name="Цена 70 5" xfId="56097"/>
    <cellStyle name="Цена 70 5 2" xfId="56098"/>
    <cellStyle name="Цена 70 6" xfId="56099"/>
    <cellStyle name="Цена 70 7" xfId="56100"/>
    <cellStyle name="Цена 70 8" xfId="56101"/>
    <cellStyle name="Цена 70 9" xfId="56102"/>
    <cellStyle name="Цена 71" xfId="56103"/>
    <cellStyle name="Цена 71 10" xfId="56104"/>
    <cellStyle name="Цена 71 2" xfId="56105"/>
    <cellStyle name="Цена 71 2 2" xfId="56106"/>
    <cellStyle name="Цена 71 2 2 2" xfId="56107"/>
    <cellStyle name="Цена 71 2 3" xfId="56108"/>
    <cellStyle name="Цена 71 2 3 2" xfId="56109"/>
    <cellStyle name="Цена 71 2 4" xfId="56110"/>
    <cellStyle name="Цена 71 2 4 2" xfId="56111"/>
    <cellStyle name="Цена 71 2 5" xfId="56112"/>
    <cellStyle name="Цена 71 2 6" xfId="56113"/>
    <cellStyle name="Цена 71 2 7" xfId="56114"/>
    <cellStyle name="Цена 71 2 8" xfId="56115"/>
    <cellStyle name="Цена 71 2 9" xfId="56116"/>
    <cellStyle name="Цена 71 3" xfId="56117"/>
    <cellStyle name="Цена 71 3 2" xfId="56118"/>
    <cellStyle name="Цена 71 4" xfId="56119"/>
    <cellStyle name="Цена 71 4 2" xfId="56120"/>
    <cellStyle name="Цена 71 5" xfId="56121"/>
    <cellStyle name="Цена 71 5 2" xfId="56122"/>
    <cellStyle name="Цена 71 6" xfId="56123"/>
    <cellStyle name="Цена 71 7" xfId="56124"/>
    <cellStyle name="Цена 71 8" xfId="56125"/>
    <cellStyle name="Цена 71 9" xfId="56126"/>
    <cellStyle name="Цена 72" xfId="56127"/>
    <cellStyle name="Цена 72 10" xfId="56128"/>
    <cellStyle name="Цена 72 2" xfId="56129"/>
    <cellStyle name="Цена 72 2 2" xfId="56130"/>
    <cellStyle name="Цена 72 2 2 2" xfId="56131"/>
    <cellStyle name="Цена 72 2 3" xfId="56132"/>
    <cellStyle name="Цена 72 2 3 2" xfId="56133"/>
    <cellStyle name="Цена 72 2 4" xfId="56134"/>
    <cellStyle name="Цена 72 2 4 2" xfId="56135"/>
    <cellStyle name="Цена 72 2 5" xfId="56136"/>
    <cellStyle name="Цена 72 2 6" xfId="56137"/>
    <cellStyle name="Цена 72 2 7" xfId="56138"/>
    <cellStyle name="Цена 72 2 8" xfId="56139"/>
    <cellStyle name="Цена 72 2 9" xfId="56140"/>
    <cellStyle name="Цена 72 3" xfId="56141"/>
    <cellStyle name="Цена 72 3 2" xfId="56142"/>
    <cellStyle name="Цена 72 4" xfId="56143"/>
    <cellStyle name="Цена 72 4 2" xfId="56144"/>
    <cellStyle name="Цена 72 5" xfId="56145"/>
    <cellStyle name="Цена 72 5 2" xfId="56146"/>
    <cellStyle name="Цена 72 6" xfId="56147"/>
    <cellStyle name="Цена 72 7" xfId="56148"/>
    <cellStyle name="Цена 72 8" xfId="56149"/>
    <cellStyle name="Цена 72 9" xfId="56150"/>
    <cellStyle name="Цена 73" xfId="56151"/>
    <cellStyle name="Цена 73 10" xfId="56152"/>
    <cellStyle name="Цена 73 2" xfId="56153"/>
    <cellStyle name="Цена 73 2 2" xfId="56154"/>
    <cellStyle name="Цена 73 2 2 2" xfId="56155"/>
    <cellStyle name="Цена 73 2 3" xfId="56156"/>
    <cellStyle name="Цена 73 2 3 2" xfId="56157"/>
    <cellStyle name="Цена 73 2 4" xfId="56158"/>
    <cellStyle name="Цена 73 2 4 2" xfId="56159"/>
    <cellStyle name="Цена 73 2 5" xfId="56160"/>
    <cellStyle name="Цена 73 2 6" xfId="56161"/>
    <cellStyle name="Цена 73 2 7" xfId="56162"/>
    <cellStyle name="Цена 73 2 8" xfId="56163"/>
    <cellStyle name="Цена 73 2 9" xfId="56164"/>
    <cellStyle name="Цена 73 3" xfId="56165"/>
    <cellStyle name="Цена 73 3 2" xfId="56166"/>
    <cellStyle name="Цена 73 4" xfId="56167"/>
    <cellStyle name="Цена 73 4 2" xfId="56168"/>
    <cellStyle name="Цена 73 5" xfId="56169"/>
    <cellStyle name="Цена 73 5 2" xfId="56170"/>
    <cellStyle name="Цена 73 6" xfId="56171"/>
    <cellStyle name="Цена 73 7" xfId="56172"/>
    <cellStyle name="Цена 73 8" xfId="56173"/>
    <cellStyle name="Цена 73 9" xfId="56174"/>
    <cellStyle name="Цена 74" xfId="56175"/>
    <cellStyle name="Цена 74 10" xfId="56176"/>
    <cellStyle name="Цена 74 2" xfId="56177"/>
    <cellStyle name="Цена 74 2 2" xfId="56178"/>
    <cellStyle name="Цена 74 2 2 2" xfId="56179"/>
    <cellStyle name="Цена 74 2 3" xfId="56180"/>
    <cellStyle name="Цена 74 2 3 2" xfId="56181"/>
    <cellStyle name="Цена 74 2 4" xfId="56182"/>
    <cellStyle name="Цена 74 2 4 2" xfId="56183"/>
    <cellStyle name="Цена 74 2 5" xfId="56184"/>
    <cellStyle name="Цена 74 2 6" xfId="56185"/>
    <cellStyle name="Цена 74 2 7" xfId="56186"/>
    <cellStyle name="Цена 74 2 8" xfId="56187"/>
    <cellStyle name="Цена 74 2 9" xfId="56188"/>
    <cellStyle name="Цена 74 3" xfId="56189"/>
    <cellStyle name="Цена 74 3 2" xfId="56190"/>
    <cellStyle name="Цена 74 4" xfId="56191"/>
    <cellStyle name="Цена 74 4 2" xfId="56192"/>
    <cellStyle name="Цена 74 5" xfId="56193"/>
    <cellStyle name="Цена 74 5 2" xfId="56194"/>
    <cellStyle name="Цена 74 6" xfId="56195"/>
    <cellStyle name="Цена 74 7" xfId="56196"/>
    <cellStyle name="Цена 74 8" xfId="56197"/>
    <cellStyle name="Цена 74 9" xfId="56198"/>
    <cellStyle name="Цена 75" xfId="56199"/>
    <cellStyle name="Цена 75 10" xfId="56200"/>
    <cellStyle name="Цена 75 2" xfId="56201"/>
    <cellStyle name="Цена 75 2 2" xfId="56202"/>
    <cellStyle name="Цена 75 2 2 2" xfId="56203"/>
    <cellStyle name="Цена 75 2 3" xfId="56204"/>
    <cellStyle name="Цена 75 2 3 2" xfId="56205"/>
    <cellStyle name="Цена 75 2 4" xfId="56206"/>
    <cellStyle name="Цена 75 2 4 2" xfId="56207"/>
    <cellStyle name="Цена 75 2 5" xfId="56208"/>
    <cellStyle name="Цена 75 2 6" xfId="56209"/>
    <cellStyle name="Цена 75 2 7" xfId="56210"/>
    <cellStyle name="Цена 75 2 8" xfId="56211"/>
    <cellStyle name="Цена 75 2 9" xfId="56212"/>
    <cellStyle name="Цена 75 3" xfId="56213"/>
    <cellStyle name="Цена 75 3 2" xfId="56214"/>
    <cellStyle name="Цена 75 4" xfId="56215"/>
    <cellStyle name="Цена 75 4 2" xfId="56216"/>
    <cellStyle name="Цена 75 5" xfId="56217"/>
    <cellStyle name="Цена 75 5 2" xfId="56218"/>
    <cellStyle name="Цена 75 6" xfId="56219"/>
    <cellStyle name="Цена 75 7" xfId="56220"/>
    <cellStyle name="Цена 75 8" xfId="56221"/>
    <cellStyle name="Цена 75 9" xfId="56222"/>
    <cellStyle name="Цена 76" xfId="56223"/>
    <cellStyle name="Цена 76 10" xfId="56224"/>
    <cellStyle name="Цена 76 2" xfId="56225"/>
    <cellStyle name="Цена 76 2 2" xfId="56226"/>
    <cellStyle name="Цена 76 2 2 2" xfId="56227"/>
    <cellStyle name="Цена 76 2 3" xfId="56228"/>
    <cellStyle name="Цена 76 2 3 2" xfId="56229"/>
    <cellStyle name="Цена 76 2 4" xfId="56230"/>
    <cellStyle name="Цена 76 2 4 2" xfId="56231"/>
    <cellStyle name="Цена 76 2 5" xfId="56232"/>
    <cellStyle name="Цена 76 2 6" xfId="56233"/>
    <cellStyle name="Цена 76 2 7" xfId="56234"/>
    <cellStyle name="Цена 76 2 8" xfId="56235"/>
    <cellStyle name="Цена 76 2 9" xfId="56236"/>
    <cellStyle name="Цена 76 3" xfId="56237"/>
    <cellStyle name="Цена 76 3 2" xfId="56238"/>
    <cellStyle name="Цена 76 4" xfId="56239"/>
    <cellStyle name="Цена 76 4 2" xfId="56240"/>
    <cellStyle name="Цена 76 5" xfId="56241"/>
    <cellStyle name="Цена 76 5 2" xfId="56242"/>
    <cellStyle name="Цена 76 6" xfId="56243"/>
    <cellStyle name="Цена 76 7" xfId="56244"/>
    <cellStyle name="Цена 76 8" xfId="56245"/>
    <cellStyle name="Цена 76 9" xfId="56246"/>
    <cellStyle name="Цена 77" xfId="56247"/>
    <cellStyle name="Цена 77 10" xfId="56248"/>
    <cellStyle name="Цена 77 2" xfId="56249"/>
    <cellStyle name="Цена 77 2 2" xfId="56250"/>
    <cellStyle name="Цена 77 2 2 2" xfId="56251"/>
    <cellStyle name="Цена 77 2 3" xfId="56252"/>
    <cellStyle name="Цена 77 2 3 2" xfId="56253"/>
    <cellStyle name="Цена 77 2 4" xfId="56254"/>
    <cellStyle name="Цена 77 2 4 2" xfId="56255"/>
    <cellStyle name="Цена 77 2 5" xfId="56256"/>
    <cellStyle name="Цена 77 2 6" xfId="56257"/>
    <cellStyle name="Цена 77 2 7" xfId="56258"/>
    <cellStyle name="Цена 77 2 8" xfId="56259"/>
    <cellStyle name="Цена 77 2 9" xfId="56260"/>
    <cellStyle name="Цена 77 3" xfId="56261"/>
    <cellStyle name="Цена 77 3 2" xfId="56262"/>
    <cellStyle name="Цена 77 4" xfId="56263"/>
    <cellStyle name="Цена 77 4 2" xfId="56264"/>
    <cellStyle name="Цена 77 5" xfId="56265"/>
    <cellStyle name="Цена 77 5 2" xfId="56266"/>
    <cellStyle name="Цена 77 6" xfId="56267"/>
    <cellStyle name="Цена 77 7" xfId="56268"/>
    <cellStyle name="Цена 77 8" xfId="56269"/>
    <cellStyle name="Цена 77 9" xfId="56270"/>
    <cellStyle name="Цена 78" xfId="56271"/>
    <cellStyle name="Цена 78 10" xfId="56272"/>
    <cellStyle name="Цена 78 2" xfId="56273"/>
    <cellStyle name="Цена 78 2 2" xfId="56274"/>
    <cellStyle name="Цена 78 2 2 2" xfId="56275"/>
    <cellStyle name="Цена 78 2 3" xfId="56276"/>
    <cellStyle name="Цена 78 2 3 2" xfId="56277"/>
    <cellStyle name="Цена 78 2 4" xfId="56278"/>
    <cellStyle name="Цена 78 2 4 2" xfId="56279"/>
    <cellStyle name="Цена 78 2 5" xfId="56280"/>
    <cellStyle name="Цена 78 2 6" xfId="56281"/>
    <cellStyle name="Цена 78 2 7" xfId="56282"/>
    <cellStyle name="Цена 78 2 8" xfId="56283"/>
    <cellStyle name="Цена 78 2 9" xfId="56284"/>
    <cellStyle name="Цена 78 3" xfId="56285"/>
    <cellStyle name="Цена 78 3 2" xfId="56286"/>
    <cellStyle name="Цена 78 4" xfId="56287"/>
    <cellStyle name="Цена 78 4 2" xfId="56288"/>
    <cellStyle name="Цена 78 5" xfId="56289"/>
    <cellStyle name="Цена 78 5 2" xfId="56290"/>
    <cellStyle name="Цена 78 6" xfId="56291"/>
    <cellStyle name="Цена 78 7" xfId="56292"/>
    <cellStyle name="Цена 78 8" xfId="56293"/>
    <cellStyle name="Цена 78 9" xfId="56294"/>
    <cellStyle name="Цена 79" xfId="56295"/>
    <cellStyle name="Цена 79 10" xfId="56296"/>
    <cellStyle name="Цена 79 2" xfId="56297"/>
    <cellStyle name="Цена 79 2 2" xfId="56298"/>
    <cellStyle name="Цена 79 2 2 2" xfId="56299"/>
    <cellStyle name="Цена 79 2 3" xfId="56300"/>
    <cellStyle name="Цена 79 2 3 2" xfId="56301"/>
    <cellStyle name="Цена 79 2 4" xfId="56302"/>
    <cellStyle name="Цена 79 2 4 2" xfId="56303"/>
    <cellStyle name="Цена 79 2 5" xfId="56304"/>
    <cellStyle name="Цена 79 2 6" xfId="56305"/>
    <cellStyle name="Цена 79 2 7" xfId="56306"/>
    <cellStyle name="Цена 79 2 8" xfId="56307"/>
    <cellStyle name="Цена 79 2 9" xfId="56308"/>
    <cellStyle name="Цена 79 3" xfId="56309"/>
    <cellStyle name="Цена 79 3 2" xfId="56310"/>
    <cellStyle name="Цена 79 4" xfId="56311"/>
    <cellStyle name="Цена 79 4 2" xfId="56312"/>
    <cellStyle name="Цена 79 5" xfId="56313"/>
    <cellStyle name="Цена 79 5 2" xfId="56314"/>
    <cellStyle name="Цена 79 6" xfId="56315"/>
    <cellStyle name="Цена 79 7" xfId="56316"/>
    <cellStyle name="Цена 79 8" xfId="56317"/>
    <cellStyle name="Цена 79 9" xfId="56318"/>
    <cellStyle name="Цена 8" xfId="3490"/>
    <cellStyle name="Цена 8 10" xfId="56319"/>
    <cellStyle name="Цена 8 2" xfId="12259"/>
    <cellStyle name="Цена 8 2 2" xfId="56320"/>
    <cellStyle name="Цена 8 2 2 2" xfId="56321"/>
    <cellStyle name="Цена 8 2 3" xfId="56322"/>
    <cellStyle name="Цена 8 2 3 2" xfId="56323"/>
    <cellStyle name="Цена 8 2 4" xfId="56324"/>
    <cellStyle name="Цена 8 2 4 2" xfId="56325"/>
    <cellStyle name="Цена 8 2 5" xfId="56326"/>
    <cellStyle name="Цена 8 2 6" xfId="56327"/>
    <cellStyle name="Цена 8 2 7" xfId="56328"/>
    <cellStyle name="Цена 8 2 8" xfId="56329"/>
    <cellStyle name="Цена 8 2 9" xfId="56330"/>
    <cellStyle name="Цена 8 3" xfId="56331"/>
    <cellStyle name="Цена 8 3 2" xfId="56332"/>
    <cellStyle name="Цена 8 4" xfId="56333"/>
    <cellStyle name="Цена 8 4 2" xfId="56334"/>
    <cellStyle name="Цена 8 5" xfId="56335"/>
    <cellStyle name="Цена 8 5 2" xfId="56336"/>
    <cellStyle name="Цена 8 6" xfId="56337"/>
    <cellStyle name="Цена 8 7" xfId="56338"/>
    <cellStyle name="Цена 8 8" xfId="56339"/>
    <cellStyle name="Цена 8 9" xfId="56340"/>
    <cellStyle name="Цена 80" xfId="56341"/>
    <cellStyle name="Цена 80 10" xfId="56342"/>
    <cellStyle name="Цена 80 2" xfId="56343"/>
    <cellStyle name="Цена 80 2 2" xfId="56344"/>
    <cellStyle name="Цена 80 2 2 2" xfId="56345"/>
    <cellStyle name="Цена 80 2 3" xfId="56346"/>
    <cellStyle name="Цена 80 2 3 2" xfId="56347"/>
    <cellStyle name="Цена 80 2 4" xfId="56348"/>
    <cellStyle name="Цена 80 2 4 2" xfId="56349"/>
    <cellStyle name="Цена 80 2 5" xfId="56350"/>
    <cellStyle name="Цена 80 2 6" xfId="56351"/>
    <cellStyle name="Цена 80 2 7" xfId="56352"/>
    <cellStyle name="Цена 80 2 8" xfId="56353"/>
    <cellStyle name="Цена 80 2 9" xfId="56354"/>
    <cellStyle name="Цена 80 3" xfId="56355"/>
    <cellStyle name="Цена 80 3 2" xfId="56356"/>
    <cellStyle name="Цена 80 4" xfId="56357"/>
    <cellStyle name="Цена 80 4 2" xfId="56358"/>
    <cellStyle name="Цена 80 5" xfId="56359"/>
    <cellStyle name="Цена 80 5 2" xfId="56360"/>
    <cellStyle name="Цена 80 6" xfId="56361"/>
    <cellStyle name="Цена 80 7" xfId="56362"/>
    <cellStyle name="Цена 80 8" xfId="56363"/>
    <cellStyle name="Цена 80 9" xfId="56364"/>
    <cellStyle name="Цена 81" xfId="56365"/>
    <cellStyle name="Цена 81 10" xfId="56366"/>
    <cellStyle name="Цена 81 2" xfId="56367"/>
    <cellStyle name="Цена 81 2 2" xfId="56368"/>
    <cellStyle name="Цена 81 2 2 2" xfId="56369"/>
    <cellStyle name="Цена 81 2 3" xfId="56370"/>
    <cellStyle name="Цена 81 2 3 2" xfId="56371"/>
    <cellStyle name="Цена 81 2 4" xfId="56372"/>
    <cellStyle name="Цена 81 2 4 2" xfId="56373"/>
    <cellStyle name="Цена 81 2 5" xfId="56374"/>
    <cellStyle name="Цена 81 2 6" xfId="56375"/>
    <cellStyle name="Цена 81 2 7" xfId="56376"/>
    <cellStyle name="Цена 81 2 8" xfId="56377"/>
    <cellStyle name="Цена 81 2 9" xfId="56378"/>
    <cellStyle name="Цена 81 3" xfId="56379"/>
    <cellStyle name="Цена 81 3 2" xfId="56380"/>
    <cellStyle name="Цена 81 4" xfId="56381"/>
    <cellStyle name="Цена 81 4 2" xfId="56382"/>
    <cellStyle name="Цена 81 5" xfId="56383"/>
    <cellStyle name="Цена 81 5 2" xfId="56384"/>
    <cellStyle name="Цена 81 6" xfId="56385"/>
    <cellStyle name="Цена 81 7" xfId="56386"/>
    <cellStyle name="Цена 81 8" xfId="56387"/>
    <cellStyle name="Цена 81 9" xfId="56388"/>
    <cellStyle name="Цена 82" xfId="56389"/>
    <cellStyle name="Цена 82 10" xfId="56390"/>
    <cellStyle name="Цена 82 2" xfId="56391"/>
    <cellStyle name="Цена 82 2 2" xfId="56392"/>
    <cellStyle name="Цена 82 2 2 2" xfId="56393"/>
    <cellStyle name="Цена 82 2 3" xfId="56394"/>
    <cellStyle name="Цена 82 2 3 2" xfId="56395"/>
    <cellStyle name="Цена 82 2 4" xfId="56396"/>
    <cellStyle name="Цена 82 2 4 2" xfId="56397"/>
    <cellStyle name="Цена 82 2 5" xfId="56398"/>
    <cellStyle name="Цена 82 2 6" xfId="56399"/>
    <cellStyle name="Цена 82 2 7" xfId="56400"/>
    <cellStyle name="Цена 82 2 8" xfId="56401"/>
    <cellStyle name="Цена 82 2 9" xfId="56402"/>
    <cellStyle name="Цена 82 3" xfId="56403"/>
    <cellStyle name="Цена 82 3 2" xfId="56404"/>
    <cellStyle name="Цена 82 4" xfId="56405"/>
    <cellStyle name="Цена 82 4 2" xfId="56406"/>
    <cellStyle name="Цена 82 5" xfId="56407"/>
    <cellStyle name="Цена 82 5 2" xfId="56408"/>
    <cellStyle name="Цена 82 6" xfId="56409"/>
    <cellStyle name="Цена 82 7" xfId="56410"/>
    <cellStyle name="Цена 82 8" xfId="56411"/>
    <cellStyle name="Цена 82 9" xfId="56412"/>
    <cellStyle name="Цена 83" xfId="56413"/>
    <cellStyle name="Цена 83 10" xfId="56414"/>
    <cellStyle name="Цена 83 2" xfId="56415"/>
    <cellStyle name="Цена 83 2 2" xfId="56416"/>
    <cellStyle name="Цена 83 2 2 2" xfId="56417"/>
    <cellStyle name="Цена 83 2 3" xfId="56418"/>
    <cellStyle name="Цена 83 2 3 2" xfId="56419"/>
    <cellStyle name="Цена 83 2 4" xfId="56420"/>
    <cellStyle name="Цена 83 2 4 2" xfId="56421"/>
    <cellStyle name="Цена 83 2 5" xfId="56422"/>
    <cellStyle name="Цена 83 2 6" xfId="56423"/>
    <cellStyle name="Цена 83 2 7" xfId="56424"/>
    <cellStyle name="Цена 83 2 8" xfId="56425"/>
    <cellStyle name="Цена 83 2 9" xfId="56426"/>
    <cellStyle name="Цена 83 3" xfId="56427"/>
    <cellStyle name="Цена 83 3 2" xfId="56428"/>
    <cellStyle name="Цена 83 4" xfId="56429"/>
    <cellStyle name="Цена 83 4 2" xfId="56430"/>
    <cellStyle name="Цена 83 5" xfId="56431"/>
    <cellStyle name="Цена 83 5 2" xfId="56432"/>
    <cellStyle name="Цена 83 6" xfId="56433"/>
    <cellStyle name="Цена 83 7" xfId="56434"/>
    <cellStyle name="Цена 83 8" xfId="56435"/>
    <cellStyle name="Цена 83 9" xfId="56436"/>
    <cellStyle name="Цена 84" xfId="56437"/>
    <cellStyle name="Цена 84 10" xfId="56438"/>
    <cellStyle name="Цена 84 2" xfId="56439"/>
    <cellStyle name="Цена 84 2 2" xfId="56440"/>
    <cellStyle name="Цена 84 2 2 2" xfId="56441"/>
    <cellStyle name="Цена 84 2 3" xfId="56442"/>
    <cellStyle name="Цена 84 2 3 2" xfId="56443"/>
    <cellStyle name="Цена 84 2 4" xfId="56444"/>
    <cellStyle name="Цена 84 2 4 2" xfId="56445"/>
    <cellStyle name="Цена 84 2 5" xfId="56446"/>
    <cellStyle name="Цена 84 2 6" xfId="56447"/>
    <cellStyle name="Цена 84 2 7" xfId="56448"/>
    <cellStyle name="Цена 84 2 8" xfId="56449"/>
    <cellStyle name="Цена 84 2 9" xfId="56450"/>
    <cellStyle name="Цена 84 3" xfId="56451"/>
    <cellStyle name="Цена 84 3 2" xfId="56452"/>
    <cellStyle name="Цена 84 4" xfId="56453"/>
    <cellStyle name="Цена 84 4 2" xfId="56454"/>
    <cellStyle name="Цена 84 5" xfId="56455"/>
    <cellStyle name="Цена 84 5 2" xfId="56456"/>
    <cellStyle name="Цена 84 6" xfId="56457"/>
    <cellStyle name="Цена 84 7" xfId="56458"/>
    <cellStyle name="Цена 84 8" xfId="56459"/>
    <cellStyle name="Цена 84 9" xfId="56460"/>
    <cellStyle name="Цена 85" xfId="56461"/>
    <cellStyle name="Цена 85 10" xfId="56462"/>
    <cellStyle name="Цена 85 2" xfId="56463"/>
    <cellStyle name="Цена 85 2 2" xfId="56464"/>
    <cellStyle name="Цена 85 2 2 2" xfId="56465"/>
    <cellStyle name="Цена 85 2 3" xfId="56466"/>
    <cellStyle name="Цена 85 2 3 2" xfId="56467"/>
    <cellStyle name="Цена 85 2 4" xfId="56468"/>
    <cellStyle name="Цена 85 2 4 2" xfId="56469"/>
    <cellStyle name="Цена 85 2 5" xfId="56470"/>
    <cellStyle name="Цена 85 2 6" xfId="56471"/>
    <cellStyle name="Цена 85 2 7" xfId="56472"/>
    <cellStyle name="Цена 85 2 8" xfId="56473"/>
    <cellStyle name="Цена 85 2 9" xfId="56474"/>
    <cellStyle name="Цена 85 3" xfId="56475"/>
    <cellStyle name="Цена 85 3 2" xfId="56476"/>
    <cellStyle name="Цена 85 4" xfId="56477"/>
    <cellStyle name="Цена 85 4 2" xfId="56478"/>
    <cellStyle name="Цена 85 5" xfId="56479"/>
    <cellStyle name="Цена 85 5 2" xfId="56480"/>
    <cellStyle name="Цена 85 6" xfId="56481"/>
    <cellStyle name="Цена 85 7" xfId="56482"/>
    <cellStyle name="Цена 85 8" xfId="56483"/>
    <cellStyle name="Цена 85 9" xfId="56484"/>
    <cellStyle name="Цена 86" xfId="56485"/>
    <cellStyle name="Цена 86 2" xfId="56486"/>
    <cellStyle name="Цена 86 2 2" xfId="56487"/>
    <cellStyle name="Цена 86 3" xfId="56488"/>
    <cellStyle name="Цена 86 3 2" xfId="56489"/>
    <cellStyle name="Цена 86 4" xfId="56490"/>
    <cellStyle name="Цена 86 4 2" xfId="56491"/>
    <cellStyle name="Цена 86 5" xfId="56492"/>
    <cellStyle name="Цена 86 6" xfId="56493"/>
    <cellStyle name="Цена 86 7" xfId="56494"/>
    <cellStyle name="Цена 86 8" xfId="56495"/>
    <cellStyle name="Цена 86 9" xfId="56496"/>
    <cellStyle name="Цена 87" xfId="56497"/>
    <cellStyle name="Цена 87 2" xfId="56498"/>
    <cellStyle name="Цена 88" xfId="56499"/>
    <cellStyle name="Цена 88 2" xfId="56500"/>
    <cellStyle name="Цена 89" xfId="56501"/>
    <cellStyle name="Цена 89 2" xfId="56502"/>
    <cellStyle name="Цена 9" xfId="3683"/>
    <cellStyle name="Цена 9 10" xfId="56503"/>
    <cellStyle name="Цена 9 2" xfId="12413"/>
    <cellStyle name="Цена 9 2 2" xfId="56504"/>
    <cellStyle name="Цена 9 2 2 2" xfId="56505"/>
    <cellStyle name="Цена 9 2 3" xfId="56506"/>
    <cellStyle name="Цена 9 2 3 2" xfId="56507"/>
    <cellStyle name="Цена 9 2 4" xfId="56508"/>
    <cellStyle name="Цена 9 2 4 2" xfId="56509"/>
    <cellStyle name="Цена 9 2 5" xfId="56510"/>
    <cellStyle name="Цена 9 2 6" xfId="56511"/>
    <cellStyle name="Цена 9 2 7" xfId="56512"/>
    <cellStyle name="Цена 9 2 8" xfId="56513"/>
    <cellStyle name="Цена 9 2 9" xfId="56514"/>
    <cellStyle name="Цена 9 3" xfId="56515"/>
    <cellStyle name="Цена 9 3 2" xfId="56516"/>
    <cellStyle name="Цена 9 4" xfId="56517"/>
    <cellStyle name="Цена 9 4 2" xfId="56518"/>
    <cellStyle name="Цена 9 5" xfId="56519"/>
    <cellStyle name="Цена 9 5 2" xfId="56520"/>
    <cellStyle name="Цена 9 6" xfId="56521"/>
    <cellStyle name="Цена 9 7" xfId="56522"/>
    <cellStyle name="Цена 9 8" xfId="56523"/>
    <cellStyle name="Цена 9 9" xfId="56524"/>
    <cellStyle name="Цена 90" xfId="56525"/>
    <cellStyle name="Цена 91" xfId="56526"/>
    <cellStyle name="Цена 92" xfId="56527"/>
    <cellStyle name="Цена 93" xfId="56528"/>
    <cellStyle name="Цена 94" xfId="56529"/>
    <cellStyle name="Цена_План по КВЛ 2011г." xfId="1739"/>
    <cellStyle name="Џђћ–…ќ’ќ›‰" xfId="1740"/>
    <cellStyle name="Џђћ–…ќ’ќ›‰ 2" xfId="1741"/>
    <cellStyle name="Џђћ–…ќ’ќ›‰ 2 2" xfId="56530"/>
    <cellStyle name="Џђћ–…ќ’ќ›‰ 2 3" xfId="56531"/>
    <cellStyle name="Џђћ–…ќ’ќ›‰ 2 4" xfId="56532"/>
    <cellStyle name="Џђћ–…ќ’ќ›‰ 2 5" xfId="56533"/>
    <cellStyle name="Џђћ–…ќ’ќ›‰ 3" xfId="56534"/>
    <cellStyle name="Џђћ–…ќ’ќ›‰ 3 2" xfId="56535"/>
    <cellStyle name="Џђћ–…ќ’ќ›‰ 3 3" xfId="56536"/>
    <cellStyle name="Џђћ–…ќ’ќ›‰ 3 4" xfId="56537"/>
    <cellStyle name="Џђћ–…ќ’ќ›‰ 3 5" xfId="56538"/>
    <cellStyle name="Џђћ–…ќ’ќ›‰ 4" xfId="56539"/>
    <cellStyle name="Џђћ–…ќ’ќ›‰ 5" xfId="56540"/>
    <cellStyle name="Џђћ–…ќ’ќ›‰ 6" xfId="56541"/>
    <cellStyle name="Џђћ–…ќ’ќ›‰ 7" xfId="56542"/>
    <cellStyle name="Џђћ–…ќ’ќ›‰_План по КВЛ 2011г." xfId="1742"/>
    <cellStyle name="Шапка таблицы" xfId="56543"/>
    <cellStyle name="Шапка таблицы 10" xfId="56544"/>
    <cellStyle name="Шапка таблицы 2" xfId="56545"/>
    <cellStyle name="Шапка таблицы 2 2" xfId="56546"/>
    <cellStyle name="Шапка таблицы 2 2 2" xfId="56547"/>
    <cellStyle name="Шапка таблицы 2 3" xfId="56548"/>
    <cellStyle name="Шапка таблицы 2 3 2" xfId="56549"/>
    <cellStyle name="Шапка таблицы 2 4" xfId="56550"/>
    <cellStyle name="Шапка таблицы 2 4 2" xfId="56551"/>
    <cellStyle name="Шапка таблицы 2 5" xfId="56552"/>
    <cellStyle name="Шапка таблицы 2 6" xfId="56553"/>
    <cellStyle name="Шапка таблицы 2 7" xfId="56554"/>
    <cellStyle name="Шапка таблицы 2 8" xfId="56555"/>
    <cellStyle name="Шапка таблицы 2 9" xfId="56556"/>
    <cellStyle name="Шапка таблицы 3" xfId="56557"/>
    <cellStyle name="Шапка таблицы 3 2" xfId="56558"/>
    <cellStyle name="Шапка таблицы 4" xfId="56559"/>
    <cellStyle name="Шапка таблицы 4 2" xfId="56560"/>
    <cellStyle name="Шапка таблицы 5" xfId="56561"/>
    <cellStyle name="Шапка таблицы 5 2" xfId="56562"/>
    <cellStyle name="Шапка таблицы 6" xfId="56563"/>
    <cellStyle name="Шапка таблицы 7" xfId="56564"/>
    <cellStyle name="Шапка таблицы 8" xfId="56565"/>
    <cellStyle name="Шапка таблицы 9" xfId="56566"/>
    <cellStyle name="_Sheet1" xfId="56567"/>
    <cellStyle name="_1 (3)" xfId="56568"/>
    <cellStyle name="_Sheet1" xfId="56569"/>
    <cellStyle name=" [0]_7-12 act 1-6 ori bud" xfId="56570"/>
    <cellStyle name="_7-12 act 1-6 ori bud" xfId="56571"/>
    <cellStyle name="一般_Sheet1" xfId="56572"/>
    <cellStyle name="作媓_7-12 act 1-6 ori bud" xfId="56573"/>
    <cellStyle name="千位[0]_Sheet3 (2)" xfId="56574"/>
    <cellStyle name="千位_Sheet3 (2)" xfId="56575"/>
    <cellStyle name="千位分隔[0]_2001年贷款及利息" xfId="56576"/>
    <cellStyle name="千位分隔_2001年贷款及利息" xfId="56577"/>
    <cellStyle name="千分位 [0]" xfId="56578"/>
    <cellStyle name="千分位 [0] 2" xfId="56579"/>
    <cellStyle name="千分位 [0] 3" xfId="56580"/>
    <cellStyle name="千分位 [0] 4" xfId="56581"/>
    <cellStyle name="千分位 [0] 5" xfId="56582"/>
    <cellStyle name="吳尿剿[0]_7-12 act 1-6 ori bud" xfId="56583"/>
    <cellStyle name="吳尿剿_7-12 act 1-6 ori bud" xfId="56584"/>
    <cellStyle name="常规_02其他應付款" xfId="56585"/>
    <cellStyle name="斜Date" xfId="56586"/>
    <cellStyle name="斜Date 2" xfId="56587"/>
    <cellStyle name="斜Date 3" xfId="56588"/>
    <cellStyle name="斜Date 4" xfId="56589"/>
    <cellStyle name="斜Date 5" xfId="56590"/>
    <cellStyle name="样式 1" xfId="56591"/>
    <cellStyle name="样式 1 2" xfId="56592"/>
    <cellStyle name="样式 1 3" xfId="56593"/>
    <cellStyle name="样式 1 4" xfId="56594"/>
    <cellStyle name="样式 1 5" xfId="56595"/>
    <cellStyle name="貨幣[0]_338I" xfId="56596"/>
    <cellStyle name="货币[0]_99合同明细表" xfId="56597"/>
    <cellStyle name="货币_99合同明细表" xfId="56598"/>
    <cellStyle name="超連結" xfId="56599"/>
    <cellStyle name="超連結 2" xfId="56600"/>
    <cellStyle name="超連結 3" xfId="56601"/>
    <cellStyle name="超連結 4" xfId="56602"/>
    <cellStyle name="超連結 5" xfId="56603"/>
    <cellStyle name="隨後的超連結" xfId="56604"/>
    <cellStyle name="隨後的超連結 2" xfId="56605"/>
    <cellStyle name="隨後的超連結 3" xfId="56606"/>
    <cellStyle name="隨後的超連結 4" xfId="56607"/>
    <cellStyle name="隨後的超連結 5" xfId="566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B2048"/>
  <sheetViews>
    <sheetView tabSelected="1" topLeftCell="A2" zoomScale="89" zoomScaleNormal="89" workbookViewId="0">
      <selection activeCell="D3" sqref="D3"/>
    </sheetView>
  </sheetViews>
  <sheetFormatPr defaultColWidth="9.140625" defaultRowHeight="15.75"/>
  <cols>
    <col min="1" max="1" width="9.5703125" style="33" customWidth="1"/>
    <col min="2" max="2" width="26.42578125" style="33" customWidth="1"/>
    <col min="3" max="3" width="42.28515625" style="33" customWidth="1"/>
    <col min="4" max="4" width="24.28515625" style="33" customWidth="1"/>
    <col min="5" max="5" width="35.28515625" style="33" customWidth="1"/>
    <col min="6" max="6" width="29.28515625" style="33" customWidth="1"/>
    <col min="7" max="8" width="14.42578125" style="33" customWidth="1"/>
    <col min="9" max="9" width="16" style="33" customWidth="1"/>
    <col min="10" max="10" width="23.28515625" style="33" customWidth="1"/>
    <col min="11" max="11" width="21.5703125" style="33" customWidth="1"/>
    <col min="12" max="12" width="19.85546875" style="33" customWidth="1"/>
    <col min="13" max="13" width="11.42578125" style="33" customWidth="1"/>
    <col min="14" max="14" width="18.85546875" style="33" customWidth="1"/>
    <col min="15" max="15" width="18.7109375" style="33" customWidth="1"/>
    <col min="16" max="16" width="18.42578125" style="33" customWidth="1"/>
    <col min="17" max="17" width="16" style="33" customWidth="1"/>
    <col min="18" max="18" width="13" style="34" customWidth="1"/>
    <col min="19" max="19" width="20.7109375" style="60" customWidth="1"/>
    <col min="20" max="20" width="22.140625" style="60" customWidth="1"/>
    <col min="21" max="21" width="21.140625" style="60" customWidth="1"/>
    <col min="22" max="22" width="17.42578125" style="35" hidden="1" customWidth="1"/>
    <col min="23" max="23" width="17.85546875" style="41" hidden="1" customWidth="1"/>
    <col min="24" max="24" width="17.7109375" style="33" customWidth="1"/>
    <col min="25" max="25" width="11.85546875" style="40" customWidth="1"/>
    <col min="26" max="26" width="14" style="47" customWidth="1"/>
    <col min="27" max="27" width="28.28515625" style="28" customWidth="1"/>
    <col min="28" max="28" width="19.42578125" style="142" customWidth="1"/>
    <col min="29" max="29" width="19.42578125" style="143" customWidth="1"/>
    <col min="30" max="30" width="15.5703125" style="143" customWidth="1"/>
    <col min="31" max="31" width="19.28515625" style="143" customWidth="1"/>
    <col min="32" max="32" width="20.140625" style="143" customWidth="1"/>
    <col min="33" max="33" width="13.42578125" style="29" customWidth="1"/>
    <col min="34" max="34" width="13.5703125" style="28" customWidth="1"/>
    <col min="35" max="35" width="14.5703125" style="28" customWidth="1"/>
    <col min="36" max="36" width="25.42578125" style="28" customWidth="1"/>
    <col min="37" max="37" width="18" style="28" customWidth="1"/>
    <col min="38" max="38" width="19.85546875" style="28" customWidth="1"/>
    <col min="39" max="39" width="15.7109375" style="28" customWidth="1"/>
    <col min="40" max="40" width="11.28515625" style="28" customWidth="1"/>
    <col min="41" max="41" width="11.7109375" style="28" customWidth="1"/>
    <col min="42" max="42" width="22" style="28" customWidth="1"/>
    <col min="43" max="43" width="12.85546875" style="14" customWidth="1"/>
    <col min="44" max="44" width="12" style="14" customWidth="1"/>
    <col min="45" max="45" width="13.28515625" style="14" customWidth="1"/>
    <col min="46" max="47" width="13" style="14" customWidth="1"/>
    <col min="48" max="49" width="9.140625" style="14"/>
    <col min="50" max="50" width="18.28515625" style="14" customWidth="1"/>
    <col min="51" max="51" width="17.7109375" style="14" customWidth="1"/>
    <col min="52" max="52" width="11.85546875" style="14" customWidth="1"/>
    <col min="53" max="53" width="11.140625" style="14" bestFit="1" customWidth="1"/>
    <col min="54" max="54" width="14" style="14" customWidth="1"/>
    <col min="55" max="55" width="11.140625" style="14" bestFit="1" customWidth="1"/>
    <col min="56" max="56" width="15.28515625" style="15" customWidth="1"/>
    <col min="57" max="57" width="13.7109375" style="15" customWidth="1"/>
    <col min="58" max="58" width="14.85546875" style="15" customWidth="1"/>
    <col min="59" max="59" width="11.7109375" style="15" bestFit="1" customWidth="1"/>
    <col min="60" max="60" width="15.85546875" style="14" customWidth="1"/>
    <col min="61" max="61" width="10.28515625" style="14" customWidth="1"/>
    <col min="62" max="62" width="15.85546875" style="14" customWidth="1"/>
    <col min="63" max="63" width="9.85546875" style="14" bestFit="1" customWidth="1"/>
    <col min="64" max="64" width="11.85546875" style="14" customWidth="1"/>
    <col min="65" max="65" width="9.85546875" style="14" bestFit="1" customWidth="1"/>
    <col min="66" max="73" width="9.140625" style="14"/>
    <col min="74" max="74" width="9.85546875" style="14" bestFit="1" customWidth="1"/>
    <col min="75" max="75" width="9.140625" style="14"/>
    <col min="76" max="80" width="9.42578125" style="14" bestFit="1" customWidth="1"/>
    <col min="81" max="83" width="9.140625" style="14"/>
    <col min="84" max="84" width="9.85546875" style="14" bestFit="1" customWidth="1"/>
    <col min="85" max="85" width="9.140625" style="14"/>
    <col min="86" max="86" width="9.85546875" style="14" bestFit="1" customWidth="1"/>
    <col min="87" max="89" width="9.140625" style="14"/>
    <col min="90" max="94" width="9.140625" style="6"/>
    <col min="95" max="95" width="9.28515625" style="6" bestFit="1" customWidth="1"/>
    <col min="96" max="96" width="9.140625" style="6"/>
    <col min="97" max="101" width="9.28515625" style="6" bestFit="1" customWidth="1"/>
    <col min="102" max="104" width="9.140625" style="6"/>
    <col min="105" max="105" width="9.28515625" style="6" bestFit="1" customWidth="1"/>
    <col min="106" max="106" width="9.140625" style="6"/>
    <col min="107" max="107" width="9.28515625" style="6" bestFit="1" customWidth="1"/>
    <col min="108" max="16384" width="9.140625" style="6"/>
  </cols>
  <sheetData>
    <row r="1" spans="1:113" ht="30" hidden="1" customHeight="1">
      <c r="A1" s="258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9"/>
      <c r="S1" s="260"/>
      <c r="T1" s="261"/>
      <c r="U1" s="261"/>
      <c r="V1" s="261"/>
      <c r="W1" s="261"/>
      <c r="X1" s="261" t="s">
        <v>3088</v>
      </c>
      <c r="Y1" s="47"/>
    </row>
    <row r="2" spans="1:113" ht="72.75" customHeight="1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62"/>
      <c r="N2" s="263"/>
      <c r="O2" s="263"/>
      <c r="P2" s="258"/>
      <c r="Q2" s="258"/>
      <c r="R2" s="264"/>
      <c r="S2" s="265"/>
      <c r="T2" s="265"/>
      <c r="U2" s="265"/>
      <c r="V2" s="266"/>
      <c r="W2" s="267"/>
      <c r="X2" s="261" t="s">
        <v>4224</v>
      </c>
      <c r="AA2" s="36"/>
      <c r="AG2" s="151"/>
      <c r="AH2" s="36"/>
      <c r="AI2" s="36"/>
      <c r="AJ2" s="36"/>
      <c r="AK2" s="36"/>
      <c r="AL2" s="36"/>
      <c r="AM2" s="36"/>
      <c r="AN2" s="36"/>
      <c r="AO2" s="36"/>
      <c r="AP2" s="36"/>
      <c r="AQ2" s="152"/>
    </row>
    <row r="3" spans="1:113" ht="116.45" customHeight="1">
      <c r="A3" s="258"/>
      <c r="B3" s="26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64"/>
      <c r="S3" s="265"/>
      <c r="T3" s="265"/>
      <c r="U3" s="265"/>
      <c r="V3" s="266"/>
      <c r="W3" s="267"/>
      <c r="X3" s="261" t="s">
        <v>3807</v>
      </c>
      <c r="Y3" s="47"/>
      <c r="AA3" s="36"/>
      <c r="AG3" s="151"/>
      <c r="AH3" s="36"/>
      <c r="AI3" s="36"/>
      <c r="AJ3" s="36"/>
      <c r="AK3" s="36"/>
      <c r="AL3" s="36"/>
      <c r="AM3" s="36"/>
      <c r="AN3" s="36"/>
      <c r="AO3" s="36"/>
      <c r="AP3" s="36"/>
      <c r="AQ3" s="152"/>
    </row>
    <row r="4" spans="1:113" ht="12.6" customHeight="1">
      <c r="A4" s="258"/>
      <c r="B4" s="26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64"/>
      <c r="S4" s="265"/>
      <c r="T4" s="265"/>
      <c r="U4" s="265"/>
      <c r="V4" s="266"/>
      <c r="W4" s="267"/>
      <c r="X4" s="261"/>
      <c r="Y4" s="47"/>
      <c r="AA4" s="36"/>
      <c r="AG4" s="151"/>
      <c r="AH4" s="36"/>
      <c r="AI4" s="36"/>
      <c r="AJ4" s="36"/>
      <c r="AK4" s="36"/>
      <c r="AL4" s="36"/>
      <c r="AM4" s="36"/>
      <c r="AN4" s="36"/>
      <c r="AO4" s="36"/>
      <c r="AP4" s="36"/>
      <c r="AQ4" s="152"/>
    </row>
    <row r="5" spans="1:113" ht="70.150000000000006" customHeight="1">
      <c r="A5" s="258"/>
      <c r="B5" s="268"/>
      <c r="C5" s="258"/>
      <c r="D5" s="258"/>
      <c r="E5" s="258"/>
      <c r="F5" s="268" t="s">
        <v>5387</v>
      </c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64"/>
      <c r="S5" s="265"/>
      <c r="T5" s="265"/>
      <c r="U5" s="265"/>
      <c r="V5" s="266"/>
      <c r="W5" s="267"/>
      <c r="X5" s="261"/>
      <c r="Y5" s="47"/>
      <c r="AA5" s="36"/>
      <c r="AG5" s="151"/>
      <c r="AH5" s="36"/>
      <c r="AI5" s="36"/>
      <c r="AJ5" s="36"/>
      <c r="AK5" s="36"/>
      <c r="AL5" s="36"/>
      <c r="AM5" s="36"/>
      <c r="AN5" s="36"/>
      <c r="AO5" s="36"/>
      <c r="AP5" s="36"/>
      <c r="AQ5" s="152"/>
    </row>
    <row r="6" spans="1:113" ht="10.9" customHeight="1">
      <c r="A6" s="40"/>
      <c r="B6" s="153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38"/>
      <c r="S6" s="39"/>
      <c r="T6" s="39"/>
      <c r="U6" s="39"/>
      <c r="V6" s="148"/>
      <c r="W6" s="149"/>
      <c r="X6" s="150"/>
      <c r="Y6" s="47"/>
      <c r="AA6" s="36"/>
      <c r="AG6" s="151"/>
      <c r="AH6" s="36"/>
      <c r="AI6" s="36"/>
      <c r="AJ6" s="36"/>
      <c r="AK6" s="36"/>
      <c r="AL6" s="36"/>
      <c r="AM6" s="36"/>
      <c r="AN6" s="36"/>
      <c r="AO6" s="36"/>
      <c r="AP6" s="36"/>
      <c r="AQ6" s="152"/>
    </row>
    <row r="7" spans="1:113" s="1" customFormat="1" ht="96.75" customHeight="1">
      <c r="A7" s="389" t="s">
        <v>0</v>
      </c>
      <c r="B7" s="382" t="s">
        <v>1</v>
      </c>
      <c r="C7" s="380" t="s">
        <v>2</v>
      </c>
      <c r="D7" s="374" t="s">
        <v>3</v>
      </c>
      <c r="E7" s="374" t="s">
        <v>4</v>
      </c>
      <c r="F7" s="374" t="s">
        <v>5</v>
      </c>
      <c r="G7" s="374" t="s">
        <v>198</v>
      </c>
      <c r="H7" s="374" t="s">
        <v>6</v>
      </c>
      <c r="I7" s="374" t="s">
        <v>7</v>
      </c>
      <c r="J7" s="374" t="s">
        <v>8</v>
      </c>
      <c r="K7" s="374" t="s">
        <v>9</v>
      </c>
      <c r="L7" s="374" t="s">
        <v>10</v>
      </c>
      <c r="M7" s="374" t="s">
        <v>11</v>
      </c>
      <c r="N7" s="374" t="s">
        <v>12</v>
      </c>
      <c r="O7" s="374" t="s">
        <v>13</v>
      </c>
      <c r="P7" s="380" t="s">
        <v>14</v>
      </c>
      <c r="Q7" s="374" t="s">
        <v>15</v>
      </c>
      <c r="R7" s="380" t="s">
        <v>16</v>
      </c>
      <c r="S7" s="378" t="s">
        <v>17</v>
      </c>
      <c r="T7" s="378" t="s">
        <v>18</v>
      </c>
      <c r="U7" s="378" t="s">
        <v>19</v>
      </c>
      <c r="V7" s="376" t="s">
        <v>20</v>
      </c>
      <c r="W7" s="374" t="s">
        <v>21</v>
      </c>
      <c r="X7" s="373" t="s">
        <v>22</v>
      </c>
      <c r="Y7" s="393"/>
      <c r="Z7" s="394"/>
      <c r="AA7" s="395"/>
      <c r="AB7" s="396"/>
      <c r="AC7" s="397"/>
      <c r="AD7" s="397"/>
      <c r="AE7" s="397"/>
      <c r="AF7" s="397"/>
      <c r="AG7" s="397"/>
      <c r="AH7" s="395"/>
      <c r="AI7" s="395"/>
      <c r="AJ7" s="394"/>
      <c r="AK7" s="396"/>
      <c r="AL7" s="394"/>
      <c r="AM7" s="395"/>
      <c r="AN7" s="398"/>
      <c r="AO7" s="394"/>
      <c r="AP7" s="398"/>
      <c r="AQ7" s="394"/>
      <c r="AR7" s="398"/>
      <c r="AS7" s="399"/>
      <c r="AT7" s="399"/>
      <c r="AU7" s="399"/>
      <c r="AV7" s="4"/>
      <c r="AW7" s="4"/>
      <c r="AX7" s="8"/>
      <c r="AY7" s="2"/>
      <c r="AZ7" s="3"/>
      <c r="BA7" s="2"/>
      <c r="BB7" s="7"/>
      <c r="BC7" s="5"/>
      <c r="BD7" s="5"/>
      <c r="BE7" s="5"/>
      <c r="BF7" s="5"/>
      <c r="BG7" s="5"/>
      <c r="BH7" s="2"/>
      <c r="BI7" s="2"/>
      <c r="BJ7" s="3"/>
      <c r="BK7" s="7"/>
      <c r="BL7" s="3"/>
      <c r="BM7" s="2"/>
      <c r="BN7" s="4"/>
      <c r="BO7" s="3"/>
      <c r="BP7" s="4"/>
      <c r="BQ7" s="3"/>
      <c r="BR7" s="4"/>
    </row>
    <row r="8" spans="1:113" s="1" customFormat="1" ht="39.75" customHeight="1">
      <c r="A8" s="389"/>
      <c r="B8" s="383"/>
      <c r="C8" s="381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81"/>
      <c r="Q8" s="375"/>
      <c r="R8" s="381"/>
      <c r="S8" s="379"/>
      <c r="T8" s="379"/>
      <c r="U8" s="379"/>
      <c r="V8" s="377"/>
      <c r="W8" s="375"/>
      <c r="X8" s="373"/>
      <c r="Y8" s="43"/>
      <c r="Z8" s="136"/>
      <c r="AA8" s="43"/>
      <c r="AB8" s="144"/>
      <c r="AC8" s="42"/>
      <c r="AD8" s="42"/>
      <c r="AE8" s="42"/>
      <c r="AF8" s="42"/>
      <c r="AG8" s="154"/>
      <c r="AH8" s="43"/>
      <c r="AI8" s="43"/>
      <c r="AJ8" s="136"/>
      <c r="AK8" s="144"/>
      <c r="AL8" s="136"/>
      <c r="AM8" s="43"/>
      <c r="AN8" s="155"/>
      <c r="AO8" s="136"/>
      <c r="AP8" s="155"/>
      <c r="AQ8" s="68"/>
      <c r="AR8" s="4"/>
      <c r="AS8" s="4"/>
      <c r="AT8" s="4"/>
      <c r="AU8" s="4"/>
      <c r="AV8" s="4"/>
      <c r="AW8" s="4"/>
      <c r="AX8" s="8"/>
      <c r="AZ8" s="2"/>
      <c r="BA8" s="3"/>
      <c r="BB8" s="2"/>
      <c r="BC8" s="4"/>
      <c r="BD8" s="9"/>
      <c r="BE8" s="9"/>
      <c r="BF8" s="9"/>
      <c r="BG8" s="9"/>
      <c r="BH8" s="5"/>
      <c r="BI8" s="2"/>
      <c r="BJ8" s="2"/>
      <c r="BK8" s="3"/>
      <c r="BL8" s="7"/>
      <c r="BM8" s="3"/>
      <c r="BN8" s="2"/>
      <c r="BO8" s="4"/>
      <c r="BP8" s="3"/>
      <c r="BQ8" s="4"/>
      <c r="BR8" s="3"/>
      <c r="BS8" s="4"/>
      <c r="BU8" s="2"/>
      <c r="BV8" s="3"/>
      <c r="BW8" s="2"/>
      <c r="BX8" s="4"/>
      <c r="BY8" s="5"/>
      <c r="BZ8" s="5"/>
      <c r="CA8" s="5"/>
      <c r="CB8" s="5"/>
      <c r="CC8" s="5"/>
      <c r="CD8" s="2"/>
      <c r="CE8" s="2"/>
      <c r="CF8" s="3"/>
      <c r="CG8" s="7"/>
      <c r="CH8" s="3"/>
      <c r="CI8" s="2"/>
      <c r="CJ8" s="4"/>
      <c r="CK8" s="3"/>
      <c r="CL8" s="4"/>
      <c r="CM8" s="3"/>
      <c r="CN8" s="4"/>
      <c r="CP8" s="2"/>
      <c r="CQ8" s="3"/>
      <c r="CR8" s="2"/>
      <c r="CS8" s="4"/>
      <c r="CT8" s="5"/>
      <c r="CU8" s="5"/>
      <c r="CV8" s="5"/>
      <c r="CW8" s="5"/>
      <c r="CX8" s="5"/>
      <c r="CY8" s="2"/>
      <c r="CZ8" s="2"/>
      <c r="DA8" s="3"/>
      <c r="DB8" s="7"/>
      <c r="DC8" s="3"/>
      <c r="DD8" s="2"/>
      <c r="DE8" s="4"/>
      <c r="DF8" s="3"/>
      <c r="DG8" s="4"/>
      <c r="DH8" s="3"/>
      <c r="DI8" s="4"/>
    </row>
    <row r="9" spans="1:113" s="1" customFormat="1" ht="42.75" customHeight="1">
      <c r="A9" s="156">
        <v>1</v>
      </c>
      <c r="B9" s="157">
        <v>2</v>
      </c>
      <c r="C9" s="158">
        <v>3</v>
      </c>
      <c r="D9" s="158">
        <v>4</v>
      </c>
      <c r="E9" s="158">
        <v>5</v>
      </c>
      <c r="F9" s="158">
        <v>6</v>
      </c>
      <c r="G9" s="158">
        <v>7</v>
      </c>
      <c r="H9" s="158">
        <v>8</v>
      </c>
      <c r="I9" s="158">
        <v>9</v>
      </c>
      <c r="J9" s="158">
        <v>10</v>
      </c>
      <c r="K9" s="158">
        <v>11</v>
      </c>
      <c r="L9" s="158">
        <v>12</v>
      </c>
      <c r="M9" s="159">
        <v>13</v>
      </c>
      <c r="N9" s="158">
        <v>14</v>
      </c>
      <c r="O9" s="158">
        <v>15</v>
      </c>
      <c r="P9" s="158">
        <v>16</v>
      </c>
      <c r="Q9" s="158">
        <v>17</v>
      </c>
      <c r="R9" s="158">
        <v>18</v>
      </c>
      <c r="S9" s="158">
        <v>19</v>
      </c>
      <c r="T9" s="158">
        <v>20</v>
      </c>
      <c r="U9" s="158">
        <v>21</v>
      </c>
      <c r="V9" s="158">
        <v>22</v>
      </c>
      <c r="W9" s="158">
        <v>23</v>
      </c>
      <c r="X9" s="156">
        <v>24</v>
      </c>
      <c r="Y9" s="43"/>
      <c r="Z9" s="136"/>
      <c r="AA9" s="43"/>
      <c r="AB9" s="144"/>
      <c r="AC9" s="42"/>
      <c r="AD9" s="42"/>
      <c r="AE9" s="42"/>
      <c r="AF9" s="42"/>
      <c r="AG9" s="154"/>
      <c r="AH9" s="43"/>
      <c r="AI9" s="43"/>
      <c r="AJ9" s="136"/>
      <c r="AK9" s="144"/>
      <c r="AL9" s="136"/>
      <c r="AM9" s="43"/>
      <c r="AN9" s="155"/>
      <c r="AO9" s="136"/>
      <c r="AP9" s="155"/>
      <c r="AQ9" s="68"/>
      <c r="AR9" s="4"/>
      <c r="AS9" s="4"/>
      <c r="AT9" s="4"/>
      <c r="AU9" s="4"/>
      <c r="AV9" s="4"/>
      <c r="AW9" s="4"/>
      <c r="AX9" s="8"/>
      <c r="BD9" s="11"/>
      <c r="BE9" s="11"/>
      <c r="BF9" s="11"/>
      <c r="BG9" s="11"/>
    </row>
    <row r="10" spans="1:113" s="1" customFormat="1" ht="42.75" customHeight="1">
      <c r="A10" s="384" t="s">
        <v>3080</v>
      </c>
      <c r="B10" s="385"/>
      <c r="C10" s="386"/>
      <c r="D10" s="160"/>
      <c r="E10" s="161"/>
      <c r="F10" s="161"/>
      <c r="G10" s="161"/>
      <c r="H10" s="161"/>
      <c r="I10" s="161"/>
      <c r="J10" s="161"/>
      <c r="K10" s="161"/>
      <c r="L10" s="161"/>
      <c r="M10" s="162"/>
      <c r="N10" s="161"/>
      <c r="O10" s="161"/>
      <c r="P10" s="161"/>
      <c r="Q10" s="161"/>
      <c r="R10" s="161"/>
      <c r="S10" s="161"/>
      <c r="T10" s="163">
        <v>191620449.96000001</v>
      </c>
      <c r="U10" s="163">
        <f t="shared" ref="U10:U12" si="0">T10*1.12</f>
        <v>214614903.95520002</v>
      </c>
      <c r="V10" s="161"/>
      <c r="W10" s="161"/>
      <c r="X10" s="161"/>
      <c r="Y10" s="67"/>
      <c r="Z10" s="68"/>
      <c r="AA10" s="67"/>
      <c r="AB10" s="69"/>
      <c r="AC10" s="70"/>
      <c r="AD10" s="70"/>
      <c r="AE10" s="70"/>
      <c r="AF10" s="70"/>
      <c r="AG10" s="71"/>
      <c r="AH10" s="67"/>
      <c r="AI10" s="67"/>
      <c r="AJ10" s="68"/>
      <c r="AK10" s="69"/>
      <c r="AL10" s="68"/>
      <c r="AM10" s="67"/>
      <c r="AN10" s="72"/>
      <c r="AO10" s="68"/>
      <c r="AP10" s="72"/>
      <c r="AQ10" s="68"/>
      <c r="AR10" s="4"/>
      <c r="AS10" s="4"/>
      <c r="AT10" s="4"/>
      <c r="AU10" s="4"/>
      <c r="AV10" s="4"/>
      <c r="AW10" s="4"/>
      <c r="AX10" s="8"/>
      <c r="BD10" s="11"/>
      <c r="BE10" s="11"/>
      <c r="BF10" s="11"/>
      <c r="BG10" s="11"/>
    </row>
    <row r="11" spans="1:113" s="1" customFormat="1" ht="81.75" customHeight="1">
      <c r="A11" s="218" t="s">
        <v>2477</v>
      </c>
      <c r="B11" s="218" t="s">
        <v>23</v>
      </c>
      <c r="C11" s="428" t="s">
        <v>3121</v>
      </c>
      <c r="D11" s="429" t="s">
        <v>717</v>
      </c>
      <c r="E11" s="429" t="s">
        <v>3122</v>
      </c>
      <c r="F11" s="218"/>
      <c r="G11" s="218" t="s">
        <v>35</v>
      </c>
      <c r="H11" s="218">
        <v>0</v>
      </c>
      <c r="I11" s="218">
        <v>470000000</v>
      </c>
      <c r="J11" s="218" t="s">
        <v>25</v>
      </c>
      <c r="K11" s="218" t="s">
        <v>618</v>
      </c>
      <c r="L11" s="218" t="s">
        <v>26</v>
      </c>
      <c r="M11" s="430" t="s">
        <v>27</v>
      </c>
      <c r="N11" s="218" t="s">
        <v>643</v>
      </c>
      <c r="O11" s="218" t="s">
        <v>28</v>
      </c>
      <c r="P11" s="218" t="s">
        <v>727</v>
      </c>
      <c r="Q11" s="218" t="s">
        <v>726</v>
      </c>
      <c r="R11" s="218" t="s">
        <v>3128</v>
      </c>
      <c r="S11" s="256">
        <v>561.91181657848324</v>
      </c>
      <c r="T11" s="256">
        <f>S11*R11</f>
        <v>0</v>
      </c>
      <c r="U11" s="256">
        <f t="shared" ref="U11" si="1">T11*1.12</f>
        <v>0</v>
      </c>
      <c r="V11" s="218" t="s">
        <v>1125</v>
      </c>
      <c r="W11" s="218" t="s">
        <v>262</v>
      </c>
      <c r="X11" s="218"/>
      <c r="Y11" s="67"/>
      <c r="Z11" s="68"/>
      <c r="AA11" s="67"/>
      <c r="AB11" s="69"/>
      <c r="AC11" s="70"/>
      <c r="AD11" s="70"/>
      <c r="AE11" s="70"/>
      <c r="AF11" s="70"/>
      <c r="AG11" s="71"/>
      <c r="AH11" s="67"/>
      <c r="AI11" s="67"/>
      <c r="AJ11" s="68"/>
      <c r="AK11" s="69"/>
      <c r="AL11" s="68"/>
      <c r="AM11" s="67"/>
      <c r="AN11" s="72"/>
      <c r="AO11" s="68"/>
      <c r="AP11" s="72"/>
      <c r="AQ11" s="68"/>
      <c r="AR11" s="72"/>
      <c r="AS11" s="72"/>
      <c r="AT11" s="72"/>
      <c r="AU11" s="72"/>
      <c r="AV11" s="72"/>
      <c r="AW11" s="72"/>
      <c r="AX11" s="73"/>
      <c r="AY11" s="74"/>
      <c r="AZ11" s="74"/>
      <c r="BA11" s="74"/>
      <c r="BB11" s="74"/>
      <c r="BC11" s="74"/>
      <c r="BD11" s="75"/>
      <c r="BE11" s="75"/>
      <c r="BF11" s="75"/>
      <c r="BG11" s="75"/>
      <c r="BH11" s="74"/>
      <c r="BI11" s="74"/>
      <c r="BJ11" s="74"/>
      <c r="BK11" s="74"/>
      <c r="BL11" s="74"/>
    </row>
    <row r="12" spans="1:113" s="1" customFormat="1" ht="61.5" customHeight="1">
      <c r="A12" s="218" t="s">
        <v>3808</v>
      </c>
      <c r="B12" s="218" t="s">
        <v>23</v>
      </c>
      <c r="C12" s="428" t="s">
        <v>3121</v>
      </c>
      <c r="D12" s="429" t="s">
        <v>717</v>
      </c>
      <c r="E12" s="429" t="s">
        <v>3122</v>
      </c>
      <c r="F12" s="218"/>
      <c r="G12" s="218" t="s">
        <v>35</v>
      </c>
      <c r="H12" s="218">
        <v>0</v>
      </c>
      <c r="I12" s="218">
        <v>470000000</v>
      </c>
      <c r="J12" s="218" t="s">
        <v>25</v>
      </c>
      <c r="K12" s="218" t="s">
        <v>1598</v>
      </c>
      <c r="L12" s="218" t="s">
        <v>26</v>
      </c>
      <c r="M12" s="430" t="s">
        <v>27</v>
      </c>
      <c r="N12" s="218" t="s">
        <v>643</v>
      </c>
      <c r="O12" s="218" t="s">
        <v>28</v>
      </c>
      <c r="P12" s="218" t="s">
        <v>727</v>
      </c>
      <c r="Q12" s="218" t="s">
        <v>726</v>
      </c>
      <c r="R12" s="218" t="s">
        <v>3809</v>
      </c>
      <c r="S12" s="256">
        <v>900</v>
      </c>
      <c r="T12" s="256">
        <f>S12*R12</f>
        <v>391500</v>
      </c>
      <c r="U12" s="256">
        <f t="shared" si="0"/>
        <v>438480.00000000006</v>
      </c>
      <c r="V12" s="218" t="s">
        <v>1125</v>
      </c>
      <c r="W12" s="218" t="s">
        <v>262</v>
      </c>
      <c r="X12" s="218" t="s">
        <v>3810</v>
      </c>
      <c r="Y12" s="67"/>
      <c r="Z12" s="68"/>
      <c r="AA12" s="67"/>
      <c r="AB12" s="69"/>
      <c r="AC12" s="70"/>
      <c r="AD12" s="70"/>
      <c r="AE12" s="70"/>
      <c r="AF12" s="70"/>
      <c r="AG12" s="71"/>
      <c r="AH12" s="431"/>
      <c r="AI12" s="67"/>
      <c r="AJ12" s="68"/>
      <c r="AK12" s="69"/>
      <c r="AL12" s="68"/>
      <c r="AM12" s="67"/>
      <c r="AN12" s="72"/>
      <c r="AO12" s="68"/>
      <c r="AP12" s="72"/>
      <c r="AQ12" s="68"/>
      <c r="AR12" s="72"/>
      <c r="AS12" s="72"/>
      <c r="AT12" s="72"/>
      <c r="AU12" s="72"/>
      <c r="AV12" s="72"/>
      <c r="AW12" s="72"/>
      <c r="AX12" s="73"/>
      <c r="AY12" s="74"/>
      <c r="AZ12" s="74"/>
      <c r="BA12" s="74"/>
      <c r="BB12" s="74"/>
      <c r="BC12" s="74"/>
      <c r="BD12" s="75"/>
      <c r="BE12" s="75"/>
      <c r="BF12" s="75"/>
      <c r="BG12" s="75"/>
      <c r="BH12" s="74"/>
      <c r="BI12" s="74"/>
      <c r="BJ12" s="74"/>
      <c r="BK12" s="74"/>
      <c r="BL12" s="74"/>
    </row>
    <row r="13" spans="1:113" s="1" customFormat="1" ht="75" customHeight="1">
      <c r="A13" s="218" t="s">
        <v>2478</v>
      </c>
      <c r="B13" s="218" t="s">
        <v>23</v>
      </c>
      <c r="C13" s="218" t="s">
        <v>718</v>
      </c>
      <c r="D13" s="429" t="s">
        <v>719</v>
      </c>
      <c r="E13" s="429" t="s">
        <v>3123</v>
      </c>
      <c r="F13" s="218" t="s">
        <v>3126</v>
      </c>
      <c r="G13" s="218" t="s">
        <v>35</v>
      </c>
      <c r="H13" s="218">
        <v>0</v>
      </c>
      <c r="I13" s="218">
        <v>470000000</v>
      </c>
      <c r="J13" s="218" t="s">
        <v>25</v>
      </c>
      <c r="K13" s="218" t="s">
        <v>618</v>
      </c>
      <c r="L13" s="218" t="s">
        <v>26</v>
      </c>
      <c r="M13" s="430" t="s">
        <v>27</v>
      </c>
      <c r="N13" s="218" t="s">
        <v>643</v>
      </c>
      <c r="O13" s="218" t="s">
        <v>28</v>
      </c>
      <c r="P13" s="218">
        <v>796</v>
      </c>
      <c r="Q13" s="218" t="s">
        <v>29</v>
      </c>
      <c r="R13" s="218" t="s">
        <v>3128</v>
      </c>
      <c r="S13" s="256">
        <v>260</v>
      </c>
      <c r="T13" s="256">
        <f t="shared" ref="T13:T76" si="2">S13*R13</f>
        <v>0</v>
      </c>
      <c r="U13" s="256">
        <f t="shared" ref="U13:U76" si="3">T13*1.12</f>
        <v>0</v>
      </c>
      <c r="V13" s="218"/>
      <c r="W13" s="218" t="s">
        <v>262</v>
      </c>
      <c r="X13" s="218"/>
      <c r="Y13" s="67"/>
      <c r="Z13" s="68"/>
      <c r="AA13" s="67"/>
      <c r="AB13" s="69"/>
      <c r="AC13" s="70"/>
      <c r="AD13" s="70"/>
      <c r="AE13" s="70"/>
      <c r="AF13" s="70"/>
      <c r="AG13" s="71"/>
      <c r="AH13" s="318"/>
      <c r="AI13" s="67"/>
      <c r="AJ13" s="68"/>
      <c r="AK13" s="69"/>
      <c r="AL13" s="68"/>
      <c r="AM13" s="67"/>
      <c r="AN13" s="72"/>
      <c r="AO13" s="68"/>
      <c r="AP13" s="72"/>
      <c r="AQ13" s="68"/>
      <c r="AR13" s="4"/>
      <c r="AS13" s="4"/>
      <c r="AT13" s="4"/>
      <c r="AU13" s="4"/>
      <c r="AV13" s="4"/>
      <c r="AW13" s="4"/>
      <c r="AX13" s="8"/>
      <c r="BD13" s="11"/>
      <c r="BE13" s="11"/>
      <c r="BF13" s="11"/>
      <c r="BG13" s="11"/>
    </row>
    <row r="14" spans="1:113" s="1" customFormat="1" ht="75" customHeight="1">
      <c r="A14" s="218" t="s">
        <v>3811</v>
      </c>
      <c r="B14" s="218" t="s">
        <v>23</v>
      </c>
      <c r="C14" s="218" t="s">
        <v>718</v>
      </c>
      <c r="D14" s="429" t="s">
        <v>719</v>
      </c>
      <c r="E14" s="429" t="s">
        <v>3123</v>
      </c>
      <c r="F14" s="218" t="s">
        <v>3126</v>
      </c>
      <c r="G14" s="218" t="s">
        <v>35</v>
      </c>
      <c r="H14" s="218">
        <v>0</v>
      </c>
      <c r="I14" s="218">
        <v>470000000</v>
      </c>
      <c r="J14" s="218" t="s">
        <v>25</v>
      </c>
      <c r="K14" s="218" t="s">
        <v>1598</v>
      </c>
      <c r="L14" s="218" t="s">
        <v>26</v>
      </c>
      <c r="M14" s="430" t="s">
        <v>27</v>
      </c>
      <c r="N14" s="218" t="s">
        <v>643</v>
      </c>
      <c r="O14" s="218" t="s">
        <v>28</v>
      </c>
      <c r="P14" s="218">
        <v>796</v>
      </c>
      <c r="Q14" s="218" t="s">
        <v>29</v>
      </c>
      <c r="R14" s="218" t="s">
        <v>3812</v>
      </c>
      <c r="S14" s="256">
        <v>500</v>
      </c>
      <c r="T14" s="256">
        <f t="shared" si="2"/>
        <v>73500</v>
      </c>
      <c r="U14" s="256">
        <f t="shared" si="3"/>
        <v>82320.000000000015</v>
      </c>
      <c r="V14" s="218"/>
      <c r="W14" s="218" t="s">
        <v>262</v>
      </c>
      <c r="X14" s="218" t="s">
        <v>3810</v>
      </c>
      <c r="Y14" s="67"/>
      <c r="Z14" s="68"/>
      <c r="AA14" s="67"/>
      <c r="AB14" s="69"/>
      <c r="AC14" s="70"/>
      <c r="AD14" s="70"/>
      <c r="AE14" s="70"/>
      <c r="AF14" s="70"/>
      <c r="AG14" s="71"/>
      <c r="AH14" s="318"/>
      <c r="AI14" s="67"/>
      <c r="AJ14" s="68"/>
      <c r="AK14" s="69"/>
      <c r="AL14" s="68"/>
      <c r="AM14" s="67"/>
      <c r="AN14" s="72"/>
      <c r="AO14" s="68"/>
      <c r="AP14" s="72"/>
      <c r="AQ14" s="68"/>
      <c r="AR14" s="4"/>
      <c r="AS14" s="72"/>
      <c r="AT14" s="72"/>
      <c r="AU14" s="72"/>
      <c r="AV14" s="4"/>
      <c r="AW14" s="4"/>
      <c r="AX14" s="8"/>
      <c r="BD14" s="11"/>
      <c r="BE14" s="11"/>
      <c r="BF14" s="11"/>
      <c r="BG14" s="11"/>
    </row>
    <row r="15" spans="1:113" s="1" customFormat="1" ht="75" customHeight="1">
      <c r="A15" s="218" t="s">
        <v>2479</v>
      </c>
      <c r="B15" s="218" t="s">
        <v>23</v>
      </c>
      <c r="C15" s="218" t="s">
        <v>720</v>
      </c>
      <c r="D15" s="429" t="s">
        <v>719</v>
      </c>
      <c r="E15" s="429" t="s">
        <v>3124</v>
      </c>
      <c r="F15" s="218" t="s">
        <v>3125</v>
      </c>
      <c r="G15" s="218" t="s">
        <v>35</v>
      </c>
      <c r="H15" s="218">
        <v>0</v>
      </c>
      <c r="I15" s="218">
        <v>470000000</v>
      </c>
      <c r="J15" s="218" t="s">
        <v>25</v>
      </c>
      <c r="K15" s="218" t="s">
        <v>618</v>
      </c>
      <c r="L15" s="218" t="s">
        <v>26</v>
      </c>
      <c r="M15" s="430" t="s">
        <v>27</v>
      </c>
      <c r="N15" s="218" t="s">
        <v>643</v>
      </c>
      <c r="O15" s="218" t="s">
        <v>28</v>
      </c>
      <c r="P15" s="218">
        <v>796</v>
      </c>
      <c r="Q15" s="218" t="s">
        <v>29</v>
      </c>
      <c r="R15" s="218" t="s">
        <v>3128</v>
      </c>
      <c r="S15" s="256">
        <v>339.73684210526318</v>
      </c>
      <c r="T15" s="256">
        <f t="shared" si="2"/>
        <v>0</v>
      </c>
      <c r="U15" s="256">
        <f t="shared" si="3"/>
        <v>0</v>
      </c>
      <c r="V15" s="218"/>
      <c r="W15" s="218" t="s">
        <v>262</v>
      </c>
      <c r="X15" s="218"/>
      <c r="Y15" s="67"/>
      <c r="Z15" s="68"/>
      <c r="AA15" s="67"/>
      <c r="AB15" s="69"/>
      <c r="AC15" s="70"/>
      <c r="AD15" s="70"/>
      <c r="AE15" s="70"/>
      <c r="AF15" s="70"/>
      <c r="AG15" s="71"/>
      <c r="AH15" s="318"/>
      <c r="AI15" s="67"/>
      <c r="AJ15" s="68"/>
      <c r="AK15" s="69"/>
      <c r="AL15" s="68"/>
      <c r="AM15" s="67"/>
      <c r="AN15" s="72"/>
      <c r="AO15" s="68"/>
      <c r="AP15" s="72"/>
      <c r="AQ15" s="68"/>
      <c r="AR15" s="4"/>
      <c r="AS15" s="4"/>
      <c r="AT15" s="4"/>
      <c r="AU15" s="4"/>
      <c r="AV15" s="4"/>
      <c r="AW15" s="4"/>
      <c r="AX15" s="8"/>
      <c r="BD15" s="11"/>
      <c r="BE15" s="11"/>
      <c r="BF15" s="11"/>
      <c r="BG15" s="11"/>
    </row>
    <row r="16" spans="1:113" s="1" customFormat="1" ht="75" customHeight="1">
      <c r="A16" s="218" t="s">
        <v>3813</v>
      </c>
      <c r="B16" s="218" t="s">
        <v>23</v>
      </c>
      <c r="C16" s="218" t="s">
        <v>720</v>
      </c>
      <c r="D16" s="429" t="s">
        <v>719</v>
      </c>
      <c r="E16" s="429" t="s">
        <v>3124</v>
      </c>
      <c r="F16" s="218" t="s">
        <v>3125</v>
      </c>
      <c r="G16" s="218" t="s">
        <v>35</v>
      </c>
      <c r="H16" s="218">
        <v>0</v>
      </c>
      <c r="I16" s="218">
        <v>470000000</v>
      </c>
      <c r="J16" s="218" t="s">
        <v>25</v>
      </c>
      <c r="K16" s="218" t="s">
        <v>1598</v>
      </c>
      <c r="L16" s="218" t="s">
        <v>26</v>
      </c>
      <c r="M16" s="430" t="s">
        <v>27</v>
      </c>
      <c r="N16" s="218" t="s">
        <v>643</v>
      </c>
      <c r="O16" s="218" t="s">
        <v>28</v>
      </c>
      <c r="P16" s="218">
        <v>796</v>
      </c>
      <c r="Q16" s="218" t="s">
        <v>29</v>
      </c>
      <c r="R16" s="218" t="s">
        <v>3814</v>
      </c>
      <c r="S16" s="256">
        <v>500</v>
      </c>
      <c r="T16" s="256">
        <f t="shared" si="2"/>
        <v>81000</v>
      </c>
      <c r="U16" s="256">
        <f t="shared" si="3"/>
        <v>90720.000000000015</v>
      </c>
      <c r="V16" s="218"/>
      <c r="W16" s="218" t="s">
        <v>262</v>
      </c>
      <c r="X16" s="218" t="s">
        <v>3810</v>
      </c>
      <c r="Y16" s="67"/>
      <c r="Z16" s="68"/>
      <c r="AA16" s="67"/>
      <c r="AB16" s="69"/>
      <c r="AC16" s="70"/>
      <c r="AD16" s="70"/>
      <c r="AE16" s="70"/>
      <c r="AF16" s="70"/>
      <c r="AG16" s="71"/>
      <c r="AH16" s="318"/>
      <c r="AI16" s="67"/>
      <c r="AJ16" s="68"/>
      <c r="AK16" s="69"/>
      <c r="AL16" s="68"/>
      <c r="AM16" s="67"/>
      <c r="AN16" s="72"/>
      <c r="AO16" s="68"/>
      <c r="AP16" s="72"/>
      <c r="AQ16" s="68"/>
      <c r="AR16" s="4"/>
      <c r="AS16" s="70"/>
      <c r="AT16" s="70"/>
      <c r="AU16" s="72"/>
      <c r="AV16" s="4"/>
      <c r="AW16" s="4"/>
      <c r="AX16" s="8"/>
      <c r="BD16" s="11"/>
      <c r="BE16" s="11"/>
      <c r="BF16" s="11"/>
      <c r="BG16" s="11"/>
    </row>
    <row r="17" spans="1:64" s="1" customFormat="1" ht="54" customHeight="1">
      <c r="A17" s="218" t="s">
        <v>2480</v>
      </c>
      <c r="B17" s="218" t="s">
        <v>23</v>
      </c>
      <c r="C17" s="218" t="s">
        <v>722</v>
      </c>
      <c r="D17" s="218" t="s">
        <v>723</v>
      </c>
      <c r="E17" s="218" t="s">
        <v>724</v>
      </c>
      <c r="F17" s="218" t="s">
        <v>725</v>
      </c>
      <c r="G17" s="218" t="s">
        <v>35</v>
      </c>
      <c r="H17" s="218">
        <v>0</v>
      </c>
      <c r="I17" s="218">
        <v>470000000</v>
      </c>
      <c r="J17" s="218" t="s">
        <v>25</v>
      </c>
      <c r="K17" s="218" t="s">
        <v>618</v>
      </c>
      <c r="L17" s="218" t="s">
        <v>26</v>
      </c>
      <c r="M17" s="430" t="s">
        <v>27</v>
      </c>
      <c r="N17" s="218" t="s">
        <v>643</v>
      </c>
      <c r="O17" s="218" t="s">
        <v>28</v>
      </c>
      <c r="P17" s="218">
        <v>796</v>
      </c>
      <c r="Q17" s="218" t="s">
        <v>29</v>
      </c>
      <c r="R17" s="218" t="s">
        <v>3128</v>
      </c>
      <c r="S17" s="256">
        <v>22</v>
      </c>
      <c r="T17" s="256">
        <f t="shared" si="2"/>
        <v>0</v>
      </c>
      <c r="U17" s="256">
        <f t="shared" si="3"/>
        <v>0</v>
      </c>
      <c r="V17" s="218"/>
      <c r="W17" s="218" t="s">
        <v>262</v>
      </c>
      <c r="X17" s="218"/>
      <c r="Y17" s="67"/>
      <c r="Z17" s="68"/>
      <c r="AA17" s="67"/>
      <c r="AB17" s="69"/>
      <c r="AC17" s="70"/>
      <c r="AD17" s="70"/>
      <c r="AE17" s="70"/>
      <c r="AF17" s="70"/>
      <c r="AG17" s="71"/>
      <c r="AH17" s="318"/>
      <c r="AI17" s="67"/>
      <c r="AJ17" s="68"/>
      <c r="AK17" s="69"/>
      <c r="AL17" s="68"/>
      <c r="AM17" s="67"/>
      <c r="AN17" s="72"/>
      <c r="AO17" s="68"/>
      <c r="AP17" s="72"/>
      <c r="AQ17" s="68"/>
      <c r="AR17" s="4"/>
      <c r="AS17" s="4"/>
      <c r="AT17" s="4"/>
      <c r="AU17" s="4"/>
      <c r="AV17" s="4"/>
      <c r="AW17" s="4"/>
      <c r="AX17" s="8"/>
      <c r="BD17" s="11"/>
      <c r="BE17" s="11"/>
      <c r="BF17" s="11"/>
      <c r="BG17" s="11"/>
    </row>
    <row r="18" spans="1:64" s="1" customFormat="1" ht="54" customHeight="1">
      <c r="A18" s="218" t="s">
        <v>4252</v>
      </c>
      <c r="B18" s="218" t="s">
        <v>23</v>
      </c>
      <c r="C18" s="218" t="s">
        <v>722</v>
      </c>
      <c r="D18" s="218" t="s">
        <v>723</v>
      </c>
      <c r="E18" s="218" t="s">
        <v>724</v>
      </c>
      <c r="F18" s="218" t="s">
        <v>725</v>
      </c>
      <c r="G18" s="218" t="s">
        <v>35</v>
      </c>
      <c r="H18" s="218">
        <v>0</v>
      </c>
      <c r="I18" s="218">
        <v>470000000</v>
      </c>
      <c r="J18" s="218" t="s">
        <v>25</v>
      </c>
      <c r="K18" s="218" t="s">
        <v>1598</v>
      </c>
      <c r="L18" s="218" t="s">
        <v>26</v>
      </c>
      <c r="M18" s="430" t="s">
        <v>27</v>
      </c>
      <c r="N18" s="218" t="s">
        <v>643</v>
      </c>
      <c r="O18" s="218" t="s">
        <v>28</v>
      </c>
      <c r="P18" s="218">
        <v>796</v>
      </c>
      <c r="Q18" s="218" t="s">
        <v>29</v>
      </c>
      <c r="R18" s="218" t="s">
        <v>721</v>
      </c>
      <c r="S18" s="256">
        <v>22</v>
      </c>
      <c r="T18" s="256">
        <f t="shared" si="2"/>
        <v>39600</v>
      </c>
      <c r="U18" s="256">
        <f t="shared" si="3"/>
        <v>44352.000000000007</v>
      </c>
      <c r="V18" s="218"/>
      <c r="W18" s="218" t="s">
        <v>262</v>
      </c>
      <c r="X18" s="218" t="s">
        <v>3181</v>
      </c>
      <c r="Y18" s="67"/>
      <c r="Z18" s="68"/>
      <c r="AA18" s="67"/>
      <c r="AB18" s="69"/>
      <c r="AC18" s="70"/>
      <c r="AD18" s="70"/>
      <c r="AE18" s="70"/>
      <c r="AF18" s="70"/>
      <c r="AG18" s="71"/>
      <c r="AH18" s="318"/>
      <c r="AI18" s="67"/>
      <c r="AJ18" s="68"/>
      <c r="AK18" s="69"/>
      <c r="AL18" s="68"/>
      <c r="AM18" s="67"/>
      <c r="AN18" s="72"/>
      <c r="AO18" s="68"/>
      <c r="AP18" s="72"/>
      <c r="AQ18" s="68"/>
      <c r="AR18" s="4"/>
      <c r="AS18" s="70"/>
      <c r="AT18" s="70"/>
      <c r="AU18" s="72"/>
      <c r="AV18" s="4"/>
      <c r="AW18" s="4"/>
      <c r="AX18" s="8"/>
      <c r="BD18" s="11"/>
      <c r="BE18" s="11"/>
      <c r="BF18" s="11"/>
      <c r="BG18" s="11"/>
    </row>
    <row r="19" spans="1:64" s="1" customFormat="1" ht="57.75" customHeight="1">
      <c r="A19" s="218" t="s">
        <v>2481</v>
      </c>
      <c r="B19" s="218" t="s">
        <v>23</v>
      </c>
      <c r="C19" s="218" t="s">
        <v>3099</v>
      </c>
      <c r="D19" s="218" t="s">
        <v>3100</v>
      </c>
      <c r="E19" s="218" t="s">
        <v>3101</v>
      </c>
      <c r="F19" s="218" t="s">
        <v>564</v>
      </c>
      <c r="G19" s="218" t="s">
        <v>35</v>
      </c>
      <c r="H19" s="218">
        <v>0</v>
      </c>
      <c r="I19" s="218">
        <v>470000000</v>
      </c>
      <c r="J19" s="218" t="s">
        <v>25</v>
      </c>
      <c r="K19" s="218" t="s">
        <v>1593</v>
      </c>
      <c r="L19" s="218" t="s">
        <v>26</v>
      </c>
      <c r="M19" s="430" t="s">
        <v>27</v>
      </c>
      <c r="N19" s="218" t="s">
        <v>565</v>
      </c>
      <c r="O19" s="218" t="s">
        <v>566</v>
      </c>
      <c r="P19" s="218">
        <v>796</v>
      </c>
      <c r="Q19" s="218" t="s">
        <v>29</v>
      </c>
      <c r="R19" s="218">
        <v>360</v>
      </c>
      <c r="S19" s="256">
        <v>1700</v>
      </c>
      <c r="T19" s="256">
        <f t="shared" si="2"/>
        <v>612000</v>
      </c>
      <c r="U19" s="256">
        <f t="shared" si="3"/>
        <v>685440.00000000012</v>
      </c>
      <c r="V19" s="218"/>
      <c r="W19" s="218" t="s">
        <v>262</v>
      </c>
      <c r="X19" s="218"/>
      <c r="Y19" s="67"/>
      <c r="Z19" s="68"/>
      <c r="AA19" s="67"/>
      <c r="AB19" s="69"/>
      <c r="AC19" s="70"/>
      <c r="AD19" s="70"/>
      <c r="AE19" s="70"/>
      <c r="AF19" s="70"/>
      <c r="AG19" s="71"/>
      <c r="AH19" s="318"/>
      <c r="AI19" s="67"/>
      <c r="AJ19" s="68"/>
      <c r="AK19" s="69"/>
      <c r="AL19" s="68"/>
      <c r="AM19" s="67"/>
      <c r="AN19" s="72"/>
      <c r="AO19" s="68"/>
      <c r="AP19" s="72"/>
      <c r="AQ19" s="68"/>
      <c r="AR19" s="4"/>
      <c r="AS19" s="4"/>
      <c r="AT19" s="4"/>
      <c r="AU19" s="4"/>
      <c r="AV19" s="4"/>
      <c r="AW19" s="4"/>
      <c r="AX19" s="8"/>
      <c r="BD19" s="11"/>
      <c r="BE19" s="11"/>
      <c r="BF19" s="11"/>
      <c r="BG19" s="11"/>
    </row>
    <row r="20" spans="1:64" s="1" customFormat="1" ht="51" customHeight="1">
      <c r="A20" s="218" t="s">
        <v>2482</v>
      </c>
      <c r="B20" s="218" t="s">
        <v>23</v>
      </c>
      <c r="C20" s="218" t="s">
        <v>730</v>
      </c>
      <c r="D20" s="429" t="s">
        <v>717</v>
      </c>
      <c r="E20" s="429" t="s">
        <v>3102</v>
      </c>
      <c r="F20" s="218"/>
      <c r="G20" s="218" t="s">
        <v>35</v>
      </c>
      <c r="H20" s="218">
        <v>0</v>
      </c>
      <c r="I20" s="218">
        <v>470000000</v>
      </c>
      <c r="J20" s="218" t="s">
        <v>25</v>
      </c>
      <c r="K20" s="218" t="s">
        <v>618</v>
      </c>
      <c r="L20" s="218" t="s">
        <v>26</v>
      </c>
      <c r="M20" s="430" t="s">
        <v>27</v>
      </c>
      <c r="N20" s="218" t="s">
        <v>643</v>
      </c>
      <c r="O20" s="218" t="s">
        <v>28</v>
      </c>
      <c r="P20" s="218">
        <v>796</v>
      </c>
      <c r="Q20" s="218" t="s">
        <v>29</v>
      </c>
      <c r="R20" s="218" t="s">
        <v>3128</v>
      </c>
      <c r="S20" s="256">
        <v>75</v>
      </c>
      <c r="T20" s="256">
        <f t="shared" si="2"/>
        <v>0</v>
      </c>
      <c r="U20" s="256">
        <f t="shared" si="3"/>
        <v>0</v>
      </c>
      <c r="V20" s="218"/>
      <c r="W20" s="218" t="s">
        <v>262</v>
      </c>
      <c r="X20" s="218"/>
      <c r="Y20" s="67"/>
      <c r="Z20" s="68"/>
      <c r="AA20" s="67"/>
      <c r="AB20" s="69"/>
      <c r="AC20" s="70"/>
      <c r="AD20" s="70"/>
      <c r="AE20" s="70"/>
      <c r="AF20" s="70"/>
      <c r="AG20" s="71"/>
      <c r="AH20" s="318"/>
      <c r="AI20" s="67"/>
      <c r="AJ20" s="68"/>
      <c r="AK20" s="69"/>
      <c r="AL20" s="68"/>
      <c r="AM20" s="67"/>
      <c r="AN20" s="72"/>
      <c r="AO20" s="68"/>
      <c r="AP20" s="72"/>
      <c r="AQ20" s="68"/>
      <c r="AR20" s="4"/>
      <c r="AS20" s="4"/>
      <c r="AT20" s="4"/>
      <c r="AU20" s="4"/>
      <c r="AV20" s="4"/>
      <c r="AW20" s="4"/>
      <c r="AX20" s="8"/>
      <c r="BD20" s="11"/>
      <c r="BE20" s="11"/>
      <c r="BF20" s="11"/>
      <c r="BG20" s="11"/>
    </row>
    <row r="21" spans="1:64" s="1" customFormat="1" ht="47.45" customHeight="1">
      <c r="A21" s="218" t="s">
        <v>3815</v>
      </c>
      <c r="B21" s="218" t="s">
        <v>23</v>
      </c>
      <c r="C21" s="218" t="s">
        <v>730</v>
      </c>
      <c r="D21" s="429" t="s">
        <v>717</v>
      </c>
      <c r="E21" s="429" t="s">
        <v>3102</v>
      </c>
      <c r="F21" s="218"/>
      <c r="G21" s="218" t="s">
        <v>35</v>
      </c>
      <c r="H21" s="218">
        <v>0</v>
      </c>
      <c r="I21" s="218">
        <v>470000000</v>
      </c>
      <c r="J21" s="218" t="s">
        <v>25</v>
      </c>
      <c r="K21" s="218" t="s">
        <v>1598</v>
      </c>
      <c r="L21" s="218" t="s">
        <v>26</v>
      </c>
      <c r="M21" s="430" t="s">
        <v>27</v>
      </c>
      <c r="N21" s="218" t="s">
        <v>643</v>
      </c>
      <c r="O21" s="218" t="s">
        <v>28</v>
      </c>
      <c r="P21" s="218">
        <v>796</v>
      </c>
      <c r="Q21" s="218" t="s">
        <v>29</v>
      </c>
      <c r="R21" s="218" t="s">
        <v>3128</v>
      </c>
      <c r="S21" s="256">
        <v>75</v>
      </c>
      <c r="T21" s="256">
        <f t="shared" si="2"/>
        <v>0</v>
      </c>
      <c r="U21" s="256">
        <f t="shared" si="3"/>
        <v>0</v>
      </c>
      <c r="V21" s="254"/>
      <c r="W21" s="254" t="s">
        <v>262</v>
      </c>
      <c r="X21" s="254" t="s">
        <v>3816</v>
      </c>
      <c r="Y21" s="67"/>
      <c r="Z21" s="68"/>
      <c r="AA21" s="67"/>
      <c r="AB21" s="69"/>
      <c r="AC21" s="70"/>
      <c r="AD21" s="70"/>
      <c r="AE21" s="70"/>
      <c r="AF21" s="70"/>
      <c r="AG21" s="71"/>
      <c r="AH21" s="318"/>
      <c r="AI21" s="67"/>
      <c r="AJ21" s="68"/>
      <c r="AK21" s="69"/>
      <c r="AL21" s="68"/>
      <c r="AM21" s="67"/>
      <c r="AN21" s="72"/>
      <c r="AO21" s="68"/>
      <c r="AP21" s="72"/>
      <c r="AQ21" s="68"/>
      <c r="AR21" s="4"/>
      <c r="AS21" s="4"/>
      <c r="AT21" s="4"/>
      <c r="AU21" s="4"/>
      <c r="AV21" s="4"/>
      <c r="AW21" s="4"/>
      <c r="AX21" s="8"/>
      <c r="BD21" s="11"/>
      <c r="BE21" s="11"/>
      <c r="BF21" s="11"/>
      <c r="BG21" s="11"/>
    </row>
    <row r="22" spans="1:64" s="1" customFormat="1" ht="89.25" customHeight="1">
      <c r="A22" s="218" t="s">
        <v>2483</v>
      </c>
      <c r="B22" s="218" t="s">
        <v>23</v>
      </c>
      <c r="C22" s="218" t="s">
        <v>731</v>
      </c>
      <c r="D22" s="218" t="s">
        <v>732</v>
      </c>
      <c r="E22" s="218" t="s">
        <v>3103</v>
      </c>
      <c r="F22" s="218" t="s">
        <v>732</v>
      </c>
      <c r="G22" s="218" t="s">
        <v>35</v>
      </c>
      <c r="H22" s="218">
        <v>0</v>
      </c>
      <c r="I22" s="218">
        <v>470000000</v>
      </c>
      <c r="J22" s="218" t="s">
        <v>25</v>
      </c>
      <c r="K22" s="218" t="s">
        <v>618</v>
      </c>
      <c r="L22" s="218" t="s">
        <v>26</v>
      </c>
      <c r="M22" s="430" t="s">
        <v>27</v>
      </c>
      <c r="N22" s="218" t="s">
        <v>4228</v>
      </c>
      <c r="O22" s="218" t="s">
        <v>28</v>
      </c>
      <c r="P22" s="218" t="s">
        <v>734</v>
      </c>
      <c r="Q22" s="218" t="s">
        <v>733</v>
      </c>
      <c r="R22" s="218" t="s">
        <v>729</v>
      </c>
      <c r="S22" s="256">
        <v>402</v>
      </c>
      <c r="T22" s="256">
        <f t="shared" si="2"/>
        <v>214266</v>
      </c>
      <c r="U22" s="256">
        <f t="shared" si="3"/>
        <v>239977.92</v>
      </c>
      <c r="V22" s="218"/>
      <c r="W22" s="218" t="s">
        <v>262</v>
      </c>
      <c r="X22" s="218"/>
      <c r="Y22" s="67"/>
      <c r="Z22" s="68"/>
      <c r="AA22" s="67"/>
      <c r="AB22" s="69"/>
      <c r="AC22" s="70"/>
      <c r="AD22" s="70"/>
      <c r="AE22" s="70"/>
      <c r="AF22" s="70"/>
      <c r="AG22" s="71"/>
      <c r="AH22" s="318"/>
      <c r="AI22" s="67"/>
      <c r="AJ22" s="68"/>
      <c r="AK22" s="69"/>
      <c r="AL22" s="68"/>
      <c r="AM22" s="67"/>
      <c r="AN22" s="72"/>
      <c r="AO22" s="68"/>
      <c r="AP22" s="72"/>
      <c r="AQ22" s="68"/>
      <c r="AR22" s="72"/>
      <c r="AS22" s="72"/>
      <c r="AT22" s="72"/>
      <c r="AU22" s="72"/>
      <c r="AV22" s="72"/>
      <c r="AW22" s="72"/>
      <c r="AX22" s="73"/>
      <c r="AY22" s="74"/>
      <c r="AZ22" s="74"/>
      <c r="BA22" s="74"/>
      <c r="BB22" s="74"/>
      <c r="BC22" s="74"/>
      <c r="BD22" s="75"/>
      <c r="BE22" s="75"/>
      <c r="BF22" s="75"/>
      <c r="BG22" s="75"/>
      <c r="BH22" s="74"/>
      <c r="BI22" s="74"/>
      <c r="BJ22" s="74"/>
      <c r="BK22" s="74"/>
      <c r="BL22" s="74"/>
    </row>
    <row r="23" spans="1:64" s="1" customFormat="1" ht="104.25" customHeight="1">
      <c r="A23" s="218" t="s">
        <v>2484</v>
      </c>
      <c r="B23" s="218" t="s">
        <v>23</v>
      </c>
      <c r="C23" s="218" t="s">
        <v>736</v>
      </c>
      <c r="D23" s="218" t="s">
        <v>737</v>
      </c>
      <c r="E23" s="218" t="s">
        <v>738</v>
      </c>
      <c r="F23" s="218" t="s">
        <v>737</v>
      </c>
      <c r="G23" s="218" t="s">
        <v>35</v>
      </c>
      <c r="H23" s="218">
        <v>0</v>
      </c>
      <c r="I23" s="218">
        <v>470000000</v>
      </c>
      <c r="J23" s="218" t="s">
        <v>25</v>
      </c>
      <c r="K23" s="218" t="s">
        <v>618</v>
      </c>
      <c r="L23" s="218" t="s">
        <v>26</v>
      </c>
      <c r="M23" s="430" t="s">
        <v>27</v>
      </c>
      <c r="N23" s="218" t="s">
        <v>643</v>
      </c>
      <c r="O23" s="218" t="s">
        <v>28</v>
      </c>
      <c r="P23" s="218">
        <v>796</v>
      </c>
      <c r="Q23" s="218" t="s">
        <v>29</v>
      </c>
      <c r="R23" s="218" t="s">
        <v>735</v>
      </c>
      <c r="S23" s="256">
        <v>771.11111111111109</v>
      </c>
      <c r="T23" s="256">
        <f t="shared" si="2"/>
        <v>13880</v>
      </c>
      <c r="U23" s="256">
        <f t="shared" si="3"/>
        <v>15545.600000000002</v>
      </c>
      <c r="V23" s="218"/>
      <c r="W23" s="218" t="s">
        <v>262</v>
      </c>
      <c r="X23" s="218"/>
      <c r="Y23" s="67"/>
      <c r="Z23" s="68"/>
      <c r="AA23" s="67"/>
      <c r="AB23" s="69"/>
      <c r="AC23" s="70"/>
      <c r="AD23" s="70"/>
      <c r="AE23" s="70"/>
      <c r="AF23" s="70"/>
      <c r="AG23" s="71"/>
      <c r="AH23" s="318"/>
      <c r="AI23" s="67"/>
      <c r="AJ23" s="68"/>
      <c r="AK23" s="69"/>
      <c r="AL23" s="68"/>
      <c r="AM23" s="67"/>
      <c r="AN23" s="72"/>
      <c r="AO23" s="68"/>
      <c r="AP23" s="72"/>
      <c r="AQ23" s="68"/>
      <c r="AR23" s="72"/>
      <c r="AS23" s="72"/>
      <c r="AT23" s="72"/>
      <c r="AU23" s="72"/>
      <c r="AV23" s="72"/>
      <c r="AW23" s="72"/>
      <c r="AX23" s="73"/>
      <c r="AY23" s="74"/>
      <c r="AZ23" s="74"/>
      <c r="BA23" s="74"/>
      <c r="BB23" s="74"/>
      <c r="BC23" s="74"/>
      <c r="BD23" s="75"/>
      <c r="BE23" s="75"/>
      <c r="BF23" s="75"/>
      <c r="BG23" s="75"/>
      <c r="BH23" s="74"/>
      <c r="BI23" s="74"/>
      <c r="BJ23" s="74"/>
      <c r="BK23" s="74"/>
      <c r="BL23" s="74"/>
    </row>
    <row r="24" spans="1:64" s="1" customFormat="1" ht="55.15" customHeight="1">
      <c r="A24" s="218" t="s">
        <v>2485</v>
      </c>
      <c r="B24" s="218" t="s">
        <v>23</v>
      </c>
      <c r="C24" s="218" t="s">
        <v>742</v>
      </c>
      <c r="D24" s="218" t="s">
        <v>644</v>
      </c>
      <c r="E24" s="218" t="s">
        <v>743</v>
      </c>
      <c r="F24" s="218" t="s">
        <v>741</v>
      </c>
      <c r="G24" s="218" t="s">
        <v>35</v>
      </c>
      <c r="H24" s="218">
        <v>0</v>
      </c>
      <c r="I24" s="218">
        <v>470000000</v>
      </c>
      <c r="J24" s="218" t="s">
        <v>25</v>
      </c>
      <c r="K24" s="218" t="s">
        <v>618</v>
      </c>
      <c r="L24" s="218" t="s">
        <v>26</v>
      </c>
      <c r="M24" s="430" t="s">
        <v>27</v>
      </c>
      <c r="N24" s="218" t="s">
        <v>643</v>
      </c>
      <c r="O24" s="218" t="s">
        <v>28</v>
      </c>
      <c r="P24" s="218">
        <v>796</v>
      </c>
      <c r="Q24" s="218" t="s">
        <v>29</v>
      </c>
      <c r="R24" s="218" t="s">
        <v>3128</v>
      </c>
      <c r="S24" s="256">
        <v>1700</v>
      </c>
      <c r="T24" s="256">
        <f t="shared" si="2"/>
        <v>0</v>
      </c>
      <c r="U24" s="256">
        <f t="shared" si="3"/>
        <v>0</v>
      </c>
      <c r="V24" s="254"/>
      <c r="W24" s="254" t="s">
        <v>262</v>
      </c>
      <c r="X24" s="254"/>
      <c r="Y24" s="67"/>
      <c r="Z24" s="68"/>
      <c r="AA24" s="67"/>
      <c r="AB24" s="69"/>
      <c r="AC24" s="70"/>
      <c r="AD24" s="70"/>
      <c r="AE24" s="70"/>
      <c r="AF24" s="70"/>
      <c r="AG24" s="71"/>
      <c r="AH24" s="318"/>
      <c r="AI24" s="67"/>
      <c r="AJ24" s="68"/>
      <c r="AK24" s="69"/>
      <c r="AL24" s="68"/>
      <c r="AM24" s="67"/>
      <c r="AN24" s="72"/>
      <c r="AO24" s="68"/>
      <c r="AP24" s="72"/>
      <c r="AQ24" s="68"/>
      <c r="AR24" s="4"/>
      <c r="AS24" s="4"/>
      <c r="AT24" s="4"/>
      <c r="AU24" s="4"/>
      <c r="AV24" s="4"/>
      <c r="AW24" s="4"/>
      <c r="AX24" s="8"/>
      <c r="BD24" s="11"/>
      <c r="BE24" s="11"/>
      <c r="BF24" s="11"/>
      <c r="BG24" s="11"/>
    </row>
    <row r="25" spans="1:64" s="1" customFormat="1" ht="69.599999999999994" customHeight="1">
      <c r="A25" s="218" t="s">
        <v>2486</v>
      </c>
      <c r="B25" s="218" t="s">
        <v>23</v>
      </c>
      <c r="C25" s="218" t="s">
        <v>774</v>
      </c>
      <c r="D25" s="218" t="s">
        <v>745</v>
      </c>
      <c r="E25" s="218" t="s">
        <v>775</v>
      </c>
      <c r="F25" s="218" t="s">
        <v>751</v>
      </c>
      <c r="G25" s="218" t="s">
        <v>35</v>
      </c>
      <c r="H25" s="218">
        <v>0</v>
      </c>
      <c r="I25" s="218">
        <v>470000000</v>
      </c>
      <c r="J25" s="218" t="s">
        <v>25</v>
      </c>
      <c r="K25" s="218" t="s">
        <v>618</v>
      </c>
      <c r="L25" s="218" t="s">
        <v>26</v>
      </c>
      <c r="M25" s="430" t="s">
        <v>27</v>
      </c>
      <c r="N25" s="218" t="s">
        <v>643</v>
      </c>
      <c r="O25" s="218" t="s">
        <v>28</v>
      </c>
      <c r="P25" s="218" t="s">
        <v>734</v>
      </c>
      <c r="Q25" s="218" t="s">
        <v>733</v>
      </c>
      <c r="R25" s="218" t="s">
        <v>3128</v>
      </c>
      <c r="S25" s="256">
        <v>760</v>
      </c>
      <c r="T25" s="256">
        <f t="shared" si="2"/>
        <v>0</v>
      </c>
      <c r="U25" s="256">
        <f t="shared" si="3"/>
        <v>0</v>
      </c>
      <c r="V25" s="254"/>
      <c r="W25" s="254" t="s">
        <v>262</v>
      </c>
      <c r="X25" s="254"/>
      <c r="Y25" s="67"/>
      <c r="Z25" s="68"/>
      <c r="AA25" s="67"/>
      <c r="AB25" s="69"/>
      <c r="AC25" s="70"/>
      <c r="AD25" s="70"/>
      <c r="AE25" s="70"/>
      <c r="AF25" s="70"/>
      <c r="AG25" s="71"/>
      <c r="AH25" s="318"/>
      <c r="AI25" s="67"/>
      <c r="AJ25" s="68"/>
      <c r="AK25" s="69"/>
      <c r="AL25" s="68"/>
      <c r="AM25" s="67"/>
      <c r="AN25" s="72"/>
      <c r="AO25" s="68"/>
      <c r="AP25" s="72"/>
      <c r="AQ25" s="68"/>
      <c r="AR25" s="4"/>
      <c r="AS25" s="4"/>
      <c r="AT25" s="4"/>
      <c r="AU25" s="4"/>
      <c r="AV25" s="4"/>
      <c r="AW25" s="4"/>
      <c r="AX25" s="8"/>
      <c r="BD25" s="11"/>
      <c r="BE25" s="11"/>
      <c r="BF25" s="11"/>
      <c r="BG25" s="11"/>
    </row>
    <row r="26" spans="1:64" s="1" customFormat="1" ht="72" customHeight="1">
      <c r="A26" s="218" t="s">
        <v>2487</v>
      </c>
      <c r="B26" s="218" t="s">
        <v>23</v>
      </c>
      <c r="C26" s="218" t="s">
        <v>744</v>
      </c>
      <c r="D26" s="218" t="s">
        <v>745</v>
      </c>
      <c r="E26" s="218" t="s">
        <v>746</v>
      </c>
      <c r="F26" s="218" t="s">
        <v>740</v>
      </c>
      <c r="G26" s="218" t="s">
        <v>35</v>
      </c>
      <c r="H26" s="218">
        <v>0</v>
      </c>
      <c r="I26" s="218">
        <v>470000000</v>
      </c>
      <c r="J26" s="218" t="s">
        <v>25</v>
      </c>
      <c r="K26" s="218" t="s">
        <v>618</v>
      </c>
      <c r="L26" s="218" t="s">
        <v>26</v>
      </c>
      <c r="M26" s="430" t="s">
        <v>27</v>
      </c>
      <c r="N26" s="218" t="s">
        <v>643</v>
      </c>
      <c r="O26" s="218" t="s">
        <v>28</v>
      </c>
      <c r="P26" s="218">
        <v>796</v>
      </c>
      <c r="Q26" s="218" t="s">
        <v>29</v>
      </c>
      <c r="R26" s="218" t="s">
        <v>3128</v>
      </c>
      <c r="S26" s="256">
        <v>510</v>
      </c>
      <c r="T26" s="256">
        <f t="shared" si="2"/>
        <v>0</v>
      </c>
      <c r="U26" s="256">
        <f t="shared" si="3"/>
        <v>0</v>
      </c>
      <c r="V26" s="254"/>
      <c r="W26" s="254" t="s">
        <v>262</v>
      </c>
      <c r="X26" s="254"/>
      <c r="Y26" s="67"/>
      <c r="Z26" s="68"/>
      <c r="AA26" s="67"/>
      <c r="AB26" s="69"/>
      <c r="AC26" s="70"/>
      <c r="AD26" s="70"/>
      <c r="AE26" s="70"/>
      <c r="AF26" s="70"/>
      <c r="AG26" s="71"/>
      <c r="AH26" s="318"/>
      <c r="AI26" s="67"/>
      <c r="AJ26" s="68"/>
      <c r="AK26" s="69"/>
      <c r="AL26" s="68"/>
      <c r="AM26" s="67"/>
      <c r="AN26" s="72"/>
      <c r="AO26" s="68"/>
      <c r="AP26" s="72"/>
      <c r="AQ26" s="68"/>
      <c r="AR26" s="4"/>
      <c r="AS26" s="4"/>
      <c r="AT26" s="4"/>
      <c r="AU26" s="4"/>
      <c r="AV26" s="4"/>
      <c r="AW26" s="4"/>
      <c r="AX26" s="8"/>
      <c r="BD26" s="11"/>
      <c r="BE26" s="11"/>
      <c r="BF26" s="11"/>
      <c r="BG26" s="11"/>
    </row>
    <row r="27" spans="1:64" s="1" customFormat="1" ht="65.25" customHeight="1">
      <c r="A27" s="218" t="s">
        <v>30</v>
      </c>
      <c r="B27" s="218" t="s">
        <v>23</v>
      </c>
      <c r="C27" s="218" t="s">
        <v>1990</v>
      </c>
      <c r="D27" s="218" t="s">
        <v>745</v>
      </c>
      <c r="E27" s="218" t="s">
        <v>1991</v>
      </c>
      <c r="F27" s="218" t="s">
        <v>747</v>
      </c>
      <c r="G27" s="218" t="s">
        <v>35</v>
      </c>
      <c r="H27" s="218">
        <v>0</v>
      </c>
      <c r="I27" s="218">
        <v>470000000</v>
      </c>
      <c r="J27" s="218" t="s">
        <v>25</v>
      </c>
      <c r="K27" s="218" t="s">
        <v>618</v>
      </c>
      <c r="L27" s="218" t="s">
        <v>26</v>
      </c>
      <c r="M27" s="430" t="s">
        <v>27</v>
      </c>
      <c r="N27" s="218" t="s">
        <v>643</v>
      </c>
      <c r="O27" s="218" t="s">
        <v>28</v>
      </c>
      <c r="P27" s="218">
        <v>796</v>
      </c>
      <c r="Q27" s="218" t="s">
        <v>29</v>
      </c>
      <c r="R27" s="218" t="s">
        <v>3128</v>
      </c>
      <c r="S27" s="256">
        <v>320</v>
      </c>
      <c r="T27" s="432">
        <f t="shared" si="2"/>
        <v>0</v>
      </c>
      <c r="U27" s="256">
        <f t="shared" si="3"/>
        <v>0</v>
      </c>
      <c r="V27" s="254"/>
      <c r="W27" s="254" t="s">
        <v>262</v>
      </c>
      <c r="X27" s="254"/>
      <c r="Y27" s="67"/>
      <c r="Z27" s="68"/>
      <c r="AA27" s="67"/>
      <c r="AB27" s="69"/>
      <c r="AC27" s="70"/>
      <c r="AD27" s="70"/>
      <c r="AE27" s="70"/>
      <c r="AF27" s="70"/>
      <c r="AG27" s="71"/>
      <c r="AH27" s="318"/>
      <c r="AI27" s="67"/>
      <c r="AJ27" s="68"/>
      <c r="AK27" s="69"/>
      <c r="AL27" s="68"/>
      <c r="AM27" s="67"/>
      <c r="AN27" s="72"/>
      <c r="AO27" s="68"/>
      <c r="AP27" s="72"/>
      <c r="AQ27" s="68"/>
      <c r="AR27" s="4"/>
      <c r="AS27" s="4"/>
      <c r="AT27" s="4"/>
      <c r="AU27" s="4"/>
      <c r="AV27" s="4"/>
      <c r="AW27" s="4"/>
      <c r="AX27" s="8"/>
      <c r="BD27" s="11"/>
      <c r="BE27" s="11"/>
      <c r="BF27" s="11"/>
      <c r="BG27" s="11"/>
    </row>
    <row r="28" spans="1:64" s="1" customFormat="1" ht="69.75" customHeight="1">
      <c r="A28" s="218" t="s">
        <v>31</v>
      </c>
      <c r="B28" s="218" t="s">
        <v>23</v>
      </c>
      <c r="C28" s="218" t="s">
        <v>773</v>
      </c>
      <c r="D28" s="218" t="s">
        <v>3104</v>
      </c>
      <c r="E28" s="218" t="s">
        <v>3105</v>
      </c>
      <c r="F28" s="218" t="s">
        <v>748</v>
      </c>
      <c r="G28" s="218" t="s">
        <v>35</v>
      </c>
      <c r="H28" s="218">
        <v>0</v>
      </c>
      <c r="I28" s="218">
        <v>470000000</v>
      </c>
      <c r="J28" s="218" t="s">
        <v>25</v>
      </c>
      <c r="K28" s="218" t="s">
        <v>618</v>
      </c>
      <c r="L28" s="218" t="s">
        <v>26</v>
      </c>
      <c r="M28" s="430" t="s">
        <v>27</v>
      </c>
      <c r="N28" s="218" t="s">
        <v>643</v>
      </c>
      <c r="O28" s="218" t="s">
        <v>28</v>
      </c>
      <c r="P28" s="218" t="s">
        <v>727</v>
      </c>
      <c r="Q28" s="218" t="s">
        <v>726</v>
      </c>
      <c r="R28" s="218" t="s">
        <v>3128</v>
      </c>
      <c r="S28" s="256">
        <v>530</v>
      </c>
      <c r="T28" s="256">
        <f t="shared" si="2"/>
        <v>0</v>
      </c>
      <c r="U28" s="256">
        <f t="shared" si="3"/>
        <v>0</v>
      </c>
      <c r="V28" s="254"/>
      <c r="W28" s="254" t="s">
        <v>262</v>
      </c>
      <c r="X28" s="254"/>
      <c r="Y28" s="67"/>
      <c r="Z28" s="68"/>
      <c r="AA28" s="67"/>
      <c r="AB28" s="69"/>
      <c r="AC28" s="70"/>
      <c r="AD28" s="70"/>
      <c r="AE28" s="70"/>
      <c r="AF28" s="70"/>
      <c r="AG28" s="71"/>
      <c r="AH28" s="318"/>
      <c r="AI28" s="67"/>
      <c r="AJ28" s="68"/>
      <c r="AK28" s="69"/>
      <c r="AL28" s="68"/>
      <c r="AM28" s="67"/>
      <c r="AN28" s="72"/>
      <c r="AO28" s="68"/>
      <c r="AP28" s="72"/>
      <c r="AQ28" s="68"/>
      <c r="AR28" s="4"/>
      <c r="AS28" s="4"/>
      <c r="AT28" s="4"/>
      <c r="AU28" s="4"/>
      <c r="AV28" s="4"/>
      <c r="AW28" s="4"/>
      <c r="AX28" s="8"/>
      <c r="BD28" s="11"/>
      <c r="BE28" s="11"/>
      <c r="BF28" s="11"/>
      <c r="BG28" s="11"/>
    </row>
    <row r="29" spans="1:64" s="1" customFormat="1" ht="69" customHeight="1">
      <c r="A29" s="218" t="s">
        <v>32</v>
      </c>
      <c r="B29" s="218" t="s">
        <v>23</v>
      </c>
      <c r="C29" s="218" t="s">
        <v>773</v>
      </c>
      <c r="D29" s="218" t="s">
        <v>3104</v>
      </c>
      <c r="E29" s="218" t="s">
        <v>3105</v>
      </c>
      <c r="F29" s="218" t="s">
        <v>754</v>
      </c>
      <c r="G29" s="218" t="s">
        <v>35</v>
      </c>
      <c r="H29" s="218">
        <v>0</v>
      </c>
      <c r="I29" s="218">
        <v>470000000</v>
      </c>
      <c r="J29" s="218" t="s">
        <v>25</v>
      </c>
      <c r="K29" s="218" t="s">
        <v>618</v>
      </c>
      <c r="L29" s="218" t="s">
        <v>26</v>
      </c>
      <c r="M29" s="430" t="s">
        <v>27</v>
      </c>
      <c r="N29" s="218" t="s">
        <v>643</v>
      </c>
      <c r="O29" s="218" t="s">
        <v>28</v>
      </c>
      <c r="P29" s="218" t="s">
        <v>727</v>
      </c>
      <c r="Q29" s="218" t="s">
        <v>726</v>
      </c>
      <c r="R29" s="218" t="s">
        <v>3128</v>
      </c>
      <c r="S29" s="256">
        <v>520</v>
      </c>
      <c r="T29" s="256">
        <f t="shared" si="2"/>
        <v>0</v>
      </c>
      <c r="U29" s="256">
        <f t="shared" si="3"/>
        <v>0</v>
      </c>
      <c r="V29" s="254"/>
      <c r="W29" s="254" t="s">
        <v>262</v>
      </c>
      <c r="X29" s="254"/>
      <c r="Y29" s="67"/>
      <c r="Z29" s="68"/>
      <c r="AA29" s="67"/>
      <c r="AB29" s="69"/>
      <c r="AC29" s="70"/>
      <c r="AD29" s="70"/>
      <c r="AE29" s="70"/>
      <c r="AF29" s="70"/>
      <c r="AG29" s="71"/>
      <c r="AH29" s="318"/>
      <c r="AI29" s="67"/>
      <c r="AJ29" s="68"/>
      <c r="AK29" s="69"/>
      <c r="AL29" s="68"/>
      <c r="AM29" s="67"/>
      <c r="AN29" s="72"/>
      <c r="AO29" s="68"/>
      <c r="AP29" s="72"/>
      <c r="AQ29" s="68"/>
      <c r="AR29" s="4"/>
      <c r="AS29" s="4"/>
      <c r="AT29" s="4"/>
      <c r="AU29" s="4"/>
      <c r="AV29" s="4"/>
      <c r="AW29" s="4"/>
      <c r="AX29" s="8"/>
      <c r="BD29" s="11"/>
      <c r="BE29" s="11"/>
      <c r="BF29" s="11"/>
      <c r="BG29" s="11"/>
    </row>
    <row r="30" spans="1:64" s="1" customFormat="1" ht="85.5" customHeight="1">
      <c r="A30" s="218" t="s">
        <v>33</v>
      </c>
      <c r="B30" s="218" t="s">
        <v>23</v>
      </c>
      <c r="C30" s="218" t="s">
        <v>767</v>
      </c>
      <c r="D30" s="218" t="s">
        <v>768</v>
      </c>
      <c r="E30" s="218" t="s">
        <v>769</v>
      </c>
      <c r="F30" s="218" t="s">
        <v>752</v>
      </c>
      <c r="G30" s="218" t="s">
        <v>35</v>
      </c>
      <c r="H30" s="218">
        <v>0</v>
      </c>
      <c r="I30" s="218">
        <v>470000000</v>
      </c>
      <c r="J30" s="218" t="s">
        <v>25</v>
      </c>
      <c r="K30" s="218" t="s">
        <v>618</v>
      </c>
      <c r="L30" s="218" t="s">
        <v>26</v>
      </c>
      <c r="M30" s="430" t="s">
        <v>27</v>
      </c>
      <c r="N30" s="218" t="s">
        <v>643</v>
      </c>
      <c r="O30" s="218" t="s">
        <v>28</v>
      </c>
      <c r="P30" s="218">
        <v>796</v>
      </c>
      <c r="Q30" s="218" t="s">
        <v>29</v>
      </c>
      <c r="R30" s="218" t="s">
        <v>3128</v>
      </c>
      <c r="S30" s="256">
        <v>348</v>
      </c>
      <c r="T30" s="256">
        <f t="shared" si="2"/>
        <v>0</v>
      </c>
      <c r="U30" s="256">
        <f t="shared" si="3"/>
        <v>0</v>
      </c>
      <c r="V30" s="254"/>
      <c r="W30" s="254" t="s">
        <v>262</v>
      </c>
      <c r="X30" s="254"/>
      <c r="Y30" s="67"/>
      <c r="Z30" s="68"/>
      <c r="AA30" s="67"/>
      <c r="AB30" s="69"/>
      <c r="AC30" s="70"/>
      <c r="AD30" s="70"/>
      <c r="AE30" s="70"/>
      <c r="AF30" s="70"/>
      <c r="AG30" s="71"/>
      <c r="AH30" s="318"/>
      <c r="AI30" s="67"/>
      <c r="AJ30" s="68"/>
      <c r="AK30" s="69"/>
      <c r="AL30" s="68"/>
      <c r="AM30" s="67"/>
      <c r="AN30" s="72"/>
      <c r="AO30" s="68"/>
      <c r="AP30" s="72"/>
      <c r="AQ30" s="68"/>
      <c r="AR30" s="4"/>
      <c r="AS30" s="4"/>
      <c r="AT30" s="4"/>
      <c r="AU30" s="4"/>
      <c r="AV30" s="4"/>
      <c r="AW30" s="4"/>
      <c r="AX30" s="8"/>
      <c r="BD30" s="11"/>
      <c r="BE30" s="11"/>
      <c r="BF30" s="11"/>
      <c r="BG30" s="11"/>
    </row>
    <row r="31" spans="1:64" s="1" customFormat="1" ht="105.75" customHeight="1">
      <c r="A31" s="218" t="s">
        <v>34</v>
      </c>
      <c r="B31" s="218" t="s">
        <v>23</v>
      </c>
      <c r="C31" s="218" t="s">
        <v>807</v>
      </c>
      <c r="D31" s="218" t="s">
        <v>808</v>
      </c>
      <c r="E31" s="218" t="s">
        <v>809</v>
      </c>
      <c r="F31" s="218" t="s">
        <v>759</v>
      </c>
      <c r="G31" s="218" t="s">
        <v>35</v>
      </c>
      <c r="H31" s="218">
        <v>0</v>
      </c>
      <c r="I31" s="218">
        <v>470000000</v>
      </c>
      <c r="J31" s="218" t="s">
        <v>25</v>
      </c>
      <c r="K31" s="218" t="s">
        <v>618</v>
      </c>
      <c r="L31" s="218" t="s">
        <v>26</v>
      </c>
      <c r="M31" s="430" t="s">
        <v>27</v>
      </c>
      <c r="N31" s="218" t="s">
        <v>643</v>
      </c>
      <c r="O31" s="218" t="s">
        <v>28</v>
      </c>
      <c r="P31" s="218" t="s">
        <v>806</v>
      </c>
      <c r="Q31" s="218" t="s">
        <v>805</v>
      </c>
      <c r="R31" s="218" t="s">
        <v>760</v>
      </c>
      <c r="S31" s="256">
        <v>250</v>
      </c>
      <c r="T31" s="256">
        <f t="shared" si="2"/>
        <v>87500</v>
      </c>
      <c r="U31" s="256">
        <f t="shared" si="3"/>
        <v>98000.000000000015</v>
      </c>
      <c r="V31" s="218"/>
      <c r="W31" s="218" t="s">
        <v>262</v>
      </c>
      <c r="X31" s="218"/>
      <c r="Y31" s="67"/>
      <c r="Z31" s="68"/>
      <c r="AA31" s="67"/>
      <c r="AB31" s="69"/>
      <c r="AC31" s="70"/>
      <c r="AD31" s="70"/>
      <c r="AE31" s="70"/>
      <c r="AF31" s="70"/>
      <c r="AG31" s="71"/>
      <c r="AH31" s="318"/>
      <c r="AI31" s="67"/>
      <c r="AJ31" s="68"/>
      <c r="AK31" s="69"/>
      <c r="AL31" s="68"/>
      <c r="AM31" s="67"/>
      <c r="AN31" s="72"/>
      <c r="AO31" s="68"/>
      <c r="AP31" s="72"/>
      <c r="AQ31" s="68"/>
      <c r="AR31" s="72"/>
      <c r="AS31" s="72"/>
      <c r="AT31" s="72"/>
      <c r="AU31" s="72"/>
      <c r="AV31" s="72"/>
      <c r="AW31" s="72"/>
      <c r="AX31" s="73"/>
      <c r="AY31" s="74"/>
      <c r="AZ31" s="74"/>
      <c r="BA31" s="74"/>
      <c r="BB31" s="74"/>
      <c r="BC31" s="74"/>
      <c r="BD31" s="75"/>
      <c r="BE31" s="75"/>
      <c r="BF31" s="75"/>
      <c r="BG31" s="75"/>
      <c r="BH31" s="74"/>
      <c r="BI31" s="74"/>
      <c r="BJ31" s="74"/>
      <c r="BK31" s="74"/>
      <c r="BL31" s="74"/>
    </row>
    <row r="32" spans="1:64" s="1" customFormat="1" ht="89.25" customHeight="1">
      <c r="A32" s="218" t="s">
        <v>2488</v>
      </c>
      <c r="B32" s="218" t="s">
        <v>23</v>
      </c>
      <c r="C32" s="218" t="s">
        <v>770</v>
      </c>
      <c r="D32" s="218" t="s">
        <v>771</v>
      </c>
      <c r="E32" s="218" t="s">
        <v>772</v>
      </c>
      <c r="F32" s="218" t="s">
        <v>755</v>
      </c>
      <c r="G32" s="218" t="s">
        <v>35</v>
      </c>
      <c r="H32" s="218">
        <v>0</v>
      </c>
      <c r="I32" s="218">
        <v>470000000</v>
      </c>
      <c r="J32" s="218" t="s">
        <v>25</v>
      </c>
      <c r="K32" s="218" t="s">
        <v>618</v>
      </c>
      <c r="L32" s="218" t="s">
        <v>26</v>
      </c>
      <c r="M32" s="430" t="s">
        <v>27</v>
      </c>
      <c r="N32" s="218" t="s">
        <v>643</v>
      </c>
      <c r="O32" s="218" t="s">
        <v>28</v>
      </c>
      <c r="P32" s="218">
        <v>796</v>
      </c>
      <c r="Q32" s="218" t="s">
        <v>29</v>
      </c>
      <c r="R32" s="218" t="s">
        <v>756</v>
      </c>
      <c r="S32" s="256">
        <v>263.33333333333331</v>
      </c>
      <c r="T32" s="256">
        <f t="shared" si="2"/>
        <v>71100</v>
      </c>
      <c r="U32" s="256">
        <f t="shared" si="3"/>
        <v>79632.000000000015</v>
      </c>
      <c r="V32" s="218"/>
      <c r="W32" s="218" t="s">
        <v>262</v>
      </c>
      <c r="X32" s="218"/>
      <c r="Y32" s="67"/>
      <c r="Z32" s="68"/>
      <c r="AA32" s="67"/>
      <c r="AB32" s="69"/>
      <c r="AC32" s="70"/>
      <c r="AD32" s="70"/>
      <c r="AE32" s="70"/>
      <c r="AF32" s="70"/>
      <c r="AG32" s="71"/>
      <c r="AH32" s="318"/>
      <c r="AI32" s="67"/>
      <c r="AJ32" s="68"/>
      <c r="AK32" s="69"/>
      <c r="AL32" s="68"/>
      <c r="AM32" s="67"/>
      <c r="AN32" s="72"/>
      <c r="AO32" s="68"/>
      <c r="AP32" s="72"/>
      <c r="AQ32" s="68"/>
      <c r="AR32" s="72"/>
      <c r="AS32" s="72"/>
      <c r="AT32" s="72"/>
      <c r="AU32" s="72"/>
      <c r="AV32" s="72"/>
      <c r="AW32" s="72"/>
      <c r="AX32" s="73"/>
      <c r="AY32" s="74"/>
      <c r="AZ32" s="74"/>
      <c r="BA32" s="74"/>
      <c r="BB32" s="74"/>
      <c r="BC32" s="74"/>
      <c r="BD32" s="75"/>
      <c r="BE32" s="75"/>
      <c r="BF32" s="75"/>
      <c r="BG32" s="75"/>
      <c r="BH32" s="74"/>
      <c r="BI32" s="74"/>
      <c r="BJ32" s="74"/>
      <c r="BK32" s="74"/>
      <c r="BL32" s="74"/>
    </row>
    <row r="33" spans="1:64" s="1" customFormat="1" ht="104.25" customHeight="1">
      <c r="A33" s="218" t="s">
        <v>2489</v>
      </c>
      <c r="B33" s="218" t="s">
        <v>23</v>
      </c>
      <c r="C33" s="218" t="s">
        <v>804</v>
      </c>
      <c r="D33" s="218" t="s">
        <v>765</v>
      </c>
      <c r="E33" s="218" t="s">
        <v>766</v>
      </c>
      <c r="F33" s="218" t="s">
        <v>758</v>
      </c>
      <c r="G33" s="218" t="s">
        <v>35</v>
      </c>
      <c r="H33" s="218">
        <v>0</v>
      </c>
      <c r="I33" s="218">
        <v>470000000</v>
      </c>
      <c r="J33" s="218" t="s">
        <v>25</v>
      </c>
      <c r="K33" s="218" t="s">
        <v>618</v>
      </c>
      <c r="L33" s="218" t="s">
        <v>26</v>
      </c>
      <c r="M33" s="430" t="s">
        <v>27</v>
      </c>
      <c r="N33" s="218" t="s">
        <v>643</v>
      </c>
      <c r="O33" s="218" t="s">
        <v>28</v>
      </c>
      <c r="P33" s="218" t="s">
        <v>806</v>
      </c>
      <c r="Q33" s="218" t="s">
        <v>805</v>
      </c>
      <c r="R33" s="218" t="s">
        <v>803</v>
      </c>
      <c r="S33" s="256">
        <v>75.932203389830505</v>
      </c>
      <c r="T33" s="256">
        <f t="shared" si="2"/>
        <v>8960</v>
      </c>
      <c r="U33" s="256">
        <f t="shared" si="3"/>
        <v>10035.200000000001</v>
      </c>
      <c r="V33" s="218"/>
      <c r="W33" s="218" t="s">
        <v>262</v>
      </c>
      <c r="X33" s="218"/>
      <c r="Y33" s="67"/>
      <c r="Z33" s="68"/>
      <c r="AA33" s="67"/>
      <c r="AB33" s="69"/>
      <c r="AC33" s="70"/>
      <c r="AD33" s="70"/>
      <c r="AE33" s="70"/>
      <c r="AF33" s="70"/>
      <c r="AG33" s="71"/>
      <c r="AH33" s="318"/>
      <c r="AI33" s="67"/>
      <c r="AJ33" s="68"/>
      <c r="AK33" s="69"/>
      <c r="AL33" s="68"/>
      <c r="AM33" s="67"/>
      <c r="AN33" s="72"/>
      <c r="AO33" s="68"/>
      <c r="AP33" s="72"/>
      <c r="AQ33" s="68"/>
      <c r="AR33" s="72"/>
      <c r="AS33" s="72"/>
      <c r="AT33" s="72"/>
      <c r="AU33" s="72"/>
      <c r="AV33" s="72"/>
      <c r="AW33" s="72"/>
      <c r="AX33" s="73"/>
      <c r="AY33" s="74"/>
      <c r="AZ33" s="74"/>
      <c r="BA33" s="74"/>
      <c r="BB33" s="74"/>
      <c r="BC33" s="74"/>
      <c r="BD33" s="75"/>
      <c r="BE33" s="75"/>
      <c r="BF33" s="75"/>
      <c r="BG33" s="75"/>
      <c r="BH33" s="74"/>
      <c r="BI33" s="74"/>
      <c r="BJ33" s="74"/>
      <c r="BK33" s="74"/>
      <c r="BL33" s="74"/>
    </row>
    <row r="34" spans="1:64" s="1" customFormat="1" ht="75" customHeight="1">
      <c r="A34" s="218" t="s">
        <v>2490</v>
      </c>
      <c r="B34" s="218" t="s">
        <v>23</v>
      </c>
      <c r="C34" s="218" t="s">
        <v>762</v>
      </c>
      <c r="D34" s="218" t="s">
        <v>757</v>
      </c>
      <c r="E34" s="218" t="s">
        <v>761</v>
      </c>
      <c r="F34" s="218" t="s">
        <v>757</v>
      </c>
      <c r="G34" s="218" t="s">
        <v>35</v>
      </c>
      <c r="H34" s="218">
        <v>0</v>
      </c>
      <c r="I34" s="218">
        <v>470000000</v>
      </c>
      <c r="J34" s="218" t="s">
        <v>25</v>
      </c>
      <c r="K34" s="218" t="s">
        <v>618</v>
      </c>
      <c r="L34" s="218" t="s">
        <v>26</v>
      </c>
      <c r="M34" s="430" t="s">
        <v>27</v>
      </c>
      <c r="N34" s="218" t="s">
        <v>643</v>
      </c>
      <c r="O34" s="218" t="s">
        <v>28</v>
      </c>
      <c r="P34" s="218" t="s">
        <v>764</v>
      </c>
      <c r="Q34" s="218" t="s">
        <v>763</v>
      </c>
      <c r="R34" s="218" t="s">
        <v>3128</v>
      </c>
      <c r="S34" s="256">
        <v>3000</v>
      </c>
      <c r="T34" s="256">
        <f t="shared" si="2"/>
        <v>0</v>
      </c>
      <c r="U34" s="256">
        <f t="shared" si="3"/>
        <v>0</v>
      </c>
      <c r="V34" s="218"/>
      <c r="W34" s="218" t="s">
        <v>262</v>
      </c>
      <c r="X34" s="218"/>
      <c r="Y34" s="67"/>
      <c r="Z34" s="68"/>
      <c r="AA34" s="67"/>
      <c r="AB34" s="69"/>
      <c r="AC34" s="70"/>
      <c r="AD34" s="70"/>
      <c r="AE34" s="70"/>
      <c r="AF34" s="70"/>
      <c r="AG34" s="71"/>
      <c r="AH34" s="318"/>
      <c r="AI34" s="67"/>
      <c r="AJ34" s="68"/>
      <c r="AK34" s="69"/>
      <c r="AL34" s="68"/>
      <c r="AM34" s="67"/>
      <c r="AN34" s="72"/>
      <c r="AO34" s="68"/>
      <c r="AP34" s="72"/>
      <c r="AQ34" s="68"/>
      <c r="AR34" s="4"/>
      <c r="AS34" s="4"/>
      <c r="AT34" s="4"/>
      <c r="AU34" s="4"/>
      <c r="AV34" s="4"/>
      <c r="AW34" s="4"/>
      <c r="AX34" s="8"/>
      <c r="BD34" s="11"/>
      <c r="BE34" s="11"/>
      <c r="BF34" s="11"/>
      <c r="BG34" s="11"/>
    </row>
    <row r="35" spans="1:64" s="1" customFormat="1" ht="75" customHeight="1">
      <c r="A35" s="218" t="s">
        <v>3817</v>
      </c>
      <c r="B35" s="218" t="s">
        <v>23</v>
      </c>
      <c r="C35" s="218" t="s">
        <v>762</v>
      </c>
      <c r="D35" s="433" t="s">
        <v>757</v>
      </c>
      <c r="E35" s="218" t="s">
        <v>761</v>
      </c>
      <c r="F35" s="218" t="s">
        <v>757</v>
      </c>
      <c r="G35" s="218" t="s">
        <v>35</v>
      </c>
      <c r="H35" s="218">
        <v>0</v>
      </c>
      <c r="I35" s="218">
        <v>470000000</v>
      </c>
      <c r="J35" s="218" t="s">
        <v>25</v>
      </c>
      <c r="K35" s="218" t="s">
        <v>1598</v>
      </c>
      <c r="L35" s="218" t="s">
        <v>26</v>
      </c>
      <c r="M35" s="430" t="s">
        <v>27</v>
      </c>
      <c r="N35" s="218" t="s">
        <v>643</v>
      </c>
      <c r="O35" s="218" t="s">
        <v>28</v>
      </c>
      <c r="P35" s="218" t="s">
        <v>764</v>
      </c>
      <c r="Q35" s="218" t="s">
        <v>763</v>
      </c>
      <c r="R35" s="218" t="s">
        <v>5031</v>
      </c>
      <c r="S35" s="256">
        <v>4000</v>
      </c>
      <c r="T35" s="256">
        <f t="shared" si="2"/>
        <v>260000</v>
      </c>
      <c r="U35" s="256">
        <f t="shared" si="3"/>
        <v>291200</v>
      </c>
      <c r="V35" s="218"/>
      <c r="W35" s="218" t="s">
        <v>262</v>
      </c>
      <c r="X35" s="218" t="s">
        <v>3810</v>
      </c>
      <c r="Y35" s="67"/>
      <c r="Z35" s="68"/>
      <c r="AA35" s="67"/>
      <c r="AB35" s="69"/>
      <c r="AC35" s="70"/>
      <c r="AD35" s="70"/>
      <c r="AE35" s="70"/>
      <c r="AF35" s="70"/>
      <c r="AG35" s="71"/>
      <c r="AH35" s="318"/>
      <c r="AI35" s="67"/>
      <c r="AJ35" s="68"/>
      <c r="AK35" s="69"/>
      <c r="AL35" s="68"/>
      <c r="AM35" s="67"/>
      <c r="AN35" s="72"/>
      <c r="AO35" s="68"/>
      <c r="AP35" s="72"/>
      <c r="AQ35" s="68"/>
      <c r="AR35" s="72"/>
      <c r="AS35" s="72"/>
      <c r="AT35" s="72"/>
      <c r="AU35" s="72"/>
      <c r="AV35" s="72"/>
      <c r="AW35" s="72"/>
      <c r="AX35" s="8"/>
      <c r="BD35" s="11"/>
      <c r="BE35" s="11"/>
      <c r="BF35" s="11"/>
      <c r="BG35" s="11"/>
    </row>
    <row r="36" spans="1:64" s="1" customFormat="1" ht="90.75" customHeight="1">
      <c r="A36" s="218" t="s">
        <v>2491</v>
      </c>
      <c r="B36" s="218" t="s">
        <v>23</v>
      </c>
      <c r="C36" s="218" t="s">
        <v>780</v>
      </c>
      <c r="D36" s="218" t="s">
        <v>778</v>
      </c>
      <c r="E36" s="218" t="s">
        <v>779</v>
      </c>
      <c r="F36" s="218" t="s">
        <v>776</v>
      </c>
      <c r="G36" s="218" t="s">
        <v>35</v>
      </c>
      <c r="H36" s="218">
        <v>0</v>
      </c>
      <c r="I36" s="218">
        <v>470000000</v>
      </c>
      <c r="J36" s="218" t="s">
        <v>25</v>
      </c>
      <c r="K36" s="218" t="s">
        <v>618</v>
      </c>
      <c r="L36" s="218" t="s">
        <v>26</v>
      </c>
      <c r="M36" s="430" t="s">
        <v>27</v>
      </c>
      <c r="N36" s="218" t="s">
        <v>643</v>
      </c>
      <c r="O36" s="218" t="s">
        <v>28</v>
      </c>
      <c r="P36" s="218">
        <v>796</v>
      </c>
      <c r="Q36" s="218" t="s">
        <v>29</v>
      </c>
      <c r="R36" s="218" t="s">
        <v>3128</v>
      </c>
      <c r="S36" s="256">
        <v>625</v>
      </c>
      <c r="T36" s="256">
        <f t="shared" si="2"/>
        <v>0</v>
      </c>
      <c r="U36" s="256">
        <f t="shared" si="3"/>
        <v>0</v>
      </c>
      <c r="V36" s="218"/>
      <c r="W36" s="218" t="s">
        <v>262</v>
      </c>
      <c r="X36" s="218"/>
      <c r="Y36" s="67"/>
      <c r="Z36" s="68"/>
      <c r="AA36" s="67"/>
      <c r="AB36" s="69"/>
      <c r="AC36" s="70"/>
      <c r="AD36" s="70"/>
      <c r="AE36" s="70"/>
      <c r="AF36" s="70"/>
      <c r="AG36" s="71"/>
      <c r="AH36" s="318"/>
      <c r="AI36" s="67"/>
      <c r="AJ36" s="68"/>
      <c r="AK36" s="69"/>
      <c r="AL36" s="68"/>
      <c r="AM36" s="67"/>
      <c r="AN36" s="72"/>
      <c r="AO36" s="68"/>
      <c r="AP36" s="72"/>
      <c r="AQ36" s="68"/>
      <c r="AR36" s="4"/>
      <c r="AS36" s="4"/>
      <c r="AT36" s="4"/>
      <c r="AU36" s="4"/>
      <c r="AV36" s="4"/>
      <c r="AW36" s="4"/>
      <c r="AX36" s="8"/>
      <c r="BD36" s="11"/>
      <c r="BE36" s="11"/>
      <c r="BF36" s="11"/>
      <c r="BG36" s="11"/>
    </row>
    <row r="37" spans="1:64" s="1" customFormat="1" ht="105.75" customHeight="1">
      <c r="A37" s="218" t="s">
        <v>2492</v>
      </c>
      <c r="B37" s="218" t="s">
        <v>23</v>
      </c>
      <c r="C37" s="218" t="s">
        <v>1992</v>
      </c>
      <c r="D37" s="218" t="s">
        <v>781</v>
      </c>
      <c r="E37" s="218" t="s">
        <v>1993</v>
      </c>
      <c r="F37" s="218" t="s">
        <v>777</v>
      </c>
      <c r="G37" s="218" t="s">
        <v>35</v>
      </c>
      <c r="H37" s="218">
        <v>0</v>
      </c>
      <c r="I37" s="218">
        <v>470000000</v>
      </c>
      <c r="J37" s="218" t="s">
        <v>25</v>
      </c>
      <c r="K37" s="218" t="s">
        <v>618</v>
      </c>
      <c r="L37" s="218" t="s">
        <v>26</v>
      </c>
      <c r="M37" s="430" t="s">
        <v>27</v>
      </c>
      <c r="N37" s="218" t="s">
        <v>643</v>
      </c>
      <c r="O37" s="218" t="s">
        <v>28</v>
      </c>
      <c r="P37" s="218" t="s">
        <v>1995</v>
      </c>
      <c r="Q37" s="218" t="s">
        <v>1994</v>
      </c>
      <c r="R37" s="218">
        <v>350</v>
      </c>
      <c r="S37" s="256">
        <v>100</v>
      </c>
      <c r="T37" s="256">
        <f t="shared" si="2"/>
        <v>35000</v>
      </c>
      <c r="U37" s="256">
        <f t="shared" si="3"/>
        <v>39200.000000000007</v>
      </c>
      <c r="V37" s="218"/>
      <c r="W37" s="218" t="s">
        <v>262</v>
      </c>
      <c r="X37" s="218"/>
      <c r="Y37" s="67"/>
      <c r="Z37" s="69"/>
      <c r="AA37" s="71"/>
      <c r="AB37" s="69"/>
      <c r="AC37" s="70"/>
      <c r="AD37" s="70"/>
      <c r="AE37" s="70"/>
      <c r="AF37" s="70"/>
      <c r="AG37" s="71"/>
      <c r="AH37" s="318"/>
      <c r="AI37" s="434"/>
      <c r="AJ37" s="368"/>
      <c r="AK37" s="435"/>
      <c r="AL37" s="368"/>
      <c r="AM37" s="67"/>
      <c r="AN37" s="72"/>
      <c r="AO37" s="68"/>
      <c r="AP37" s="72"/>
      <c r="AQ37" s="68"/>
      <c r="AR37" s="72"/>
      <c r="AS37" s="72"/>
      <c r="AT37" s="72"/>
      <c r="AU37" s="72"/>
      <c r="AV37" s="72"/>
      <c r="AW37" s="72"/>
      <c r="AX37" s="73"/>
      <c r="AY37" s="74"/>
      <c r="AZ37" s="74"/>
      <c r="BA37" s="74"/>
      <c r="BB37" s="74"/>
      <c r="BC37" s="74"/>
      <c r="BD37" s="75"/>
      <c r="BE37" s="75"/>
      <c r="BF37" s="75"/>
      <c r="BG37" s="75"/>
      <c r="BH37" s="74"/>
      <c r="BI37" s="74"/>
      <c r="BJ37" s="74"/>
      <c r="BK37" s="74"/>
      <c r="BL37" s="74"/>
    </row>
    <row r="38" spans="1:64" s="1" customFormat="1" ht="114.75" customHeight="1">
      <c r="A38" s="218" t="s">
        <v>2493</v>
      </c>
      <c r="B38" s="218" t="s">
        <v>23</v>
      </c>
      <c r="C38" s="218" t="s">
        <v>795</v>
      </c>
      <c r="D38" s="218" t="s">
        <v>796</v>
      </c>
      <c r="E38" s="218" t="s">
        <v>797</v>
      </c>
      <c r="F38" s="218" t="s">
        <v>782</v>
      </c>
      <c r="G38" s="218" t="s">
        <v>35</v>
      </c>
      <c r="H38" s="218">
        <v>0</v>
      </c>
      <c r="I38" s="218">
        <v>470000000</v>
      </c>
      <c r="J38" s="218" t="s">
        <v>25</v>
      </c>
      <c r="K38" s="218" t="s">
        <v>618</v>
      </c>
      <c r="L38" s="218" t="s">
        <v>26</v>
      </c>
      <c r="M38" s="430" t="s">
        <v>27</v>
      </c>
      <c r="N38" s="218" t="s">
        <v>643</v>
      </c>
      <c r="O38" s="218" t="s">
        <v>28</v>
      </c>
      <c r="P38" s="218" t="s">
        <v>799</v>
      </c>
      <c r="Q38" s="218" t="s">
        <v>798</v>
      </c>
      <c r="R38" s="218">
        <v>40</v>
      </c>
      <c r="S38" s="256">
        <v>400</v>
      </c>
      <c r="T38" s="256">
        <f t="shared" si="2"/>
        <v>16000</v>
      </c>
      <c r="U38" s="256">
        <f t="shared" si="3"/>
        <v>17920</v>
      </c>
      <c r="V38" s="218"/>
      <c r="W38" s="218" t="s">
        <v>262</v>
      </c>
      <c r="X38" s="218"/>
      <c r="Y38" s="67"/>
      <c r="Z38" s="68"/>
      <c r="AA38" s="67"/>
      <c r="AB38" s="69"/>
      <c r="AC38" s="70"/>
      <c r="AD38" s="70"/>
      <c r="AE38" s="70"/>
      <c r="AF38" s="70"/>
      <c r="AG38" s="71"/>
      <c r="AH38" s="318"/>
      <c r="AI38" s="67"/>
      <c r="AJ38" s="68"/>
      <c r="AK38" s="69"/>
      <c r="AL38" s="68"/>
      <c r="AM38" s="67"/>
      <c r="AN38" s="72"/>
      <c r="AO38" s="68"/>
      <c r="AP38" s="72"/>
      <c r="AQ38" s="68"/>
      <c r="AR38" s="72"/>
      <c r="AS38" s="72"/>
      <c r="AT38" s="72"/>
      <c r="AU38" s="72"/>
      <c r="AV38" s="72"/>
      <c r="AW38" s="72"/>
      <c r="AX38" s="73"/>
      <c r="AY38" s="74"/>
      <c r="AZ38" s="74"/>
      <c r="BA38" s="74"/>
      <c r="BB38" s="74"/>
      <c r="BC38" s="74"/>
      <c r="BD38" s="75"/>
      <c r="BE38" s="75"/>
      <c r="BF38" s="75"/>
      <c r="BG38" s="75"/>
      <c r="BH38" s="74"/>
      <c r="BI38" s="74"/>
      <c r="BJ38" s="74"/>
      <c r="BK38" s="74"/>
      <c r="BL38" s="74"/>
    </row>
    <row r="39" spans="1:64" s="1" customFormat="1" ht="132.75" customHeight="1">
      <c r="A39" s="218" t="s">
        <v>2494</v>
      </c>
      <c r="B39" s="218" t="s">
        <v>23</v>
      </c>
      <c r="C39" s="218" t="s">
        <v>789</v>
      </c>
      <c r="D39" s="218" t="s">
        <v>790</v>
      </c>
      <c r="E39" s="218" t="s">
        <v>791</v>
      </c>
      <c r="F39" s="218" t="s">
        <v>783</v>
      </c>
      <c r="G39" s="218" t="s">
        <v>35</v>
      </c>
      <c r="H39" s="218">
        <v>0</v>
      </c>
      <c r="I39" s="218">
        <v>470000000</v>
      </c>
      <c r="J39" s="218" t="s">
        <v>25</v>
      </c>
      <c r="K39" s="218" t="s">
        <v>618</v>
      </c>
      <c r="L39" s="218" t="s">
        <v>26</v>
      </c>
      <c r="M39" s="430" t="s">
        <v>27</v>
      </c>
      <c r="N39" s="218" t="s">
        <v>643</v>
      </c>
      <c r="O39" s="218" t="s">
        <v>28</v>
      </c>
      <c r="P39" s="218">
        <v>796</v>
      </c>
      <c r="Q39" s="218" t="s">
        <v>29</v>
      </c>
      <c r="R39" s="218">
        <v>20</v>
      </c>
      <c r="S39" s="256">
        <v>2500</v>
      </c>
      <c r="T39" s="256">
        <f t="shared" si="2"/>
        <v>50000</v>
      </c>
      <c r="U39" s="256">
        <f t="shared" si="3"/>
        <v>56000.000000000007</v>
      </c>
      <c r="V39" s="218"/>
      <c r="W39" s="218" t="s">
        <v>262</v>
      </c>
      <c r="X39" s="218"/>
      <c r="Y39" s="67"/>
      <c r="Z39" s="68"/>
      <c r="AA39" s="67"/>
      <c r="AB39" s="69"/>
      <c r="AC39" s="70"/>
      <c r="AD39" s="70"/>
      <c r="AE39" s="70"/>
      <c r="AF39" s="70"/>
      <c r="AG39" s="71"/>
      <c r="AH39" s="318"/>
      <c r="AI39" s="67"/>
      <c r="AJ39" s="68"/>
      <c r="AK39" s="69"/>
      <c r="AL39" s="68"/>
      <c r="AM39" s="67"/>
      <c r="AN39" s="72"/>
      <c r="AO39" s="68"/>
      <c r="AP39" s="72"/>
      <c r="AQ39" s="68"/>
      <c r="AR39" s="72"/>
      <c r="AS39" s="72"/>
      <c r="AT39" s="72"/>
      <c r="AU39" s="72"/>
      <c r="AV39" s="72"/>
      <c r="AW39" s="72"/>
      <c r="AX39" s="73"/>
      <c r="AY39" s="74"/>
      <c r="AZ39" s="74"/>
      <c r="BA39" s="74"/>
      <c r="BB39" s="74"/>
      <c r="BC39" s="74"/>
      <c r="BD39" s="75"/>
      <c r="BE39" s="75"/>
      <c r="BF39" s="75"/>
      <c r="BG39" s="75"/>
      <c r="BH39" s="74"/>
      <c r="BI39" s="74"/>
      <c r="BJ39" s="74"/>
      <c r="BK39" s="74"/>
      <c r="BL39" s="74"/>
    </row>
    <row r="40" spans="1:64" s="1" customFormat="1" ht="89.25" customHeight="1">
      <c r="A40" s="218" t="s">
        <v>2495</v>
      </c>
      <c r="B40" s="218" t="s">
        <v>23</v>
      </c>
      <c r="C40" s="218" t="s">
        <v>792</v>
      </c>
      <c r="D40" s="218" t="s">
        <v>793</v>
      </c>
      <c r="E40" s="218" t="s">
        <v>794</v>
      </c>
      <c r="F40" s="218" t="s">
        <v>784</v>
      </c>
      <c r="G40" s="218" t="s">
        <v>35</v>
      </c>
      <c r="H40" s="218">
        <v>0</v>
      </c>
      <c r="I40" s="218">
        <v>470000000</v>
      </c>
      <c r="J40" s="218" t="s">
        <v>25</v>
      </c>
      <c r="K40" s="218" t="s">
        <v>618</v>
      </c>
      <c r="L40" s="218" t="s">
        <v>26</v>
      </c>
      <c r="M40" s="430" t="s">
        <v>27</v>
      </c>
      <c r="N40" s="218" t="s">
        <v>643</v>
      </c>
      <c r="O40" s="218" t="s">
        <v>28</v>
      </c>
      <c r="P40" s="218">
        <v>796</v>
      </c>
      <c r="Q40" s="218" t="s">
        <v>29</v>
      </c>
      <c r="R40" s="218" t="s">
        <v>3128</v>
      </c>
      <c r="S40" s="256">
        <v>1400</v>
      </c>
      <c r="T40" s="256">
        <f t="shared" si="2"/>
        <v>0</v>
      </c>
      <c r="U40" s="256">
        <f t="shared" si="3"/>
        <v>0</v>
      </c>
      <c r="V40" s="254"/>
      <c r="W40" s="254" t="s">
        <v>262</v>
      </c>
      <c r="X40" s="254"/>
      <c r="Y40" s="67"/>
      <c r="Z40" s="68"/>
      <c r="AA40" s="67"/>
      <c r="AB40" s="69"/>
      <c r="AC40" s="70"/>
      <c r="AD40" s="70"/>
      <c r="AE40" s="70"/>
      <c r="AF40" s="70"/>
      <c r="AG40" s="71"/>
      <c r="AH40" s="318"/>
      <c r="AI40" s="67"/>
      <c r="AJ40" s="68"/>
      <c r="AK40" s="69"/>
      <c r="AL40" s="68"/>
      <c r="AM40" s="67"/>
      <c r="AN40" s="72"/>
      <c r="AO40" s="68"/>
      <c r="AP40" s="72"/>
      <c r="AQ40" s="68"/>
      <c r="AR40" s="4"/>
      <c r="AS40" s="4"/>
      <c r="AT40" s="4"/>
      <c r="AU40" s="4"/>
      <c r="AV40" s="4"/>
      <c r="AW40" s="4"/>
      <c r="AX40" s="8"/>
      <c r="BD40" s="11"/>
      <c r="BE40" s="11"/>
      <c r="BF40" s="11"/>
      <c r="BG40" s="11"/>
    </row>
    <row r="41" spans="1:64" s="1" customFormat="1" ht="126.75" customHeight="1">
      <c r="A41" s="218" t="s">
        <v>2496</v>
      </c>
      <c r="B41" s="218" t="s">
        <v>23</v>
      </c>
      <c r="C41" s="218" t="s">
        <v>802</v>
      </c>
      <c r="D41" s="218" t="s">
        <v>800</v>
      </c>
      <c r="E41" s="218" t="s">
        <v>801</v>
      </c>
      <c r="F41" s="218" t="s">
        <v>785</v>
      </c>
      <c r="G41" s="218" t="s">
        <v>35</v>
      </c>
      <c r="H41" s="218">
        <v>0</v>
      </c>
      <c r="I41" s="218">
        <v>470000000</v>
      </c>
      <c r="J41" s="218" t="s">
        <v>25</v>
      </c>
      <c r="K41" s="218" t="s">
        <v>618</v>
      </c>
      <c r="L41" s="218" t="s">
        <v>26</v>
      </c>
      <c r="M41" s="430" t="s">
        <v>27</v>
      </c>
      <c r="N41" s="218" t="s">
        <v>643</v>
      </c>
      <c r="O41" s="218" t="s">
        <v>28</v>
      </c>
      <c r="P41" s="218">
        <v>796</v>
      </c>
      <c r="Q41" s="218" t="s">
        <v>29</v>
      </c>
      <c r="R41" s="218" t="s">
        <v>3128</v>
      </c>
      <c r="S41" s="256">
        <v>1300</v>
      </c>
      <c r="T41" s="256">
        <f t="shared" si="2"/>
        <v>0</v>
      </c>
      <c r="U41" s="256">
        <f t="shared" si="3"/>
        <v>0</v>
      </c>
      <c r="V41" s="254"/>
      <c r="W41" s="254" t="s">
        <v>262</v>
      </c>
      <c r="X41" s="254"/>
      <c r="Y41" s="67"/>
      <c r="Z41" s="68"/>
      <c r="AA41" s="67"/>
      <c r="AB41" s="69"/>
      <c r="AC41" s="70"/>
      <c r="AD41" s="70"/>
      <c r="AE41" s="70"/>
      <c r="AF41" s="70"/>
      <c r="AG41" s="71"/>
      <c r="AH41" s="318"/>
      <c r="AI41" s="67"/>
      <c r="AJ41" s="68"/>
      <c r="AK41" s="69"/>
      <c r="AL41" s="68"/>
      <c r="AM41" s="67"/>
      <c r="AN41" s="72"/>
      <c r="AO41" s="68"/>
      <c r="AP41" s="72"/>
      <c r="AQ41" s="68"/>
      <c r="AR41" s="4"/>
      <c r="AS41" s="4"/>
      <c r="AT41" s="4"/>
      <c r="AU41" s="4"/>
      <c r="AV41" s="4"/>
      <c r="AW41" s="4"/>
      <c r="AX41" s="8"/>
      <c r="BD41" s="11"/>
      <c r="BE41" s="11"/>
      <c r="BF41" s="11"/>
      <c r="BG41" s="11"/>
    </row>
    <row r="42" spans="1:64" s="1" customFormat="1" ht="123" customHeight="1">
      <c r="A42" s="218" t="s">
        <v>2497</v>
      </c>
      <c r="B42" s="218" t="s">
        <v>23</v>
      </c>
      <c r="C42" s="218" t="s">
        <v>802</v>
      </c>
      <c r="D42" s="218" t="s">
        <v>800</v>
      </c>
      <c r="E42" s="218" t="s">
        <v>801</v>
      </c>
      <c r="F42" s="218" t="s">
        <v>786</v>
      </c>
      <c r="G42" s="218" t="s">
        <v>35</v>
      </c>
      <c r="H42" s="218">
        <v>0</v>
      </c>
      <c r="I42" s="218">
        <v>470000000</v>
      </c>
      <c r="J42" s="218" t="s">
        <v>25</v>
      </c>
      <c r="K42" s="218" t="s">
        <v>618</v>
      </c>
      <c r="L42" s="218" t="s">
        <v>26</v>
      </c>
      <c r="M42" s="430" t="s">
        <v>27</v>
      </c>
      <c r="N42" s="218" t="s">
        <v>643</v>
      </c>
      <c r="O42" s="218" t="s">
        <v>28</v>
      </c>
      <c r="P42" s="218">
        <v>796</v>
      </c>
      <c r="Q42" s="218" t="s">
        <v>29</v>
      </c>
      <c r="R42" s="218">
        <v>60</v>
      </c>
      <c r="S42" s="256">
        <v>350</v>
      </c>
      <c r="T42" s="256">
        <f t="shared" si="2"/>
        <v>21000</v>
      </c>
      <c r="U42" s="256">
        <f t="shared" si="3"/>
        <v>23520.000000000004</v>
      </c>
      <c r="V42" s="218"/>
      <c r="W42" s="218" t="s">
        <v>262</v>
      </c>
      <c r="X42" s="218"/>
      <c r="Y42" s="67"/>
      <c r="Z42" s="68"/>
      <c r="AA42" s="67"/>
      <c r="AB42" s="69"/>
      <c r="AC42" s="70"/>
      <c r="AD42" s="70"/>
      <c r="AE42" s="70"/>
      <c r="AF42" s="70"/>
      <c r="AG42" s="71"/>
      <c r="AH42" s="318"/>
      <c r="AI42" s="67"/>
      <c r="AJ42" s="68"/>
      <c r="AK42" s="69"/>
      <c r="AL42" s="68"/>
      <c r="AM42" s="67"/>
      <c r="AN42" s="72"/>
      <c r="AO42" s="68"/>
      <c r="AP42" s="72"/>
      <c r="AQ42" s="68"/>
      <c r="AR42" s="72"/>
      <c r="AS42" s="72"/>
      <c r="AT42" s="72"/>
      <c r="AU42" s="72"/>
      <c r="AV42" s="72"/>
      <c r="AW42" s="72"/>
      <c r="AX42" s="73"/>
      <c r="AY42" s="74"/>
      <c r="AZ42" s="74"/>
      <c r="BA42" s="74"/>
      <c r="BB42" s="74"/>
      <c r="BC42" s="74"/>
      <c r="BD42" s="75"/>
      <c r="BE42" s="75"/>
      <c r="BF42" s="75"/>
      <c r="BG42" s="75"/>
      <c r="BH42" s="74"/>
      <c r="BI42" s="74"/>
      <c r="BJ42" s="74"/>
      <c r="BK42" s="74"/>
      <c r="BL42" s="74"/>
    </row>
    <row r="43" spans="1:64" s="1" customFormat="1" ht="132.75" customHeight="1">
      <c r="A43" s="218" t="s">
        <v>2498</v>
      </c>
      <c r="B43" s="218" t="s">
        <v>23</v>
      </c>
      <c r="C43" s="218" t="s">
        <v>802</v>
      </c>
      <c r="D43" s="218" t="s">
        <v>800</v>
      </c>
      <c r="E43" s="218" t="s">
        <v>801</v>
      </c>
      <c r="F43" s="218" t="s">
        <v>787</v>
      </c>
      <c r="G43" s="218" t="s">
        <v>35</v>
      </c>
      <c r="H43" s="218">
        <v>0</v>
      </c>
      <c r="I43" s="218">
        <v>470000000</v>
      </c>
      <c r="J43" s="218" t="s">
        <v>25</v>
      </c>
      <c r="K43" s="218" t="s">
        <v>618</v>
      </c>
      <c r="L43" s="218" t="s">
        <v>26</v>
      </c>
      <c r="M43" s="430" t="s">
        <v>27</v>
      </c>
      <c r="N43" s="218" t="s">
        <v>643</v>
      </c>
      <c r="O43" s="218" t="s">
        <v>28</v>
      </c>
      <c r="P43" s="218">
        <v>796</v>
      </c>
      <c r="Q43" s="218" t="s">
        <v>29</v>
      </c>
      <c r="R43" s="218">
        <v>60</v>
      </c>
      <c r="S43" s="256">
        <v>360</v>
      </c>
      <c r="T43" s="256">
        <f t="shared" si="2"/>
        <v>21600</v>
      </c>
      <c r="U43" s="256">
        <f t="shared" si="3"/>
        <v>24192.000000000004</v>
      </c>
      <c r="V43" s="218"/>
      <c r="W43" s="218" t="s">
        <v>262</v>
      </c>
      <c r="X43" s="218"/>
      <c r="Y43" s="67"/>
      <c r="Z43" s="68"/>
      <c r="AA43" s="67"/>
      <c r="AB43" s="69"/>
      <c r="AC43" s="70"/>
      <c r="AD43" s="70"/>
      <c r="AE43" s="70"/>
      <c r="AF43" s="70"/>
      <c r="AG43" s="71"/>
      <c r="AH43" s="318"/>
      <c r="AI43" s="67"/>
      <c r="AJ43" s="68"/>
      <c r="AK43" s="69"/>
      <c r="AL43" s="68"/>
      <c r="AM43" s="67"/>
      <c r="AN43" s="72"/>
      <c r="AO43" s="68"/>
      <c r="AP43" s="72"/>
      <c r="AQ43" s="68"/>
      <c r="AR43" s="72"/>
      <c r="AS43" s="72"/>
      <c r="AT43" s="72"/>
      <c r="AU43" s="72"/>
      <c r="AV43" s="72"/>
      <c r="AW43" s="72"/>
      <c r="AX43" s="73"/>
      <c r="AY43" s="74"/>
      <c r="AZ43" s="74"/>
      <c r="BA43" s="74"/>
      <c r="BB43" s="74"/>
      <c r="BC43" s="74"/>
      <c r="BD43" s="75"/>
      <c r="BE43" s="75"/>
      <c r="BF43" s="75"/>
      <c r="BG43" s="75"/>
      <c r="BH43" s="74"/>
      <c r="BI43" s="74"/>
      <c r="BJ43" s="74"/>
      <c r="BK43" s="74"/>
      <c r="BL43" s="74"/>
    </row>
    <row r="44" spans="1:64" s="1" customFormat="1" ht="132.75" customHeight="1">
      <c r="A44" s="218" t="s">
        <v>2499</v>
      </c>
      <c r="B44" s="218" t="s">
        <v>23</v>
      </c>
      <c r="C44" s="218" t="s">
        <v>802</v>
      </c>
      <c r="D44" s="218" t="s">
        <v>800</v>
      </c>
      <c r="E44" s="218" t="s">
        <v>801</v>
      </c>
      <c r="F44" s="218" t="s">
        <v>788</v>
      </c>
      <c r="G44" s="218" t="s">
        <v>35</v>
      </c>
      <c r="H44" s="218">
        <v>0</v>
      </c>
      <c r="I44" s="218">
        <v>470000000</v>
      </c>
      <c r="J44" s="218" t="s">
        <v>25</v>
      </c>
      <c r="K44" s="218" t="s">
        <v>618</v>
      </c>
      <c r="L44" s="218" t="s">
        <v>26</v>
      </c>
      <c r="M44" s="430" t="s">
        <v>27</v>
      </c>
      <c r="N44" s="218" t="s">
        <v>643</v>
      </c>
      <c r="O44" s="218" t="s">
        <v>28</v>
      </c>
      <c r="P44" s="218">
        <v>796</v>
      </c>
      <c r="Q44" s="218" t="s">
        <v>29</v>
      </c>
      <c r="R44" s="218">
        <v>20</v>
      </c>
      <c r="S44" s="256">
        <v>2000</v>
      </c>
      <c r="T44" s="256">
        <f t="shared" si="2"/>
        <v>40000</v>
      </c>
      <c r="U44" s="256">
        <f t="shared" si="3"/>
        <v>44800.000000000007</v>
      </c>
      <c r="V44" s="218"/>
      <c r="W44" s="218" t="s">
        <v>262</v>
      </c>
      <c r="X44" s="218"/>
      <c r="Y44" s="67"/>
      <c r="Z44" s="68"/>
      <c r="AA44" s="67"/>
      <c r="AB44" s="69"/>
      <c r="AC44" s="70"/>
      <c r="AD44" s="70"/>
      <c r="AE44" s="70"/>
      <c r="AF44" s="70"/>
      <c r="AG44" s="71"/>
      <c r="AH44" s="318"/>
      <c r="AI44" s="67"/>
      <c r="AJ44" s="68"/>
      <c r="AK44" s="69"/>
      <c r="AL44" s="68"/>
      <c r="AM44" s="67"/>
      <c r="AN44" s="72"/>
      <c r="AO44" s="68"/>
      <c r="AP44" s="72"/>
      <c r="AQ44" s="68"/>
      <c r="AR44" s="72"/>
      <c r="AS44" s="72"/>
      <c r="AT44" s="72"/>
      <c r="AU44" s="72"/>
      <c r="AV44" s="72"/>
      <c r="AW44" s="72"/>
      <c r="AX44" s="73"/>
      <c r="AY44" s="74"/>
      <c r="AZ44" s="74"/>
      <c r="BA44" s="74"/>
      <c r="BB44" s="74"/>
      <c r="BC44" s="74"/>
      <c r="BD44" s="75"/>
      <c r="BE44" s="75"/>
      <c r="BF44" s="75"/>
      <c r="BG44" s="75"/>
      <c r="BH44" s="74"/>
      <c r="BI44" s="74"/>
      <c r="BJ44" s="74"/>
      <c r="BK44" s="74"/>
      <c r="BL44" s="74"/>
    </row>
    <row r="45" spans="1:64" s="1" customFormat="1" ht="60" customHeight="1">
      <c r="A45" s="218" t="s">
        <v>2500</v>
      </c>
      <c r="B45" s="218" t="s">
        <v>23</v>
      </c>
      <c r="C45" s="218" t="s">
        <v>833</v>
      </c>
      <c r="D45" s="218" t="s">
        <v>834</v>
      </c>
      <c r="E45" s="218" t="s">
        <v>835</v>
      </c>
      <c r="F45" s="218" t="s">
        <v>810</v>
      </c>
      <c r="G45" s="218" t="s">
        <v>35</v>
      </c>
      <c r="H45" s="218">
        <v>0</v>
      </c>
      <c r="I45" s="218">
        <v>470000000</v>
      </c>
      <c r="J45" s="218" t="s">
        <v>25</v>
      </c>
      <c r="K45" s="218" t="s">
        <v>617</v>
      </c>
      <c r="L45" s="218" t="s">
        <v>26</v>
      </c>
      <c r="M45" s="430" t="s">
        <v>27</v>
      </c>
      <c r="N45" s="218" t="s">
        <v>643</v>
      </c>
      <c r="O45" s="218" t="s">
        <v>28</v>
      </c>
      <c r="P45" s="218">
        <v>796</v>
      </c>
      <c r="Q45" s="218" t="s">
        <v>29</v>
      </c>
      <c r="R45" s="218" t="s">
        <v>3128</v>
      </c>
      <c r="S45" s="256">
        <v>3571.45</v>
      </c>
      <c r="T45" s="256">
        <f t="shared" si="2"/>
        <v>0</v>
      </c>
      <c r="U45" s="256">
        <f t="shared" si="3"/>
        <v>0</v>
      </c>
      <c r="V45" s="218"/>
      <c r="W45" s="218" t="s">
        <v>262</v>
      </c>
      <c r="X45" s="218"/>
      <c r="Y45" s="67"/>
      <c r="Z45" s="68"/>
      <c r="AA45" s="67"/>
      <c r="AB45" s="69"/>
      <c r="AC45" s="70"/>
      <c r="AD45" s="70"/>
      <c r="AE45" s="70"/>
      <c r="AF45" s="70"/>
      <c r="AG45" s="71"/>
      <c r="AH45" s="318"/>
      <c r="AI45" s="67"/>
      <c r="AJ45" s="68"/>
      <c r="AK45" s="69"/>
      <c r="AL45" s="68"/>
      <c r="AM45" s="67"/>
      <c r="AN45" s="72"/>
      <c r="AO45" s="68"/>
      <c r="AP45" s="72"/>
      <c r="AQ45" s="68"/>
      <c r="AR45" s="72"/>
      <c r="AS45" s="72"/>
      <c r="AT45" s="72"/>
      <c r="AU45" s="72"/>
      <c r="AV45" s="72"/>
      <c r="AW45" s="72"/>
      <c r="AX45" s="73"/>
      <c r="AY45" s="74"/>
      <c r="AZ45" s="74"/>
      <c r="BA45" s="74"/>
      <c r="BB45" s="74"/>
      <c r="BC45" s="74"/>
      <c r="BD45" s="75"/>
      <c r="BE45" s="75"/>
      <c r="BF45" s="75"/>
      <c r="BG45" s="75"/>
      <c r="BH45" s="74"/>
      <c r="BI45" s="74"/>
      <c r="BJ45" s="74"/>
      <c r="BK45" s="74"/>
      <c r="BL45" s="74"/>
    </row>
    <row r="46" spans="1:64" s="1" customFormat="1" ht="50.25" customHeight="1">
      <c r="A46" s="218" t="s">
        <v>3342</v>
      </c>
      <c r="B46" s="218" t="s">
        <v>23</v>
      </c>
      <c r="C46" s="218" t="s">
        <v>833</v>
      </c>
      <c r="D46" s="218" t="s">
        <v>834</v>
      </c>
      <c r="E46" s="218" t="s">
        <v>835</v>
      </c>
      <c r="F46" s="218" t="s">
        <v>810</v>
      </c>
      <c r="G46" s="218" t="s">
        <v>24</v>
      </c>
      <c r="H46" s="218">
        <v>0</v>
      </c>
      <c r="I46" s="218">
        <v>470000000</v>
      </c>
      <c r="J46" s="218" t="s">
        <v>25</v>
      </c>
      <c r="K46" s="218" t="s">
        <v>618</v>
      </c>
      <c r="L46" s="218" t="s">
        <v>26</v>
      </c>
      <c r="M46" s="430" t="s">
        <v>27</v>
      </c>
      <c r="N46" s="218" t="s">
        <v>643</v>
      </c>
      <c r="O46" s="218" t="s">
        <v>28</v>
      </c>
      <c r="P46" s="218">
        <v>796</v>
      </c>
      <c r="Q46" s="218" t="s">
        <v>29</v>
      </c>
      <c r="R46" s="218">
        <v>1</v>
      </c>
      <c r="S46" s="256">
        <v>3571.45</v>
      </c>
      <c r="T46" s="256">
        <f t="shared" si="2"/>
        <v>3571.45</v>
      </c>
      <c r="U46" s="256">
        <f t="shared" si="3"/>
        <v>4000.0240000000003</v>
      </c>
      <c r="V46" s="218"/>
      <c r="W46" s="218" t="s">
        <v>262</v>
      </c>
      <c r="X46" s="218" t="s">
        <v>3346</v>
      </c>
      <c r="Y46" s="67"/>
      <c r="Z46" s="68"/>
      <c r="AA46" s="67"/>
      <c r="AB46" s="69"/>
      <c r="AC46" s="70"/>
      <c r="AD46" s="70"/>
      <c r="AE46" s="70"/>
      <c r="AF46" s="70"/>
      <c r="AG46" s="71"/>
      <c r="AH46" s="318"/>
      <c r="AI46" s="67"/>
      <c r="AJ46" s="68"/>
      <c r="AK46" s="69"/>
      <c r="AL46" s="68"/>
      <c r="AM46" s="67"/>
      <c r="AN46" s="72"/>
      <c r="AO46" s="68"/>
      <c r="AP46" s="72"/>
      <c r="AQ46" s="68"/>
      <c r="AR46" s="72"/>
      <c r="AS46" s="72"/>
      <c r="AT46" s="72"/>
      <c r="AU46" s="72"/>
      <c r="AV46" s="72"/>
      <c r="AW46" s="72"/>
      <c r="AX46" s="73"/>
      <c r="AY46" s="74"/>
      <c r="AZ46" s="74"/>
      <c r="BA46" s="74"/>
      <c r="BB46" s="74"/>
      <c r="BC46" s="74"/>
      <c r="BD46" s="75"/>
      <c r="BE46" s="75"/>
      <c r="BF46" s="75"/>
      <c r="BG46" s="75"/>
      <c r="BH46" s="74"/>
      <c r="BI46" s="74"/>
      <c r="BJ46" s="74"/>
      <c r="BK46" s="74"/>
      <c r="BL46" s="74"/>
    </row>
    <row r="47" spans="1:64" s="1" customFormat="1" ht="33.75" customHeight="1">
      <c r="A47" s="218" t="s">
        <v>2501</v>
      </c>
      <c r="B47" s="218" t="s">
        <v>23</v>
      </c>
      <c r="C47" s="218" t="s">
        <v>833</v>
      </c>
      <c r="D47" s="218" t="s">
        <v>834</v>
      </c>
      <c r="E47" s="218" t="s">
        <v>835</v>
      </c>
      <c r="F47" s="218" t="s">
        <v>811</v>
      </c>
      <c r="G47" s="218" t="s">
        <v>35</v>
      </c>
      <c r="H47" s="218">
        <v>0</v>
      </c>
      <c r="I47" s="218">
        <v>470000000</v>
      </c>
      <c r="J47" s="218" t="s">
        <v>25</v>
      </c>
      <c r="K47" s="218" t="s">
        <v>617</v>
      </c>
      <c r="L47" s="218" t="s">
        <v>26</v>
      </c>
      <c r="M47" s="430" t="s">
        <v>27</v>
      </c>
      <c r="N47" s="218" t="s">
        <v>643</v>
      </c>
      <c r="O47" s="218" t="s">
        <v>28</v>
      </c>
      <c r="P47" s="218">
        <v>796</v>
      </c>
      <c r="Q47" s="218" t="s">
        <v>29</v>
      </c>
      <c r="R47" s="218" t="s">
        <v>3128</v>
      </c>
      <c r="S47" s="256">
        <v>2500</v>
      </c>
      <c r="T47" s="256">
        <f t="shared" si="2"/>
        <v>0</v>
      </c>
      <c r="U47" s="256">
        <f t="shared" si="3"/>
        <v>0</v>
      </c>
      <c r="V47" s="218"/>
      <c r="W47" s="218" t="s">
        <v>262</v>
      </c>
      <c r="X47" s="218"/>
      <c r="Y47" s="67"/>
      <c r="Z47" s="68"/>
      <c r="AA47" s="67"/>
      <c r="AB47" s="69"/>
      <c r="AC47" s="70"/>
      <c r="AD47" s="70"/>
      <c r="AE47" s="70"/>
      <c r="AF47" s="70"/>
      <c r="AG47" s="71"/>
      <c r="AH47" s="318"/>
      <c r="AI47" s="67"/>
      <c r="AJ47" s="68"/>
      <c r="AK47" s="69"/>
      <c r="AL47" s="68"/>
      <c r="AM47" s="67"/>
      <c r="AN47" s="72"/>
      <c r="AO47" s="68"/>
      <c r="AP47" s="72"/>
      <c r="AQ47" s="68"/>
      <c r="AR47" s="72"/>
      <c r="AS47" s="72"/>
      <c r="AT47" s="72"/>
      <c r="AU47" s="72"/>
      <c r="AV47" s="72"/>
      <c r="AW47" s="72"/>
      <c r="AX47" s="73"/>
      <c r="AY47" s="74"/>
      <c r="AZ47" s="74"/>
      <c r="BA47" s="74"/>
      <c r="BB47" s="74"/>
      <c r="BC47" s="74"/>
      <c r="BD47" s="75"/>
      <c r="BE47" s="75"/>
      <c r="BF47" s="75"/>
      <c r="BG47" s="75"/>
      <c r="BH47" s="74"/>
      <c r="BI47" s="74"/>
      <c r="BJ47" s="74"/>
      <c r="BK47" s="74"/>
      <c r="BL47" s="74"/>
    </row>
    <row r="48" spans="1:64" s="1" customFormat="1" ht="63" customHeight="1">
      <c r="A48" s="218" t="s">
        <v>3349</v>
      </c>
      <c r="B48" s="218" t="s">
        <v>23</v>
      </c>
      <c r="C48" s="218" t="s">
        <v>833</v>
      </c>
      <c r="D48" s="218" t="s">
        <v>834</v>
      </c>
      <c r="E48" s="218" t="s">
        <v>835</v>
      </c>
      <c r="F48" s="218" t="s">
        <v>811</v>
      </c>
      <c r="G48" s="218" t="s">
        <v>24</v>
      </c>
      <c r="H48" s="218">
        <v>0</v>
      </c>
      <c r="I48" s="218">
        <v>470000000</v>
      </c>
      <c r="J48" s="218" t="s">
        <v>25</v>
      </c>
      <c r="K48" s="218" t="s">
        <v>618</v>
      </c>
      <c r="L48" s="218" t="s">
        <v>26</v>
      </c>
      <c r="M48" s="430" t="s">
        <v>27</v>
      </c>
      <c r="N48" s="218" t="s">
        <v>643</v>
      </c>
      <c r="O48" s="218" t="s">
        <v>28</v>
      </c>
      <c r="P48" s="218">
        <v>796</v>
      </c>
      <c r="Q48" s="218" t="s">
        <v>29</v>
      </c>
      <c r="R48" s="218" t="s">
        <v>3350</v>
      </c>
      <c r="S48" s="256">
        <v>3485</v>
      </c>
      <c r="T48" s="256">
        <f t="shared" si="2"/>
        <v>156825</v>
      </c>
      <c r="U48" s="256">
        <f t="shared" si="3"/>
        <v>175644.00000000003</v>
      </c>
      <c r="V48" s="218"/>
      <c r="W48" s="218" t="s">
        <v>262</v>
      </c>
      <c r="X48" s="218" t="s">
        <v>3729</v>
      </c>
      <c r="Y48" s="67"/>
      <c r="Z48" s="68"/>
      <c r="AA48" s="436"/>
      <c r="AB48" s="69"/>
      <c r="AC48" s="70"/>
      <c r="AD48" s="70"/>
      <c r="AE48" s="70"/>
      <c r="AF48" s="70"/>
      <c r="AG48" s="71"/>
      <c r="AH48" s="318"/>
      <c r="AI48" s="67"/>
      <c r="AJ48" s="68"/>
      <c r="AK48" s="69"/>
      <c r="AL48" s="68"/>
      <c r="AM48" s="67"/>
      <c r="AN48" s="72"/>
      <c r="AO48" s="68"/>
      <c r="AP48" s="72"/>
      <c r="AQ48" s="68"/>
      <c r="AR48" s="72"/>
      <c r="AS48" s="72"/>
      <c r="AT48" s="72"/>
      <c r="AU48" s="72"/>
      <c r="AV48" s="72"/>
      <c r="AW48" s="72"/>
      <c r="AX48" s="73"/>
      <c r="AY48" s="74"/>
      <c r="AZ48" s="74"/>
      <c r="BA48" s="74"/>
      <c r="BB48" s="74"/>
      <c r="BC48" s="74"/>
      <c r="BD48" s="75"/>
      <c r="BE48" s="75"/>
      <c r="BF48" s="75"/>
      <c r="BG48" s="75"/>
      <c r="BH48" s="74"/>
      <c r="BI48" s="74"/>
      <c r="BJ48" s="74"/>
      <c r="BK48" s="74"/>
      <c r="BL48" s="74"/>
    </row>
    <row r="49" spans="1:64" s="1" customFormat="1" ht="60" customHeight="1">
      <c r="A49" s="218" t="s">
        <v>2502</v>
      </c>
      <c r="B49" s="218" t="s">
        <v>23</v>
      </c>
      <c r="C49" s="218" t="s">
        <v>833</v>
      </c>
      <c r="D49" s="218" t="s">
        <v>834</v>
      </c>
      <c r="E49" s="218" t="s">
        <v>835</v>
      </c>
      <c r="F49" s="218" t="s">
        <v>812</v>
      </c>
      <c r="G49" s="218" t="s">
        <v>35</v>
      </c>
      <c r="H49" s="218">
        <v>0</v>
      </c>
      <c r="I49" s="218">
        <v>470000000</v>
      </c>
      <c r="J49" s="218" t="s">
        <v>25</v>
      </c>
      <c r="K49" s="218" t="s">
        <v>617</v>
      </c>
      <c r="L49" s="218" t="s">
        <v>26</v>
      </c>
      <c r="M49" s="430" t="s">
        <v>27</v>
      </c>
      <c r="N49" s="218" t="s">
        <v>643</v>
      </c>
      <c r="O49" s="218" t="s">
        <v>28</v>
      </c>
      <c r="P49" s="218">
        <v>796</v>
      </c>
      <c r="Q49" s="218" t="s">
        <v>29</v>
      </c>
      <c r="R49" s="218" t="s">
        <v>3128</v>
      </c>
      <c r="S49" s="256">
        <v>52700</v>
      </c>
      <c r="T49" s="256">
        <f t="shared" si="2"/>
        <v>0</v>
      </c>
      <c r="U49" s="256">
        <f t="shared" si="3"/>
        <v>0</v>
      </c>
      <c r="V49" s="218"/>
      <c r="W49" s="218" t="s">
        <v>262</v>
      </c>
      <c r="X49" s="218"/>
      <c r="Y49" s="67"/>
      <c r="Z49" s="68"/>
      <c r="AA49" s="67"/>
      <c r="AB49" s="69"/>
      <c r="AC49" s="70"/>
      <c r="AD49" s="70"/>
      <c r="AE49" s="70"/>
      <c r="AF49" s="70"/>
      <c r="AG49" s="71"/>
      <c r="AH49" s="318"/>
      <c r="AI49" s="67"/>
      <c r="AJ49" s="68"/>
      <c r="AK49" s="69"/>
      <c r="AL49" s="68"/>
      <c r="AM49" s="67"/>
      <c r="AN49" s="72"/>
      <c r="AO49" s="68"/>
      <c r="AP49" s="72"/>
      <c r="AQ49" s="68"/>
      <c r="AR49" s="72"/>
      <c r="AS49" s="72"/>
      <c r="AT49" s="72"/>
      <c r="AU49" s="72"/>
      <c r="AV49" s="72"/>
      <c r="AW49" s="72"/>
      <c r="AX49" s="73"/>
      <c r="AY49" s="74"/>
      <c r="AZ49" s="74"/>
      <c r="BA49" s="74"/>
      <c r="BB49" s="74"/>
      <c r="BC49" s="74"/>
      <c r="BD49" s="75"/>
      <c r="BE49" s="75"/>
      <c r="BF49" s="75"/>
      <c r="BG49" s="75"/>
      <c r="BH49" s="74"/>
      <c r="BI49" s="74"/>
      <c r="BJ49" s="74"/>
      <c r="BK49" s="74"/>
      <c r="BL49" s="74"/>
    </row>
    <row r="50" spans="1:64" s="1" customFormat="1" ht="52.5" customHeight="1">
      <c r="A50" s="218" t="s">
        <v>2503</v>
      </c>
      <c r="B50" s="218" t="s">
        <v>23</v>
      </c>
      <c r="C50" s="218" t="s">
        <v>833</v>
      </c>
      <c r="D50" s="218" t="s">
        <v>834</v>
      </c>
      <c r="E50" s="218" t="s">
        <v>835</v>
      </c>
      <c r="F50" s="218" t="s">
        <v>814</v>
      </c>
      <c r="G50" s="218" t="s">
        <v>35</v>
      </c>
      <c r="H50" s="218">
        <v>0</v>
      </c>
      <c r="I50" s="218">
        <v>470000000</v>
      </c>
      <c r="J50" s="218" t="s">
        <v>25</v>
      </c>
      <c r="K50" s="218" t="s">
        <v>617</v>
      </c>
      <c r="L50" s="218" t="s">
        <v>26</v>
      </c>
      <c r="M50" s="430" t="s">
        <v>27</v>
      </c>
      <c r="N50" s="218" t="s">
        <v>643</v>
      </c>
      <c r="O50" s="218" t="s">
        <v>28</v>
      </c>
      <c r="P50" s="218">
        <v>796</v>
      </c>
      <c r="Q50" s="218" t="s">
        <v>29</v>
      </c>
      <c r="R50" s="218" t="s">
        <v>3128</v>
      </c>
      <c r="S50" s="256">
        <v>4500</v>
      </c>
      <c r="T50" s="256">
        <f t="shared" si="2"/>
        <v>0</v>
      </c>
      <c r="U50" s="256">
        <f t="shared" si="3"/>
        <v>0</v>
      </c>
      <c r="V50" s="218"/>
      <c r="W50" s="218" t="s">
        <v>262</v>
      </c>
      <c r="X50" s="218"/>
      <c r="Y50" s="67"/>
      <c r="Z50" s="68"/>
      <c r="AA50" s="67"/>
      <c r="AB50" s="69"/>
      <c r="AC50" s="70"/>
      <c r="AD50" s="70"/>
      <c r="AE50" s="70"/>
      <c r="AF50" s="70"/>
      <c r="AG50" s="71"/>
      <c r="AH50" s="318"/>
      <c r="AI50" s="67"/>
      <c r="AJ50" s="68"/>
      <c r="AK50" s="69"/>
      <c r="AL50" s="68"/>
      <c r="AM50" s="67"/>
      <c r="AN50" s="72"/>
      <c r="AO50" s="68"/>
      <c r="AP50" s="72"/>
      <c r="AQ50" s="68"/>
      <c r="AR50" s="72"/>
      <c r="AS50" s="72"/>
      <c r="AT50" s="72"/>
      <c r="AU50" s="72"/>
      <c r="AV50" s="72"/>
      <c r="AW50" s="72"/>
      <c r="AX50" s="73"/>
      <c r="AY50" s="74"/>
      <c r="AZ50" s="74"/>
      <c r="BA50" s="74"/>
      <c r="BB50" s="74"/>
      <c r="BC50" s="74"/>
      <c r="BD50" s="75"/>
      <c r="BE50" s="75"/>
      <c r="BF50" s="75"/>
      <c r="BG50" s="75"/>
      <c r="BH50" s="74"/>
      <c r="BI50" s="74"/>
      <c r="BJ50" s="74"/>
      <c r="BK50" s="74"/>
      <c r="BL50" s="74"/>
    </row>
    <row r="51" spans="1:64" s="1" customFormat="1" ht="55.5" customHeight="1">
      <c r="A51" s="218" t="s">
        <v>3343</v>
      </c>
      <c r="B51" s="218" t="s">
        <v>23</v>
      </c>
      <c r="C51" s="218" t="s">
        <v>833</v>
      </c>
      <c r="D51" s="218" t="s">
        <v>834</v>
      </c>
      <c r="E51" s="218" t="s">
        <v>835</v>
      </c>
      <c r="F51" s="218" t="s">
        <v>814</v>
      </c>
      <c r="G51" s="218" t="s">
        <v>24</v>
      </c>
      <c r="H51" s="218">
        <v>0</v>
      </c>
      <c r="I51" s="218">
        <v>470000000</v>
      </c>
      <c r="J51" s="218" t="s">
        <v>25</v>
      </c>
      <c r="K51" s="218" t="s">
        <v>618</v>
      </c>
      <c r="L51" s="218" t="s">
        <v>26</v>
      </c>
      <c r="M51" s="430" t="s">
        <v>27</v>
      </c>
      <c r="N51" s="218" t="s">
        <v>643</v>
      </c>
      <c r="O51" s="218" t="s">
        <v>28</v>
      </c>
      <c r="P51" s="218">
        <v>796</v>
      </c>
      <c r="Q51" s="218" t="s">
        <v>29</v>
      </c>
      <c r="R51" s="218">
        <v>10</v>
      </c>
      <c r="S51" s="256">
        <v>5850</v>
      </c>
      <c r="T51" s="256">
        <f t="shared" si="2"/>
        <v>58500</v>
      </c>
      <c r="U51" s="256">
        <f t="shared" si="3"/>
        <v>65520.000000000007</v>
      </c>
      <c r="V51" s="218"/>
      <c r="W51" s="218" t="s">
        <v>262</v>
      </c>
      <c r="X51" s="218" t="s">
        <v>3729</v>
      </c>
      <c r="Y51" s="67"/>
      <c r="Z51" s="68"/>
      <c r="AA51" s="67"/>
      <c r="AB51" s="69"/>
      <c r="AC51" s="70"/>
      <c r="AD51" s="70"/>
      <c r="AE51" s="70"/>
      <c r="AF51" s="70"/>
      <c r="AG51" s="71"/>
      <c r="AH51" s="318"/>
      <c r="AI51" s="67"/>
      <c r="AJ51" s="68"/>
      <c r="AK51" s="69"/>
      <c r="AL51" s="68"/>
      <c r="AM51" s="67"/>
      <c r="AN51" s="72"/>
      <c r="AO51" s="68"/>
      <c r="AP51" s="72"/>
      <c r="AQ51" s="68"/>
      <c r="AR51" s="72"/>
      <c r="AS51" s="72"/>
      <c r="AT51" s="72"/>
      <c r="AU51" s="72"/>
      <c r="AV51" s="72"/>
      <c r="AW51" s="72"/>
      <c r="AX51" s="73"/>
      <c r="AY51" s="74"/>
      <c r="AZ51" s="74"/>
      <c r="BA51" s="74"/>
      <c r="BB51" s="74"/>
      <c r="BC51" s="74"/>
      <c r="BD51" s="75"/>
      <c r="BE51" s="75"/>
      <c r="BF51" s="75"/>
      <c r="BG51" s="75"/>
      <c r="BH51" s="74"/>
      <c r="BI51" s="74"/>
      <c r="BJ51" s="74"/>
      <c r="BK51" s="74"/>
      <c r="BL51" s="74"/>
    </row>
    <row r="52" spans="1:64" s="1" customFormat="1" ht="30" customHeight="1">
      <c r="A52" s="218" t="s">
        <v>2504</v>
      </c>
      <c r="B52" s="218" t="s">
        <v>23</v>
      </c>
      <c r="C52" s="218" t="s">
        <v>1309</v>
      </c>
      <c r="D52" s="218" t="s">
        <v>815</v>
      </c>
      <c r="E52" s="218" t="s">
        <v>832</v>
      </c>
      <c r="F52" s="218" t="s">
        <v>815</v>
      </c>
      <c r="G52" s="218" t="s">
        <v>35</v>
      </c>
      <c r="H52" s="218">
        <v>0</v>
      </c>
      <c r="I52" s="218">
        <v>470000000</v>
      </c>
      <c r="J52" s="218" t="s">
        <v>25</v>
      </c>
      <c r="K52" s="218" t="s">
        <v>617</v>
      </c>
      <c r="L52" s="218" t="s">
        <v>26</v>
      </c>
      <c r="M52" s="430" t="s">
        <v>27</v>
      </c>
      <c r="N52" s="218" t="s">
        <v>643</v>
      </c>
      <c r="O52" s="218" t="s">
        <v>28</v>
      </c>
      <c r="P52" s="218" t="s">
        <v>727</v>
      </c>
      <c r="Q52" s="218" t="s">
        <v>726</v>
      </c>
      <c r="R52" s="218" t="s">
        <v>3128</v>
      </c>
      <c r="S52" s="256">
        <v>80.5</v>
      </c>
      <c r="T52" s="256">
        <f t="shared" si="2"/>
        <v>0</v>
      </c>
      <c r="U52" s="256">
        <f t="shared" si="3"/>
        <v>0</v>
      </c>
      <c r="V52" s="218"/>
      <c r="W52" s="218" t="s">
        <v>262</v>
      </c>
      <c r="X52" s="218"/>
      <c r="Y52" s="67"/>
      <c r="Z52" s="68"/>
      <c r="AA52" s="67"/>
      <c r="AB52" s="69"/>
      <c r="AC52" s="70"/>
      <c r="AD52" s="70"/>
      <c r="AE52" s="70"/>
      <c r="AF52" s="70"/>
      <c r="AG52" s="71"/>
      <c r="AH52" s="318"/>
      <c r="AI52" s="67"/>
      <c r="AJ52" s="68"/>
      <c r="AK52" s="69"/>
      <c r="AL52" s="68"/>
      <c r="AM52" s="67"/>
      <c r="AN52" s="72"/>
      <c r="AO52" s="68"/>
      <c r="AP52" s="72"/>
      <c r="AQ52" s="68"/>
      <c r="AR52" s="72"/>
      <c r="AS52" s="72"/>
      <c r="AT52" s="72"/>
      <c r="AU52" s="72"/>
      <c r="AV52" s="72"/>
      <c r="AW52" s="72"/>
      <c r="AX52" s="73"/>
      <c r="AY52" s="74"/>
      <c r="AZ52" s="74"/>
      <c r="BA52" s="74"/>
      <c r="BB52" s="74"/>
      <c r="BC52" s="74"/>
      <c r="BD52" s="75"/>
      <c r="BE52" s="75"/>
      <c r="BF52" s="75"/>
      <c r="BG52" s="75"/>
      <c r="BH52" s="74"/>
      <c r="BI52" s="74"/>
      <c r="BJ52" s="74"/>
      <c r="BK52" s="74"/>
      <c r="BL52" s="74"/>
    </row>
    <row r="53" spans="1:64" s="1" customFormat="1" ht="36.75" customHeight="1">
      <c r="A53" s="218" t="s">
        <v>3344</v>
      </c>
      <c r="B53" s="218" t="s">
        <v>23</v>
      </c>
      <c r="C53" s="218" t="s">
        <v>1309</v>
      </c>
      <c r="D53" s="218" t="s">
        <v>815</v>
      </c>
      <c r="E53" s="218" t="s">
        <v>832</v>
      </c>
      <c r="F53" s="218" t="s">
        <v>815</v>
      </c>
      <c r="G53" s="218" t="s">
        <v>24</v>
      </c>
      <c r="H53" s="218">
        <v>0</v>
      </c>
      <c r="I53" s="218">
        <v>470000000</v>
      </c>
      <c r="J53" s="218" t="s">
        <v>25</v>
      </c>
      <c r="K53" s="218" t="s">
        <v>618</v>
      </c>
      <c r="L53" s="218" t="s">
        <v>26</v>
      </c>
      <c r="M53" s="430" t="s">
        <v>27</v>
      </c>
      <c r="N53" s="218" t="s">
        <v>643</v>
      </c>
      <c r="O53" s="218" t="s">
        <v>28</v>
      </c>
      <c r="P53" s="218" t="s">
        <v>727</v>
      </c>
      <c r="Q53" s="218" t="s">
        <v>726</v>
      </c>
      <c r="R53" s="218" t="s">
        <v>3128</v>
      </c>
      <c r="S53" s="256">
        <v>80.5</v>
      </c>
      <c r="T53" s="256">
        <f t="shared" si="2"/>
        <v>0</v>
      </c>
      <c r="U53" s="256">
        <f t="shared" si="3"/>
        <v>0</v>
      </c>
      <c r="V53" s="218"/>
      <c r="W53" s="218" t="s">
        <v>262</v>
      </c>
      <c r="X53" s="218" t="s">
        <v>3333</v>
      </c>
      <c r="Y53" s="67"/>
      <c r="Z53" s="68"/>
      <c r="AA53" s="67"/>
      <c r="AB53" s="69"/>
      <c r="AC53" s="70"/>
      <c r="AD53" s="70"/>
      <c r="AE53" s="70"/>
      <c r="AF53" s="70"/>
      <c r="AG53" s="71"/>
      <c r="AH53" s="318"/>
      <c r="AI53" s="67"/>
      <c r="AJ53" s="68"/>
      <c r="AK53" s="69"/>
      <c r="AL53" s="68"/>
      <c r="AM53" s="67"/>
      <c r="AN53" s="72"/>
      <c r="AO53" s="68"/>
      <c r="AP53" s="72"/>
      <c r="AQ53" s="68"/>
      <c r="AR53" s="72"/>
      <c r="AS53" s="72"/>
      <c r="AT53" s="72"/>
      <c r="AU53" s="72"/>
      <c r="AV53" s="72"/>
      <c r="AW53" s="72"/>
      <c r="AX53" s="73"/>
      <c r="AY53" s="74"/>
      <c r="AZ53" s="74"/>
      <c r="BA53" s="74"/>
      <c r="BB53" s="74"/>
      <c r="BC53" s="74"/>
      <c r="BD53" s="75"/>
      <c r="BE53" s="75"/>
      <c r="BF53" s="75"/>
      <c r="BG53" s="75"/>
      <c r="BH53" s="74"/>
      <c r="BI53" s="74"/>
      <c r="BJ53" s="74"/>
      <c r="BK53" s="74"/>
      <c r="BL53" s="74"/>
    </row>
    <row r="54" spans="1:64" s="1" customFormat="1" ht="36.75" customHeight="1">
      <c r="A54" s="218" t="s">
        <v>4360</v>
      </c>
      <c r="B54" s="218" t="s">
        <v>23</v>
      </c>
      <c r="C54" s="218" t="s">
        <v>1309</v>
      </c>
      <c r="D54" s="218" t="s">
        <v>815</v>
      </c>
      <c r="E54" s="218" t="s">
        <v>832</v>
      </c>
      <c r="F54" s="218" t="s">
        <v>815</v>
      </c>
      <c r="G54" s="218" t="s">
        <v>24</v>
      </c>
      <c r="H54" s="218">
        <v>0</v>
      </c>
      <c r="I54" s="218">
        <v>470000000</v>
      </c>
      <c r="J54" s="218" t="s">
        <v>25</v>
      </c>
      <c r="K54" s="218" t="s">
        <v>3084</v>
      </c>
      <c r="L54" s="218" t="s">
        <v>26</v>
      </c>
      <c r="M54" s="430" t="s">
        <v>27</v>
      </c>
      <c r="N54" s="218" t="s">
        <v>643</v>
      </c>
      <c r="O54" s="218" t="s">
        <v>28</v>
      </c>
      <c r="P54" s="218" t="s">
        <v>727</v>
      </c>
      <c r="Q54" s="218" t="s">
        <v>726</v>
      </c>
      <c r="R54" s="218" t="s">
        <v>3128</v>
      </c>
      <c r="S54" s="256">
        <v>80.5</v>
      </c>
      <c r="T54" s="256">
        <f t="shared" si="2"/>
        <v>0</v>
      </c>
      <c r="U54" s="256">
        <f t="shared" si="3"/>
        <v>0</v>
      </c>
      <c r="V54" s="218"/>
      <c r="W54" s="218" t="s">
        <v>262</v>
      </c>
      <c r="X54" s="218" t="s">
        <v>3181</v>
      </c>
      <c r="Y54" s="67"/>
      <c r="Z54" s="68"/>
      <c r="AA54" s="67"/>
      <c r="AB54" s="69"/>
      <c r="AC54" s="70"/>
      <c r="AD54" s="70"/>
      <c r="AE54" s="70"/>
      <c r="AF54" s="70"/>
      <c r="AG54" s="71"/>
      <c r="AH54" s="318"/>
      <c r="AI54" s="67"/>
      <c r="AJ54" s="68"/>
      <c r="AK54" s="69"/>
      <c r="AL54" s="68"/>
      <c r="AM54" s="67"/>
      <c r="AN54" s="72"/>
      <c r="AO54" s="68"/>
      <c r="AP54" s="72"/>
      <c r="AQ54" s="68"/>
      <c r="AR54" s="72"/>
      <c r="AS54" s="72"/>
      <c r="AT54" s="72"/>
      <c r="AU54" s="72"/>
      <c r="AV54" s="72"/>
      <c r="AW54" s="72"/>
      <c r="AX54" s="73"/>
      <c r="AY54" s="74"/>
      <c r="AZ54" s="74"/>
      <c r="BA54" s="74"/>
      <c r="BB54" s="74"/>
      <c r="BC54" s="74"/>
      <c r="BD54" s="75"/>
      <c r="BE54" s="75"/>
      <c r="BF54" s="75"/>
      <c r="BG54" s="75"/>
      <c r="BH54" s="74"/>
      <c r="BI54" s="74"/>
      <c r="BJ54" s="74"/>
      <c r="BK54" s="74"/>
      <c r="BL54" s="74"/>
    </row>
    <row r="55" spans="1:64" s="1" customFormat="1" ht="30" customHeight="1">
      <c r="A55" s="218" t="s">
        <v>2505</v>
      </c>
      <c r="B55" s="218" t="s">
        <v>23</v>
      </c>
      <c r="C55" s="218" t="s">
        <v>833</v>
      </c>
      <c r="D55" s="218" t="s">
        <v>834</v>
      </c>
      <c r="E55" s="218" t="s">
        <v>835</v>
      </c>
      <c r="F55" s="218" t="s">
        <v>816</v>
      </c>
      <c r="G55" s="218" t="s">
        <v>35</v>
      </c>
      <c r="H55" s="218">
        <v>0</v>
      </c>
      <c r="I55" s="218">
        <v>470000000</v>
      </c>
      <c r="J55" s="218" t="s">
        <v>25</v>
      </c>
      <c r="K55" s="218" t="s">
        <v>617</v>
      </c>
      <c r="L55" s="218" t="s">
        <v>26</v>
      </c>
      <c r="M55" s="430" t="s">
        <v>27</v>
      </c>
      <c r="N55" s="218" t="s">
        <v>643</v>
      </c>
      <c r="O55" s="218" t="s">
        <v>28</v>
      </c>
      <c r="P55" s="218">
        <v>796</v>
      </c>
      <c r="Q55" s="218" t="s">
        <v>29</v>
      </c>
      <c r="R55" s="218" t="s">
        <v>3128</v>
      </c>
      <c r="S55" s="256">
        <v>4019.9999999999995</v>
      </c>
      <c r="T55" s="256">
        <f t="shared" si="2"/>
        <v>0</v>
      </c>
      <c r="U55" s="256">
        <f t="shared" si="3"/>
        <v>0</v>
      </c>
      <c r="V55" s="218"/>
      <c r="W55" s="218" t="s">
        <v>262</v>
      </c>
      <c r="X55" s="218"/>
      <c r="Y55" s="67"/>
      <c r="Z55" s="68"/>
      <c r="AA55" s="67"/>
      <c r="AB55" s="69"/>
      <c r="AC55" s="70"/>
      <c r="AD55" s="70"/>
      <c r="AE55" s="70"/>
      <c r="AF55" s="70"/>
      <c r="AG55" s="71"/>
      <c r="AH55" s="318"/>
      <c r="AI55" s="67"/>
      <c r="AJ55" s="68"/>
      <c r="AK55" s="69"/>
      <c r="AL55" s="68"/>
      <c r="AM55" s="67"/>
      <c r="AN55" s="72"/>
      <c r="AO55" s="68"/>
      <c r="AP55" s="72"/>
      <c r="AQ55" s="68"/>
      <c r="AR55" s="72"/>
      <c r="AS55" s="72"/>
      <c r="AT55" s="72"/>
      <c r="AU55" s="72"/>
      <c r="AV55" s="72"/>
      <c r="AW55" s="72"/>
      <c r="AX55" s="73"/>
      <c r="AY55" s="74"/>
      <c r="AZ55" s="74"/>
      <c r="BA55" s="74"/>
      <c r="BB55" s="74"/>
      <c r="BC55" s="74"/>
      <c r="BD55" s="75"/>
      <c r="BE55" s="75"/>
      <c r="BF55" s="75"/>
      <c r="BG55" s="75"/>
      <c r="BH55" s="74"/>
      <c r="BI55" s="74"/>
      <c r="BJ55" s="74"/>
      <c r="BK55" s="74"/>
      <c r="BL55" s="74"/>
    </row>
    <row r="56" spans="1:64" s="1" customFormat="1" ht="51.75" customHeight="1">
      <c r="A56" s="218" t="s">
        <v>3345</v>
      </c>
      <c r="B56" s="218" t="s">
        <v>23</v>
      </c>
      <c r="C56" s="218" t="s">
        <v>833</v>
      </c>
      <c r="D56" s="218" t="s">
        <v>834</v>
      </c>
      <c r="E56" s="218" t="s">
        <v>835</v>
      </c>
      <c r="F56" s="218" t="s">
        <v>816</v>
      </c>
      <c r="G56" s="218" t="s">
        <v>24</v>
      </c>
      <c r="H56" s="218">
        <v>0</v>
      </c>
      <c r="I56" s="218">
        <v>470000000</v>
      </c>
      <c r="J56" s="218" t="s">
        <v>25</v>
      </c>
      <c r="K56" s="218" t="s">
        <v>618</v>
      </c>
      <c r="L56" s="218" t="s">
        <v>26</v>
      </c>
      <c r="M56" s="430" t="s">
        <v>27</v>
      </c>
      <c r="N56" s="218" t="s">
        <v>643</v>
      </c>
      <c r="O56" s="218" t="s">
        <v>28</v>
      </c>
      <c r="P56" s="218">
        <v>796</v>
      </c>
      <c r="Q56" s="218" t="s">
        <v>29</v>
      </c>
      <c r="R56" s="218" t="s">
        <v>753</v>
      </c>
      <c r="S56" s="256">
        <v>5805</v>
      </c>
      <c r="T56" s="256">
        <f t="shared" si="2"/>
        <v>87075</v>
      </c>
      <c r="U56" s="256">
        <f t="shared" si="3"/>
        <v>97524.000000000015</v>
      </c>
      <c r="V56" s="218"/>
      <c r="W56" s="218" t="s">
        <v>262</v>
      </c>
      <c r="X56" s="218" t="s">
        <v>3729</v>
      </c>
      <c r="Y56" s="67"/>
      <c r="Z56" s="68"/>
      <c r="AA56" s="436"/>
      <c r="AB56" s="69"/>
      <c r="AC56" s="437"/>
      <c r="AD56" s="70"/>
      <c r="AE56" s="70"/>
      <c r="AF56" s="70"/>
      <c r="AG56" s="71"/>
      <c r="AH56" s="318"/>
      <c r="AI56" s="67"/>
      <c r="AJ56" s="68"/>
      <c r="AK56" s="69"/>
      <c r="AL56" s="68"/>
      <c r="AM56" s="67"/>
      <c r="AN56" s="72"/>
      <c r="AO56" s="68"/>
      <c r="AP56" s="72"/>
      <c r="AQ56" s="68"/>
      <c r="AR56" s="72"/>
      <c r="AS56" s="72"/>
      <c r="AT56" s="72"/>
      <c r="AU56" s="72"/>
      <c r="AV56" s="72"/>
      <c r="AW56" s="72"/>
      <c r="AX56" s="73"/>
      <c r="AY56" s="74"/>
      <c r="AZ56" s="74"/>
      <c r="BA56" s="74"/>
      <c r="BB56" s="74"/>
      <c r="BC56" s="74"/>
      <c r="BD56" s="75"/>
      <c r="BE56" s="75"/>
      <c r="BF56" s="75"/>
      <c r="BG56" s="75"/>
      <c r="BH56" s="74"/>
      <c r="BI56" s="74"/>
      <c r="BJ56" s="74"/>
      <c r="BK56" s="74"/>
      <c r="BL56" s="74"/>
    </row>
    <row r="57" spans="1:64" s="1" customFormat="1" ht="30" customHeight="1">
      <c r="A57" s="218" t="s">
        <v>2506</v>
      </c>
      <c r="B57" s="218" t="s">
        <v>23</v>
      </c>
      <c r="C57" s="218" t="s">
        <v>833</v>
      </c>
      <c r="D57" s="218" t="s">
        <v>834</v>
      </c>
      <c r="E57" s="218" t="s">
        <v>835</v>
      </c>
      <c r="F57" s="218" t="s">
        <v>817</v>
      </c>
      <c r="G57" s="218" t="s">
        <v>35</v>
      </c>
      <c r="H57" s="218">
        <v>0</v>
      </c>
      <c r="I57" s="218">
        <v>470000000</v>
      </c>
      <c r="J57" s="218" t="s">
        <v>25</v>
      </c>
      <c r="K57" s="218" t="s">
        <v>617</v>
      </c>
      <c r="L57" s="218" t="s">
        <v>26</v>
      </c>
      <c r="M57" s="430" t="s">
        <v>27</v>
      </c>
      <c r="N57" s="218" t="s">
        <v>643</v>
      </c>
      <c r="O57" s="218" t="s">
        <v>28</v>
      </c>
      <c r="P57" s="218">
        <v>796</v>
      </c>
      <c r="Q57" s="218" t="s">
        <v>29</v>
      </c>
      <c r="R57" s="218" t="s">
        <v>3128</v>
      </c>
      <c r="S57" s="256">
        <v>3125</v>
      </c>
      <c r="T57" s="256">
        <f t="shared" si="2"/>
        <v>0</v>
      </c>
      <c r="U57" s="256">
        <f t="shared" si="3"/>
        <v>0</v>
      </c>
      <c r="V57" s="218"/>
      <c r="W57" s="218" t="s">
        <v>262</v>
      </c>
      <c r="X57" s="218"/>
      <c r="Y57" s="67"/>
      <c r="Z57" s="68"/>
      <c r="AA57" s="67"/>
      <c r="AB57" s="69"/>
      <c r="AC57" s="70"/>
      <c r="AD57" s="70"/>
      <c r="AE57" s="70"/>
      <c r="AF57" s="70"/>
      <c r="AG57" s="71"/>
      <c r="AH57" s="318"/>
      <c r="AI57" s="67"/>
      <c r="AJ57" s="68"/>
      <c r="AK57" s="69"/>
      <c r="AL57" s="68"/>
      <c r="AM57" s="67"/>
      <c r="AN57" s="72"/>
      <c r="AO57" s="68"/>
      <c r="AP57" s="72"/>
      <c r="AQ57" s="68"/>
      <c r="AR57" s="72"/>
      <c r="AS57" s="72"/>
      <c r="AT57" s="72"/>
      <c r="AU57" s="72"/>
      <c r="AV57" s="72"/>
      <c r="AW57" s="72"/>
      <c r="AX57" s="73"/>
      <c r="AY57" s="74"/>
      <c r="AZ57" s="74"/>
      <c r="BA57" s="74"/>
      <c r="BB57" s="74"/>
      <c r="BC57" s="74"/>
      <c r="BD57" s="75"/>
      <c r="BE57" s="75"/>
      <c r="BF57" s="75"/>
      <c r="BG57" s="75"/>
      <c r="BH57" s="74"/>
      <c r="BI57" s="74"/>
      <c r="BJ57" s="74"/>
      <c r="BK57" s="74"/>
      <c r="BL57" s="74"/>
    </row>
    <row r="58" spans="1:64" s="1" customFormat="1" ht="45" customHeight="1">
      <c r="A58" s="218" t="s">
        <v>3347</v>
      </c>
      <c r="B58" s="218" t="s">
        <v>23</v>
      </c>
      <c r="C58" s="218" t="s">
        <v>833</v>
      </c>
      <c r="D58" s="218" t="s">
        <v>834</v>
      </c>
      <c r="E58" s="218" t="s">
        <v>835</v>
      </c>
      <c r="F58" s="218" t="s">
        <v>817</v>
      </c>
      <c r="G58" s="218" t="s">
        <v>24</v>
      </c>
      <c r="H58" s="218">
        <v>0</v>
      </c>
      <c r="I58" s="218">
        <v>470000000</v>
      </c>
      <c r="J58" s="218" t="s">
        <v>25</v>
      </c>
      <c r="K58" s="218" t="s">
        <v>618</v>
      </c>
      <c r="L58" s="218" t="s">
        <v>26</v>
      </c>
      <c r="M58" s="430" t="s">
        <v>27</v>
      </c>
      <c r="N58" s="218" t="s">
        <v>643</v>
      </c>
      <c r="O58" s="218" t="s">
        <v>28</v>
      </c>
      <c r="P58" s="218">
        <v>796</v>
      </c>
      <c r="Q58" s="218" t="s">
        <v>29</v>
      </c>
      <c r="R58" s="218" t="s">
        <v>3348</v>
      </c>
      <c r="S58" s="256">
        <v>4020</v>
      </c>
      <c r="T58" s="256">
        <f t="shared" si="2"/>
        <v>128640</v>
      </c>
      <c r="U58" s="256">
        <f t="shared" si="3"/>
        <v>144076.80000000002</v>
      </c>
      <c r="V58" s="218"/>
      <c r="W58" s="218" t="s">
        <v>262</v>
      </c>
      <c r="X58" s="218" t="s">
        <v>3729</v>
      </c>
      <c r="Y58" s="67"/>
      <c r="Z58" s="68"/>
      <c r="AA58" s="67"/>
      <c r="AB58" s="69"/>
      <c r="AC58" s="70"/>
      <c r="AD58" s="70"/>
      <c r="AE58" s="70"/>
      <c r="AF58" s="70"/>
      <c r="AG58" s="71"/>
      <c r="AH58" s="318"/>
      <c r="AI58" s="67"/>
      <c r="AJ58" s="68"/>
      <c r="AK58" s="69"/>
      <c r="AL58" s="68"/>
      <c r="AM58" s="67"/>
      <c r="AN58" s="72"/>
      <c r="AO58" s="68"/>
      <c r="AP58" s="72"/>
      <c r="AQ58" s="68"/>
      <c r="AR58" s="72"/>
      <c r="AS58" s="72"/>
      <c r="AT58" s="72"/>
      <c r="AU58" s="72"/>
      <c r="AV58" s="72"/>
      <c r="AW58" s="72"/>
      <c r="AX58" s="73"/>
      <c r="AY58" s="74"/>
      <c r="AZ58" s="74"/>
      <c r="BA58" s="74"/>
      <c r="BB58" s="74"/>
      <c r="BC58" s="74"/>
      <c r="BD58" s="75"/>
      <c r="BE58" s="75"/>
      <c r="BF58" s="75"/>
      <c r="BG58" s="75"/>
      <c r="BH58" s="74"/>
      <c r="BI58" s="74"/>
      <c r="BJ58" s="74"/>
      <c r="BK58" s="74"/>
      <c r="BL58" s="74"/>
    </row>
    <row r="59" spans="1:64" s="1" customFormat="1" ht="49.5" customHeight="1">
      <c r="A59" s="218" t="s">
        <v>2507</v>
      </c>
      <c r="B59" s="218" t="s">
        <v>23</v>
      </c>
      <c r="C59" s="218" t="s">
        <v>833</v>
      </c>
      <c r="D59" s="218" t="s">
        <v>834</v>
      </c>
      <c r="E59" s="218" t="s">
        <v>835</v>
      </c>
      <c r="F59" s="218" t="s">
        <v>818</v>
      </c>
      <c r="G59" s="218" t="s">
        <v>35</v>
      </c>
      <c r="H59" s="218">
        <v>0</v>
      </c>
      <c r="I59" s="218">
        <v>470000000</v>
      </c>
      <c r="J59" s="218" t="s">
        <v>25</v>
      </c>
      <c r="K59" s="218" t="s">
        <v>617</v>
      </c>
      <c r="L59" s="218" t="s">
        <v>26</v>
      </c>
      <c r="M59" s="430" t="s">
        <v>27</v>
      </c>
      <c r="N59" s="218" t="s">
        <v>643</v>
      </c>
      <c r="O59" s="218" t="s">
        <v>28</v>
      </c>
      <c r="P59" s="218">
        <v>796</v>
      </c>
      <c r="Q59" s="218" t="s">
        <v>29</v>
      </c>
      <c r="R59" s="218" t="s">
        <v>3128</v>
      </c>
      <c r="S59" s="256">
        <v>10715</v>
      </c>
      <c r="T59" s="256">
        <f t="shared" si="2"/>
        <v>0</v>
      </c>
      <c r="U59" s="256">
        <f t="shared" si="3"/>
        <v>0</v>
      </c>
      <c r="V59" s="218"/>
      <c r="W59" s="218" t="s">
        <v>262</v>
      </c>
      <c r="X59" s="218"/>
      <c r="Y59" s="67"/>
      <c r="Z59" s="68"/>
      <c r="AA59" s="67"/>
      <c r="AB59" s="69"/>
      <c r="AC59" s="70"/>
      <c r="AD59" s="70"/>
      <c r="AE59" s="70"/>
      <c r="AF59" s="70"/>
      <c r="AG59" s="71"/>
      <c r="AH59" s="318"/>
      <c r="AI59" s="67"/>
      <c r="AJ59" s="68"/>
      <c r="AK59" s="69"/>
      <c r="AL59" s="68"/>
      <c r="AM59" s="67"/>
      <c r="AN59" s="72"/>
      <c r="AO59" s="68"/>
      <c r="AP59" s="72"/>
      <c r="AQ59" s="68"/>
      <c r="AR59" s="72"/>
      <c r="AS59" s="72"/>
      <c r="AT59" s="72"/>
      <c r="AU59" s="72"/>
      <c r="AV59" s="72"/>
      <c r="AW59" s="72"/>
      <c r="AX59" s="73"/>
      <c r="AY59" s="74"/>
      <c r="AZ59" s="74"/>
      <c r="BA59" s="74"/>
      <c r="BB59" s="74"/>
      <c r="BC59" s="74"/>
      <c r="BD59" s="75"/>
      <c r="BE59" s="75"/>
      <c r="BF59" s="75"/>
      <c r="BG59" s="75"/>
      <c r="BH59" s="74"/>
      <c r="BI59" s="74"/>
      <c r="BJ59" s="74"/>
      <c r="BK59" s="74"/>
      <c r="BL59" s="74"/>
    </row>
    <row r="60" spans="1:64" s="1" customFormat="1" ht="34.5" customHeight="1">
      <c r="A60" s="218" t="s">
        <v>3354</v>
      </c>
      <c r="B60" s="218" t="s">
        <v>23</v>
      </c>
      <c r="C60" s="218" t="s">
        <v>833</v>
      </c>
      <c r="D60" s="218" t="s">
        <v>834</v>
      </c>
      <c r="E60" s="218" t="s">
        <v>835</v>
      </c>
      <c r="F60" s="218" t="s">
        <v>818</v>
      </c>
      <c r="G60" s="218" t="s">
        <v>24</v>
      </c>
      <c r="H60" s="218">
        <v>0</v>
      </c>
      <c r="I60" s="218">
        <v>470000000</v>
      </c>
      <c r="J60" s="218" t="s">
        <v>25</v>
      </c>
      <c r="K60" s="218" t="s">
        <v>618</v>
      </c>
      <c r="L60" s="218" t="s">
        <v>26</v>
      </c>
      <c r="M60" s="430" t="s">
        <v>27</v>
      </c>
      <c r="N60" s="218" t="s">
        <v>643</v>
      </c>
      <c r="O60" s="218" t="s">
        <v>28</v>
      </c>
      <c r="P60" s="218">
        <v>796</v>
      </c>
      <c r="Q60" s="218" t="s">
        <v>29</v>
      </c>
      <c r="R60" s="218">
        <v>1</v>
      </c>
      <c r="S60" s="256">
        <v>10715</v>
      </c>
      <c r="T60" s="256">
        <f t="shared" si="2"/>
        <v>10715</v>
      </c>
      <c r="U60" s="256">
        <f t="shared" si="3"/>
        <v>12000.800000000001</v>
      </c>
      <c r="V60" s="218"/>
      <c r="W60" s="218" t="s">
        <v>262</v>
      </c>
      <c r="X60" s="218" t="s">
        <v>3333</v>
      </c>
      <c r="Y60" s="67"/>
      <c r="Z60" s="68"/>
      <c r="AA60" s="437"/>
      <c r="AB60" s="69"/>
      <c r="AC60" s="70"/>
      <c r="AD60" s="70"/>
      <c r="AE60" s="70"/>
      <c r="AF60" s="70"/>
      <c r="AG60" s="71"/>
      <c r="AH60" s="318"/>
      <c r="AI60" s="67"/>
      <c r="AJ60" s="68"/>
      <c r="AK60" s="69"/>
      <c r="AL60" s="68"/>
      <c r="AM60" s="67"/>
      <c r="AN60" s="72"/>
      <c r="AO60" s="68"/>
      <c r="AP60" s="72"/>
      <c r="AQ60" s="68"/>
      <c r="AR60" s="72"/>
      <c r="AS60" s="72"/>
      <c r="AT60" s="72"/>
      <c r="AU60" s="72"/>
      <c r="AV60" s="72"/>
      <c r="AW60" s="72"/>
      <c r="AX60" s="73"/>
      <c r="AY60" s="74"/>
      <c r="AZ60" s="74"/>
      <c r="BA60" s="74"/>
      <c r="BB60" s="74"/>
      <c r="BC60" s="74"/>
      <c r="BD60" s="75"/>
      <c r="BE60" s="75"/>
      <c r="BF60" s="75"/>
      <c r="BG60" s="75"/>
      <c r="BH60" s="74"/>
      <c r="BI60" s="74"/>
      <c r="BJ60" s="74"/>
      <c r="BK60" s="74"/>
      <c r="BL60" s="74"/>
    </row>
    <row r="61" spans="1:64" s="1" customFormat="1" ht="48" customHeight="1">
      <c r="A61" s="218" t="s">
        <v>2508</v>
      </c>
      <c r="B61" s="218" t="s">
        <v>23</v>
      </c>
      <c r="C61" s="218" t="s">
        <v>1019</v>
      </c>
      <c r="D61" s="218" t="s">
        <v>834</v>
      </c>
      <c r="E61" s="218" t="s">
        <v>1015</v>
      </c>
      <c r="F61" s="218" t="s">
        <v>819</v>
      </c>
      <c r="G61" s="218" t="s">
        <v>35</v>
      </c>
      <c r="H61" s="218">
        <v>0</v>
      </c>
      <c r="I61" s="218">
        <v>470000000</v>
      </c>
      <c r="J61" s="218" t="s">
        <v>25</v>
      </c>
      <c r="K61" s="218" t="s">
        <v>617</v>
      </c>
      <c r="L61" s="218" t="s">
        <v>26</v>
      </c>
      <c r="M61" s="430" t="s">
        <v>27</v>
      </c>
      <c r="N61" s="218" t="s">
        <v>643</v>
      </c>
      <c r="O61" s="218" t="s">
        <v>28</v>
      </c>
      <c r="P61" s="218">
        <v>796</v>
      </c>
      <c r="Q61" s="218" t="s">
        <v>29</v>
      </c>
      <c r="R61" s="218" t="s">
        <v>3128</v>
      </c>
      <c r="S61" s="256">
        <v>10715</v>
      </c>
      <c r="T61" s="256">
        <f t="shared" si="2"/>
        <v>0</v>
      </c>
      <c r="U61" s="256">
        <f t="shared" si="3"/>
        <v>0</v>
      </c>
      <c r="V61" s="218"/>
      <c r="W61" s="218" t="s">
        <v>262</v>
      </c>
      <c r="X61" s="218"/>
      <c r="Y61" s="67"/>
      <c r="Z61" s="68"/>
      <c r="AA61" s="67"/>
      <c r="AB61" s="69"/>
      <c r="AC61" s="70"/>
      <c r="AD61" s="70"/>
      <c r="AE61" s="70"/>
      <c r="AF61" s="70"/>
      <c r="AG61" s="71"/>
      <c r="AH61" s="318"/>
      <c r="AI61" s="67"/>
      <c r="AJ61" s="68"/>
      <c r="AK61" s="69"/>
      <c r="AL61" s="68"/>
      <c r="AM61" s="67"/>
      <c r="AN61" s="72"/>
      <c r="AO61" s="68"/>
      <c r="AP61" s="72"/>
      <c r="AQ61" s="68"/>
      <c r="AR61" s="72"/>
      <c r="AS61" s="72"/>
      <c r="AT61" s="72"/>
      <c r="AU61" s="72"/>
      <c r="AV61" s="72"/>
      <c r="AW61" s="72"/>
      <c r="AX61" s="73"/>
      <c r="AY61" s="74"/>
      <c r="AZ61" s="74"/>
      <c r="BA61" s="74"/>
      <c r="BB61" s="74"/>
      <c r="BC61" s="74"/>
      <c r="BD61" s="75"/>
      <c r="BE61" s="75"/>
      <c r="BF61" s="75"/>
      <c r="BG61" s="75"/>
      <c r="BH61" s="74"/>
      <c r="BI61" s="74"/>
      <c r="BJ61" s="74"/>
      <c r="BK61" s="74"/>
      <c r="BL61" s="74"/>
    </row>
    <row r="62" spans="1:64" s="1" customFormat="1" ht="51" customHeight="1">
      <c r="A62" s="218" t="s">
        <v>3355</v>
      </c>
      <c r="B62" s="218" t="s">
        <v>23</v>
      </c>
      <c r="C62" s="218" t="s">
        <v>1019</v>
      </c>
      <c r="D62" s="218" t="s">
        <v>834</v>
      </c>
      <c r="E62" s="218" t="s">
        <v>1015</v>
      </c>
      <c r="F62" s="218" t="s">
        <v>819</v>
      </c>
      <c r="G62" s="218" t="s">
        <v>24</v>
      </c>
      <c r="H62" s="218">
        <v>0</v>
      </c>
      <c r="I62" s="218">
        <v>470000000</v>
      </c>
      <c r="J62" s="218" t="s">
        <v>25</v>
      </c>
      <c r="K62" s="218" t="s">
        <v>618</v>
      </c>
      <c r="L62" s="218" t="s">
        <v>26</v>
      </c>
      <c r="M62" s="430" t="s">
        <v>27</v>
      </c>
      <c r="N62" s="218" t="s">
        <v>643</v>
      </c>
      <c r="O62" s="218" t="s">
        <v>28</v>
      </c>
      <c r="P62" s="218">
        <v>796</v>
      </c>
      <c r="Q62" s="218" t="s">
        <v>29</v>
      </c>
      <c r="R62" s="218">
        <v>1</v>
      </c>
      <c r="S62" s="256">
        <v>10715</v>
      </c>
      <c r="T62" s="256">
        <f t="shared" si="2"/>
        <v>10715</v>
      </c>
      <c r="U62" s="256">
        <f t="shared" si="3"/>
        <v>12000.800000000001</v>
      </c>
      <c r="V62" s="218"/>
      <c r="W62" s="218" t="s">
        <v>262</v>
      </c>
      <c r="X62" s="218" t="s">
        <v>3333</v>
      </c>
      <c r="Y62" s="67"/>
      <c r="Z62" s="68"/>
      <c r="AA62" s="437"/>
      <c r="AB62" s="69"/>
      <c r="AC62" s="70"/>
      <c r="AD62" s="70"/>
      <c r="AE62" s="70"/>
      <c r="AF62" s="70"/>
      <c r="AG62" s="71"/>
      <c r="AH62" s="318"/>
      <c r="AI62" s="67"/>
      <c r="AJ62" s="68"/>
      <c r="AK62" s="69"/>
      <c r="AL62" s="68"/>
      <c r="AM62" s="67"/>
      <c r="AN62" s="72"/>
      <c r="AO62" s="68"/>
      <c r="AP62" s="72"/>
      <c r="AQ62" s="68"/>
      <c r="AR62" s="72"/>
      <c r="AS62" s="72"/>
      <c r="AT62" s="72"/>
      <c r="AU62" s="72"/>
      <c r="AV62" s="72"/>
      <c r="AW62" s="72"/>
      <c r="AX62" s="73"/>
      <c r="AY62" s="74"/>
      <c r="AZ62" s="74"/>
      <c r="BA62" s="74"/>
      <c r="BB62" s="74"/>
      <c r="BC62" s="74"/>
      <c r="BD62" s="75"/>
      <c r="BE62" s="75"/>
      <c r="BF62" s="75"/>
      <c r="BG62" s="75"/>
      <c r="BH62" s="74"/>
      <c r="BI62" s="74"/>
      <c r="BJ62" s="74"/>
      <c r="BK62" s="74"/>
      <c r="BL62" s="74"/>
    </row>
    <row r="63" spans="1:64" s="1" customFormat="1" ht="37.5" customHeight="1">
      <c r="A63" s="218" t="s">
        <v>2509</v>
      </c>
      <c r="B63" s="218" t="s">
        <v>23</v>
      </c>
      <c r="C63" s="218" t="s">
        <v>1019</v>
      </c>
      <c r="D63" s="218" t="s">
        <v>834</v>
      </c>
      <c r="E63" s="218" t="s">
        <v>1015</v>
      </c>
      <c r="F63" s="218" t="s">
        <v>820</v>
      </c>
      <c r="G63" s="218" t="s">
        <v>35</v>
      </c>
      <c r="H63" s="218">
        <v>0</v>
      </c>
      <c r="I63" s="218">
        <v>470000000</v>
      </c>
      <c r="J63" s="218" t="s">
        <v>25</v>
      </c>
      <c r="K63" s="218" t="s">
        <v>617</v>
      </c>
      <c r="L63" s="218" t="s">
        <v>26</v>
      </c>
      <c r="M63" s="430" t="s">
        <v>27</v>
      </c>
      <c r="N63" s="218" t="s">
        <v>643</v>
      </c>
      <c r="O63" s="218" t="s">
        <v>28</v>
      </c>
      <c r="P63" s="218">
        <v>796</v>
      </c>
      <c r="Q63" s="218" t="s">
        <v>29</v>
      </c>
      <c r="R63" s="218" t="s">
        <v>3128</v>
      </c>
      <c r="S63" s="256">
        <v>10715</v>
      </c>
      <c r="T63" s="256">
        <f t="shared" si="2"/>
        <v>0</v>
      </c>
      <c r="U63" s="256">
        <f t="shared" si="3"/>
        <v>0</v>
      </c>
      <c r="V63" s="218"/>
      <c r="W63" s="218" t="s">
        <v>262</v>
      </c>
      <c r="X63" s="218"/>
      <c r="Y63" s="67"/>
      <c r="Z63" s="68"/>
      <c r="AA63" s="67"/>
      <c r="AB63" s="69"/>
      <c r="AC63" s="70"/>
      <c r="AD63" s="70"/>
      <c r="AE63" s="70"/>
      <c r="AF63" s="70"/>
      <c r="AG63" s="71"/>
      <c r="AH63" s="318"/>
      <c r="AI63" s="67"/>
      <c r="AJ63" s="68"/>
      <c r="AK63" s="69"/>
      <c r="AL63" s="68"/>
      <c r="AM63" s="67"/>
      <c r="AN63" s="72"/>
      <c r="AO63" s="68"/>
      <c r="AP63" s="72"/>
      <c r="AQ63" s="68"/>
      <c r="AR63" s="72"/>
      <c r="AS63" s="72"/>
      <c r="AT63" s="72"/>
      <c r="AU63" s="72"/>
      <c r="AV63" s="72"/>
      <c r="AW63" s="72"/>
      <c r="AX63" s="73"/>
      <c r="AY63" s="74"/>
      <c r="AZ63" s="74"/>
      <c r="BA63" s="74"/>
      <c r="BB63" s="74"/>
      <c r="BC63" s="74"/>
      <c r="BD63" s="75"/>
      <c r="BE63" s="75"/>
      <c r="BF63" s="75"/>
      <c r="BG63" s="75"/>
      <c r="BH63" s="74"/>
      <c r="BI63" s="74"/>
      <c r="BJ63" s="74"/>
      <c r="BK63" s="74"/>
      <c r="BL63" s="74"/>
    </row>
    <row r="64" spans="1:64" s="1" customFormat="1" ht="50.25" customHeight="1">
      <c r="A64" s="218" t="s">
        <v>3356</v>
      </c>
      <c r="B64" s="218" t="s">
        <v>23</v>
      </c>
      <c r="C64" s="218" t="s">
        <v>1019</v>
      </c>
      <c r="D64" s="218" t="s">
        <v>834</v>
      </c>
      <c r="E64" s="218" t="s">
        <v>1015</v>
      </c>
      <c r="F64" s="218" t="s">
        <v>820</v>
      </c>
      <c r="G64" s="218" t="s">
        <v>24</v>
      </c>
      <c r="H64" s="218">
        <v>0</v>
      </c>
      <c r="I64" s="218">
        <v>470000000</v>
      </c>
      <c r="J64" s="218" t="s">
        <v>25</v>
      </c>
      <c r="K64" s="218" t="s">
        <v>618</v>
      </c>
      <c r="L64" s="218" t="s">
        <v>26</v>
      </c>
      <c r="M64" s="430" t="s">
        <v>27</v>
      </c>
      <c r="N64" s="218" t="s">
        <v>643</v>
      </c>
      <c r="O64" s="218" t="s">
        <v>28</v>
      </c>
      <c r="P64" s="218">
        <v>796</v>
      </c>
      <c r="Q64" s="218" t="s">
        <v>29</v>
      </c>
      <c r="R64" s="218">
        <v>1</v>
      </c>
      <c r="S64" s="256">
        <v>10715</v>
      </c>
      <c r="T64" s="256">
        <f t="shared" si="2"/>
        <v>10715</v>
      </c>
      <c r="U64" s="256">
        <f t="shared" si="3"/>
        <v>12000.800000000001</v>
      </c>
      <c r="V64" s="218"/>
      <c r="W64" s="218" t="s">
        <v>262</v>
      </c>
      <c r="X64" s="218" t="s">
        <v>3333</v>
      </c>
      <c r="Y64" s="67"/>
      <c r="Z64" s="68"/>
      <c r="AA64" s="67"/>
      <c r="AB64" s="69"/>
      <c r="AC64" s="70"/>
      <c r="AD64" s="70"/>
      <c r="AE64" s="70"/>
      <c r="AF64" s="70"/>
      <c r="AG64" s="71"/>
      <c r="AH64" s="318"/>
      <c r="AI64" s="67"/>
      <c r="AJ64" s="68"/>
      <c r="AK64" s="69"/>
      <c r="AL64" s="68"/>
      <c r="AM64" s="67"/>
      <c r="AN64" s="72"/>
      <c r="AO64" s="68"/>
      <c r="AP64" s="72"/>
      <c r="AQ64" s="68"/>
      <c r="AR64" s="72"/>
      <c r="AS64" s="72"/>
      <c r="AT64" s="72"/>
      <c r="AU64" s="72"/>
      <c r="AV64" s="72"/>
      <c r="AW64" s="72"/>
      <c r="AX64" s="73"/>
      <c r="AY64" s="74"/>
      <c r="AZ64" s="74"/>
      <c r="BA64" s="74"/>
      <c r="BB64" s="74"/>
      <c r="BC64" s="74"/>
      <c r="BD64" s="75"/>
      <c r="BE64" s="75"/>
      <c r="BF64" s="75"/>
      <c r="BG64" s="75"/>
      <c r="BH64" s="74"/>
      <c r="BI64" s="74"/>
      <c r="BJ64" s="74"/>
      <c r="BK64" s="74"/>
      <c r="BL64" s="74"/>
    </row>
    <row r="65" spans="1:64" s="1" customFormat="1" ht="50.25" customHeight="1">
      <c r="A65" s="218" t="s">
        <v>2510</v>
      </c>
      <c r="B65" s="218" t="s">
        <v>23</v>
      </c>
      <c r="C65" s="218" t="s">
        <v>1019</v>
      </c>
      <c r="D65" s="218" t="s">
        <v>834</v>
      </c>
      <c r="E65" s="218" t="s">
        <v>1015</v>
      </c>
      <c r="F65" s="218" t="s">
        <v>821</v>
      </c>
      <c r="G65" s="218" t="s">
        <v>35</v>
      </c>
      <c r="H65" s="218">
        <v>0</v>
      </c>
      <c r="I65" s="218">
        <v>470000000</v>
      </c>
      <c r="J65" s="218" t="s">
        <v>25</v>
      </c>
      <c r="K65" s="218" t="s">
        <v>617</v>
      </c>
      <c r="L65" s="218" t="s">
        <v>26</v>
      </c>
      <c r="M65" s="430" t="s">
        <v>27</v>
      </c>
      <c r="N65" s="218" t="s">
        <v>643</v>
      </c>
      <c r="O65" s="218" t="s">
        <v>28</v>
      </c>
      <c r="P65" s="218">
        <v>796</v>
      </c>
      <c r="Q65" s="218" t="s">
        <v>29</v>
      </c>
      <c r="R65" s="218" t="s">
        <v>3128</v>
      </c>
      <c r="S65" s="256">
        <v>10715</v>
      </c>
      <c r="T65" s="256">
        <f t="shared" si="2"/>
        <v>0</v>
      </c>
      <c r="U65" s="256">
        <f t="shared" si="3"/>
        <v>0</v>
      </c>
      <c r="V65" s="218"/>
      <c r="W65" s="218" t="s">
        <v>262</v>
      </c>
      <c r="X65" s="218"/>
      <c r="Y65" s="67"/>
      <c r="Z65" s="68"/>
      <c r="AA65" s="67"/>
      <c r="AB65" s="69"/>
      <c r="AC65" s="70"/>
      <c r="AD65" s="70"/>
      <c r="AE65" s="70"/>
      <c r="AF65" s="70"/>
      <c r="AG65" s="71"/>
      <c r="AH65" s="318"/>
      <c r="AI65" s="67"/>
      <c r="AJ65" s="68"/>
      <c r="AK65" s="69"/>
      <c r="AL65" s="68"/>
      <c r="AM65" s="67"/>
      <c r="AN65" s="72"/>
      <c r="AO65" s="68"/>
      <c r="AP65" s="72"/>
      <c r="AQ65" s="68"/>
      <c r="AR65" s="72"/>
      <c r="AS65" s="72"/>
      <c r="AT65" s="72"/>
      <c r="AU65" s="72"/>
      <c r="AV65" s="72"/>
      <c r="AW65" s="72"/>
      <c r="AX65" s="73"/>
      <c r="AY65" s="74"/>
      <c r="AZ65" s="74"/>
      <c r="BA65" s="74"/>
      <c r="BB65" s="74"/>
      <c r="BC65" s="74"/>
      <c r="BD65" s="75"/>
      <c r="BE65" s="75"/>
      <c r="BF65" s="75"/>
      <c r="BG65" s="75"/>
      <c r="BH65" s="74"/>
      <c r="BI65" s="74"/>
      <c r="BJ65" s="74"/>
      <c r="BK65" s="74"/>
      <c r="BL65" s="74"/>
    </row>
    <row r="66" spans="1:64" s="1" customFormat="1" ht="50.25" customHeight="1">
      <c r="A66" s="218" t="s">
        <v>3357</v>
      </c>
      <c r="B66" s="218" t="s">
        <v>23</v>
      </c>
      <c r="C66" s="218" t="s">
        <v>1019</v>
      </c>
      <c r="D66" s="218" t="s">
        <v>834</v>
      </c>
      <c r="E66" s="218" t="s">
        <v>1015</v>
      </c>
      <c r="F66" s="218" t="s">
        <v>821</v>
      </c>
      <c r="G66" s="218" t="s">
        <v>24</v>
      </c>
      <c r="H66" s="218">
        <v>0</v>
      </c>
      <c r="I66" s="218">
        <v>470000000</v>
      </c>
      <c r="J66" s="218" t="s">
        <v>25</v>
      </c>
      <c r="K66" s="218" t="s">
        <v>618</v>
      </c>
      <c r="L66" s="218" t="s">
        <v>26</v>
      </c>
      <c r="M66" s="430" t="s">
        <v>27</v>
      </c>
      <c r="N66" s="218" t="s">
        <v>643</v>
      </c>
      <c r="O66" s="218" t="s">
        <v>28</v>
      </c>
      <c r="P66" s="218">
        <v>796</v>
      </c>
      <c r="Q66" s="218" t="s">
        <v>29</v>
      </c>
      <c r="R66" s="218">
        <v>1</v>
      </c>
      <c r="S66" s="256">
        <v>10715</v>
      </c>
      <c r="T66" s="256">
        <f t="shared" si="2"/>
        <v>10715</v>
      </c>
      <c r="U66" s="256">
        <f t="shared" si="3"/>
        <v>12000.800000000001</v>
      </c>
      <c r="V66" s="218"/>
      <c r="W66" s="218" t="s">
        <v>262</v>
      </c>
      <c r="X66" s="218" t="s">
        <v>3333</v>
      </c>
      <c r="Y66" s="67"/>
      <c r="Z66" s="68"/>
      <c r="AA66" s="67"/>
      <c r="AB66" s="69"/>
      <c r="AC66" s="70"/>
      <c r="AD66" s="70"/>
      <c r="AE66" s="70"/>
      <c r="AF66" s="70"/>
      <c r="AG66" s="71"/>
      <c r="AH66" s="318"/>
      <c r="AI66" s="67"/>
      <c r="AJ66" s="68"/>
      <c r="AK66" s="69"/>
      <c r="AL66" s="68"/>
      <c r="AM66" s="67"/>
      <c r="AN66" s="72"/>
      <c r="AO66" s="68"/>
      <c r="AP66" s="72"/>
      <c r="AQ66" s="68"/>
      <c r="AR66" s="72"/>
      <c r="AS66" s="72"/>
      <c r="AT66" s="72"/>
      <c r="AU66" s="72"/>
      <c r="AV66" s="72"/>
      <c r="AW66" s="72"/>
      <c r="AX66" s="73"/>
      <c r="AY66" s="74"/>
      <c r="AZ66" s="74"/>
      <c r="BA66" s="74"/>
      <c r="BB66" s="74"/>
      <c r="BC66" s="74"/>
      <c r="BD66" s="75"/>
      <c r="BE66" s="75"/>
      <c r="BF66" s="75"/>
      <c r="BG66" s="75"/>
      <c r="BH66" s="74"/>
      <c r="BI66" s="74"/>
      <c r="BJ66" s="74"/>
      <c r="BK66" s="74"/>
      <c r="BL66" s="74"/>
    </row>
    <row r="67" spans="1:64" s="1" customFormat="1" ht="93" customHeight="1">
      <c r="A67" s="218" t="s">
        <v>2511</v>
      </c>
      <c r="B67" s="218" t="s">
        <v>23</v>
      </c>
      <c r="C67" s="218" t="s">
        <v>829</v>
      </c>
      <c r="D67" s="218" t="s">
        <v>830</v>
      </c>
      <c r="E67" s="218" t="s">
        <v>831</v>
      </c>
      <c r="F67" s="218" t="s">
        <v>823</v>
      </c>
      <c r="G67" s="218" t="s">
        <v>35</v>
      </c>
      <c r="H67" s="218">
        <v>0</v>
      </c>
      <c r="I67" s="218">
        <v>470000000</v>
      </c>
      <c r="J67" s="218" t="s">
        <v>25</v>
      </c>
      <c r="K67" s="218" t="s">
        <v>617</v>
      </c>
      <c r="L67" s="218" t="s">
        <v>26</v>
      </c>
      <c r="M67" s="430" t="s">
        <v>27</v>
      </c>
      <c r="N67" s="218" t="s">
        <v>643</v>
      </c>
      <c r="O67" s="218" t="s">
        <v>28</v>
      </c>
      <c r="P67" s="218">
        <v>796</v>
      </c>
      <c r="Q67" s="218" t="s">
        <v>29</v>
      </c>
      <c r="R67" s="218" t="s">
        <v>3128</v>
      </c>
      <c r="S67" s="256">
        <v>13305</v>
      </c>
      <c r="T67" s="256">
        <f t="shared" si="2"/>
        <v>0</v>
      </c>
      <c r="U67" s="256">
        <f t="shared" si="3"/>
        <v>0</v>
      </c>
      <c r="V67" s="218"/>
      <c r="W67" s="218" t="s">
        <v>262</v>
      </c>
      <c r="X67" s="218"/>
      <c r="Y67" s="67"/>
      <c r="Z67" s="68"/>
      <c r="AA67" s="67"/>
      <c r="AB67" s="69"/>
      <c r="AC67" s="70"/>
      <c r="AD67" s="70"/>
      <c r="AE67" s="70"/>
      <c r="AF67" s="70"/>
      <c r="AG67" s="71"/>
      <c r="AH67" s="318"/>
      <c r="AI67" s="67"/>
      <c r="AJ67" s="68"/>
      <c r="AK67" s="69"/>
      <c r="AL67" s="68"/>
      <c r="AM67" s="67"/>
      <c r="AN67" s="72"/>
      <c r="AO67" s="68"/>
      <c r="AP67" s="72"/>
      <c r="AQ67" s="68"/>
      <c r="AR67" s="72"/>
      <c r="AS67" s="72"/>
      <c r="AT67" s="72"/>
      <c r="AU67" s="72"/>
      <c r="AV67" s="72"/>
      <c r="AW67" s="72"/>
      <c r="AX67" s="73"/>
      <c r="AY67" s="74"/>
      <c r="AZ67" s="74"/>
      <c r="BA67" s="74"/>
      <c r="BB67" s="74"/>
      <c r="BC67" s="74"/>
      <c r="BD67" s="75"/>
      <c r="BE67" s="75"/>
      <c r="BF67" s="75"/>
      <c r="BG67" s="75"/>
      <c r="BH67" s="74"/>
      <c r="BI67" s="74"/>
      <c r="BJ67" s="74"/>
      <c r="BK67" s="74"/>
      <c r="BL67" s="74"/>
    </row>
    <row r="68" spans="1:64" s="1" customFormat="1" ht="70.5" customHeight="1">
      <c r="A68" s="218" t="s">
        <v>3307</v>
      </c>
      <c r="B68" s="218" t="s">
        <v>23</v>
      </c>
      <c r="C68" s="218" t="s">
        <v>829</v>
      </c>
      <c r="D68" s="218" t="s">
        <v>830</v>
      </c>
      <c r="E68" s="218" t="s">
        <v>831</v>
      </c>
      <c r="F68" s="218" t="s">
        <v>823</v>
      </c>
      <c r="G68" s="218" t="s">
        <v>35</v>
      </c>
      <c r="H68" s="218">
        <v>0</v>
      </c>
      <c r="I68" s="218">
        <v>470000000</v>
      </c>
      <c r="J68" s="218" t="s">
        <v>25</v>
      </c>
      <c r="K68" s="218" t="s">
        <v>264</v>
      </c>
      <c r="L68" s="218" t="s">
        <v>26</v>
      </c>
      <c r="M68" s="430" t="s">
        <v>27</v>
      </c>
      <c r="N68" s="218" t="s">
        <v>643</v>
      </c>
      <c r="O68" s="218" t="s">
        <v>28</v>
      </c>
      <c r="P68" s="218">
        <v>796</v>
      </c>
      <c r="Q68" s="218" t="s">
        <v>29</v>
      </c>
      <c r="R68" s="218" t="s">
        <v>3128</v>
      </c>
      <c r="S68" s="256">
        <v>13305</v>
      </c>
      <c r="T68" s="256">
        <f t="shared" si="2"/>
        <v>0</v>
      </c>
      <c r="U68" s="256">
        <f t="shared" si="3"/>
        <v>0</v>
      </c>
      <c r="V68" s="218"/>
      <c r="W68" s="218" t="s">
        <v>262</v>
      </c>
      <c r="X68" s="218" t="s">
        <v>3181</v>
      </c>
      <c r="Y68" s="67"/>
      <c r="Z68" s="68"/>
      <c r="AA68" s="67"/>
      <c r="AB68" s="69"/>
      <c r="AC68" s="70"/>
      <c r="AD68" s="70"/>
      <c r="AE68" s="70"/>
      <c r="AF68" s="70"/>
      <c r="AG68" s="71"/>
      <c r="AH68" s="318"/>
      <c r="AI68" s="67"/>
      <c r="AJ68" s="68"/>
      <c r="AK68" s="69"/>
      <c r="AL68" s="68"/>
      <c r="AM68" s="67"/>
      <c r="AN68" s="72"/>
      <c r="AO68" s="68"/>
      <c r="AP68" s="72"/>
      <c r="AQ68" s="68"/>
      <c r="AR68" s="72"/>
      <c r="AS68" s="72"/>
      <c r="AT68" s="72"/>
      <c r="AU68" s="72"/>
      <c r="AV68" s="72"/>
      <c r="AW68" s="72"/>
      <c r="AX68" s="73"/>
      <c r="AY68" s="74"/>
      <c r="AZ68" s="74"/>
      <c r="BA68" s="74"/>
      <c r="BB68" s="74"/>
      <c r="BC68" s="74"/>
      <c r="BD68" s="75"/>
      <c r="BE68" s="75"/>
      <c r="BF68" s="75"/>
      <c r="BG68" s="75"/>
      <c r="BH68" s="74"/>
      <c r="BI68" s="74"/>
      <c r="BJ68" s="74"/>
      <c r="BK68" s="74"/>
      <c r="BL68" s="74"/>
    </row>
    <row r="69" spans="1:64" s="1" customFormat="1" ht="70.5" customHeight="1">
      <c r="A69" s="218" t="s">
        <v>3351</v>
      </c>
      <c r="B69" s="218" t="s">
        <v>23</v>
      </c>
      <c r="C69" s="218" t="s">
        <v>829</v>
      </c>
      <c r="D69" s="218" t="s">
        <v>830</v>
      </c>
      <c r="E69" s="218" t="s">
        <v>831</v>
      </c>
      <c r="F69" s="218" t="s">
        <v>823</v>
      </c>
      <c r="G69" s="218" t="s">
        <v>24</v>
      </c>
      <c r="H69" s="218">
        <v>0</v>
      </c>
      <c r="I69" s="218">
        <v>470000000</v>
      </c>
      <c r="J69" s="218" t="s">
        <v>25</v>
      </c>
      <c r="K69" s="218" t="s">
        <v>618</v>
      </c>
      <c r="L69" s="218" t="s">
        <v>26</v>
      </c>
      <c r="M69" s="430" t="s">
        <v>27</v>
      </c>
      <c r="N69" s="218" t="s">
        <v>643</v>
      </c>
      <c r="O69" s="218" t="s">
        <v>28</v>
      </c>
      <c r="P69" s="218">
        <v>796</v>
      </c>
      <c r="Q69" s="218" t="s">
        <v>29</v>
      </c>
      <c r="R69" s="218">
        <v>2</v>
      </c>
      <c r="S69" s="256">
        <v>17860</v>
      </c>
      <c r="T69" s="256">
        <f t="shared" si="2"/>
        <v>35720</v>
      </c>
      <c r="U69" s="256">
        <f t="shared" si="3"/>
        <v>40006.400000000001</v>
      </c>
      <c r="V69" s="218"/>
      <c r="W69" s="218" t="s">
        <v>262</v>
      </c>
      <c r="X69" s="218" t="s">
        <v>3346</v>
      </c>
      <c r="Y69" s="67"/>
      <c r="Z69" s="68"/>
      <c r="AA69" s="67"/>
      <c r="AB69" s="69"/>
      <c r="AC69" s="70"/>
      <c r="AD69" s="70"/>
      <c r="AE69" s="70"/>
      <c r="AF69" s="70"/>
      <c r="AG69" s="71"/>
      <c r="AH69" s="318"/>
      <c r="AI69" s="67"/>
      <c r="AJ69" s="68"/>
      <c r="AK69" s="69"/>
      <c r="AL69" s="68"/>
      <c r="AM69" s="67"/>
      <c r="AN69" s="72"/>
      <c r="AO69" s="68"/>
      <c r="AP69" s="72"/>
      <c r="AQ69" s="68"/>
      <c r="AR69" s="72"/>
      <c r="AS69" s="72"/>
      <c r="AT69" s="72"/>
      <c r="AU69" s="72"/>
      <c r="AV69" s="72"/>
      <c r="AW69" s="72"/>
      <c r="AX69" s="73"/>
      <c r="AY69" s="74"/>
      <c r="AZ69" s="74"/>
      <c r="BA69" s="74"/>
      <c r="BB69" s="74"/>
      <c r="BC69" s="74"/>
      <c r="BD69" s="75"/>
      <c r="BE69" s="75"/>
      <c r="BF69" s="75"/>
      <c r="BG69" s="75"/>
      <c r="BH69" s="74"/>
      <c r="BI69" s="74"/>
      <c r="BJ69" s="74"/>
      <c r="BK69" s="74"/>
      <c r="BL69" s="74"/>
    </row>
    <row r="70" spans="1:64" s="1" customFormat="1" ht="115.5" customHeight="1">
      <c r="A70" s="218" t="s">
        <v>2512</v>
      </c>
      <c r="B70" s="218" t="s">
        <v>23</v>
      </c>
      <c r="C70" s="218" t="s">
        <v>836</v>
      </c>
      <c r="D70" s="218" t="s">
        <v>837</v>
      </c>
      <c r="E70" s="218" t="s">
        <v>838</v>
      </c>
      <c r="F70" s="218" t="s">
        <v>822</v>
      </c>
      <c r="G70" s="218" t="s">
        <v>35</v>
      </c>
      <c r="H70" s="218">
        <v>0</v>
      </c>
      <c r="I70" s="218">
        <v>470000000</v>
      </c>
      <c r="J70" s="218" t="s">
        <v>25</v>
      </c>
      <c r="K70" s="218" t="s">
        <v>617</v>
      </c>
      <c r="L70" s="218" t="s">
        <v>26</v>
      </c>
      <c r="M70" s="430" t="s">
        <v>27</v>
      </c>
      <c r="N70" s="218" t="s">
        <v>643</v>
      </c>
      <c r="O70" s="218" t="s">
        <v>28</v>
      </c>
      <c r="P70" s="218">
        <v>796</v>
      </c>
      <c r="Q70" s="218" t="s">
        <v>29</v>
      </c>
      <c r="R70" s="218" t="s">
        <v>3128</v>
      </c>
      <c r="S70" s="256">
        <v>4009.09</v>
      </c>
      <c r="T70" s="256">
        <f t="shared" si="2"/>
        <v>0</v>
      </c>
      <c r="U70" s="256">
        <f t="shared" si="3"/>
        <v>0</v>
      </c>
      <c r="V70" s="218"/>
      <c r="W70" s="218" t="s">
        <v>262</v>
      </c>
      <c r="X70" s="218"/>
      <c r="Y70" s="67"/>
      <c r="Z70" s="68"/>
      <c r="AA70" s="67"/>
      <c r="AB70" s="69"/>
      <c r="AC70" s="70"/>
      <c r="AD70" s="70"/>
      <c r="AE70" s="70"/>
      <c r="AF70" s="70"/>
      <c r="AG70" s="71"/>
      <c r="AH70" s="318"/>
      <c r="AI70" s="67"/>
      <c r="AJ70" s="68"/>
      <c r="AK70" s="69"/>
      <c r="AL70" s="68"/>
      <c r="AM70" s="67"/>
      <c r="AN70" s="72"/>
      <c r="AO70" s="68"/>
      <c r="AP70" s="72"/>
      <c r="AQ70" s="68"/>
      <c r="AR70" s="72"/>
      <c r="AS70" s="72"/>
      <c r="AT70" s="72"/>
      <c r="AU70" s="72"/>
      <c r="AV70" s="72"/>
      <c r="AW70" s="72"/>
      <c r="AX70" s="73"/>
      <c r="AY70" s="74"/>
      <c r="AZ70" s="74"/>
      <c r="BA70" s="74"/>
      <c r="BB70" s="74"/>
      <c r="BC70" s="74"/>
      <c r="BD70" s="75"/>
      <c r="BE70" s="75"/>
      <c r="BF70" s="75"/>
      <c r="BG70" s="75"/>
      <c r="BH70" s="74"/>
      <c r="BI70" s="74"/>
      <c r="BJ70" s="74"/>
      <c r="BK70" s="74"/>
      <c r="BL70" s="74"/>
    </row>
    <row r="71" spans="1:64" s="1" customFormat="1" ht="115.5" customHeight="1">
      <c r="A71" s="218" t="s">
        <v>3127</v>
      </c>
      <c r="B71" s="218" t="s">
        <v>23</v>
      </c>
      <c r="C71" s="218" t="s">
        <v>836</v>
      </c>
      <c r="D71" s="218" t="s">
        <v>837</v>
      </c>
      <c r="E71" s="218" t="s">
        <v>838</v>
      </c>
      <c r="F71" s="218" t="s">
        <v>822</v>
      </c>
      <c r="G71" s="218" t="s">
        <v>24</v>
      </c>
      <c r="H71" s="218">
        <v>0</v>
      </c>
      <c r="I71" s="218">
        <v>470000000</v>
      </c>
      <c r="J71" s="218" t="s">
        <v>25</v>
      </c>
      <c r="K71" s="218" t="s">
        <v>618</v>
      </c>
      <c r="L71" s="218" t="s">
        <v>26</v>
      </c>
      <c r="M71" s="430" t="s">
        <v>27</v>
      </c>
      <c r="N71" s="218" t="s">
        <v>643</v>
      </c>
      <c r="O71" s="218" t="s">
        <v>28</v>
      </c>
      <c r="P71" s="218">
        <v>796</v>
      </c>
      <c r="Q71" s="218" t="s">
        <v>29</v>
      </c>
      <c r="R71" s="218" t="s">
        <v>3128</v>
      </c>
      <c r="S71" s="256">
        <v>4200</v>
      </c>
      <c r="T71" s="256">
        <f t="shared" si="2"/>
        <v>0</v>
      </c>
      <c r="U71" s="256">
        <f t="shared" si="3"/>
        <v>0</v>
      </c>
      <c r="V71" s="218"/>
      <c r="W71" s="218" t="s">
        <v>262</v>
      </c>
      <c r="X71" s="218" t="s">
        <v>3358</v>
      </c>
      <c r="Y71" s="67"/>
      <c r="Z71" s="68"/>
      <c r="AA71" s="67"/>
      <c r="AB71" s="69"/>
      <c r="AC71" s="70"/>
      <c r="AD71" s="70"/>
      <c r="AE71" s="70"/>
      <c r="AF71" s="70"/>
      <c r="AG71" s="71"/>
      <c r="AH71" s="318"/>
      <c r="AI71" s="67"/>
      <c r="AJ71" s="68"/>
      <c r="AK71" s="69"/>
      <c r="AL71" s="68"/>
      <c r="AM71" s="67"/>
      <c r="AN71" s="72"/>
      <c r="AO71" s="68"/>
      <c r="AP71" s="72"/>
      <c r="AQ71" s="68"/>
      <c r="AR71" s="72"/>
      <c r="AS71" s="72"/>
      <c r="AT71" s="72"/>
      <c r="AU71" s="72"/>
      <c r="AV71" s="72"/>
      <c r="AW71" s="72"/>
      <c r="AX71" s="73"/>
      <c r="AY71" s="74"/>
      <c r="AZ71" s="74"/>
      <c r="BA71" s="74"/>
      <c r="BB71" s="74"/>
      <c r="BC71" s="74"/>
      <c r="BD71" s="75"/>
      <c r="BE71" s="75"/>
      <c r="BF71" s="75"/>
      <c r="BG71" s="75"/>
      <c r="BH71" s="74"/>
      <c r="BI71" s="74"/>
      <c r="BJ71" s="74"/>
      <c r="BK71" s="74"/>
      <c r="BL71" s="74"/>
    </row>
    <row r="72" spans="1:64" s="1" customFormat="1" ht="75" customHeight="1">
      <c r="A72" s="218" t="s">
        <v>3818</v>
      </c>
      <c r="B72" s="218" t="s">
        <v>23</v>
      </c>
      <c r="C72" s="218" t="s">
        <v>836</v>
      </c>
      <c r="D72" s="218" t="s">
        <v>837</v>
      </c>
      <c r="E72" s="218" t="s">
        <v>838</v>
      </c>
      <c r="F72" s="218" t="s">
        <v>822</v>
      </c>
      <c r="G72" s="218" t="s">
        <v>24</v>
      </c>
      <c r="H72" s="218">
        <v>0</v>
      </c>
      <c r="I72" s="218">
        <v>470000000</v>
      </c>
      <c r="J72" s="218" t="s">
        <v>25</v>
      </c>
      <c r="K72" s="218" t="s">
        <v>290</v>
      </c>
      <c r="L72" s="218" t="s">
        <v>26</v>
      </c>
      <c r="M72" s="430" t="s">
        <v>27</v>
      </c>
      <c r="N72" s="218" t="s">
        <v>643</v>
      </c>
      <c r="O72" s="218" t="s">
        <v>28</v>
      </c>
      <c r="P72" s="218">
        <v>796</v>
      </c>
      <c r="Q72" s="218" t="s">
        <v>29</v>
      </c>
      <c r="R72" s="218" t="s">
        <v>3128</v>
      </c>
      <c r="S72" s="256">
        <v>5325</v>
      </c>
      <c r="T72" s="256">
        <f t="shared" si="2"/>
        <v>0</v>
      </c>
      <c r="U72" s="256">
        <f t="shared" si="3"/>
        <v>0</v>
      </c>
      <c r="V72" s="254"/>
      <c r="W72" s="254" t="s">
        <v>262</v>
      </c>
      <c r="X72" s="254" t="s">
        <v>3819</v>
      </c>
      <c r="Y72" s="67"/>
      <c r="Z72" s="68"/>
      <c r="AA72" s="67"/>
      <c r="AB72" s="69"/>
      <c r="AC72" s="70"/>
      <c r="AD72" s="70"/>
      <c r="AE72" s="70"/>
      <c r="AF72" s="70"/>
      <c r="AG72" s="71"/>
      <c r="AH72" s="318"/>
      <c r="AI72" s="67"/>
      <c r="AJ72" s="68"/>
      <c r="AK72" s="69"/>
      <c r="AL72" s="68"/>
      <c r="AM72" s="67"/>
      <c r="AN72" s="72"/>
      <c r="AO72" s="68"/>
      <c r="AP72" s="72"/>
      <c r="AQ72" s="68"/>
      <c r="AR72" s="72"/>
      <c r="AS72" s="72"/>
      <c r="AT72" s="72"/>
      <c r="AU72" s="72"/>
      <c r="AV72" s="72"/>
      <c r="AW72" s="72"/>
      <c r="AX72" s="8"/>
      <c r="BD72" s="11"/>
      <c r="BE72" s="11"/>
      <c r="BF72" s="11"/>
      <c r="BG72" s="11"/>
    </row>
    <row r="73" spans="1:64" s="1" customFormat="1" ht="75" customHeight="1">
      <c r="A73" s="218" t="s">
        <v>4261</v>
      </c>
      <c r="B73" s="218" t="s">
        <v>23</v>
      </c>
      <c r="C73" s="218" t="s">
        <v>836</v>
      </c>
      <c r="D73" s="218" t="s">
        <v>837</v>
      </c>
      <c r="E73" s="218" t="s">
        <v>838</v>
      </c>
      <c r="F73" s="218" t="s">
        <v>822</v>
      </c>
      <c r="G73" s="218" t="s">
        <v>24</v>
      </c>
      <c r="H73" s="218">
        <v>0</v>
      </c>
      <c r="I73" s="218">
        <v>470000000</v>
      </c>
      <c r="J73" s="218" t="s">
        <v>25</v>
      </c>
      <c r="K73" s="218" t="s">
        <v>3084</v>
      </c>
      <c r="L73" s="218" t="s">
        <v>26</v>
      </c>
      <c r="M73" s="430" t="s">
        <v>27</v>
      </c>
      <c r="N73" s="218" t="s">
        <v>643</v>
      </c>
      <c r="O73" s="218" t="s">
        <v>28</v>
      </c>
      <c r="P73" s="218">
        <v>796</v>
      </c>
      <c r="Q73" s="218" t="s">
        <v>29</v>
      </c>
      <c r="R73" s="218">
        <v>35</v>
      </c>
      <c r="S73" s="256">
        <v>8250</v>
      </c>
      <c r="T73" s="256">
        <f t="shared" si="2"/>
        <v>288750</v>
      </c>
      <c r="U73" s="256">
        <f t="shared" si="3"/>
        <v>323400.00000000006</v>
      </c>
      <c r="V73" s="254"/>
      <c r="W73" s="254" t="s">
        <v>262</v>
      </c>
      <c r="X73" s="254" t="s">
        <v>3819</v>
      </c>
      <c r="Y73" s="67"/>
      <c r="Z73" s="68"/>
      <c r="AA73" s="67"/>
      <c r="AB73" s="69"/>
      <c r="AC73" s="70"/>
      <c r="AD73" s="70"/>
      <c r="AE73" s="70"/>
      <c r="AF73" s="70"/>
      <c r="AG73" s="71"/>
      <c r="AH73" s="318"/>
      <c r="AI73" s="67"/>
      <c r="AJ73" s="68"/>
      <c r="AK73" s="69"/>
      <c r="AL73" s="68"/>
      <c r="AM73" s="67"/>
      <c r="AN73" s="72"/>
      <c r="AO73" s="68"/>
      <c r="AP73" s="72"/>
      <c r="AQ73" s="68"/>
      <c r="AR73" s="72"/>
      <c r="AS73" s="72"/>
      <c r="AT73" s="72"/>
      <c r="AU73" s="72"/>
      <c r="AV73" s="72"/>
      <c r="AW73" s="72"/>
      <c r="AX73" s="8"/>
      <c r="BD73" s="11"/>
      <c r="BE73" s="11"/>
      <c r="BF73" s="11"/>
      <c r="BG73" s="11"/>
    </row>
    <row r="74" spans="1:64" s="1" customFormat="1" ht="58.5" customHeight="1">
      <c r="A74" s="218" t="s">
        <v>2513</v>
      </c>
      <c r="B74" s="218" t="s">
        <v>23</v>
      </c>
      <c r="C74" s="218" t="s">
        <v>2249</v>
      </c>
      <c r="D74" s="218" t="s">
        <v>1012</v>
      </c>
      <c r="E74" s="218" t="s">
        <v>2250</v>
      </c>
      <c r="F74" s="218" t="s">
        <v>825</v>
      </c>
      <c r="G74" s="218" t="s">
        <v>35</v>
      </c>
      <c r="H74" s="218">
        <v>0</v>
      </c>
      <c r="I74" s="218">
        <v>470000000</v>
      </c>
      <c r="J74" s="218" t="s">
        <v>25</v>
      </c>
      <c r="K74" s="218" t="s">
        <v>617</v>
      </c>
      <c r="L74" s="218" t="s">
        <v>26</v>
      </c>
      <c r="M74" s="430" t="s">
        <v>27</v>
      </c>
      <c r="N74" s="218" t="s">
        <v>643</v>
      </c>
      <c r="O74" s="218" t="s">
        <v>28</v>
      </c>
      <c r="P74" s="218">
        <v>796</v>
      </c>
      <c r="Q74" s="218" t="s">
        <v>29</v>
      </c>
      <c r="R74" s="218" t="s">
        <v>3128</v>
      </c>
      <c r="S74" s="256">
        <v>52678.58</v>
      </c>
      <c r="T74" s="256">
        <f t="shared" si="2"/>
        <v>0</v>
      </c>
      <c r="U74" s="256">
        <f t="shared" si="3"/>
        <v>0</v>
      </c>
      <c r="V74" s="218"/>
      <c r="W74" s="218" t="s">
        <v>262</v>
      </c>
      <c r="X74" s="218"/>
      <c r="Y74" s="67"/>
      <c r="Z74" s="68"/>
      <c r="AA74" s="67"/>
      <c r="AB74" s="69"/>
      <c r="AC74" s="70"/>
      <c r="AD74" s="70"/>
      <c r="AE74" s="70"/>
      <c r="AF74" s="70"/>
      <c r="AG74" s="71"/>
      <c r="AH74" s="318"/>
      <c r="AI74" s="67"/>
      <c r="AJ74" s="68"/>
      <c r="AK74" s="69"/>
      <c r="AL74" s="68"/>
      <c r="AM74" s="67"/>
      <c r="AN74" s="72"/>
      <c r="AO74" s="68"/>
      <c r="AP74" s="72"/>
      <c r="AQ74" s="68"/>
      <c r="AR74" s="72"/>
      <c r="AS74" s="72"/>
      <c r="AT74" s="72"/>
      <c r="AU74" s="72"/>
      <c r="AV74" s="72"/>
      <c r="AW74" s="72"/>
      <c r="AX74" s="73"/>
      <c r="AY74" s="74"/>
      <c r="AZ74" s="74"/>
      <c r="BA74" s="74"/>
      <c r="BB74" s="74"/>
      <c r="BC74" s="74"/>
      <c r="BD74" s="75"/>
      <c r="BE74" s="75"/>
      <c r="BF74" s="75"/>
      <c r="BG74" s="75"/>
      <c r="BH74" s="74"/>
      <c r="BI74" s="74"/>
      <c r="BJ74" s="74"/>
      <c r="BK74" s="74"/>
      <c r="BL74" s="74"/>
    </row>
    <row r="75" spans="1:64" s="1" customFormat="1" ht="58.5" customHeight="1">
      <c r="A75" s="218" t="s">
        <v>3359</v>
      </c>
      <c r="B75" s="218" t="s">
        <v>23</v>
      </c>
      <c r="C75" s="218" t="s">
        <v>2249</v>
      </c>
      <c r="D75" s="218" t="s">
        <v>1012</v>
      </c>
      <c r="E75" s="218" t="s">
        <v>2250</v>
      </c>
      <c r="F75" s="218" t="s">
        <v>825</v>
      </c>
      <c r="G75" s="218" t="s">
        <v>24</v>
      </c>
      <c r="H75" s="218">
        <v>0</v>
      </c>
      <c r="I75" s="218">
        <v>470000000</v>
      </c>
      <c r="J75" s="218" t="s">
        <v>25</v>
      </c>
      <c r="K75" s="218" t="s">
        <v>618</v>
      </c>
      <c r="L75" s="218" t="s">
        <v>26</v>
      </c>
      <c r="M75" s="430" t="s">
        <v>27</v>
      </c>
      <c r="N75" s="218" t="s">
        <v>643</v>
      </c>
      <c r="O75" s="218" t="s">
        <v>28</v>
      </c>
      <c r="P75" s="218">
        <v>796</v>
      </c>
      <c r="Q75" s="218" t="s">
        <v>29</v>
      </c>
      <c r="R75" s="218">
        <v>1</v>
      </c>
      <c r="S75" s="256">
        <v>52678.58</v>
      </c>
      <c r="T75" s="256">
        <f t="shared" si="2"/>
        <v>52678.58</v>
      </c>
      <c r="U75" s="256">
        <f t="shared" si="3"/>
        <v>59000.009600000005</v>
      </c>
      <c r="V75" s="218"/>
      <c r="W75" s="218" t="s">
        <v>262</v>
      </c>
      <c r="X75" s="218" t="s">
        <v>3333</v>
      </c>
      <c r="Y75" s="67"/>
      <c r="Z75" s="68"/>
      <c r="AA75" s="67"/>
      <c r="AB75" s="69"/>
      <c r="AC75" s="70"/>
      <c r="AD75" s="70"/>
      <c r="AE75" s="70"/>
      <c r="AF75" s="70"/>
      <c r="AG75" s="71"/>
      <c r="AH75" s="318"/>
      <c r="AI75" s="67"/>
      <c r="AJ75" s="68"/>
      <c r="AK75" s="69"/>
      <c r="AL75" s="68"/>
      <c r="AM75" s="67"/>
      <c r="AN75" s="72"/>
      <c r="AO75" s="68"/>
      <c r="AP75" s="72"/>
      <c r="AQ75" s="68"/>
      <c r="AR75" s="72"/>
      <c r="AS75" s="72"/>
      <c r="AT75" s="72"/>
      <c r="AU75" s="72"/>
      <c r="AV75" s="72"/>
      <c r="AW75" s="72"/>
      <c r="AX75" s="73"/>
      <c r="AY75" s="74"/>
      <c r="AZ75" s="74"/>
      <c r="BA75" s="74"/>
      <c r="BB75" s="74"/>
      <c r="BC75" s="74"/>
      <c r="BD75" s="75"/>
      <c r="BE75" s="75"/>
      <c r="BF75" s="75"/>
      <c r="BG75" s="75"/>
      <c r="BH75" s="74"/>
      <c r="BI75" s="74"/>
      <c r="BJ75" s="74"/>
      <c r="BK75" s="74"/>
      <c r="BL75" s="74"/>
    </row>
    <row r="76" spans="1:64" s="1" customFormat="1" ht="63" customHeight="1">
      <c r="A76" s="217" t="s">
        <v>2514</v>
      </c>
      <c r="B76" s="217" t="s">
        <v>23</v>
      </c>
      <c r="C76" s="217" t="s">
        <v>1013</v>
      </c>
      <c r="D76" s="224" t="s">
        <v>3106</v>
      </c>
      <c r="E76" s="288" t="s">
        <v>1014</v>
      </c>
      <c r="F76" s="219" t="s">
        <v>826</v>
      </c>
      <c r="G76" s="217" t="s">
        <v>35</v>
      </c>
      <c r="H76" s="217">
        <v>0</v>
      </c>
      <c r="I76" s="224">
        <v>470000000</v>
      </c>
      <c r="J76" s="219" t="s">
        <v>25</v>
      </c>
      <c r="K76" s="221" t="s">
        <v>617</v>
      </c>
      <c r="L76" s="226" t="s">
        <v>26</v>
      </c>
      <c r="M76" s="217" t="s">
        <v>27</v>
      </c>
      <c r="N76" s="219" t="s">
        <v>643</v>
      </c>
      <c r="O76" s="225" t="s">
        <v>28</v>
      </c>
      <c r="P76" s="218">
        <v>796</v>
      </c>
      <c r="Q76" s="219" t="s">
        <v>29</v>
      </c>
      <c r="R76" s="438">
        <v>0</v>
      </c>
      <c r="S76" s="439">
        <v>14285.72</v>
      </c>
      <c r="T76" s="230">
        <f t="shared" si="2"/>
        <v>0</v>
      </c>
      <c r="U76" s="230">
        <f t="shared" si="3"/>
        <v>0</v>
      </c>
      <c r="V76" s="217"/>
      <c r="W76" s="309" t="s">
        <v>262</v>
      </c>
      <c r="X76" s="219"/>
      <c r="Y76" s="74"/>
      <c r="Z76" s="74"/>
      <c r="AA76" s="74"/>
      <c r="AB76" s="74"/>
      <c r="AC76" s="308"/>
      <c r="AD76" s="308"/>
      <c r="AE76" s="308"/>
      <c r="AF76" s="308"/>
      <c r="AG76" s="74"/>
      <c r="AH76" s="410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</row>
    <row r="77" spans="1:64" s="1" customFormat="1" ht="63" customHeight="1">
      <c r="A77" s="217" t="s">
        <v>3352</v>
      </c>
      <c r="B77" s="217" t="s">
        <v>23</v>
      </c>
      <c r="C77" s="217" t="s">
        <v>1013</v>
      </c>
      <c r="D77" s="224" t="s">
        <v>3106</v>
      </c>
      <c r="E77" s="288" t="s">
        <v>1014</v>
      </c>
      <c r="F77" s="219" t="s">
        <v>826</v>
      </c>
      <c r="G77" s="217" t="s">
        <v>24</v>
      </c>
      <c r="H77" s="217">
        <v>0</v>
      </c>
      <c r="I77" s="224">
        <v>470000000</v>
      </c>
      <c r="J77" s="219" t="s">
        <v>25</v>
      </c>
      <c r="K77" s="221" t="s">
        <v>618</v>
      </c>
      <c r="L77" s="226" t="s">
        <v>26</v>
      </c>
      <c r="M77" s="217" t="s">
        <v>27</v>
      </c>
      <c r="N77" s="219" t="s">
        <v>643</v>
      </c>
      <c r="O77" s="225" t="s">
        <v>28</v>
      </c>
      <c r="P77" s="218">
        <v>796</v>
      </c>
      <c r="Q77" s="219" t="s">
        <v>29</v>
      </c>
      <c r="R77" s="438">
        <v>0</v>
      </c>
      <c r="S77" s="439">
        <v>19650</v>
      </c>
      <c r="T77" s="230">
        <f t="shared" ref="T77:T140" si="4">S77*R77</f>
        <v>0</v>
      </c>
      <c r="U77" s="230">
        <f t="shared" ref="U77:U140" si="5">T77*1.12</f>
        <v>0</v>
      </c>
      <c r="V77" s="217"/>
      <c r="W77" s="309" t="s">
        <v>262</v>
      </c>
      <c r="X77" s="219" t="s">
        <v>3353</v>
      </c>
      <c r="Y77" s="74"/>
      <c r="Z77" s="74"/>
      <c r="AA77" s="74"/>
      <c r="AB77" s="74"/>
      <c r="AC77" s="308"/>
      <c r="AD77" s="308"/>
      <c r="AE77" s="308"/>
      <c r="AF77" s="308"/>
      <c r="AG77" s="74"/>
      <c r="AH77" s="410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</row>
    <row r="78" spans="1:64" s="1" customFormat="1" ht="63" customHeight="1">
      <c r="A78" s="217" t="s">
        <v>4262</v>
      </c>
      <c r="B78" s="217" t="s">
        <v>23</v>
      </c>
      <c r="C78" s="217" t="s">
        <v>1013</v>
      </c>
      <c r="D78" s="224" t="s">
        <v>3106</v>
      </c>
      <c r="E78" s="288" t="s">
        <v>1014</v>
      </c>
      <c r="F78" s="219" t="s">
        <v>826</v>
      </c>
      <c r="G78" s="217" t="s">
        <v>24</v>
      </c>
      <c r="H78" s="217">
        <v>0</v>
      </c>
      <c r="I78" s="224">
        <v>470000000</v>
      </c>
      <c r="J78" s="219" t="s">
        <v>25</v>
      </c>
      <c r="K78" s="221" t="s">
        <v>3084</v>
      </c>
      <c r="L78" s="226" t="s">
        <v>26</v>
      </c>
      <c r="M78" s="217" t="s">
        <v>27</v>
      </c>
      <c r="N78" s="219" t="s">
        <v>643</v>
      </c>
      <c r="O78" s="225" t="s">
        <v>28</v>
      </c>
      <c r="P78" s="218">
        <v>796</v>
      </c>
      <c r="Q78" s="219" t="s">
        <v>29</v>
      </c>
      <c r="R78" s="438">
        <v>0</v>
      </c>
      <c r="S78" s="439">
        <v>19650</v>
      </c>
      <c r="T78" s="230">
        <f t="shared" si="4"/>
        <v>0</v>
      </c>
      <c r="U78" s="230">
        <f t="shared" si="5"/>
        <v>0</v>
      </c>
      <c r="V78" s="217"/>
      <c r="W78" s="309" t="s">
        <v>262</v>
      </c>
      <c r="X78" s="219">
        <v>11</v>
      </c>
      <c r="Y78" s="74"/>
      <c r="Z78" s="74"/>
      <c r="AA78" s="74"/>
      <c r="AB78" s="74"/>
      <c r="AC78" s="308"/>
      <c r="AD78" s="308"/>
      <c r="AE78" s="308"/>
      <c r="AF78" s="308"/>
      <c r="AG78" s="74"/>
      <c r="AH78" s="410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</row>
    <row r="79" spans="1:64" s="1" customFormat="1" ht="59.25" customHeight="1">
      <c r="A79" s="218" t="s">
        <v>2515</v>
      </c>
      <c r="B79" s="218" t="s">
        <v>23</v>
      </c>
      <c r="C79" s="218" t="s">
        <v>1016</v>
      </c>
      <c r="D79" s="218" t="s">
        <v>1017</v>
      </c>
      <c r="E79" s="218" t="s">
        <v>1018</v>
      </c>
      <c r="F79" s="218" t="s">
        <v>827</v>
      </c>
      <c r="G79" s="218" t="s">
        <v>35</v>
      </c>
      <c r="H79" s="218">
        <v>0</v>
      </c>
      <c r="I79" s="218">
        <v>470000000</v>
      </c>
      <c r="J79" s="218" t="s">
        <v>25</v>
      </c>
      <c r="K79" s="218" t="s">
        <v>617</v>
      </c>
      <c r="L79" s="218" t="s">
        <v>26</v>
      </c>
      <c r="M79" s="430" t="s">
        <v>27</v>
      </c>
      <c r="N79" s="218" t="s">
        <v>643</v>
      </c>
      <c r="O79" s="218" t="s">
        <v>28</v>
      </c>
      <c r="P79" s="218">
        <v>796</v>
      </c>
      <c r="Q79" s="218" t="s">
        <v>29</v>
      </c>
      <c r="R79" s="218" t="s">
        <v>3128</v>
      </c>
      <c r="S79" s="256">
        <v>625</v>
      </c>
      <c r="T79" s="256">
        <f t="shared" si="4"/>
        <v>0</v>
      </c>
      <c r="U79" s="256">
        <f t="shared" si="5"/>
        <v>0</v>
      </c>
      <c r="V79" s="218"/>
      <c r="W79" s="218" t="s">
        <v>262</v>
      </c>
      <c r="X79" s="218"/>
      <c r="Y79" s="67"/>
      <c r="Z79" s="68"/>
      <c r="AA79" s="67"/>
      <c r="AB79" s="69"/>
      <c r="AC79" s="70"/>
      <c r="AD79" s="70"/>
      <c r="AE79" s="70"/>
      <c r="AF79" s="70"/>
      <c r="AG79" s="71"/>
      <c r="AH79" s="318"/>
      <c r="AI79" s="67"/>
      <c r="AJ79" s="68"/>
      <c r="AK79" s="69"/>
      <c r="AL79" s="68"/>
      <c r="AM79" s="67"/>
      <c r="AN79" s="72"/>
      <c r="AO79" s="68"/>
      <c r="AP79" s="72"/>
      <c r="AQ79" s="68"/>
      <c r="AR79" s="72"/>
      <c r="AS79" s="72"/>
      <c r="AT79" s="72"/>
      <c r="AU79" s="72"/>
      <c r="AV79" s="72"/>
      <c r="AW79" s="72"/>
      <c r="AX79" s="73"/>
      <c r="AY79" s="74"/>
      <c r="AZ79" s="74"/>
      <c r="BA79" s="74"/>
      <c r="BB79" s="74"/>
      <c r="BC79" s="74"/>
      <c r="BD79" s="75"/>
      <c r="BE79" s="75"/>
      <c r="BF79" s="75"/>
      <c r="BG79" s="75"/>
      <c r="BH79" s="74"/>
      <c r="BI79" s="74"/>
      <c r="BJ79" s="74"/>
      <c r="BK79" s="74"/>
      <c r="BL79" s="74"/>
    </row>
    <row r="80" spans="1:64" s="1" customFormat="1" ht="72.75" customHeight="1">
      <c r="A80" s="218" t="s">
        <v>3360</v>
      </c>
      <c r="B80" s="218" t="s">
        <v>23</v>
      </c>
      <c r="C80" s="218" t="s">
        <v>1016</v>
      </c>
      <c r="D80" s="218" t="s">
        <v>1017</v>
      </c>
      <c r="E80" s="218" t="s">
        <v>1018</v>
      </c>
      <c r="F80" s="218" t="s">
        <v>827</v>
      </c>
      <c r="G80" s="218" t="s">
        <v>24</v>
      </c>
      <c r="H80" s="218">
        <v>0</v>
      </c>
      <c r="I80" s="218">
        <v>470000000</v>
      </c>
      <c r="J80" s="218" t="s">
        <v>25</v>
      </c>
      <c r="K80" s="218" t="s">
        <v>618</v>
      </c>
      <c r="L80" s="218" t="s">
        <v>26</v>
      </c>
      <c r="M80" s="430" t="s">
        <v>27</v>
      </c>
      <c r="N80" s="218" t="s">
        <v>643</v>
      </c>
      <c r="O80" s="218" t="s">
        <v>28</v>
      </c>
      <c r="P80" s="218">
        <v>796</v>
      </c>
      <c r="Q80" s="218" t="s">
        <v>29</v>
      </c>
      <c r="R80" s="218" t="s">
        <v>3128</v>
      </c>
      <c r="S80" s="256">
        <v>625</v>
      </c>
      <c r="T80" s="256">
        <f t="shared" si="4"/>
        <v>0</v>
      </c>
      <c r="U80" s="256">
        <f t="shared" si="5"/>
        <v>0</v>
      </c>
      <c r="V80" s="218"/>
      <c r="W80" s="218" t="s">
        <v>262</v>
      </c>
      <c r="X80" s="218" t="s">
        <v>3333</v>
      </c>
      <c r="Y80" s="67"/>
      <c r="Z80" s="68"/>
      <c r="AA80" s="67"/>
      <c r="AB80" s="69"/>
      <c r="AC80" s="70"/>
      <c r="AD80" s="70"/>
      <c r="AE80" s="70"/>
      <c r="AF80" s="70"/>
      <c r="AG80" s="71"/>
      <c r="AH80" s="318"/>
      <c r="AI80" s="67"/>
      <c r="AJ80" s="68"/>
      <c r="AK80" s="69"/>
      <c r="AL80" s="68"/>
      <c r="AM80" s="67"/>
      <c r="AN80" s="72"/>
      <c r="AO80" s="68"/>
      <c r="AP80" s="72"/>
      <c r="AQ80" s="68"/>
      <c r="AR80" s="72"/>
      <c r="AS80" s="72"/>
      <c r="AT80" s="72"/>
      <c r="AU80" s="72"/>
      <c r="AV80" s="72"/>
      <c r="AW80" s="72"/>
      <c r="AX80" s="73"/>
      <c r="AY80" s="74"/>
      <c r="AZ80" s="74"/>
      <c r="BA80" s="74"/>
      <c r="BB80" s="74"/>
      <c r="BC80" s="74"/>
      <c r="BD80" s="75"/>
      <c r="BE80" s="75"/>
      <c r="BF80" s="75"/>
      <c r="BG80" s="75"/>
      <c r="BH80" s="74"/>
      <c r="BI80" s="74"/>
      <c r="BJ80" s="74"/>
      <c r="BK80" s="74"/>
      <c r="BL80" s="74"/>
    </row>
    <row r="81" spans="1:64" s="1" customFormat="1" ht="80.25" customHeight="1">
      <c r="A81" s="218" t="s">
        <v>2516</v>
      </c>
      <c r="B81" s="218" t="s">
        <v>23</v>
      </c>
      <c r="C81" s="218" t="s">
        <v>936</v>
      </c>
      <c r="D81" s="218" t="s">
        <v>778</v>
      </c>
      <c r="E81" s="218" t="s">
        <v>937</v>
      </c>
      <c r="F81" s="218" t="s">
        <v>889</v>
      </c>
      <c r="G81" s="218" t="s">
        <v>24</v>
      </c>
      <c r="H81" s="218">
        <v>0</v>
      </c>
      <c r="I81" s="218">
        <v>470000000</v>
      </c>
      <c r="J81" s="218" t="s">
        <v>25</v>
      </c>
      <c r="K81" s="218" t="s">
        <v>1592</v>
      </c>
      <c r="L81" s="218" t="s">
        <v>26</v>
      </c>
      <c r="M81" s="430" t="s">
        <v>27</v>
      </c>
      <c r="N81" s="218" t="s">
        <v>643</v>
      </c>
      <c r="O81" s="218" t="s">
        <v>28</v>
      </c>
      <c r="P81" s="218">
        <v>796</v>
      </c>
      <c r="Q81" s="218" t="s">
        <v>29</v>
      </c>
      <c r="R81" s="218" t="s">
        <v>3128</v>
      </c>
      <c r="S81" s="256">
        <v>2000</v>
      </c>
      <c r="T81" s="256">
        <f t="shared" si="4"/>
        <v>0</v>
      </c>
      <c r="U81" s="256">
        <f t="shared" si="5"/>
        <v>0</v>
      </c>
      <c r="V81" s="218"/>
      <c r="W81" s="218" t="s">
        <v>262</v>
      </c>
      <c r="X81" s="218"/>
      <c r="Y81" s="67"/>
      <c r="Z81" s="68"/>
      <c r="AA81" s="67"/>
      <c r="AB81" s="69"/>
      <c r="AC81" s="70"/>
      <c r="AD81" s="70"/>
      <c r="AE81" s="70"/>
      <c r="AF81" s="70"/>
      <c r="AG81" s="71"/>
      <c r="AH81" s="318"/>
      <c r="AI81" s="67"/>
      <c r="AJ81" s="68"/>
      <c r="AK81" s="69"/>
      <c r="AL81" s="68"/>
      <c r="AM81" s="67"/>
      <c r="AN81" s="72"/>
      <c r="AO81" s="68"/>
      <c r="AP81" s="72"/>
      <c r="AQ81" s="68"/>
      <c r="AR81" s="72"/>
      <c r="AS81" s="72"/>
      <c r="AT81" s="72"/>
      <c r="AU81" s="72"/>
      <c r="AV81" s="72"/>
      <c r="AW81" s="72"/>
      <c r="AX81" s="73"/>
      <c r="AY81" s="74"/>
      <c r="AZ81" s="74"/>
      <c r="BA81" s="74"/>
      <c r="BB81" s="74"/>
      <c r="BC81" s="74"/>
      <c r="BD81" s="75"/>
      <c r="BE81" s="75"/>
      <c r="BF81" s="75"/>
      <c r="BG81" s="75"/>
      <c r="BH81" s="74"/>
      <c r="BI81" s="74"/>
      <c r="BJ81" s="74"/>
      <c r="BK81" s="74"/>
      <c r="BL81" s="74"/>
    </row>
    <row r="82" spans="1:64" s="1" customFormat="1" ht="80.25" customHeight="1">
      <c r="A82" s="218" t="s">
        <v>3568</v>
      </c>
      <c r="B82" s="218" t="s">
        <v>23</v>
      </c>
      <c r="C82" s="218" t="s">
        <v>936</v>
      </c>
      <c r="D82" s="218" t="s">
        <v>778</v>
      </c>
      <c r="E82" s="218" t="s">
        <v>937</v>
      </c>
      <c r="F82" s="218" t="s">
        <v>889</v>
      </c>
      <c r="G82" s="218" t="s">
        <v>24</v>
      </c>
      <c r="H82" s="218">
        <v>0</v>
      </c>
      <c r="I82" s="218">
        <v>470000000</v>
      </c>
      <c r="J82" s="218" t="s">
        <v>25</v>
      </c>
      <c r="K82" s="218" t="s">
        <v>618</v>
      </c>
      <c r="L82" s="218" t="s">
        <v>26</v>
      </c>
      <c r="M82" s="430" t="s">
        <v>27</v>
      </c>
      <c r="N82" s="218" t="s">
        <v>643</v>
      </c>
      <c r="O82" s="218" t="s">
        <v>28</v>
      </c>
      <c r="P82" s="218">
        <v>796</v>
      </c>
      <c r="Q82" s="218" t="s">
        <v>29</v>
      </c>
      <c r="R82" s="218" t="s">
        <v>3128</v>
      </c>
      <c r="S82" s="256">
        <v>2000</v>
      </c>
      <c r="T82" s="256">
        <f t="shared" si="4"/>
        <v>0</v>
      </c>
      <c r="U82" s="256">
        <f t="shared" si="5"/>
        <v>0</v>
      </c>
      <c r="V82" s="218"/>
      <c r="W82" s="218" t="s">
        <v>262</v>
      </c>
      <c r="X82" s="218" t="s">
        <v>3181</v>
      </c>
      <c r="Y82" s="67"/>
      <c r="Z82" s="68"/>
      <c r="AA82" s="67"/>
      <c r="AB82" s="69"/>
      <c r="AC82" s="70"/>
      <c r="AD82" s="70"/>
      <c r="AE82" s="70"/>
      <c r="AF82" s="70"/>
      <c r="AG82" s="71"/>
      <c r="AH82" s="318"/>
      <c r="AI82" s="67"/>
      <c r="AJ82" s="68"/>
      <c r="AK82" s="69"/>
      <c r="AL82" s="68"/>
      <c r="AM82" s="67"/>
      <c r="AN82" s="72"/>
      <c r="AO82" s="68"/>
      <c r="AP82" s="72"/>
      <c r="AQ82" s="68"/>
      <c r="AR82" s="72"/>
      <c r="AS82" s="72"/>
      <c r="AT82" s="72"/>
      <c r="AU82" s="72"/>
      <c r="AV82" s="72"/>
      <c r="AW82" s="72"/>
      <c r="AX82" s="73"/>
      <c r="AY82" s="74"/>
      <c r="AZ82" s="74"/>
      <c r="BA82" s="74"/>
      <c r="BB82" s="74"/>
      <c r="BC82" s="74"/>
      <c r="BD82" s="75"/>
      <c r="BE82" s="75"/>
      <c r="BF82" s="75"/>
      <c r="BG82" s="75"/>
      <c r="BH82" s="74"/>
      <c r="BI82" s="74"/>
      <c r="BJ82" s="74"/>
      <c r="BK82" s="74"/>
      <c r="BL82" s="74"/>
    </row>
    <row r="83" spans="1:64" s="1" customFormat="1" ht="80.25" customHeight="1">
      <c r="A83" s="218" t="s">
        <v>4034</v>
      </c>
      <c r="B83" s="218" t="s">
        <v>23</v>
      </c>
      <c r="C83" s="218" t="s">
        <v>936</v>
      </c>
      <c r="D83" s="218" t="s">
        <v>778</v>
      </c>
      <c r="E83" s="218" t="s">
        <v>937</v>
      </c>
      <c r="F83" s="218" t="s">
        <v>889</v>
      </c>
      <c r="G83" s="218" t="s">
        <v>35</v>
      </c>
      <c r="H83" s="218">
        <v>0</v>
      </c>
      <c r="I83" s="218">
        <v>470000000</v>
      </c>
      <c r="J83" s="218" t="s">
        <v>25</v>
      </c>
      <c r="K83" s="219" t="s">
        <v>4016</v>
      </c>
      <c r="L83" s="218" t="s">
        <v>26</v>
      </c>
      <c r="M83" s="430" t="s">
        <v>27</v>
      </c>
      <c r="N83" s="218" t="s">
        <v>4017</v>
      </c>
      <c r="O83" s="218" t="s">
        <v>28</v>
      </c>
      <c r="P83" s="218">
        <v>796</v>
      </c>
      <c r="Q83" s="218" t="s">
        <v>29</v>
      </c>
      <c r="R83" s="218">
        <v>2</v>
      </c>
      <c r="S83" s="256">
        <v>2000</v>
      </c>
      <c r="T83" s="256">
        <f t="shared" si="4"/>
        <v>4000</v>
      </c>
      <c r="U83" s="256">
        <f t="shared" si="5"/>
        <v>4480</v>
      </c>
      <c r="V83" s="218"/>
      <c r="W83" s="218" t="s">
        <v>262</v>
      </c>
      <c r="X83" s="218" t="s">
        <v>4019</v>
      </c>
      <c r="Y83" s="67"/>
      <c r="Z83" s="69"/>
      <c r="AA83" s="67"/>
      <c r="AB83" s="69"/>
      <c r="AC83" s="70"/>
      <c r="AD83" s="70"/>
      <c r="AE83" s="70"/>
      <c r="AF83" s="70"/>
      <c r="AG83" s="71"/>
      <c r="AH83" s="318"/>
      <c r="AI83" s="67"/>
      <c r="AJ83" s="68"/>
      <c r="AK83" s="69"/>
      <c r="AL83" s="68"/>
      <c r="AM83" s="67"/>
      <c r="AN83" s="72"/>
      <c r="AO83" s="68"/>
      <c r="AP83" s="72"/>
      <c r="AQ83" s="68"/>
      <c r="AR83" s="4"/>
      <c r="AS83" s="4"/>
      <c r="AT83" s="4"/>
      <c r="AU83" s="4"/>
      <c r="AV83" s="4"/>
      <c r="AW83" s="4"/>
      <c r="AX83" s="8"/>
      <c r="BD83" s="11"/>
      <c r="BE83" s="11"/>
      <c r="BF83" s="11"/>
      <c r="BG83" s="11"/>
    </row>
    <row r="84" spans="1:64" s="1" customFormat="1" ht="57" customHeight="1">
      <c r="A84" s="218" t="s">
        <v>2517</v>
      </c>
      <c r="B84" s="218" t="s">
        <v>23</v>
      </c>
      <c r="C84" s="218" t="s">
        <v>934</v>
      </c>
      <c r="D84" s="218" t="s">
        <v>778</v>
      </c>
      <c r="E84" s="218" t="s">
        <v>935</v>
      </c>
      <c r="F84" s="218" t="s">
        <v>890</v>
      </c>
      <c r="G84" s="218" t="s">
        <v>24</v>
      </c>
      <c r="H84" s="218">
        <v>0</v>
      </c>
      <c r="I84" s="218">
        <v>470000000</v>
      </c>
      <c r="J84" s="218" t="s">
        <v>25</v>
      </c>
      <c r="K84" s="218" t="s">
        <v>1592</v>
      </c>
      <c r="L84" s="218" t="s">
        <v>26</v>
      </c>
      <c r="M84" s="430" t="s">
        <v>27</v>
      </c>
      <c r="N84" s="218" t="s">
        <v>643</v>
      </c>
      <c r="O84" s="218" t="s">
        <v>28</v>
      </c>
      <c r="P84" s="218">
        <v>796</v>
      </c>
      <c r="Q84" s="218" t="s">
        <v>29</v>
      </c>
      <c r="R84" s="218" t="s">
        <v>3128</v>
      </c>
      <c r="S84" s="256">
        <v>2000</v>
      </c>
      <c r="T84" s="256">
        <f t="shared" si="4"/>
        <v>0</v>
      </c>
      <c r="U84" s="256">
        <f t="shared" si="5"/>
        <v>0</v>
      </c>
      <c r="V84" s="218"/>
      <c r="W84" s="218" t="s">
        <v>262</v>
      </c>
      <c r="X84" s="218"/>
      <c r="Y84" s="67"/>
      <c r="Z84" s="68"/>
      <c r="AA84" s="67"/>
      <c r="AB84" s="69"/>
      <c r="AC84" s="70"/>
      <c r="AD84" s="70"/>
      <c r="AE84" s="70"/>
      <c r="AF84" s="70"/>
      <c r="AG84" s="71"/>
      <c r="AH84" s="318"/>
      <c r="AI84" s="67"/>
      <c r="AJ84" s="68"/>
      <c r="AK84" s="69"/>
      <c r="AL84" s="68"/>
      <c r="AM84" s="67"/>
      <c r="AN84" s="72"/>
      <c r="AO84" s="68"/>
      <c r="AP84" s="72"/>
      <c r="AQ84" s="68"/>
      <c r="AR84" s="72"/>
      <c r="AS84" s="72"/>
      <c r="AT84" s="72"/>
      <c r="AU84" s="72"/>
      <c r="AV84" s="72"/>
      <c r="AW84" s="72"/>
      <c r="AX84" s="73"/>
      <c r="AY84" s="74"/>
      <c r="AZ84" s="74"/>
      <c r="BA84" s="74"/>
      <c r="BB84" s="74"/>
      <c r="BC84" s="74"/>
      <c r="BD84" s="75"/>
      <c r="BE84" s="75"/>
      <c r="BF84" s="75"/>
      <c r="BG84" s="75"/>
      <c r="BH84" s="74"/>
      <c r="BI84" s="74"/>
      <c r="BJ84" s="74"/>
      <c r="BK84" s="74"/>
      <c r="BL84" s="74"/>
    </row>
    <row r="85" spans="1:64" s="1" customFormat="1" ht="57" customHeight="1">
      <c r="A85" s="218" t="s">
        <v>3569</v>
      </c>
      <c r="B85" s="218" t="s">
        <v>23</v>
      </c>
      <c r="C85" s="218" t="s">
        <v>934</v>
      </c>
      <c r="D85" s="218" t="s">
        <v>778</v>
      </c>
      <c r="E85" s="218" t="s">
        <v>935</v>
      </c>
      <c r="F85" s="218" t="s">
        <v>890</v>
      </c>
      <c r="G85" s="218" t="s">
        <v>24</v>
      </c>
      <c r="H85" s="218">
        <v>0</v>
      </c>
      <c r="I85" s="218">
        <v>470000000</v>
      </c>
      <c r="J85" s="218" t="s">
        <v>25</v>
      </c>
      <c r="K85" s="218" t="s">
        <v>618</v>
      </c>
      <c r="L85" s="218" t="s">
        <v>26</v>
      </c>
      <c r="M85" s="430" t="s">
        <v>27</v>
      </c>
      <c r="N85" s="218" t="s">
        <v>643</v>
      </c>
      <c r="O85" s="218" t="s">
        <v>28</v>
      </c>
      <c r="P85" s="218">
        <v>796</v>
      </c>
      <c r="Q85" s="218" t="s">
        <v>29</v>
      </c>
      <c r="R85" s="218" t="s">
        <v>3128</v>
      </c>
      <c r="S85" s="256">
        <v>2000</v>
      </c>
      <c r="T85" s="256">
        <f t="shared" si="4"/>
        <v>0</v>
      </c>
      <c r="U85" s="256">
        <f t="shared" si="5"/>
        <v>0</v>
      </c>
      <c r="V85" s="218"/>
      <c r="W85" s="218" t="s">
        <v>262</v>
      </c>
      <c r="X85" s="218" t="s">
        <v>3181</v>
      </c>
      <c r="Y85" s="67"/>
      <c r="Z85" s="68"/>
      <c r="AA85" s="67"/>
      <c r="AB85" s="69"/>
      <c r="AC85" s="70"/>
      <c r="AD85" s="70"/>
      <c r="AE85" s="70"/>
      <c r="AF85" s="70"/>
      <c r="AG85" s="71"/>
      <c r="AH85" s="318"/>
      <c r="AI85" s="67"/>
      <c r="AJ85" s="68"/>
      <c r="AK85" s="69"/>
      <c r="AL85" s="68"/>
      <c r="AM85" s="67"/>
      <c r="AN85" s="72"/>
      <c r="AO85" s="68"/>
      <c r="AP85" s="72"/>
      <c r="AQ85" s="68"/>
      <c r="AR85" s="72"/>
      <c r="AS85" s="72"/>
      <c r="AT85" s="72"/>
      <c r="AU85" s="72"/>
      <c r="AV85" s="72"/>
      <c r="AW85" s="72"/>
      <c r="AX85" s="73"/>
      <c r="AY85" s="74"/>
      <c r="AZ85" s="74"/>
      <c r="BA85" s="74"/>
      <c r="BB85" s="74"/>
      <c r="BC85" s="74"/>
      <c r="BD85" s="75"/>
      <c r="BE85" s="75"/>
      <c r="BF85" s="75"/>
      <c r="BG85" s="75"/>
      <c r="BH85" s="74"/>
      <c r="BI85" s="74"/>
      <c r="BJ85" s="74"/>
      <c r="BK85" s="74"/>
      <c r="BL85" s="74"/>
    </row>
    <row r="86" spans="1:64" s="1" customFormat="1" ht="57" customHeight="1">
      <c r="A86" s="218" t="s">
        <v>4035</v>
      </c>
      <c r="B86" s="218" t="s">
        <v>23</v>
      </c>
      <c r="C86" s="218" t="s">
        <v>934</v>
      </c>
      <c r="D86" s="218" t="s">
        <v>778</v>
      </c>
      <c r="E86" s="218" t="s">
        <v>935</v>
      </c>
      <c r="F86" s="218" t="s">
        <v>890</v>
      </c>
      <c r="G86" s="218" t="s">
        <v>35</v>
      </c>
      <c r="H86" s="218">
        <v>0</v>
      </c>
      <c r="I86" s="218">
        <v>470000000</v>
      </c>
      <c r="J86" s="218" t="s">
        <v>25</v>
      </c>
      <c r="K86" s="219" t="s">
        <v>4016</v>
      </c>
      <c r="L86" s="218" t="s">
        <v>26</v>
      </c>
      <c r="M86" s="430" t="s">
        <v>27</v>
      </c>
      <c r="N86" s="218" t="s">
        <v>4017</v>
      </c>
      <c r="O86" s="218" t="s">
        <v>28</v>
      </c>
      <c r="P86" s="218">
        <v>796</v>
      </c>
      <c r="Q86" s="218" t="s">
        <v>29</v>
      </c>
      <c r="R86" s="218">
        <v>5</v>
      </c>
      <c r="S86" s="256">
        <v>2000</v>
      </c>
      <c r="T86" s="256">
        <f t="shared" si="4"/>
        <v>10000</v>
      </c>
      <c r="U86" s="256">
        <f t="shared" si="5"/>
        <v>11200.000000000002</v>
      </c>
      <c r="V86" s="218"/>
      <c r="W86" s="218" t="s">
        <v>262</v>
      </c>
      <c r="X86" s="218" t="s">
        <v>4019</v>
      </c>
      <c r="Y86" s="67"/>
      <c r="Z86" s="69"/>
      <c r="AA86" s="67"/>
      <c r="AB86" s="69"/>
      <c r="AC86" s="70"/>
      <c r="AD86" s="70"/>
      <c r="AE86" s="70"/>
      <c r="AF86" s="70"/>
      <c r="AG86" s="71"/>
      <c r="AH86" s="318"/>
      <c r="AI86" s="67"/>
      <c r="AJ86" s="68"/>
      <c r="AK86" s="69"/>
      <c r="AL86" s="68"/>
      <c r="AM86" s="67"/>
      <c r="AN86" s="72"/>
      <c r="AO86" s="68"/>
      <c r="AP86" s="72"/>
      <c r="AQ86" s="68"/>
      <c r="AR86" s="4"/>
      <c r="AS86" s="4"/>
      <c r="AT86" s="4"/>
      <c r="AU86" s="4"/>
      <c r="AV86" s="4"/>
      <c r="AW86" s="4"/>
      <c r="AX86" s="8"/>
      <c r="BD86" s="11"/>
      <c r="BE86" s="11"/>
      <c r="BF86" s="11"/>
      <c r="BG86" s="11"/>
    </row>
    <row r="87" spans="1:64" s="1" customFormat="1" ht="77.25" customHeight="1">
      <c r="A87" s="218" t="s">
        <v>2518</v>
      </c>
      <c r="B87" s="218" t="s">
        <v>23</v>
      </c>
      <c r="C87" s="218" t="s">
        <v>938</v>
      </c>
      <c r="D87" s="218" t="s">
        <v>932</v>
      </c>
      <c r="E87" s="218" t="s">
        <v>3107</v>
      </c>
      <c r="F87" s="218" t="s">
        <v>887</v>
      </c>
      <c r="G87" s="218" t="s">
        <v>24</v>
      </c>
      <c r="H87" s="218">
        <v>0</v>
      </c>
      <c r="I87" s="218">
        <v>470000000</v>
      </c>
      <c r="J87" s="218" t="s">
        <v>25</v>
      </c>
      <c r="K87" s="218" t="s">
        <v>1592</v>
      </c>
      <c r="L87" s="218" t="s">
        <v>26</v>
      </c>
      <c r="M87" s="430" t="s">
        <v>27</v>
      </c>
      <c r="N87" s="218" t="s">
        <v>643</v>
      </c>
      <c r="O87" s="218" t="s">
        <v>28</v>
      </c>
      <c r="P87" s="218" t="s">
        <v>517</v>
      </c>
      <c r="Q87" s="218" t="s">
        <v>105</v>
      </c>
      <c r="R87" s="218" t="s">
        <v>3128</v>
      </c>
      <c r="S87" s="256">
        <v>3600</v>
      </c>
      <c r="T87" s="256">
        <f t="shared" si="4"/>
        <v>0</v>
      </c>
      <c r="U87" s="256">
        <f t="shared" si="5"/>
        <v>0</v>
      </c>
      <c r="V87" s="218" t="s">
        <v>107</v>
      </c>
      <c r="W87" s="218" t="s">
        <v>262</v>
      </c>
      <c r="X87" s="218"/>
      <c r="Y87" s="67"/>
      <c r="Z87" s="68"/>
      <c r="AA87" s="67"/>
      <c r="AB87" s="69"/>
      <c r="AC87" s="70"/>
      <c r="AD87" s="70"/>
      <c r="AE87" s="70"/>
      <c r="AF87" s="70"/>
      <c r="AG87" s="71"/>
      <c r="AH87" s="318"/>
      <c r="AI87" s="67"/>
      <c r="AJ87" s="68"/>
      <c r="AK87" s="69"/>
      <c r="AL87" s="68"/>
      <c r="AM87" s="67"/>
      <c r="AN87" s="72"/>
      <c r="AO87" s="68"/>
      <c r="AP87" s="72"/>
      <c r="AQ87" s="68"/>
      <c r="AR87" s="72"/>
      <c r="AS87" s="72"/>
      <c r="AT87" s="72"/>
      <c r="AU87" s="72"/>
      <c r="AV87" s="72"/>
      <c r="AW87" s="72"/>
      <c r="AX87" s="73"/>
      <c r="AY87" s="74"/>
      <c r="AZ87" s="74"/>
      <c r="BA87" s="74"/>
      <c r="BB87" s="74"/>
      <c r="BC87" s="74"/>
      <c r="BD87" s="75"/>
      <c r="BE87" s="75"/>
      <c r="BF87" s="75"/>
      <c r="BG87" s="75"/>
      <c r="BH87" s="74"/>
      <c r="BI87" s="74"/>
      <c r="BJ87" s="74"/>
      <c r="BK87" s="74"/>
      <c r="BL87" s="74"/>
    </row>
    <row r="88" spans="1:64" s="1" customFormat="1" ht="77.25" customHeight="1">
      <c r="A88" s="218" t="s">
        <v>3570</v>
      </c>
      <c r="B88" s="218" t="s">
        <v>23</v>
      </c>
      <c r="C88" s="218" t="s">
        <v>938</v>
      </c>
      <c r="D88" s="218" t="s">
        <v>932</v>
      </c>
      <c r="E88" s="218" t="s">
        <v>3107</v>
      </c>
      <c r="F88" s="218" t="s">
        <v>887</v>
      </c>
      <c r="G88" s="218" t="s">
        <v>24</v>
      </c>
      <c r="H88" s="218">
        <v>0</v>
      </c>
      <c r="I88" s="218">
        <v>470000000</v>
      </c>
      <c r="J88" s="218" t="s">
        <v>25</v>
      </c>
      <c r="K88" s="218" t="s">
        <v>618</v>
      </c>
      <c r="L88" s="218" t="s">
        <v>26</v>
      </c>
      <c r="M88" s="430" t="s">
        <v>27</v>
      </c>
      <c r="N88" s="218" t="s">
        <v>643</v>
      </c>
      <c r="O88" s="218" t="s">
        <v>28</v>
      </c>
      <c r="P88" s="218" t="s">
        <v>517</v>
      </c>
      <c r="Q88" s="218" t="s">
        <v>105</v>
      </c>
      <c r="R88" s="218" t="s">
        <v>3128</v>
      </c>
      <c r="S88" s="256">
        <v>3600</v>
      </c>
      <c r="T88" s="256">
        <f t="shared" si="4"/>
        <v>0</v>
      </c>
      <c r="U88" s="256">
        <f t="shared" si="5"/>
        <v>0</v>
      </c>
      <c r="V88" s="218"/>
      <c r="W88" s="218" t="s">
        <v>262</v>
      </c>
      <c r="X88" s="218" t="s">
        <v>3365</v>
      </c>
      <c r="Y88" s="67"/>
      <c r="Z88" s="68"/>
      <c r="AA88" s="67"/>
      <c r="AB88" s="69"/>
      <c r="AC88" s="70"/>
      <c r="AD88" s="70"/>
      <c r="AE88" s="70"/>
      <c r="AF88" s="70"/>
      <c r="AG88" s="71"/>
      <c r="AH88" s="318"/>
      <c r="AI88" s="67"/>
      <c r="AJ88" s="68"/>
      <c r="AK88" s="69"/>
      <c r="AL88" s="68"/>
      <c r="AM88" s="67"/>
      <c r="AN88" s="72"/>
      <c r="AO88" s="68"/>
      <c r="AP88" s="72"/>
      <c r="AQ88" s="68"/>
      <c r="AR88" s="72"/>
      <c r="AS88" s="72"/>
      <c r="AT88" s="72"/>
      <c r="AU88" s="72"/>
      <c r="AV88" s="72"/>
      <c r="AW88" s="72"/>
      <c r="AX88" s="73"/>
      <c r="AY88" s="74"/>
      <c r="AZ88" s="74"/>
      <c r="BA88" s="74"/>
      <c r="BB88" s="74"/>
      <c r="BC88" s="74"/>
      <c r="BD88" s="75"/>
      <c r="BE88" s="75"/>
      <c r="BF88" s="75"/>
      <c r="BG88" s="75"/>
      <c r="BH88" s="74"/>
      <c r="BI88" s="74"/>
      <c r="BJ88" s="74"/>
      <c r="BK88" s="74"/>
      <c r="BL88" s="74"/>
    </row>
    <row r="89" spans="1:64" s="1" customFormat="1" ht="77.25" customHeight="1">
      <c r="A89" s="218" t="s">
        <v>4036</v>
      </c>
      <c r="B89" s="218" t="s">
        <v>23</v>
      </c>
      <c r="C89" s="218" t="s">
        <v>938</v>
      </c>
      <c r="D89" s="218" t="s">
        <v>932</v>
      </c>
      <c r="E89" s="218" t="s">
        <v>3107</v>
      </c>
      <c r="F89" s="218" t="s">
        <v>887</v>
      </c>
      <c r="G89" s="218" t="s">
        <v>35</v>
      </c>
      <c r="H89" s="218">
        <v>0</v>
      </c>
      <c r="I89" s="218">
        <v>470000000</v>
      </c>
      <c r="J89" s="218" t="s">
        <v>25</v>
      </c>
      <c r="K89" s="219" t="s">
        <v>4016</v>
      </c>
      <c r="L89" s="218" t="s">
        <v>26</v>
      </c>
      <c r="M89" s="430" t="s">
        <v>27</v>
      </c>
      <c r="N89" s="218" t="s">
        <v>4017</v>
      </c>
      <c r="O89" s="218" t="s">
        <v>28</v>
      </c>
      <c r="P89" s="218" t="s">
        <v>517</v>
      </c>
      <c r="Q89" s="218" t="s">
        <v>105</v>
      </c>
      <c r="R89" s="218">
        <v>5</v>
      </c>
      <c r="S89" s="256">
        <v>3600</v>
      </c>
      <c r="T89" s="256">
        <f t="shared" si="4"/>
        <v>18000</v>
      </c>
      <c r="U89" s="256">
        <f t="shared" si="5"/>
        <v>20160.000000000004</v>
      </c>
      <c r="V89" s="218"/>
      <c r="W89" s="218" t="s">
        <v>262</v>
      </c>
      <c r="X89" s="218" t="s">
        <v>4019</v>
      </c>
      <c r="Y89" s="67"/>
      <c r="Z89" s="69"/>
      <c r="AA89" s="67"/>
      <c r="AB89" s="69"/>
      <c r="AC89" s="70"/>
      <c r="AD89" s="70"/>
      <c r="AE89" s="70"/>
      <c r="AF89" s="70"/>
      <c r="AG89" s="71"/>
      <c r="AH89" s="318"/>
      <c r="AI89" s="67"/>
      <c r="AJ89" s="68"/>
      <c r="AK89" s="69"/>
      <c r="AL89" s="68"/>
      <c r="AM89" s="67"/>
      <c r="AN89" s="72"/>
      <c r="AO89" s="68"/>
      <c r="AP89" s="72"/>
      <c r="AQ89" s="68"/>
      <c r="AR89" s="4"/>
      <c r="AS89" s="4"/>
      <c r="AT89" s="4"/>
      <c r="AU89" s="4"/>
      <c r="AV89" s="4"/>
      <c r="AW89" s="4"/>
      <c r="AX89" s="8"/>
      <c r="BD89" s="11"/>
      <c r="BE89" s="11"/>
      <c r="BF89" s="11"/>
      <c r="BG89" s="11"/>
    </row>
    <row r="90" spans="1:64" s="1" customFormat="1" ht="77.25" customHeight="1">
      <c r="A90" s="218" t="s">
        <v>2519</v>
      </c>
      <c r="B90" s="218" t="s">
        <v>23</v>
      </c>
      <c r="C90" s="218" t="s">
        <v>933</v>
      </c>
      <c r="D90" s="218" t="s">
        <v>932</v>
      </c>
      <c r="E90" s="218" t="s">
        <v>3108</v>
      </c>
      <c r="F90" s="218" t="s">
        <v>1725</v>
      </c>
      <c r="G90" s="218" t="s">
        <v>24</v>
      </c>
      <c r="H90" s="218">
        <v>0</v>
      </c>
      <c r="I90" s="218">
        <v>470000000</v>
      </c>
      <c r="J90" s="218" t="s">
        <v>25</v>
      </c>
      <c r="K90" s="218" t="s">
        <v>1592</v>
      </c>
      <c r="L90" s="218" t="s">
        <v>26</v>
      </c>
      <c r="M90" s="430" t="s">
        <v>27</v>
      </c>
      <c r="N90" s="218" t="s">
        <v>643</v>
      </c>
      <c r="O90" s="218" t="s">
        <v>28</v>
      </c>
      <c r="P90" s="218" t="s">
        <v>517</v>
      </c>
      <c r="Q90" s="218" t="s">
        <v>105</v>
      </c>
      <c r="R90" s="218" t="s">
        <v>3128</v>
      </c>
      <c r="S90" s="256">
        <v>2500</v>
      </c>
      <c r="T90" s="256">
        <f t="shared" si="4"/>
        <v>0</v>
      </c>
      <c r="U90" s="256">
        <f t="shared" si="5"/>
        <v>0</v>
      </c>
      <c r="V90" s="218" t="s">
        <v>107</v>
      </c>
      <c r="W90" s="218" t="s">
        <v>262</v>
      </c>
      <c r="X90" s="218"/>
      <c r="Y90" s="67"/>
      <c r="Z90" s="68"/>
      <c r="AA90" s="67"/>
      <c r="AB90" s="69"/>
      <c r="AC90" s="70"/>
      <c r="AD90" s="70"/>
      <c r="AE90" s="70"/>
      <c r="AF90" s="70"/>
      <c r="AG90" s="71"/>
      <c r="AH90" s="318"/>
      <c r="AI90" s="67"/>
      <c r="AJ90" s="68"/>
      <c r="AK90" s="69"/>
      <c r="AL90" s="68"/>
      <c r="AM90" s="67"/>
      <c r="AN90" s="72"/>
      <c r="AO90" s="68"/>
      <c r="AP90" s="72"/>
      <c r="AQ90" s="68"/>
      <c r="AR90" s="72"/>
      <c r="AS90" s="72"/>
      <c r="AT90" s="72"/>
      <c r="AU90" s="72"/>
      <c r="AV90" s="72"/>
      <c r="AW90" s="72"/>
      <c r="AX90" s="73"/>
      <c r="AY90" s="74"/>
      <c r="AZ90" s="74"/>
      <c r="BA90" s="74"/>
      <c r="BB90" s="74"/>
      <c r="BC90" s="74"/>
      <c r="BD90" s="75"/>
      <c r="BE90" s="75"/>
      <c r="BF90" s="75"/>
      <c r="BG90" s="75"/>
      <c r="BH90" s="74"/>
      <c r="BI90" s="74"/>
      <c r="BJ90" s="74"/>
      <c r="BK90" s="74"/>
      <c r="BL90" s="74"/>
    </row>
    <row r="91" spans="1:64" s="1" customFormat="1" ht="77.25" customHeight="1">
      <c r="A91" s="218" t="s">
        <v>3571</v>
      </c>
      <c r="B91" s="218" t="s">
        <v>23</v>
      </c>
      <c r="C91" s="218" t="s">
        <v>933</v>
      </c>
      <c r="D91" s="218" t="s">
        <v>932</v>
      </c>
      <c r="E91" s="218" t="s">
        <v>3108</v>
      </c>
      <c r="F91" s="218" t="s">
        <v>1725</v>
      </c>
      <c r="G91" s="218" t="s">
        <v>24</v>
      </c>
      <c r="H91" s="218">
        <v>0</v>
      </c>
      <c r="I91" s="218">
        <v>470000000</v>
      </c>
      <c r="J91" s="218" t="s">
        <v>25</v>
      </c>
      <c r="K91" s="218" t="s">
        <v>618</v>
      </c>
      <c r="L91" s="218" t="s">
        <v>26</v>
      </c>
      <c r="M91" s="430" t="s">
        <v>27</v>
      </c>
      <c r="N91" s="218" t="s">
        <v>643</v>
      </c>
      <c r="O91" s="218" t="s">
        <v>28</v>
      </c>
      <c r="P91" s="218" t="s">
        <v>517</v>
      </c>
      <c r="Q91" s="218" t="s">
        <v>105</v>
      </c>
      <c r="R91" s="218" t="s">
        <v>3128</v>
      </c>
      <c r="S91" s="256">
        <v>2500</v>
      </c>
      <c r="T91" s="256">
        <f t="shared" si="4"/>
        <v>0</v>
      </c>
      <c r="U91" s="256">
        <f t="shared" si="5"/>
        <v>0</v>
      </c>
      <c r="V91" s="218"/>
      <c r="W91" s="218" t="s">
        <v>262</v>
      </c>
      <c r="X91" s="218" t="s">
        <v>3365</v>
      </c>
      <c r="Y91" s="67"/>
      <c r="Z91" s="68"/>
      <c r="AA91" s="67"/>
      <c r="AB91" s="69"/>
      <c r="AC91" s="70"/>
      <c r="AD91" s="70"/>
      <c r="AE91" s="70"/>
      <c r="AF91" s="70"/>
      <c r="AG91" s="71"/>
      <c r="AH91" s="318"/>
      <c r="AI91" s="67"/>
      <c r="AJ91" s="68"/>
      <c r="AK91" s="69"/>
      <c r="AL91" s="68"/>
      <c r="AM91" s="67"/>
      <c r="AN91" s="72"/>
      <c r="AO91" s="68"/>
      <c r="AP91" s="72"/>
      <c r="AQ91" s="68"/>
      <c r="AR91" s="72"/>
      <c r="AS91" s="72"/>
      <c r="AT91" s="72"/>
      <c r="AU91" s="72"/>
      <c r="AV91" s="72"/>
      <c r="AW91" s="72"/>
      <c r="AX91" s="73"/>
      <c r="AY91" s="74"/>
      <c r="AZ91" s="74"/>
      <c r="BA91" s="74"/>
      <c r="BB91" s="74"/>
      <c r="BC91" s="74"/>
      <c r="BD91" s="75"/>
      <c r="BE91" s="75"/>
      <c r="BF91" s="75"/>
      <c r="BG91" s="75"/>
      <c r="BH91" s="74"/>
      <c r="BI91" s="74"/>
      <c r="BJ91" s="74"/>
      <c r="BK91" s="74"/>
      <c r="BL91" s="74"/>
    </row>
    <row r="92" spans="1:64" s="1" customFormat="1" ht="77.25" customHeight="1">
      <c r="A92" s="218" t="s">
        <v>4037</v>
      </c>
      <c r="B92" s="218" t="s">
        <v>23</v>
      </c>
      <c r="C92" s="218" t="s">
        <v>933</v>
      </c>
      <c r="D92" s="218" t="s">
        <v>932</v>
      </c>
      <c r="E92" s="218" t="s">
        <v>3108</v>
      </c>
      <c r="F92" s="218" t="s">
        <v>1725</v>
      </c>
      <c r="G92" s="218" t="s">
        <v>35</v>
      </c>
      <c r="H92" s="218">
        <v>0</v>
      </c>
      <c r="I92" s="218">
        <v>470000000</v>
      </c>
      <c r="J92" s="218" t="s">
        <v>25</v>
      </c>
      <c r="K92" s="219" t="s">
        <v>4016</v>
      </c>
      <c r="L92" s="218" t="s">
        <v>26</v>
      </c>
      <c r="M92" s="430" t="s">
        <v>27</v>
      </c>
      <c r="N92" s="218" t="s">
        <v>4017</v>
      </c>
      <c r="O92" s="218" t="s">
        <v>28</v>
      </c>
      <c r="P92" s="218" t="s">
        <v>517</v>
      </c>
      <c r="Q92" s="218" t="s">
        <v>105</v>
      </c>
      <c r="R92" s="218">
        <v>5</v>
      </c>
      <c r="S92" s="256">
        <v>2500</v>
      </c>
      <c r="T92" s="256">
        <f t="shared" si="4"/>
        <v>12500</v>
      </c>
      <c r="U92" s="256">
        <f t="shared" si="5"/>
        <v>14000.000000000002</v>
      </c>
      <c r="V92" s="218"/>
      <c r="W92" s="218" t="s">
        <v>262</v>
      </c>
      <c r="X92" s="218" t="s">
        <v>4019</v>
      </c>
      <c r="Y92" s="67"/>
      <c r="Z92" s="69"/>
      <c r="AA92" s="67"/>
      <c r="AB92" s="69"/>
      <c r="AC92" s="70"/>
      <c r="AD92" s="70"/>
      <c r="AE92" s="70"/>
      <c r="AF92" s="70"/>
      <c r="AG92" s="71"/>
      <c r="AH92" s="318"/>
      <c r="AI92" s="67"/>
      <c r="AJ92" s="68"/>
      <c r="AK92" s="69"/>
      <c r="AL92" s="68"/>
      <c r="AM92" s="67"/>
      <c r="AN92" s="72"/>
      <c r="AO92" s="68"/>
      <c r="AP92" s="72"/>
      <c r="AQ92" s="68"/>
      <c r="AR92" s="4"/>
      <c r="AS92" s="4"/>
      <c r="AT92" s="4"/>
      <c r="AU92" s="4"/>
      <c r="AV92" s="4"/>
      <c r="AW92" s="4"/>
      <c r="AX92" s="8"/>
      <c r="BD92" s="11"/>
      <c r="BE92" s="11"/>
      <c r="BF92" s="11"/>
      <c r="BG92" s="11"/>
    </row>
    <row r="93" spans="1:64" s="1" customFormat="1" ht="86.25" customHeight="1">
      <c r="A93" s="218" t="s">
        <v>2520</v>
      </c>
      <c r="B93" s="218" t="s">
        <v>23</v>
      </c>
      <c r="C93" s="218" t="s">
        <v>933</v>
      </c>
      <c r="D93" s="218" t="s">
        <v>932</v>
      </c>
      <c r="E93" s="218" t="s">
        <v>3108</v>
      </c>
      <c r="F93" s="218" t="s">
        <v>886</v>
      </c>
      <c r="G93" s="218" t="s">
        <v>24</v>
      </c>
      <c r="H93" s="218">
        <v>0</v>
      </c>
      <c r="I93" s="218">
        <v>470000000</v>
      </c>
      <c r="J93" s="218" t="s">
        <v>25</v>
      </c>
      <c r="K93" s="218" t="s">
        <v>1592</v>
      </c>
      <c r="L93" s="218" t="s">
        <v>26</v>
      </c>
      <c r="M93" s="430" t="s">
        <v>27</v>
      </c>
      <c r="N93" s="218" t="s">
        <v>643</v>
      </c>
      <c r="O93" s="218" t="s">
        <v>28</v>
      </c>
      <c r="P93" s="218" t="s">
        <v>517</v>
      </c>
      <c r="Q93" s="218" t="s">
        <v>105</v>
      </c>
      <c r="R93" s="218" t="s">
        <v>3128</v>
      </c>
      <c r="S93" s="256">
        <v>2500</v>
      </c>
      <c r="T93" s="256">
        <f t="shared" si="4"/>
        <v>0</v>
      </c>
      <c r="U93" s="256">
        <f t="shared" si="5"/>
        <v>0</v>
      </c>
      <c r="V93" s="218" t="s">
        <v>107</v>
      </c>
      <c r="W93" s="218" t="s">
        <v>262</v>
      </c>
      <c r="X93" s="218"/>
      <c r="Y93" s="67"/>
      <c r="Z93" s="68"/>
      <c r="AA93" s="67"/>
      <c r="AB93" s="69"/>
      <c r="AC93" s="70"/>
      <c r="AD93" s="70"/>
      <c r="AE93" s="70"/>
      <c r="AF93" s="70"/>
      <c r="AG93" s="71"/>
      <c r="AH93" s="318"/>
      <c r="AI93" s="67"/>
      <c r="AJ93" s="68"/>
      <c r="AK93" s="69"/>
      <c r="AL93" s="68"/>
      <c r="AM93" s="67"/>
      <c r="AN93" s="72"/>
      <c r="AO93" s="68"/>
      <c r="AP93" s="72"/>
      <c r="AQ93" s="68"/>
      <c r="AR93" s="72"/>
      <c r="AS93" s="72"/>
      <c r="AT93" s="72"/>
      <c r="AU93" s="72"/>
      <c r="AV93" s="72"/>
      <c r="AW93" s="72"/>
      <c r="AX93" s="73"/>
      <c r="AY93" s="74"/>
      <c r="AZ93" s="74"/>
      <c r="BA93" s="74"/>
      <c r="BB93" s="74"/>
      <c r="BC93" s="74"/>
      <c r="BD93" s="75"/>
      <c r="BE93" s="75"/>
      <c r="BF93" s="75"/>
      <c r="BG93" s="75"/>
      <c r="BH93" s="74"/>
      <c r="BI93" s="74"/>
      <c r="BJ93" s="74"/>
      <c r="BK93" s="74"/>
      <c r="BL93" s="74"/>
    </row>
    <row r="94" spans="1:64" s="1" customFormat="1" ht="86.25" customHeight="1">
      <c r="A94" s="218" t="s">
        <v>3572</v>
      </c>
      <c r="B94" s="218" t="s">
        <v>23</v>
      </c>
      <c r="C94" s="218" t="s">
        <v>933</v>
      </c>
      <c r="D94" s="218" t="s">
        <v>932</v>
      </c>
      <c r="E94" s="218" t="s">
        <v>3108</v>
      </c>
      <c r="F94" s="218" t="s">
        <v>886</v>
      </c>
      <c r="G94" s="218" t="s">
        <v>24</v>
      </c>
      <c r="H94" s="218">
        <v>0</v>
      </c>
      <c r="I94" s="218">
        <v>470000000</v>
      </c>
      <c r="J94" s="218" t="s">
        <v>25</v>
      </c>
      <c r="K94" s="218" t="s">
        <v>618</v>
      </c>
      <c r="L94" s="218" t="s">
        <v>26</v>
      </c>
      <c r="M94" s="430" t="s">
        <v>27</v>
      </c>
      <c r="N94" s="218" t="s">
        <v>643</v>
      </c>
      <c r="O94" s="218" t="s">
        <v>28</v>
      </c>
      <c r="P94" s="218" t="s">
        <v>517</v>
      </c>
      <c r="Q94" s="218" t="s">
        <v>105</v>
      </c>
      <c r="R94" s="218" t="s">
        <v>3128</v>
      </c>
      <c r="S94" s="256">
        <v>2500</v>
      </c>
      <c r="T94" s="256">
        <f t="shared" si="4"/>
        <v>0</v>
      </c>
      <c r="U94" s="256">
        <f t="shared" si="5"/>
        <v>0</v>
      </c>
      <c r="V94" s="218"/>
      <c r="W94" s="218" t="s">
        <v>262</v>
      </c>
      <c r="X94" s="218" t="s">
        <v>3365</v>
      </c>
      <c r="Y94" s="67"/>
      <c r="Z94" s="68"/>
      <c r="AA94" s="67"/>
      <c r="AB94" s="69"/>
      <c r="AC94" s="70"/>
      <c r="AD94" s="70"/>
      <c r="AE94" s="70"/>
      <c r="AF94" s="70"/>
      <c r="AG94" s="71"/>
      <c r="AH94" s="318"/>
      <c r="AI94" s="67"/>
      <c r="AJ94" s="68"/>
      <c r="AK94" s="69"/>
      <c r="AL94" s="68"/>
      <c r="AM94" s="67"/>
      <c r="AN94" s="72"/>
      <c r="AO94" s="68"/>
      <c r="AP94" s="72"/>
      <c r="AQ94" s="68"/>
      <c r="AR94" s="72"/>
      <c r="AS94" s="72"/>
      <c r="AT94" s="72"/>
      <c r="AU94" s="72"/>
      <c r="AV94" s="72"/>
      <c r="AW94" s="72"/>
      <c r="AX94" s="73"/>
      <c r="AY94" s="74"/>
      <c r="AZ94" s="74"/>
      <c r="BA94" s="74"/>
      <c r="BB94" s="74"/>
      <c r="BC94" s="74"/>
      <c r="BD94" s="75"/>
      <c r="BE94" s="75"/>
      <c r="BF94" s="75"/>
      <c r="BG94" s="75"/>
      <c r="BH94" s="74"/>
      <c r="BI94" s="74"/>
      <c r="BJ94" s="74"/>
      <c r="BK94" s="74"/>
      <c r="BL94" s="74"/>
    </row>
    <row r="95" spans="1:64" s="1" customFormat="1" ht="86.25" customHeight="1">
      <c r="A95" s="218" t="s">
        <v>4038</v>
      </c>
      <c r="B95" s="218" t="s">
        <v>23</v>
      </c>
      <c r="C95" s="218" t="s">
        <v>933</v>
      </c>
      <c r="D95" s="218" t="s">
        <v>932</v>
      </c>
      <c r="E95" s="218" t="s">
        <v>3108</v>
      </c>
      <c r="F95" s="218" t="s">
        <v>886</v>
      </c>
      <c r="G95" s="218" t="s">
        <v>35</v>
      </c>
      <c r="H95" s="218">
        <v>0</v>
      </c>
      <c r="I95" s="218">
        <v>470000000</v>
      </c>
      <c r="J95" s="218" t="s">
        <v>25</v>
      </c>
      <c r="K95" s="219" t="s">
        <v>4016</v>
      </c>
      <c r="L95" s="218" t="s">
        <v>26</v>
      </c>
      <c r="M95" s="430" t="s">
        <v>27</v>
      </c>
      <c r="N95" s="218" t="s">
        <v>4017</v>
      </c>
      <c r="O95" s="218" t="s">
        <v>28</v>
      </c>
      <c r="P95" s="218" t="s">
        <v>517</v>
      </c>
      <c r="Q95" s="218" t="s">
        <v>105</v>
      </c>
      <c r="R95" s="218">
        <v>5</v>
      </c>
      <c r="S95" s="256">
        <v>2500</v>
      </c>
      <c r="T95" s="256">
        <f t="shared" si="4"/>
        <v>12500</v>
      </c>
      <c r="U95" s="256">
        <f t="shared" si="5"/>
        <v>14000.000000000002</v>
      </c>
      <c r="V95" s="218"/>
      <c r="W95" s="218" t="s">
        <v>262</v>
      </c>
      <c r="X95" s="218" t="s">
        <v>4019</v>
      </c>
      <c r="Y95" s="67"/>
      <c r="Z95" s="69"/>
      <c r="AA95" s="67"/>
      <c r="AB95" s="69"/>
      <c r="AC95" s="70"/>
      <c r="AD95" s="70"/>
      <c r="AE95" s="70"/>
      <c r="AF95" s="70"/>
      <c r="AG95" s="71"/>
      <c r="AH95" s="318"/>
      <c r="AI95" s="67"/>
      <c r="AJ95" s="68"/>
      <c r="AK95" s="69"/>
      <c r="AL95" s="68"/>
      <c r="AM95" s="67"/>
      <c r="AN95" s="72"/>
      <c r="AO95" s="68"/>
      <c r="AP95" s="72"/>
      <c r="AQ95" s="68"/>
      <c r="AR95" s="4"/>
      <c r="AS95" s="4"/>
      <c r="AT95" s="4"/>
      <c r="AU95" s="4"/>
      <c r="AV95" s="4"/>
      <c r="AW95" s="4"/>
      <c r="AX95" s="8"/>
      <c r="BD95" s="11"/>
      <c r="BE95" s="11"/>
      <c r="BF95" s="11"/>
      <c r="BG95" s="11"/>
    </row>
    <row r="96" spans="1:64" s="1" customFormat="1" ht="93" customHeight="1">
      <c r="A96" s="218" t="s">
        <v>2521</v>
      </c>
      <c r="B96" s="218" t="s">
        <v>23</v>
      </c>
      <c r="C96" s="218" t="s">
        <v>941</v>
      </c>
      <c r="D96" s="218" t="s">
        <v>939</v>
      </c>
      <c r="E96" s="218" t="s">
        <v>940</v>
      </c>
      <c r="F96" s="218" t="s">
        <v>854</v>
      </c>
      <c r="G96" s="218" t="s">
        <v>24</v>
      </c>
      <c r="H96" s="218">
        <v>0</v>
      </c>
      <c r="I96" s="218">
        <v>470000000</v>
      </c>
      <c r="J96" s="218" t="s">
        <v>25</v>
      </c>
      <c r="K96" s="218" t="s">
        <v>1592</v>
      </c>
      <c r="L96" s="218" t="s">
        <v>26</v>
      </c>
      <c r="M96" s="430" t="s">
        <v>27</v>
      </c>
      <c r="N96" s="218" t="s">
        <v>643</v>
      </c>
      <c r="O96" s="218" t="s">
        <v>28</v>
      </c>
      <c r="P96" s="218" t="s">
        <v>942</v>
      </c>
      <c r="Q96" s="218" t="s">
        <v>939</v>
      </c>
      <c r="R96" s="218" t="s">
        <v>3128</v>
      </c>
      <c r="S96" s="256">
        <v>1100</v>
      </c>
      <c r="T96" s="256">
        <f t="shared" si="4"/>
        <v>0</v>
      </c>
      <c r="U96" s="256">
        <f t="shared" si="5"/>
        <v>0</v>
      </c>
      <c r="V96" s="218"/>
      <c r="W96" s="218" t="s">
        <v>262</v>
      </c>
      <c r="X96" s="218"/>
      <c r="Y96" s="67"/>
      <c r="Z96" s="68"/>
      <c r="AA96" s="67"/>
      <c r="AB96" s="69"/>
      <c r="AC96" s="70"/>
      <c r="AD96" s="70"/>
      <c r="AE96" s="70"/>
      <c r="AF96" s="70"/>
      <c r="AG96" s="71"/>
      <c r="AH96" s="318"/>
      <c r="AI96" s="67"/>
      <c r="AJ96" s="68"/>
      <c r="AK96" s="69"/>
      <c r="AL96" s="68"/>
      <c r="AM96" s="67"/>
      <c r="AN96" s="72"/>
      <c r="AO96" s="68"/>
      <c r="AP96" s="72"/>
      <c r="AQ96" s="68"/>
      <c r="AR96" s="72"/>
      <c r="AS96" s="72"/>
      <c r="AT96" s="72"/>
      <c r="AU96" s="72"/>
      <c r="AV96" s="72"/>
      <c r="AW96" s="72"/>
      <c r="AX96" s="73"/>
      <c r="AY96" s="74"/>
      <c r="AZ96" s="74"/>
      <c r="BA96" s="74"/>
      <c r="BB96" s="74"/>
      <c r="BC96" s="74"/>
      <c r="BD96" s="75"/>
      <c r="BE96" s="75"/>
      <c r="BF96" s="75"/>
      <c r="BG96" s="75"/>
      <c r="BH96" s="74"/>
      <c r="BI96" s="74"/>
      <c r="BJ96" s="74"/>
      <c r="BK96" s="74"/>
      <c r="BL96" s="74"/>
    </row>
    <row r="97" spans="1:64" s="1" customFormat="1" ht="94.5" customHeight="1">
      <c r="A97" s="218" t="s">
        <v>2522</v>
      </c>
      <c r="B97" s="218" t="s">
        <v>23</v>
      </c>
      <c r="C97" s="218" t="s">
        <v>1022</v>
      </c>
      <c r="D97" s="218" t="s">
        <v>1023</v>
      </c>
      <c r="E97" s="218" t="s">
        <v>1024</v>
      </c>
      <c r="F97" s="218" t="s">
        <v>891</v>
      </c>
      <c r="G97" s="218" t="s">
        <v>24</v>
      </c>
      <c r="H97" s="218">
        <v>0</v>
      </c>
      <c r="I97" s="218">
        <v>470000000</v>
      </c>
      <c r="J97" s="218" t="s">
        <v>25</v>
      </c>
      <c r="K97" s="218" t="s">
        <v>1592</v>
      </c>
      <c r="L97" s="218" t="s">
        <v>26</v>
      </c>
      <c r="M97" s="430" t="s">
        <v>27</v>
      </c>
      <c r="N97" s="218" t="s">
        <v>643</v>
      </c>
      <c r="O97" s="218" t="s">
        <v>28</v>
      </c>
      <c r="P97" s="218" t="s">
        <v>1025</v>
      </c>
      <c r="Q97" s="218" t="s">
        <v>29</v>
      </c>
      <c r="R97" s="218" t="s">
        <v>3128</v>
      </c>
      <c r="S97" s="256">
        <v>2500</v>
      </c>
      <c r="T97" s="256">
        <f t="shared" si="4"/>
        <v>0</v>
      </c>
      <c r="U97" s="256">
        <f t="shared" si="5"/>
        <v>0</v>
      </c>
      <c r="V97" s="218"/>
      <c r="W97" s="218" t="s">
        <v>262</v>
      </c>
      <c r="X97" s="218"/>
      <c r="Y97" s="67"/>
      <c r="Z97" s="68"/>
      <c r="AA97" s="67"/>
      <c r="AB97" s="69"/>
      <c r="AC97" s="70"/>
      <c r="AD97" s="70"/>
      <c r="AE97" s="70"/>
      <c r="AF97" s="70"/>
      <c r="AG97" s="71"/>
      <c r="AH97" s="318"/>
      <c r="AI97" s="67"/>
      <c r="AJ97" s="68"/>
      <c r="AK97" s="69"/>
      <c r="AL97" s="68"/>
      <c r="AM97" s="67"/>
      <c r="AN97" s="72"/>
      <c r="AO97" s="68"/>
      <c r="AP97" s="72"/>
      <c r="AQ97" s="68"/>
      <c r="AR97" s="72"/>
      <c r="AS97" s="72"/>
      <c r="AT97" s="72"/>
      <c r="AU97" s="72"/>
      <c r="AV97" s="72"/>
      <c r="AW97" s="72"/>
      <c r="AX97" s="73"/>
      <c r="AY97" s="74"/>
      <c r="AZ97" s="74"/>
      <c r="BA97" s="74"/>
      <c r="BB97" s="74"/>
      <c r="BC97" s="74"/>
      <c r="BD97" s="75"/>
      <c r="BE97" s="75"/>
      <c r="BF97" s="75"/>
      <c r="BG97" s="75"/>
      <c r="BH97" s="74"/>
      <c r="BI97" s="74"/>
      <c r="BJ97" s="74"/>
      <c r="BK97" s="74"/>
      <c r="BL97" s="74"/>
    </row>
    <row r="98" spans="1:64" s="1" customFormat="1" ht="94.5" customHeight="1">
      <c r="A98" s="218" t="s">
        <v>3573</v>
      </c>
      <c r="B98" s="218" t="s">
        <v>23</v>
      </c>
      <c r="C98" s="218" t="s">
        <v>1022</v>
      </c>
      <c r="D98" s="218" t="s">
        <v>1023</v>
      </c>
      <c r="E98" s="218" t="s">
        <v>1024</v>
      </c>
      <c r="F98" s="218" t="s">
        <v>891</v>
      </c>
      <c r="G98" s="218" t="s">
        <v>24</v>
      </c>
      <c r="H98" s="218">
        <v>0</v>
      </c>
      <c r="I98" s="218">
        <v>470000000</v>
      </c>
      <c r="J98" s="218" t="s">
        <v>25</v>
      </c>
      <c r="K98" s="218" t="s">
        <v>618</v>
      </c>
      <c r="L98" s="218" t="s">
        <v>26</v>
      </c>
      <c r="M98" s="430" t="s">
        <v>27</v>
      </c>
      <c r="N98" s="218" t="s">
        <v>643</v>
      </c>
      <c r="O98" s="218" t="s">
        <v>28</v>
      </c>
      <c r="P98" s="218" t="s">
        <v>1025</v>
      </c>
      <c r="Q98" s="218" t="s">
        <v>29</v>
      </c>
      <c r="R98" s="218" t="s">
        <v>3128</v>
      </c>
      <c r="S98" s="256">
        <v>2500</v>
      </c>
      <c r="T98" s="256">
        <f t="shared" si="4"/>
        <v>0</v>
      </c>
      <c r="U98" s="256">
        <f t="shared" si="5"/>
        <v>0</v>
      </c>
      <c r="V98" s="218"/>
      <c r="W98" s="218" t="s">
        <v>262</v>
      </c>
      <c r="X98" s="218" t="s">
        <v>3181</v>
      </c>
      <c r="Y98" s="67"/>
      <c r="Z98" s="68"/>
      <c r="AA98" s="67"/>
      <c r="AB98" s="69"/>
      <c r="AC98" s="70"/>
      <c r="AD98" s="70"/>
      <c r="AE98" s="70"/>
      <c r="AF98" s="70"/>
      <c r="AG98" s="71"/>
      <c r="AH98" s="318"/>
      <c r="AI98" s="67"/>
      <c r="AJ98" s="68"/>
      <c r="AK98" s="69"/>
      <c r="AL98" s="68"/>
      <c r="AM98" s="67"/>
      <c r="AN98" s="72"/>
      <c r="AO98" s="68"/>
      <c r="AP98" s="72"/>
      <c r="AQ98" s="68"/>
      <c r="AR98" s="72"/>
      <c r="AS98" s="72"/>
      <c r="AT98" s="72"/>
      <c r="AU98" s="72"/>
      <c r="AV98" s="72"/>
      <c r="AW98" s="72"/>
      <c r="AX98" s="73"/>
      <c r="AY98" s="74"/>
      <c r="AZ98" s="74"/>
      <c r="BA98" s="74"/>
      <c r="BB98" s="74"/>
      <c r="BC98" s="74"/>
      <c r="BD98" s="75"/>
      <c r="BE98" s="75"/>
      <c r="BF98" s="75"/>
      <c r="BG98" s="75"/>
      <c r="BH98" s="74"/>
      <c r="BI98" s="74"/>
      <c r="BJ98" s="74"/>
      <c r="BK98" s="74"/>
      <c r="BL98" s="74"/>
    </row>
    <row r="99" spans="1:64" s="1" customFormat="1" ht="94.5" customHeight="1">
      <c r="A99" s="218" t="s">
        <v>4039</v>
      </c>
      <c r="B99" s="218" t="s">
        <v>23</v>
      </c>
      <c r="C99" s="218" t="s">
        <v>1022</v>
      </c>
      <c r="D99" s="218" t="s">
        <v>1023</v>
      </c>
      <c r="E99" s="218" t="s">
        <v>1024</v>
      </c>
      <c r="F99" s="218" t="s">
        <v>891</v>
      </c>
      <c r="G99" s="218" t="s">
        <v>35</v>
      </c>
      <c r="H99" s="218">
        <v>0</v>
      </c>
      <c r="I99" s="218">
        <v>470000000</v>
      </c>
      <c r="J99" s="218" t="s">
        <v>25</v>
      </c>
      <c r="K99" s="219" t="s">
        <v>4016</v>
      </c>
      <c r="L99" s="218" t="s">
        <v>26</v>
      </c>
      <c r="M99" s="430" t="s">
        <v>27</v>
      </c>
      <c r="N99" s="218" t="s">
        <v>4017</v>
      </c>
      <c r="O99" s="218" t="s">
        <v>28</v>
      </c>
      <c r="P99" s="218" t="s">
        <v>1025</v>
      </c>
      <c r="Q99" s="218" t="s">
        <v>29</v>
      </c>
      <c r="R99" s="218">
        <v>5</v>
      </c>
      <c r="S99" s="256">
        <v>2500</v>
      </c>
      <c r="T99" s="256">
        <f t="shared" si="4"/>
        <v>12500</v>
      </c>
      <c r="U99" s="256">
        <f t="shared" si="5"/>
        <v>14000.000000000002</v>
      </c>
      <c r="V99" s="218"/>
      <c r="W99" s="218" t="s">
        <v>262</v>
      </c>
      <c r="X99" s="218" t="s">
        <v>4019</v>
      </c>
      <c r="Y99" s="67"/>
      <c r="Z99" s="69"/>
      <c r="AA99" s="67"/>
      <c r="AB99" s="69"/>
      <c r="AC99" s="70"/>
      <c r="AD99" s="70"/>
      <c r="AE99" s="70"/>
      <c r="AF99" s="70"/>
      <c r="AG99" s="71"/>
      <c r="AH99" s="318"/>
      <c r="AI99" s="67"/>
      <c r="AJ99" s="68"/>
      <c r="AK99" s="69"/>
      <c r="AL99" s="68"/>
      <c r="AM99" s="67"/>
      <c r="AN99" s="72"/>
      <c r="AO99" s="68"/>
      <c r="AP99" s="72"/>
      <c r="AQ99" s="68"/>
      <c r="AR99" s="4"/>
      <c r="AS99" s="4"/>
      <c r="AT99" s="4"/>
      <c r="AU99" s="4"/>
      <c r="AV99" s="4"/>
      <c r="AW99" s="4"/>
      <c r="AX99" s="8"/>
      <c r="BD99" s="11"/>
      <c r="BE99" s="11"/>
      <c r="BF99" s="11"/>
      <c r="BG99" s="11"/>
    </row>
    <row r="100" spans="1:64" s="1" customFormat="1" ht="84" customHeight="1">
      <c r="A100" s="218" t="s">
        <v>2523</v>
      </c>
      <c r="B100" s="218" t="s">
        <v>23</v>
      </c>
      <c r="C100" s="232" t="s">
        <v>1022</v>
      </c>
      <c r="D100" s="232" t="s">
        <v>1023</v>
      </c>
      <c r="E100" s="232" t="s">
        <v>1024</v>
      </c>
      <c r="F100" s="218" t="s">
        <v>892</v>
      </c>
      <c r="G100" s="218" t="s">
        <v>24</v>
      </c>
      <c r="H100" s="218">
        <v>0</v>
      </c>
      <c r="I100" s="218">
        <v>470000000</v>
      </c>
      <c r="J100" s="218" t="s">
        <v>25</v>
      </c>
      <c r="K100" s="218" t="s">
        <v>1592</v>
      </c>
      <c r="L100" s="218" t="s">
        <v>26</v>
      </c>
      <c r="M100" s="430" t="s">
        <v>27</v>
      </c>
      <c r="N100" s="218" t="s">
        <v>643</v>
      </c>
      <c r="O100" s="218" t="s">
        <v>28</v>
      </c>
      <c r="P100" s="218" t="s">
        <v>1025</v>
      </c>
      <c r="Q100" s="218" t="s">
        <v>29</v>
      </c>
      <c r="R100" s="218" t="s">
        <v>3128</v>
      </c>
      <c r="S100" s="256">
        <v>6000</v>
      </c>
      <c r="T100" s="256">
        <f t="shared" si="4"/>
        <v>0</v>
      </c>
      <c r="U100" s="256">
        <f t="shared" si="5"/>
        <v>0</v>
      </c>
      <c r="V100" s="218"/>
      <c r="W100" s="218" t="s">
        <v>262</v>
      </c>
      <c r="X100" s="218"/>
      <c r="Y100" s="67"/>
      <c r="Z100" s="68"/>
      <c r="AA100" s="67"/>
      <c r="AB100" s="69"/>
      <c r="AC100" s="70"/>
      <c r="AD100" s="70"/>
      <c r="AE100" s="70"/>
      <c r="AF100" s="70"/>
      <c r="AG100" s="71"/>
      <c r="AH100" s="318"/>
      <c r="AI100" s="67"/>
      <c r="AJ100" s="68"/>
      <c r="AK100" s="69"/>
      <c r="AL100" s="68"/>
      <c r="AM100" s="67"/>
      <c r="AN100" s="72"/>
      <c r="AO100" s="68"/>
      <c r="AP100" s="72"/>
      <c r="AQ100" s="68"/>
      <c r="AR100" s="72"/>
      <c r="AS100" s="72"/>
      <c r="AT100" s="72"/>
      <c r="AU100" s="72"/>
      <c r="AV100" s="72"/>
      <c r="AW100" s="72"/>
      <c r="AX100" s="73"/>
      <c r="AY100" s="74"/>
      <c r="AZ100" s="74"/>
      <c r="BA100" s="74"/>
      <c r="BB100" s="74"/>
      <c r="BC100" s="74"/>
      <c r="BD100" s="75"/>
      <c r="BE100" s="75"/>
      <c r="BF100" s="75"/>
      <c r="BG100" s="75"/>
      <c r="BH100" s="74"/>
      <c r="BI100" s="74"/>
      <c r="BJ100" s="74"/>
      <c r="BK100" s="74"/>
      <c r="BL100" s="74"/>
    </row>
    <row r="101" spans="1:64" s="1" customFormat="1" ht="84" customHeight="1">
      <c r="A101" s="218" t="s">
        <v>3574</v>
      </c>
      <c r="B101" s="218" t="s">
        <v>23</v>
      </c>
      <c r="C101" s="232" t="s">
        <v>1022</v>
      </c>
      <c r="D101" s="232" t="s">
        <v>1023</v>
      </c>
      <c r="E101" s="232" t="s">
        <v>1024</v>
      </c>
      <c r="F101" s="218" t="s">
        <v>892</v>
      </c>
      <c r="G101" s="218" t="s">
        <v>24</v>
      </c>
      <c r="H101" s="218">
        <v>0</v>
      </c>
      <c r="I101" s="218">
        <v>470000000</v>
      </c>
      <c r="J101" s="218" t="s">
        <v>25</v>
      </c>
      <c r="K101" s="218" t="s">
        <v>618</v>
      </c>
      <c r="L101" s="218" t="s">
        <v>26</v>
      </c>
      <c r="M101" s="430" t="s">
        <v>27</v>
      </c>
      <c r="N101" s="218" t="s">
        <v>643</v>
      </c>
      <c r="O101" s="218" t="s">
        <v>28</v>
      </c>
      <c r="P101" s="218" t="s">
        <v>1025</v>
      </c>
      <c r="Q101" s="218" t="s">
        <v>29</v>
      </c>
      <c r="R101" s="218" t="s">
        <v>3128</v>
      </c>
      <c r="S101" s="256">
        <v>6000</v>
      </c>
      <c r="T101" s="256">
        <f t="shared" si="4"/>
        <v>0</v>
      </c>
      <c r="U101" s="256">
        <f t="shared" si="5"/>
        <v>0</v>
      </c>
      <c r="V101" s="218"/>
      <c r="W101" s="218" t="s">
        <v>262</v>
      </c>
      <c r="X101" s="218" t="s">
        <v>3181</v>
      </c>
      <c r="Y101" s="67"/>
      <c r="Z101" s="68"/>
      <c r="AA101" s="67"/>
      <c r="AB101" s="69"/>
      <c r="AC101" s="70"/>
      <c r="AD101" s="70"/>
      <c r="AE101" s="70"/>
      <c r="AF101" s="70"/>
      <c r="AG101" s="71"/>
      <c r="AH101" s="318"/>
      <c r="AI101" s="67"/>
      <c r="AJ101" s="68"/>
      <c r="AK101" s="69"/>
      <c r="AL101" s="68"/>
      <c r="AM101" s="67"/>
      <c r="AN101" s="72"/>
      <c r="AO101" s="68"/>
      <c r="AP101" s="72"/>
      <c r="AQ101" s="68"/>
      <c r="AR101" s="72"/>
      <c r="AS101" s="72"/>
      <c r="AT101" s="72"/>
      <c r="AU101" s="72"/>
      <c r="AV101" s="72"/>
      <c r="AW101" s="72"/>
      <c r="AX101" s="73"/>
      <c r="AY101" s="74"/>
      <c r="AZ101" s="74"/>
      <c r="BA101" s="74"/>
      <c r="BB101" s="74"/>
      <c r="BC101" s="74"/>
      <c r="BD101" s="75"/>
      <c r="BE101" s="75"/>
      <c r="BF101" s="75"/>
      <c r="BG101" s="75"/>
      <c r="BH101" s="74"/>
      <c r="BI101" s="74"/>
      <c r="BJ101" s="74"/>
      <c r="BK101" s="74"/>
      <c r="BL101" s="74"/>
    </row>
    <row r="102" spans="1:64" s="1" customFormat="1" ht="84" customHeight="1">
      <c r="A102" s="218" t="s">
        <v>4040</v>
      </c>
      <c r="B102" s="218" t="s">
        <v>23</v>
      </c>
      <c r="C102" s="232" t="s">
        <v>1022</v>
      </c>
      <c r="D102" s="232" t="s">
        <v>1023</v>
      </c>
      <c r="E102" s="232" t="s">
        <v>1024</v>
      </c>
      <c r="F102" s="218" t="s">
        <v>892</v>
      </c>
      <c r="G102" s="218" t="s">
        <v>35</v>
      </c>
      <c r="H102" s="218">
        <v>0</v>
      </c>
      <c r="I102" s="218">
        <v>470000000</v>
      </c>
      <c r="J102" s="218" t="s">
        <v>25</v>
      </c>
      <c r="K102" s="219" t="s">
        <v>4016</v>
      </c>
      <c r="L102" s="218" t="s">
        <v>26</v>
      </c>
      <c r="M102" s="430" t="s">
        <v>27</v>
      </c>
      <c r="N102" s="218" t="s">
        <v>4017</v>
      </c>
      <c r="O102" s="218" t="s">
        <v>28</v>
      </c>
      <c r="P102" s="218" t="s">
        <v>1025</v>
      </c>
      <c r="Q102" s="218" t="s">
        <v>29</v>
      </c>
      <c r="R102" s="218">
        <v>4</v>
      </c>
      <c r="S102" s="256">
        <v>6000</v>
      </c>
      <c r="T102" s="256">
        <f t="shared" si="4"/>
        <v>24000</v>
      </c>
      <c r="U102" s="256">
        <f t="shared" si="5"/>
        <v>26880.000000000004</v>
      </c>
      <c r="V102" s="218"/>
      <c r="W102" s="218" t="s">
        <v>262</v>
      </c>
      <c r="X102" s="218" t="s">
        <v>4019</v>
      </c>
      <c r="Y102" s="67"/>
      <c r="Z102" s="69"/>
      <c r="AA102" s="67"/>
      <c r="AB102" s="69"/>
      <c r="AC102" s="70"/>
      <c r="AD102" s="70"/>
      <c r="AE102" s="70"/>
      <c r="AF102" s="70"/>
      <c r="AG102" s="71"/>
      <c r="AH102" s="318"/>
      <c r="AI102" s="67"/>
      <c r="AJ102" s="68"/>
      <c r="AK102" s="69"/>
      <c r="AL102" s="68"/>
      <c r="AM102" s="67"/>
      <c r="AN102" s="72"/>
      <c r="AO102" s="68"/>
      <c r="AP102" s="72"/>
      <c r="AQ102" s="68"/>
      <c r="AR102" s="4"/>
      <c r="AS102" s="4"/>
      <c r="AT102" s="4"/>
      <c r="AU102" s="4"/>
      <c r="AV102" s="4"/>
      <c r="AW102" s="4"/>
      <c r="AX102" s="8"/>
      <c r="BD102" s="11"/>
      <c r="BE102" s="11"/>
      <c r="BF102" s="11"/>
      <c r="BG102" s="11"/>
    </row>
    <row r="103" spans="1:64" s="1" customFormat="1" ht="96.75" customHeight="1">
      <c r="A103" s="218" t="s">
        <v>2524</v>
      </c>
      <c r="B103" s="218" t="s">
        <v>23</v>
      </c>
      <c r="C103" s="218" t="s">
        <v>943</v>
      </c>
      <c r="D103" s="218" t="s">
        <v>944</v>
      </c>
      <c r="E103" s="218" t="s">
        <v>945</v>
      </c>
      <c r="F103" s="218" t="s">
        <v>855</v>
      </c>
      <c r="G103" s="218" t="s">
        <v>24</v>
      </c>
      <c r="H103" s="218">
        <v>0</v>
      </c>
      <c r="I103" s="218">
        <v>470000000</v>
      </c>
      <c r="J103" s="218" t="s">
        <v>25</v>
      </c>
      <c r="K103" s="218" t="s">
        <v>1592</v>
      </c>
      <c r="L103" s="218" t="s">
        <v>26</v>
      </c>
      <c r="M103" s="430" t="s">
        <v>27</v>
      </c>
      <c r="N103" s="218" t="s">
        <v>643</v>
      </c>
      <c r="O103" s="218" t="s">
        <v>28</v>
      </c>
      <c r="P103" s="218" t="s">
        <v>764</v>
      </c>
      <c r="Q103" s="218" t="s">
        <v>763</v>
      </c>
      <c r="R103" s="218" t="s">
        <v>3128</v>
      </c>
      <c r="S103" s="256">
        <v>130</v>
      </c>
      <c r="T103" s="256">
        <f t="shared" si="4"/>
        <v>0</v>
      </c>
      <c r="U103" s="256">
        <f t="shared" si="5"/>
        <v>0</v>
      </c>
      <c r="V103" s="218"/>
      <c r="W103" s="218" t="s">
        <v>262</v>
      </c>
      <c r="X103" s="218"/>
      <c r="Y103" s="67"/>
      <c r="Z103" s="68"/>
      <c r="AA103" s="67"/>
      <c r="AB103" s="69"/>
      <c r="AC103" s="70"/>
      <c r="AD103" s="70"/>
      <c r="AE103" s="70"/>
      <c r="AF103" s="70"/>
      <c r="AG103" s="71"/>
      <c r="AH103" s="318"/>
      <c r="AI103" s="67"/>
      <c r="AJ103" s="68"/>
      <c r="AK103" s="69"/>
      <c r="AL103" s="68"/>
      <c r="AM103" s="67"/>
      <c r="AN103" s="72"/>
      <c r="AO103" s="68"/>
      <c r="AP103" s="72"/>
      <c r="AQ103" s="68"/>
      <c r="AR103" s="72"/>
      <c r="AS103" s="72"/>
      <c r="AT103" s="72"/>
      <c r="AU103" s="72"/>
      <c r="AV103" s="72"/>
      <c r="AW103" s="72"/>
      <c r="AX103" s="73"/>
      <c r="AY103" s="74"/>
      <c r="AZ103" s="74"/>
      <c r="BA103" s="74"/>
      <c r="BB103" s="74"/>
      <c r="BC103" s="74"/>
      <c r="BD103" s="75"/>
      <c r="BE103" s="75"/>
      <c r="BF103" s="75"/>
      <c r="BG103" s="75"/>
      <c r="BH103" s="74"/>
      <c r="BI103" s="74"/>
      <c r="BJ103" s="74"/>
      <c r="BK103" s="74"/>
      <c r="BL103" s="74"/>
    </row>
    <row r="104" spans="1:64" s="1" customFormat="1" ht="96.75" customHeight="1">
      <c r="A104" s="218" t="s">
        <v>3575</v>
      </c>
      <c r="B104" s="218" t="s">
        <v>23</v>
      </c>
      <c r="C104" s="218" t="s">
        <v>943</v>
      </c>
      <c r="D104" s="218" t="s">
        <v>944</v>
      </c>
      <c r="E104" s="218" t="s">
        <v>945</v>
      </c>
      <c r="F104" s="218" t="s">
        <v>855</v>
      </c>
      <c r="G104" s="218" t="s">
        <v>24</v>
      </c>
      <c r="H104" s="218">
        <v>0</v>
      </c>
      <c r="I104" s="218">
        <v>470000000</v>
      </c>
      <c r="J104" s="218" t="s">
        <v>25</v>
      </c>
      <c r="K104" s="218" t="s">
        <v>618</v>
      </c>
      <c r="L104" s="218" t="s">
        <v>26</v>
      </c>
      <c r="M104" s="430" t="s">
        <v>27</v>
      </c>
      <c r="N104" s="218" t="s">
        <v>643</v>
      </c>
      <c r="O104" s="218" t="s">
        <v>28</v>
      </c>
      <c r="P104" s="218" t="s">
        <v>764</v>
      </c>
      <c r="Q104" s="218" t="s">
        <v>763</v>
      </c>
      <c r="R104" s="218" t="s">
        <v>3128</v>
      </c>
      <c r="S104" s="256">
        <v>130</v>
      </c>
      <c r="T104" s="256">
        <f t="shared" si="4"/>
        <v>0</v>
      </c>
      <c r="U104" s="256">
        <f t="shared" si="5"/>
        <v>0</v>
      </c>
      <c r="V104" s="218"/>
      <c r="W104" s="218" t="s">
        <v>262</v>
      </c>
      <c r="X104" s="218" t="s">
        <v>3181</v>
      </c>
      <c r="Y104" s="67"/>
      <c r="Z104" s="68"/>
      <c r="AA104" s="67"/>
      <c r="AB104" s="69"/>
      <c r="AC104" s="70"/>
      <c r="AD104" s="70"/>
      <c r="AE104" s="70"/>
      <c r="AF104" s="70"/>
      <c r="AG104" s="71"/>
      <c r="AH104" s="318"/>
      <c r="AI104" s="67"/>
      <c r="AJ104" s="68"/>
      <c r="AK104" s="69"/>
      <c r="AL104" s="68"/>
      <c r="AM104" s="67"/>
      <c r="AN104" s="72"/>
      <c r="AO104" s="68"/>
      <c r="AP104" s="72"/>
      <c r="AQ104" s="68"/>
      <c r="AR104" s="72"/>
      <c r="AS104" s="72"/>
      <c r="AT104" s="72"/>
      <c r="AU104" s="72"/>
      <c r="AV104" s="72"/>
      <c r="AW104" s="72"/>
      <c r="AX104" s="73"/>
      <c r="AY104" s="74"/>
      <c r="AZ104" s="74"/>
      <c r="BA104" s="74"/>
      <c r="BB104" s="74"/>
      <c r="BC104" s="74"/>
      <c r="BD104" s="75"/>
      <c r="BE104" s="75"/>
      <c r="BF104" s="75"/>
      <c r="BG104" s="75"/>
      <c r="BH104" s="74"/>
      <c r="BI104" s="74"/>
      <c r="BJ104" s="74"/>
      <c r="BK104" s="74"/>
      <c r="BL104" s="74"/>
    </row>
    <row r="105" spans="1:64" s="1" customFormat="1" ht="96.75" customHeight="1">
      <c r="A105" s="218" t="s">
        <v>4041</v>
      </c>
      <c r="B105" s="218" t="s">
        <v>23</v>
      </c>
      <c r="C105" s="218" t="s">
        <v>943</v>
      </c>
      <c r="D105" s="218" t="s">
        <v>944</v>
      </c>
      <c r="E105" s="218" t="s">
        <v>945</v>
      </c>
      <c r="F105" s="218" t="s">
        <v>855</v>
      </c>
      <c r="G105" s="218" t="s">
        <v>35</v>
      </c>
      <c r="H105" s="218">
        <v>0</v>
      </c>
      <c r="I105" s="218">
        <v>470000000</v>
      </c>
      <c r="J105" s="218" t="s">
        <v>25</v>
      </c>
      <c r="K105" s="219" t="s">
        <v>4016</v>
      </c>
      <c r="L105" s="218" t="s">
        <v>26</v>
      </c>
      <c r="M105" s="430" t="s">
        <v>27</v>
      </c>
      <c r="N105" s="218" t="s">
        <v>4017</v>
      </c>
      <c r="O105" s="218" t="s">
        <v>28</v>
      </c>
      <c r="P105" s="218" t="s">
        <v>764</v>
      </c>
      <c r="Q105" s="218" t="s">
        <v>763</v>
      </c>
      <c r="R105" s="218">
        <v>50</v>
      </c>
      <c r="S105" s="256">
        <v>130</v>
      </c>
      <c r="T105" s="256">
        <f t="shared" si="4"/>
        <v>6500</v>
      </c>
      <c r="U105" s="256">
        <f t="shared" si="5"/>
        <v>7280.0000000000009</v>
      </c>
      <c r="V105" s="218"/>
      <c r="W105" s="218" t="s">
        <v>262</v>
      </c>
      <c r="X105" s="218" t="s">
        <v>4019</v>
      </c>
      <c r="Y105" s="67"/>
      <c r="Z105" s="69"/>
      <c r="AA105" s="67"/>
      <c r="AB105" s="69"/>
      <c r="AC105" s="70"/>
      <c r="AD105" s="70"/>
      <c r="AE105" s="70"/>
      <c r="AF105" s="70"/>
      <c r="AG105" s="71"/>
      <c r="AH105" s="318"/>
      <c r="AI105" s="67"/>
      <c r="AJ105" s="68"/>
      <c r="AK105" s="69"/>
      <c r="AL105" s="68"/>
      <c r="AM105" s="67"/>
      <c r="AN105" s="72"/>
      <c r="AO105" s="68"/>
      <c r="AP105" s="72"/>
      <c r="AQ105" s="68"/>
      <c r="AR105" s="4"/>
      <c r="AS105" s="4"/>
      <c r="AT105" s="4"/>
      <c r="AU105" s="4"/>
      <c r="AV105" s="4"/>
      <c r="AW105" s="4"/>
      <c r="AX105" s="8"/>
      <c r="BD105" s="11"/>
      <c r="BE105" s="11"/>
      <c r="BF105" s="11"/>
      <c r="BG105" s="11"/>
    </row>
    <row r="106" spans="1:64" s="1" customFormat="1" ht="69" customHeight="1">
      <c r="A106" s="218" t="s">
        <v>2525</v>
      </c>
      <c r="B106" s="218" t="s">
        <v>23</v>
      </c>
      <c r="C106" s="428" t="s">
        <v>948</v>
      </c>
      <c r="D106" s="218" t="s">
        <v>946</v>
      </c>
      <c r="E106" s="218" t="s">
        <v>947</v>
      </c>
      <c r="F106" s="218" t="s">
        <v>856</v>
      </c>
      <c r="G106" s="218" t="s">
        <v>24</v>
      </c>
      <c r="H106" s="218">
        <v>0</v>
      </c>
      <c r="I106" s="218">
        <v>470000000</v>
      </c>
      <c r="J106" s="218" t="s">
        <v>25</v>
      </c>
      <c r="K106" s="218" t="s">
        <v>1592</v>
      </c>
      <c r="L106" s="218" t="s">
        <v>26</v>
      </c>
      <c r="M106" s="430" t="s">
        <v>27</v>
      </c>
      <c r="N106" s="218" t="s">
        <v>643</v>
      </c>
      <c r="O106" s="218" t="s">
        <v>28</v>
      </c>
      <c r="P106" s="218" t="s">
        <v>950</v>
      </c>
      <c r="Q106" s="218" t="s">
        <v>949</v>
      </c>
      <c r="R106" s="218" t="s">
        <v>3128</v>
      </c>
      <c r="S106" s="256">
        <v>21000</v>
      </c>
      <c r="T106" s="256">
        <f t="shared" si="4"/>
        <v>0</v>
      </c>
      <c r="U106" s="256">
        <f t="shared" si="5"/>
        <v>0</v>
      </c>
      <c r="V106" s="218"/>
      <c r="W106" s="218" t="s">
        <v>262</v>
      </c>
      <c r="X106" s="218"/>
      <c r="Y106" s="67"/>
      <c r="Z106" s="68"/>
      <c r="AA106" s="67"/>
      <c r="AB106" s="69"/>
      <c r="AC106" s="70"/>
      <c r="AD106" s="70"/>
      <c r="AE106" s="70"/>
      <c r="AF106" s="70"/>
      <c r="AG106" s="71"/>
      <c r="AH106" s="318"/>
      <c r="AI106" s="67"/>
      <c r="AJ106" s="68"/>
      <c r="AK106" s="69"/>
      <c r="AL106" s="68"/>
      <c r="AM106" s="67"/>
      <c r="AN106" s="72"/>
      <c r="AO106" s="68"/>
      <c r="AP106" s="72"/>
      <c r="AQ106" s="68"/>
      <c r="AR106" s="4"/>
      <c r="AS106" s="4"/>
      <c r="AT106" s="4"/>
      <c r="AU106" s="4"/>
      <c r="AV106" s="4"/>
      <c r="AW106" s="4"/>
      <c r="AX106" s="8"/>
      <c r="BD106" s="11"/>
      <c r="BE106" s="11"/>
      <c r="BF106" s="11"/>
      <c r="BG106" s="11"/>
    </row>
    <row r="107" spans="1:64" s="1" customFormat="1" ht="66" customHeight="1">
      <c r="A107" s="218" t="s">
        <v>4263</v>
      </c>
      <c r="B107" s="218" t="s">
        <v>23</v>
      </c>
      <c r="C107" s="428" t="s">
        <v>948</v>
      </c>
      <c r="D107" s="218" t="s">
        <v>946</v>
      </c>
      <c r="E107" s="218" t="s">
        <v>947</v>
      </c>
      <c r="F107" s="218" t="s">
        <v>856</v>
      </c>
      <c r="G107" s="218" t="s">
        <v>35</v>
      </c>
      <c r="H107" s="218">
        <v>0</v>
      </c>
      <c r="I107" s="218">
        <v>470000000</v>
      </c>
      <c r="J107" s="218" t="s">
        <v>25</v>
      </c>
      <c r="K107" s="219" t="s">
        <v>4016</v>
      </c>
      <c r="L107" s="218" t="s">
        <v>26</v>
      </c>
      <c r="M107" s="430" t="s">
        <v>27</v>
      </c>
      <c r="N107" s="218" t="s">
        <v>4017</v>
      </c>
      <c r="O107" s="218" t="s">
        <v>28</v>
      </c>
      <c r="P107" s="218" t="s">
        <v>950</v>
      </c>
      <c r="Q107" s="218" t="s">
        <v>949</v>
      </c>
      <c r="R107" s="218" t="s">
        <v>4359</v>
      </c>
      <c r="S107" s="256">
        <v>21000</v>
      </c>
      <c r="T107" s="256">
        <f t="shared" si="4"/>
        <v>147000</v>
      </c>
      <c r="U107" s="256">
        <f t="shared" si="5"/>
        <v>164640.00000000003</v>
      </c>
      <c r="V107" s="254"/>
      <c r="W107" s="254" t="s">
        <v>262</v>
      </c>
      <c r="X107" s="254" t="s">
        <v>4019</v>
      </c>
      <c r="Y107" s="67"/>
      <c r="Z107" s="69"/>
      <c r="AA107" s="67"/>
      <c r="AB107" s="69"/>
      <c r="AC107" s="70"/>
      <c r="AD107" s="70"/>
      <c r="AE107" s="70"/>
      <c r="AF107" s="70"/>
      <c r="AG107" s="71"/>
      <c r="AH107" s="318"/>
      <c r="AI107" s="67"/>
      <c r="AJ107" s="68"/>
      <c r="AK107" s="69"/>
      <c r="AL107" s="68"/>
      <c r="AM107" s="67"/>
      <c r="AN107" s="72"/>
      <c r="AO107" s="68"/>
      <c r="AP107" s="72"/>
      <c r="AQ107" s="68"/>
      <c r="AR107" s="4"/>
      <c r="AS107" s="4"/>
      <c r="AT107" s="4"/>
      <c r="AU107" s="4"/>
      <c r="AV107" s="4"/>
      <c r="AW107" s="4"/>
      <c r="AX107" s="8"/>
      <c r="BD107" s="11"/>
      <c r="BE107" s="11"/>
      <c r="BF107" s="11"/>
      <c r="BG107" s="11"/>
    </row>
    <row r="108" spans="1:64" s="1" customFormat="1" ht="52.5" customHeight="1">
      <c r="A108" s="218" t="s">
        <v>2526</v>
      </c>
      <c r="B108" s="218" t="s">
        <v>23</v>
      </c>
      <c r="C108" s="218" t="s">
        <v>951</v>
      </c>
      <c r="D108" s="218" t="s">
        <v>952</v>
      </c>
      <c r="E108" s="218" t="s">
        <v>953</v>
      </c>
      <c r="F108" s="218" t="s">
        <v>857</v>
      </c>
      <c r="G108" s="218" t="s">
        <v>24</v>
      </c>
      <c r="H108" s="218">
        <v>0</v>
      </c>
      <c r="I108" s="218">
        <v>470000000</v>
      </c>
      <c r="J108" s="218" t="s">
        <v>25</v>
      </c>
      <c r="K108" s="218" t="s">
        <v>1592</v>
      </c>
      <c r="L108" s="218" t="s">
        <v>26</v>
      </c>
      <c r="M108" s="430" t="s">
        <v>27</v>
      </c>
      <c r="N108" s="218" t="s">
        <v>643</v>
      </c>
      <c r="O108" s="218" t="s">
        <v>28</v>
      </c>
      <c r="P108" s="218" t="s">
        <v>517</v>
      </c>
      <c r="Q108" s="218" t="s">
        <v>105</v>
      </c>
      <c r="R108" s="218" t="s">
        <v>3128</v>
      </c>
      <c r="S108" s="256">
        <v>38000</v>
      </c>
      <c r="T108" s="256">
        <f t="shared" si="4"/>
        <v>0</v>
      </c>
      <c r="U108" s="256">
        <f t="shared" si="5"/>
        <v>0</v>
      </c>
      <c r="V108" s="218"/>
      <c r="W108" s="218" t="s">
        <v>262</v>
      </c>
      <c r="X108" s="218"/>
      <c r="Y108" s="67"/>
      <c r="Z108" s="68"/>
      <c r="AA108" s="67"/>
      <c r="AB108" s="69"/>
      <c r="AC108" s="70"/>
      <c r="AD108" s="70"/>
      <c r="AE108" s="70"/>
      <c r="AF108" s="70"/>
      <c r="AG108" s="71"/>
      <c r="AH108" s="318"/>
      <c r="AI108" s="67"/>
      <c r="AJ108" s="68"/>
      <c r="AK108" s="69"/>
      <c r="AL108" s="68"/>
      <c r="AM108" s="67"/>
      <c r="AN108" s="72"/>
      <c r="AO108" s="68"/>
      <c r="AP108" s="72"/>
      <c r="AQ108" s="68"/>
      <c r="AR108" s="4"/>
      <c r="AS108" s="4"/>
      <c r="AT108" s="4"/>
      <c r="AU108" s="4"/>
      <c r="AV108" s="4"/>
      <c r="AW108" s="4"/>
      <c r="AX108" s="8"/>
      <c r="BD108" s="11"/>
      <c r="BE108" s="11"/>
      <c r="BF108" s="11"/>
      <c r="BG108" s="11"/>
    </row>
    <row r="109" spans="1:64" s="1" customFormat="1" ht="74.25" customHeight="1">
      <c r="A109" s="218" t="s">
        <v>4042</v>
      </c>
      <c r="B109" s="218" t="s">
        <v>23</v>
      </c>
      <c r="C109" s="218" t="s">
        <v>951</v>
      </c>
      <c r="D109" s="218" t="s">
        <v>952</v>
      </c>
      <c r="E109" s="218" t="s">
        <v>953</v>
      </c>
      <c r="F109" s="218" t="s">
        <v>857</v>
      </c>
      <c r="G109" s="218" t="s">
        <v>35</v>
      </c>
      <c r="H109" s="218">
        <v>0</v>
      </c>
      <c r="I109" s="218">
        <v>470000000</v>
      </c>
      <c r="J109" s="218" t="s">
        <v>25</v>
      </c>
      <c r="K109" s="219" t="s">
        <v>4016</v>
      </c>
      <c r="L109" s="218" t="s">
        <v>26</v>
      </c>
      <c r="M109" s="430" t="s">
        <v>27</v>
      </c>
      <c r="N109" s="218" t="s">
        <v>4017</v>
      </c>
      <c r="O109" s="218" t="s">
        <v>28</v>
      </c>
      <c r="P109" s="218" t="s">
        <v>517</v>
      </c>
      <c r="Q109" s="218" t="s">
        <v>105</v>
      </c>
      <c r="R109" s="218">
        <v>3</v>
      </c>
      <c r="S109" s="256">
        <v>38000</v>
      </c>
      <c r="T109" s="256">
        <f t="shared" si="4"/>
        <v>114000</v>
      </c>
      <c r="U109" s="256">
        <f t="shared" si="5"/>
        <v>127680.00000000001</v>
      </c>
      <c r="V109" s="218"/>
      <c r="W109" s="218" t="s">
        <v>262</v>
      </c>
      <c r="X109" s="218" t="s">
        <v>4019</v>
      </c>
      <c r="Y109" s="67"/>
      <c r="Z109" s="69"/>
      <c r="AA109" s="67"/>
      <c r="AB109" s="69"/>
      <c r="AC109" s="70"/>
      <c r="AD109" s="70"/>
      <c r="AE109" s="70"/>
      <c r="AF109" s="70"/>
      <c r="AG109" s="71"/>
      <c r="AH109" s="318"/>
      <c r="AI109" s="67"/>
      <c r="AJ109" s="68"/>
      <c r="AK109" s="69"/>
      <c r="AL109" s="68"/>
      <c r="AM109" s="67"/>
      <c r="AN109" s="72"/>
      <c r="AO109" s="68"/>
      <c r="AP109" s="72"/>
      <c r="AQ109" s="68"/>
      <c r="AR109" s="4"/>
      <c r="AS109" s="4"/>
      <c r="AT109" s="4"/>
      <c r="AU109" s="4"/>
      <c r="AV109" s="4"/>
      <c r="AW109" s="4"/>
      <c r="AX109" s="8"/>
      <c r="BD109" s="11"/>
      <c r="BE109" s="11"/>
      <c r="BF109" s="11"/>
      <c r="BG109" s="11"/>
    </row>
    <row r="110" spans="1:64" s="1" customFormat="1" ht="78" customHeight="1">
      <c r="A110" s="218" t="s">
        <v>2527</v>
      </c>
      <c r="B110" s="218" t="s">
        <v>23</v>
      </c>
      <c r="C110" s="218" t="s">
        <v>955</v>
      </c>
      <c r="D110" s="218" t="s">
        <v>956</v>
      </c>
      <c r="E110" s="218" t="s">
        <v>954</v>
      </c>
      <c r="F110" s="218" t="s">
        <v>858</v>
      </c>
      <c r="G110" s="218" t="s">
        <v>24</v>
      </c>
      <c r="H110" s="218">
        <v>0</v>
      </c>
      <c r="I110" s="218">
        <v>470000000</v>
      </c>
      <c r="J110" s="218" t="s">
        <v>25</v>
      </c>
      <c r="K110" s="218" t="s">
        <v>1592</v>
      </c>
      <c r="L110" s="218" t="s">
        <v>26</v>
      </c>
      <c r="M110" s="430" t="s">
        <v>27</v>
      </c>
      <c r="N110" s="218" t="s">
        <v>643</v>
      </c>
      <c r="O110" s="218" t="s">
        <v>28</v>
      </c>
      <c r="P110" s="218">
        <v>796</v>
      </c>
      <c r="Q110" s="218" t="s">
        <v>29</v>
      </c>
      <c r="R110" s="218" t="s">
        <v>3128</v>
      </c>
      <c r="S110" s="256">
        <v>350</v>
      </c>
      <c r="T110" s="256">
        <f t="shared" si="4"/>
        <v>0</v>
      </c>
      <c r="U110" s="256">
        <f t="shared" si="5"/>
        <v>0</v>
      </c>
      <c r="V110" s="218"/>
      <c r="W110" s="218" t="s">
        <v>262</v>
      </c>
      <c r="X110" s="218"/>
      <c r="Y110" s="67"/>
      <c r="Z110" s="68"/>
      <c r="AA110" s="67"/>
      <c r="AB110" s="69"/>
      <c r="AC110" s="70"/>
      <c r="AD110" s="70"/>
      <c r="AE110" s="70"/>
      <c r="AF110" s="70"/>
      <c r="AG110" s="71"/>
      <c r="AH110" s="318"/>
      <c r="AI110" s="67"/>
      <c r="AJ110" s="68"/>
      <c r="AK110" s="69"/>
      <c r="AL110" s="68"/>
      <c r="AM110" s="67"/>
      <c r="AN110" s="72"/>
      <c r="AO110" s="68"/>
      <c r="AP110" s="72"/>
      <c r="AQ110" s="68"/>
      <c r="AR110" s="4"/>
      <c r="AS110" s="4"/>
      <c r="AT110" s="4"/>
      <c r="AU110" s="4"/>
      <c r="AV110" s="4"/>
      <c r="AW110" s="4"/>
      <c r="AX110" s="8"/>
      <c r="BD110" s="11"/>
      <c r="BE110" s="11"/>
      <c r="BF110" s="11"/>
      <c r="BG110" s="11"/>
    </row>
    <row r="111" spans="1:64" s="1" customFormat="1" ht="78" customHeight="1">
      <c r="A111" s="218" t="s">
        <v>3576</v>
      </c>
      <c r="B111" s="218" t="s">
        <v>23</v>
      </c>
      <c r="C111" s="218" t="s">
        <v>955</v>
      </c>
      <c r="D111" s="218" t="s">
        <v>956</v>
      </c>
      <c r="E111" s="218" t="s">
        <v>954</v>
      </c>
      <c r="F111" s="218" t="s">
        <v>858</v>
      </c>
      <c r="G111" s="218" t="s">
        <v>24</v>
      </c>
      <c r="H111" s="218">
        <v>0</v>
      </c>
      <c r="I111" s="218">
        <v>470000000</v>
      </c>
      <c r="J111" s="218" t="s">
        <v>25</v>
      </c>
      <c r="K111" s="218" t="s">
        <v>618</v>
      </c>
      <c r="L111" s="218" t="s">
        <v>26</v>
      </c>
      <c r="M111" s="430" t="s">
        <v>27</v>
      </c>
      <c r="N111" s="218" t="s">
        <v>643</v>
      </c>
      <c r="O111" s="218" t="s">
        <v>28</v>
      </c>
      <c r="P111" s="218">
        <v>796</v>
      </c>
      <c r="Q111" s="218" t="s">
        <v>29</v>
      </c>
      <c r="R111" s="218" t="s">
        <v>3128</v>
      </c>
      <c r="S111" s="256">
        <v>350</v>
      </c>
      <c r="T111" s="256">
        <f t="shared" si="4"/>
        <v>0</v>
      </c>
      <c r="U111" s="256">
        <f t="shared" si="5"/>
        <v>0</v>
      </c>
      <c r="V111" s="218"/>
      <c r="W111" s="218" t="s">
        <v>262</v>
      </c>
      <c r="X111" s="218" t="s">
        <v>3181</v>
      </c>
      <c r="Y111" s="67"/>
      <c r="Z111" s="68"/>
      <c r="AA111" s="67"/>
      <c r="AB111" s="69"/>
      <c r="AC111" s="70"/>
      <c r="AD111" s="70"/>
      <c r="AE111" s="70"/>
      <c r="AF111" s="70"/>
      <c r="AG111" s="71"/>
      <c r="AH111" s="318"/>
      <c r="AI111" s="67"/>
      <c r="AJ111" s="68"/>
      <c r="AK111" s="69"/>
      <c r="AL111" s="68"/>
      <c r="AM111" s="67"/>
      <c r="AN111" s="72"/>
      <c r="AO111" s="68"/>
      <c r="AP111" s="72"/>
      <c r="AQ111" s="68"/>
      <c r="AR111" s="4"/>
      <c r="AS111" s="4"/>
      <c r="AT111" s="4"/>
      <c r="AU111" s="4"/>
      <c r="AV111" s="4"/>
      <c r="AW111" s="4"/>
      <c r="AX111" s="8"/>
      <c r="BD111" s="11"/>
      <c r="BE111" s="11"/>
      <c r="BF111" s="11"/>
      <c r="BG111" s="11"/>
    </row>
    <row r="112" spans="1:64" s="1" customFormat="1" ht="78" customHeight="1">
      <c r="A112" s="218" t="s">
        <v>4022</v>
      </c>
      <c r="B112" s="218" t="s">
        <v>23</v>
      </c>
      <c r="C112" s="218" t="s">
        <v>955</v>
      </c>
      <c r="D112" s="218" t="s">
        <v>956</v>
      </c>
      <c r="E112" s="218" t="s">
        <v>954</v>
      </c>
      <c r="F112" s="218" t="s">
        <v>858</v>
      </c>
      <c r="G112" s="218" t="s">
        <v>35</v>
      </c>
      <c r="H112" s="218">
        <v>0</v>
      </c>
      <c r="I112" s="218">
        <v>470000000</v>
      </c>
      <c r="J112" s="218" t="s">
        <v>25</v>
      </c>
      <c r="K112" s="219" t="s">
        <v>4016</v>
      </c>
      <c r="L112" s="218" t="s">
        <v>26</v>
      </c>
      <c r="M112" s="430" t="s">
        <v>27</v>
      </c>
      <c r="N112" s="218" t="s">
        <v>4017</v>
      </c>
      <c r="O112" s="218" t="s">
        <v>28</v>
      </c>
      <c r="P112" s="218">
        <v>796</v>
      </c>
      <c r="Q112" s="218" t="s">
        <v>29</v>
      </c>
      <c r="R112" s="218">
        <v>5</v>
      </c>
      <c r="S112" s="256">
        <v>350</v>
      </c>
      <c r="T112" s="256">
        <f t="shared" si="4"/>
        <v>1750</v>
      </c>
      <c r="U112" s="256">
        <f t="shared" si="5"/>
        <v>1960.0000000000002</v>
      </c>
      <c r="V112" s="218"/>
      <c r="W112" s="218" t="s">
        <v>262</v>
      </c>
      <c r="X112" s="218" t="s">
        <v>4019</v>
      </c>
      <c r="Y112" s="67"/>
      <c r="Z112" s="69"/>
      <c r="AA112" s="67"/>
      <c r="AB112" s="69"/>
      <c r="AC112" s="70"/>
      <c r="AD112" s="70"/>
      <c r="AE112" s="70"/>
      <c r="AF112" s="70"/>
      <c r="AG112" s="71"/>
      <c r="AH112" s="318"/>
      <c r="AI112" s="67"/>
      <c r="AJ112" s="68"/>
      <c r="AK112" s="69"/>
      <c r="AL112" s="68"/>
      <c r="AM112" s="67"/>
      <c r="AN112" s="72"/>
      <c r="AO112" s="68"/>
      <c r="AP112" s="72"/>
      <c r="AQ112" s="68"/>
      <c r="AR112" s="4"/>
      <c r="AS112" s="4"/>
      <c r="AT112" s="4"/>
      <c r="AU112" s="4"/>
      <c r="AV112" s="4"/>
      <c r="AW112" s="4"/>
      <c r="AX112" s="8"/>
      <c r="BD112" s="11"/>
      <c r="BE112" s="11"/>
      <c r="BF112" s="11"/>
      <c r="BG112" s="11"/>
    </row>
    <row r="113" spans="1:59" s="1" customFormat="1" ht="98.25" customHeight="1">
      <c r="A113" s="218" t="s">
        <v>2528</v>
      </c>
      <c r="B113" s="218" t="s">
        <v>23</v>
      </c>
      <c r="C113" s="218" t="s">
        <v>959</v>
      </c>
      <c r="D113" s="218" t="s">
        <v>957</v>
      </c>
      <c r="E113" s="218" t="s">
        <v>958</v>
      </c>
      <c r="F113" s="218" t="s">
        <v>888</v>
      </c>
      <c r="G113" s="218" t="s">
        <v>24</v>
      </c>
      <c r="H113" s="218">
        <v>0</v>
      </c>
      <c r="I113" s="218">
        <v>470000000</v>
      </c>
      <c r="J113" s="218" t="s">
        <v>25</v>
      </c>
      <c r="K113" s="218" t="s">
        <v>1592</v>
      </c>
      <c r="L113" s="218" t="s">
        <v>26</v>
      </c>
      <c r="M113" s="430" t="s">
        <v>27</v>
      </c>
      <c r="N113" s="218" t="s">
        <v>643</v>
      </c>
      <c r="O113" s="218" t="s">
        <v>28</v>
      </c>
      <c r="P113" s="218" t="s">
        <v>764</v>
      </c>
      <c r="Q113" s="218" t="s">
        <v>763</v>
      </c>
      <c r="R113" s="218" t="s">
        <v>3128</v>
      </c>
      <c r="S113" s="256">
        <v>2000</v>
      </c>
      <c r="T113" s="256">
        <f t="shared" si="4"/>
        <v>0</v>
      </c>
      <c r="U113" s="256">
        <f t="shared" si="5"/>
        <v>0</v>
      </c>
      <c r="V113" s="218"/>
      <c r="W113" s="218" t="s">
        <v>262</v>
      </c>
      <c r="X113" s="218"/>
      <c r="Y113" s="67"/>
      <c r="Z113" s="68"/>
      <c r="AA113" s="67"/>
      <c r="AB113" s="69"/>
      <c r="AC113" s="70"/>
      <c r="AD113" s="70"/>
      <c r="AE113" s="70"/>
      <c r="AF113" s="70"/>
      <c r="AG113" s="71"/>
      <c r="AH113" s="318"/>
      <c r="AI113" s="67"/>
      <c r="AJ113" s="68"/>
      <c r="AK113" s="69"/>
      <c r="AL113" s="68"/>
      <c r="AM113" s="67"/>
      <c r="AN113" s="72"/>
      <c r="AO113" s="68"/>
      <c r="AP113" s="72"/>
      <c r="AQ113" s="68"/>
      <c r="AR113" s="4"/>
      <c r="AS113" s="4"/>
      <c r="AT113" s="4"/>
      <c r="AU113" s="4"/>
      <c r="AV113" s="4"/>
      <c r="AW113" s="4"/>
      <c r="AX113" s="8"/>
      <c r="BD113" s="11"/>
      <c r="BE113" s="11"/>
      <c r="BF113" s="11"/>
      <c r="BG113" s="11"/>
    </row>
    <row r="114" spans="1:59" s="1" customFormat="1" ht="98.25" customHeight="1">
      <c r="A114" s="218" t="s">
        <v>3577</v>
      </c>
      <c r="B114" s="218" t="s">
        <v>23</v>
      </c>
      <c r="C114" s="218" t="s">
        <v>959</v>
      </c>
      <c r="D114" s="218" t="s">
        <v>957</v>
      </c>
      <c r="E114" s="218" t="s">
        <v>958</v>
      </c>
      <c r="F114" s="218" t="s">
        <v>888</v>
      </c>
      <c r="G114" s="218" t="s">
        <v>24</v>
      </c>
      <c r="H114" s="218">
        <v>0</v>
      </c>
      <c r="I114" s="218">
        <v>470000000</v>
      </c>
      <c r="J114" s="218" t="s">
        <v>25</v>
      </c>
      <c r="K114" s="218" t="s">
        <v>618</v>
      </c>
      <c r="L114" s="218" t="s">
        <v>26</v>
      </c>
      <c r="M114" s="430" t="s">
        <v>27</v>
      </c>
      <c r="N114" s="218" t="s">
        <v>643</v>
      </c>
      <c r="O114" s="218" t="s">
        <v>28</v>
      </c>
      <c r="P114" s="218" t="s">
        <v>764</v>
      </c>
      <c r="Q114" s="218" t="s">
        <v>763</v>
      </c>
      <c r="R114" s="218" t="s">
        <v>3128</v>
      </c>
      <c r="S114" s="256">
        <v>2000</v>
      </c>
      <c r="T114" s="256">
        <f t="shared" si="4"/>
        <v>0</v>
      </c>
      <c r="U114" s="256">
        <f t="shared" si="5"/>
        <v>0</v>
      </c>
      <c r="V114" s="218"/>
      <c r="W114" s="218" t="s">
        <v>262</v>
      </c>
      <c r="X114" s="218" t="s">
        <v>3181</v>
      </c>
      <c r="Y114" s="67"/>
      <c r="Z114" s="68"/>
      <c r="AA114" s="67"/>
      <c r="AB114" s="69"/>
      <c r="AC114" s="70"/>
      <c r="AD114" s="70"/>
      <c r="AE114" s="70"/>
      <c r="AF114" s="70"/>
      <c r="AG114" s="71"/>
      <c r="AH114" s="318"/>
      <c r="AI114" s="67"/>
      <c r="AJ114" s="68"/>
      <c r="AK114" s="69"/>
      <c r="AL114" s="68"/>
      <c r="AM114" s="67"/>
      <c r="AN114" s="72"/>
      <c r="AO114" s="68"/>
      <c r="AP114" s="72"/>
      <c r="AQ114" s="68"/>
      <c r="AR114" s="4"/>
      <c r="AS114" s="4"/>
      <c r="AT114" s="4"/>
      <c r="AU114" s="4"/>
      <c r="AV114" s="4"/>
      <c r="AW114" s="4"/>
      <c r="AX114" s="8"/>
      <c r="BD114" s="11"/>
      <c r="BE114" s="11"/>
      <c r="BF114" s="11"/>
      <c r="BG114" s="11"/>
    </row>
    <row r="115" spans="1:59" s="1" customFormat="1" ht="98.25" customHeight="1">
      <c r="A115" s="218" t="s">
        <v>4043</v>
      </c>
      <c r="B115" s="218" t="s">
        <v>23</v>
      </c>
      <c r="C115" s="218" t="s">
        <v>959</v>
      </c>
      <c r="D115" s="218" t="s">
        <v>957</v>
      </c>
      <c r="E115" s="218" t="s">
        <v>958</v>
      </c>
      <c r="F115" s="218" t="s">
        <v>888</v>
      </c>
      <c r="G115" s="218" t="s">
        <v>35</v>
      </c>
      <c r="H115" s="218">
        <v>0</v>
      </c>
      <c r="I115" s="218">
        <v>470000000</v>
      </c>
      <c r="J115" s="218" t="s">
        <v>25</v>
      </c>
      <c r="K115" s="219" t="s">
        <v>4016</v>
      </c>
      <c r="L115" s="218" t="s">
        <v>26</v>
      </c>
      <c r="M115" s="430" t="s">
        <v>27</v>
      </c>
      <c r="N115" s="218" t="s">
        <v>4017</v>
      </c>
      <c r="O115" s="218" t="s">
        <v>28</v>
      </c>
      <c r="P115" s="218" t="s">
        <v>764</v>
      </c>
      <c r="Q115" s="218" t="s">
        <v>763</v>
      </c>
      <c r="R115" s="218" t="s">
        <v>671</v>
      </c>
      <c r="S115" s="256">
        <v>2000</v>
      </c>
      <c r="T115" s="256">
        <f t="shared" si="4"/>
        <v>100000</v>
      </c>
      <c r="U115" s="256">
        <f t="shared" si="5"/>
        <v>112000.00000000001</v>
      </c>
      <c r="V115" s="254"/>
      <c r="W115" s="254" t="s">
        <v>262</v>
      </c>
      <c r="X115" s="254" t="s">
        <v>4019</v>
      </c>
      <c r="Y115" s="67"/>
      <c r="Z115" s="69"/>
      <c r="AA115" s="67"/>
      <c r="AB115" s="69"/>
      <c r="AC115" s="70"/>
      <c r="AD115" s="70"/>
      <c r="AE115" s="70"/>
      <c r="AF115" s="70"/>
      <c r="AG115" s="71"/>
      <c r="AH115" s="318"/>
      <c r="AI115" s="67"/>
      <c r="AJ115" s="68"/>
      <c r="AK115" s="69"/>
      <c r="AL115" s="68"/>
      <c r="AM115" s="67"/>
      <c r="AN115" s="72"/>
      <c r="AO115" s="68"/>
      <c r="AP115" s="72"/>
      <c r="AQ115" s="68"/>
      <c r="AR115" s="4"/>
      <c r="AS115" s="4"/>
      <c r="AT115" s="4"/>
      <c r="AU115" s="4"/>
      <c r="AV115" s="4"/>
      <c r="AW115" s="4"/>
      <c r="AX115" s="8"/>
      <c r="BD115" s="11"/>
      <c r="BE115" s="11"/>
      <c r="BF115" s="11"/>
      <c r="BG115" s="11"/>
    </row>
    <row r="116" spans="1:59" s="1" customFormat="1" ht="94.5" customHeight="1">
      <c r="A116" s="218" t="s">
        <v>2529</v>
      </c>
      <c r="B116" s="218" t="s">
        <v>23</v>
      </c>
      <c r="C116" s="218" t="s">
        <v>960</v>
      </c>
      <c r="D116" s="218" t="s">
        <v>961</v>
      </c>
      <c r="E116" s="218" t="s">
        <v>962</v>
      </c>
      <c r="F116" s="218" t="s">
        <v>859</v>
      </c>
      <c r="G116" s="218" t="s">
        <v>24</v>
      </c>
      <c r="H116" s="218">
        <v>0</v>
      </c>
      <c r="I116" s="218">
        <v>470000000</v>
      </c>
      <c r="J116" s="218" t="s">
        <v>25</v>
      </c>
      <c r="K116" s="218" t="s">
        <v>1592</v>
      </c>
      <c r="L116" s="218" t="s">
        <v>26</v>
      </c>
      <c r="M116" s="430" t="s">
        <v>27</v>
      </c>
      <c r="N116" s="218" t="s">
        <v>643</v>
      </c>
      <c r="O116" s="218" t="s">
        <v>28</v>
      </c>
      <c r="P116" s="218">
        <v>796</v>
      </c>
      <c r="Q116" s="218" t="s">
        <v>29</v>
      </c>
      <c r="R116" s="218" t="s">
        <v>3128</v>
      </c>
      <c r="S116" s="256">
        <v>100</v>
      </c>
      <c r="T116" s="256">
        <f t="shared" si="4"/>
        <v>0</v>
      </c>
      <c r="U116" s="256">
        <f t="shared" si="5"/>
        <v>0</v>
      </c>
      <c r="V116" s="218"/>
      <c r="W116" s="218" t="s">
        <v>262</v>
      </c>
      <c r="X116" s="218"/>
      <c r="Y116" s="67"/>
      <c r="Z116" s="68"/>
      <c r="AA116" s="67"/>
      <c r="AB116" s="69"/>
      <c r="AC116" s="70"/>
      <c r="AD116" s="70"/>
      <c r="AE116" s="70"/>
      <c r="AF116" s="70"/>
      <c r="AG116" s="71"/>
      <c r="AH116" s="318"/>
      <c r="AI116" s="67"/>
      <c r="AJ116" s="68"/>
      <c r="AK116" s="69"/>
      <c r="AL116" s="68"/>
      <c r="AM116" s="67"/>
      <c r="AN116" s="72"/>
      <c r="AO116" s="68"/>
      <c r="AP116" s="72"/>
      <c r="AQ116" s="68"/>
      <c r="AR116" s="4"/>
      <c r="AS116" s="4"/>
      <c r="AT116" s="4"/>
      <c r="AU116" s="4"/>
      <c r="AV116" s="4"/>
      <c r="AW116" s="4"/>
      <c r="AX116" s="8"/>
      <c r="BD116" s="11"/>
      <c r="BE116" s="11"/>
      <c r="BF116" s="11"/>
      <c r="BG116" s="11"/>
    </row>
    <row r="117" spans="1:59" s="1" customFormat="1" ht="69" customHeight="1">
      <c r="A117" s="218" t="s">
        <v>2530</v>
      </c>
      <c r="B117" s="218" t="s">
        <v>23</v>
      </c>
      <c r="C117" s="218" t="s">
        <v>963</v>
      </c>
      <c r="D117" s="218" t="s">
        <v>964</v>
      </c>
      <c r="E117" s="218" t="s">
        <v>965</v>
      </c>
      <c r="F117" s="218" t="s">
        <v>860</v>
      </c>
      <c r="G117" s="218" t="s">
        <v>24</v>
      </c>
      <c r="H117" s="218">
        <v>0</v>
      </c>
      <c r="I117" s="218">
        <v>470000000</v>
      </c>
      <c r="J117" s="218" t="s">
        <v>25</v>
      </c>
      <c r="K117" s="218" t="s">
        <v>1592</v>
      </c>
      <c r="L117" s="218" t="s">
        <v>26</v>
      </c>
      <c r="M117" s="430" t="s">
        <v>27</v>
      </c>
      <c r="N117" s="218" t="s">
        <v>643</v>
      </c>
      <c r="O117" s="218" t="s">
        <v>28</v>
      </c>
      <c r="P117" s="218">
        <v>796</v>
      </c>
      <c r="Q117" s="218" t="s">
        <v>29</v>
      </c>
      <c r="R117" s="218" t="s">
        <v>3128</v>
      </c>
      <c r="S117" s="256">
        <v>100</v>
      </c>
      <c r="T117" s="256">
        <f t="shared" si="4"/>
        <v>0</v>
      </c>
      <c r="U117" s="256">
        <f t="shared" si="5"/>
        <v>0</v>
      </c>
      <c r="V117" s="218"/>
      <c r="W117" s="218" t="s">
        <v>262</v>
      </c>
      <c r="X117" s="218"/>
      <c r="Y117" s="67"/>
      <c r="Z117" s="68"/>
      <c r="AA117" s="67"/>
      <c r="AB117" s="69"/>
      <c r="AC117" s="70"/>
      <c r="AD117" s="70"/>
      <c r="AE117" s="70"/>
      <c r="AF117" s="70"/>
      <c r="AG117" s="71"/>
      <c r="AH117" s="318"/>
      <c r="AI117" s="67"/>
      <c r="AJ117" s="68"/>
      <c r="AK117" s="69"/>
      <c r="AL117" s="68"/>
      <c r="AM117" s="67"/>
      <c r="AN117" s="72"/>
      <c r="AO117" s="68"/>
      <c r="AP117" s="72"/>
      <c r="AQ117" s="68"/>
      <c r="AR117" s="4"/>
      <c r="AS117" s="4"/>
      <c r="AT117" s="4"/>
      <c r="AU117" s="4"/>
      <c r="AV117" s="4"/>
      <c r="AW117" s="4"/>
      <c r="AX117" s="8"/>
      <c r="BD117" s="11"/>
      <c r="BE117" s="11"/>
      <c r="BF117" s="11"/>
      <c r="BG117" s="11"/>
    </row>
    <row r="118" spans="1:59" s="1" customFormat="1" ht="99.75" customHeight="1">
      <c r="A118" s="218" t="s">
        <v>2531</v>
      </c>
      <c r="B118" s="218" t="s">
        <v>23</v>
      </c>
      <c r="C118" s="218" t="s">
        <v>966</v>
      </c>
      <c r="D118" s="218" t="s">
        <v>967</v>
      </c>
      <c r="E118" s="218" t="s">
        <v>968</v>
      </c>
      <c r="F118" s="218" t="s">
        <v>861</v>
      </c>
      <c r="G118" s="218" t="s">
        <v>24</v>
      </c>
      <c r="H118" s="218">
        <v>0</v>
      </c>
      <c r="I118" s="218">
        <v>470000000</v>
      </c>
      <c r="J118" s="218" t="s">
        <v>25</v>
      </c>
      <c r="K118" s="218" t="s">
        <v>1592</v>
      </c>
      <c r="L118" s="218" t="s">
        <v>26</v>
      </c>
      <c r="M118" s="430" t="s">
        <v>27</v>
      </c>
      <c r="N118" s="218" t="s">
        <v>643</v>
      </c>
      <c r="O118" s="218" t="s">
        <v>28</v>
      </c>
      <c r="P118" s="218" t="s">
        <v>87</v>
      </c>
      <c r="Q118" s="218" t="s">
        <v>88</v>
      </c>
      <c r="R118" s="218" t="s">
        <v>3128</v>
      </c>
      <c r="S118" s="256">
        <v>1000</v>
      </c>
      <c r="T118" s="256">
        <f t="shared" si="4"/>
        <v>0</v>
      </c>
      <c r="U118" s="256">
        <f t="shared" si="5"/>
        <v>0</v>
      </c>
      <c r="V118" s="218"/>
      <c r="W118" s="218" t="s">
        <v>262</v>
      </c>
      <c r="X118" s="218"/>
      <c r="Y118" s="67"/>
      <c r="Z118" s="68"/>
      <c r="AA118" s="67"/>
      <c r="AB118" s="69"/>
      <c r="AC118" s="70"/>
      <c r="AD118" s="70"/>
      <c r="AE118" s="70"/>
      <c r="AF118" s="70"/>
      <c r="AG118" s="71"/>
      <c r="AH118" s="318"/>
      <c r="AI118" s="67"/>
      <c r="AJ118" s="68"/>
      <c r="AK118" s="69"/>
      <c r="AL118" s="68"/>
      <c r="AM118" s="67"/>
      <c r="AN118" s="72"/>
      <c r="AO118" s="68"/>
      <c r="AP118" s="72"/>
      <c r="AQ118" s="68"/>
      <c r="AR118" s="4"/>
      <c r="AS118" s="4"/>
      <c r="AT118" s="4"/>
      <c r="AU118" s="4"/>
      <c r="AV118" s="4"/>
      <c r="AW118" s="4"/>
      <c r="AX118" s="8"/>
      <c r="BD118" s="11"/>
      <c r="BE118" s="11"/>
      <c r="BF118" s="11"/>
      <c r="BG118" s="11"/>
    </row>
    <row r="119" spans="1:59" s="1" customFormat="1" ht="99.75" customHeight="1">
      <c r="A119" s="218" t="s">
        <v>3578</v>
      </c>
      <c r="B119" s="218" t="s">
        <v>23</v>
      </c>
      <c r="C119" s="218" t="s">
        <v>966</v>
      </c>
      <c r="D119" s="218" t="s">
        <v>967</v>
      </c>
      <c r="E119" s="218" t="s">
        <v>968</v>
      </c>
      <c r="F119" s="218" t="s">
        <v>861</v>
      </c>
      <c r="G119" s="218" t="s">
        <v>24</v>
      </c>
      <c r="H119" s="218">
        <v>0</v>
      </c>
      <c r="I119" s="218">
        <v>470000000</v>
      </c>
      <c r="J119" s="218" t="s">
        <v>25</v>
      </c>
      <c r="K119" s="218" t="s">
        <v>618</v>
      </c>
      <c r="L119" s="218" t="s">
        <v>26</v>
      </c>
      <c r="M119" s="430" t="s">
        <v>27</v>
      </c>
      <c r="N119" s="218" t="s">
        <v>643</v>
      </c>
      <c r="O119" s="218" t="s">
        <v>28</v>
      </c>
      <c r="P119" s="218" t="s">
        <v>87</v>
      </c>
      <c r="Q119" s="218" t="s">
        <v>88</v>
      </c>
      <c r="R119" s="218" t="s">
        <v>3128</v>
      </c>
      <c r="S119" s="256">
        <v>1000</v>
      </c>
      <c r="T119" s="256">
        <f t="shared" si="4"/>
        <v>0</v>
      </c>
      <c r="U119" s="256">
        <f t="shared" si="5"/>
        <v>0</v>
      </c>
      <c r="V119" s="218"/>
      <c r="W119" s="218" t="s">
        <v>262</v>
      </c>
      <c r="X119" s="218" t="s">
        <v>3181</v>
      </c>
      <c r="Y119" s="67"/>
      <c r="Z119" s="68"/>
      <c r="AA119" s="67"/>
      <c r="AB119" s="69"/>
      <c r="AC119" s="70"/>
      <c r="AD119" s="70"/>
      <c r="AE119" s="70"/>
      <c r="AF119" s="70"/>
      <c r="AG119" s="71"/>
      <c r="AH119" s="318"/>
      <c r="AI119" s="67"/>
      <c r="AJ119" s="68"/>
      <c r="AK119" s="69"/>
      <c r="AL119" s="68"/>
      <c r="AM119" s="67"/>
      <c r="AN119" s="72"/>
      <c r="AO119" s="68"/>
      <c r="AP119" s="72"/>
      <c r="AQ119" s="68"/>
      <c r="AR119" s="4"/>
      <c r="AS119" s="4"/>
      <c r="AT119" s="4"/>
      <c r="AU119" s="4"/>
      <c r="AV119" s="4"/>
      <c r="AW119" s="4"/>
      <c r="AX119" s="8"/>
      <c r="BD119" s="11"/>
      <c r="BE119" s="11"/>
      <c r="BF119" s="11"/>
      <c r="BG119" s="11"/>
    </row>
    <row r="120" spans="1:59" s="1" customFormat="1" ht="66" customHeight="1">
      <c r="A120" s="218" t="s">
        <v>4023</v>
      </c>
      <c r="B120" s="218" t="s">
        <v>23</v>
      </c>
      <c r="C120" s="428" t="s">
        <v>966</v>
      </c>
      <c r="D120" s="218" t="s">
        <v>967</v>
      </c>
      <c r="E120" s="218" t="s">
        <v>968</v>
      </c>
      <c r="F120" s="218" t="s">
        <v>861</v>
      </c>
      <c r="G120" s="218" t="s">
        <v>35</v>
      </c>
      <c r="H120" s="218">
        <v>0</v>
      </c>
      <c r="I120" s="218">
        <v>470000000</v>
      </c>
      <c r="J120" s="218" t="s">
        <v>25</v>
      </c>
      <c r="K120" s="219" t="s">
        <v>4016</v>
      </c>
      <c r="L120" s="218" t="s">
        <v>26</v>
      </c>
      <c r="M120" s="430" t="s">
        <v>27</v>
      </c>
      <c r="N120" s="218" t="s">
        <v>4017</v>
      </c>
      <c r="O120" s="218" t="s">
        <v>28</v>
      </c>
      <c r="P120" s="218" t="s">
        <v>87</v>
      </c>
      <c r="Q120" s="218" t="s">
        <v>88</v>
      </c>
      <c r="R120" s="218" t="s">
        <v>4229</v>
      </c>
      <c r="S120" s="256">
        <v>1000</v>
      </c>
      <c r="T120" s="256">
        <f t="shared" si="4"/>
        <v>5000</v>
      </c>
      <c r="U120" s="256">
        <f t="shared" si="5"/>
        <v>5600.0000000000009</v>
      </c>
      <c r="V120" s="254"/>
      <c r="W120" s="254" t="s">
        <v>262</v>
      </c>
      <c r="X120" s="254" t="s">
        <v>4019</v>
      </c>
      <c r="Y120" s="67"/>
      <c r="Z120" s="69"/>
      <c r="AA120" s="67"/>
      <c r="AB120" s="69"/>
      <c r="AC120" s="70"/>
      <c r="AD120" s="70"/>
      <c r="AE120" s="70"/>
      <c r="AF120" s="70"/>
      <c r="AG120" s="71"/>
      <c r="AH120" s="318"/>
      <c r="AI120" s="67"/>
      <c r="AJ120" s="68"/>
      <c r="AK120" s="69"/>
      <c r="AL120" s="68"/>
      <c r="AM120" s="67"/>
      <c r="AN120" s="72"/>
      <c r="AO120" s="68"/>
      <c r="AP120" s="72"/>
      <c r="AQ120" s="68"/>
      <c r="AR120" s="4"/>
      <c r="AS120" s="4"/>
      <c r="AT120" s="4"/>
      <c r="AU120" s="4"/>
      <c r="AV120" s="4"/>
      <c r="AW120" s="4"/>
      <c r="AX120" s="8"/>
      <c r="BD120" s="11"/>
      <c r="BE120" s="11"/>
      <c r="BF120" s="11"/>
      <c r="BG120" s="11"/>
    </row>
    <row r="121" spans="1:59" s="1" customFormat="1" ht="90" customHeight="1">
      <c r="A121" s="218" t="s">
        <v>2532</v>
      </c>
      <c r="B121" s="218" t="s">
        <v>23</v>
      </c>
      <c r="C121" s="218" t="s">
        <v>969</v>
      </c>
      <c r="D121" s="218" t="s">
        <v>970</v>
      </c>
      <c r="E121" s="218" t="s">
        <v>971</v>
      </c>
      <c r="F121" s="218" t="s">
        <v>862</v>
      </c>
      <c r="G121" s="218" t="s">
        <v>24</v>
      </c>
      <c r="H121" s="218">
        <v>0</v>
      </c>
      <c r="I121" s="218">
        <v>470000000</v>
      </c>
      <c r="J121" s="218" t="s">
        <v>25</v>
      </c>
      <c r="K121" s="218" t="s">
        <v>1592</v>
      </c>
      <c r="L121" s="218" t="s">
        <v>26</v>
      </c>
      <c r="M121" s="430" t="s">
        <v>27</v>
      </c>
      <c r="N121" s="218" t="s">
        <v>643</v>
      </c>
      <c r="O121" s="218" t="s">
        <v>28</v>
      </c>
      <c r="P121" s="218" t="s">
        <v>799</v>
      </c>
      <c r="Q121" s="218" t="s">
        <v>798</v>
      </c>
      <c r="R121" s="218" t="s">
        <v>3128</v>
      </c>
      <c r="S121" s="256">
        <v>2100</v>
      </c>
      <c r="T121" s="256">
        <f t="shared" si="4"/>
        <v>0</v>
      </c>
      <c r="U121" s="256">
        <f t="shared" si="5"/>
        <v>0</v>
      </c>
      <c r="V121" s="218" t="s">
        <v>107</v>
      </c>
      <c r="W121" s="218" t="s">
        <v>262</v>
      </c>
      <c r="X121" s="218"/>
      <c r="Y121" s="67"/>
      <c r="Z121" s="68"/>
      <c r="AA121" s="67"/>
      <c r="AB121" s="69"/>
      <c r="AC121" s="70"/>
      <c r="AD121" s="70"/>
      <c r="AE121" s="70"/>
      <c r="AF121" s="70"/>
      <c r="AG121" s="71"/>
      <c r="AH121" s="318"/>
      <c r="AI121" s="67"/>
      <c r="AJ121" s="68"/>
      <c r="AK121" s="69"/>
      <c r="AL121" s="68"/>
      <c r="AM121" s="67"/>
      <c r="AN121" s="72"/>
      <c r="AO121" s="68"/>
      <c r="AP121" s="72"/>
      <c r="AQ121" s="68"/>
      <c r="AR121" s="4"/>
      <c r="AS121" s="4"/>
      <c r="AT121" s="4"/>
      <c r="AU121" s="4"/>
      <c r="AV121" s="4"/>
      <c r="AW121" s="4"/>
      <c r="AX121" s="8"/>
      <c r="BD121" s="11"/>
      <c r="BE121" s="11"/>
      <c r="BF121" s="11"/>
      <c r="BG121" s="11"/>
    </row>
    <row r="122" spans="1:59" s="1" customFormat="1" ht="90" customHeight="1">
      <c r="A122" s="218" t="s">
        <v>3579</v>
      </c>
      <c r="B122" s="218" t="s">
        <v>23</v>
      </c>
      <c r="C122" s="218" t="s">
        <v>969</v>
      </c>
      <c r="D122" s="218" t="s">
        <v>970</v>
      </c>
      <c r="E122" s="218" t="s">
        <v>971</v>
      </c>
      <c r="F122" s="218" t="s">
        <v>862</v>
      </c>
      <c r="G122" s="218" t="s">
        <v>24</v>
      </c>
      <c r="H122" s="218">
        <v>0</v>
      </c>
      <c r="I122" s="218">
        <v>470000000</v>
      </c>
      <c r="J122" s="218" t="s">
        <v>25</v>
      </c>
      <c r="K122" s="218" t="s">
        <v>618</v>
      </c>
      <c r="L122" s="218" t="s">
        <v>26</v>
      </c>
      <c r="M122" s="430" t="s">
        <v>27</v>
      </c>
      <c r="N122" s="218" t="s">
        <v>643</v>
      </c>
      <c r="O122" s="218" t="s">
        <v>28</v>
      </c>
      <c r="P122" s="218" t="s">
        <v>799</v>
      </c>
      <c r="Q122" s="218" t="s">
        <v>798</v>
      </c>
      <c r="R122" s="218" t="s">
        <v>3128</v>
      </c>
      <c r="S122" s="256">
        <v>2100</v>
      </c>
      <c r="T122" s="256">
        <f t="shared" si="4"/>
        <v>0</v>
      </c>
      <c r="U122" s="256">
        <f t="shared" si="5"/>
        <v>0</v>
      </c>
      <c r="V122" s="218"/>
      <c r="W122" s="218" t="s">
        <v>262</v>
      </c>
      <c r="X122" s="218" t="s">
        <v>3365</v>
      </c>
      <c r="Y122" s="67"/>
      <c r="Z122" s="68"/>
      <c r="AA122" s="67"/>
      <c r="AB122" s="69"/>
      <c r="AC122" s="70"/>
      <c r="AD122" s="70"/>
      <c r="AE122" s="70"/>
      <c r="AF122" s="70"/>
      <c r="AG122" s="71"/>
      <c r="AH122" s="318"/>
      <c r="AI122" s="67"/>
      <c r="AJ122" s="68"/>
      <c r="AK122" s="69"/>
      <c r="AL122" s="68"/>
      <c r="AM122" s="67"/>
      <c r="AN122" s="72"/>
      <c r="AO122" s="68"/>
      <c r="AP122" s="72"/>
      <c r="AQ122" s="68"/>
      <c r="AR122" s="4"/>
      <c r="AS122" s="4"/>
      <c r="AT122" s="4"/>
      <c r="AU122" s="4"/>
      <c r="AV122" s="4"/>
      <c r="AW122" s="4"/>
      <c r="AX122" s="8"/>
      <c r="BD122" s="11"/>
      <c r="BE122" s="11"/>
      <c r="BF122" s="11"/>
      <c r="BG122" s="11"/>
    </row>
    <row r="123" spans="1:59" s="1" customFormat="1" ht="90" customHeight="1">
      <c r="A123" s="218" t="s">
        <v>4044</v>
      </c>
      <c r="B123" s="218" t="s">
        <v>23</v>
      </c>
      <c r="C123" s="218" t="s">
        <v>969</v>
      </c>
      <c r="D123" s="218" t="s">
        <v>970</v>
      </c>
      <c r="E123" s="218" t="s">
        <v>971</v>
      </c>
      <c r="F123" s="218" t="s">
        <v>862</v>
      </c>
      <c r="G123" s="218" t="s">
        <v>35</v>
      </c>
      <c r="H123" s="218">
        <v>0</v>
      </c>
      <c r="I123" s="218">
        <v>470000000</v>
      </c>
      <c r="J123" s="218" t="s">
        <v>25</v>
      </c>
      <c r="K123" s="219" t="s">
        <v>4016</v>
      </c>
      <c r="L123" s="218" t="s">
        <v>26</v>
      </c>
      <c r="M123" s="430" t="s">
        <v>27</v>
      </c>
      <c r="N123" s="218" t="s">
        <v>4017</v>
      </c>
      <c r="O123" s="218" t="s">
        <v>28</v>
      </c>
      <c r="P123" s="218" t="s">
        <v>799</v>
      </c>
      <c r="Q123" s="218" t="s">
        <v>798</v>
      </c>
      <c r="R123" s="218" t="s">
        <v>4045</v>
      </c>
      <c r="S123" s="256">
        <v>2500</v>
      </c>
      <c r="T123" s="256">
        <f t="shared" si="4"/>
        <v>90000</v>
      </c>
      <c r="U123" s="256">
        <f t="shared" si="5"/>
        <v>100800.00000000001</v>
      </c>
      <c r="V123" s="254"/>
      <c r="W123" s="254" t="s">
        <v>262</v>
      </c>
      <c r="X123" s="254" t="s">
        <v>4046</v>
      </c>
      <c r="Y123" s="67"/>
      <c r="Z123" s="69"/>
      <c r="AA123" s="67"/>
      <c r="AB123" s="69"/>
      <c r="AC123" s="70"/>
      <c r="AD123" s="70"/>
      <c r="AE123" s="70"/>
      <c r="AF123" s="70"/>
      <c r="AG123" s="71"/>
      <c r="AH123" s="318"/>
      <c r="AI123" s="67"/>
      <c r="AJ123" s="68"/>
      <c r="AK123" s="69"/>
      <c r="AL123" s="68"/>
      <c r="AM123" s="67"/>
      <c r="AN123" s="72"/>
      <c r="AO123" s="68"/>
      <c r="AP123" s="72"/>
      <c r="AQ123" s="68"/>
      <c r="AR123" s="4"/>
      <c r="AS123" s="4"/>
      <c r="AT123" s="4"/>
      <c r="AU123" s="4"/>
      <c r="AV123" s="4"/>
      <c r="AW123" s="4"/>
      <c r="AX123" s="8"/>
      <c r="BD123" s="11"/>
      <c r="BE123" s="11"/>
      <c r="BF123" s="11"/>
      <c r="BG123" s="11"/>
    </row>
    <row r="124" spans="1:59" s="1" customFormat="1" ht="111.75" customHeight="1">
      <c r="A124" s="218" t="s">
        <v>2533</v>
      </c>
      <c r="B124" s="218" t="s">
        <v>23</v>
      </c>
      <c r="C124" s="218" t="s">
        <v>969</v>
      </c>
      <c r="D124" s="218" t="s">
        <v>970</v>
      </c>
      <c r="E124" s="218" t="s">
        <v>971</v>
      </c>
      <c r="F124" s="218" t="s">
        <v>863</v>
      </c>
      <c r="G124" s="218" t="s">
        <v>24</v>
      </c>
      <c r="H124" s="218">
        <v>0</v>
      </c>
      <c r="I124" s="218">
        <v>470000000</v>
      </c>
      <c r="J124" s="218" t="s">
        <v>25</v>
      </c>
      <c r="K124" s="218" t="s">
        <v>1592</v>
      </c>
      <c r="L124" s="218" t="s">
        <v>26</v>
      </c>
      <c r="M124" s="430" t="s">
        <v>27</v>
      </c>
      <c r="N124" s="218" t="s">
        <v>643</v>
      </c>
      <c r="O124" s="218" t="s">
        <v>28</v>
      </c>
      <c r="P124" s="218" t="s">
        <v>799</v>
      </c>
      <c r="Q124" s="218" t="s">
        <v>798</v>
      </c>
      <c r="R124" s="218" t="s">
        <v>3128</v>
      </c>
      <c r="S124" s="256">
        <v>2400</v>
      </c>
      <c r="T124" s="256">
        <f t="shared" si="4"/>
        <v>0</v>
      </c>
      <c r="U124" s="256">
        <f t="shared" si="5"/>
        <v>0</v>
      </c>
      <c r="V124" s="218" t="s">
        <v>107</v>
      </c>
      <c r="W124" s="218" t="s">
        <v>262</v>
      </c>
      <c r="X124" s="218"/>
      <c r="Y124" s="67"/>
      <c r="Z124" s="68"/>
      <c r="AA124" s="67"/>
      <c r="AB124" s="69"/>
      <c r="AC124" s="70"/>
      <c r="AD124" s="70"/>
      <c r="AE124" s="70"/>
      <c r="AF124" s="70"/>
      <c r="AG124" s="71"/>
      <c r="AH124" s="318"/>
      <c r="AI124" s="67"/>
      <c r="AJ124" s="68"/>
      <c r="AK124" s="69"/>
      <c r="AL124" s="68"/>
      <c r="AM124" s="67"/>
      <c r="AN124" s="72"/>
      <c r="AO124" s="68"/>
      <c r="AP124" s="72"/>
      <c r="AQ124" s="68"/>
      <c r="AR124" s="4"/>
      <c r="AS124" s="4"/>
      <c r="AT124" s="4"/>
      <c r="AU124" s="4"/>
      <c r="AV124" s="4"/>
      <c r="AW124" s="4"/>
      <c r="AX124" s="8"/>
      <c r="BD124" s="11"/>
      <c r="BE124" s="11"/>
      <c r="BF124" s="11"/>
      <c r="BG124" s="11"/>
    </row>
    <row r="125" spans="1:59" s="1" customFormat="1" ht="111.75" customHeight="1">
      <c r="A125" s="218" t="s">
        <v>3580</v>
      </c>
      <c r="B125" s="218" t="s">
        <v>23</v>
      </c>
      <c r="C125" s="218" t="s">
        <v>969</v>
      </c>
      <c r="D125" s="218" t="s">
        <v>970</v>
      </c>
      <c r="E125" s="218" t="s">
        <v>971</v>
      </c>
      <c r="F125" s="218" t="s">
        <v>863</v>
      </c>
      <c r="G125" s="218" t="s">
        <v>24</v>
      </c>
      <c r="H125" s="218">
        <v>0</v>
      </c>
      <c r="I125" s="218">
        <v>470000000</v>
      </c>
      <c r="J125" s="218" t="s">
        <v>25</v>
      </c>
      <c r="K125" s="218" t="s">
        <v>618</v>
      </c>
      <c r="L125" s="218" t="s">
        <v>26</v>
      </c>
      <c r="M125" s="430" t="s">
        <v>27</v>
      </c>
      <c r="N125" s="218" t="s">
        <v>643</v>
      </c>
      <c r="O125" s="218" t="s">
        <v>28</v>
      </c>
      <c r="P125" s="218" t="s">
        <v>799</v>
      </c>
      <c r="Q125" s="218" t="s">
        <v>798</v>
      </c>
      <c r="R125" s="218" t="s">
        <v>3128</v>
      </c>
      <c r="S125" s="256">
        <v>2400</v>
      </c>
      <c r="T125" s="256">
        <f t="shared" si="4"/>
        <v>0</v>
      </c>
      <c r="U125" s="256">
        <f t="shared" si="5"/>
        <v>0</v>
      </c>
      <c r="V125" s="218"/>
      <c r="W125" s="218" t="s">
        <v>262</v>
      </c>
      <c r="X125" s="218" t="s">
        <v>3365</v>
      </c>
      <c r="Y125" s="67"/>
      <c r="Z125" s="68"/>
      <c r="AA125" s="67"/>
      <c r="AB125" s="69"/>
      <c r="AC125" s="70"/>
      <c r="AD125" s="70"/>
      <c r="AE125" s="70"/>
      <c r="AF125" s="70"/>
      <c r="AG125" s="71"/>
      <c r="AH125" s="318"/>
      <c r="AI125" s="67"/>
      <c r="AJ125" s="68"/>
      <c r="AK125" s="69"/>
      <c r="AL125" s="68"/>
      <c r="AM125" s="67"/>
      <c r="AN125" s="72"/>
      <c r="AO125" s="68"/>
      <c r="AP125" s="72"/>
      <c r="AQ125" s="68"/>
      <c r="AR125" s="4"/>
      <c r="AS125" s="4"/>
      <c r="AT125" s="4"/>
      <c r="AU125" s="4"/>
      <c r="AV125" s="4"/>
      <c r="AW125" s="4"/>
      <c r="AX125" s="8"/>
      <c r="BD125" s="11"/>
      <c r="BE125" s="11"/>
      <c r="BF125" s="11"/>
      <c r="BG125" s="11"/>
    </row>
    <row r="126" spans="1:59" s="1" customFormat="1" ht="111.75" customHeight="1">
      <c r="A126" s="218" t="s">
        <v>4024</v>
      </c>
      <c r="B126" s="218" t="s">
        <v>23</v>
      </c>
      <c r="C126" s="218" t="s">
        <v>969</v>
      </c>
      <c r="D126" s="218" t="s">
        <v>970</v>
      </c>
      <c r="E126" s="218" t="s">
        <v>971</v>
      </c>
      <c r="F126" s="218" t="s">
        <v>863</v>
      </c>
      <c r="G126" s="218" t="s">
        <v>35</v>
      </c>
      <c r="H126" s="218">
        <v>0</v>
      </c>
      <c r="I126" s="218">
        <v>470000000</v>
      </c>
      <c r="J126" s="218" t="s">
        <v>25</v>
      </c>
      <c r="K126" s="219" t="s">
        <v>4016</v>
      </c>
      <c r="L126" s="218" t="s">
        <v>26</v>
      </c>
      <c r="M126" s="430" t="s">
        <v>27</v>
      </c>
      <c r="N126" s="218" t="s">
        <v>4017</v>
      </c>
      <c r="O126" s="218" t="s">
        <v>28</v>
      </c>
      <c r="P126" s="218" t="s">
        <v>799</v>
      </c>
      <c r="Q126" s="218" t="s">
        <v>798</v>
      </c>
      <c r="R126" s="218" t="s">
        <v>1120</v>
      </c>
      <c r="S126" s="256">
        <v>2400</v>
      </c>
      <c r="T126" s="256">
        <f t="shared" si="4"/>
        <v>60000</v>
      </c>
      <c r="U126" s="256">
        <f t="shared" si="5"/>
        <v>67200</v>
      </c>
      <c r="V126" s="254"/>
      <c r="W126" s="254" t="s">
        <v>262</v>
      </c>
      <c r="X126" s="254" t="s">
        <v>4019</v>
      </c>
      <c r="Y126" s="67"/>
      <c r="Z126" s="69"/>
      <c r="AA126" s="67"/>
      <c r="AB126" s="69"/>
      <c r="AC126" s="70"/>
      <c r="AD126" s="70"/>
      <c r="AE126" s="70"/>
      <c r="AF126" s="70"/>
      <c r="AG126" s="71"/>
      <c r="AH126" s="318"/>
      <c r="AI126" s="67"/>
      <c r="AJ126" s="68"/>
      <c r="AK126" s="69"/>
      <c r="AL126" s="68"/>
      <c r="AM126" s="67"/>
      <c r="AN126" s="72"/>
      <c r="AO126" s="68"/>
      <c r="AP126" s="72"/>
      <c r="AQ126" s="68"/>
      <c r="AR126" s="4"/>
      <c r="AS126" s="4"/>
      <c r="AT126" s="4"/>
      <c r="AU126" s="4"/>
      <c r="AV126" s="4"/>
      <c r="AW126" s="4"/>
      <c r="AX126" s="8"/>
      <c r="BD126" s="11"/>
      <c r="BE126" s="11"/>
      <c r="BF126" s="11"/>
      <c r="BG126" s="11"/>
    </row>
    <row r="127" spans="1:59" s="1" customFormat="1" ht="93" customHeight="1">
      <c r="A127" s="218" t="s">
        <v>2534</v>
      </c>
      <c r="B127" s="218" t="s">
        <v>23</v>
      </c>
      <c r="C127" s="218" t="s">
        <v>972</v>
      </c>
      <c r="D127" s="218" t="s">
        <v>973</v>
      </c>
      <c r="E127" s="218" t="s">
        <v>974</v>
      </c>
      <c r="F127" s="218" t="s">
        <v>871</v>
      </c>
      <c r="G127" s="218" t="s">
        <v>24</v>
      </c>
      <c r="H127" s="218">
        <v>0</v>
      </c>
      <c r="I127" s="218">
        <v>470000000</v>
      </c>
      <c r="J127" s="218" t="s">
        <v>25</v>
      </c>
      <c r="K127" s="218" t="s">
        <v>1592</v>
      </c>
      <c r="L127" s="218" t="s">
        <v>26</v>
      </c>
      <c r="M127" s="430" t="s">
        <v>27</v>
      </c>
      <c r="N127" s="218" t="s">
        <v>643</v>
      </c>
      <c r="O127" s="218" t="s">
        <v>28</v>
      </c>
      <c r="P127" s="218" t="s">
        <v>976</v>
      </c>
      <c r="Q127" s="218" t="s">
        <v>975</v>
      </c>
      <c r="R127" s="218" t="s">
        <v>3128</v>
      </c>
      <c r="S127" s="256">
        <v>600</v>
      </c>
      <c r="T127" s="256">
        <f t="shared" si="4"/>
        <v>0</v>
      </c>
      <c r="U127" s="256">
        <f t="shared" si="5"/>
        <v>0</v>
      </c>
      <c r="V127" s="218"/>
      <c r="W127" s="218" t="s">
        <v>262</v>
      </c>
      <c r="X127" s="218"/>
      <c r="Y127" s="67"/>
      <c r="Z127" s="68"/>
      <c r="AA127" s="67"/>
      <c r="AB127" s="69"/>
      <c r="AC127" s="70"/>
      <c r="AD127" s="70"/>
      <c r="AE127" s="70"/>
      <c r="AF127" s="70"/>
      <c r="AG127" s="71"/>
      <c r="AH127" s="318"/>
      <c r="AI127" s="67"/>
      <c r="AJ127" s="68"/>
      <c r="AK127" s="69"/>
      <c r="AL127" s="68"/>
      <c r="AM127" s="67"/>
      <c r="AN127" s="72"/>
      <c r="AO127" s="68"/>
      <c r="AP127" s="72"/>
      <c r="AQ127" s="68"/>
      <c r="AR127" s="4"/>
      <c r="AS127" s="4"/>
      <c r="AT127" s="4"/>
      <c r="AU127" s="4"/>
      <c r="AV127" s="4"/>
      <c r="AW127" s="4"/>
      <c r="AX127" s="8"/>
      <c r="BD127" s="11"/>
      <c r="BE127" s="11"/>
      <c r="BF127" s="11"/>
      <c r="BG127" s="11"/>
    </row>
    <row r="128" spans="1:59" s="1" customFormat="1" ht="64.5" customHeight="1">
      <c r="A128" s="218" t="s">
        <v>2535</v>
      </c>
      <c r="B128" s="218" t="s">
        <v>23</v>
      </c>
      <c r="C128" s="218" t="s">
        <v>977</v>
      </c>
      <c r="D128" s="218" t="s">
        <v>973</v>
      </c>
      <c r="E128" s="218" t="s">
        <v>978</v>
      </c>
      <c r="F128" s="218" t="s">
        <v>872</v>
      </c>
      <c r="G128" s="218" t="s">
        <v>24</v>
      </c>
      <c r="H128" s="218">
        <v>0</v>
      </c>
      <c r="I128" s="218">
        <v>470000000</v>
      </c>
      <c r="J128" s="218" t="s">
        <v>25</v>
      </c>
      <c r="K128" s="218" t="s">
        <v>1592</v>
      </c>
      <c r="L128" s="218" t="s">
        <v>26</v>
      </c>
      <c r="M128" s="430" t="s">
        <v>27</v>
      </c>
      <c r="N128" s="218" t="s">
        <v>643</v>
      </c>
      <c r="O128" s="218" t="s">
        <v>28</v>
      </c>
      <c r="P128" s="218" t="s">
        <v>976</v>
      </c>
      <c r="Q128" s="218" t="s">
        <v>975</v>
      </c>
      <c r="R128" s="218" t="s">
        <v>3128</v>
      </c>
      <c r="S128" s="256">
        <v>600</v>
      </c>
      <c r="T128" s="256">
        <f t="shared" si="4"/>
        <v>0</v>
      </c>
      <c r="U128" s="256">
        <f t="shared" si="5"/>
        <v>0</v>
      </c>
      <c r="V128" s="218"/>
      <c r="W128" s="218" t="s">
        <v>262</v>
      </c>
      <c r="X128" s="218"/>
      <c r="Y128" s="67"/>
      <c r="Z128" s="68"/>
      <c r="AA128" s="67"/>
      <c r="AB128" s="69"/>
      <c r="AC128" s="70"/>
      <c r="AD128" s="70"/>
      <c r="AE128" s="70"/>
      <c r="AF128" s="70"/>
      <c r="AG128" s="71"/>
      <c r="AH128" s="318"/>
      <c r="AI128" s="67"/>
      <c r="AJ128" s="68"/>
      <c r="AK128" s="69"/>
      <c r="AL128" s="68"/>
      <c r="AM128" s="67"/>
      <c r="AN128" s="72"/>
      <c r="AO128" s="68"/>
      <c r="AP128" s="72"/>
      <c r="AQ128" s="68"/>
      <c r="AR128" s="4"/>
      <c r="AS128" s="4"/>
      <c r="AT128" s="4"/>
      <c r="AU128" s="4"/>
      <c r="AV128" s="4"/>
      <c r="AW128" s="4"/>
      <c r="AX128" s="8"/>
      <c r="BD128" s="11"/>
      <c r="BE128" s="11"/>
      <c r="BF128" s="11"/>
      <c r="BG128" s="11"/>
    </row>
    <row r="129" spans="1:59" s="1" customFormat="1" ht="64.5" customHeight="1">
      <c r="A129" s="218" t="s">
        <v>3581</v>
      </c>
      <c r="B129" s="218" t="s">
        <v>23</v>
      </c>
      <c r="C129" s="218" t="s">
        <v>977</v>
      </c>
      <c r="D129" s="218" t="s">
        <v>973</v>
      </c>
      <c r="E129" s="218" t="s">
        <v>978</v>
      </c>
      <c r="F129" s="218" t="s">
        <v>872</v>
      </c>
      <c r="G129" s="218" t="s">
        <v>24</v>
      </c>
      <c r="H129" s="218">
        <v>0</v>
      </c>
      <c r="I129" s="218">
        <v>470000000</v>
      </c>
      <c r="J129" s="218" t="s">
        <v>25</v>
      </c>
      <c r="K129" s="218" t="s">
        <v>618</v>
      </c>
      <c r="L129" s="218" t="s">
        <v>26</v>
      </c>
      <c r="M129" s="430" t="s">
        <v>27</v>
      </c>
      <c r="N129" s="218" t="s">
        <v>643</v>
      </c>
      <c r="O129" s="218" t="s">
        <v>28</v>
      </c>
      <c r="P129" s="218" t="s">
        <v>976</v>
      </c>
      <c r="Q129" s="218" t="s">
        <v>975</v>
      </c>
      <c r="R129" s="218" t="s">
        <v>3128</v>
      </c>
      <c r="S129" s="256">
        <v>600</v>
      </c>
      <c r="T129" s="256">
        <f t="shared" si="4"/>
        <v>0</v>
      </c>
      <c r="U129" s="256">
        <f t="shared" si="5"/>
        <v>0</v>
      </c>
      <c r="V129" s="218"/>
      <c r="W129" s="218" t="s">
        <v>262</v>
      </c>
      <c r="X129" s="218" t="s">
        <v>3181</v>
      </c>
      <c r="Y129" s="67"/>
      <c r="Z129" s="68"/>
      <c r="AA129" s="67"/>
      <c r="AB129" s="69"/>
      <c r="AC129" s="70"/>
      <c r="AD129" s="70"/>
      <c r="AE129" s="70"/>
      <c r="AF129" s="70"/>
      <c r="AG129" s="71"/>
      <c r="AH129" s="318"/>
      <c r="AI129" s="67"/>
      <c r="AJ129" s="68"/>
      <c r="AK129" s="69"/>
      <c r="AL129" s="68"/>
      <c r="AM129" s="67"/>
      <c r="AN129" s="72"/>
      <c r="AO129" s="68"/>
      <c r="AP129" s="72"/>
      <c r="AQ129" s="68"/>
      <c r="AR129" s="4"/>
      <c r="AS129" s="4"/>
      <c r="AT129" s="4"/>
      <c r="AU129" s="4"/>
      <c r="AV129" s="4"/>
      <c r="AW129" s="4"/>
      <c r="AX129" s="8"/>
      <c r="BD129" s="11"/>
      <c r="BE129" s="11"/>
      <c r="BF129" s="11"/>
      <c r="BG129" s="11"/>
    </row>
    <row r="130" spans="1:59" s="1" customFormat="1" ht="64.5" customHeight="1">
      <c r="A130" s="218" t="s">
        <v>4047</v>
      </c>
      <c r="B130" s="218" t="s">
        <v>23</v>
      </c>
      <c r="C130" s="218" t="s">
        <v>977</v>
      </c>
      <c r="D130" s="218" t="s">
        <v>973</v>
      </c>
      <c r="E130" s="218" t="s">
        <v>978</v>
      </c>
      <c r="F130" s="218" t="s">
        <v>872</v>
      </c>
      <c r="G130" s="218" t="s">
        <v>35</v>
      </c>
      <c r="H130" s="218">
        <v>0</v>
      </c>
      <c r="I130" s="218">
        <v>470000000</v>
      </c>
      <c r="J130" s="218" t="s">
        <v>25</v>
      </c>
      <c r="K130" s="219" t="s">
        <v>4016</v>
      </c>
      <c r="L130" s="218" t="s">
        <v>26</v>
      </c>
      <c r="M130" s="430" t="s">
        <v>27</v>
      </c>
      <c r="N130" s="218" t="s">
        <v>4017</v>
      </c>
      <c r="O130" s="218" t="s">
        <v>28</v>
      </c>
      <c r="P130" s="218" t="s">
        <v>976</v>
      </c>
      <c r="Q130" s="218" t="s">
        <v>975</v>
      </c>
      <c r="R130" s="218">
        <v>10</v>
      </c>
      <c r="S130" s="256">
        <v>600</v>
      </c>
      <c r="T130" s="256">
        <f t="shared" si="4"/>
        <v>6000</v>
      </c>
      <c r="U130" s="256">
        <f t="shared" si="5"/>
        <v>6720.0000000000009</v>
      </c>
      <c r="V130" s="218"/>
      <c r="W130" s="218" t="s">
        <v>262</v>
      </c>
      <c r="X130" s="218" t="s">
        <v>4019</v>
      </c>
      <c r="Y130" s="67"/>
      <c r="Z130" s="69"/>
      <c r="AA130" s="67"/>
      <c r="AB130" s="69"/>
      <c r="AC130" s="70"/>
      <c r="AD130" s="70"/>
      <c r="AE130" s="70"/>
      <c r="AF130" s="70"/>
      <c r="AG130" s="71"/>
      <c r="AH130" s="318"/>
      <c r="AI130" s="67"/>
      <c r="AJ130" s="68"/>
      <c r="AK130" s="69"/>
      <c r="AL130" s="68"/>
      <c r="AM130" s="67"/>
      <c r="AN130" s="72"/>
      <c r="AO130" s="68"/>
      <c r="AP130" s="72"/>
      <c r="AQ130" s="68"/>
      <c r="AR130" s="4"/>
      <c r="AS130" s="4"/>
      <c r="AT130" s="4"/>
      <c r="AU130" s="4"/>
      <c r="AV130" s="4"/>
      <c r="AW130" s="4"/>
      <c r="AX130" s="8"/>
      <c r="BD130" s="11"/>
      <c r="BE130" s="11"/>
      <c r="BF130" s="11"/>
      <c r="BG130" s="11"/>
    </row>
    <row r="131" spans="1:59" s="1" customFormat="1" ht="93" customHeight="1">
      <c r="A131" s="218" t="s">
        <v>2536</v>
      </c>
      <c r="B131" s="218" t="s">
        <v>23</v>
      </c>
      <c r="C131" s="218" t="s">
        <v>979</v>
      </c>
      <c r="D131" s="218" t="s">
        <v>973</v>
      </c>
      <c r="E131" s="218" t="s">
        <v>980</v>
      </c>
      <c r="F131" s="218" t="s">
        <v>875</v>
      </c>
      <c r="G131" s="218" t="s">
        <v>24</v>
      </c>
      <c r="H131" s="218">
        <v>0</v>
      </c>
      <c r="I131" s="218">
        <v>470000000</v>
      </c>
      <c r="J131" s="218" t="s">
        <v>25</v>
      </c>
      <c r="K131" s="218" t="s">
        <v>1592</v>
      </c>
      <c r="L131" s="218" t="s">
        <v>26</v>
      </c>
      <c r="M131" s="430" t="s">
        <v>27</v>
      </c>
      <c r="N131" s="218" t="s">
        <v>643</v>
      </c>
      <c r="O131" s="218" t="s">
        <v>28</v>
      </c>
      <c r="P131" s="218" t="s">
        <v>976</v>
      </c>
      <c r="Q131" s="218" t="s">
        <v>975</v>
      </c>
      <c r="R131" s="218" t="s">
        <v>3128</v>
      </c>
      <c r="S131" s="256">
        <v>600</v>
      </c>
      <c r="T131" s="256">
        <f t="shared" si="4"/>
        <v>0</v>
      </c>
      <c r="U131" s="256">
        <f t="shared" si="5"/>
        <v>0</v>
      </c>
      <c r="V131" s="218"/>
      <c r="W131" s="218" t="s">
        <v>262</v>
      </c>
      <c r="X131" s="218"/>
      <c r="Y131" s="67"/>
      <c r="Z131" s="68"/>
      <c r="AA131" s="67"/>
      <c r="AB131" s="69"/>
      <c r="AC131" s="70"/>
      <c r="AD131" s="70"/>
      <c r="AE131" s="70"/>
      <c r="AF131" s="70"/>
      <c r="AG131" s="71"/>
      <c r="AH131" s="318"/>
      <c r="AI131" s="67"/>
      <c r="AJ131" s="68"/>
      <c r="AK131" s="69"/>
      <c r="AL131" s="68"/>
      <c r="AM131" s="67"/>
      <c r="AN131" s="72"/>
      <c r="AO131" s="68"/>
      <c r="AP131" s="72"/>
      <c r="AQ131" s="68"/>
      <c r="AR131" s="4"/>
      <c r="AS131" s="4"/>
      <c r="AT131" s="4"/>
      <c r="AU131" s="4"/>
      <c r="AV131" s="4"/>
      <c r="AW131" s="4"/>
      <c r="AX131" s="8"/>
      <c r="BD131" s="11"/>
      <c r="BE131" s="11"/>
      <c r="BF131" s="11"/>
      <c r="BG131" s="11"/>
    </row>
    <row r="132" spans="1:59" s="1" customFormat="1" ht="93" customHeight="1">
      <c r="A132" s="218" t="s">
        <v>3396</v>
      </c>
      <c r="B132" s="218" t="s">
        <v>23</v>
      </c>
      <c r="C132" s="218" t="s">
        <v>979</v>
      </c>
      <c r="D132" s="218" t="s">
        <v>973</v>
      </c>
      <c r="E132" s="218" t="s">
        <v>980</v>
      </c>
      <c r="F132" s="218" t="s">
        <v>875</v>
      </c>
      <c r="G132" s="218" t="s">
        <v>24</v>
      </c>
      <c r="H132" s="218">
        <v>0</v>
      </c>
      <c r="I132" s="218">
        <v>470000000</v>
      </c>
      <c r="J132" s="218" t="s">
        <v>25</v>
      </c>
      <c r="K132" s="218" t="s">
        <v>618</v>
      </c>
      <c r="L132" s="218" t="s">
        <v>26</v>
      </c>
      <c r="M132" s="430" t="s">
        <v>27</v>
      </c>
      <c r="N132" s="218" t="s">
        <v>643</v>
      </c>
      <c r="O132" s="218" t="s">
        <v>28</v>
      </c>
      <c r="P132" s="218" t="s">
        <v>976</v>
      </c>
      <c r="Q132" s="218" t="s">
        <v>975</v>
      </c>
      <c r="R132" s="218" t="s">
        <v>3128</v>
      </c>
      <c r="S132" s="256">
        <v>600</v>
      </c>
      <c r="T132" s="256">
        <f t="shared" si="4"/>
        <v>0</v>
      </c>
      <c r="U132" s="256">
        <f t="shared" si="5"/>
        <v>0</v>
      </c>
      <c r="V132" s="218"/>
      <c r="W132" s="218" t="s">
        <v>262</v>
      </c>
      <c r="X132" s="218" t="s">
        <v>3395</v>
      </c>
      <c r="Y132" s="67"/>
      <c r="Z132" s="68"/>
      <c r="AA132" s="67"/>
      <c r="AB132" s="69"/>
      <c r="AC132" s="70"/>
      <c r="AD132" s="70"/>
      <c r="AE132" s="70"/>
      <c r="AF132" s="70"/>
      <c r="AG132" s="71"/>
      <c r="AH132" s="318"/>
      <c r="AI132" s="67"/>
      <c r="AJ132" s="68"/>
      <c r="AK132" s="69"/>
      <c r="AL132" s="68"/>
      <c r="AM132" s="67"/>
      <c r="AN132" s="72"/>
      <c r="AO132" s="68"/>
      <c r="AP132" s="72"/>
      <c r="AQ132" s="68"/>
      <c r="AR132" s="4"/>
      <c r="AS132" s="4"/>
      <c r="AT132" s="4"/>
      <c r="AU132" s="4"/>
      <c r="AV132" s="4"/>
      <c r="AW132" s="4"/>
      <c r="AX132" s="8"/>
      <c r="BD132" s="11"/>
      <c r="BE132" s="11"/>
      <c r="BF132" s="11"/>
      <c r="BG132" s="11"/>
    </row>
    <row r="133" spans="1:59" s="1" customFormat="1" ht="93" customHeight="1">
      <c r="A133" s="218" t="s">
        <v>4048</v>
      </c>
      <c r="B133" s="218" t="s">
        <v>23</v>
      </c>
      <c r="C133" s="218" t="s">
        <v>979</v>
      </c>
      <c r="D133" s="218" t="s">
        <v>973</v>
      </c>
      <c r="E133" s="218" t="s">
        <v>980</v>
      </c>
      <c r="F133" s="218" t="s">
        <v>875</v>
      </c>
      <c r="G133" s="218" t="s">
        <v>35</v>
      </c>
      <c r="H133" s="218">
        <v>0</v>
      </c>
      <c r="I133" s="218">
        <v>470000000</v>
      </c>
      <c r="J133" s="218" t="s">
        <v>25</v>
      </c>
      <c r="K133" s="219" t="s">
        <v>4016</v>
      </c>
      <c r="L133" s="218" t="s">
        <v>26</v>
      </c>
      <c r="M133" s="430" t="s">
        <v>27</v>
      </c>
      <c r="N133" s="218" t="s">
        <v>4017</v>
      </c>
      <c r="O133" s="218" t="s">
        <v>28</v>
      </c>
      <c r="P133" s="218" t="s">
        <v>976</v>
      </c>
      <c r="Q133" s="218" t="s">
        <v>975</v>
      </c>
      <c r="R133" s="218" t="s">
        <v>739</v>
      </c>
      <c r="S133" s="256">
        <v>600</v>
      </c>
      <c r="T133" s="256">
        <f t="shared" si="4"/>
        <v>12000</v>
      </c>
      <c r="U133" s="256">
        <f t="shared" si="5"/>
        <v>13440.000000000002</v>
      </c>
      <c r="V133" s="218"/>
      <c r="W133" s="218" t="s">
        <v>262</v>
      </c>
      <c r="X133" s="218" t="s">
        <v>4019</v>
      </c>
      <c r="Y133" s="67"/>
      <c r="Z133" s="69"/>
      <c r="AA133" s="67"/>
      <c r="AB133" s="69"/>
      <c r="AC133" s="70"/>
      <c r="AD133" s="70"/>
      <c r="AE133" s="70"/>
      <c r="AF133" s="70"/>
      <c r="AG133" s="71"/>
      <c r="AH133" s="318"/>
      <c r="AI133" s="67"/>
      <c r="AJ133" s="68"/>
      <c r="AK133" s="69"/>
      <c r="AL133" s="68"/>
      <c r="AM133" s="67"/>
      <c r="AN133" s="72"/>
      <c r="AO133" s="68"/>
      <c r="AP133" s="72"/>
      <c r="AQ133" s="68"/>
      <c r="AR133" s="4"/>
      <c r="AS133" s="4"/>
      <c r="AT133" s="4"/>
      <c r="AU133" s="4"/>
      <c r="AV133" s="4"/>
      <c r="AW133" s="4"/>
      <c r="AX133" s="8"/>
      <c r="BD133" s="11"/>
      <c r="BE133" s="11"/>
      <c r="BF133" s="11"/>
      <c r="BG133" s="11"/>
    </row>
    <row r="134" spans="1:59" s="1" customFormat="1" ht="93" customHeight="1">
      <c r="A134" s="218" t="s">
        <v>2537</v>
      </c>
      <c r="B134" s="218" t="s">
        <v>23</v>
      </c>
      <c r="C134" s="218" t="s">
        <v>982</v>
      </c>
      <c r="D134" s="218" t="s">
        <v>973</v>
      </c>
      <c r="E134" s="218" t="s">
        <v>981</v>
      </c>
      <c r="F134" s="218" t="s">
        <v>876</v>
      </c>
      <c r="G134" s="218" t="s">
        <v>24</v>
      </c>
      <c r="H134" s="218">
        <v>0</v>
      </c>
      <c r="I134" s="218">
        <v>470000000</v>
      </c>
      <c r="J134" s="218" t="s">
        <v>25</v>
      </c>
      <c r="K134" s="218" t="s">
        <v>1592</v>
      </c>
      <c r="L134" s="218" t="s">
        <v>26</v>
      </c>
      <c r="M134" s="430" t="s">
        <v>27</v>
      </c>
      <c r="N134" s="218" t="s">
        <v>643</v>
      </c>
      <c r="O134" s="218" t="s">
        <v>28</v>
      </c>
      <c r="P134" s="218" t="s">
        <v>976</v>
      </c>
      <c r="Q134" s="218" t="s">
        <v>975</v>
      </c>
      <c r="R134" s="218" t="s">
        <v>3128</v>
      </c>
      <c r="S134" s="256">
        <v>800</v>
      </c>
      <c r="T134" s="256">
        <f t="shared" si="4"/>
        <v>0</v>
      </c>
      <c r="U134" s="256">
        <f t="shared" si="5"/>
        <v>0</v>
      </c>
      <c r="V134" s="218"/>
      <c r="W134" s="218" t="s">
        <v>262</v>
      </c>
      <c r="X134" s="218"/>
      <c r="Y134" s="67"/>
      <c r="Z134" s="68"/>
      <c r="AA134" s="67"/>
      <c r="AB134" s="69"/>
      <c r="AC134" s="70"/>
      <c r="AD134" s="70"/>
      <c r="AE134" s="70"/>
      <c r="AF134" s="70"/>
      <c r="AG134" s="71"/>
      <c r="AH134" s="318"/>
      <c r="AI134" s="67"/>
      <c r="AJ134" s="68"/>
      <c r="AK134" s="69"/>
      <c r="AL134" s="68"/>
      <c r="AM134" s="67"/>
      <c r="AN134" s="72"/>
      <c r="AO134" s="68"/>
      <c r="AP134" s="72"/>
      <c r="AQ134" s="68"/>
      <c r="AR134" s="4"/>
      <c r="AS134" s="4"/>
      <c r="AT134" s="4"/>
      <c r="AU134" s="4"/>
      <c r="AV134" s="4"/>
      <c r="AW134" s="4"/>
      <c r="AX134" s="8"/>
      <c r="BD134" s="11"/>
      <c r="BE134" s="11"/>
      <c r="BF134" s="11"/>
      <c r="BG134" s="11"/>
    </row>
    <row r="135" spans="1:59" s="1" customFormat="1" ht="78" customHeight="1">
      <c r="A135" s="218" t="s">
        <v>2538</v>
      </c>
      <c r="B135" s="218" t="s">
        <v>23</v>
      </c>
      <c r="C135" s="232" t="s">
        <v>1491</v>
      </c>
      <c r="D135" s="232" t="s">
        <v>1492</v>
      </c>
      <c r="E135" s="232" t="s">
        <v>1493</v>
      </c>
      <c r="F135" s="440" t="s">
        <v>894</v>
      </c>
      <c r="G135" s="218" t="s">
        <v>24</v>
      </c>
      <c r="H135" s="218">
        <v>0</v>
      </c>
      <c r="I135" s="218">
        <v>470000000</v>
      </c>
      <c r="J135" s="218" t="s">
        <v>25</v>
      </c>
      <c r="K135" s="218" t="s">
        <v>1592</v>
      </c>
      <c r="L135" s="218" t="s">
        <v>26</v>
      </c>
      <c r="M135" s="430" t="s">
        <v>27</v>
      </c>
      <c r="N135" s="218" t="s">
        <v>643</v>
      </c>
      <c r="O135" s="218" t="s">
        <v>28</v>
      </c>
      <c r="P135" s="218">
        <v>796</v>
      </c>
      <c r="Q135" s="218" t="s">
        <v>29</v>
      </c>
      <c r="R135" s="218" t="s">
        <v>3128</v>
      </c>
      <c r="S135" s="256">
        <v>8</v>
      </c>
      <c r="T135" s="256">
        <f t="shared" si="4"/>
        <v>0</v>
      </c>
      <c r="U135" s="256">
        <f t="shared" si="5"/>
        <v>0</v>
      </c>
      <c r="V135" s="218"/>
      <c r="W135" s="218" t="s">
        <v>262</v>
      </c>
      <c r="X135" s="218"/>
      <c r="Y135" s="67"/>
      <c r="Z135" s="68"/>
      <c r="AA135" s="67"/>
      <c r="AB135" s="69"/>
      <c r="AC135" s="70"/>
      <c r="AD135" s="70"/>
      <c r="AE135" s="70"/>
      <c r="AF135" s="70"/>
      <c r="AG135" s="71"/>
      <c r="AH135" s="318"/>
      <c r="AI135" s="67"/>
      <c r="AJ135" s="68"/>
      <c r="AK135" s="69"/>
      <c r="AL135" s="68"/>
      <c r="AM135" s="67"/>
      <c r="AN135" s="72"/>
      <c r="AO135" s="68"/>
      <c r="AP135" s="72"/>
      <c r="AQ135" s="68"/>
      <c r="AR135" s="4"/>
      <c r="AS135" s="4"/>
      <c r="AT135" s="4"/>
      <c r="AU135" s="4"/>
      <c r="AV135" s="4"/>
      <c r="AW135" s="4"/>
      <c r="AX135" s="8"/>
      <c r="BD135" s="11"/>
      <c r="BE135" s="11"/>
      <c r="BF135" s="11"/>
      <c r="BG135" s="11"/>
    </row>
    <row r="136" spans="1:59" s="1" customFormat="1" ht="81.75" customHeight="1">
      <c r="A136" s="218" t="s">
        <v>3582</v>
      </c>
      <c r="B136" s="218" t="s">
        <v>23</v>
      </c>
      <c r="C136" s="232" t="s">
        <v>1491</v>
      </c>
      <c r="D136" s="232" t="s">
        <v>1492</v>
      </c>
      <c r="E136" s="232" t="s">
        <v>1493</v>
      </c>
      <c r="F136" s="440" t="s">
        <v>894</v>
      </c>
      <c r="G136" s="218" t="s">
        <v>24</v>
      </c>
      <c r="H136" s="218">
        <v>0</v>
      </c>
      <c r="I136" s="218">
        <v>470000000</v>
      </c>
      <c r="J136" s="218" t="s">
        <v>25</v>
      </c>
      <c r="K136" s="218" t="s">
        <v>618</v>
      </c>
      <c r="L136" s="218" t="s">
        <v>26</v>
      </c>
      <c r="M136" s="430" t="s">
        <v>27</v>
      </c>
      <c r="N136" s="218" t="s">
        <v>643</v>
      </c>
      <c r="O136" s="218" t="s">
        <v>28</v>
      </c>
      <c r="P136" s="218">
        <v>796</v>
      </c>
      <c r="Q136" s="218" t="s">
        <v>29</v>
      </c>
      <c r="R136" s="218" t="s">
        <v>3128</v>
      </c>
      <c r="S136" s="256">
        <v>8</v>
      </c>
      <c r="T136" s="256">
        <f t="shared" si="4"/>
        <v>0</v>
      </c>
      <c r="U136" s="256">
        <f t="shared" si="5"/>
        <v>0</v>
      </c>
      <c r="V136" s="218"/>
      <c r="W136" s="218" t="s">
        <v>262</v>
      </c>
      <c r="X136" s="218" t="s">
        <v>3181</v>
      </c>
      <c r="Y136" s="67"/>
      <c r="Z136" s="68"/>
      <c r="AA136" s="67"/>
      <c r="AB136" s="69"/>
      <c r="AC136" s="70"/>
      <c r="AD136" s="70"/>
      <c r="AE136" s="70"/>
      <c r="AF136" s="70"/>
      <c r="AG136" s="71"/>
      <c r="AH136" s="318"/>
      <c r="AI136" s="67"/>
      <c r="AJ136" s="68"/>
      <c r="AK136" s="69"/>
      <c r="AL136" s="68"/>
      <c r="AM136" s="67"/>
      <c r="AN136" s="72"/>
      <c r="AO136" s="68"/>
      <c r="AP136" s="72"/>
      <c r="AQ136" s="68"/>
      <c r="AR136" s="4"/>
      <c r="AS136" s="4"/>
      <c r="AT136" s="4"/>
      <c r="AU136" s="4"/>
      <c r="AV136" s="4"/>
      <c r="AW136" s="4"/>
      <c r="AX136" s="8"/>
      <c r="BD136" s="11"/>
      <c r="BE136" s="11"/>
      <c r="BF136" s="11"/>
      <c r="BG136" s="11"/>
    </row>
    <row r="137" spans="1:59" s="1" customFormat="1" ht="81.75" customHeight="1">
      <c r="A137" s="218" t="s">
        <v>4049</v>
      </c>
      <c r="B137" s="218" t="s">
        <v>23</v>
      </c>
      <c r="C137" s="232" t="s">
        <v>1491</v>
      </c>
      <c r="D137" s="232" t="s">
        <v>1492</v>
      </c>
      <c r="E137" s="232" t="s">
        <v>1493</v>
      </c>
      <c r="F137" s="440" t="s">
        <v>894</v>
      </c>
      <c r="G137" s="218" t="s">
        <v>35</v>
      </c>
      <c r="H137" s="218">
        <v>0</v>
      </c>
      <c r="I137" s="218">
        <v>470000000</v>
      </c>
      <c r="J137" s="218" t="s">
        <v>25</v>
      </c>
      <c r="K137" s="219" t="s">
        <v>4016</v>
      </c>
      <c r="L137" s="218" t="s">
        <v>26</v>
      </c>
      <c r="M137" s="430" t="s">
        <v>27</v>
      </c>
      <c r="N137" s="218" t="s">
        <v>4017</v>
      </c>
      <c r="O137" s="218" t="s">
        <v>28</v>
      </c>
      <c r="P137" s="218">
        <v>796</v>
      </c>
      <c r="Q137" s="218" t="s">
        <v>29</v>
      </c>
      <c r="R137" s="218" t="s">
        <v>2456</v>
      </c>
      <c r="S137" s="256">
        <v>8</v>
      </c>
      <c r="T137" s="256">
        <f t="shared" si="4"/>
        <v>4800</v>
      </c>
      <c r="U137" s="256">
        <f t="shared" si="5"/>
        <v>5376.0000000000009</v>
      </c>
      <c r="V137" s="218"/>
      <c r="W137" s="218" t="s">
        <v>262</v>
      </c>
      <c r="X137" s="218" t="s">
        <v>4019</v>
      </c>
      <c r="Y137" s="67"/>
      <c r="Z137" s="69"/>
      <c r="AA137" s="67"/>
      <c r="AB137" s="69"/>
      <c r="AC137" s="70"/>
      <c r="AD137" s="70"/>
      <c r="AE137" s="70"/>
      <c r="AF137" s="70"/>
      <c r="AG137" s="71"/>
      <c r="AH137" s="318"/>
      <c r="AI137" s="67"/>
      <c r="AJ137" s="68"/>
      <c r="AK137" s="69"/>
      <c r="AL137" s="68"/>
      <c r="AM137" s="67"/>
      <c r="AN137" s="72"/>
      <c r="AO137" s="68"/>
      <c r="AP137" s="72"/>
      <c r="AQ137" s="68"/>
      <c r="AR137" s="4"/>
      <c r="AS137" s="4"/>
      <c r="AT137" s="4"/>
      <c r="AU137" s="4"/>
      <c r="AV137" s="4"/>
      <c r="AW137" s="4"/>
      <c r="AX137" s="8"/>
      <c r="BD137" s="11"/>
      <c r="BE137" s="11"/>
      <c r="BF137" s="11"/>
      <c r="BG137" s="11"/>
    </row>
    <row r="138" spans="1:59" s="1" customFormat="1" ht="84.75" customHeight="1">
      <c r="A138" s="218" t="s">
        <v>2539</v>
      </c>
      <c r="B138" s="218" t="s">
        <v>23</v>
      </c>
      <c r="C138" s="232" t="s">
        <v>1491</v>
      </c>
      <c r="D138" s="232" t="s">
        <v>1492</v>
      </c>
      <c r="E138" s="232" t="s">
        <v>1493</v>
      </c>
      <c r="F138" s="218" t="s">
        <v>895</v>
      </c>
      <c r="G138" s="218" t="s">
        <v>24</v>
      </c>
      <c r="H138" s="218">
        <v>0</v>
      </c>
      <c r="I138" s="218">
        <v>470000000</v>
      </c>
      <c r="J138" s="218" t="s">
        <v>25</v>
      </c>
      <c r="K138" s="218" t="s">
        <v>1592</v>
      </c>
      <c r="L138" s="218" t="s">
        <v>26</v>
      </c>
      <c r="M138" s="430" t="s">
        <v>27</v>
      </c>
      <c r="N138" s="218" t="s">
        <v>643</v>
      </c>
      <c r="O138" s="218" t="s">
        <v>28</v>
      </c>
      <c r="P138" s="218">
        <v>796</v>
      </c>
      <c r="Q138" s="218" t="s">
        <v>29</v>
      </c>
      <c r="R138" s="218" t="s">
        <v>3128</v>
      </c>
      <c r="S138" s="256">
        <v>12</v>
      </c>
      <c r="T138" s="256">
        <f t="shared" si="4"/>
        <v>0</v>
      </c>
      <c r="U138" s="256">
        <f t="shared" si="5"/>
        <v>0</v>
      </c>
      <c r="V138" s="218"/>
      <c r="W138" s="218" t="s">
        <v>262</v>
      </c>
      <c r="X138" s="218"/>
      <c r="Y138" s="67"/>
      <c r="Z138" s="68"/>
      <c r="AA138" s="67"/>
      <c r="AB138" s="69"/>
      <c r="AC138" s="70"/>
      <c r="AD138" s="70"/>
      <c r="AE138" s="70"/>
      <c r="AF138" s="70"/>
      <c r="AG138" s="71"/>
      <c r="AH138" s="318"/>
      <c r="AI138" s="67"/>
      <c r="AJ138" s="68"/>
      <c r="AK138" s="69"/>
      <c r="AL138" s="68"/>
      <c r="AM138" s="67"/>
      <c r="AN138" s="72"/>
      <c r="AO138" s="68"/>
      <c r="AP138" s="72"/>
      <c r="AQ138" s="68"/>
      <c r="AR138" s="4"/>
      <c r="AS138" s="4"/>
      <c r="AT138" s="4"/>
      <c r="AU138" s="4"/>
      <c r="AV138" s="4"/>
      <c r="AW138" s="4"/>
      <c r="AX138" s="8"/>
      <c r="BD138" s="11"/>
      <c r="BE138" s="11"/>
      <c r="BF138" s="11"/>
      <c r="BG138" s="11"/>
    </row>
    <row r="139" spans="1:59" s="1" customFormat="1" ht="99.75" customHeight="1">
      <c r="A139" s="218" t="s">
        <v>3583</v>
      </c>
      <c r="B139" s="218" t="s">
        <v>23</v>
      </c>
      <c r="C139" s="232" t="s">
        <v>1491</v>
      </c>
      <c r="D139" s="232" t="s">
        <v>1492</v>
      </c>
      <c r="E139" s="232" t="s">
        <v>1493</v>
      </c>
      <c r="F139" s="218" t="s">
        <v>895</v>
      </c>
      <c r="G139" s="218" t="s">
        <v>24</v>
      </c>
      <c r="H139" s="218">
        <v>0</v>
      </c>
      <c r="I139" s="218">
        <v>470000000</v>
      </c>
      <c r="J139" s="218" t="s">
        <v>25</v>
      </c>
      <c r="K139" s="218" t="s">
        <v>618</v>
      </c>
      <c r="L139" s="218" t="s">
        <v>26</v>
      </c>
      <c r="M139" s="430" t="s">
        <v>27</v>
      </c>
      <c r="N139" s="218" t="s">
        <v>643</v>
      </c>
      <c r="O139" s="218" t="s">
        <v>28</v>
      </c>
      <c r="P139" s="218">
        <v>796</v>
      </c>
      <c r="Q139" s="218" t="s">
        <v>29</v>
      </c>
      <c r="R139" s="218" t="s">
        <v>3128</v>
      </c>
      <c r="S139" s="256">
        <v>12</v>
      </c>
      <c r="T139" s="256">
        <f t="shared" si="4"/>
        <v>0</v>
      </c>
      <c r="U139" s="256">
        <f t="shared" si="5"/>
        <v>0</v>
      </c>
      <c r="V139" s="218"/>
      <c r="W139" s="218" t="s">
        <v>262</v>
      </c>
      <c r="X139" s="218" t="s">
        <v>3181</v>
      </c>
      <c r="Y139" s="67"/>
      <c r="Z139" s="68"/>
      <c r="AA139" s="67"/>
      <c r="AB139" s="69"/>
      <c r="AC139" s="70"/>
      <c r="AD139" s="70"/>
      <c r="AE139" s="70"/>
      <c r="AF139" s="70"/>
      <c r="AG139" s="71"/>
      <c r="AH139" s="318"/>
      <c r="AI139" s="67"/>
      <c r="AJ139" s="68"/>
      <c r="AK139" s="69"/>
      <c r="AL139" s="68"/>
      <c r="AM139" s="67"/>
      <c r="AN139" s="72"/>
      <c r="AO139" s="68"/>
      <c r="AP139" s="72"/>
      <c r="AQ139" s="68"/>
      <c r="AR139" s="4"/>
      <c r="AS139" s="4"/>
      <c r="AT139" s="4"/>
      <c r="AU139" s="4"/>
      <c r="AV139" s="4"/>
      <c r="AW139" s="4"/>
      <c r="AX139" s="8"/>
      <c r="BD139" s="11"/>
      <c r="BE139" s="11"/>
      <c r="BF139" s="11"/>
      <c r="BG139" s="11"/>
    </row>
    <row r="140" spans="1:59" s="1" customFormat="1" ht="99.75" customHeight="1">
      <c r="A140" s="218" t="s">
        <v>4050</v>
      </c>
      <c r="B140" s="218" t="s">
        <v>23</v>
      </c>
      <c r="C140" s="232" t="s">
        <v>1491</v>
      </c>
      <c r="D140" s="232" t="s">
        <v>1492</v>
      </c>
      <c r="E140" s="232" t="s">
        <v>1493</v>
      </c>
      <c r="F140" s="218" t="s">
        <v>895</v>
      </c>
      <c r="G140" s="218" t="s">
        <v>35</v>
      </c>
      <c r="H140" s="218">
        <v>0</v>
      </c>
      <c r="I140" s="218">
        <v>470000000</v>
      </c>
      <c r="J140" s="218" t="s">
        <v>25</v>
      </c>
      <c r="K140" s="219" t="s">
        <v>4016</v>
      </c>
      <c r="L140" s="218" t="s">
        <v>26</v>
      </c>
      <c r="M140" s="430" t="s">
        <v>27</v>
      </c>
      <c r="N140" s="218" t="s">
        <v>4017</v>
      </c>
      <c r="O140" s="218" t="s">
        <v>28</v>
      </c>
      <c r="P140" s="218">
        <v>796</v>
      </c>
      <c r="Q140" s="218" t="s">
        <v>29</v>
      </c>
      <c r="R140" s="218">
        <v>300</v>
      </c>
      <c r="S140" s="256">
        <v>12</v>
      </c>
      <c r="T140" s="256">
        <f t="shared" si="4"/>
        <v>3600</v>
      </c>
      <c r="U140" s="256">
        <f t="shared" si="5"/>
        <v>4032.0000000000005</v>
      </c>
      <c r="V140" s="218"/>
      <c r="W140" s="218" t="s">
        <v>262</v>
      </c>
      <c r="X140" s="218" t="s">
        <v>4019</v>
      </c>
      <c r="Y140" s="67"/>
      <c r="Z140" s="69"/>
      <c r="AA140" s="67"/>
      <c r="AB140" s="69"/>
      <c r="AC140" s="70"/>
      <c r="AD140" s="70"/>
      <c r="AE140" s="70"/>
      <c r="AF140" s="70"/>
      <c r="AG140" s="71"/>
      <c r="AH140" s="318"/>
      <c r="AI140" s="67"/>
      <c r="AJ140" s="68"/>
      <c r="AK140" s="69"/>
      <c r="AL140" s="68"/>
      <c r="AM140" s="67"/>
      <c r="AN140" s="72"/>
      <c r="AO140" s="68"/>
      <c r="AP140" s="72"/>
      <c r="AQ140" s="68"/>
      <c r="AR140" s="4"/>
      <c r="AS140" s="4"/>
      <c r="AT140" s="4"/>
      <c r="AU140" s="4"/>
      <c r="AV140" s="4"/>
      <c r="AW140" s="4"/>
      <c r="AX140" s="8"/>
      <c r="BD140" s="11"/>
      <c r="BE140" s="11"/>
      <c r="BF140" s="11"/>
      <c r="BG140" s="11"/>
    </row>
    <row r="141" spans="1:59" s="1" customFormat="1" ht="85.5" customHeight="1">
      <c r="A141" s="218" t="s">
        <v>2540</v>
      </c>
      <c r="B141" s="218" t="s">
        <v>23</v>
      </c>
      <c r="C141" s="218" t="s">
        <v>985</v>
      </c>
      <c r="D141" s="218" t="s">
        <v>983</v>
      </c>
      <c r="E141" s="218" t="s">
        <v>984</v>
      </c>
      <c r="F141" s="218" t="s">
        <v>896</v>
      </c>
      <c r="G141" s="218" t="s">
        <v>24</v>
      </c>
      <c r="H141" s="218">
        <v>0</v>
      </c>
      <c r="I141" s="218">
        <v>470000000</v>
      </c>
      <c r="J141" s="218" t="s">
        <v>25</v>
      </c>
      <c r="K141" s="218" t="s">
        <v>1592</v>
      </c>
      <c r="L141" s="218" t="s">
        <v>26</v>
      </c>
      <c r="M141" s="430" t="s">
        <v>27</v>
      </c>
      <c r="N141" s="218" t="s">
        <v>643</v>
      </c>
      <c r="O141" s="218" t="s">
        <v>28</v>
      </c>
      <c r="P141" s="218">
        <v>796</v>
      </c>
      <c r="Q141" s="218" t="s">
        <v>29</v>
      </c>
      <c r="R141" s="218" t="s">
        <v>3128</v>
      </c>
      <c r="S141" s="256">
        <v>500</v>
      </c>
      <c r="T141" s="256">
        <f t="shared" ref="T141:T204" si="6">S141*R141</f>
        <v>0</v>
      </c>
      <c r="U141" s="256">
        <f t="shared" ref="U141:U204" si="7">T141*1.12</f>
        <v>0</v>
      </c>
      <c r="V141" s="218"/>
      <c r="W141" s="218" t="s">
        <v>262</v>
      </c>
      <c r="X141" s="218"/>
      <c r="Y141" s="67"/>
      <c r="Z141" s="68"/>
      <c r="AA141" s="67"/>
      <c r="AB141" s="69"/>
      <c r="AC141" s="70"/>
      <c r="AD141" s="70"/>
      <c r="AE141" s="70"/>
      <c r="AF141" s="70"/>
      <c r="AG141" s="71"/>
      <c r="AH141" s="318"/>
      <c r="AI141" s="67"/>
      <c r="AJ141" s="68"/>
      <c r="AK141" s="69"/>
      <c r="AL141" s="68"/>
      <c r="AM141" s="67"/>
      <c r="AN141" s="72"/>
      <c r="AO141" s="68"/>
      <c r="AP141" s="72"/>
      <c r="AQ141" s="68"/>
      <c r="AR141" s="4"/>
      <c r="AS141" s="4"/>
      <c r="AT141" s="4"/>
      <c r="AU141" s="4"/>
      <c r="AV141" s="4"/>
      <c r="AW141" s="4"/>
      <c r="AX141" s="8"/>
      <c r="BD141" s="11"/>
      <c r="BE141" s="11"/>
      <c r="BF141" s="11"/>
      <c r="BG141" s="11"/>
    </row>
    <row r="142" spans="1:59" s="1" customFormat="1" ht="85.5" customHeight="1">
      <c r="A142" s="218" t="s">
        <v>4051</v>
      </c>
      <c r="B142" s="218" t="s">
        <v>23</v>
      </c>
      <c r="C142" s="218" t="s">
        <v>985</v>
      </c>
      <c r="D142" s="218" t="s">
        <v>983</v>
      </c>
      <c r="E142" s="218" t="s">
        <v>984</v>
      </c>
      <c r="F142" s="218" t="s">
        <v>896</v>
      </c>
      <c r="G142" s="218" t="s">
        <v>35</v>
      </c>
      <c r="H142" s="218">
        <v>0</v>
      </c>
      <c r="I142" s="218">
        <v>470000000</v>
      </c>
      <c r="J142" s="218" t="s">
        <v>25</v>
      </c>
      <c r="K142" s="219" t="s">
        <v>4016</v>
      </c>
      <c r="L142" s="218" t="s">
        <v>26</v>
      </c>
      <c r="M142" s="430" t="s">
        <v>27</v>
      </c>
      <c r="N142" s="218" t="s">
        <v>4017</v>
      </c>
      <c r="O142" s="218" t="s">
        <v>28</v>
      </c>
      <c r="P142" s="218">
        <v>796</v>
      </c>
      <c r="Q142" s="218" t="s">
        <v>29</v>
      </c>
      <c r="R142" s="218">
        <v>6</v>
      </c>
      <c r="S142" s="256">
        <v>500</v>
      </c>
      <c r="T142" s="256">
        <f t="shared" si="6"/>
        <v>3000</v>
      </c>
      <c r="U142" s="256">
        <f t="shared" si="7"/>
        <v>3360.0000000000005</v>
      </c>
      <c r="V142" s="218"/>
      <c r="W142" s="218" t="s">
        <v>262</v>
      </c>
      <c r="X142" s="218" t="s">
        <v>4019</v>
      </c>
      <c r="Y142" s="67"/>
      <c r="Z142" s="69"/>
      <c r="AA142" s="67"/>
      <c r="AB142" s="69"/>
      <c r="AC142" s="70"/>
      <c r="AD142" s="70"/>
      <c r="AE142" s="70"/>
      <c r="AF142" s="70"/>
      <c r="AG142" s="71"/>
      <c r="AH142" s="318"/>
      <c r="AI142" s="67"/>
      <c r="AJ142" s="68"/>
      <c r="AK142" s="69"/>
      <c r="AL142" s="68"/>
      <c r="AM142" s="67"/>
      <c r="AN142" s="72"/>
      <c r="AO142" s="68"/>
      <c r="AP142" s="72"/>
      <c r="AQ142" s="68"/>
      <c r="AR142" s="4"/>
      <c r="AS142" s="4"/>
      <c r="AT142" s="4"/>
      <c r="AU142" s="4"/>
      <c r="AV142" s="4"/>
      <c r="AW142" s="4"/>
      <c r="AX142" s="8"/>
      <c r="BD142" s="11"/>
      <c r="BE142" s="11"/>
      <c r="BF142" s="11"/>
      <c r="BG142" s="11"/>
    </row>
    <row r="143" spans="1:59" s="1" customFormat="1" ht="76.5" customHeight="1">
      <c r="A143" s="218" t="s">
        <v>2541</v>
      </c>
      <c r="B143" s="218" t="s">
        <v>23</v>
      </c>
      <c r="C143" s="218" t="s">
        <v>986</v>
      </c>
      <c r="D143" s="218" t="s">
        <v>987</v>
      </c>
      <c r="E143" s="218" t="s">
        <v>988</v>
      </c>
      <c r="F143" s="218" t="s">
        <v>897</v>
      </c>
      <c r="G143" s="218" t="s">
        <v>24</v>
      </c>
      <c r="H143" s="218">
        <v>0</v>
      </c>
      <c r="I143" s="218">
        <v>470000000</v>
      </c>
      <c r="J143" s="218" t="s">
        <v>25</v>
      </c>
      <c r="K143" s="218" t="s">
        <v>1592</v>
      </c>
      <c r="L143" s="218" t="s">
        <v>26</v>
      </c>
      <c r="M143" s="430" t="s">
        <v>27</v>
      </c>
      <c r="N143" s="218" t="s">
        <v>643</v>
      </c>
      <c r="O143" s="218" t="s">
        <v>28</v>
      </c>
      <c r="P143" s="218">
        <v>796</v>
      </c>
      <c r="Q143" s="218" t="s">
        <v>29</v>
      </c>
      <c r="R143" s="218" t="s">
        <v>3128</v>
      </c>
      <c r="S143" s="256">
        <v>1500</v>
      </c>
      <c r="T143" s="256">
        <f t="shared" si="6"/>
        <v>0</v>
      </c>
      <c r="U143" s="256">
        <f t="shared" si="7"/>
        <v>0</v>
      </c>
      <c r="V143" s="218"/>
      <c r="W143" s="218" t="s">
        <v>262</v>
      </c>
      <c r="X143" s="218"/>
      <c r="Y143" s="67"/>
      <c r="Z143" s="68"/>
      <c r="AA143" s="67"/>
      <c r="AB143" s="69"/>
      <c r="AC143" s="70"/>
      <c r="AD143" s="70"/>
      <c r="AE143" s="70"/>
      <c r="AF143" s="70"/>
      <c r="AG143" s="71"/>
      <c r="AH143" s="318"/>
      <c r="AI143" s="67"/>
      <c r="AJ143" s="68"/>
      <c r="AK143" s="69"/>
      <c r="AL143" s="68"/>
      <c r="AM143" s="67"/>
      <c r="AN143" s="72"/>
      <c r="AO143" s="68"/>
      <c r="AP143" s="72"/>
      <c r="AQ143" s="68"/>
      <c r="AR143" s="4"/>
      <c r="AS143" s="4"/>
      <c r="AT143" s="4"/>
      <c r="AU143" s="4"/>
      <c r="AV143" s="4"/>
      <c r="AW143" s="4"/>
      <c r="AX143" s="8"/>
      <c r="BD143" s="11"/>
      <c r="BE143" s="11"/>
      <c r="BF143" s="11"/>
      <c r="BG143" s="11"/>
    </row>
    <row r="144" spans="1:59" s="1" customFormat="1" ht="76.5" customHeight="1">
      <c r="A144" s="218" t="s">
        <v>4052</v>
      </c>
      <c r="B144" s="218" t="s">
        <v>23</v>
      </c>
      <c r="C144" s="218" t="s">
        <v>986</v>
      </c>
      <c r="D144" s="218" t="s">
        <v>987</v>
      </c>
      <c r="E144" s="218" t="s">
        <v>988</v>
      </c>
      <c r="F144" s="218" t="s">
        <v>897</v>
      </c>
      <c r="G144" s="218" t="s">
        <v>35</v>
      </c>
      <c r="H144" s="218">
        <v>0</v>
      </c>
      <c r="I144" s="218">
        <v>470000000</v>
      </c>
      <c r="J144" s="218" t="s">
        <v>25</v>
      </c>
      <c r="K144" s="219" t="s">
        <v>4016</v>
      </c>
      <c r="L144" s="218" t="s">
        <v>26</v>
      </c>
      <c r="M144" s="430" t="s">
        <v>27</v>
      </c>
      <c r="N144" s="218" t="s">
        <v>4017</v>
      </c>
      <c r="O144" s="218" t="s">
        <v>28</v>
      </c>
      <c r="P144" s="218">
        <v>796</v>
      </c>
      <c r="Q144" s="218" t="s">
        <v>29</v>
      </c>
      <c r="R144" s="218">
        <v>10</v>
      </c>
      <c r="S144" s="256">
        <v>1500</v>
      </c>
      <c r="T144" s="256">
        <f t="shared" si="6"/>
        <v>15000</v>
      </c>
      <c r="U144" s="256">
        <f t="shared" si="7"/>
        <v>16800</v>
      </c>
      <c r="V144" s="218"/>
      <c r="W144" s="218" t="s">
        <v>262</v>
      </c>
      <c r="X144" s="218" t="s">
        <v>4019</v>
      </c>
      <c r="Y144" s="67"/>
      <c r="Z144" s="69"/>
      <c r="AA144" s="67"/>
      <c r="AB144" s="69"/>
      <c r="AC144" s="70"/>
      <c r="AD144" s="70"/>
      <c r="AE144" s="70"/>
      <c r="AF144" s="70"/>
      <c r="AG144" s="71"/>
      <c r="AH144" s="318"/>
      <c r="AI144" s="67"/>
      <c r="AJ144" s="68"/>
      <c r="AK144" s="69"/>
      <c r="AL144" s="68"/>
      <c r="AM144" s="67"/>
      <c r="AN144" s="72"/>
      <c r="AO144" s="68"/>
      <c r="AP144" s="72"/>
      <c r="AQ144" s="68"/>
      <c r="AR144" s="4"/>
      <c r="AS144" s="4"/>
      <c r="AT144" s="4"/>
      <c r="AU144" s="4"/>
      <c r="AV144" s="4"/>
      <c r="AW144" s="4"/>
      <c r="AX144" s="8"/>
      <c r="BD144" s="11"/>
      <c r="BE144" s="11"/>
      <c r="BF144" s="11"/>
      <c r="BG144" s="11"/>
    </row>
    <row r="145" spans="1:59" s="1" customFormat="1" ht="72" customHeight="1">
      <c r="A145" s="218" t="s">
        <v>2542</v>
      </c>
      <c r="B145" s="218" t="s">
        <v>23</v>
      </c>
      <c r="C145" s="218" t="s">
        <v>986</v>
      </c>
      <c r="D145" s="218" t="s">
        <v>987</v>
      </c>
      <c r="E145" s="218" t="s">
        <v>988</v>
      </c>
      <c r="F145" s="218" t="s">
        <v>897</v>
      </c>
      <c r="G145" s="218" t="s">
        <v>24</v>
      </c>
      <c r="H145" s="218">
        <v>0</v>
      </c>
      <c r="I145" s="218">
        <v>470000000</v>
      </c>
      <c r="J145" s="218" t="s">
        <v>25</v>
      </c>
      <c r="K145" s="218" t="s">
        <v>1592</v>
      </c>
      <c r="L145" s="218" t="s">
        <v>26</v>
      </c>
      <c r="M145" s="430" t="s">
        <v>27</v>
      </c>
      <c r="N145" s="218" t="s">
        <v>643</v>
      </c>
      <c r="O145" s="218" t="s">
        <v>28</v>
      </c>
      <c r="P145" s="218">
        <v>796</v>
      </c>
      <c r="Q145" s="218" t="s">
        <v>29</v>
      </c>
      <c r="R145" s="218" t="s">
        <v>3128</v>
      </c>
      <c r="S145" s="256">
        <v>1500</v>
      </c>
      <c r="T145" s="256">
        <f t="shared" si="6"/>
        <v>0</v>
      </c>
      <c r="U145" s="256">
        <f t="shared" si="7"/>
        <v>0</v>
      </c>
      <c r="V145" s="218"/>
      <c r="W145" s="218" t="s">
        <v>262</v>
      </c>
      <c r="X145" s="218"/>
      <c r="Y145" s="67"/>
      <c r="Z145" s="68"/>
      <c r="AA145" s="67"/>
      <c r="AB145" s="69"/>
      <c r="AC145" s="70"/>
      <c r="AD145" s="70"/>
      <c r="AE145" s="70"/>
      <c r="AF145" s="70"/>
      <c r="AG145" s="71"/>
      <c r="AH145" s="318"/>
      <c r="AI145" s="67"/>
      <c r="AJ145" s="68"/>
      <c r="AK145" s="69"/>
      <c r="AL145" s="68"/>
      <c r="AM145" s="67"/>
      <c r="AN145" s="72"/>
      <c r="AO145" s="68"/>
      <c r="AP145" s="72"/>
      <c r="AQ145" s="68"/>
      <c r="AR145" s="4"/>
      <c r="AS145" s="4"/>
      <c r="AT145" s="4"/>
      <c r="AU145" s="4"/>
      <c r="AV145" s="4"/>
      <c r="AW145" s="4"/>
      <c r="AX145" s="8"/>
      <c r="BD145" s="11"/>
      <c r="BE145" s="11"/>
      <c r="BF145" s="11"/>
      <c r="BG145" s="11"/>
    </row>
    <row r="146" spans="1:59" s="1" customFormat="1" ht="76.5" customHeight="1">
      <c r="A146" s="218" t="s">
        <v>4053</v>
      </c>
      <c r="B146" s="218" t="s">
        <v>23</v>
      </c>
      <c r="C146" s="218" t="s">
        <v>986</v>
      </c>
      <c r="D146" s="218" t="s">
        <v>987</v>
      </c>
      <c r="E146" s="218" t="s">
        <v>988</v>
      </c>
      <c r="F146" s="218" t="s">
        <v>897</v>
      </c>
      <c r="G146" s="218" t="s">
        <v>35</v>
      </c>
      <c r="H146" s="218">
        <v>0</v>
      </c>
      <c r="I146" s="218">
        <v>470000000</v>
      </c>
      <c r="J146" s="218" t="s">
        <v>25</v>
      </c>
      <c r="K146" s="219" t="s">
        <v>4016</v>
      </c>
      <c r="L146" s="218" t="s">
        <v>26</v>
      </c>
      <c r="M146" s="430" t="s">
        <v>27</v>
      </c>
      <c r="N146" s="218" t="s">
        <v>4017</v>
      </c>
      <c r="O146" s="218" t="s">
        <v>28</v>
      </c>
      <c r="P146" s="218">
        <v>796</v>
      </c>
      <c r="Q146" s="218" t="s">
        <v>29</v>
      </c>
      <c r="R146" s="218">
        <v>10</v>
      </c>
      <c r="S146" s="256">
        <v>1500</v>
      </c>
      <c r="T146" s="256">
        <f t="shared" si="6"/>
        <v>15000</v>
      </c>
      <c r="U146" s="256">
        <f t="shared" si="7"/>
        <v>16800</v>
      </c>
      <c r="V146" s="218"/>
      <c r="W146" s="218" t="s">
        <v>262</v>
      </c>
      <c r="X146" s="218" t="s">
        <v>4019</v>
      </c>
      <c r="Y146" s="67"/>
      <c r="Z146" s="69"/>
      <c r="AA146" s="67"/>
      <c r="AB146" s="69"/>
      <c r="AC146" s="70"/>
      <c r="AD146" s="70"/>
      <c r="AE146" s="70"/>
      <c r="AF146" s="70"/>
      <c r="AG146" s="71"/>
      <c r="AH146" s="318"/>
      <c r="AI146" s="67"/>
      <c r="AJ146" s="68"/>
      <c r="AK146" s="69"/>
      <c r="AL146" s="68"/>
      <c r="AM146" s="67"/>
      <c r="AN146" s="72"/>
      <c r="AO146" s="68"/>
      <c r="AP146" s="72"/>
      <c r="AQ146" s="68"/>
      <c r="AR146" s="4"/>
      <c r="AS146" s="4"/>
      <c r="AT146" s="4"/>
      <c r="AU146" s="4"/>
      <c r="AV146" s="4"/>
      <c r="AW146" s="4"/>
      <c r="AX146" s="8"/>
      <c r="BD146" s="11"/>
      <c r="BE146" s="11"/>
      <c r="BF146" s="11"/>
      <c r="BG146" s="11"/>
    </row>
    <row r="147" spans="1:59" s="1" customFormat="1" ht="65.25" customHeight="1">
      <c r="A147" s="218" t="s">
        <v>2543</v>
      </c>
      <c r="B147" s="218" t="s">
        <v>23</v>
      </c>
      <c r="C147" s="218" t="s">
        <v>989</v>
      </c>
      <c r="D147" s="218" t="s">
        <v>990</v>
      </c>
      <c r="E147" s="218" t="s">
        <v>991</v>
      </c>
      <c r="F147" s="218" t="s">
        <v>898</v>
      </c>
      <c r="G147" s="218" t="s">
        <v>24</v>
      </c>
      <c r="H147" s="218">
        <v>0</v>
      </c>
      <c r="I147" s="218">
        <v>470000000</v>
      </c>
      <c r="J147" s="218" t="s">
        <v>25</v>
      </c>
      <c r="K147" s="218" t="s">
        <v>1592</v>
      </c>
      <c r="L147" s="218" t="s">
        <v>26</v>
      </c>
      <c r="M147" s="430" t="s">
        <v>27</v>
      </c>
      <c r="N147" s="218" t="s">
        <v>643</v>
      </c>
      <c r="O147" s="218" t="s">
        <v>28</v>
      </c>
      <c r="P147" s="218">
        <v>796</v>
      </c>
      <c r="Q147" s="218" t="s">
        <v>29</v>
      </c>
      <c r="R147" s="218" t="s">
        <v>3128</v>
      </c>
      <c r="S147" s="256">
        <v>500</v>
      </c>
      <c r="T147" s="256">
        <f t="shared" si="6"/>
        <v>0</v>
      </c>
      <c r="U147" s="256">
        <f t="shared" si="7"/>
        <v>0</v>
      </c>
      <c r="V147" s="218"/>
      <c r="W147" s="218" t="s">
        <v>262</v>
      </c>
      <c r="X147" s="218"/>
      <c r="Y147" s="67"/>
      <c r="Z147" s="68"/>
      <c r="AA147" s="67"/>
      <c r="AB147" s="69"/>
      <c r="AC147" s="70"/>
      <c r="AD147" s="70"/>
      <c r="AE147" s="70"/>
      <c r="AF147" s="70"/>
      <c r="AG147" s="71"/>
      <c r="AH147" s="318"/>
      <c r="AI147" s="67"/>
      <c r="AJ147" s="68"/>
      <c r="AK147" s="69"/>
      <c r="AL147" s="68"/>
      <c r="AM147" s="67"/>
      <c r="AN147" s="72"/>
      <c r="AO147" s="68"/>
      <c r="AP147" s="72"/>
      <c r="AQ147" s="68"/>
      <c r="AR147" s="4"/>
      <c r="AS147" s="4"/>
      <c r="AT147" s="4"/>
      <c r="AU147" s="4"/>
      <c r="AV147" s="4"/>
      <c r="AW147" s="4"/>
      <c r="AX147" s="8"/>
      <c r="BD147" s="11"/>
      <c r="BE147" s="11"/>
      <c r="BF147" s="11"/>
      <c r="BG147" s="11"/>
    </row>
    <row r="148" spans="1:59" s="1" customFormat="1" ht="72" customHeight="1">
      <c r="A148" s="218" t="s">
        <v>4054</v>
      </c>
      <c r="B148" s="218" t="s">
        <v>23</v>
      </c>
      <c r="C148" s="218" t="s">
        <v>989</v>
      </c>
      <c r="D148" s="218" t="s">
        <v>990</v>
      </c>
      <c r="E148" s="218" t="s">
        <v>991</v>
      </c>
      <c r="F148" s="218" t="s">
        <v>898</v>
      </c>
      <c r="G148" s="218" t="s">
        <v>35</v>
      </c>
      <c r="H148" s="218">
        <v>0</v>
      </c>
      <c r="I148" s="218">
        <v>470000000</v>
      </c>
      <c r="J148" s="218" t="s">
        <v>25</v>
      </c>
      <c r="K148" s="219" t="s">
        <v>4016</v>
      </c>
      <c r="L148" s="218" t="s">
        <v>26</v>
      </c>
      <c r="M148" s="430" t="s">
        <v>27</v>
      </c>
      <c r="N148" s="218" t="s">
        <v>4017</v>
      </c>
      <c r="O148" s="218" t="s">
        <v>28</v>
      </c>
      <c r="P148" s="218">
        <v>796</v>
      </c>
      <c r="Q148" s="218" t="s">
        <v>29</v>
      </c>
      <c r="R148" s="218">
        <v>20</v>
      </c>
      <c r="S148" s="256">
        <v>500</v>
      </c>
      <c r="T148" s="256">
        <f t="shared" si="6"/>
        <v>10000</v>
      </c>
      <c r="U148" s="256">
        <f t="shared" si="7"/>
        <v>11200.000000000002</v>
      </c>
      <c r="V148" s="218"/>
      <c r="W148" s="218" t="s">
        <v>262</v>
      </c>
      <c r="X148" s="218" t="s">
        <v>4019</v>
      </c>
      <c r="Y148" s="67"/>
      <c r="Z148" s="69"/>
      <c r="AA148" s="67"/>
      <c r="AB148" s="69"/>
      <c r="AC148" s="70"/>
      <c r="AD148" s="70"/>
      <c r="AE148" s="70"/>
      <c r="AF148" s="70"/>
      <c r="AG148" s="71"/>
      <c r="AH148" s="318"/>
      <c r="AI148" s="67"/>
      <c r="AJ148" s="68"/>
      <c r="AK148" s="69"/>
      <c r="AL148" s="68"/>
      <c r="AM148" s="67"/>
      <c r="AN148" s="72"/>
      <c r="AO148" s="68"/>
      <c r="AP148" s="72"/>
      <c r="AQ148" s="68"/>
      <c r="AR148" s="4"/>
      <c r="AS148" s="4"/>
      <c r="AT148" s="4"/>
      <c r="AU148" s="4"/>
      <c r="AV148" s="4"/>
      <c r="AW148" s="4"/>
      <c r="AX148" s="8"/>
      <c r="BD148" s="11"/>
      <c r="BE148" s="11"/>
      <c r="BF148" s="11"/>
      <c r="BG148" s="11"/>
    </row>
    <row r="149" spans="1:59" s="1" customFormat="1" ht="84" customHeight="1">
      <c r="A149" s="218" t="s">
        <v>2544</v>
      </c>
      <c r="B149" s="218" t="s">
        <v>23</v>
      </c>
      <c r="C149" s="232" t="s">
        <v>1476</v>
      </c>
      <c r="D149" s="232" t="s">
        <v>1477</v>
      </c>
      <c r="E149" s="232" t="s">
        <v>1478</v>
      </c>
      <c r="F149" s="218" t="s">
        <v>899</v>
      </c>
      <c r="G149" s="218" t="s">
        <v>24</v>
      </c>
      <c r="H149" s="218">
        <v>0</v>
      </c>
      <c r="I149" s="218">
        <v>470000000</v>
      </c>
      <c r="J149" s="218" t="s">
        <v>25</v>
      </c>
      <c r="K149" s="218" t="s">
        <v>1592</v>
      </c>
      <c r="L149" s="218" t="s">
        <v>26</v>
      </c>
      <c r="M149" s="430" t="s">
        <v>27</v>
      </c>
      <c r="N149" s="218" t="s">
        <v>643</v>
      </c>
      <c r="O149" s="218" t="s">
        <v>28</v>
      </c>
      <c r="P149" s="218">
        <v>796</v>
      </c>
      <c r="Q149" s="218" t="s">
        <v>29</v>
      </c>
      <c r="R149" s="218" t="s">
        <v>3128</v>
      </c>
      <c r="S149" s="256">
        <v>2000</v>
      </c>
      <c r="T149" s="256">
        <f t="shared" si="6"/>
        <v>0</v>
      </c>
      <c r="U149" s="256">
        <f t="shared" si="7"/>
        <v>0</v>
      </c>
      <c r="V149" s="218"/>
      <c r="W149" s="218" t="s">
        <v>262</v>
      </c>
      <c r="X149" s="218"/>
      <c r="Y149" s="67"/>
      <c r="Z149" s="68"/>
      <c r="AA149" s="67"/>
      <c r="AB149" s="69"/>
      <c r="AC149" s="70"/>
      <c r="AD149" s="70"/>
      <c r="AE149" s="70"/>
      <c r="AF149" s="70"/>
      <c r="AG149" s="71"/>
      <c r="AH149" s="318"/>
      <c r="AI149" s="67"/>
      <c r="AJ149" s="68"/>
      <c r="AK149" s="69"/>
      <c r="AL149" s="68"/>
      <c r="AM149" s="67"/>
      <c r="AN149" s="72"/>
      <c r="AO149" s="68"/>
      <c r="AP149" s="72"/>
      <c r="AQ149" s="68"/>
      <c r="AR149" s="4"/>
      <c r="AS149" s="4"/>
      <c r="AT149" s="4"/>
      <c r="AU149" s="4"/>
      <c r="AV149" s="4"/>
      <c r="AW149" s="4"/>
      <c r="AX149" s="8"/>
      <c r="BD149" s="11"/>
      <c r="BE149" s="11"/>
      <c r="BF149" s="11"/>
      <c r="BG149" s="11"/>
    </row>
    <row r="150" spans="1:59" s="1" customFormat="1" ht="84" customHeight="1">
      <c r="A150" s="218" t="s">
        <v>3584</v>
      </c>
      <c r="B150" s="218" t="s">
        <v>23</v>
      </c>
      <c r="C150" s="232" t="s">
        <v>1476</v>
      </c>
      <c r="D150" s="232" t="s">
        <v>1477</v>
      </c>
      <c r="E150" s="232" t="s">
        <v>1478</v>
      </c>
      <c r="F150" s="218" t="s">
        <v>899</v>
      </c>
      <c r="G150" s="218" t="s">
        <v>24</v>
      </c>
      <c r="H150" s="218">
        <v>0</v>
      </c>
      <c r="I150" s="218">
        <v>470000000</v>
      </c>
      <c r="J150" s="218" t="s">
        <v>25</v>
      </c>
      <c r="K150" s="218" t="s">
        <v>618</v>
      </c>
      <c r="L150" s="218" t="s">
        <v>26</v>
      </c>
      <c r="M150" s="430" t="s">
        <v>27</v>
      </c>
      <c r="N150" s="218" t="s">
        <v>643</v>
      </c>
      <c r="O150" s="218" t="s">
        <v>28</v>
      </c>
      <c r="P150" s="218">
        <v>796</v>
      </c>
      <c r="Q150" s="218" t="s">
        <v>29</v>
      </c>
      <c r="R150" s="218" t="s">
        <v>3128</v>
      </c>
      <c r="S150" s="256">
        <v>2000</v>
      </c>
      <c r="T150" s="256">
        <f t="shared" si="6"/>
        <v>0</v>
      </c>
      <c r="U150" s="256">
        <f t="shared" si="7"/>
        <v>0</v>
      </c>
      <c r="V150" s="218"/>
      <c r="W150" s="218" t="s">
        <v>262</v>
      </c>
      <c r="X150" s="218" t="s">
        <v>3181</v>
      </c>
      <c r="Y150" s="67"/>
      <c r="Z150" s="68"/>
      <c r="AA150" s="67"/>
      <c r="AB150" s="69"/>
      <c r="AC150" s="70"/>
      <c r="AD150" s="70"/>
      <c r="AE150" s="70"/>
      <c r="AF150" s="70"/>
      <c r="AG150" s="71"/>
      <c r="AH150" s="318"/>
      <c r="AI150" s="67"/>
      <c r="AJ150" s="68"/>
      <c r="AK150" s="69"/>
      <c r="AL150" s="68"/>
      <c r="AM150" s="67"/>
      <c r="AN150" s="72"/>
      <c r="AO150" s="68"/>
      <c r="AP150" s="72"/>
      <c r="AQ150" s="68"/>
      <c r="AR150" s="4"/>
      <c r="AS150" s="4"/>
      <c r="AT150" s="4"/>
      <c r="AU150" s="4"/>
      <c r="AV150" s="4"/>
      <c r="AW150" s="4"/>
      <c r="AX150" s="8"/>
      <c r="BD150" s="11"/>
      <c r="BE150" s="11"/>
      <c r="BF150" s="11"/>
      <c r="BG150" s="11"/>
    </row>
    <row r="151" spans="1:59" s="1" customFormat="1" ht="84" customHeight="1">
      <c r="A151" s="218" t="s">
        <v>4055</v>
      </c>
      <c r="B151" s="218" t="s">
        <v>23</v>
      </c>
      <c r="C151" s="232" t="s">
        <v>1476</v>
      </c>
      <c r="D151" s="232" t="s">
        <v>1477</v>
      </c>
      <c r="E151" s="232" t="s">
        <v>1478</v>
      </c>
      <c r="F151" s="218" t="s">
        <v>899</v>
      </c>
      <c r="G151" s="218" t="s">
        <v>35</v>
      </c>
      <c r="H151" s="218">
        <v>0</v>
      </c>
      <c r="I151" s="218">
        <v>470000000</v>
      </c>
      <c r="J151" s="218" t="s">
        <v>25</v>
      </c>
      <c r="K151" s="219" t="s">
        <v>4016</v>
      </c>
      <c r="L151" s="218" t="s">
        <v>26</v>
      </c>
      <c r="M151" s="430" t="s">
        <v>27</v>
      </c>
      <c r="N151" s="218" t="s">
        <v>4017</v>
      </c>
      <c r="O151" s="218" t="s">
        <v>28</v>
      </c>
      <c r="P151" s="218">
        <v>796</v>
      </c>
      <c r="Q151" s="218" t="s">
        <v>29</v>
      </c>
      <c r="R151" s="218">
        <v>1</v>
      </c>
      <c r="S151" s="256">
        <v>2000</v>
      </c>
      <c r="T151" s="256">
        <f t="shared" si="6"/>
        <v>2000</v>
      </c>
      <c r="U151" s="256">
        <f t="shared" si="7"/>
        <v>2240</v>
      </c>
      <c r="V151" s="218"/>
      <c r="W151" s="218" t="s">
        <v>262</v>
      </c>
      <c r="X151" s="218" t="s">
        <v>4019</v>
      </c>
      <c r="Y151" s="67"/>
      <c r="Z151" s="69"/>
      <c r="AA151" s="67"/>
      <c r="AB151" s="69"/>
      <c r="AC151" s="70"/>
      <c r="AD151" s="70"/>
      <c r="AE151" s="70"/>
      <c r="AF151" s="70"/>
      <c r="AG151" s="71"/>
      <c r="AH151" s="318"/>
      <c r="AI151" s="67"/>
      <c r="AJ151" s="68"/>
      <c r="AK151" s="69"/>
      <c r="AL151" s="68"/>
      <c r="AM151" s="67"/>
      <c r="AN151" s="72"/>
      <c r="AO151" s="68"/>
      <c r="AP151" s="72"/>
      <c r="AQ151" s="68"/>
      <c r="AR151" s="4"/>
      <c r="AS151" s="4"/>
      <c r="AT151" s="4"/>
      <c r="AU151" s="4"/>
      <c r="AV151" s="4"/>
      <c r="AW151" s="4"/>
      <c r="AX151" s="8"/>
      <c r="BD151" s="11"/>
      <c r="BE151" s="11"/>
      <c r="BF151" s="11"/>
      <c r="BG151" s="11"/>
    </row>
    <row r="152" spans="1:59" s="1" customFormat="1" ht="109.5" customHeight="1">
      <c r="A152" s="218" t="s">
        <v>2545</v>
      </c>
      <c r="B152" s="218" t="s">
        <v>23</v>
      </c>
      <c r="C152" s="218" t="s">
        <v>994</v>
      </c>
      <c r="D152" s="218" t="s">
        <v>992</v>
      </c>
      <c r="E152" s="218" t="s">
        <v>993</v>
      </c>
      <c r="F152" s="218" t="s">
        <v>900</v>
      </c>
      <c r="G152" s="218" t="s">
        <v>24</v>
      </c>
      <c r="H152" s="218">
        <v>0</v>
      </c>
      <c r="I152" s="218">
        <v>470000000</v>
      </c>
      <c r="J152" s="218" t="s">
        <v>25</v>
      </c>
      <c r="K152" s="218" t="s">
        <v>1592</v>
      </c>
      <c r="L152" s="218" t="s">
        <v>26</v>
      </c>
      <c r="M152" s="430" t="s">
        <v>27</v>
      </c>
      <c r="N152" s="218" t="s">
        <v>643</v>
      </c>
      <c r="O152" s="218" t="s">
        <v>28</v>
      </c>
      <c r="P152" s="218">
        <v>796</v>
      </c>
      <c r="Q152" s="218" t="s">
        <v>29</v>
      </c>
      <c r="R152" s="218" t="s">
        <v>3128</v>
      </c>
      <c r="S152" s="256">
        <v>2000</v>
      </c>
      <c r="T152" s="256">
        <f t="shared" si="6"/>
        <v>0</v>
      </c>
      <c r="U152" s="256">
        <f t="shared" si="7"/>
        <v>0</v>
      </c>
      <c r="V152" s="218"/>
      <c r="W152" s="218" t="s">
        <v>262</v>
      </c>
      <c r="X152" s="218"/>
      <c r="Y152" s="67"/>
      <c r="Z152" s="68"/>
      <c r="AA152" s="67"/>
      <c r="AB152" s="69"/>
      <c r="AC152" s="70"/>
      <c r="AD152" s="70"/>
      <c r="AE152" s="70"/>
      <c r="AF152" s="70"/>
      <c r="AG152" s="71"/>
      <c r="AH152" s="318"/>
      <c r="AI152" s="67"/>
      <c r="AJ152" s="68"/>
      <c r="AK152" s="69"/>
      <c r="AL152" s="68"/>
      <c r="AM152" s="67"/>
      <c r="AN152" s="72"/>
      <c r="AO152" s="68"/>
      <c r="AP152" s="72"/>
      <c r="AQ152" s="68"/>
      <c r="AR152" s="4"/>
      <c r="AS152" s="4"/>
      <c r="AT152" s="4"/>
      <c r="AU152" s="4"/>
      <c r="AV152" s="4"/>
      <c r="AW152" s="4"/>
      <c r="AX152" s="8"/>
      <c r="BD152" s="11"/>
      <c r="BE152" s="11"/>
      <c r="BF152" s="11"/>
      <c r="BG152" s="11"/>
    </row>
    <row r="153" spans="1:59" s="1" customFormat="1" ht="76.5" customHeight="1">
      <c r="A153" s="218" t="s">
        <v>3585</v>
      </c>
      <c r="B153" s="218" t="s">
        <v>23</v>
      </c>
      <c r="C153" s="218" t="s">
        <v>994</v>
      </c>
      <c r="D153" s="218" t="s">
        <v>992</v>
      </c>
      <c r="E153" s="218" t="s">
        <v>993</v>
      </c>
      <c r="F153" s="218" t="s">
        <v>900</v>
      </c>
      <c r="G153" s="218" t="s">
        <v>24</v>
      </c>
      <c r="H153" s="218">
        <v>0</v>
      </c>
      <c r="I153" s="218">
        <v>470000000</v>
      </c>
      <c r="J153" s="218" t="s">
        <v>25</v>
      </c>
      <c r="K153" s="218" t="s">
        <v>618</v>
      </c>
      <c r="L153" s="218" t="s">
        <v>26</v>
      </c>
      <c r="M153" s="430" t="s">
        <v>27</v>
      </c>
      <c r="N153" s="218" t="s">
        <v>643</v>
      </c>
      <c r="O153" s="218" t="s">
        <v>28</v>
      </c>
      <c r="P153" s="218">
        <v>796</v>
      </c>
      <c r="Q153" s="218" t="s">
        <v>29</v>
      </c>
      <c r="R153" s="218" t="s">
        <v>3128</v>
      </c>
      <c r="S153" s="256">
        <v>2000</v>
      </c>
      <c r="T153" s="256">
        <f t="shared" si="6"/>
        <v>0</v>
      </c>
      <c r="U153" s="256">
        <f t="shared" si="7"/>
        <v>0</v>
      </c>
      <c r="V153" s="218"/>
      <c r="W153" s="218" t="s">
        <v>262</v>
      </c>
      <c r="X153" s="218" t="s">
        <v>3181</v>
      </c>
      <c r="Y153" s="67"/>
      <c r="Z153" s="68"/>
      <c r="AA153" s="67"/>
      <c r="AB153" s="69"/>
      <c r="AC153" s="70"/>
      <c r="AD153" s="70"/>
      <c r="AE153" s="70"/>
      <c r="AF153" s="70"/>
      <c r="AG153" s="71"/>
      <c r="AH153" s="318"/>
      <c r="AI153" s="67"/>
      <c r="AJ153" s="68"/>
      <c r="AK153" s="69"/>
      <c r="AL153" s="68"/>
      <c r="AM153" s="67"/>
      <c r="AN153" s="72"/>
      <c r="AO153" s="68"/>
      <c r="AP153" s="72"/>
      <c r="AQ153" s="68"/>
      <c r="AR153" s="4"/>
      <c r="AS153" s="4"/>
      <c r="AT153" s="4"/>
      <c r="AU153" s="4"/>
      <c r="AV153" s="4"/>
      <c r="AW153" s="4"/>
      <c r="AX153" s="8"/>
      <c r="BD153" s="11"/>
      <c r="BE153" s="11"/>
      <c r="BF153" s="11"/>
      <c r="BG153" s="11"/>
    </row>
    <row r="154" spans="1:59" s="1" customFormat="1" ht="78.75" customHeight="1">
      <c r="A154" s="218" t="s">
        <v>4056</v>
      </c>
      <c r="B154" s="218" t="s">
        <v>23</v>
      </c>
      <c r="C154" s="218" t="s">
        <v>994</v>
      </c>
      <c r="D154" s="218" t="s">
        <v>992</v>
      </c>
      <c r="E154" s="218" t="s">
        <v>993</v>
      </c>
      <c r="F154" s="218" t="s">
        <v>900</v>
      </c>
      <c r="G154" s="218" t="s">
        <v>35</v>
      </c>
      <c r="H154" s="218">
        <v>0</v>
      </c>
      <c r="I154" s="218">
        <v>470000000</v>
      </c>
      <c r="J154" s="218" t="s">
        <v>25</v>
      </c>
      <c r="K154" s="219" t="s">
        <v>4016</v>
      </c>
      <c r="L154" s="218" t="s">
        <v>26</v>
      </c>
      <c r="M154" s="430" t="s">
        <v>27</v>
      </c>
      <c r="N154" s="218" t="s">
        <v>4017</v>
      </c>
      <c r="O154" s="218" t="s">
        <v>28</v>
      </c>
      <c r="P154" s="218">
        <v>796</v>
      </c>
      <c r="Q154" s="218" t="s">
        <v>29</v>
      </c>
      <c r="R154" s="218">
        <v>1</v>
      </c>
      <c r="S154" s="256">
        <v>2000</v>
      </c>
      <c r="T154" s="256">
        <f t="shared" si="6"/>
        <v>2000</v>
      </c>
      <c r="U154" s="256">
        <f t="shared" si="7"/>
        <v>2240</v>
      </c>
      <c r="V154" s="218"/>
      <c r="W154" s="218" t="s">
        <v>262</v>
      </c>
      <c r="X154" s="218" t="s">
        <v>4019</v>
      </c>
      <c r="Y154" s="67"/>
      <c r="Z154" s="69"/>
      <c r="AA154" s="67"/>
      <c r="AB154" s="69"/>
      <c r="AC154" s="70"/>
      <c r="AD154" s="70"/>
      <c r="AE154" s="70"/>
      <c r="AF154" s="70"/>
      <c r="AG154" s="71"/>
      <c r="AH154" s="318"/>
      <c r="AI154" s="67"/>
      <c r="AJ154" s="68"/>
      <c r="AK154" s="69"/>
      <c r="AL154" s="68"/>
      <c r="AM154" s="67"/>
      <c r="AN154" s="72"/>
      <c r="AO154" s="68"/>
      <c r="AP154" s="72"/>
      <c r="AQ154" s="68"/>
      <c r="AR154" s="4"/>
      <c r="AS154" s="4"/>
      <c r="AT154" s="4"/>
      <c r="AU154" s="4"/>
      <c r="AV154" s="4"/>
      <c r="AW154" s="4"/>
      <c r="AX154" s="8"/>
      <c r="BD154" s="11"/>
      <c r="BE154" s="11"/>
      <c r="BF154" s="11"/>
      <c r="BG154" s="11"/>
    </row>
    <row r="155" spans="1:59" s="1" customFormat="1" ht="90.75" customHeight="1">
      <c r="A155" s="218" t="s">
        <v>2546</v>
      </c>
      <c r="B155" s="218" t="s">
        <v>23</v>
      </c>
      <c r="C155" s="218" t="s">
        <v>995</v>
      </c>
      <c r="D155" s="218" t="s">
        <v>996</v>
      </c>
      <c r="E155" s="218" t="s">
        <v>997</v>
      </c>
      <c r="F155" s="218" t="s">
        <v>901</v>
      </c>
      <c r="G155" s="218" t="s">
        <v>24</v>
      </c>
      <c r="H155" s="218">
        <v>0</v>
      </c>
      <c r="I155" s="218">
        <v>470000000</v>
      </c>
      <c r="J155" s="218" t="s">
        <v>25</v>
      </c>
      <c r="K155" s="218" t="s">
        <v>1592</v>
      </c>
      <c r="L155" s="218" t="s">
        <v>26</v>
      </c>
      <c r="M155" s="430" t="s">
        <v>27</v>
      </c>
      <c r="N155" s="218" t="s">
        <v>643</v>
      </c>
      <c r="O155" s="218" t="s">
        <v>28</v>
      </c>
      <c r="P155" s="218">
        <v>796</v>
      </c>
      <c r="Q155" s="218" t="s">
        <v>29</v>
      </c>
      <c r="R155" s="218" t="s">
        <v>3128</v>
      </c>
      <c r="S155" s="256">
        <v>7000</v>
      </c>
      <c r="T155" s="256">
        <f t="shared" si="6"/>
        <v>0</v>
      </c>
      <c r="U155" s="256">
        <f t="shared" si="7"/>
        <v>0</v>
      </c>
      <c r="V155" s="218"/>
      <c r="W155" s="218" t="s">
        <v>262</v>
      </c>
      <c r="X155" s="218"/>
      <c r="Y155" s="67"/>
      <c r="Z155" s="68"/>
      <c r="AA155" s="67"/>
      <c r="AB155" s="69"/>
      <c r="AC155" s="70"/>
      <c r="AD155" s="70"/>
      <c r="AE155" s="70"/>
      <c r="AF155" s="70"/>
      <c r="AG155" s="71"/>
      <c r="AH155" s="318"/>
      <c r="AI155" s="67"/>
      <c r="AJ155" s="68"/>
      <c r="AK155" s="69"/>
      <c r="AL155" s="68"/>
      <c r="AM155" s="67"/>
      <c r="AN155" s="72"/>
      <c r="AO155" s="68"/>
      <c r="AP155" s="72"/>
      <c r="AQ155" s="68"/>
      <c r="AR155" s="4"/>
      <c r="AS155" s="4"/>
      <c r="AT155" s="4"/>
      <c r="AU155" s="4"/>
      <c r="AV155" s="4"/>
      <c r="AW155" s="4"/>
      <c r="AX155" s="8"/>
      <c r="BD155" s="11"/>
      <c r="BE155" s="11"/>
      <c r="BF155" s="11"/>
      <c r="BG155" s="11"/>
    </row>
    <row r="156" spans="1:59" s="1" customFormat="1" ht="90.75" customHeight="1">
      <c r="A156" s="218" t="s">
        <v>3586</v>
      </c>
      <c r="B156" s="218" t="s">
        <v>23</v>
      </c>
      <c r="C156" s="218" t="s">
        <v>995</v>
      </c>
      <c r="D156" s="218" t="s">
        <v>996</v>
      </c>
      <c r="E156" s="218" t="s">
        <v>997</v>
      </c>
      <c r="F156" s="218" t="s">
        <v>901</v>
      </c>
      <c r="G156" s="218" t="s">
        <v>24</v>
      </c>
      <c r="H156" s="218">
        <v>0</v>
      </c>
      <c r="I156" s="218">
        <v>470000000</v>
      </c>
      <c r="J156" s="218" t="s">
        <v>25</v>
      </c>
      <c r="K156" s="218" t="s">
        <v>618</v>
      </c>
      <c r="L156" s="218" t="s">
        <v>26</v>
      </c>
      <c r="M156" s="430" t="s">
        <v>27</v>
      </c>
      <c r="N156" s="218" t="s">
        <v>643</v>
      </c>
      <c r="O156" s="218" t="s">
        <v>28</v>
      </c>
      <c r="P156" s="218">
        <v>796</v>
      </c>
      <c r="Q156" s="218" t="s">
        <v>29</v>
      </c>
      <c r="R156" s="218" t="s">
        <v>3128</v>
      </c>
      <c r="S156" s="256">
        <v>7000</v>
      </c>
      <c r="T156" s="256">
        <f t="shared" si="6"/>
        <v>0</v>
      </c>
      <c r="U156" s="256">
        <f t="shared" si="7"/>
        <v>0</v>
      </c>
      <c r="V156" s="218"/>
      <c r="W156" s="218" t="s">
        <v>262</v>
      </c>
      <c r="X156" s="218" t="s">
        <v>3181</v>
      </c>
      <c r="Y156" s="67"/>
      <c r="Z156" s="68"/>
      <c r="AA156" s="67"/>
      <c r="AB156" s="69"/>
      <c r="AC156" s="70"/>
      <c r="AD156" s="70"/>
      <c r="AE156" s="70"/>
      <c r="AF156" s="70"/>
      <c r="AG156" s="71"/>
      <c r="AH156" s="318"/>
      <c r="AI156" s="67"/>
      <c r="AJ156" s="68"/>
      <c r="AK156" s="69"/>
      <c r="AL156" s="68"/>
      <c r="AM156" s="67"/>
      <c r="AN156" s="72"/>
      <c r="AO156" s="68"/>
      <c r="AP156" s="72"/>
      <c r="AQ156" s="68"/>
      <c r="AR156" s="4"/>
      <c r="AS156" s="4"/>
      <c r="AT156" s="4"/>
      <c r="AU156" s="4"/>
      <c r="AV156" s="4"/>
      <c r="AW156" s="4"/>
      <c r="AX156" s="8"/>
      <c r="BD156" s="11"/>
      <c r="BE156" s="11"/>
      <c r="BF156" s="11"/>
      <c r="BG156" s="11"/>
    </row>
    <row r="157" spans="1:59" s="1" customFormat="1" ht="90.75" customHeight="1">
      <c r="A157" s="218" t="s">
        <v>4057</v>
      </c>
      <c r="B157" s="218" t="s">
        <v>23</v>
      </c>
      <c r="C157" s="218" t="s">
        <v>995</v>
      </c>
      <c r="D157" s="218" t="s">
        <v>996</v>
      </c>
      <c r="E157" s="218" t="s">
        <v>997</v>
      </c>
      <c r="F157" s="218" t="s">
        <v>901</v>
      </c>
      <c r="G157" s="218" t="s">
        <v>35</v>
      </c>
      <c r="H157" s="218">
        <v>0</v>
      </c>
      <c r="I157" s="218">
        <v>470000000</v>
      </c>
      <c r="J157" s="218" t="s">
        <v>25</v>
      </c>
      <c r="K157" s="219" t="s">
        <v>4016</v>
      </c>
      <c r="L157" s="218" t="s">
        <v>26</v>
      </c>
      <c r="M157" s="430" t="s">
        <v>27</v>
      </c>
      <c r="N157" s="218" t="s">
        <v>4017</v>
      </c>
      <c r="O157" s="218" t="s">
        <v>28</v>
      </c>
      <c r="P157" s="218">
        <v>796</v>
      </c>
      <c r="Q157" s="218" t="s">
        <v>29</v>
      </c>
      <c r="R157" s="218">
        <v>1</v>
      </c>
      <c r="S157" s="256">
        <v>7000</v>
      </c>
      <c r="T157" s="256">
        <f t="shared" si="6"/>
        <v>7000</v>
      </c>
      <c r="U157" s="256">
        <f t="shared" si="7"/>
        <v>7840.0000000000009</v>
      </c>
      <c r="V157" s="218"/>
      <c r="W157" s="218" t="s">
        <v>262</v>
      </c>
      <c r="X157" s="218" t="s">
        <v>4019</v>
      </c>
      <c r="Y157" s="67"/>
      <c r="Z157" s="69"/>
      <c r="AA157" s="67"/>
      <c r="AB157" s="69"/>
      <c r="AC157" s="70"/>
      <c r="AD157" s="70"/>
      <c r="AE157" s="70"/>
      <c r="AF157" s="70"/>
      <c r="AG157" s="71"/>
      <c r="AH157" s="318"/>
      <c r="AI157" s="67"/>
      <c r="AJ157" s="68"/>
      <c r="AK157" s="69"/>
      <c r="AL157" s="68"/>
      <c r="AM157" s="67"/>
      <c r="AN157" s="72"/>
      <c r="AO157" s="68"/>
      <c r="AP157" s="72"/>
      <c r="AQ157" s="68"/>
      <c r="AR157" s="4"/>
      <c r="AS157" s="4"/>
      <c r="AT157" s="4"/>
      <c r="AU157" s="4"/>
      <c r="AV157" s="4"/>
      <c r="AW157" s="4"/>
      <c r="AX157" s="8"/>
      <c r="BD157" s="11"/>
      <c r="BE157" s="11"/>
      <c r="BF157" s="11"/>
      <c r="BG157" s="11"/>
    </row>
    <row r="158" spans="1:59" s="1" customFormat="1" ht="114" customHeight="1">
      <c r="A158" s="218" t="s">
        <v>2547</v>
      </c>
      <c r="B158" s="218" t="s">
        <v>23</v>
      </c>
      <c r="C158" s="232" t="s">
        <v>1494</v>
      </c>
      <c r="D158" s="232" t="s">
        <v>1479</v>
      </c>
      <c r="E158" s="232" t="s">
        <v>1495</v>
      </c>
      <c r="F158" s="218" t="s">
        <v>902</v>
      </c>
      <c r="G158" s="218" t="s">
        <v>24</v>
      </c>
      <c r="H158" s="218">
        <v>0</v>
      </c>
      <c r="I158" s="218">
        <v>470000000</v>
      </c>
      <c r="J158" s="218" t="s">
        <v>25</v>
      </c>
      <c r="K158" s="218" t="s">
        <v>1592</v>
      </c>
      <c r="L158" s="218" t="s">
        <v>26</v>
      </c>
      <c r="M158" s="430" t="s">
        <v>27</v>
      </c>
      <c r="N158" s="218" t="s">
        <v>643</v>
      </c>
      <c r="O158" s="218" t="s">
        <v>28</v>
      </c>
      <c r="P158" s="218" t="s">
        <v>1481</v>
      </c>
      <c r="Q158" s="218" t="s">
        <v>1480</v>
      </c>
      <c r="R158" s="218" t="s">
        <v>3128</v>
      </c>
      <c r="S158" s="256">
        <v>12000</v>
      </c>
      <c r="T158" s="256">
        <f t="shared" si="6"/>
        <v>0</v>
      </c>
      <c r="U158" s="256">
        <f t="shared" si="7"/>
        <v>0</v>
      </c>
      <c r="V158" s="218"/>
      <c r="W158" s="218" t="s">
        <v>262</v>
      </c>
      <c r="X158" s="218"/>
      <c r="Y158" s="67"/>
      <c r="Z158" s="68"/>
      <c r="AA158" s="67"/>
      <c r="AB158" s="69"/>
      <c r="AC158" s="70"/>
      <c r="AD158" s="70"/>
      <c r="AE158" s="70"/>
      <c r="AF158" s="70"/>
      <c r="AG158" s="71"/>
      <c r="AH158" s="318"/>
      <c r="AI158" s="67"/>
      <c r="AJ158" s="68"/>
      <c r="AK158" s="69"/>
      <c r="AL158" s="68"/>
      <c r="AM158" s="67"/>
      <c r="AN158" s="72"/>
      <c r="AO158" s="68"/>
      <c r="AP158" s="72"/>
      <c r="AQ158" s="68"/>
      <c r="AR158" s="4"/>
      <c r="AS158" s="4"/>
      <c r="AT158" s="4"/>
      <c r="AU158" s="4"/>
      <c r="AV158" s="4"/>
      <c r="AW158" s="4"/>
      <c r="AX158" s="8"/>
      <c r="BD158" s="11"/>
      <c r="BE158" s="11"/>
      <c r="BF158" s="11"/>
      <c r="BG158" s="11"/>
    </row>
    <row r="159" spans="1:59" s="1" customFormat="1" ht="114" customHeight="1">
      <c r="A159" s="218" t="s">
        <v>3587</v>
      </c>
      <c r="B159" s="218" t="s">
        <v>23</v>
      </c>
      <c r="C159" s="232" t="s">
        <v>1494</v>
      </c>
      <c r="D159" s="232" t="s">
        <v>1479</v>
      </c>
      <c r="E159" s="232" t="s">
        <v>1495</v>
      </c>
      <c r="F159" s="218" t="s">
        <v>902</v>
      </c>
      <c r="G159" s="218" t="s">
        <v>24</v>
      </c>
      <c r="H159" s="218">
        <v>0</v>
      </c>
      <c r="I159" s="218">
        <v>470000000</v>
      </c>
      <c r="J159" s="218" t="s">
        <v>25</v>
      </c>
      <c r="K159" s="218" t="s">
        <v>618</v>
      </c>
      <c r="L159" s="218" t="s">
        <v>26</v>
      </c>
      <c r="M159" s="430" t="s">
        <v>27</v>
      </c>
      <c r="N159" s="218" t="s">
        <v>643</v>
      </c>
      <c r="O159" s="218" t="s">
        <v>28</v>
      </c>
      <c r="P159" s="218" t="s">
        <v>1481</v>
      </c>
      <c r="Q159" s="218" t="s">
        <v>1480</v>
      </c>
      <c r="R159" s="218" t="s">
        <v>3128</v>
      </c>
      <c r="S159" s="256">
        <v>12000</v>
      </c>
      <c r="T159" s="256">
        <f t="shared" si="6"/>
        <v>0</v>
      </c>
      <c r="U159" s="256">
        <f t="shared" si="7"/>
        <v>0</v>
      </c>
      <c r="V159" s="218"/>
      <c r="W159" s="218" t="s">
        <v>262</v>
      </c>
      <c r="X159" s="218" t="s">
        <v>3181</v>
      </c>
      <c r="Y159" s="67"/>
      <c r="Z159" s="68"/>
      <c r="AA159" s="67"/>
      <c r="AB159" s="69"/>
      <c r="AC159" s="70"/>
      <c r="AD159" s="70"/>
      <c r="AE159" s="70"/>
      <c r="AF159" s="70"/>
      <c r="AG159" s="71"/>
      <c r="AH159" s="318"/>
      <c r="AI159" s="67"/>
      <c r="AJ159" s="68"/>
      <c r="AK159" s="69"/>
      <c r="AL159" s="68"/>
      <c r="AM159" s="67"/>
      <c r="AN159" s="72"/>
      <c r="AO159" s="68"/>
      <c r="AP159" s="72"/>
      <c r="AQ159" s="68"/>
      <c r="AR159" s="4"/>
      <c r="AS159" s="4"/>
      <c r="AT159" s="4"/>
      <c r="AU159" s="4"/>
      <c r="AV159" s="4"/>
      <c r="AW159" s="4"/>
      <c r="AX159" s="8"/>
      <c r="BD159" s="11"/>
      <c r="BE159" s="11"/>
      <c r="BF159" s="11"/>
      <c r="BG159" s="11"/>
    </row>
    <row r="160" spans="1:59" s="1" customFormat="1" ht="114" customHeight="1">
      <c r="A160" s="218" t="s">
        <v>4058</v>
      </c>
      <c r="B160" s="218" t="s">
        <v>23</v>
      </c>
      <c r="C160" s="232" t="s">
        <v>1494</v>
      </c>
      <c r="D160" s="232" t="s">
        <v>1479</v>
      </c>
      <c r="E160" s="232" t="s">
        <v>1495</v>
      </c>
      <c r="F160" s="218" t="s">
        <v>902</v>
      </c>
      <c r="G160" s="218" t="s">
        <v>35</v>
      </c>
      <c r="H160" s="218">
        <v>0</v>
      </c>
      <c r="I160" s="218">
        <v>470000000</v>
      </c>
      <c r="J160" s="218" t="s">
        <v>25</v>
      </c>
      <c r="K160" s="219" t="s">
        <v>4016</v>
      </c>
      <c r="L160" s="218" t="s">
        <v>26</v>
      </c>
      <c r="M160" s="430" t="s">
        <v>27</v>
      </c>
      <c r="N160" s="218" t="s">
        <v>4017</v>
      </c>
      <c r="O160" s="218" t="s">
        <v>28</v>
      </c>
      <c r="P160" s="218" t="s">
        <v>1481</v>
      </c>
      <c r="Q160" s="218" t="s">
        <v>1480</v>
      </c>
      <c r="R160" s="218">
        <v>1</v>
      </c>
      <c r="S160" s="256">
        <v>12000</v>
      </c>
      <c r="T160" s="256">
        <f t="shared" si="6"/>
        <v>12000</v>
      </c>
      <c r="U160" s="256">
        <f t="shared" si="7"/>
        <v>13440.000000000002</v>
      </c>
      <c r="V160" s="218"/>
      <c r="W160" s="218" t="s">
        <v>262</v>
      </c>
      <c r="X160" s="218" t="s">
        <v>4019</v>
      </c>
      <c r="Y160" s="67"/>
      <c r="Z160" s="69"/>
      <c r="AA160" s="67"/>
      <c r="AB160" s="69"/>
      <c r="AC160" s="70"/>
      <c r="AD160" s="70"/>
      <c r="AE160" s="70"/>
      <c r="AF160" s="70"/>
      <c r="AG160" s="71"/>
      <c r="AH160" s="318"/>
      <c r="AI160" s="67"/>
      <c r="AJ160" s="68"/>
      <c r="AK160" s="69"/>
      <c r="AL160" s="68"/>
      <c r="AM160" s="67"/>
      <c r="AN160" s="72"/>
      <c r="AO160" s="68"/>
      <c r="AP160" s="72"/>
      <c r="AQ160" s="68"/>
      <c r="AR160" s="4"/>
      <c r="AS160" s="4"/>
      <c r="AT160" s="4"/>
      <c r="AU160" s="4"/>
      <c r="AV160" s="4"/>
      <c r="AW160" s="4"/>
      <c r="AX160" s="8"/>
      <c r="BD160" s="11"/>
      <c r="BE160" s="11"/>
      <c r="BF160" s="11"/>
      <c r="BG160" s="11"/>
    </row>
    <row r="161" spans="1:64" s="1" customFormat="1" ht="89.25" customHeight="1">
      <c r="A161" s="218" t="s">
        <v>2548</v>
      </c>
      <c r="B161" s="218" t="s">
        <v>23</v>
      </c>
      <c r="C161" s="218" t="s">
        <v>1482</v>
      </c>
      <c r="D161" s="218" t="s">
        <v>1479</v>
      </c>
      <c r="E161" s="218" t="s">
        <v>1483</v>
      </c>
      <c r="F161" s="218" t="s">
        <v>903</v>
      </c>
      <c r="G161" s="218" t="s">
        <v>24</v>
      </c>
      <c r="H161" s="218">
        <v>0</v>
      </c>
      <c r="I161" s="218">
        <v>470000000</v>
      </c>
      <c r="J161" s="218" t="s">
        <v>25</v>
      </c>
      <c r="K161" s="218" t="s">
        <v>1592</v>
      </c>
      <c r="L161" s="218" t="s">
        <v>26</v>
      </c>
      <c r="M161" s="430" t="s">
        <v>27</v>
      </c>
      <c r="N161" s="218" t="s">
        <v>643</v>
      </c>
      <c r="O161" s="218" t="s">
        <v>28</v>
      </c>
      <c r="P161" s="218" t="s">
        <v>1481</v>
      </c>
      <c r="Q161" s="218" t="s">
        <v>1480</v>
      </c>
      <c r="R161" s="218" t="s">
        <v>3128</v>
      </c>
      <c r="S161" s="256">
        <v>50000</v>
      </c>
      <c r="T161" s="256">
        <f t="shared" si="6"/>
        <v>0</v>
      </c>
      <c r="U161" s="256">
        <f t="shared" si="7"/>
        <v>0</v>
      </c>
      <c r="V161" s="218"/>
      <c r="W161" s="218" t="s">
        <v>262</v>
      </c>
      <c r="X161" s="218"/>
      <c r="Y161" s="67"/>
      <c r="Z161" s="68"/>
      <c r="AA161" s="67"/>
      <c r="AB161" s="69"/>
      <c r="AC161" s="70"/>
      <c r="AD161" s="70"/>
      <c r="AE161" s="70"/>
      <c r="AF161" s="70"/>
      <c r="AG161" s="71"/>
      <c r="AH161" s="318"/>
      <c r="AI161" s="67"/>
      <c r="AJ161" s="68"/>
      <c r="AK161" s="69"/>
      <c r="AL161" s="68"/>
      <c r="AM161" s="67"/>
      <c r="AN161" s="72"/>
      <c r="AO161" s="68"/>
      <c r="AP161" s="72"/>
      <c r="AQ161" s="68"/>
      <c r="AR161" s="4"/>
      <c r="AS161" s="4"/>
      <c r="AT161" s="4"/>
      <c r="AU161" s="4"/>
      <c r="AV161" s="4"/>
      <c r="AW161" s="4"/>
      <c r="AX161" s="8"/>
      <c r="BD161" s="11"/>
      <c r="BE161" s="11"/>
      <c r="BF161" s="11"/>
      <c r="BG161" s="11"/>
    </row>
    <row r="162" spans="1:64" s="1" customFormat="1" ht="89.25" customHeight="1">
      <c r="A162" s="218" t="s">
        <v>3588</v>
      </c>
      <c r="B162" s="218" t="s">
        <v>23</v>
      </c>
      <c r="C162" s="218" t="s">
        <v>1482</v>
      </c>
      <c r="D162" s="218" t="s">
        <v>1479</v>
      </c>
      <c r="E162" s="218" t="s">
        <v>1483</v>
      </c>
      <c r="F162" s="218" t="s">
        <v>903</v>
      </c>
      <c r="G162" s="218" t="s">
        <v>24</v>
      </c>
      <c r="H162" s="218">
        <v>0</v>
      </c>
      <c r="I162" s="218">
        <v>470000000</v>
      </c>
      <c r="J162" s="218" t="s">
        <v>25</v>
      </c>
      <c r="K162" s="218" t="s">
        <v>618</v>
      </c>
      <c r="L162" s="218" t="s">
        <v>26</v>
      </c>
      <c r="M162" s="430" t="s">
        <v>27</v>
      </c>
      <c r="N162" s="218" t="s">
        <v>643</v>
      </c>
      <c r="O162" s="218" t="s">
        <v>28</v>
      </c>
      <c r="P162" s="218" t="s">
        <v>1481</v>
      </c>
      <c r="Q162" s="218" t="s">
        <v>1480</v>
      </c>
      <c r="R162" s="218" t="s">
        <v>3128</v>
      </c>
      <c r="S162" s="256">
        <v>50000</v>
      </c>
      <c r="T162" s="256">
        <f t="shared" si="6"/>
        <v>0</v>
      </c>
      <c r="U162" s="256">
        <f t="shared" si="7"/>
        <v>0</v>
      </c>
      <c r="V162" s="218"/>
      <c r="W162" s="218" t="s">
        <v>262</v>
      </c>
      <c r="X162" s="218" t="s">
        <v>3181</v>
      </c>
      <c r="Y162" s="67"/>
      <c r="Z162" s="68"/>
      <c r="AA162" s="67"/>
      <c r="AB162" s="69"/>
      <c r="AC162" s="70"/>
      <c r="AD162" s="70"/>
      <c r="AE162" s="70"/>
      <c r="AF162" s="70"/>
      <c r="AG162" s="71"/>
      <c r="AH162" s="318"/>
      <c r="AI162" s="67"/>
      <c r="AJ162" s="68"/>
      <c r="AK162" s="69"/>
      <c r="AL162" s="68"/>
      <c r="AM162" s="67"/>
      <c r="AN162" s="72"/>
      <c r="AO162" s="68"/>
      <c r="AP162" s="72"/>
      <c r="AQ162" s="68"/>
      <c r="AR162" s="4"/>
      <c r="AS162" s="4"/>
      <c r="AT162" s="4"/>
      <c r="AU162" s="4"/>
      <c r="AV162" s="4"/>
      <c r="AW162" s="4"/>
      <c r="AX162" s="8"/>
      <c r="BD162" s="11"/>
      <c r="BE162" s="11"/>
      <c r="BF162" s="11"/>
      <c r="BG162" s="11"/>
    </row>
    <row r="163" spans="1:64" s="1" customFormat="1" ht="99.75" customHeight="1">
      <c r="A163" s="218" t="s">
        <v>4059</v>
      </c>
      <c r="B163" s="218" t="s">
        <v>23</v>
      </c>
      <c r="C163" s="218" t="s">
        <v>1482</v>
      </c>
      <c r="D163" s="218" t="s">
        <v>1479</v>
      </c>
      <c r="E163" s="218" t="s">
        <v>1483</v>
      </c>
      <c r="F163" s="218" t="s">
        <v>903</v>
      </c>
      <c r="G163" s="218" t="s">
        <v>35</v>
      </c>
      <c r="H163" s="218">
        <v>0</v>
      </c>
      <c r="I163" s="218">
        <v>470000000</v>
      </c>
      <c r="J163" s="218" t="s">
        <v>25</v>
      </c>
      <c r="K163" s="219" t="s">
        <v>4016</v>
      </c>
      <c r="L163" s="218" t="s">
        <v>26</v>
      </c>
      <c r="M163" s="430" t="s">
        <v>27</v>
      </c>
      <c r="N163" s="218" t="s">
        <v>4017</v>
      </c>
      <c r="O163" s="218" t="s">
        <v>28</v>
      </c>
      <c r="P163" s="218" t="s">
        <v>1481</v>
      </c>
      <c r="Q163" s="218" t="s">
        <v>1480</v>
      </c>
      <c r="R163" s="218">
        <v>1</v>
      </c>
      <c r="S163" s="256">
        <v>50000</v>
      </c>
      <c r="T163" s="256">
        <f t="shared" si="6"/>
        <v>50000</v>
      </c>
      <c r="U163" s="256">
        <f t="shared" si="7"/>
        <v>56000.000000000007</v>
      </c>
      <c r="V163" s="218"/>
      <c r="W163" s="218" t="s">
        <v>262</v>
      </c>
      <c r="X163" s="218" t="s">
        <v>4019</v>
      </c>
      <c r="Y163" s="67"/>
      <c r="Z163" s="69"/>
      <c r="AA163" s="67"/>
      <c r="AB163" s="69"/>
      <c r="AC163" s="70"/>
      <c r="AD163" s="70"/>
      <c r="AE163" s="70"/>
      <c r="AF163" s="70"/>
      <c r="AG163" s="71"/>
      <c r="AH163" s="318"/>
      <c r="AI163" s="67"/>
      <c r="AJ163" s="68"/>
      <c r="AK163" s="69"/>
      <c r="AL163" s="68"/>
      <c r="AM163" s="67"/>
      <c r="AN163" s="72"/>
      <c r="AO163" s="68"/>
      <c r="AP163" s="72"/>
      <c r="AQ163" s="68"/>
      <c r="AR163" s="4"/>
      <c r="AS163" s="4"/>
      <c r="AT163" s="4"/>
      <c r="AU163" s="4"/>
      <c r="AV163" s="4"/>
      <c r="AW163" s="4"/>
      <c r="AX163" s="8"/>
      <c r="BD163" s="11"/>
      <c r="BE163" s="11"/>
      <c r="BF163" s="11"/>
      <c r="BG163" s="11"/>
    </row>
    <row r="164" spans="1:64" s="1" customFormat="1" ht="122.25" customHeight="1">
      <c r="A164" s="218" t="s">
        <v>2549</v>
      </c>
      <c r="B164" s="218" t="s">
        <v>23</v>
      </c>
      <c r="C164" s="218" t="s">
        <v>1038</v>
      </c>
      <c r="D164" s="218" t="s">
        <v>998</v>
      </c>
      <c r="E164" s="218" t="s">
        <v>1039</v>
      </c>
      <c r="F164" s="218" t="s">
        <v>904</v>
      </c>
      <c r="G164" s="218" t="s">
        <v>24</v>
      </c>
      <c r="H164" s="218">
        <v>0</v>
      </c>
      <c r="I164" s="218">
        <v>470000000</v>
      </c>
      <c r="J164" s="218" t="s">
        <v>25</v>
      </c>
      <c r="K164" s="218" t="s">
        <v>1592</v>
      </c>
      <c r="L164" s="218" t="s">
        <v>26</v>
      </c>
      <c r="M164" s="430" t="s">
        <v>27</v>
      </c>
      <c r="N164" s="218" t="s">
        <v>643</v>
      </c>
      <c r="O164" s="218" t="s">
        <v>28</v>
      </c>
      <c r="P164" s="218">
        <v>796</v>
      </c>
      <c r="Q164" s="218" t="s">
        <v>29</v>
      </c>
      <c r="R164" s="218" t="s">
        <v>3128</v>
      </c>
      <c r="S164" s="256">
        <v>400</v>
      </c>
      <c r="T164" s="256">
        <f t="shared" si="6"/>
        <v>0</v>
      </c>
      <c r="U164" s="256">
        <f t="shared" si="7"/>
        <v>0</v>
      </c>
      <c r="V164" s="218"/>
      <c r="W164" s="218" t="s">
        <v>262</v>
      </c>
      <c r="X164" s="218"/>
      <c r="Y164" s="67"/>
      <c r="Z164" s="68"/>
      <c r="AA164" s="67"/>
      <c r="AB164" s="69"/>
      <c r="AC164" s="70"/>
      <c r="AD164" s="70"/>
      <c r="AE164" s="70"/>
      <c r="AF164" s="70"/>
      <c r="AG164" s="71"/>
      <c r="AH164" s="318"/>
      <c r="AI164" s="67"/>
      <c r="AJ164" s="68"/>
      <c r="AK164" s="69"/>
      <c r="AL164" s="68"/>
      <c r="AM164" s="67"/>
      <c r="AN164" s="72"/>
      <c r="AO164" s="68"/>
      <c r="AP164" s="72"/>
      <c r="AQ164" s="68"/>
      <c r="AR164" s="4"/>
      <c r="AS164" s="4"/>
      <c r="AT164" s="4"/>
      <c r="AU164" s="4"/>
      <c r="AV164" s="4"/>
      <c r="AW164" s="4"/>
      <c r="AX164" s="8"/>
      <c r="BD164" s="11"/>
      <c r="BE164" s="11"/>
      <c r="BF164" s="11"/>
      <c r="BG164" s="11"/>
    </row>
    <row r="165" spans="1:64" s="1" customFormat="1" ht="122.25" customHeight="1">
      <c r="A165" s="218" t="s">
        <v>4060</v>
      </c>
      <c r="B165" s="218" t="s">
        <v>23</v>
      </c>
      <c r="C165" s="218" t="s">
        <v>1038</v>
      </c>
      <c r="D165" s="218" t="s">
        <v>998</v>
      </c>
      <c r="E165" s="218" t="s">
        <v>1039</v>
      </c>
      <c r="F165" s="218" t="s">
        <v>904</v>
      </c>
      <c r="G165" s="218" t="s">
        <v>35</v>
      </c>
      <c r="H165" s="218">
        <v>0</v>
      </c>
      <c r="I165" s="218">
        <v>470000000</v>
      </c>
      <c r="J165" s="218" t="s">
        <v>25</v>
      </c>
      <c r="K165" s="219" t="s">
        <v>4016</v>
      </c>
      <c r="L165" s="218" t="s">
        <v>26</v>
      </c>
      <c r="M165" s="430" t="s">
        <v>27</v>
      </c>
      <c r="N165" s="218" t="s">
        <v>4017</v>
      </c>
      <c r="O165" s="218" t="s">
        <v>28</v>
      </c>
      <c r="P165" s="218">
        <v>796</v>
      </c>
      <c r="Q165" s="218" t="s">
        <v>29</v>
      </c>
      <c r="R165" s="218">
        <v>20</v>
      </c>
      <c r="S165" s="256">
        <v>400</v>
      </c>
      <c r="T165" s="256">
        <f t="shared" si="6"/>
        <v>8000</v>
      </c>
      <c r="U165" s="256">
        <f t="shared" si="7"/>
        <v>8960</v>
      </c>
      <c r="V165" s="218"/>
      <c r="W165" s="218" t="s">
        <v>262</v>
      </c>
      <c r="X165" s="218" t="s">
        <v>4019</v>
      </c>
      <c r="Y165" s="67"/>
      <c r="Z165" s="69"/>
      <c r="AA165" s="67"/>
      <c r="AB165" s="69"/>
      <c r="AC165" s="70"/>
      <c r="AD165" s="70"/>
      <c r="AE165" s="70"/>
      <c r="AF165" s="70"/>
      <c r="AG165" s="71"/>
      <c r="AH165" s="318"/>
      <c r="AI165" s="67"/>
      <c r="AJ165" s="68"/>
      <c r="AK165" s="69"/>
      <c r="AL165" s="68"/>
      <c r="AM165" s="67"/>
      <c r="AN165" s="72"/>
      <c r="AO165" s="68"/>
      <c r="AP165" s="72"/>
      <c r="AQ165" s="68"/>
      <c r="AR165" s="4"/>
      <c r="AS165" s="4"/>
      <c r="AT165" s="4"/>
      <c r="AU165" s="4"/>
      <c r="AV165" s="4"/>
      <c r="AW165" s="4"/>
      <c r="AX165" s="8"/>
      <c r="BD165" s="11"/>
      <c r="BE165" s="11"/>
      <c r="BF165" s="11"/>
      <c r="BG165" s="11"/>
    </row>
    <row r="166" spans="1:64" s="1" customFormat="1" ht="108.75" customHeight="1">
      <c r="A166" s="218" t="s">
        <v>2550</v>
      </c>
      <c r="B166" s="218" t="s">
        <v>23</v>
      </c>
      <c r="C166" s="232" t="s">
        <v>1045</v>
      </c>
      <c r="D166" s="232" t="s">
        <v>1046</v>
      </c>
      <c r="E166" s="232" t="s">
        <v>1496</v>
      </c>
      <c r="F166" s="218" t="s">
        <v>905</v>
      </c>
      <c r="G166" s="218" t="s">
        <v>24</v>
      </c>
      <c r="H166" s="218">
        <v>0</v>
      </c>
      <c r="I166" s="218">
        <v>470000000</v>
      </c>
      <c r="J166" s="218" t="s">
        <v>25</v>
      </c>
      <c r="K166" s="218" t="s">
        <v>1592</v>
      </c>
      <c r="L166" s="218" t="s">
        <v>26</v>
      </c>
      <c r="M166" s="430" t="s">
        <v>27</v>
      </c>
      <c r="N166" s="218" t="s">
        <v>643</v>
      </c>
      <c r="O166" s="218" t="s">
        <v>28</v>
      </c>
      <c r="P166" s="218" t="s">
        <v>976</v>
      </c>
      <c r="Q166" s="232" t="s">
        <v>975</v>
      </c>
      <c r="R166" s="218" t="s">
        <v>3128</v>
      </c>
      <c r="S166" s="256">
        <v>1000</v>
      </c>
      <c r="T166" s="256">
        <f t="shared" si="6"/>
        <v>0</v>
      </c>
      <c r="U166" s="256">
        <f t="shared" si="7"/>
        <v>0</v>
      </c>
      <c r="V166" s="218"/>
      <c r="W166" s="218" t="s">
        <v>262</v>
      </c>
      <c r="X166" s="218"/>
      <c r="Y166" s="67"/>
      <c r="Z166" s="68"/>
      <c r="AA166" s="67"/>
      <c r="AB166" s="69"/>
      <c r="AC166" s="70"/>
      <c r="AD166" s="70"/>
      <c r="AE166" s="70"/>
      <c r="AF166" s="70"/>
      <c r="AG166" s="71"/>
      <c r="AH166" s="318"/>
      <c r="AI166" s="67"/>
      <c r="AJ166" s="68"/>
      <c r="AK166" s="69"/>
      <c r="AL166" s="68"/>
      <c r="AM166" s="67"/>
      <c r="AN166" s="72"/>
      <c r="AO166" s="68"/>
      <c r="AP166" s="72"/>
      <c r="AQ166" s="68"/>
      <c r="AR166" s="4"/>
      <c r="AS166" s="4"/>
      <c r="AT166" s="4"/>
      <c r="AU166" s="4"/>
      <c r="AV166" s="4"/>
      <c r="AW166" s="4"/>
      <c r="AX166" s="8"/>
      <c r="BD166" s="11"/>
      <c r="BE166" s="11"/>
      <c r="BF166" s="11"/>
      <c r="BG166" s="11"/>
    </row>
    <row r="167" spans="1:64" s="1" customFormat="1" ht="108.75" customHeight="1">
      <c r="A167" s="218" t="s">
        <v>4061</v>
      </c>
      <c r="B167" s="218" t="s">
        <v>23</v>
      </c>
      <c r="C167" s="232" t="s">
        <v>1045</v>
      </c>
      <c r="D167" s="232" t="s">
        <v>1046</v>
      </c>
      <c r="E167" s="232" t="s">
        <v>1496</v>
      </c>
      <c r="F167" s="218" t="s">
        <v>905</v>
      </c>
      <c r="G167" s="218" t="s">
        <v>35</v>
      </c>
      <c r="H167" s="218">
        <v>0</v>
      </c>
      <c r="I167" s="218">
        <v>470000000</v>
      </c>
      <c r="J167" s="218" t="s">
        <v>25</v>
      </c>
      <c r="K167" s="219" t="s">
        <v>4016</v>
      </c>
      <c r="L167" s="218" t="s">
        <v>26</v>
      </c>
      <c r="M167" s="430" t="s">
        <v>27</v>
      </c>
      <c r="N167" s="218" t="s">
        <v>4017</v>
      </c>
      <c r="O167" s="218" t="s">
        <v>28</v>
      </c>
      <c r="P167" s="218" t="s">
        <v>976</v>
      </c>
      <c r="Q167" s="232" t="s">
        <v>975</v>
      </c>
      <c r="R167" s="218">
        <v>30</v>
      </c>
      <c r="S167" s="256">
        <v>1000</v>
      </c>
      <c r="T167" s="256">
        <f t="shared" si="6"/>
        <v>30000</v>
      </c>
      <c r="U167" s="256">
        <f t="shared" si="7"/>
        <v>33600</v>
      </c>
      <c r="V167" s="218"/>
      <c r="W167" s="218" t="s">
        <v>262</v>
      </c>
      <c r="X167" s="218" t="s">
        <v>4019</v>
      </c>
      <c r="Y167" s="67"/>
      <c r="Z167" s="69"/>
      <c r="AA167" s="67"/>
      <c r="AB167" s="69"/>
      <c r="AC167" s="70"/>
      <c r="AD167" s="70"/>
      <c r="AE167" s="70"/>
      <c r="AF167" s="70"/>
      <c r="AG167" s="71"/>
      <c r="AH167" s="318"/>
      <c r="AI167" s="67"/>
      <c r="AJ167" s="68"/>
      <c r="AK167" s="69"/>
      <c r="AL167" s="68"/>
      <c r="AM167" s="67"/>
      <c r="AN167" s="72"/>
      <c r="AO167" s="68"/>
      <c r="AP167" s="72"/>
      <c r="AQ167" s="68"/>
      <c r="AR167" s="4"/>
      <c r="AS167" s="4"/>
      <c r="AT167" s="4"/>
      <c r="AU167" s="4"/>
      <c r="AV167" s="4"/>
      <c r="AW167" s="4"/>
      <c r="AX167" s="8"/>
      <c r="BD167" s="11"/>
      <c r="BE167" s="11"/>
      <c r="BF167" s="11"/>
      <c r="BG167" s="11"/>
    </row>
    <row r="168" spans="1:64" s="1" customFormat="1" ht="133.5" customHeight="1">
      <c r="A168" s="218" t="s">
        <v>2551</v>
      </c>
      <c r="B168" s="218" t="s">
        <v>23</v>
      </c>
      <c r="C168" s="218" t="s">
        <v>926</v>
      </c>
      <c r="D168" s="218" t="s">
        <v>927</v>
      </c>
      <c r="E168" s="218" t="s">
        <v>928</v>
      </c>
      <c r="F168" s="218" t="s">
        <v>845</v>
      </c>
      <c r="G168" s="218" t="s">
        <v>24</v>
      </c>
      <c r="H168" s="218">
        <v>0</v>
      </c>
      <c r="I168" s="218">
        <v>470000000</v>
      </c>
      <c r="J168" s="218" t="s">
        <v>25</v>
      </c>
      <c r="K168" s="218" t="s">
        <v>1592</v>
      </c>
      <c r="L168" s="218" t="s">
        <v>26</v>
      </c>
      <c r="M168" s="430" t="s">
        <v>27</v>
      </c>
      <c r="N168" s="218" t="s">
        <v>643</v>
      </c>
      <c r="O168" s="218" t="s">
        <v>28</v>
      </c>
      <c r="P168" s="218" t="s">
        <v>662</v>
      </c>
      <c r="Q168" s="218" t="s">
        <v>661</v>
      </c>
      <c r="R168" s="218" t="s">
        <v>3128</v>
      </c>
      <c r="S168" s="256">
        <v>25000</v>
      </c>
      <c r="T168" s="256">
        <f t="shared" si="6"/>
        <v>0</v>
      </c>
      <c r="U168" s="256">
        <f t="shared" si="7"/>
        <v>0</v>
      </c>
      <c r="V168" s="218"/>
      <c r="W168" s="218" t="s">
        <v>262</v>
      </c>
      <c r="X168" s="218"/>
      <c r="Y168" s="67"/>
      <c r="Z168" s="68"/>
      <c r="AA168" s="67"/>
      <c r="AB168" s="69"/>
      <c r="AC168" s="70"/>
      <c r="AD168" s="70"/>
      <c r="AE168" s="70"/>
      <c r="AF168" s="70"/>
      <c r="AG168" s="71"/>
      <c r="AH168" s="318"/>
      <c r="AI168" s="67"/>
      <c r="AJ168" s="68"/>
      <c r="AK168" s="69"/>
      <c r="AL168" s="68"/>
      <c r="AM168" s="67"/>
      <c r="AN168" s="72"/>
      <c r="AO168" s="68"/>
      <c r="AP168" s="72"/>
      <c r="AQ168" s="68"/>
      <c r="AR168" s="4"/>
      <c r="AS168" s="4"/>
      <c r="AT168" s="4"/>
      <c r="AU168" s="4"/>
      <c r="AV168" s="4"/>
      <c r="AW168" s="4"/>
      <c r="AX168" s="8"/>
      <c r="BD168" s="11"/>
      <c r="BE168" s="11"/>
      <c r="BF168" s="11"/>
      <c r="BG168" s="11"/>
    </row>
    <row r="169" spans="1:64" s="1" customFormat="1" ht="133.5" customHeight="1">
      <c r="A169" s="218" t="s">
        <v>3589</v>
      </c>
      <c r="B169" s="218" t="s">
        <v>23</v>
      </c>
      <c r="C169" s="218" t="s">
        <v>926</v>
      </c>
      <c r="D169" s="218" t="s">
        <v>927</v>
      </c>
      <c r="E169" s="218" t="s">
        <v>928</v>
      </c>
      <c r="F169" s="218" t="s">
        <v>845</v>
      </c>
      <c r="G169" s="218" t="s">
        <v>24</v>
      </c>
      <c r="H169" s="218">
        <v>0</v>
      </c>
      <c r="I169" s="218">
        <v>470000000</v>
      </c>
      <c r="J169" s="218" t="s">
        <v>25</v>
      </c>
      <c r="K169" s="218" t="s">
        <v>618</v>
      </c>
      <c r="L169" s="218" t="s">
        <v>26</v>
      </c>
      <c r="M169" s="430" t="s">
        <v>27</v>
      </c>
      <c r="N169" s="218" t="s">
        <v>643</v>
      </c>
      <c r="O169" s="218" t="s">
        <v>28</v>
      </c>
      <c r="P169" s="218" t="s">
        <v>662</v>
      </c>
      <c r="Q169" s="218" t="s">
        <v>661</v>
      </c>
      <c r="R169" s="218" t="s">
        <v>3128</v>
      </c>
      <c r="S169" s="256">
        <v>25000</v>
      </c>
      <c r="T169" s="256">
        <f t="shared" si="6"/>
        <v>0</v>
      </c>
      <c r="U169" s="256">
        <f t="shared" si="7"/>
        <v>0</v>
      </c>
      <c r="V169" s="218"/>
      <c r="W169" s="218" t="s">
        <v>262</v>
      </c>
      <c r="X169" s="218" t="s">
        <v>3181</v>
      </c>
      <c r="Y169" s="67"/>
      <c r="Z169" s="68"/>
      <c r="AA169" s="67"/>
      <c r="AB169" s="69"/>
      <c r="AC169" s="70"/>
      <c r="AD169" s="70"/>
      <c r="AE169" s="70"/>
      <c r="AF169" s="70"/>
      <c r="AG169" s="71"/>
      <c r="AH169" s="318"/>
      <c r="AI169" s="67"/>
      <c r="AJ169" s="68"/>
      <c r="AK169" s="69"/>
      <c r="AL169" s="68"/>
      <c r="AM169" s="67"/>
      <c r="AN169" s="72"/>
      <c r="AO169" s="68"/>
      <c r="AP169" s="72"/>
      <c r="AQ169" s="68"/>
      <c r="AR169" s="4"/>
      <c r="AS169" s="4"/>
      <c r="AT169" s="4"/>
      <c r="AU169" s="4"/>
      <c r="AV169" s="4"/>
      <c r="AW169" s="4"/>
      <c r="AX169" s="8"/>
      <c r="BD169" s="11"/>
      <c r="BE169" s="11"/>
      <c r="BF169" s="11"/>
      <c r="BG169" s="11"/>
    </row>
    <row r="170" spans="1:64" s="1" customFormat="1" ht="133.5" customHeight="1">
      <c r="A170" s="218" t="s">
        <v>4062</v>
      </c>
      <c r="B170" s="218" t="s">
        <v>23</v>
      </c>
      <c r="C170" s="218" t="s">
        <v>926</v>
      </c>
      <c r="D170" s="218" t="s">
        <v>927</v>
      </c>
      <c r="E170" s="218" t="s">
        <v>928</v>
      </c>
      <c r="F170" s="218" t="s">
        <v>845</v>
      </c>
      <c r="G170" s="218" t="s">
        <v>35</v>
      </c>
      <c r="H170" s="218">
        <v>0</v>
      </c>
      <c r="I170" s="218">
        <v>470000000</v>
      </c>
      <c r="J170" s="218" t="s">
        <v>25</v>
      </c>
      <c r="K170" s="219" t="s">
        <v>4016</v>
      </c>
      <c r="L170" s="218" t="s">
        <v>26</v>
      </c>
      <c r="M170" s="430" t="s">
        <v>27</v>
      </c>
      <c r="N170" s="218" t="s">
        <v>4017</v>
      </c>
      <c r="O170" s="218" t="s">
        <v>28</v>
      </c>
      <c r="P170" s="218" t="s">
        <v>662</v>
      </c>
      <c r="Q170" s="218" t="s">
        <v>661</v>
      </c>
      <c r="R170" s="218" t="s">
        <v>4063</v>
      </c>
      <c r="S170" s="256">
        <v>25000</v>
      </c>
      <c r="T170" s="256">
        <f t="shared" si="6"/>
        <v>50000</v>
      </c>
      <c r="U170" s="256">
        <f t="shared" si="7"/>
        <v>56000.000000000007</v>
      </c>
      <c r="V170" s="218"/>
      <c r="W170" s="218" t="s">
        <v>262</v>
      </c>
      <c r="X170" s="218" t="s">
        <v>4019</v>
      </c>
      <c r="Y170" s="67"/>
      <c r="Z170" s="69"/>
      <c r="AA170" s="67"/>
      <c r="AB170" s="69"/>
      <c r="AC170" s="70"/>
      <c r="AD170" s="70"/>
      <c r="AE170" s="70"/>
      <c r="AF170" s="70"/>
      <c r="AG170" s="71"/>
      <c r="AH170" s="318"/>
      <c r="AI170" s="67"/>
      <c r="AJ170" s="68"/>
      <c r="AK170" s="69"/>
      <c r="AL170" s="68"/>
      <c r="AM170" s="67"/>
      <c r="AN170" s="72"/>
      <c r="AO170" s="68"/>
      <c r="AP170" s="72"/>
      <c r="AQ170" s="68"/>
      <c r="AR170" s="67"/>
      <c r="AS170" s="67"/>
      <c r="AT170" s="67"/>
      <c r="AU170" s="67"/>
      <c r="AV170" s="67"/>
      <c r="AW170" s="67"/>
      <c r="AX170" s="69"/>
      <c r="AY170" s="67"/>
      <c r="AZ170" s="69"/>
      <c r="BA170" s="70"/>
      <c r="BB170" s="70"/>
      <c r="BC170" s="70"/>
      <c r="BD170" s="70"/>
      <c r="BE170" s="9"/>
      <c r="BF170" s="2"/>
      <c r="BG170" s="67"/>
      <c r="BH170" s="68"/>
      <c r="BI170" s="69"/>
      <c r="BJ170" s="68"/>
      <c r="BK170" s="67"/>
      <c r="BL170" s="72"/>
    </row>
    <row r="171" spans="1:64" s="1" customFormat="1" ht="113.25" customHeight="1">
      <c r="A171" s="218" t="s">
        <v>2552</v>
      </c>
      <c r="B171" s="218" t="s">
        <v>23</v>
      </c>
      <c r="C171" s="218" t="s">
        <v>921</v>
      </c>
      <c r="D171" s="218" t="s">
        <v>922</v>
      </c>
      <c r="E171" s="218" t="s">
        <v>924</v>
      </c>
      <c r="F171" s="218" t="s">
        <v>839</v>
      </c>
      <c r="G171" s="218" t="s">
        <v>24</v>
      </c>
      <c r="H171" s="218">
        <v>0</v>
      </c>
      <c r="I171" s="218">
        <v>470000000</v>
      </c>
      <c r="J171" s="218" t="s">
        <v>25</v>
      </c>
      <c r="K171" s="218" t="s">
        <v>1592</v>
      </c>
      <c r="L171" s="218" t="s">
        <v>26</v>
      </c>
      <c r="M171" s="430" t="s">
        <v>27</v>
      </c>
      <c r="N171" s="218" t="s">
        <v>643</v>
      </c>
      <c r="O171" s="218" t="s">
        <v>28</v>
      </c>
      <c r="P171" s="218">
        <v>796</v>
      </c>
      <c r="Q171" s="218" t="s">
        <v>29</v>
      </c>
      <c r="R171" s="218" t="s">
        <v>3128</v>
      </c>
      <c r="S171" s="256">
        <v>580</v>
      </c>
      <c r="T171" s="256">
        <f t="shared" si="6"/>
        <v>0</v>
      </c>
      <c r="U171" s="256">
        <f t="shared" si="7"/>
        <v>0</v>
      </c>
      <c r="V171" s="218"/>
      <c r="W171" s="218" t="s">
        <v>262</v>
      </c>
      <c r="X171" s="218"/>
      <c r="Y171" s="67"/>
      <c r="Z171" s="68"/>
      <c r="AA171" s="67"/>
      <c r="AB171" s="69"/>
      <c r="AC171" s="70"/>
      <c r="AD171" s="70"/>
      <c r="AE171" s="70"/>
      <c r="AF171" s="70"/>
      <c r="AG171" s="71"/>
      <c r="AH171" s="318"/>
      <c r="AI171" s="67"/>
      <c r="AJ171" s="68"/>
      <c r="AK171" s="69"/>
      <c r="AL171" s="68"/>
      <c r="AM171" s="67"/>
      <c r="AN171" s="72"/>
      <c r="AO171" s="68"/>
      <c r="AP171" s="72"/>
      <c r="AQ171" s="68"/>
      <c r="AR171" s="4"/>
      <c r="AS171" s="4"/>
      <c r="AT171" s="4"/>
      <c r="AU171" s="4"/>
      <c r="AV171" s="4"/>
      <c r="AW171" s="4"/>
      <c r="AX171" s="8"/>
      <c r="BD171" s="11"/>
      <c r="BE171" s="11"/>
      <c r="BF171" s="11"/>
      <c r="BG171" s="11"/>
    </row>
    <row r="172" spans="1:64" s="1" customFormat="1" ht="113.25" customHeight="1">
      <c r="A172" s="218" t="s">
        <v>3590</v>
      </c>
      <c r="B172" s="218" t="s">
        <v>23</v>
      </c>
      <c r="C172" s="218" t="s">
        <v>921</v>
      </c>
      <c r="D172" s="218" t="s">
        <v>922</v>
      </c>
      <c r="E172" s="218" t="s">
        <v>924</v>
      </c>
      <c r="F172" s="218" t="s">
        <v>839</v>
      </c>
      <c r="G172" s="218" t="s">
        <v>24</v>
      </c>
      <c r="H172" s="218">
        <v>0</v>
      </c>
      <c r="I172" s="218">
        <v>470000000</v>
      </c>
      <c r="J172" s="218" t="s">
        <v>25</v>
      </c>
      <c r="K172" s="218" t="s">
        <v>618</v>
      </c>
      <c r="L172" s="218" t="s">
        <v>26</v>
      </c>
      <c r="M172" s="430" t="s">
        <v>27</v>
      </c>
      <c r="N172" s="218" t="s">
        <v>643</v>
      </c>
      <c r="O172" s="218" t="s">
        <v>28</v>
      </c>
      <c r="P172" s="218">
        <v>796</v>
      </c>
      <c r="Q172" s="218" t="s">
        <v>29</v>
      </c>
      <c r="R172" s="218" t="s">
        <v>3128</v>
      </c>
      <c r="S172" s="256">
        <v>580</v>
      </c>
      <c r="T172" s="256">
        <f t="shared" si="6"/>
        <v>0</v>
      </c>
      <c r="U172" s="256">
        <f t="shared" si="7"/>
        <v>0</v>
      </c>
      <c r="V172" s="218"/>
      <c r="W172" s="218" t="s">
        <v>262</v>
      </c>
      <c r="X172" s="218" t="s">
        <v>3181</v>
      </c>
      <c r="Y172" s="67"/>
      <c r="Z172" s="68"/>
      <c r="AA172" s="67"/>
      <c r="AB172" s="69"/>
      <c r="AC172" s="70"/>
      <c r="AD172" s="70"/>
      <c r="AE172" s="70"/>
      <c r="AF172" s="70"/>
      <c r="AG172" s="71"/>
      <c r="AH172" s="318"/>
      <c r="AI172" s="67"/>
      <c r="AJ172" s="68"/>
      <c r="AK172" s="69"/>
      <c r="AL172" s="68"/>
      <c r="AM172" s="67"/>
      <c r="AN172" s="72"/>
      <c r="AO172" s="68"/>
      <c r="AP172" s="72"/>
      <c r="AQ172" s="68"/>
      <c r="AR172" s="4"/>
      <c r="AS172" s="4"/>
      <c r="AT172" s="4"/>
      <c r="AU172" s="4"/>
      <c r="AV172" s="4"/>
      <c r="AW172" s="4"/>
      <c r="AX172" s="8"/>
      <c r="BD172" s="11"/>
      <c r="BE172" s="11"/>
      <c r="BF172" s="11"/>
      <c r="BG172" s="11"/>
    </row>
    <row r="173" spans="1:64" s="1" customFormat="1" ht="113.25" customHeight="1">
      <c r="A173" s="218" t="s">
        <v>4064</v>
      </c>
      <c r="B173" s="218" t="s">
        <v>23</v>
      </c>
      <c r="C173" s="218" t="s">
        <v>921</v>
      </c>
      <c r="D173" s="218" t="s">
        <v>922</v>
      </c>
      <c r="E173" s="218" t="s">
        <v>924</v>
      </c>
      <c r="F173" s="218" t="s">
        <v>839</v>
      </c>
      <c r="G173" s="218" t="s">
        <v>35</v>
      </c>
      <c r="H173" s="218">
        <v>0</v>
      </c>
      <c r="I173" s="218">
        <v>470000000</v>
      </c>
      <c r="J173" s="218" t="s">
        <v>25</v>
      </c>
      <c r="K173" s="219" t="s">
        <v>4016</v>
      </c>
      <c r="L173" s="218" t="s">
        <v>26</v>
      </c>
      <c r="M173" s="430" t="s">
        <v>27</v>
      </c>
      <c r="N173" s="218" t="s">
        <v>4017</v>
      </c>
      <c r="O173" s="218" t="s">
        <v>28</v>
      </c>
      <c r="P173" s="218">
        <v>796</v>
      </c>
      <c r="Q173" s="218" t="s">
        <v>29</v>
      </c>
      <c r="R173" s="218" t="s">
        <v>3128</v>
      </c>
      <c r="S173" s="256">
        <v>580</v>
      </c>
      <c r="T173" s="256">
        <f t="shared" si="6"/>
        <v>0</v>
      </c>
      <c r="U173" s="256">
        <f t="shared" si="7"/>
        <v>0</v>
      </c>
      <c r="V173" s="254"/>
      <c r="W173" s="254" t="s">
        <v>262</v>
      </c>
      <c r="X173" s="254" t="s">
        <v>4019</v>
      </c>
      <c r="Y173" s="67"/>
      <c r="Z173" s="69"/>
      <c r="AA173" s="67"/>
      <c r="AB173" s="69"/>
      <c r="AC173" s="70"/>
      <c r="AD173" s="70"/>
      <c r="AE173" s="70"/>
      <c r="AF173" s="70"/>
      <c r="AG173" s="71"/>
      <c r="AH173" s="318"/>
      <c r="AI173" s="67"/>
      <c r="AJ173" s="68"/>
      <c r="AK173" s="69"/>
      <c r="AL173" s="68"/>
      <c r="AM173" s="67"/>
      <c r="AN173" s="72"/>
      <c r="AO173" s="68"/>
      <c r="AP173" s="72"/>
      <c r="AQ173" s="68"/>
      <c r="AR173" s="4"/>
      <c r="AS173" s="4"/>
      <c r="AT173" s="4"/>
      <c r="AU173" s="4"/>
      <c r="AV173" s="4"/>
      <c r="AW173" s="4"/>
      <c r="AX173" s="8"/>
      <c r="BD173" s="11"/>
      <c r="BE173" s="11"/>
      <c r="BF173" s="11"/>
      <c r="BG173" s="11"/>
    </row>
    <row r="174" spans="1:64" s="1" customFormat="1" ht="113.25" customHeight="1">
      <c r="A174" s="218" t="s">
        <v>4264</v>
      </c>
      <c r="B174" s="218" t="s">
        <v>23</v>
      </c>
      <c r="C174" s="218" t="s">
        <v>921</v>
      </c>
      <c r="D174" s="218" t="s">
        <v>922</v>
      </c>
      <c r="E174" s="218" t="s">
        <v>924</v>
      </c>
      <c r="F174" s="218" t="s">
        <v>839</v>
      </c>
      <c r="G174" s="218" t="s">
        <v>35</v>
      </c>
      <c r="H174" s="218">
        <v>0</v>
      </c>
      <c r="I174" s="218">
        <v>470000000</v>
      </c>
      <c r="J174" s="218" t="s">
        <v>25</v>
      </c>
      <c r="K174" s="219" t="s">
        <v>3084</v>
      </c>
      <c r="L174" s="218" t="s">
        <v>26</v>
      </c>
      <c r="M174" s="430" t="s">
        <v>27</v>
      </c>
      <c r="N174" s="218" t="s">
        <v>4442</v>
      </c>
      <c r="O174" s="218" t="s">
        <v>28</v>
      </c>
      <c r="P174" s="218">
        <v>796</v>
      </c>
      <c r="Q174" s="218" t="s">
        <v>29</v>
      </c>
      <c r="R174" s="218" t="s">
        <v>3128</v>
      </c>
      <c r="S174" s="256">
        <v>580</v>
      </c>
      <c r="T174" s="256">
        <f t="shared" si="6"/>
        <v>0</v>
      </c>
      <c r="U174" s="256">
        <f t="shared" si="7"/>
        <v>0</v>
      </c>
      <c r="V174" s="254"/>
      <c r="W174" s="254" t="s">
        <v>262</v>
      </c>
      <c r="X174" s="254" t="s">
        <v>3184</v>
      </c>
      <c r="Y174" s="67"/>
      <c r="Z174" s="69"/>
      <c r="AA174" s="67"/>
      <c r="AB174" s="69"/>
      <c r="AC174" s="70"/>
      <c r="AD174" s="70"/>
      <c r="AE174" s="70"/>
      <c r="AF174" s="70"/>
      <c r="AG174" s="71"/>
      <c r="AH174" s="318"/>
      <c r="AI174" s="67"/>
      <c r="AJ174" s="68"/>
      <c r="AK174" s="69"/>
      <c r="AL174" s="68"/>
      <c r="AM174" s="67"/>
      <c r="AN174" s="72"/>
      <c r="AO174" s="68"/>
      <c r="AP174" s="72"/>
      <c r="AQ174" s="68"/>
      <c r="AR174" s="4"/>
      <c r="AS174" s="4"/>
      <c r="AT174" s="4"/>
      <c r="AU174" s="4"/>
      <c r="AV174" s="4"/>
      <c r="AW174" s="4"/>
      <c r="AX174" s="8"/>
      <c r="BD174" s="11"/>
      <c r="BE174" s="11"/>
      <c r="BF174" s="11"/>
      <c r="BG174" s="11"/>
    </row>
    <row r="175" spans="1:64" s="1" customFormat="1" ht="99" customHeight="1">
      <c r="A175" s="218" t="s">
        <v>2553</v>
      </c>
      <c r="B175" s="218" t="s">
        <v>23</v>
      </c>
      <c r="C175" s="218" t="s">
        <v>923</v>
      </c>
      <c r="D175" s="218" t="s">
        <v>922</v>
      </c>
      <c r="E175" s="218" t="s">
        <v>925</v>
      </c>
      <c r="F175" s="218" t="s">
        <v>840</v>
      </c>
      <c r="G175" s="218" t="s">
        <v>24</v>
      </c>
      <c r="H175" s="218">
        <v>0</v>
      </c>
      <c r="I175" s="218">
        <v>470000000</v>
      </c>
      <c r="J175" s="218" t="s">
        <v>25</v>
      </c>
      <c r="K175" s="218" t="s">
        <v>1592</v>
      </c>
      <c r="L175" s="218" t="s">
        <v>26</v>
      </c>
      <c r="M175" s="430" t="s">
        <v>27</v>
      </c>
      <c r="N175" s="218" t="s">
        <v>643</v>
      </c>
      <c r="O175" s="218" t="s">
        <v>28</v>
      </c>
      <c r="P175" s="218">
        <v>796</v>
      </c>
      <c r="Q175" s="218" t="s">
        <v>29</v>
      </c>
      <c r="R175" s="218" t="s">
        <v>3128</v>
      </c>
      <c r="S175" s="256">
        <v>580</v>
      </c>
      <c r="T175" s="256">
        <f t="shared" si="6"/>
        <v>0</v>
      </c>
      <c r="U175" s="256">
        <f t="shared" si="7"/>
        <v>0</v>
      </c>
      <c r="V175" s="218"/>
      <c r="W175" s="218" t="s">
        <v>262</v>
      </c>
      <c r="X175" s="218"/>
      <c r="Y175" s="67"/>
      <c r="Z175" s="68"/>
      <c r="AA175" s="67"/>
      <c r="AB175" s="69"/>
      <c r="AC175" s="70"/>
      <c r="AD175" s="70"/>
      <c r="AE175" s="70"/>
      <c r="AF175" s="70"/>
      <c r="AG175" s="71"/>
      <c r="AH175" s="318"/>
      <c r="AI175" s="67"/>
      <c r="AJ175" s="68"/>
      <c r="AK175" s="69"/>
      <c r="AL175" s="68"/>
      <c r="AM175" s="67"/>
      <c r="AN175" s="72"/>
      <c r="AO175" s="68"/>
      <c r="AP175" s="72"/>
      <c r="AQ175" s="68"/>
      <c r="AR175" s="4"/>
      <c r="AS175" s="4"/>
      <c r="AT175" s="4"/>
      <c r="AU175" s="4"/>
      <c r="AV175" s="4"/>
      <c r="AW175" s="4"/>
      <c r="AX175" s="8"/>
      <c r="BD175" s="11"/>
      <c r="BE175" s="11"/>
      <c r="BF175" s="11"/>
      <c r="BG175" s="11"/>
    </row>
    <row r="176" spans="1:64" s="1" customFormat="1" ht="99" customHeight="1">
      <c r="A176" s="218" t="s">
        <v>3591</v>
      </c>
      <c r="B176" s="218" t="s">
        <v>23</v>
      </c>
      <c r="C176" s="218" t="s">
        <v>923</v>
      </c>
      <c r="D176" s="218" t="s">
        <v>922</v>
      </c>
      <c r="E176" s="218" t="s">
        <v>925</v>
      </c>
      <c r="F176" s="218" t="s">
        <v>840</v>
      </c>
      <c r="G176" s="218" t="s">
        <v>24</v>
      </c>
      <c r="H176" s="218">
        <v>0</v>
      </c>
      <c r="I176" s="218">
        <v>470000000</v>
      </c>
      <c r="J176" s="218" t="s">
        <v>25</v>
      </c>
      <c r="K176" s="218" t="s">
        <v>618</v>
      </c>
      <c r="L176" s="218" t="s">
        <v>26</v>
      </c>
      <c r="M176" s="430" t="s">
        <v>27</v>
      </c>
      <c r="N176" s="218" t="s">
        <v>643</v>
      </c>
      <c r="O176" s="218" t="s">
        <v>28</v>
      </c>
      <c r="P176" s="218">
        <v>796</v>
      </c>
      <c r="Q176" s="218" t="s">
        <v>29</v>
      </c>
      <c r="R176" s="218" t="s">
        <v>3128</v>
      </c>
      <c r="S176" s="256">
        <v>580</v>
      </c>
      <c r="T176" s="256">
        <f t="shared" si="6"/>
        <v>0</v>
      </c>
      <c r="U176" s="256">
        <f t="shared" si="7"/>
        <v>0</v>
      </c>
      <c r="V176" s="218"/>
      <c r="W176" s="218" t="s">
        <v>262</v>
      </c>
      <c r="X176" s="218" t="s">
        <v>3181</v>
      </c>
      <c r="Y176" s="67"/>
      <c r="Z176" s="68"/>
      <c r="AA176" s="67"/>
      <c r="AB176" s="69"/>
      <c r="AC176" s="70"/>
      <c r="AD176" s="70"/>
      <c r="AE176" s="70"/>
      <c r="AF176" s="70"/>
      <c r="AG176" s="71"/>
      <c r="AH176" s="318"/>
      <c r="AI176" s="67"/>
      <c r="AJ176" s="68"/>
      <c r="AK176" s="69"/>
      <c r="AL176" s="68"/>
      <c r="AM176" s="67"/>
      <c r="AN176" s="72"/>
      <c r="AO176" s="68"/>
      <c r="AP176" s="72"/>
      <c r="AQ176" s="68"/>
      <c r="AR176" s="4"/>
      <c r="AS176" s="4"/>
      <c r="AT176" s="4"/>
      <c r="AU176" s="4"/>
      <c r="AV176" s="4"/>
      <c r="AW176" s="4"/>
      <c r="AX176" s="8"/>
      <c r="BD176" s="11"/>
      <c r="BE176" s="11"/>
      <c r="BF176" s="11"/>
      <c r="BG176" s="11"/>
    </row>
    <row r="177" spans="1:59" s="1" customFormat="1" ht="99" customHeight="1">
      <c r="A177" s="218" t="s">
        <v>4065</v>
      </c>
      <c r="B177" s="218" t="s">
        <v>23</v>
      </c>
      <c r="C177" s="218" t="s">
        <v>923</v>
      </c>
      <c r="D177" s="218" t="s">
        <v>922</v>
      </c>
      <c r="E177" s="218" t="s">
        <v>925</v>
      </c>
      <c r="F177" s="218" t="s">
        <v>840</v>
      </c>
      <c r="G177" s="218" t="s">
        <v>35</v>
      </c>
      <c r="H177" s="218">
        <v>0</v>
      </c>
      <c r="I177" s="218">
        <v>470000000</v>
      </c>
      <c r="J177" s="218" t="s">
        <v>25</v>
      </c>
      <c r="K177" s="219" t="s">
        <v>4016</v>
      </c>
      <c r="L177" s="218" t="s">
        <v>26</v>
      </c>
      <c r="M177" s="430" t="s">
        <v>27</v>
      </c>
      <c r="N177" s="218" t="s">
        <v>4017</v>
      </c>
      <c r="O177" s="218" t="s">
        <v>28</v>
      </c>
      <c r="P177" s="218">
        <v>796</v>
      </c>
      <c r="Q177" s="218" t="s">
        <v>29</v>
      </c>
      <c r="R177" s="218">
        <v>1</v>
      </c>
      <c r="S177" s="256">
        <v>580</v>
      </c>
      <c r="T177" s="256">
        <f t="shared" si="6"/>
        <v>580</v>
      </c>
      <c r="U177" s="256">
        <f t="shared" si="7"/>
        <v>649.6</v>
      </c>
      <c r="V177" s="218"/>
      <c r="W177" s="218" t="s">
        <v>262</v>
      </c>
      <c r="X177" s="218" t="s">
        <v>4019</v>
      </c>
      <c r="Y177" s="67"/>
      <c r="Z177" s="69"/>
      <c r="AA177" s="67"/>
      <c r="AB177" s="69"/>
      <c r="AC177" s="70"/>
      <c r="AD177" s="70"/>
      <c r="AE177" s="70"/>
      <c r="AF177" s="70"/>
      <c r="AG177" s="71"/>
      <c r="AH177" s="318"/>
      <c r="AI177" s="67"/>
      <c r="AJ177" s="68"/>
      <c r="AK177" s="69"/>
      <c r="AL177" s="68"/>
      <c r="AM177" s="67"/>
      <c r="AN177" s="72"/>
      <c r="AO177" s="68"/>
      <c r="AP177" s="72"/>
      <c r="AQ177" s="68"/>
      <c r="AR177" s="4"/>
      <c r="AS177" s="4"/>
      <c r="AT177" s="4"/>
      <c r="AU177" s="4"/>
      <c r="AV177" s="4"/>
      <c r="AW177" s="4"/>
      <c r="AX177" s="8"/>
      <c r="BD177" s="11"/>
      <c r="BE177" s="11"/>
      <c r="BF177" s="11"/>
      <c r="BG177" s="11"/>
    </row>
    <row r="178" spans="1:59" s="1" customFormat="1" ht="127.5" customHeight="1">
      <c r="A178" s="218" t="s">
        <v>2554</v>
      </c>
      <c r="B178" s="218" t="s">
        <v>23</v>
      </c>
      <c r="C178" s="232" t="s">
        <v>1497</v>
      </c>
      <c r="D178" s="232" t="s">
        <v>1498</v>
      </c>
      <c r="E178" s="232" t="s">
        <v>1499</v>
      </c>
      <c r="F178" s="218" t="s">
        <v>841</v>
      </c>
      <c r="G178" s="218" t="s">
        <v>24</v>
      </c>
      <c r="H178" s="218">
        <v>0</v>
      </c>
      <c r="I178" s="218">
        <v>470000000</v>
      </c>
      <c r="J178" s="218" t="s">
        <v>25</v>
      </c>
      <c r="K178" s="218" t="s">
        <v>1592</v>
      </c>
      <c r="L178" s="218" t="s">
        <v>26</v>
      </c>
      <c r="M178" s="430" t="s">
        <v>27</v>
      </c>
      <c r="N178" s="218" t="s">
        <v>643</v>
      </c>
      <c r="O178" s="218" t="s">
        <v>28</v>
      </c>
      <c r="P178" s="218">
        <v>796</v>
      </c>
      <c r="Q178" s="218" t="s">
        <v>29</v>
      </c>
      <c r="R178" s="218" t="s">
        <v>3128</v>
      </c>
      <c r="S178" s="256">
        <v>4063</v>
      </c>
      <c r="T178" s="256">
        <f t="shared" si="6"/>
        <v>0</v>
      </c>
      <c r="U178" s="256">
        <f t="shared" si="7"/>
        <v>0</v>
      </c>
      <c r="V178" s="218"/>
      <c r="W178" s="218" t="s">
        <v>262</v>
      </c>
      <c r="X178" s="218"/>
      <c r="Y178" s="67"/>
      <c r="Z178" s="68"/>
      <c r="AA178" s="67"/>
      <c r="AB178" s="69"/>
      <c r="AC178" s="70"/>
      <c r="AD178" s="70"/>
      <c r="AE178" s="70"/>
      <c r="AF178" s="70"/>
      <c r="AG178" s="71"/>
      <c r="AH178" s="318"/>
      <c r="AI178" s="67"/>
      <c r="AJ178" s="68"/>
      <c r="AK178" s="69"/>
      <c r="AL178" s="68"/>
      <c r="AM178" s="67"/>
      <c r="AN178" s="72"/>
      <c r="AO178" s="68"/>
      <c r="AP178" s="72"/>
      <c r="AQ178" s="68"/>
      <c r="AR178" s="4"/>
      <c r="AS178" s="4"/>
      <c r="AT178" s="4"/>
      <c r="AU178" s="4"/>
      <c r="AV178" s="4"/>
      <c r="AW178" s="4"/>
      <c r="AX178" s="8"/>
      <c r="BD178" s="11"/>
      <c r="BE178" s="11"/>
      <c r="BF178" s="11"/>
      <c r="BG178" s="11"/>
    </row>
    <row r="179" spans="1:59" s="1" customFormat="1" ht="127.5" customHeight="1">
      <c r="A179" s="218" t="s">
        <v>3592</v>
      </c>
      <c r="B179" s="218" t="s">
        <v>23</v>
      </c>
      <c r="C179" s="232" t="s">
        <v>1497</v>
      </c>
      <c r="D179" s="232" t="s">
        <v>1498</v>
      </c>
      <c r="E179" s="232" t="s">
        <v>1499</v>
      </c>
      <c r="F179" s="218" t="s">
        <v>841</v>
      </c>
      <c r="G179" s="218" t="s">
        <v>24</v>
      </c>
      <c r="H179" s="218">
        <v>0</v>
      </c>
      <c r="I179" s="218">
        <v>470000000</v>
      </c>
      <c r="J179" s="218" t="s">
        <v>25</v>
      </c>
      <c r="K179" s="218" t="s">
        <v>618</v>
      </c>
      <c r="L179" s="218" t="s">
        <v>26</v>
      </c>
      <c r="M179" s="430" t="s">
        <v>27</v>
      </c>
      <c r="N179" s="218" t="s">
        <v>643</v>
      </c>
      <c r="O179" s="218" t="s">
        <v>28</v>
      </c>
      <c r="P179" s="218">
        <v>796</v>
      </c>
      <c r="Q179" s="218" t="s">
        <v>29</v>
      </c>
      <c r="R179" s="218" t="s">
        <v>3128</v>
      </c>
      <c r="S179" s="256">
        <v>4063</v>
      </c>
      <c r="T179" s="256">
        <f t="shared" si="6"/>
        <v>0</v>
      </c>
      <c r="U179" s="256">
        <f t="shared" si="7"/>
        <v>0</v>
      </c>
      <c r="V179" s="218"/>
      <c r="W179" s="218" t="s">
        <v>262</v>
      </c>
      <c r="X179" s="218" t="s">
        <v>3181</v>
      </c>
      <c r="Y179" s="67"/>
      <c r="Z179" s="68"/>
      <c r="AA179" s="67"/>
      <c r="AB179" s="69"/>
      <c r="AC179" s="70"/>
      <c r="AD179" s="70"/>
      <c r="AE179" s="70"/>
      <c r="AF179" s="70"/>
      <c r="AG179" s="71"/>
      <c r="AH179" s="318"/>
      <c r="AI179" s="67"/>
      <c r="AJ179" s="68"/>
      <c r="AK179" s="69"/>
      <c r="AL179" s="68"/>
      <c r="AM179" s="67"/>
      <c r="AN179" s="72"/>
      <c r="AO179" s="68"/>
      <c r="AP179" s="72"/>
      <c r="AQ179" s="68"/>
      <c r="AR179" s="4"/>
      <c r="AS179" s="4"/>
      <c r="AT179" s="4"/>
      <c r="AU179" s="4"/>
      <c r="AV179" s="4"/>
      <c r="AW179" s="4"/>
      <c r="AX179" s="8"/>
      <c r="BD179" s="11"/>
      <c r="BE179" s="11"/>
      <c r="BF179" s="11"/>
      <c r="BG179" s="11"/>
    </row>
    <row r="180" spans="1:59" s="1" customFormat="1" ht="127.5" customHeight="1">
      <c r="A180" s="218" t="s">
        <v>4066</v>
      </c>
      <c r="B180" s="218" t="s">
        <v>23</v>
      </c>
      <c r="C180" s="232" t="s">
        <v>1497</v>
      </c>
      <c r="D180" s="232" t="s">
        <v>1498</v>
      </c>
      <c r="E180" s="232" t="s">
        <v>1499</v>
      </c>
      <c r="F180" s="218" t="s">
        <v>841</v>
      </c>
      <c r="G180" s="218" t="s">
        <v>35</v>
      </c>
      <c r="H180" s="218">
        <v>0</v>
      </c>
      <c r="I180" s="218">
        <v>470000000</v>
      </c>
      <c r="J180" s="218" t="s">
        <v>25</v>
      </c>
      <c r="K180" s="219" t="s">
        <v>4016</v>
      </c>
      <c r="L180" s="218" t="s">
        <v>26</v>
      </c>
      <c r="M180" s="430" t="s">
        <v>27</v>
      </c>
      <c r="N180" s="218" t="s">
        <v>4017</v>
      </c>
      <c r="O180" s="218" t="s">
        <v>28</v>
      </c>
      <c r="P180" s="218">
        <v>796</v>
      </c>
      <c r="Q180" s="218" t="s">
        <v>29</v>
      </c>
      <c r="R180" s="218">
        <v>1</v>
      </c>
      <c r="S180" s="256">
        <v>4063</v>
      </c>
      <c r="T180" s="256">
        <f t="shared" si="6"/>
        <v>4063</v>
      </c>
      <c r="U180" s="256">
        <f t="shared" si="7"/>
        <v>4550.5600000000004</v>
      </c>
      <c r="V180" s="218"/>
      <c r="W180" s="218" t="s">
        <v>262</v>
      </c>
      <c r="X180" s="218" t="s">
        <v>4019</v>
      </c>
      <c r="Y180" s="67"/>
      <c r="Z180" s="69"/>
      <c r="AA180" s="67"/>
      <c r="AB180" s="69"/>
      <c r="AC180" s="70"/>
      <c r="AD180" s="70"/>
      <c r="AE180" s="70"/>
      <c r="AF180" s="70"/>
      <c r="AG180" s="71"/>
      <c r="AH180" s="318"/>
      <c r="AI180" s="67"/>
      <c r="AJ180" s="68"/>
      <c r="AK180" s="69"/>
      <c r="AL180" s="68"/>
      <c r="AM180" s="67"/>
      <c r="AN180" s="72"/>
      <c r="AO180" s="68"/>
      <c r="AP180" s="72"/>
      <c r="AQ180" s="68"/>
      <c r="AR180" s="4"/>
      <c r="AS180" s="4"/>
      <c r="AT180" s="4"/>
      <c r="AU180" s="4"/>
      <c r="AV180" s="4"/>
      <c r="AW180" s="4"/>
      <c r="AX180" s="8"/>
      <c r="BD180" s="11"/>
      <c r="BE180" s="11"/>
      <c r="BF180" s="11"/>
      <c r="BG180" s="11"/>
    </row>
    <row r="181" spans="1:59" s="1" customFormat="1" ht="105" customHeight="1">
      <c r="A181" s="218" t="s">
        <v>2555</v>
      </c>
      <c r="B181" s="218" t="s">
        <v>23</v>
      </c>
      <c r="C181" s="232" t="s">
        <v>1500</v>
      </c>
      <c r="D181" s="232" t="s">
        <v>1386</v>
      </c>
      <c r="E181" s="232" t="s">
        <v>1501</v>
      </c>
      <c r="F181" s="218" t="s">
        <v>906</v>
      </c>
      <c r="G181" s="218" t="s">
        <v>24</v>
      </c>
      <c r="H181" s="218">
        <v>0</v>
      </c>
      <c r="I181" s="218">
        <v>470000000</v>
      </c>
      <c r="J181" s="218" t="s">
        <v>25</v>
      </c>
      <c r="K181" s="218" t="s">
        <v>1592</v>
      </c>
      <c r="L181" s="218" t="s">
        <v>26</v>
      </c>
      <c r="M181" s="430" t="s">
        <v>27</v>
      </c>
      <c r="N181" s="218" t="s">
        <v>643</v>
      </c>
      <c r="O181" s="218" t="s">
        <v>28</v>
      </c>
      <c r="P181" s="218" t="s">
        <v>1396</v>
      </c>
      <c r="Q181" s="428" t="s">
        <v>1395</v>
      </c>
      <c r="R181" s="218" t="s">
        <v>3128</v>
      </c>
      <c r="S181" s="256">
        <v>900</v>
      </c>
      <c r="T181" s="256">
        <f t="shared" si="6"/>
        <v>0</v>
      </c>
      <c r="U181" s="256">
        <f t="shared" si="7"/>
        <v>0</v>
      </c>
      <c r="V181" s="218"/>
      <c r="W181" s="218" t="s">
        <v>262</v>
      </c>
      <c r="X181" s="218"/>
      <c r="Y181" s="67"/>
      <c r="Z181" s="68"/>
      <c r="AA181" s="67"/>
      <c r="AB181" s="69"/>
      <c r="AC181" s="70"/>
      <c r="AD181" s="70"/>
      <c r="AE181" s="70"/>
      <c r="AF181" s="70"/>
      <c r="AG181" s="71"/>
      <c r="AH181" s="318"/>
      <c r="AI181" s="67"/>
      <c r="AJ181" s="68"/>
      <c r="AK181" s="69"/>
      <c r="AL181" s="68"/>
      <c r="AM181" s="67"/>
      <c r="AN181" s="72"/>
      <c r="AO181" s="68"/>
      <c r="AP181" s="72"/>
      <c r="AQ181" s="68"/>
      <c r="AR181" s="4"/>
      <c r="AS181" s="4"/>
      <c r="AT181" s="4"/>
      <c r="AU181" s="4"/>
      <c r="AV181" s="4"/>
      <c r="AW181" s="4"/>
      <c r="AX181" s="8"/>
      <c r="BD181" s="11"/>
      <c r="BE181" s="11"/>
      <c r="BF181" s="11"/>
      <c r="BG181" s="11"/>
    </row>
    <row r="182" spans="1:59" s="1" customFormat="1" ht="105" customHeight="1">
      <c r="A182" s="218" t="s">
        <v>3593</v>
      </c>
      <c r="B182" s="218" t="s">
        <v>23</v>
      </c>
      <c r="C182" s="232" t="s">
        <v>1500</v>
      </c>
      <c r="D182" s="232" t="s">
        <v>1386</v>
      </c>
      <c r="E182" s="232" t="s">
        <v>1501</v>
      </c>
      <c r="F182" s="218" t="s">
        <v>906</v>
      </c>
      <c r="G182" s="218" t="s">
        <v>24</v>
      </c>
      <c r="H182" s="218">
        <v>0</v>
      </c>
      <c r="I182" s="218">
        <v>470000000</v>
      </c>
      <c r="J182" s="218" t="s">
        <v>25</v>
      </c>
      <c r="K182" s="218" t="s">
        <v>618</v>
      </c>
      <c r="L182" s="218" t="s">
        <v>26</v>
      </c>
      <c r="M182" s="430" t="s">
        <v>27</v>
      </c>
      <c r="N182" s="218" t="s">
        <v>643</v>
      </c>
      <c r="O182" s="218" t="s">
        <v>28</v>
      </c>
      <c r="P182" s="218" t="s">
        <v>1396</v>
      </c>
      <c r="Q182" s="428" t="s">
        <v>1395</v>
      </c>
      <c r="R182" s="218" t="s">
        <v>3128</v>
      </c>
      <c r="S182" s="256">
        <v>900</v>
      </c>
      <c r="T182" s="256">
        <f t="shared" si="6"/>
        <v>0</v>
      </c>
      <c r="U182" s="256">
        <f t="shared" si="7"/>
        <v>0</v>
      </c>
      <c r="V182" s="218"/>
      <c r="W182" s="218" t="s">
        <v>262</v>
      </c>
      <c r="X182" s="218" t="s">
        <v>3181</v>
      </c>
      <c r="Y182" s="67"/>
      <c r="Z182" s="68"/>
      <c r="AA182" s="67"/>
      <c r="AB182" s="69"/>
      <c r="AC182" s="70"/>
      <c r="AD182" s="70"/>
      <c r="AE182" s="70"/>
      <c r="AF182" s="70"/>
      <c r="AG182" s="71"/>
      <c r="AH182" s="318"/>
      <c r="AI182" s="67"/>
      <c r="AJ182" s="68"/>
      <c r="AK182" s="69"/>
      <c r="AL182" s="68"/>
      <c r="AM182" s="67"/>
      <c r="AN182" s="72"/>
      <c r="AO182" s="68"/>
      <c r="AP182" s="72"/>
      <c r="AQ182" s="68"/>
      <c r="AR182" s="4"/>
      <c r="AS182" s="4"/>
      <c r="AT182" s="4"/>
      <c r="AU182" s="4"/>
      <c r="AV182" s="4"/>
      <c r="AW182" s="4"/>
      <c r="AX182" s="8"/>
      <c r="BD182" s="11"/>
      <c r="BE182" s="11"/>
      <c r="BF182" s="11"/>
      <c r="BG182" s="11"/>
    </row>
    <row r="183" spans="1:59" s="1" customFormat="1" ht="105" customHeight="1">
      <c r="A183" s="218" t="s">
        <v>4067</v>
      </c>
      <c r="B183" s="218" t="s">
        <v>23</v>
      </c>
      <c r="C183" s="232" t="s">
        <v>1500</v>
      </c>
      <c r="D183" s="232" t="s">
        <v>1386</v>
      </c>
      <c r="E183" s="232" t="s">
        <v>1501</v>
      </c>
      <c r="F183" s="218" t="s">
        <v>906</v>
      </c>
      <c r="G183" s="218" t="s">
        <v>35</v>
      </c>
      <c r="H183" s="218">
        <v>0</v>
      </c>
      <c r="I183" s="218">
        <v>470000000</v>
      </c>
      <c r="J183" s="218" t="s">
        <v>25</v>
      </c>
      <c r="K183" s="219" t="s">
        <v>4016</v>
      </c>
      <c r="L183" s="218" t="s">
        <v>26</v>
      </c>
      <c r="M183" s="430" t="s">
        <v>27</v>
      </c>
      <c r="N183" s="218" t="s">
        <v>4017</v>
      </c>
      <c r="O183" s="218" t="s">
        <v>28</v>
      </c>
      <c r="P183" s="218" t="s">
        <v>1396</v>
      </c>
      <c r="Q183" s="428" t="s">
        <v>1395</v>
      </c>
      <c r="R183" s="218">
        <v>20</v>
      </c>
      <c r="S183" s="256">
        <v>900</v>
      </c>
      <c r="T183" s="256">
        <f t="shared" si="6"/>
        <v>18000</v>
      </c>
      <c r="U183" s="256">
        <f t="shared" si="7"/>
        <v>20160.000000000004</v>
      </c>
      <c r="V183" s="218"/>
      <c r="W183" s="218" t="s">
        <v>262</v>
      </c>
      <c r="X183" s="218" t="s">
        <v>4019</v>
      </c>
      <c r="Y183" s="67"/>
      <c r="Z183" s="69"/>
      <c r="AA183" s="67"/>
      <c r="AB183" s="69"/>
      <c r="AC183" s="70"/>
      <c r="AD183" s="70"/>
      <c r="AE183" s="70"/>
      <c r="AF183" s="70"/>
      <c r="AG183" s="71"/>
      <c r="AH183" s="318"/>
      <c r="AI183" s="67"/>
      <c r="AJ183" s="68"/>
      <c r="AK183" s="69"/>
      <c r="AL183" s="68"/>
      <c r="AM183" s="67"/>
      <c r="AN183" s="72"/>
      <c r="AO183" s="68"/>
      <c r="AP183" s="72"/>
      <c r="AQ183" s="68"/>
      <c r="AR183" s="4"/>
      <c r="AS183" s="4"/>
      <c r="AT183" s="4"/>
      <c r="AU183" s="4"/>
      <c r="AV183" s="4"/>
      <c r="AW183" s="4"/>
      <c r="AX183" s="8"/>
      <c r="BD183" s="11"/>
      <c r="BE183" s="11"/>
      <c r="BF183" s="11"/>
      <c r="BG183" s="11"/>
    </row>
    <row r="184" spans="1:59" s="1" customFormat="1" ht="105" customHeight="1">
      <c r="A184" s="218" t="s">
        <v>2556</v>
      </c>
      <c r="B184" s="218" t="s">
        <v>23</v>
      </c>
      <c r="C184" s="232" t="s">
        <v>1500</v>
      </c>
      <c r="D184" s="232" t="s">
        <v>1386</v>
      </c>
      <c r="E184" s="232" t="s">
        <v>1501</v>
      </c>
      <c r="F184" s="218" t="s">
        <v>2769</v>
      </c>
      <c r="G184" s="218" t="s">
        <v>24</v>
      </c>
      <c r="H184" s="218">
        <v>0</v>
      </c>
      <c r="I184" s="218">
        <v>470000000</v>
      </c>
      <c r="J184" s="218" t="s">
        <v>25</v>
      </c>
      <c r="K184" s="218" t="s">
        <v>1592</v>
      </c>
      <c r="L184" s="218" t="s">
        <v>26</v>
      </c>
      <c r="M184" s="430" t="s">
        <v>27</v>
      </c>
      <c r="N184" s="218" t="s">
        <v>643</v>
      </c>
      <c r="O184" s="218" t="s">
        <v>28</v>
      </c>
      <c r="P184" s="218" t="s">
        <v>1396</v>
      </c>
      <c r="Q184" s="428" t="s">
        <v>1395</v>
      </c>
      <c r="R184" s="218" t="s">
        <v>3128</v>
      </c>
      <c r="S184" s="256">
        <v>780</v>
      </c>
      <c r="T184" s="256">
        <f t="shared" si="6"/>
        <v>0</v>
      </c>
      <c r="U184" s="256">
        <f t="shared" si="7"/>
        <v>0</v>
      </c>
      <c r="V184" s="218"/>
      <c r="W184" s="218" t="s">
        <v>262</v>
      </c>
      <c r="X184" s="218"/>
      <c r="Y184" s="67"/>
      <c r="Z184" s="68"/>
      <c r="AA184" s="67"/>
      <c r="AB184" s="69"/>
      <c r="AC184" s="70"/>
      <c r="AD184" s="70"/>
      <c r="AE184" s="70"/>
      <c r="AF184" s="70"/>
      <c r="AG184" s="71"/>
      <c r="AH184" s="318"/>
      <c r="AI184" s="67"/>
      <c r="AJ184" s="68"/>
      <c r="AK184" s="69"/>
      <c r="AL184" s="68"/>
      <c r="AM184" s="67"/>
      <c r="AN184" s="72"/>
      <c r="AO184" s="68"/>
      <c r="AP184" s="72"/>
      <c r="AQ184" s="68"/>
      <c r="AR184" s="4"/>
      <c r="AS184" s="4"/>
      <c r="AT184" s="4"/>
      <c r="AU184" s="4"/>
      <c r="AV184" s="4"/>
      <c r="AW184" s="4"/>
      <c r="AX184" s="8"/>
      <c r="BD184" s="11"/>
      <c r="BE184" s="11"/>
      <c r="BF184" s="11"/>
      <c r="BG184" s="11"/>
    </row>
    <row r="185" spans="1:59" s="1" customFormat="1" ht="105" customHeight="1">
      <c r="A185" s="218" t="s">
        <v>3594</v>
      </c>
      <c r="B185" s="218" t="s">
        <v>23</v>
      </c>
      <c r="C185" s="232" t="s">
        <v>1500</v>
      </c>
      <c r="D185" s="232" t="s">
        <v>1386</v>
      </c>
      <c r="E185" s="232" t="s">
        <v>1501</v>
      </c>
      <c r="F185" s="218" t="s">
        <v>2769</v>
      </c>
      <c r="G185" s="218" t="s">
        <v>24</v>
      </c>
      <c r="H185" s="218">
        <v>0</v>
      </c>
      <c r="I185" s="218">
        <v>470000000</v>
      </c>
      <c r="J185" s="218" t="s">
        <v>25</v>
      </c>
      <c r="K185" s="218" t="s">
        <v>618</v>
      </c>
      <c r="L185" s="218" t="s">
        <v>26</v>
      </c>
      <c r="M185" s="430" t="s">
        <v>27</v>
      </c>
      <c r="N185" s="218" t="s">
        <v>643</v>
      </c>
      <c r="O185" s="218" t="s">
        <v>28</v>
      </c>
      <c r="P185" s="218" t="s">
        <v>1396</v>
      </c>
      <c r="Q185" s="428" t="s">
        <v>1395</v>
      </c>
      <c r="R185" s="218" t="s">
        <v>3128</v>
      </c>
      <c r="S185" s="256">
        <v>780</v>
      </c>
      <c r="T185" s="256">
        <f t="shared" si="6"/>
        <v>0</v>
      </c>
      <c r="U185" s="256">
        <f t="shared" si="7"/>
        <v>0</v>
      </c>
      <c r="V185" s="218"/>
      <c r="W185" s="218" t="s">
        <v>262</v>
      </c>
      <c r="X185" s="218" t="s">
        <v>3181</v>
      </c>
      <c r="Y185" s="67"/>
      <c r="Z185" s="68"/>
      <c r="AA185" s="67"/>
      <c r="AB185" s="69"/>
      <c r="AC185" s="70"/>
      <c r="AD185" s="70"/>
      <c r="AE185" s="70"/>
      <c r="AF185" s="70"/>
      <c r="AG185" s="71"/>
      <c r="AH185" s="318"/>
      <c r="AI185" s="67"/>
      <c r="AJ185" s="68"/>
      <c r="AK185" s="69"/>
      <c r="AL185" s="68"/>
      <c r="AM185" s="67"/>
      <c r="AN185" s="72"/>
      <c r="AO185" s="68"/>
      <c r="AP185" s="72"/>
      <c r="AQ185" s="68"/>
      <c r="AR185" s="4"/>
      <c r="AS185" s="4"/>
      <c r="AT185" s="4"/>
      <c r="AU185" s="4"/>
      <c r="AV185" s="4"/>
      <c r="AW185" s="4"/>
      <c r="AX185" s="8"/>
      <c r="BD185" s="11"/>
      <c r="BE185" s="11"/>
      <c r="BF185" s="11"/>
      <c r="BG185" s="11"/>
    </row>
    <row r="186" spans="1:59" s="1" customFormat="1" ht="105" customHeight="1">
      <c r="A186" s="218" t="s">
        <v>4068</v>
      </c>
      <c r="B186" s="218" t="s">
        <v>23</v>
      </c>
      <c r="C186" s="232" t="s">
        <v>1500</v>
      </c>
      <c r="D186" s="232" t="s">
        <v>1386</v>
      </c>
      <c r="E186" s="232" t="s">
        <v>1501</v>
      </c>
      <c r="F186" s="218" t="s">
        <v>2769</v>
      </c>
      <c r="G186" s="218" t="s">
        <v>35</v>
      </c>
      <c r="H186" s="218">
        <v>0</v>
      </c>
      <c r="I186" s="218">
        <v>470000000</v>
      </c>
      <c r="J186" s="218" t="s">
        <v>25</v>
      </c>
      <c r="K186" s="219" t="s">
        <v>4016</v>
      </c>
      <c r="L186" s="218" t="s">
        <v>26</v>
      </c>
      <c r="M186" s="430" t="s">
        <v>27</v>
      </c>
      <c r="N186" s="218" t="s">
        <v>4017</v>
      </c>
      <c r="O186" s="218" t="s">
        <v>28</v>
      </c>
      <c r="P186" s="218" t="s">
        <v>1396</v>
      </c>
      <c r="Q186" s="428" t="s">
        <v>1395</v>
      </c>
      <c r="R186" s="218">
        <v>20</v>
      </c>
      <c r="S186" s="256">
        <v>780</v>
      </c>
      <c r="T186" s="256">
        <f t="shared" si="6"/>
        <v>15600</v>
      </c>
      <c r="U186" s="256">
        <f t="shared" si="7"/>
        <v>17472</v>
      </c>
      <c r="V186" s="218"/>
      <c r="W186" s="218" t="s">
        <v>262</v>
      </c>
      <c r="X186" s="218" t="s">
        <v>4019</v>
      </c>
      <c r="Y186" s="67"/>
      <c r="Z186" s="69"/>
      <c r="AA186" s="67"/>
      <c r="AB186" s="69"/>
      <c r="AC186" s="70"/>
      <c r="AD186" s="70"/>
      <c r="AE186" s="70"/>
      <c r="AF186" s="70"/>
      <c r="AG186" s="71"/>
      <c r="AH186" s="318"/>
      <c r="AI186" s="67"/>
      <c r="AJ186" s="68"/>
      <c r="AK186" s="69"/>
      <c r="AL186" s="68"/>
      <c r="AM186" s="67"/>
      <c r="AN186" s="72"/>
      <c r="AO186" s="68"/>
      <c r="AP186" s="72"/>
      <c r="AQ186" s="68"/>
      <c r="AR186" s="4"/>
      <c r="AS186" s="4"/>
      <c r="AT186" s="4"/>
      <c r="AU186" s="4"/>
      <c r="AV186" s="4"/>
      <c r="AW186" s="4"/>
      <c r="AX186" s="8"/>
      <c r="BD186" s="11"/>
      <c r="BE186" s="11"/>
      <c r="BF186" s="11"/>
      <c r="BG186" s="11"/>
    </row>
    <row r="187" spans="1:59" s="1" customFormat="1" ht="113.25" customHeight="1">
      <c r="A187" s="218" t="s">
        <v>2557</v>
      </c>
      <c r="B187" s="218" t="s">
        <v>23</v>
      </c>
      <c r="C187" s="232" t="s">
        <v>1500</v>
      </c>
      <c r="D187" s="232" t="s">
        <v>1386</v>
      </c>
      <c r="E187" s="232" t="s">
        <v>1501</v>
      </c>
      <c r="F187" s="218" t="s">
        <v>907</v>
      </c>
      <c r="G187" s="218" t="s">
        <v>24</v>
      </c>
      <c r="H187" s="218">
        <v>0</v>
      </c>
      <c r="I187" s="218">
        <v>470000000</v>
      </c>
      <c r="J187" s="218" t="s">
        <v>25</v>
      </c>
      <c r="K187" s="218" t="s">
        <v>1592</v>
      </c>
      <c r="L187" s="218" t="s">
        <v>26</v>
      </c>
      <c r="M187" s="430" t="s">
        <v>27</v>
      </c>
      <c r="N187" s="218" t="s">
        <v>643</v>
      </c>
      <c r="O187" s="218" t="s">
        <v>28</v>
      </c>
      <c r="P187" s="218" t="s">
        <v>1396</v>
      </c>
      <c r="Q187" s="429" t="s">
        <v>1395</v>
      </c>
      <c r="R187" s="218" t="s">
        <v>3128</v>
      </c>
      <c r="S187" s="256">
        <v>500</v>
      </c>
      <c r="T187" s="256">
        <f t="shared" si="6"/>
        <v>0</v>
      </c>
      <c r="U187" s="256">
        <f t="shared" si="7"/>
        <v>0</v>
      </c>
      <c r="V187" s="218"/>
      <c r="W187" s="218" t="s">
        <v>262</v>
      </c>
      <c r="X187" s="218"/>
      <c r="Y187" s="67"/>
      <c r="Z187" s="68"/>
      <c r="AA187" s="67"/>
      <c r="AB187" s="69"/>
      <c r="AC187" s="70"/>
      <c r="AD187" s="70"/>
      <c r="AE187" s="70"/>
      <c r="AF187" s="70"/>
      <c r="AG187" s="71"/>
      <c r="AH187" s="318"/>
      <c r="AI187" s="67"/>
      <c r="AJ187" s="68"/>
      <c r="AK187" s="69"/>
      <c r="AL187" s="68"/>
      <c r="AM187" s="67"/>
      <c r="AN187" s="72"/>
      <c r="AO187" s="68"/>
      <c r="AP187" s="72"/>
      <c r="AQ187" s="68"/>
      <c r="AR187" s="4"/>
      <c r="AS187" s="4"/>
      <c r="AT187" s="4"/>
      <c r="AU187" s="4"/>
      <c r="AV187" s="4"/>
      <c r="AW187" s="4"/>
      <c r="AX187" s="8"/>
      <c r="BD187" s="11"/>
      <c r="BE187" s="11"/>
      <c r="BF187" s="11"/>
      <c r="BG187" s="11"/>
    </row>
    <row r="188" spans="1:59" s="1" customFormat="1" ht="113.25" customHeight="1">
      <c r="A188" s="218" t="s">
        <v>3595</v>
      </c>
      <c r="B188" s="218" t="s">
        <v>23</v>
      </c>
      <c r="C188" s="232" t="s">
        <v>1500</v>
      </c>
      <c r="D188" s="232" t="s">
        <v>1386</v>
      </c>
      <c r="E188" s="232" t="s">
        <v>1501</v>
      </c>
      <c r="F188" s="218" t="s">
        <v>907</v>
      </c>
      <c r="G188" s="218" t="s">
        <v>24</v>
      </c>
      <c r="H188" s="218">
        <v>0</v>
      </c>
      <c r="I188" s="218">
        <v>470000000</v>
      </c>
      <c r="J188" s="218" t="s">
        <v>25</v>
      </c>
      <c r="K188" s="218" t="s">
        <v>618</v>
      </c>
      <c r="L188" s="218" t="s">
        <v>26</v>
      </c>
      <c r="M188" s="430" t="s">
        <v>27</v>
      </c>
      <c r="N188" s="218" t="s">
        <v>643</v>
      </c>
      <c r="O188" s="218" t="s">
        <v>28</v>
      </c>
      <c r="P188" s="218" t="s">
        <v>1396</v>
      </c>
      <c r="Q188" s="429" t="s">
        <v>1395</v>
      </c>
      <c r="R188" s="218" t="s">
        <v>3128</v>
      </c>
      <c r="S188" s="256">
        <v>500</v>
      </c>
      <c r="T188" s="256">
        <f t="shared" si="6"/>
        <v>0</v>
      </c>
      <c r="U188" s="256">
        <f t="shared" si="7"/>
        <v>0</v>
      </c>
      <c r="V188" s="218"/>
      <c r="W188" s="218" t="s">
        <v>262</v>
      </c>
      <c r="X188" s="218" t="s">
        <v>3181</v>
      </c>
      <c r="Y188" s="67"/>
      <c r="Z188" s="68"/>
      <c r="AA188" s="67"/>
      <c r="AB188" s="69"/>
      <c r="AC188" s="70"/>
      <c r="AD188" s="70"/>
      <c r="AE188" s="70"/>
      <c r="AF188" s="70"/>
      <c r="AG188" s="71"/>
      <c r="AH188" s="318"/>
      <c r="AI188" s="67"/>
      <c r="AJ188" s="68"/>
      <c r="AK188" s="69"/>
      <c r="AL188" s="68"/>
      <c r="AM188" s="67"/>
      <c r="AN188" s="72"/>
      <c r="AO188" s="68"/>
      <c r="AP188" s="72"/>
      <c r="AQ188" s="68"/>
      <c r="AR188" s="4"/>
      <c r="AS188" s="4"/>
      <c r="AT188" s="4"/>
      <c r="AU188" s="4"/>
      <c r="AV188" s="4"/>
      <c r="AW188" s="4"/>
      <c r="AX188" s="8"/>
      <c r="BD188" s="11"/>
      <c r="BE188" s="11"/>
      <c r="BF188" s="11"/>
      <c r="BG188" s="11"/>
    </row>
    <row r="189" spans="1:59" s="1" customFormat="1" ht="113.25" customHeight="1">
      <c r="A189" s="218" t="s">
        <v>4069</v>
      </c>
      <c r="B189" s="218" t="s">
        <v>23</v>
      </c>
      <c r="C189" s="232" t="s">
        <v>1500</v>
      </c>
      <c r="D189" s="232" t="s">
        <v>1386</v>
      </c>
      <c r="E189" s="232" t="s">
        <v>1501</v>
      </c>
      <c r="F189" s="218" t="s">
        <v>907</v>
      </c>
      <c r="G189" s="218" t="s">
        <v>35</v>
      </c>
      <c r="H189" s="218">
        <v>0</v>
      </c>
      <c r="I189" s="218">
        <v>470000000</v>
      </c>
      <c r="J189" s="218" t="s">
        <v>25</v>
      </c>
      <c r="K189" s="219" t="s">
        <v>4016</v>
      </c>
      <c r="L189" s="218" t="s">
        <v>26</v>
      </c>
      <c r="M189" s="430" t="s">
        <v>27</v>
      </c>
      <c r="N189" s="218" t="s">
        <v>4017</v>
      </c>
      <c r="O189" s="218" t="s">
        <v>28</v>
      </c>
      <c r="P189" s="218" t="s">
        <v>1396</v>
      </c>
      <c r="Q189" s="429" t="s">
        <v>1395</v>
      </c>
      <c r="R189" s="218">
        <v>20</v>
      </c>
      <c r="S189" s="256">
        <v>500</v>
      </c>
      <c r="T189" s="256">
        <f t="shared" si="6"/>
        <v>10000</v>
      </c>
      <c r="U189" s="256">
        <f t="shared" si="7"/>
        <v>11200.000000000002</v>
      </c>
      <c r="V189" s="218"/>
      <c r="W189" s="218" t="s">
        <v>262</v>
      </c>
      <c r="X189" s="218" t="s">
        <v>4019</v>
      </c>
      <c r="Y189" s="67"/>
      <c r="Z189" s="69"/>
      <c r="AA189" s="67"/>
      <c r="AB189" s="69"/>
      <c r="AC189" s="70"/>
      <c r="AD189" s="70"/>
      <c r="AE189" s="70"/>
      <c r="AF189" s="70"/>
      <c r="AG189" s="71"/>
      <c r="AH189" s="318"/>
      <c r="AI189" s="67"/>
      <c r="AJ189" s="68"/>
      <c r="AK189" s="69"/>
      <c r="AL189" s="68"/>
      <c r="AM189" s="67"/>
      <c r="AN189" s="72"/>
      <c r="AO189" s="68"/>
      <c r="AP189" s="72"/>
      <c r="AQ189" s="68"/>
      <c r="AR189" s="4"/>
      <c r="AS189" s="4"/>
      <c r="AT189" s="4"/>
      <c r="AU189" s="4"/>
      <c r="AV189" s="4"/>
      <c r="AW189" s="4"/>
      <c r="AX189" s="8"/>
      <c r="BD189" s="11"/>
      <c r="BE189" s="11"/>
      <c r="BF189" s="11"/>
      <c r="BG189" s="11"/>
    </row>
    <row r="190" spans="1:59" s="1" customFormat="1" ht="107.25" customHeight="1">
      <c r="A190" s="218" t="s">
        <v>2558</v>
      </c>
      <c r="B190" s="218" t="s">
        <v>23</v>
      </c>
      <c r="C190" s="232" t="s">
        <v>1500</v>
      </c>
      <c r="D190" s="232" t="s">
        <v>1386</v>
      </c>
      <c r="E190" s="232" t="s">
        <v>1501</v>
      </c>
      <c r="F190" s="218" t="s">
        <v>908</v>
      </c>
      <c r="G190" s="218" t="s">
        <v>24</v>
      </c>
      <c r="H190" s="218">
        <v>0</v>
      </c>
      <c r="I190" s="218">
        <v>470000000</v>
      </c>
      <c r="J190" s="218" t="s">
        <v>25</v>
      </c>
      <c r="K190" s="218" t="s">
        <v>1592</v>
      </c>
      <c r="L190" s="218" t="s">
        <v>26</v>
      </c>
      <c r="M190" s="430" t="s">
        <v>27</v>
      </c>
      <c r="N190" s="218" t="s">
        <v>643</v>
      </c>
      <c r="O190" s="218" t="s">
        <v>28</v>
      </c>
      <c r="P190" s="218" t="s">
        <v>1396</v>
      </c>
      <c r="Q190" s="429" t="s">
        <v>1395</v>
      </c>
      <c r="R190" s="218" t="s">
        <v>3128</v>
      </c>
      <c r="S190" s="256">
        <v>650</v>
      </c>
      <c r="T190" s="256">
        <f t="shared" si="6"/>
        <v>0</v>
      </c>
      <c r="U190" s="256">
        <f t="shared" si="7"/>
        <v>0</v>
      </c>
      <c r="V190" s="218"/>
      <c r="W190" s="218" t="s">
        <v>262</v>
      </c>
      <c r="X190" s="218"/>
      <c r="Y190" s="67"/>
      <c r="Z190" s="68"/>
      <c r="AA190" s="67"/>
      <c r="AB190" s="69"/>
      <c r="AC190" s="70"/>
      <c r="AD190" s="70"/>
      <c r="AE190" s="70"/>
      <c r="AF190" s="70"/>
      <c r="AG190" s="71"/>
      <c r="AH190" s="318"/>
      <c r="AI190" s="67"/>
      <c r="AJ190" s="68"/>
      <c r="AK190" s="69"/>
      <c r="AL190" s="68"/>
      <c r="AM190" s="67"/>
      <c r="AN190" s="72"/>
      <c r="AO190" s="68"/>
      <c r="AP190" s="72"/>
      <c r="AQ190" s="68"/>
      <c r="AR190" s="4"/>
      <c r="AS190" s="4"/>
      <c r="AT190" s="4"/>
      <c r="AU190" s="4"/>
      <c r="AV190" s="4"/>
      <c r="AW190" s="4"/>
      <c r="AX190" s="8"/>
      <c r="BD190" s="11"/>
      <c r="BE190" s="11"/>
      <c r="BF190" s="11"/>
      <c r="BG190" s="11"/>
    </row>
    <row r="191" spans="1:59" s="1" customFormat="1" ht="107.25" customHeight="1">
      <c r="A191" s="218" t="s">
        <v>3596</v>
      </c>
      <c r="B191" s="218" t="s">
        <v>23</v>
      </c>
      <c r="C191" s="232" t="s">
        <v>1500</v>
      </c>
      <c r="D191" s="232" t="s">
        <v>1386</v>
      </c>
      <c r="E191" s="232" t="s">
        <v>1501</v>
      </c>
      <c r="F191" s="218" t="s">
        <v>908</v>
      </c>
      <c r="G191" s="218" t="s">
        <v>24</v>
      </c>
      <c r="H191" s="218">
        <v>0</v>
      </c>
      <c r="I191" s="218">
        <v>470000000</v>
      </c>
      <c r="J191" s="218" t="s">
        <v>25</v>
      </c>
      <c r="K191" s="218" t="s">
        <v>618</v>
      </c>
      <c r="L191" s="218" t="s">
        <v>26</v>
      </c>
      <c r="M191" s="430" t="s">
        <v>27</v>
      </c>
      <c r="N191" s="218" t="s">
        <v>643</v>
      </c>
      <c r="O191" s="218" t="s">
        <v>28</v>
      </c>
      <c r="P191" s="218" t="s">
        <v>1396</v>
      </c>
      <c r="Q191" s="429" t="s">
        <v>1395</v>
      </c>
      <c r="R191" s="218" t="s">
        <v>3128</v>
      </c>
      <c r="S191" s="256">
        <v>650</v>
      </c>
      <c r="T191" s="256">
        <f t="shared" si="6"/>
        <v>0</v>
      </c>
      <c r="U191" s="256">
        <f t="shared" si="7"/>
        <v>0</v>
      </c>
      <c r="V191" s="218"/>
      <c r="W191" s="218" t="s">
        <v>262</v>
      </c>
      <c r="X191" s="218" t="s">
        <v>3181</v>
      </c>
      <c r="Y191" s="67"/>
      <c r="Z191" s="68"/>
      <c r="AA191" s="67"/>
      <c r="AB191" s="69"/>
      <c r="AC191" s="70"/>
      <c r="AD191" s="70"/>
      <c r="AE191" s="70"/>
      <c r="AF191" s="70"/>
      <c r="AG191" s="71"/>
      <c r="AH191" s="318"/>
      <c r="AI191" s="67"/>
      <c r="AJ191" s="68"/>
      <c r="AK191" s="69"/>
      <c r="AL191" s="68"/>
      <c r="AM191" s="67"/>
      <c r="AN191" s="72"/>
      <c r="AO191" s="68"/>
      <c r="AP191" s="72"/>
      <c r="AQ191" s="68"/>
      <c r="AR191" s="4"/>
      <c r="AS191" s="4"/>
      <c r="AT191" s="4"/>
      <c r="AU191" s="4"/>
      <c r="AV191" s="4"/>
      <c r="AW191" s="4"/>
      <c r="AX191" s="8"/>
      <c r="BD191" s="11"/>
      <c r="BE191" s="11"/>
      <c r="BF191" s="11"/>
      <c r="BG191" s="11"/>
    </row>
    <row r="192" spans="1:59" s="1" customFormat="1" ht="107.25" customHeight="1">
      <c r="A192" s="218" t="s">
        <v>4070</v>
      </c>
      <c r="B192" s="218" t="s">
        <v>23</v>
      </c>
      <c r="C192" s="232" t="s">
        <v>1500</v>
      </c>
      <c r="D192" s="232" t="s">
        <v>1386</v>
      </c>
      <c r="E192" s="232" t="s">
        <v>1501</v>
      </c>
      <c r="F192" s="218" t="s">
        <v>908</v>
      </c>
      <c r="G192" s="218" t="s">
        <v>35</v>
      </c>
      <c r="H192" s="218">
        <v>0</v>
      </c>
      <c r="I192" s="218">
        <v>470000000</v>
      </c>
      <c r="J192" s="218" t="s">
        <v>25</v>
      </c>
      <c r="K192" s="219" t="s">
        <v>4016</v>
      </c>
      <c r="L192" s="218" t="s">
        <v>26</v>
      </c>
      <c r="M192" s="430" t="s">
        <v>27</v>
      </c>
      <c r="N192" s="218" t="s">
        <v>4017</v>
      </c>
      <c r="O192" s="218" t="s">
        <v>28</v>
      </c>
      <c r="P192" s="218" t="s">
        <v>1396</v>
      </c>
      <c r="Q192" s="429" t="s">
        <v>1395</v>
      </c>
      <c r="R192" s="218">
        <v>30</v>
      </c>
      <c r="S192" s="256">
        <v>650</v>
      </c>
      <c r="T192" s="256">
        <f t="shared" si="6"/>
        <v>19500</v>
      </c>
      <c r="U192" s="256">
        <f t="shared" si="7"/>
        <v>21840.000000000004</v>
      </c>
      <c r="V192" s="218"/>
      <c r="W192" s="218" t="s">
        <v>262</v>
      </c>
      <c r="X192" s="218" t="s">
        <v>4019</v>
      </c>
      <c r="Y192" s="67"/>
      <c r="Z192" s="69"/>
      <c r="AA192" s="67"/>
      <c r="AB192" s="69"/>
      <c r="AC192" s="70"/>
      <c r="AD192" s="70"/>
      <c r="AE192" s="70"/>
      <c r="AF192" s="70"/>
      <c r="AG192" s="71"/>
      <c r="AH192" s="318"/>
      <c r="AI192" s="67"/>
      <c r="AJ192" s="68"/>
      <c r="AK192" s="69"/>
      <c r="AL192" s="68"/>
      <c r="AM192" s="67"/>
      <c r="AN192" s="72"/>
      <c r="AO192" s="68"/>
      <c r="AP192" s="72"/>
      <c r="AQ192" s="68"/>
      <c r="AR192" s="4"/>
      <c r="AS192" s="4"/>
      <c r="AT192" s="4"/>
      <c r="AU192" s="4"/>
      <c r="AV192" s="4"/>
      <c r="AW192" s="4"/>
      <c r="AX192" s="8"/>
      <c r="BD192" s="11"/>
      <c r="BE192" s="11"/>
      <c r="BF192" s="11"/>
      <c r="BG192" s="11"/>
    </row>
    <row r="193" spans="1:59" s="1" customFormat="1" ht="105" customHeight="1">
      <c r="A193" s="218" t="s">
        <v>2559</v>
      </c>
      <c r="B193" s="218" t="s">
        <v>23</v>
      </c>
      <c r="C193" s="218" t="s">
        <v>1487</v>
      </c>
      <c r="D193" s="218" t="s">
        <v>1485</v>
      </c>
      <c r="E193" s="218" t="s">
        <v>1488</v>
      </c>
      <c r="F193" s="218" t="s">
        <v>909</v>
      </c>
      <c r="G193" s="218" t="s">
        <v>24</v>
      </c>
      <c r="H193" s="218">
        <v>0</v>
      </c>
      <c r="I193" s="218">
        <v>470000000</v>
      </c>
      <c r="J193" s="218" t="s">
        <v>25</v>
      </c>
      <c r="K193" s="218" t="s">
        <v>1592</v>
      </c>
      <c r="L193" s="218" t="s">
        <v>26</v>
      </c>
      <c r="M193" s="430" t="s">
        <v>27</v>
      </c>
      <c r="N193" s="218" t="s">
        <v>643</v>
      </c>
      <c r="O193" s="218" t="s">
        <v>28</v>
      </c>
      <c r="P193" s="218" t="s">
        <v>976</v>
      </c>
      <c r="Q193" s="218" t="s">
        <v>975</v>
      </c>
      <c r="R193" s="218" t="s">
        <v>3128</v>
      </c>
      <c r="S193" s="256">
        <v>450</v>
      </c>
      <c r="T193" s="256">
        <f t="shared" si="6"/>
        <v>0</v>
      </c>
      <c r="U193" s="256">
        <f t="shared" si="7"/>
        <v>0</v>
      </c>
      <c r="V193" s="218"/>
      <c r="W193" s="218" t="s">
        <v>262</v>
      </c>
      <c r="X193" s="218"/>
      <c r="Y193" s="67"/>
      <c r="Z193" s="68"/>
      <c r="AA193" s="67"/>
      <c r="AB193" s="69"/>
      <c r="AC193" s="70"/>
      <c r="AD193" s="70"/>
      <c r="AE193" s="70"/>
      <c r="AF193" s="70"/>
      <c r="AG193" s="71"/>
      <c r="AH193" s="318"/>
      <c r="AI193" s="67"/>
      <c r="AJ193" s="68"/>
      <c r="AK193" s="69"/>
      <c r="AL193" s="68"/>
      <c r="AM193" s="67"/>
      <c r="AN193" s="72"/>
      <c r="AO193" s="68"/>
      <c r="AP193" s="72"/>
      <c r="AQ193" s="68"/>
      <c r="AR193" s="4"/>
      <c r="AS193" s="4"/>
      <c r="AT193" s="4"/>
      <c r="AU193" s="4"/>
      <c r="AV193" s="4"/>
      <c r="AW193" s="4"/>
      <c r="AX193" s="8"/>
      <c r="BD193" s="11"/>
      <c r="BE193" s="11"/>
      <c r="BF193" s="11"/>
      <c r="BG193" s="11"/>
    </row>
    <row r="194" spans="1:59" s="1" customFormat="1" ht="105" customHeight="1">
      <c r="A194" s="218" t="s">
        <v>3597</v>
      </c>
      <c r="B194" s="218" t="s">
        <v>23</v>
      </c>
      <c r="C194" s="218" t="s">
        <v>1487</v>
      </c>
      <c r="D194" s="218" t="s">
        <v>1485</v>
      </c>
      <c r="E194" s="218" t="s">
        <v>1488</v>
      </c>
      <c r="F194" s="218" t="s">
        <v>909</v>
      </c>
      <c r="G194" s="218" t="s">
        <v>24</v>
      </c>
      <c r="H194" s="218">
        <v>0</v>
      </c>
      <c r="I194" s="218">
        <v>470000000</v>
      </c>
      <c r="J194" s="218" t="s">
        <v>25</v>
      </c>
      <c r="K194" s="218" t="s">
        <v>618</v>
      </c>
      <c r="L194" s="218" t="s">
        <v>26</v>
      </c>
      <c r="M194" s="430" t="s">
        <v>27</v>
      </c>
      <c r="N194" s="218" t="s">
        <v>643</v>
      </c>
      <c r="O194" s="218" t="s">
        <v>28</v>
      </c>
      <c r="P194" s="218" t="s">
        <v>976</v>
      </c>
      <c r="Q194" s="218" t="s">
        <v>975</v>
      </c>
      <c r="R194" s="218" t="s">
        <v>3128</v>
      </c>
      <c r="S194" s="256">
        <v>450</v>
      </c>
      <c r="T194" s="256">
        <f t="shared" si="6"/>
        <v>0</v>
      </c>
      <c r="U194" s="256">
        <f t="shared" si="7"/>
        <v>0</v>
      </c>
      <c r="V194" s="218"/>
      <c r="W194" s="218" t="s">
        <v>262</v>
      </c>
      <c r="X194" s="218" t="s">
        <v>3181</v>
      </c>
      <c r="Y194" s="67"/>
      <c r="Z194" s="68"/>
      <c r="AA194" s="67"/>
      <c r="AB194" s="69"/>
      <c r="AC194" s="70"/>
      <c r="AD194" s="70"/>
      <c r="AE194" s="70"/>
      <c r="AF194" s="70"/>
      <c r="AG194" s="71"/>
      <c r="AH194" s="318"/>
      <c r="AI194" s="67"/>
      <c r="AJ194" s="68"/>
      <c r="AK194" s="69"/>
      <c r="AL194" s="68"/>
      <c r="AM194" s="67"/>
      <c r="AN194" s="72"/>
      <c r="AO194" s="68"/>
      <c r="AP194" s="72"/>
      <c r="AQ194" s="68"/>
      <c r="AR194" s="4"/>
      <c r="AS194" s="4"/>
      <c r="AT194" s="4"/>
      <c r="AU194" s="4"/>
      <c r="AV194" s="4"/>
      <c r="AW194" s="4"/>
      <c r="AX194" s="8"/>
      <c r="BD194" s="11"/>
      <c r="BE194" s="11"/>
      <c r="BF194" s="11"/>
      <c r="BG194" s="11"/>
    </row>
    <row r="195" spans="1:59" s="1" customFormat="1" ht="105" customHeight="1">
      <c r="A195" s="218" t="s">
        <v>4071</v>
      </c>
      <c r="B195" s="218" t="s">
        <v>23</v>
      </c>
      <c r="C195" s="218" t="s">
        <v>1487</v>
      </c>
      <c r="D195" s="218" t="s">
        <v>1485</v>
      </c>
      <c r="E195" s="218" t="s">
        <v>1488</v>
      </c>
      <c r="F195" s="218" t="s">
        <v>909</v>
      </c>
      <c r="G195" s="218" t="s">
        <v>35</v>
      </c>
      <c r="H195" s="218">
        <v>0</v>
      </c>
      <c r="I195" s="218">
        <v>470000000</v>
      </c>
      <c r="J195" s="218" t="s">
        <v>25</v>
      </c>
      <c r="K195" s="219" t="s">
        <v>4016</v>
      </c>
      <c r="L195" s="218" t="s">
        <v>26</v>
      </c>
      <c r="M195" s="430" t="s">
        <v>27</v>
      </c>
      <c r="N195" s="218" t="s">
        <v>4017</v>
      </c>
      <c r="O195" s="218" t="s">
        <v>28</v>
      </c>
      <c r="P195" s="218" t="s">
        <v>976</v>
      </c>
      <c r="Q195" s="218" t="s">
        <v>975</v>
      </c>
      <c r="R195" s="218">
        <v>80</v>
      </c>
      <c r="S195" s="256">
        <v>450</v>
      </c>
      <c r="T195" s="256">
        <f t="shared" si="6"/>
        <v>36000</v>
      </c>
      <c r="U195" s="256">
        <f t="shared" si="7"/>
        <v>40320.000000000007</v>
      </c>
      <c r="V195" s="218"/>
      <c r="W195" s="218" t="s">
        <v>262</v>
      </c>
      <c r="X195" s="218" t="s">
        <v>4019</v>
      </c>
      <c r="Y195" s="67"/>
      <c r="Z195" s="69"/>
      <c r="AA195" s="67"/>
      <c r="AB195" s="69"/>
      <c r="AC195" s="70"/>
      <c r="AD195" s="70"/>
      <c r="AE195" s="70"/>
      <c r="AF195" s="70"/>
      <c r="AG195" s="71"/>
      <c r="AH195" s="318"/>
      <c r="AI195" s="67"/>
      <c r="AJ195" s="68"/>
      <c r="AK195" s="69"/>
      <c r="AL195" s="68"/>
      <c r="AM195" s="67"/>
      <c r="AN195" s="72"/>
      <c r="AO195" s="68"/>
      <c r="AP195" s="72"/>
      <c r="AQ195" s="68"/>
      <c r="AR195" s="4"/>
      <c r="AS195" s="4"/>
      <c r="AT195" s="4"/>
      <c r="AU195" s="4"/>
      <c r="AV195" s="4"/>
      <c r="AW195" s="4"/>
      <c r="AX195" s="8"/>
      <c r="BD195" s="11"/>
      <c r="BE195" s="11"/>
      <c r="BF195" s="11"/>
      <c r="BG195" s="11"/>
    </row>
    <row r="196" spans="1:59" s="1" customFormat="1" ht="111.75" customHeight="1">
      <c r="A196" s="218" t="s">
        <v>2560</v>
      </c>
      <c r="B196" s="218" t="s">
        <v>23</v>
      </c>
      <c r="C196" s="218" t="s">
        <v>1484</v>
      </c>
      <c r="D196" s="218" t="s">
        <v>1485</v>
      </c>
      <c r="E196" s="218" t="s">
        <v>1486</v>
      </c>
      <c r="F196" s="218" t="s">
        <v>910</v>
      </c>
      <c r="G196" s="218" t="s">
        <v>24</v>
      </c>
      <c r="H196" s="218">
        <v>0</v>
      </c>
      <c r="I196" s="218">
        <v>470000000</v>
      </c>
      <c r="J196" s="218" t="s">
        <v>25</v>
      </c>
      <c r="K196" s="218" t="s">
        <v>1592</v>
      </c>
      <c r="L196" s="218" t="s">
        <v>26</v>
      </c>
      <c r="M196" s="430" t="s">
        <v>27</v>
      </c>
      <c r="N196" s="218" t="s">
        <v>643</v>
      </c>
      <c r="O196" s="218" t="s">
        <v>28</v>
      </c>
      <c r="P196" s="218" t="s">
        <v>976</v>
      </c>
      <c r="Q196" s="218" t="s">
        <v>975</v>
      </c>
      <c r="R196" s="218" t="s">
        <v>3128</v>
      </c>
      <c r="S196" s="256">
        <v>300</v>
      </c>
      <c r="T196" s="256">
        <f t="shared" si="6"/>
        <v>0</v>
      </c>
      <c r="U196" s="256">
        <f t="shared" si="7"/>
        <v>0</v>
      </c>
      <c r="V196" s="218"/>
      <c r="W196" s="218" t="s">
        <v>262</v>
      </c>
      <c r="X196" s="218"/>
      <c r="Y196" s="67"/>
      <c r="Z196" s="68"/>
      <c r="AA196" s="67"/>
      <c r="AB196" s="69"/>
      <c r="AC196" s="70"/>
      <c r="AD196" s="70"/>
      <c r="AE196" s="70"/>
      <c r="AF196" s="70"/>
      <c r="AG196" s="71"/>
      <c r="AH196" s="318"/>
      <c r="AI196" s="67"/>
      <c r="AJ196" s="68"/>
      <c r="AK196" s="69"/>
      <c r="AL196" s="68"/>
      <c r="AM196" s="67"/>
      <c r="AN196" s="72"/>
      <c r="AO196" s="68"/>
      <c r="AP196" s="72"/>
      <c r="AQ196" s="68"/>
      <c r="AR196" s="4"/>
      <c r="AS196" s="4"/>
      <c r="AT196" s="4"/>
      <c r="AU196" s="4"/>
      <c r="AV196" s="4"/>
      <c r="AW196" s="4"/>
      <c r="AX196" s="8"/>
      <c r="BD196" s="11"/>
      <c r="BE196" s="11"/>
      <c r="BF196" s="11"/>
      <c r="BG196" s="11"/>
    </row>
    <row r="197" spans="1:59" s="1" customFormat="1" ht="111.75" customHeight="1">
      <c r="A197" s="218" t="s">
        <v>3598</v>
      </c>
      <c r="B197" s="218" t="s">
        <v>23</v>
      </c>
      <c r="C197" s="218" t="s">
        <v>1484</v>
      </c>
      <c r="D197" s="218" t="s">
        <v>1485</v>
      </c>
      <c r="E197" s="218" t="s">
        <v>1486</v>
      </c>
      <c r="F197" s="218" t="s">
        <v>910</v>
      </c>
      <c r="G197" s="218" t="s">
        <v>24</v>
      </c>
      <c r="H197" s="218">
        <v>0</v>
      </c>
      <c r="I197" s="218">
        <v>470000000</v>
      </c>
      <c r="J197" s="218" t="s">
        <v>25</v>
      </c>
      <c r="K197" s="218" t="s">
        <v>618</v>
      </c>
      <c r="L197" s="218" t="s">
        <v>26</v>
      </c>
      <c r="M197" s="430" t="s">
        <v>27</v>
      </c>
      <c r="N197" s="218" t="s">
        <v>643</v>
      </c>
      <c r="O197" s="218" t="s">
        <v>28</v>
      </c>
      <c r="P197" s="218" t="s">
        <v>976</v>
      </c>
      <c r="Q197" s="218" t="s">
        <v>975</v>
      </c>
      <c r="R197" s="218" t="s">
        <v>3128</v>
      </c>
      <c r="S197" s="256">
        <v>300</v>
      </c>
      <c r="T197" s="256">
        <f t="shared" si="6"/>
        <v>0</v>
      </c>
      <c r="U197" s="256">
        <f t="shared" si="7"/>
        <v>0</v>
      </c>
      <c r="V197" s="218"/>
      <c r="W197" s="218" t="s">
        <v>262</v>
      </c>
      <c r="X197" s="218" t="s">
        <v>3181</v>
      </c>
      <c r="Y197" s="67"/>
      <c r="Z197" s="68"/>
      <c r="AA197" s="67"/>
      <c r="AB197" s="69"/>
      <c r="AC197" s="70"/>
      <c r="AD197" s="70"/>
      <c r="AE197" s="70"/>
      <c r="AF197" s="70"/>
      <c r="AG197" s="71"/>
      <c r="AH197" s="318"/>
      <c r="AI197" s="67"/>
      <c r="AJ197" s="68"/>
      <c r="AK197" s="69"/>
      <c r="AL197" s="68"/>
      <c r="AM197" s="67"/>
      <c r="AN197" s="72"/>
      <c r="AO197" s="68"/>
      <c r="AP197" s="72"/>
      <c r="AQ197" s="68"/>
      <c r="AR197" s="4"/>
      <c r="AS197" s="4"/>
      <c r="AT197" s="4"/>
      <c r="AU197" s="4"/>
      <c r="AV197" s="4"/>
      <c r="AW197" s="4"/>
      <c r="AX197" s="8"/>
      <c r="BD197" s="11"/>
      <c r="BE197" s="11"/>
      <c r="BF197" s="11"/>
      <c r="BG197" s="11"/>
    </row>
    <row r="198" spans="1:59" s="1" customFormat="1" ht="111.75" customHeight="1">
      <c r="A198" s="218" t="s">
        <v>4072</v>
      </c>
      <c r="B198" s="218" t="s">
        <v>23</v>
      </c>
      <c r="C198" s="218" t="s">
        <v>1484</v>
      </c>
      <c r="D198" s="218" t="s">
        <v>1485</v>
      </c>
      <c r="E198" s="218" t="s">
        <v>1486</v>
      </c>
      <c r="F198" s="218" t="s">
        <v>910</v>
      </c>
      <c r="G198" s="218" t="s">
        <v>35</v>
      </c>
      <c r="H198" s="218">
        <v>0</v>
      </c>
      <c r="I198" s="218">
        <v>470000000</v>
      </c>
      <c r="J198" s="218" t="s">
        <v>25</v>
      </c>
      <c r="K198" s="219" t="s">
        <v>4016</v>
      </c>
      <c r="L198" s="218" t="s">
        <v>26</v>
      </c>
      <c r="M198" s="430" t="s">
        <v>27</v>
      </c>
      <c r="N198" s="218" t="s">
        <v>4017</v>
      </c>
      <c r="O198" s="218" t="s">
        <v>28</v>
      </c>
      <c r="P198" s="218" t="s">
        <v>976</v>
      </c>
      <c r="Q198" s="218" t="s">
        <v>975</v>
      </c>
      <c r="R198" s="218">
        <v>80</v>
      </c>
      <c r="S198" s="256">
        <v>300</v>
      </c>
      <c r="T198" s="256">
        <f t="shared" si="6"/>
        <v>24000</v>
      </c>
      <c r="U198" s="256">
        <f t="shared" si="7"/>
        <v>26880.000000000004</v>
      </c>
      <c r="V198" s="218"/>
      <c r="W198" s="218" t="s">
        <v>262</v>
      </c>
      <c r="X198" s="218" t="s">
        <v>4019</v>
      </c>
      <c r="Y198" s="67"/>
      <c r="Z198" s="69"/>
      <c r="AA198" s="67"/>
      <c r="AB198" s="69"/>
      <c r="AC198" s="70"/>
      <c r="AD198" s="70"/>
      <c r="AE198" s="70"/>
      <c r="AF198" s="70"/>
      <c r="AG198" s="71"/>
      <c r="AH198" s="318"/>
      <c r="AI198" s="67"/>
      <c r="AJ198" s="68"/>
      <c r="AK198" s="69"/>
      <c r="AL198" s="68"/>
      <c r="AM198" s="67"/>
      <c r="AN198" s="72"/>
      <c r="AO198" s="68"/>
      <c r="AP198" s="72"/>
      <c r="AQ198" s="68"/>
      <c r="AR198" s="4"/>
      <c r="AS198" s="4"/>
      <c r="AT198" s="4"/>
      <c r="AU198" s="4"/>
      <c r="AV198" s="4"/>
      <c r="AW198" s="4"/>
      <c r="AX198" s="8"/>
      <c r="BD198" s="11"/>
      <c r="BE198" s="11"/>
      <c r="BF198" s="11"/>
      <c r="BG198" s="11"/>
    </row>
    <row r="199" spans="1:59" s="1" customFormat="1" ht="103.5" customHeight="1">
      <c r="A199" s="218" t="s">
        <v>2561</v>
      </c>
      <c r="B199" s="218" t="s">
        <v>23</v>
      </c>
      <c r="C199" s="218" t="s">
        <v>918</v>
      </c>
      <c r="D199" s="218" t="s">
        <v>919</v>
      </c>
      <c r="E199" s="218" t="s">
        <v>920</v>
      </c>
      <c r="F199" s="218" t="s">
        <v>842</v>
      </c>
      <c r="G199" s="218" t="s">
        <v>24</v>
      </c>
      <c r="H199" s="218">
        <v>0</v>
      </c>
      <c r="I199" s="218">
        <v>470000000</v>
      </c>
      <c r="J199" s="218" t="s">
        <v>25</v>
      </c>
      <c r="K199" s="218" t="s">
        <v>1592</v>
      </c>
      <c r="L199" s="218" t="s">
        <v>26</v>
      </c>
      <c r="M199" s="430" t="s">
        <v>27</v>
      </c>
      <c r="N199" s="218" t="s">
        <v>643</v>
      </c>
      <c r="O199" s="218" t="s">
        <v>28</v>
      </c>
      <c r="P199" s="218">
        <v>796</v>
      </c>
      <c r="Q199" s="218" t="s">
        <v>29</v>
      </c>
      <c r="R199" s="218" t="s">
        <v>3128</v>
      </c>
      <c r="S199" s="256">
        <v>700</v>
      </c>
      <c r="T199" s="256">
        <f t="shared" si="6"/>
        <v>0</v>
      </c>
      <c r="U199" s="256">
        <f t="shared" si="7"/>
        <v>0</v>
      </c>
      <c r="V199" s="218"/>
      <c r="W199" s="218" t="s">
        <v>262</v>
      </c>
      <c r="X199" s="218"/>
      <c r="Y199" s="67"/>
      <c r="Z199" s="68"/>
      <c r="AA199" s="67"/>
      <c r="AB199" s="69"/>
      <c r="AC199" s="70"/>
      <c r="AD199" s="70"/>
      <c r="AE199" s="70"/>
      <c r="AF199" s="70"/>
      <c r="AG199" s="71"/>
      <c r="AH199" s="318"/>
      <c r="AI199" s="67"/>
      <c r="AJ199" s="68"/>
      <c r="AK199" s="69"/>
      <c r="AL199" s="68"/>
      <c r="AM199" s="67"/>
      <c r="AN199" s="72"/>
      <c r="AO199" s="68"/>
      <c r="AP199" s="72"/>
      <c r="AQ199" s="68"/>
      <c r="AR199" s="4"/>
      <c r="AS199" s="4"/>
      <c r="AT199" s="4"/>
      <c r="AU199" s="4"/>
      <c r="AV199" s="4"/>
      <c r="AW199" s="4"/>
      <c r="AX199" s="8"/>
      <c r="BD199" s="11"/>
      <c r="BE199" s="11"/>
      <c r="BF199" s="11"/>
      <c r="BG199" s="11"/>
    </row>
    <row r="200" spans="1:59" s="1" customFormat="1" ht="103.5" customHeight="1">
      <c r="A200" s="218" t="s">
        <v>3130</v>
      </c>
      <c r="B200" s="218" t="s">
        <v>23</v>
      </c>
      <c r="C200" s="218" t="s">
        <v>918</v>
      </c>
      <c r="D200" s="218" t="s">
        <v>919</v>
      </c>
      <c r="E200" s="218" t="s">
        <v>920</v>
      </c>
      <c r="F200" s="218" t="s">
        <v>842</v>
      </c>
      <c r="G200" s="218" t="s">
        <v>24</v>
      </c>
      <c r="H200" s="218">
        <v>0</v>
      </c>
      <c r="I200" s="218">
        <v>470000000</v>
      </c>
      <c r="J200" s="218" t="s">
        <v>25</v>
      </c>
      <c r="K200" s="218" t="s">
        <v>1592</v>
      </c>
      <c r="L200" s="218" t="s">
        <v>26</v>
      </c>
      <c r="M200" s="430" t="s">
        <v>27</v>
      </c>
      <c r="N200" s="218" t="s">
        <v>643</v>
      </c>
      <c r="O200" s="218" t="s">
        <v>28</v>
      </c>
      <c r="P200" s="218">
        <v>796</v>
      </c>
      <c r="Q200" s="218" t="s">
        <v>29</v>
      </c>
      <c r="R200" s="218" t="s">
        <v>3128</v>
      </c>
      <c r="S200" s="256">
        <v>642.857142857143</v>
      </c>
      <c r="T200" s="256">
        <f t="shared" si="6"/>
        <v>0</v>
      </c>
      <c r="U200" s="256">
        <f t="shared" si="7"/>
        <v>0</v>
      </c>
      <c r="V200" s="218"/>
      <c r="W200" s="218" t="s">
        <v>262</v>
      </c>
      <c r="X200" s="218">
        <v>18.190000000000001</v>
      </c>
      <c r="Y200" s="67"/>
      <c r="Z200" s="68"/>
      <c r="AA200" s="67"/>
      <c r="AB200" s="69"/>
      <c r="AC200" s="70"/>
      <c r="AD200" s="70"/>
      <c r="AE200" s="70"/>
      <c r="AF200" s="70"/>
      <c r="AG200" s="71"/>
      <c r="AH200" s="318"/>
      <c r="AI200" s="67"/>
      <c r="AJ200" s="68"/>
      <c r="AK200" s="69"/>
      <c r="AL200" s="68"/>
      <c r="AM200" s="67"/>
      <c r="AN200" s="72"/>
      <c r="AO200" s="68"/>
      <c r="AP200" s="72"/>
      <c r="AQ200" s="68"/>
      <c r="AR200" s="4"/>
      <c r="AS200" s="4"/>
      <c r="AT200" s="4"/>
      <c r="AU200" s="4"/>
      <c r="AV200" s="4"/>
      <c r="AW200" s="4"/>
      <c r="AX200" s="8"/>
      <c r="BD200" s="11"/>
      <c r="BE200" s="11"/>
      <c r="BF200" s="11"/>
      <c r="BG200" s="11"/>
    </row>
    <row r="201" spans="1:59" s="1" customFormat="1" ht="103.5" customHeight="1">
      <c r="A201" s="218" t="s">
        <v>4073</v>
      </c>
      <c r="B201" s="218" t="s">
        <v>23</v>
      </c>
      <c r="C201" s="218" t="s">
        <v>918</v>
      </c>
      <c r="D201" s="218" t="s">
        <v>919</v>
      </c>
      <c r="E201" s="218" t="s">
        <v>920</v>
      </c>
      <c r="F201" s="218" t="s">
        <v>842</v>
      </c>
      <c r="G201" s="218" t="s">
        <v>35</v>
      </c>
      <c r="H201" s="218">
        <v>0</v>
      </c>
      <c r="I201" s="218">
        <v>470000000</v>
      </c>
      <c r="J201" s="218" t="s">
        <v>25</v>
      </c>
      <c r="K201" s="219" t="s">
        <v>4016</v>
      </c>
      <c r="L201" s="218" t="s">
        <v>26</v>
      </c>
      <c r="M201" s="430" t="s">
        <v>27</v>
      </c>
      <c r="N201" s="218" t="s">
        <v>4017</v>
      </c>
      <c r="O201" s="218" t="s">
        <v>28</v>
      </c>
      <c r="P201" s="218">
        <v>796</v>
      </c>
      <c r="Q201" s="218" t="s">
        <v>29</v>
      </c>
      <c r="R201" s="218">
        <v>14</v>
      </c>
      <c r="S201" s="256">
        <v>642.857142857143</v>
      </c>
      <c r="T201" s="256">
        <f t="shared" si="6"/>
        <v>9000.0000000000018</v>
      </c>
      <c r="U201" s="256">
        <f t="shared" si="7"/>
        <v>10080.000000000004</v>
      </c>
      <c r="V201" s="218"/>
      <c r="W201" s="218" t="s">
        <v>262</v>
      </c>
      <c r="X201" s="218" t="s">
        <v>4019</v>
      </c>
      <c r="Y201" s="67"/>
      <c r="Z201" s="69"/>
      <c r="AA201" s="67"/>
      <c r="AB201" s="69"/>
      <c r="AC201" s="70"/>
      <c r="AD201" s="70"/>
      <c r="AE201" s="70"/>
      <c r="AF201" s="70"/>
      <c r="AG201" s="71"/>
      <c r="AH201" s="318"/>
      <c r="AI201" s="67"/>
      <c r="AJ201" s="68"/>
      <c r="AK201" s="69"/>
      <c r="AL201" s="68"/>
      <c r="AM201" s="67"/>
      <c r="AN201" s="72"/>
      <c r="AO201" s="68"/>
      <c r="AP201" s="72"/>
      <c r="AQ201" s="68"/>
      <c r="AR201" s="4"/>
      <c r="AS201" s="4"/>
      <c r="AT201" s="4"/>
      <c r="AU201" s="4"/>
      <c r="AV201" s="4"/>
      <c r="AW201" s="4"/>
      <c r="AX201" s="8"/>
      <c r="BD201" s="11"/>
      <c r="BE201" s="11"/>
      <c r="BF201" s="11"/>
      <c r="BG201" s="11"/>
    </row>
    <row r="202" spans="1:59" s="1" customFormat="1" ht="107.25" customHeight="1">
      <c r="A202" s="218" t="s">
        <v>2562</v>
      </c>
      <c r="B202" s="218" t="s">
        <v>23</v>
      </c>
      <c r="C202" s="218" t="s">
        <v>1008</v>
      </c>
      <c r="D202" s="218" t="s">
        <v>1009</v>
      </c>
      <c r="E202" s="218" t="s">
        <v>1010</v>
      </c>
      <c r="F202" s="218" t="s">
        <v>878</v>
      </c>
      <c r="G202" s="218" t="s">
        <v>24</v>
      </c>
      <c r="H202" s="218">
        <v>0</v>
      </c>
      <c r="I202" s="218">
        <v>470000000</v>
      </c>
      <c r="J202" s="218" t="s">
        <v>25</v>
      </c>
      <c r="K202" s="218" t="s">
        <v>1592</v>
      </c>
      <c r="L202" s="218" t="s">
        <v>26</v>
      </c>
      <c r="M202" s="430" t="s">
        <v>27</v>
      </c>
      <c r="N202" s="218" t="s">
        <v>643</v>
      </c>
      <c r="O202" s="218" t="s">
        <v>28</v>
      </c>
      <c r="P202" s="218">
        <v>796</v>
      </c>
      <c r="Q202" s="218" t="s">
        <v>29</v>
      </c>
      <c r="R202" s="218" t="s">
        <v>3128</v>
      </c>
      <c r="S202" s="256">
        <v>750</v>
      </c>
      <c r="T202" s="256">
        <f t="shared" si="6"/>
        <v>0</v>
      </c>
      <c r="U202" s="256">
        <f t="shared" si="7"/>
        <v>0</v>
      </c>
      <c r="V202" s="218"/>
      <c r="W202" s="218" t="s">
        <v>262</v>
      </c>
      <c r="X202" s="218"/>
      <c r="Y202" s="67"/>
      <c r="Z202" s="68"/>
      <c r="AA202" s="67"/>
      <c r="AB202" s="69"/>
      <c r="AC202" s="70"/>
      <c r="AD202" s="70"/>
      <c r="AE202" s="70"/>
      <c r="AF202" s="70"/>
      <c r="AG202" s="71"/>
      <c r="AH202" s="318"/>
      <c r="AI202" s="67"/>
      <c r="AJ202" s="68"/>
      <c r="AK202" s="69"/>
      <c r="AL202" s="68"/>
      <c r="AM202" s="67"/>
      <c r="AN202" s="72"/>
      <c r="AO202" s="68"/>
      <c r="AP202" s="72"/>
      <c r="AQ202" s="68"/>
      <c r="AR202" s="4"/>
      <c r="AS202" s="4"/>
      <c r="AT202" s="4"/>
      <c r="AU202" s="4"/>
      <c r="AV202" s="4"/>
      <c r="AW202" s="4"/>
      <c r="AX202" s="8"/>
      <c r="BD202" s="11"/>
      <c r="BE202" s="11"/>
      <c r="BF202" s="11"/>
      <c r="BG202" s="11"/>
    </row>
    <row r="203" spans="1:59" s="1" customFormat="1" ht="107.25" customHeight="1">
      <c r="A203" s="218" t="s">
        <v>4074</v>
      </c>
      <c r="B203" s="218" t="s">
        <v>23</v>
      </c>
      <c r="C203" s="218" t="s">
        <v>1008</v>
      </c>
      <c r="D203" s="218" t="s">
        <v>1009</v>
      </c>
      <c r="E203" s="218" t="s">
        <v>1010</v>
      </c>
      <c r="F203" s="218" t="s">
        <v>878</v>
      </c>
      <c r="G203" s="218" t="s">
        <v>35</v>
      </c>
      <c r="H203" s="218">
        <v>0</v>
      </c>
      <c r="I203" s="218">
        <v>470000000</v>
      </c>
      <c r="J203" s="218" t="s">
        <v>25</v>
      </c>
      <c r="K203" s="219" t="s">
        <v>4016</v>
      </c>
      <c r="L203" s="218" t="s">
        <v>26</v>
      </c>
      <c r="M203" s="430" t="s">
        <v>27</v>
      </c>
      <c r="N203" s="218" t="s">
        <v>4017</v>
      </c>
      <c r="O203" s="218" t="s">
        <v>28</v>
      </c>
      <c r="P203" s="218">
        <v>796</v>
      </c>
      <c r="Q203" s="218" t="s">
        <v>29</v>
      </c>
      <c r="R203" s="218">
        <v>5</v>
      </c>
      <c r="S203" s="256">
        <v>750</v>
      </c>
      <c r="T203" s="256">
        <f t="shared" si="6"/>
        <v>3750</v>
      </c>
      <c r="U203" s="256">
        <f t="shared" si="7"/>
        <v>4200</v>
      </c>
      <c r="V203" s="218"/>
      <c r="W203" s="218" t="s">
        <v>262</v>
      </c>
      <c r="X203" s="218" t="s">
        <v>4019</v>
      </c>
      <c r="Y203" s="67"/>
      <c r="Z203" s="69"/>
      <c r="AA203" s="67"/>
      <c r="AB203" s="69"/>
      <c r="AC203" s="70"/>
      <c r="AD203" s="70"/>
      <c r="AE203" s="70"/>
      <c r="AF203" s="70"/>
      <c r="AG203" s="71"/>
      <c r="AH203" s="318"/>
      <c r="AI203" s="67"/>
      <c r="AJ203" s="68"/>
      <c r="AK203" s="69"/>
      <c r="AL203" s="68"/>
      <c r="AM203" s="67"/>
      <c r="AN203" s="72"/>
      <c r="AO203" s="68"/>
      <c r="AP203" s="72"/>
      <c r="AQ203" s="68"/>
      <c r="AR203" s="4"/>
      <c r="AS203" s="4"/>
      <c r="AT203" s="4"/>
      <c r="AU203" s="4"/>
      <c r="AV203" s="4"/>
      <c r="AW203" s="4"/>
      <c r="AX203" s="8"/>
      <c r="BD203" s="11"/>
      <c r="BE203" s="11"/>
      <c r="BF203" s="11"/>
      <c r="BG203" s="11"/>
    </row>
    <row r="204" spans="1:59" s="1" customFormat="1" ht="103.5" customHeight="1">
      <c r="A204" s="218" t="s">
        <v>2563</v>
      </c>
      <c r="B204" s="218" t="s">
        <v>23</v>
      </c>
      <c r="C204" s="218" t="s">
        <v>999</v>
      </c>
      <c r="D204" s="218" t="s">
        <v>919</v>
      </c>
      <c r="E204" s="218" t="s">
        <v>1000</v>
      </c>
      <c r="F204" s="218" t="s">
        <v>879</v>
      </c>
      <c r="G204" s="218" t="s">
        <v>24</v>
      </c>
      <c r="H204" s="218">
        <v>0</v>
      </c>
      <c r="I204" s="218">
        <v>470000000</v>
      </c>
      <c r="J204" s="218" t="s">
        <v>25</v>
      </c>
      <c r="K204" s="218" t="s">
        <v>1592</v>
      </c>
      <c r="L204" s="218" t="s">
        <v>26</v>
      </c>
      <c r="M204" s="430" t="s">
        <v>27</v>
      </c>
      <c r="N204" s="218" t="s">
        <v>643</v>
      </c>
      <c r="O204" s="218" t="s">
        <v>28</v>
      </c>
      <c r="P204" s="218">
        <v>796</v>
      </c>
      <c r="Q204" s="218" t="s">
        <v>29</v>
      </c>
      <c r="R204" s="218" t="s">
        <v>3128</v>
      </c>
      <c r="S204" s="256">
        <v>550</v>
      </c>
      <c r="T204" s="256">
        <f t="shared" si="6"/>
        <v>0</v>
      </c>
      <c r="U204" s="256">
        <f t="shared" si="7"/>
        <v>0</v>
      </c>
      <c r="V204" s="218"/>
      <c r="W204" s="218" t="s">
        <v>262</v>
      </c>
      <c r="X204" s="218"/>
      <c r="Y204" s="67"/>
      <c r="Z204" s="68"/>
      <c r="AA204" s="67"/>
      <c r="AB204" s="69"/>
      <c r="AC204" s="70"/>
      <c r="AD204" s="70"/>
      <c r="AE204" s="70"/>
      <c r="AF204" s="70"/>
      <c r="AG204" s="71"/>
      <c r="AH204" s="318"/>
      <c r="AI204" s="67"/>
      <c r="AJ204" s="68"/>
      <c r="AK204" s="69"/>
      <c r="AL204" s="68"/>
      <c r="AM204" s="67"/>
      <c r="AN204" s="72"/>
      <c r="AO204" s="68"/>
      <c r="AP204" s="72"/>
      <c r="AQ204" s="68"/>
      <c r="AR204" s="4"/>
      <c r="AS204" s="4"/>
      <c r="AT204" s="4"/>
      <c r="AU204" s="4"/>
      <c r="AV204" s="4"/>
      <c r="AW204" s="4"/>
      <c r="AX204" s="8"/>
      <c r="BD204" s="11"/>
      <c r="BE204" s="11"/>
      <c r="BF204" s="11"/>
      <c r="BG204" s="11"/>
    </row>
    <row r="205" spans="1:59" s="1" customFormat="1" ht="103.5" customHeight="1">
      <c r="A205" s="218" t="s">
        <v>4075</v>
      </c>
      <c r="B205" s="218" t="s">
        <v>23</v>
      </c>
      <c r="C205" s="218" t="s">
        <v>999</v>
      </c>
      <c r="D205" s="218" t="s">
        <v>919</v>
      </c>
      <c r="E205" s="218" t="s">
        <v>1000</v>
      </c>
      <c r="F205" s="218" t="s">
        <v>879</v>
      </c>
      <c r="G205" s="218" t="s">
        <v>35</v>
      </c>
      <c r="H205" s="218">
        <v>0</v>
      </c>
      <c r="I205" s="218">
        <v>470000000</v>
      </c>
      <c r="J205" s="218" t="s">
        <v>25</v>
      </c>
      <c r="K205" s="219" t="s">
        <v>4016</v>
      </c>
      <c r="L205" s="218" t="s">
        <v>26</v>
      </c>
      <c r="M205" s="430" t="s">
        <v>27</v>
      </c>
      <c r="N205" s="218" t="s">
        <v>4017</v>
      </c>
      <c r="O205" s="218" t="s">
        <v>28</v>
      </c>
      <c r="P205" s="218">
        <v>796</v>
      </c>
      <c r="Q205" s="218" t="s">
        <v>29</v>
      </c>
      <c r="R205" s="218">
        <v>10</v>
      </c>
      <c r="S205" s="256">
        <v>550</v>
      </c>
      <c r="T205" s="256">
        <f t="shared" ref="T205:T268" si="8">S205*R205</f>
        <v>5500</v>
      </c>
      <c r="U205" s="256">
        <f t="shared" ref="U205:U268" si="9">T205*1.12</f>
        <v>6160.0000000000009</v>
      </c>
      <c r="V205" s="218"/>
      <c r="W205" s="218" t="s">
        <v>262</v>
      </c>
      <c r="X205" s="218" t="s">
        <v>4019</v>
      </c>
      <c r="Y205" s="67"/>
      <c r="Z205" s="69"/>
      <c r="AA205" s="67"/>
      <c r="AB205" s="69"/>
      <c r="AC205" s="70"/>
      <c r="AD205" s="70"/>
      <c r="AE205" s="70"/>
      <c r="AF205" s="70"/>
      <c r="AG205" s="71"/>
      <c r="AH205" s="318"/>
      <c r="AI205" s="67"/>
      <c r="AJ205" s="68"/>
      <c r="AK205" s="69"/>
      <c r="AL205" s="68"/>
      <c r="AM205" s="67"/>
      <c r="AN205" s="72"/>
      <c r="AO205" s="68"/>
      <c r="AP205" s="72"/>
      <c r="AQ205" s="68"/>
      <c r="AR205" s="4"/>
      <c r="AS205" s="4"/>
      <c r="AT205" s="4"/>
      <c r="AU205" s="4"/>
      <c r="AV205" s="4"/>
      <c r="AW205" s="4"/>
      <c r="AX205" s="8"/>
      <c r="BD205" s="11"/>
      <c r="BE205" s="11"/>
      <c r="BF205" s="11"/>
      <c r="BG205" s="11"/>
    </row>
    <row r="206" spans="1:59" s="1" customFormat="1" ht="102.75" customHeight="1">
      <c r="A206" s="218" t="s">
        <v>2564</v>
      </c>
      <c r="B206" s="218" t="s">
        <v>23</v>
      </c>
      <c r="C206" s="218" t="s">
        <v>999</v>
      </c>
      <c r="D206" s="218" t="s">
        <v>919</v>
      </c>
      <c r="E206" s="218" t="s">
        <v>1000</v>
      </c>
      <c r="F206" s="218" t="s">
        <v>880</v>
      </c>
      <c r="G206" s="218" t="s">
        <v>24</v>
      </c>
      <c r="H206" s="218">
        <v>0</v>
      </c>
      <c r="I206" s="218">
        <v>470000000</v>
      </c>
      <c r="J206" s="218" t="s">
        <v>25</v>
      </c>
      <c r="K206" s="218" t="s">
        <v>1592</v>
      </c>
      <c r="L206" s="218" t="s">
        <v>26</v>
      </c>
      <c r="M206" s="430" t="s">
        <v>27</v>
      </c>
      <c r="N206" s="218" t="s">
        <v>643</v>
      </c>
      <c r="O206" s="218" t="s">
        <v>28</v>
      </c>
      <c r="P206" s="218">
        <v>796</v>
      </c>
      <c r="Q206" s="218" t="s">
        <v>29</v>
      </c>
      <c r="R206" s="218" t="s">
        <v>3128</v>
      </c>
      <c r="S206" s="256">
        <v>300</v>
      </c>
      <c r="T206" s="256">
        <f t="shared" si="8"/>
        <v>0</v>
      </c>
      <c r="U206" s="256">
        <f t="shared" si="9"/>
        <v>0</v>
      </c>
      <c r="V206" s="218"/>
      <c r="W206" s="218" t="s">
        <v>262</v>
      </c>
      <c r="X206" s="218"/>
      <c r="Y206" s="67"/>
      <c r="Z206" s="68"/>
      <c r="AA206" s="67"/>
      <c r="AB206" s="69"/>
      <c r="AC206" s="70"/>
      <c r="AD206" s="70"/>
      <c r="AE206" s="70"/>
      <c r="AF206" s="70"/>
      <c r="AG206" s="71"/>
      <c r="AH206" s="318"/>
      <c r="AI206" s="67"/>
      <c r="AJ206" s="68"/>
      <c r="AK206" s="69"/>
      <c r="AL206" s="68"/>
      <c r="AM206" s="67"/>
      <c r="AN206" s="72"/>
      <c r="AO206" s="68"/>
      <c r="AP206" s="72"/>
      <c r="AQ206" s="68"/>
      <c r="AR206" s="4"/>
      <c r="AS206" s="4"/>
      <c r="AT206" s="4"/>
      <c r="AU206" s="4"/>
      <c r="AV206" s="4"/>
      <c r="AW206" s="4"/>
      <c r="AX206" s="8"/>
      <c r="BD206" s="11"/>
      <c r="BE206" s="11"/>
      <c r="BF206" s="11"/>
      <c r="BG206" s="11"/>
    </row>
    <row r="207" spans="1:59" s="1" customFormat="1" ht="102.75" customHeight="1">
      <c r="A207" s="218" t="s">
        <v>4076</v>
      </c>
      <c r="B207" s="218" t="s">
        <v>23</v>
      </c>
      <c r="C207" s="218" t="s">
        <v>999</v>
      </c>
      <c r="D207" s="218" t="s">
        <v>919</v>
      </c>
      <c r="E207" s="218" t="s">
        <v>1000</v>
      </c>
      <c r="F207" s="218" t="s">
        <v>880</v>
      </c>
      <c r="G207" s="218" t="s">
        <v>35</v>
      </c>
      <c r="H207" s="218">
        <v>0</v>
      </c>
      <c r="I207" s="218">
        <v>470000000</v>
      </c>
      <c r="J207" s="218" t="s">
        <v>25</v>
      </c>
      <c r="K207" s="219" t="s">
        <v>4016</v>
      </c>
      <c r="L207" s="218" t="s">
        <v>26</v>
      </c>
      <c r="M207" s="430" t="s">
        <v>27</v>
      </c>
      <c r="N207" s="218" t="s">
        <v>4017</v>
      </c>
      <c r="O207" s="218" t="s">
        <v>28</v>
      </c>
      <c r="P207" s="218">
        <v>796</v>
      </c>
      <c r="Q207" s="218" t="s">
        <v>29</v>
      </c>
      <c r="R207" s="218">
        <v>10</v>
      </c>
      <c r="S207" s="256">
        <v>300</v>
      </c>
      <c r="T207" s="256">
        <f t="shared" si="8"/>
        <v>3000</v>
      </c>
      <c r="U207" s="256">
        <f t="shared" si="9"/>
        <v>3360.0000000000005</v>
      </c>
      <c r="V207" s="218"/>
      <c r="W207" s="218" t="s">
        <v>262</v>
      </c>
      <c r="X207" s="218" t="s">
        <v>4019</v>
      </c>
      <c r="Y207" s="67"/>
      <c r="Z207" s="69"/>
      <c r="AA207" s="67"/>
      <c r="AB207" s="69"/>
      <c r="AC207" s="70"/>
      <c r="AD207" s="70"/>
      <c r="AE207" s="70"/>
      <c r="AF207" s="70"/>
      <c r="AG207" s="71"/>
      <c r="AH207" s="318"/>
      <c r="AI207" s="67"/>
      <c r="AJ207" s="68"/>
      <c r="AK207" s="69"/>
      <c r="AL207" s="68"/>
      <c r="AM207" s="67"/>
      <c r="AN207" s="72"/>
      <c r="AO207" s="68"/>
      <c r="AP207" s="72"/>
      <c r="AQ207" s="68"/>
      <c r="AR207" s="4"/>
      <c r="AS207" s="4"/>
      <c r="AT207" s="4"/>
      <c r="AU207" s="4"/>
      <c r="AV207" s="4"/>
      <c r="AW207" s="4"/>
      <c r="AX207" s="8"/>
      <c r="BD207" s="11"/>
      <c r="BE207" s="11"/>
      <c r="BF207" s="11"/>
      <c r="BG207" s="11"/>
    </row>
    <row r="208" spans="1:59" s="1" customFormat="1" ht="106.5" customHeight="1">
      <c r="A208" s="218" t="s">
        <v>2565</v>
      </c>
      <c r="B208" s="218" t="s">
        <v>23</v>
      </c>
      <c r="C208" s="218" t="s">
        <v>999</v>
      </c>
      <c r="D208" s="218" t="s">
        <v>919</v>
      </c>
      <c r="E208" s="218" t="s">
        <v>1000</v>
      </c>
      <c r="F208" s="218" t="s">
        <v>881</v>
      </c>
      <c r="G208" s="218" t="s">
        <v>24</v>
      </c>
      <c r="H208" s="218">
        <v>0</v>
      </c>
      <c r="I208" s="218">
        <v>470000000</v>
      </c>
      <c r="J208" s="218" t="s">
        <v>25</v>
      </c>
      <c r="K208" s="218" t="s">
        <v>1592</v>
      </c>
      <c r="L208" s="218" t="s">
        <v>26</v>
      </c>
      <c r="M208" s="430" t="s">
        <v>27</v>
      </c>
      <c r="N208" s="218" t="s">
        <v>643</v>
      </c>
      <c r="O208" s="218" t="s">
        <v>28</v>
      </c>
      <c r="P208" s="218">
        <v>796</v>
      </c>
      <c r="Q208" s="218" t="s">
        <v>29</v>
      </c>
      <c r="R208" s="218" t="s">
        <v>3128</v>
      </c>
      <c r="S208" s="256">
        <v>200</v>
      </c>
      <c r="T208" s="256">
        <f t="shared" si="8"/>
        <v>0</v>
      </c>
      <c r="U208" s="256">
        <f t="shared" si="9"/>
        <v>0</v>
      </c>
      <c r="V208" s="218"/>
      <c r="W208" s="218" t="s">
        <v>262</v>
      </c>
      <c r="X208" s="218"/>
      <c r="Y208" s="67"/>
      <c r="Z208" s="68"/>
      <c r="AA208" s="67"/>
      <c r="AB208" s="69"/>
      <c r="AC208" s="70"/>
      <c r="AD208" s="70"/>
      <c r="AE208" s="70"/>
      <c r="AF208" s="70"/>
      <c r="AG208" s="71"/>
      <c r="AH208" s="318"/>
      <c r="AI208" s="67"/>
      <c r="AJ208" s="68"/>
      <c r="AK208" s="69"/>
      <c r="AL208" s="68"/>
      <c r="AM208" s="67"/>
      <c r="AN208" s="72"/>
      <c r="AO208" s="68"/>
      <c r="AP208" s="72"/>
      <c r="AQ208" s="68"/>
      <c r="AR208" s="4"/>
      <c r="AS208" s="4"/>
      <c r="AT208" s="4"/>
      <c r="AU208" s="4"/>
      <c r="AV208" s="4"/>
      <c r="AW208" s="4"/>
      <c r="AX208" s="8"/>
      <c r="BD208" s="11"/>
      <c r="BE208" s="11"/>
      <c r="BF208" s="11"/>
      <c r="BG208" s="11"/>
    </row>
    <row r="209" spans="1:59" s="1" customFormat="1" ht="106.5" customHeight="1">
      <c r="A209" s="218" t="s">
        <v>4077</v>
      </c>
      <c r="B209" s="218" t="s">
        <v>23</v>
      </c>
      <c r="C209" s="218" t="s">
        <v>999</v>
      </c>
      <c r="D209" s="218" t="s">
        <v>919</v>
      </c>
      <c r="E209" s="218" t="s">
        <v>1000</v>
      </c>
      <c r="F209" s="218" t="s">
        <v>881</v>
      </c>
      <c r="G209" s="218" t="s">
        <v>35</v>
      </c>
      <c r="H209" s="218">
        <v>0</v>
      </c>
      <c r="I209" s="218">
        <v>470000000</v>
      </c>
      <c r="J209" s="218" t="s">
        <v>25</v>
      </c>
      <c r="K209" s="219" t="s">
        <v>4016</v>
      </c>
      <c r="L209" s="218" t="s">
        <v>26</v>
      </c>
      <c r="M209" s="430" t="s">
        <v>27</v>
      </c>
      <c r="N209" s="218" t="s">
        <v>4017</v>
      </c>
      <c r="O209" s="218" t="s">
        <v>28</v>
      </c>
      <c r="P209" s="218">
        <v>796</v>
      </c>
      <c r="Q209" s="218" t="s">
        <v>29</v>
      </c>
      <c r="R209" s="218">
        <v>10</v>
      </c>
      <c r="S209" s="256">
        <v>200</v>
      </c>
      <c r="T209" s="256">
        <f t="shared" si="8"/>
        <v>2000</v>
      </c>
      <c r="U209" s="256">
        <f t="shared" si="9"/>
        <v>2240</v>
      </c>
      <c r="V209" s="218"/>
      <c r="W209" s="218" t="s">
        <v>262</v>
      </c>
      <c r="X209" s="218" t="s">
        <v>4019</v>
      </c>
      <c r="Y209" s="67"/>
      <c r="Z209" s="69"/>
      <c r="AA209" s="67"/>
      <c r="AB209" s="69"/>
      <c r="AC209" s="70"/>
      <c r="AD209" s="70"/>
      <c r="AE209" s="70"/>
      <c r="AF209" s="70"/>
      <c r="AG209" s="71"/>
      <c r="AH209" s="318"/>
      <c r="AI209" s="67"/>
      <c r="AJ209" s="68"/>
      <c r="AK209" s="69"/>
      <c r="AL209" s="68"/>
      <c r="AM209" s="67"/>
      <c r="AN209" s="72"/>
      <c r="AO209" s="68"/>
      <c r="AP209" s="72"/>
      <c r="AQ209" s="68"/>
      <c r="AR209" s="4"/>
      <c r="AS209" s="4"/>
      <c r="AT209" s="4"/>
      <c r="AU209" s="4"/>
      <c r="AV209" s="4"/>
      <c r="AW209" s="4"/>
      <c r="AX209" s="8"/>
      <c r="BD209" s="11"/>
      <c r="BE209" s="11"/>
      <c r="BF209" s="11"/>
      <c r="BG209" s="11"/>
    </row>
    <row r="210" spans="1:59" s="1" customFormat="1" ht="111" customHeight="1">
      <c r="A210" s="218" t="s">
        <v>2566</v>
      </c>
      <c r="B210" s="218" t="s">
        <v>23</v>
      </c>
      <c r="C210" s="218" t="s">
        <v>999</v>
      </c>
      <c r="D210" s="218" t="s">
        <v>919</v>
      </c>
      <c r="E210" s="218" t="s">
        <v>1000</v>
      </c>
      <c r="F210" s="218" t="s">
        <v>882</v>
      </c>
      <c r="G210" s="218" t="s">
        <v>24</v>
      </c>
      <c r="H210" s="218">
        <v>0</v>
      </c>
      <c r="I210" s="218">
        <v>470000000</v>
      </c>
      <c r="J210" s="218" t="s">
        <v>25</v>
      </c>
      <c r="K210" s="218" t="s">
        <v>1592</v>
      </c>
      <c r="L210" s="218" t="s">
        <v>26</v>
      </c>
      <c r="M210" s="430" t="s">
        <v>27</v>
      </c>
      <c r="N210" s="218" t="s">
        <v>643</v>
      </c>
      <c r="O210" s="218" t="s">
        <v>28</v>
      </c>
      <c r="P210" s="218">
        <v>796</v>
      </c>
      <c r="Q210" s="218" t="s">
        <v>29</v>
      </c>
      <c r="R210" s="218" t="s">
        <v>3128</v>
      </c>
      <c r="S210" s="256">
        <v>100</v>
      </c>
      <c r="T210" s="256">
        <f t="shared" si="8"/>
        <v>0</v>
      </c>
      <c r="U210" s="256">
        <f t="shared" si="9"/>
        <v>0</v>
      </c>
      <c r="V210" s="218"/>
      <c r="W210" s="218" t="s">
        <v>262</v>
      </c>
      <c r="X210" s="218"/>
      <c r="Y210" s="67"/>
      <c r="Z210" s="68"/>
      <c r="AA210" s="67"/>
      <c r="AB210" s="69"/>
      <c r="AC210" s="70"/>
      <c r="AD210" s="70"/>
      <c r="AE210" s="70"/>
      <c r="AF210" s="70"/>
      <c r="AG210" s="71"/>
      <c r="AH210" s="318"/>
      <c r="AI210" s="67"/>
      <c r="AJ210" s="68"/>
      <c r="AK210" s="69"/>
      <c r="AL210" s="68"/>
      <c r="AM210" s="67"/>
      <c r="AN210" s="72"/>
      <c r="AO210" s="68"/>
      <c r="AP210" s="72"/>
      <c r="AQ210" s="68"/>
      <c r="AR210" s="4"/>
      <c r="AS210" s="4"/>
      <c r="AT210" s="4"/>
      <c r="AU210" s="4"/>
      <c r="AV210" s="4"/>
      <c r="AW210" s="4"/>
      <c r="AX210" s="8"/>
      <c r="BD210" s="11"/>
      <c r="BE210" s="11"/>
      <c r="BF210" s="11"/>
      <c r="BG210" s="11"/>
    </row>
    <row r="211" spans="1:59" s="1" customFormat="1" ht="111" customHeight="1">
      <c r="A211" s="218" t="s">
        <v>4078</v>
      </c>
      <c r="B211" s="218" t="s">
        <v>23</v>
      </c>
      <c r="C211" s="218" t="s">
        <v>999</v>
      </c>
      <c r="D211" s="218" t="s">
        <v>919</v>
      </c>
      <c r="E211" s="218" t="s">
        <v>1000</v>
      </c>
      <c r="F211" s="218" t="s">
        <v>882</v>
      </c>
      <c r="G211" s="218" t="s">
        <v>35</v>
      </c>
      <c r="H211" s="218">
        <v>0</v>
      </c>
      <c r="I211" s="218">
        <v>470000000</v>
      </c>
      <c r="J211" s="218" t="s">
        <v>25</v>
      </c>
      <c r="K211" s="219" t="s">
        <v>4016</v>
      </c>
      <c r="L211" s="218" t="s">
        <v>26</v>
      </c>
      <c r="M211" s="430" t="s">
        <v>27</v>
      </c>
      <c r="N211" s="218" t="s">
        <v>4017</v>
      </c>
      <c r="O211" s="218" t="s">
        <v>28</v>
      </c>
      <c r="P211" s="218">
        <v>796</v>
      </c>
      <c r="Q211" s="218" t="s">
        <v>29</v>
      </c>
      <c r="R211" s="218">
        <v>5</v>
      </c>
      <c r="S211" s="256">
        <v>100</v>
      </c>
      <c r="T211" s="256">
        <f t="shared" si="8"/>
        <v>500</v>
      </c>
      <c r="U211" s="256">
        <f t="shared" si="9"/>
        <v>560</v>
      </c>
      <c r="V211" s="218"/>
      <c r="W211" s="218" t="s">
        <v>262</v>
      </c>
      <c r="X211" s="218" t="s">
        <v>4019</v>
      </c>
      <c r="Y211" s="67"/>
      <c r="Z211" s="69"/>
      <c r="AA211" s="67"/>
      <c r="AB211" s="69"/>
      <c r="AC211" s="70"/>
      <c r="AD211" s="70"/>
      <c r="AE211" s="70"/>
      <c r="AF211" s="70"/>
      <c r="AG211" s="71"/>
      <c r="AH211" s="318"/>
      <c r="AI211" s="67"/>
      <c r="AJ211" s="68"/>
      <c r="AK211" s="69"/>
      <c r="AL211" s="68"/>
      <c r="AM211" s="67"/>
      <c r="AN211" s="72"/>
      <c r="AO211" s="68"/>
      <c r="AP211" s="72"/>
      <c r="AQ211" s="68"/>
      <c r="AR211" s="4"/>
      <c r="AS211" s="4"/>
      <c r="AT211" s="4"/>
      <c r="AU211" s="4"/>
      <c r="AV211" s="4"/>
      <c r="AW211" s="4"/>
      <c r="AX211" s="8"/>
      <c r="BD211" s="11"/>
      <c r="BE211" s="11"/>
      <c r="BF211" s="11"/>
      <c r="BG211" s="11"/>
    </row>
    <row r="212" spans="1:59" s="1" customFormat="1" ht="90" customHeight="1">
      <c r="A212" s="218" t="s">
        <v>2567</v>
      </c>
      <c r="B212" s="218" t="s">
        <v>23</v>
      </c>
      <c r="C212" s="218" t="s">
        <v>1004</v>
      </c>
      <c r="D212" s="218" t="s">
        <v>1002</v>
      </c>
      <c r="E212" s="218" t="s">
        <v>1005</v>
      </c>
      <c r="F212" s="218" t="s">
        <v>883</v>
      </c>
      <c r="G212" s="218" t="s">
        <v>24</v>
      </c>
      <c r="H212" s="218">
        <v>0</v>
      </c>
      <c r="I212" s="218">
        <v>470000000</v>
      </c>
      <c r="J212" s="218" t="s">
        <v>25</v>
      </c>
      <c r="K212" s="218" t="s">
        <v>1592</v>
      </c>
      <c r="L212" s="218" t="s">
        <v>26</v>
      </c>
      <c r="M212" s="430" t="s">
        <v>27</v>
      </c>
      <c r="N212" s="218" t="s">
        <v>643</v>
      </c>
      <c r="O212" s="218" t="s">
        <v>28</v>
      </c>
      <c r="P212" s="218">
        <v>796</v>
      </c>
      <c r="Q212" s="218" t="s">
        <v>29</v>
      </c>
      <c r="R212" s="218" t="s">
        <v>3128</v>
      </c>
      <c r="S212" s="256">
        <v>400</v>
      </c>
      <c r="T212" s="256">
        <f t="shared" si="8"/>
        <v>0</v>
      </c>
      <c r="U212" s="256">
        <f t="shared" si="9"/>
        <v>0</v>
      </c>
      <c r="V212" s="218"/>
      <c r="W212" s="218" t="s">
        <v>262</v>
      </c>
      <c r="X212" s="218"/>
      <c r="Y212" s="67"/>
      <c r="Z212" s="68"/>
      <c r="AA212" s="67"/>
      <c r="AB212" s="69"/>
      <c r="AC212" s="70"/>
      <c r="AD212" s="70"/>
      <c r="AE212" s="70"/>
      <c r="AF212" s="70"/>
      <c r="AG212" s="71"/>
      <c r="AH212" s="318"/>
      <c r="AI212" s="67"/>
      <c r="AJ212" s="68"/>
      <c r="AK212" s="69"/>
      <c r="AL212" s="68"/>
      <c r="AM212" s="67"/>
      <c r="AN212" s="72"/>
      <c r="AO212" s="68"/>
      <c r="AP212" s="72"/>
      <c r="AQ212" s="68"/>
      <c r="AR212" s="4"/>
      <c r="AS212" s="4"/>
      <c r="AT212" s="4"/>
      <c r="AU212" s="4"/>
      <c r="AV212" s="4"/>
      <c r="AW212" s="4"/>
      <c r="AX212" s="8"/>
      <c r="BD212" s="11"/>
      <c r="BE212" s="11"/>
      <c r="BF212" s="11"/>
      <c r="BG212" s="11"/>
    </row>
    <row r="213" spans="1:59" s="1" customFormat="1" ht="90" customHeight="1">
      <c r="A213" s="218" t="s">
        <v>4079</v>
      </c>
      <c r="B213" s="218" t="s">
        <v>23</v>
      </c>
      <c r="C213" s="218" t="s">
        <v>1004</v>
      </c>
      <c r="D213" s="218" t="s">
        <v>1002</v>
      </c>
      <c r="E213" s="218" t="s">
        <v>1005</v>
      </c>
      <c r="F213" s="218" t="s">
        <v>883</v>
      </c>
      <c r="G213" s="218" t="s">
        <v>35</v>
      </c>
      <c r="H213" s="218">
        <v>0</v>
      </c>
      <c r="I213" s="218">
        <v>470000000</v>
      </c>
      <c r="J213" s="218" t="s">
        <v>25</v>
      </c>
      <c r="K213" s="219" t="s">
        <v>4016</v>
      </c>
      <c r="L213" s="218" t="s">
        <v>26</v>
      </c>
      <c r="M213" s="430" t="s">
        <v>27</v>
      </c>
      <c r="N213" s="218" t="s">
        <v>4017</v>
      </c>
      <c r="O213" s="218" t="s">
        <v>28</v>
      </c>
      <c r="P213" s="218">
        <v>796</v>
      </c>
      <c r="Q213" s="218" t="s">
        <v>29</v>
      </c>
      <c r="R213" s="218">
        <v>2</v>
      </c>
      <c r="S213" s="256">
        <v>400</v>
      </c>
      <c r="T213" s="256">
        <f t="shared" si="8"/>
        <v>800</v>
      </c>
      <c r="U213" s="256">
        <f t="shared" si="9"/>
        <v>896.00000000000011</v>
      </c>
      <c r="V213" s="218"/>
      <c r="W213" s="218" t="s">
        <v>262</v>
      </c>
      <c r="X213" s="218" t="s">
        <v>4019</v>
      </c>
      <c r="Y213" s="67"/>
      <c r="Z213" s="69"/>
      <c r="AA213" s="67"/>
      <c r="AB213" s="69"/>
      <c r="AC213" s="70"/>
      <c r="AD213" s="70"/>
      <c r="AE213" s="70"/>
      <c r="AF213" s="70"/>
      <c r="AG213" s="71"/>
      <c r="AH213" s="318"/>
      <c r="AI213" s="67"/>
      <c r="AJ213" s="68"/>
      <c r="AK213" s="69"/>
      <c r="AL213" s="68"/>
      <c r="AM213" s="67"/>
      <c r="AN213" s="72"/>
      <c r="AO213" s="68"/>
      <c r="AP213" s="72"/>
      <c r="AQ213" s="68"/>
      <c r="AR213" s="4"/>
      <c r="AS213" s="4"/>
      <c r="AT213" s="4"/>
      <c r="AU213" s="4"/>
      <c r="AV213" s="4"/>
      <c r="AW213" s="4"/>
      <c r="AX213" s="8"/>
      <c r="BD213" s="11"/>
      <c r="BE213" s="11"/>
      <c r="BF213" s="11"/>
      <c r="BG213" s="11"/>
    </row>
    <row r="214" spans="1:59" s="1" customFormat="1" ht="82.5" customHeight="1">
      <c r="A214" s="218" t="s">
        <v>2568</v>
      </c>
      <c r="B214" s="218" t="s">
        <v>23</v>
      </c>
      <c r="C214" s="218" t="s">
        <v>1006</v>
      </c>
      <c r="D214" s="218" t="s">
        <v>1002</v>
      </c>
      <c r="E214" s="218" t="s">
        <v>1007</v>
      </c>
      <c r="F214" s="218" t="s">
        <v>884</v>
      </c>
      <c r="G214" s="218" t="s">
        <v>24</v>
      </c>
      <c r="H214" s="218">
        <v>0</v>
      </c>
      <c r="I214" s="218">
        <v>470000000</v>
      </c>
      <c r="J214" s="218" t="s">
        <v>25</v>
      </c>
      <c r="K214" s="218" t="s">
        <v>1592</v>
      </c>
      <c r="L214" s="218" t="s">
        <v>26</v>
      </c>
      <c r="M214" s="430" t="s">
        <v>27</v>
      </c>
      <c r="N214" s="218" t="s">
        <v>643</v>
      </c>
      <c r="O214" s="218" t="s">
        <v>28</v>
      </c>
      <c r="P214" s="218">
        <v>796</v>
      </c>
      <c r="Q214" s="218" t="s">
        <v>29</v>
      </c>
      <c r="R214" s="218" t="s">
        <v>3128</v>
      </c>
      <c r="S214" s="256">
        <v>600</v>
      </c>
      <c r="T214" s="256">
        <f t="shared" si="8"/>
        <v>0</v>
      </c>
      <c r="U214" s="256">
        <f t="shared" si="9"/>
        <v>0</v>
      </c>
      <c r="V214" s="218"/>
      <c r="W214" s="218" t="s">
        <v>262</v>
      </c>
      <c r="X214" s="218"/>
      <c r="Y214" s="67"/>
      <c r="Z214" s="68"/>
      <c r="AA214" s="67"/>
      <c r="AB214" s="69"/>
      <c r="AC214" s="70"/>
      <c r="AD214" s="70"/>
      <c r="AE214" s="70"/>
      <c r="AF214" s="70"/>
      <c r="AG214" s="71"/>
      <c r="AH214" s="318"/>
      <c r="AI214" s="67"/>
      <c r="AJ214" s="68"/>
      <c r="AK214" s="69"/>
      <c r="AL214" s="68"/>
      <c r="AM214" s="67"/>
      <c r="AN214" s="72"/>
      <c r="AO214" s="68"/>
      <c r="AP214" s="72"/>
      <c r="AQ214" s="68"/>
      <c r="AR214" s="4"/>
      <c r="AS214" s="4"/>
      <c r="AT214" s="4"/>
      <c r="AU214" s="4"/>
      <c r="AV214" s="4"/>
      <c r="AW214" s="4"/>
      <c r="AX214" s="8"/>
      <c r="BD214" s="11"/>
      <c r="BE214" s="11"/>
      <c r="BF214" s="11"/>
      <c r="BG214" s="11"/>
    </row>
    <row r="215" spans="1:59" s="1" customFormat="1" ht="82.5" customHeight="1">
      <c r="A215" s="218" t="s">
        <v>4080</v>
      </c>
      <c r="B215" s="218" t="s">
        <v>23</v>
      </c>
      <c r="C215" s="218" t="s">
        <v>1006</v>
      </c>
      <c r="D215" s="218" t="s">
        <v>1002</v>
      </c>
      <c r="E215" s="218" t="s">
        <v>1007</v>
      </c>
      <c r="F215" s="218" t="s">
        <v>884</v>
      </c>
      <c r="G215" s="218" t="s">
        <v>35</v>
      </c>
      <c r="H215" s="218">
        <v>0</v>
      </c>
      <c r="I215" s="218">
        <v>470000000</v>
      </c>
      <c r="J215" s="218" t="s">
        <v>25</v>
      </c>
      <c r="K215" s="219" t="s">
        <v>4016</v>
      </c>
      <c r="L215" s="218" t="s">
        <v>26</v>
      </c>
      <c r="M215" s="430" t="s">
        <v>27</v>
      </c>
      <c r="N215" s="218" t="s">
        <v>4017</v>
      </c>
      <c r="O215" s="218" t="s">
        <v>28</v>
      </c>
      <c r="P215" s="218">
        <v>796</v>
      </c>
      <c r="Q215" s="218" t="s">
        <v>29</v>
      </c>
      <c r="R215" s="218">
        <v>2</v>
      </c>
      <c r="S215" s="256">
        <v>600</v>
      </c>
      <c r="T215" s="256">
        <f t="shared" si="8"/>
        <v>1200</v>
      </c>
      <c r="U215" s="256">
        <f t="shared" si="9"/>
        <v>1344.0000000000002</v>
      </c>
      <c r="V215" s="218"/>
      <c r="W215" s="218" t="s">
        <v>262</v>
      </c>
      <c r="X215" s="218" t="s">
        <v>4019</v>
      </c>
      <c r="Y215" s="67"/>
      <c r="Z215" s="69"/>
      <c r="AA215" s="67"/>
      <c r="AB215" s="69"/>
      <c r="AC215" s="70"/>
      <c r="AD215" s="70"/>
      <c r="AE215" s="70"/>
      <c r="AF215" s="70"/>
      <c r="AG215" s="71"/>
      <c r="AH215" s="318"/>
      <c r="AI215" s="67"/>
      <c r="AJ215" s="68"/>
      <c r="AK215" s="69"/>
      <c r="AL215" s="68"/>
      <c r="AM215" s="67"/>
      <c r="AN215" s="72"/>
      <c r="AO215" s="68"/>
      <c r="AP215" s="72"/>
      <c r="AQ215" s="68"/>
      <c r="AR215" s="4"/>
      <c r="AS215" s="4"/>
      <c r="AT215" s="4"/>
      <c r="AU215" s="4"/>
      <c r="AV215" s="4"/>
      <c r="AW215" s="4"/>
      <c r="AX215" s="8"/>
      <c r="BD215" s="11"/>
      <c r="BE215" s="11"/>
      <c r="BF215" s="11"/>
      <c r="BG215" s="11"/>
    </row>
    <row r="216" spans="1:59" s="1" customFormat="1" ht="86.25" customHeight="1">
      <c r="A216" s="218" t="s">
        <v>2569</v>
      </c>
      <c r="B216" s="218" t="s">
        <v>23</v>
      </c>
      <c r="C216" s="218" t="s">
        <v>1001</v>
      </c>
      <c r="D216" s="218" t="s">
        <v>1002</v>
      </c>
      <c r="E216" s="218" t="s">
        <v>1003</v>
      </c>
      <c r="F216" s="218" t="s">
        <v>885</v>
      </c>
      <c r="G216" s="218" t="s">
        <v>24</v>
      </c>
      <c r="H216" s="218">
        <v>0</v>
      </c>
      <c r="I216" s="218">
        <v>470000000</v>
      </c>
      <c r="J216" s="218" t="s">
        <v>25</v>
      </c>
      <c r="K216" s="218" t="s">
        <v>1592</v>
      </c>
      <c r="L216" s="218" t="s">
        <v>26</v>
      </c>
      <c r="M216" s="430" t="s">
        <v>27</v>
      </c>
      <c r="N216" s="218" t="s">
        <v>643</v>
      </c>
      <c r="O216" s="218" t="s">
        <v>28</v>
      </c>
      <c r="P216" s="218">
        <v>796</v>
      </c>
      <c r="Q216" s="218" t="s">
        <v>29</v>
      </c>
      <c r="R216" s="218" t="s">
        <v>3128</v>
      </c>
      <c r="S216" s="256">
        <v>300</v>
      </c>
      <c r="T216" s="256">
        <f t="shared" si="8"/>
        <v>0</v>
      </c>
      <c r="U216" s="256">
        <f t="shared" si="9"/>
        <v>0</v>
      </c>
      <c r="V216" s="218"/>
      <c r="W216" s="218" t="s">
        <v>262</v>
      </c>
      <c r="X216" s="218"/>
      <c r="Y216" s="67"/>
      <c r="Z216" s="68"/>
      <c r="AA216" s="67"/>
      <c r="AB216" s="69"/>
      <c r="AC216" s="70"/>
      <c r="AD216" s="70"/>
      <c r="AE216" s="70"/>
      <c r="AF216" s="70"/>
      <c r="AG216" s="71"/>
      <c r="AH216" s="318"/>
      <c r="AI216" s="67"/>
      <c r="AJ216" s="68"/>
      <c r="AK216" s="69"/>
      <c r="AL216" s="68"/>
      <c r="AM216" s="67"/>
      <c r="AN216" s="72"/>
      <c r="AO216" s="68"/>
      <c r="AP216" s="72"/>
      <c r="AQ216" s="68"/>
      <c r="AR216" s="4"/>
      <c r="AS216" s="4"/>
      <c r="AT216" s="4"/>
      <c r="AU216" s="4"/>
      <c r="AV216" s="4"/>
      <c r="AW216" s="4"/>
      <c r="AX216" s="8"/>
      <c r="BD216" s="11"/>
      <c r="BE216" s="11"/>
      <c r="BF216" s="11"/>
      <c r="BG216" s="11"/>
    </row>
    <row r="217" spans="1:59" s="1" customFormat="1" ht="94.5" customHeight="1">
      <c r="A217" s="218" t="s">
        <v>4081</v>
      </c>
      <c r="B217" s="218" t="s">
        <v>23</v>
      </c>
      <c r="C217" s="218" t="s">
        <v>1001</v>
      </c>
      <c r="D217" s="218" t="s">
        <v>1002</v>
      </c>
      <c r="E217" s="218" t="s">
        <v>1003</v>
      </c>
      <c r="F217" s="218" t="s">
        <v>885</v>
      </c>
      <c r="G217" s="218" t="s">
        <v>35</v>
      </c>
      <c r="H217" s="218">
        <v>0</v>
      </c>
      <c r="I217" s="218">
        <v>470000000</v>
      </c>
      <c r="J217" s="218" t="s">
        <v>25</v>
      </c>
      <c r="K217" s="219" t="s">
        <v>4016</v>
      </c>
      <c r="L217" s="218" t="s">
        <v>26</v>
      </c>
      <c r="M217" s="430" t="s">
        <v>27</v>
      </c>
      <c r="N217" s="218" t="s">
        <v>4017</v>
      </c>
      <c r="O217" s="218" t="s">
        <v>28</v>
      </c>
      <c r="P217" s="218">
        <v>796</v>
      </c>
      <c r="Q217" s="218" t="s">
        <v>29</v>
      </c>
      <c r="R217" s="218">
        <v>4</v>
      </c>
      <c r="S217" s="256">
        <v>300</v>
      </c>
      <c r="T217" s="256">
        <f t="shared" si="8"/>
        <v>1200</v>
      </c>
      <c r="U217" s="256">
        <f t="shared" si="9"/>
        <v>1344.0000000000002</v>
      </c>
      <c r="V217" s="218"/>
      <c r="W217" s="218" t="s">
        <v>262</v>
      </c>
      <c r="X217" s="218" t="s">
        <v>4019</v>
      </c>
      <c r="Y217" s="67"/>
      <c r="Z217" s="69"/>
      <c r="AA217" s="67"/>
      <c r="AB217" s="69"/>
      <c r="AC217" s="70"/>
      <c r="AD217" s="70"/>
      <c r="AE217" s="70"/>
      <c r="AF217" s="70"/>
      <c r="AG217" s="71"/>
      <c r="AH217" s="318"/>
      <c r="AI217" s="67"/>
      <c r="AJ217" s="68"/>
      <c r="AK217" s="69"/>
      <c r="AL217" s="68"/>
      <c r="AM217" s="67"/>
      <c r="AN217" s="72"/>
      <c r="AO217" s="68"/>
      <c r="AP217" s="72"/>
      <c r="AQ217" s="68"/>
      <c r="AR217" s="4"/>
      <c r="AS217" s="4"/>
      <c r="AT217" s="4"/>
      <c r="AU217" s="4"/>
      <c r="AV217" s="4"/>
      <c r="AW217" s="4"/>
      <c r="AX217" s="8"/>
      <c r="BD217" s="11"/>
      <c r="BE217" s="11"/>
      <c r="BF217" s="11"/>
      <c r="BG217" s="11"/>
    </row>
    <row r="218" spans="1:59" s="1" customFormat="1" ht="75.75" customHeight="1">
      <c r="A218" s="218" t="s">
        <v>2570</v>
      </c>
      <c r="B218" s="218" t="s">
        <v>23</v>
      </c>
      <c r="C218" s="218" t="s">
        <v>1032</v>
      </c>
      <c r="D218" s="218" t="s">
        <v>1030</v>
      </c>
      <c r="E218" s="218" t="s">
        <v>1031</v>
      </c>
      <c r="F218" s="218" t="s">
        <v>843</v>
      </c>
      <c r="G218" s="218" t="s">
        <v>24</v>
      </c>
      <c r="H218" s="218">
        <v>0</v>
      </c>
      <c r="I218" s="218">
        <v>470000000</v>
      </c>
      <c r="J218" s="218" t="s">
        <v>25</v>
      </c>
      <c r="K218" s="218" t="s">
        <v>1592</v>
      </c>
      <c r="L218" s="218" t="s">
        <v>26</v>
      </c>
      <c r="M218" s="430" t="s">
        <v>27</v>
      </c>
      <c r="N218" s="218" t="s">
        <v>643</v>
      </c>
      <c r="O218" s="218" t="s">
        <v>28</v>
      </c>
      <c r="P218" s="218" t="s">
        <v>976</v>
      </c>
      <c r="Q218" s="218" t="s">
        <v>975</v>
      </c>
      <c r="R218" s="218" t="s">
        <v>3128</v>
      </c>
      <c r="S218" s="256">
        <v>585.5454545454545</v>
      </c>
      <c r="T218" s="256">
        <f t="shared" si="8"/>
        <v>0</v>
      </c>
      <c r="U218" s="256">
        <f t="shared" si="9"/>
        <v>0</v>
      </c>
      <c r="V218" s="218"/>
      <c r="W218" s="218" t="s">
        <v>262</v>
      </c>
      <c r="X218" s="218"/>
      <c r="Y218" s="67"/>
      <c r="Z218" s="68"/>
      <c r="AA218" s="67"/>
      <c r="AB218" s="69"/>
      <c r="AC218" s="70"/>
      <c r="AD218" s="70"/>
      <c r="AE218" s="70"/>
      <c r="AF218" s="70"/>
      <c r="AG218" s="71"/>
      <c r="AH218" s="318"/>
      <c r="AI218" s="67"/>
      <c r="AJ218" s="68"/>
      <c r="AK218" s="69"/>
      <c r="AL218" s="68"/>
      <c r="AM218" s="67"/>
      <c r="AN218" s="72"/>
      <c r="AO218" s="68"/>
      <c r="AP218" s="72"/>
      <c r="AQ218" s="68"/>
      <c r="AR218" s="4"/>
      <c r="AS218" s="4"/>
      <c r="AT218" s="4"/>
      <c r="AU218" s="4"/>
      <c r="AV218" s="4"/>
      <c r="AW218" s="4"/>
      <c r="AX218" s="8"/>
      <c r="BD218" s="11"/>
      <c r="BE218" s="11"/>
      <c r="BF218" s="11"/>
      <c r="BG218" s="11"/>
    </row>
    <row r="219" spans="1:59" s="1" customFormat="1" ht="83.25" customHeight="1">
      <c r="A219" s="218" t="s">
        <v>4082</v>
      </c>
      <c r="B219" s="218" t="s">
        <v>23</v>
      </c>
      <c r="C219" s="218" t="s">
        <v>1032</v>
      </c>
      <c r="D219" s="218" t="s">
        <v>1030</v>
      </c>
      <c r="E219" s="218" t="s">
        <v>1031</v>
      </c>
      <c r="F219" s="218" t="s">
        <v>843</v>
      </c>
      <c r="G219" s="218" t="s">
        <v>35</v>
      </c>
      <c r="H219" s="218">
        <v>0</v>
      </c>
      <c r="I219" s="218">
        <v>470000000</v>
      </c>
      <c r="J219" s="218" t="s">
        <v>25</v>
      </c>
      <c r="K219" s="219" t="s">
        <v>4016</v>
      </c>
      <c r="L219" s="218" t="s">
        <v>26</v>
      </c>
      <c r="M219" s="430" t="s">
        <v>27</v>
      </c>
      <c r="N219" s="218" t="s">
        <v>4017</v>
      </c>
      <c r="O219" s="218" t="s">
        <v>28</v>
      </c>
      <c r="P219" s="218" t="s">
        <v>976</v>
      </c>
      <c r="Q219" s="218" t="s">
        <v>975</v>
      </c>
      <c r="R219" s="218" t="s">
        <v>1033</v>
      </c>
      <c r="S219" s="256">
        <v>585.5454545454545</v>
      </c>
      <c r="T219" s="256">
        <f t="shared" si="8"/>
        <v>19323</v>
      </c>
      <c r="U219" s="256">
        <f t="shared" si="9"/>
        <v>21641.760000000002</v>
      </c>
      <c r="V219" s="254"/>
      <c r="W219" s="254" t="s">
        <v>262</v>
      </c>
      <c r="X219" s="254" t="s">
        <v>4019</v>
      </c>
      <c r="Y219" s="67"/>
      <c r="Z219" s="69"/>
      <c r="AA219" s="67"/>
      <c r="AB219" s="69"/>
      <c r="AC219" s="70"/>
      <c r="AD219" s="70"/>
      <c r="AE219" s="70"/>
      <c r="AF219" s="70"/>
      <c r="AG219" s="71"/>
      <c r="AH219" s="318"/>
      <c r="AI219" s="67"/>
      <c r="AJ219" s="68"/>
      <c r="AK219" s="69"/>
      <c r="AL219" s="68"/>
      <c r="AM219" s="67"/>
      <c r="AN219" s="72"/>
      <c r="AO219" s="68"/>
      <c r="AP219" s="72"/>
      <c r="AQ219" s="68"/>
      <c r="AR219" s="4"/>
      <c r="AS219" s="4"/>
      <c r="AT219" s="4"/>
      <c r="AU219" s="4"/>
      <c r="AV219" s="4"/>
      <c r="AW219" s="4"/>
      <c r="AX219" s="8"/>
      <c r="BD219" s="11"/>
      <c r="BE219" s="11"/>
      <c r="BF219" s="11"/>
      <c r="BG219" s="11"/>
    </row>
    <row r="220" spans="1:59" s="1" customFormat="1" ht="81.75" customHeight="1">
      <c r="A220" s="218" t="s">
        <v>2571</v>
      </c>
      <c r="B220" s="218" t="s">
        <v>23</v>
      </c>
      <c r="C220" s="218" t="s">
        <v>916</v>
      </c>
      <c r="D220" s="218" t="s">
        <v>917</v>
      </c>
      <c r="E220" s="218" t="s">
        <v>3109</v>
      </c>
      <c r="F220" s="218" t="s">
        <v>844</v>
      </c>
      <c r="G220" s="218" t="s">
        <v>24</v>
      </c>
      <c r="H220" s="218">
        <v>0</v>
      </c>
      <c r="I220" s="218">
        <v>470000000</v>
      </c>
      <c r="J220" s="218" t="s">
        <v>25</v>
      </c>
      <c r="K220" s="218" t="s">
        <v>1592</v>
      </c>
      <c r="L220" s="218" t="s">
        <v>26</v>
      </c>
      <c r="M220" s="430" t="s">
        <v>27</v>
      </c>
      <c r="N220" s="218" t="s">
        <v>643</v>
      </c>
      <c r="O220" s="218" t="s">
        <v>28</v>
      </c>
      <c r="P220" s="218" t="s">
        <v>192</v>
      </c>
      <c r="Q220" s="218" t="s">
        <v>36</v>
      </c>
      <c r="R220" s="218" t="s">
        <v>3128</v>
      </c>
      <c r="S220" s="256">
        <v>559.5</v>
      </c>
      <c r="T220" s="256">
        <f t="shared" si="8"/>
        <v>0</v>
      </c>
      <c r="U220" s="256">
        <f t="shared" si="9"/>
        <v>0</v>
      </c>
      <c r="V220" s="218"/>
      <c r="W220" s="218" t="s">
        <v>262</v>
      </c>
      <c r="X220" s="218"/>
      <c r="Y220" s="67"/>
      <c r="Z220" s="68"/>
      <c r="AA220" s="67"/>
      <c r="AB220" s="69"/>
      <c r="AC220" s="70"/>
      <c r="AD220" s="70"/>
      <c r="AE220" s="70"/>
      <c r="AF220" s="70"/>
      <c r="AG220" s="71"/>
      <c r="AH220" s="318"/>
      <c r="AI220" s="67"/>
      <c r="AJ220" s="68"/>
      <c r="AK220" s="69"/>
      <c r="AL220" s="68"/>
      <c r="AM220" s="67"/>
      <c r="AN220" s="72"/>
      <c r="AO220" s="68"/>
      <c r="AP220" s="72"/>
      <c r="AQ220" s="68"/>
      <c r="AR220" s="4"/>
      <c r="AS220" s="4"/>
      <c r="AT220" s="4"/>
      <c r="AU220" s="4"/>
      <c r="AV220" s="4"/>
      <c r="AW220" s="4"/>
      <c r="AX220" s="8"/>
      <c r="BD220" s="11"/>
      <c r="BE220" s="11"/>
      <c r="BF220" s="11"/>
      <c r="BG220" s="11"/>
    </row>
    <row r="221" spans="1:59" s="1" customFormat="1" ht="81.75" customHeight="1">
      <c r="A221" s="218" t="s">
        <v>4083</v>
      </c>
      <c r="B221" s="218" t="s">
        <v>23</v>
      </c>
      <c r="C221" s="218" t="s">
        <v>916</v>
      </c>
      <c r="D221" s="218" t="s">
        <v>917</v>
      </c>
      <c r="E221" s="218" t="s">
        <v>3109</v>
      </c>
      <c r="F221" s="218" t="s">
        <v>844</v>
      </c>
      <c r="G221" s="218" t="s">
        <v>35</v>
      </c>
      <c r="H221" s="218">
        <v>0</v>
      </c>
      <c r="I221" s="218">
        <v>470000000</v>
      </c>
      <c r="J221" s="218" t="s">
        <v>25</v>
      </c>
      <c r="K221" s="219" t="s">
        <v>4016</v>
      </c>
      <c r="L221" s="218" t="s">
        <v>26</v>
      </c>
      <c r="M221" s="430" t="s">
        <v>27</v>
      </c>
      <c r="N221" s="218" t="s">
        <v>4017</v>
      </c>
      <c r="O221" s="218" t="s">
        <v>28</v>
      </c>
      <c r="P221" s="218" t="s">
        <v>192</v>
      </c>
      <c r="Q221" s="218" t="s">
        <v>36</v>
      </c>
      <c r="R221" s="218" t="s">
        <v>739</v>
      </c>
      <c r="S221" s="256">
        <v>559.5</v>
      </c>
      <c r="T221" s="256">
        <f t="shared" si="8"/>
        <v>11190</v>
      </c>
      <c r="U221" s="256">
        <f t="shared" si="9"/>
        <v>12532.800000000001</v>
      </c>
      <c r="V221" s="254"/>
      <c r="W221" s="254" t="s">
        <v>262</v>
      </c>
      <c r="X221" s="254" t="s">
        <v>4019</v>
      </c>
      <c r="Y221" s="67"/>
      <c r="Z221" s="69"/>
      <c r="AA221" s="67"/>
      <c r="AB221" s="69"/>
      <c r="AC221" s="70"/>
      <c r="AD221" s="70"/>
      <c r="AE221" s="70"/>
      <c r="AF221" s="70"/>
      <c r="AG221" s="71"/>
      <c r="AH221" s="318"/>
      <c r="AI221" s="67"/>
      <c r="AJ221" s="68"/>
      <c r="AK221" s="69"/>
      <c r="AL221" s="68"/>
      <c r="AM221" s="67"/>
      <c r="AN221" s="72"/>
      <c r="AO221" s="68"/>
      <c r="AP221" s="72"/>
      <c r="AQ221" s="68"/>
      <c r="AR221" s="4"/>
      <c r="AS221" s="4"/>
      <c r="AT221" s="4"/>
      <c r="AU221" s="4"/>
      <c r="AV221" s="4"/>
      <c r="AW221" s="4"/>
      <c r="AX221" s="8"/>
      <c r="BD221" s="11"/>
      <c r="BE221" s="11"/>
      <c r="BF221" s="11"/>
      <c r="BG221" s="11"/>
    </row>
    <row r="222" spans="1:59" s="1" customFormat="1" ht="87.75" customHeight="1">
      <c r="A222" s="218" t="s">
        <v>2572</v>
      </c>
      <c r="B222" s="218" t="s">
        <v>23</v>
      </c>
      <c r="C222" s="232" t="s">
        <v>1502</v>
      </c>
      <c r="D222" s="232" t="s">
        <v>1034</v>
      </c>
      <c r="E222" s="232" t="s">
        <v>1035</v>
      </c>
      <c r="F222" s="218" t="s">
        <v>893</v>
      </c>
      <c r="G222" s="218" t="s">
        <v>24</v>
      </c>
      <c r="H222" s="218">
        <v>0</v>
      </c>
      <c r="I222" s="218">
        <v>470000000</v>
      </c>
      <c r="J222" s="218" t="s">
        <v>25</v>
      </c>
      <c r="K222" s="218" t="s">
        <v>1592</v>
      </c>
      <c r="L222" s="218" t="s">
        <v>26</v>
      </c>
      <c r="M222" s="430" t="s">
        <v>27</v>
      </c>
      <c r="N222" s="218" t="s">
        <v>643</v>
      </c>
      <c r="O222" s="218" t="s">
        <v>28</v>
      </c>
      <c r="P222" s="218">
        <v>796</v>
      </c>
      <c r="Q222" s="218" t="s">
        <v>29</v>
      </c>
      <c r="R222" s="218" t="s">
        <v>3128</v>
      </c>
      <c r="S222" s="256">
        <v>300</v>
      </c>
      <c r="T222" s="256">
        <f t="shared" si="8"/>
        <v>0</v>
      </c>
      <c r="U222" s="256">
        <f t="shared" si="9"/>
        <v>0</v>
      </c>
      <c r="V222" s="218"/>
      <c r="W222" s="218" t="s">
        <v>262</v>
      </c>
      <c r="X222" s="218"/>
      <c r="Y222" s="67"/>
      <c r="Z222" s="68"/>
      <c r="AA222" s="67"/>
      <c r="AB222" s="69"/>
      <c r="AC222" s="70"/>
      <c r="AD222" s="70"/>
      <c r="AE222" s="70"/>
      <c r="AF222" s="70"/>
      <c r="AG222" s="71"/>
      <c r="AH222" s="318"/>
      <c r="AI222" s="67"/>
      <c r="AJ222" s="68"/>
      <c r="AK222" s="69"/>
      <c r="AL222" s="68"/>
      <c r="AM222" s="67"/>
      <c r="AN222" s="72"/>
      <c r="AO222" s="68"/>
      <c r="AP222" s="72"/>
      <c r="AQ222" s="68"/>
      <c r="AR222" s="4"/>
      <c r="AS222" s="4"/>
      <c r="AT222" s="4"/>
      <c r="AU222" s="4"/>
      <c r="AV222" s="4"/>
      <c r="AW222" s="4"/>
      <c r="AX222" s="8"/>
      <c r="BD222" s="11"/>
      <c r="BE222" s="11"/>
      <c r="BF222" s="11"/>
      <c r="BG222" s="11"/>
    </row>
    <row r="223" spans="1:59" s="1" customFormat="1" ht="87.75" customHeight="1">
      <c r="A223" s="218" t="s">
        <v>4084</v>
      </c>
      <c r="B223" s="218" t="s">
        <v>23</v>
      </c>
      <c r="C223" s="232" t="s">
        <v>1502</v>
      </c>
      <c r="D223" s="232" t="s">
        <v>1034</v>
      </c>
      <c r="E223" s="232" t="s">
        <v>1035</v>
      </c>
      <c r="F223" s="218" t="s">
        <v>893</v>
      </c>
      <c r="G223" s="218" t="s">
        <v>35</v>
      </c>
      <c r="H223" s="218">
        <v>0</v>
      </c>
      <c r="I223" s="218">
        <v>470000000</v>
      </c>
      <c r="J223" s="218" t="s">
        <v>25</v>
      </c>
      <c r="K223" s="219" t="s">
        <v>4016</v>
      </c>
      <c r="L223" s="218" t="s">
        <v>26</v>
      </c>
      <c r="M223" s="430" t="s">
        <v>27</v>
      </c>
      <c r="N223" s="218" t="s">
        <v>4017</v>
      </c>
      <c r="O223" s="218" t="s">
        <v>28</v>
      </c>
      <c r="P223" s="218">
        <v>796</v>
      </c>
      <c r="Q223" s="218" t="s">
        <v>29</v>
      </c>
      <c r="R223" s="218" t="s">
        <v>4085</v>
      </c>
      <c r="S223" s="256">
        <v>400</v>
      </c>
      <c r="T223" s="256">
        <f t="shared" si="8"/>
        <v>14000</v>
      </c>
      <c r="U223" s="256">
        <f t="shared" si="9"/>
        <v>15680.000000000002</v>
      </c>
      <c r="V223" s="254"/>
      <c r="W223" s="254" t="s">
        <v>262</v>
      </c>
      <c r="X223" s="254" t="s">
        <v>4046</v>
      </c>
      <c r="Y223" s="67"/>
      <c r="Z223" s="69"/>
      <c r="AA223" s="67"/>
      <c r="AB223" s="69"/>
      <c r="AC223" s="70"/>
      <c r="AD223" s="70"/>
      <c r="AE223" s="70"/>
      <c r="AF223" s="70"/>
      <c r="AG223" s="71"/>
      <c r="AH223" s="318"/>
      <c r="AI223" s="67"/>
      <c r="AJ223" s="68"/>
      <c r="AK223" s="69"/>
      <c r="AL223" s="68"/>
      <c r="AM223" s="67"/>
      <c r="AN223" s="72"/>
      <c r="AO223" s="68"/>
      <c r="AP223" s="72"/>
      <c r="AQ223" s="68"/>
      <c r="AR223" s="4"/>
      <c r="AS223" s="4"/>
      <c r="AT223" s="4"/>
      <c r="AU223" s="4"/>
      <c r="AV223" s="4"/>
      <c r="AW223" s="4"/>
      <c r="AX223" s="8"/>
      <c r="BD223" s="11"/>
      <c r="BE223" s="11"/>
      <c r="BF223" s="11"/>
      <c r="BG223" s="11"/>
    </row>
    <row r="224" spans="1:59" s="1" customFormat="1" ht="87.75" customHeight="1">
      <c r="A224" s="218" t="s">
        <v>2573</v>
      </c>
      <c r="B224" s="218" t="s">
        <v>23</v>
      </c>
      <c r="C224" s="218" t="s">
        <v>1036</v>
      </c>
      <c r="D224" s="218" t="s">
        <v>930</v>
      </c>
      <c r="E224" s="218" t="s">
        <v>1037</v>
      </c>
      <c r="F224" s="218" t="s">
        <v>867</v>
      </c>
      <c r="G224" s="218" t="s">
        <v>24</v>
      </c>
      <c r="H224" s="218">
        <v>0</v>
      </c>
      <c r="I224" s="218">
        <v>470000000</v>
      </c>
      <c r="J224" s="218" t="s">
        <v>25</v>
      </c>
      <c r="K224" s="218" t="s">
        <v>1592</v>
      </c>
      <c r="L224" s="218" t="s">
        <v>26</v>
      </c>
      <c r="M224" s="430" t="s">
        <v>27</v>
      </c>
      <c r="N224" s="218" t="s">
        <v>643</v>
      </c>
      <c r="O224" s="218" t="s">
        <v>28</v>
      </c>
      <c r="P224" s="218" t="s">
        <v>976</v>
      </c>
      <c r="Q224" s="218" t="s">
        <v>975</v>
      </c>
      <c r="R224" s="218" t="s">
        <v>3128</v>
      </c>
      <c r="S224" s="256">
        <v>600</v>
      </c>
      <c r="T224" s="256">
        <f t="shared" si="8"/>
        <v>0</v>
      </c>
      <c r="U224" s="256">
        <f t="shared" si="9"/>
        <v>0</v>
      </c>
      <c r="V224" s="218" t="s">
        <v>107</v>
      </c>
      <c r="W224" s="218" t="s">
        <v>262</v>
      </c>
      <c r="X224" s="218"/>
      <c r="Y224" s="67"/>
      <c r="Z224" s="68"/>
      <c r="AA224" s="67"/>
      <c r="AB224" s="69"/>
      <c r="AC224" s="70"/>
      <c r="AD224" s="70"/>
      <c r="AE224" s="70"/>
      <c r="AF224" s="70"/>
      <c r="AG224" s="71"/>
      <c r="AH224" s="318"/>
      <c r="AI224" s="67"/>
      <c r="AJ224" s="68"/>
      <c r="AK224" s="69"/>
      <c r="AL224" s="68"/>
      <c r="AM224" s="67"/>
      <c r="AN224" s="72"/>
      <c r="AO224" s="68"/>
      <c r="AP224" s="72"/>
      <c r="AQ224" s="68"/>
      <c r="AR224" s="4"/>
      <c r="AS224" s="4"/>
      <c r="AT224" s="4"/>
      <c r="AU224" s="4"/>
      <c r="AV224" s="4"/>
      <c r="AW224" s="4"/>
      <c r="AX224" s="8"/>
      <c r="BD224" s="11"/>
      <c r="BE224" s="11"/>
      <c r="BF224" s="11"/>
      <c r="BG224" s="11"/>
    </row>
    <row r="225" spans="1:59" s="1" customFormat="1" ht="82.5" customHeight="1">
      <c r="A225" s="218" t="s">
        <v>3599</v>
      </c>
      <c r="B225" s="218" t="s">
        <v>23</v>
      </c>
      <c r="C225" s="218" t="s">
        <v>1036</v>
      </c>
      <c r="D225" s="218" t="s">
        <v>930</v>
      </c>
      <c r="E225" s="218" t="s">
        <v>1037</v>
      </c>
      <c r="F225" s="218" t="s">
        <v>867</v>
      </c>
      <c r="G225" s="218" t="s">
        <v>24</v>
      </c>
      <c r="H225" s="218">
        <v>0</v>
      </c>
      <c r="I225" s="218">
        <v>470000000</v>
      </c>
      <c r="J225" s="218" t="s">
        <v>25</v>
      </c>
      <c r="K225" s="218" t="s">
        <v>1592</v>
      </c>
      <c r="L225" s="218" t="s">
        <v>26</v>
      </c>
      <c r="M225" s="430" t="s">
        <v>27</v>
      </c>
      <c r="N225" s="218" t="s">
        <v>643</v>
      </c>
      <c r="O225" s="218" t="s">
        <v>28</v>
      </c>
      <c r="P225" s="218" t="s">
        <v>976</v>
      </c>
      <c r="Q225" s="218" t="s">
        <v>975</v>
      </c>
      <c r="R225" s="218" t="s">
        <v>3128</v>
      </c>
      <c r="S225" s="256">
        <v>600</v>
      </c>
      <c r="T225" s="256">
        <f t="shared" si="8"/>
        <v>0</v>
      </c>
      <c r="U225" s="256">
        <f t="shared" si="9"/>
        <v>0</v>
      </c>
      <c r="V225" s="218"/>
      <c r="W225" s="218" t="s">
        <v>262</v>
      </c>
      <c r="X225" s="218" t="s">
        <v>665</v>
      </c>
      <c r="Y225" s="67"/>
      <c r="Z225" s="68"/>
      <c r="AA225" s="67"/>
      <c r="AB225" s="69"/>
      <c r="AC225" s="70"/>
      <c r="AD225" s="70"/>
      <c r="AE225" s="70"/>
      <c r="AF225" s="70"/>
      <c r="AG225" s="71"/>
      <c r="AH225" s="318"/>
      <c r="AI225" s="67"/>
      <c r="AJ225" s="68"/>
      <c r="AK225" s="69"/>
      <c r="AL225" s="68"/>
      <c r="AM225" s="67"/>
      <c r="AN225" s="72"/>
      <c r="AO225" s="68"/>
      <c r="AP225" s="72"/>
      <c r="AQ225" s="68"/>
      <c r="AR225" s="4"/>
      <c r="AS225" s="4"/>
      <c r="AT225" s="4"/>
      <c r="AU225" s="4"/>
      <c r="AV225" s="4"/>
      <c r="AW225" s="4"/>
      <c r="AX225" s="8"/>
      <c r="BD225" s="11"/>
      <c r="BE225" s="11"/>
      <c r="BF225" s="11"/>
      <c r="BG225" s="11"/>
    </row>
    <row r="226" spans="1:59" s="1" customFormat="1" ht="82.5" customHeight="1">
      <c r="A226" s="218" t="s">
        <v>4028</v>
      </c>
      <c r="B226" s="218" t="s">
        <v>23</v>
      </c>
      <c r="C226" s="218" t="s">
        <v>1036</v>
      </c>
      <c r="D226" s="218" t="s">
        <v>930</v>
      </c>
      <c r="E226" s="218" t="s">
        <v>1037</v>
      </c>
      <c r="F226" s="218" t="s">
        <v>867</v>
      </c>
      <c r="G226" s="218" t="s">
        <v>35</v>
      </c>
      <c r="H226" s="218">
        <v>0</v>
      </c>
      <c r="I226" s="218">
        <v>470000000</v>
      </c>
      <c r="J226" s="218" t="s">
        <v>25</v>
      </c>
      <c r="K226" s="219" t="s">
        <v>4016</v>
      </c>
      <c r="L226" s="218" t="s">
        <v>26</v>
      </c>
      <c r="M226" s="430" t="s">
        <v>27</v>
      </c>
      <c r="N226" s="218" t="s">
        <v>4017</v>
      </c>
      <c r="O226" s="218" t="s">
        <v>28</v>
      </c>
      <c r="P226" s="218" t="s">
        <v>976</v>
      </c>
      <c r="Q226" s="218" t="s">
        <v>975</v>
      </c>
      <c r="R226" s="218" t="s">
        <v>753</v>
      </c>
      <c r="S226" s="256">
        <v>600</v>
      </c>
      <c r="T226" s="256">
        <f t="shared" si="8"/>
        <v>9000</v>
      </c>
      <c r="U226" s="256">
        <f t="shared" si="9"/>
        <v>10080.000000000002</v>
      </c>
      <c r="V226" s="254"/>
      <c r="W226" s="254" t="s">
        <v>262</v>
      </c>
      <c r="X226" s="254" t="s">
        <v>4019</v>
      </c>
      <c r="Y226" s="67"/>
      <c r="Z226" s="69"/>
      <c r="AA226" s="67"/>
      <c r="AB226" s="69"/>
      <c r="AC226" s="70"/>
      <c r="AD226" s="70"/>
      <c r="AE226" s="70"/>
      <c r="AF226" s="70"/>
      <c r="AG226" s="71"/>
      <c r="AH226" s="318"/>
      <c r="AI226" s="67"/>
      <c r="AJ226" s="68"/>
      <c r="AK226" s="69"/>
      <c r="AL226" s="68"/>
      <c r="AM226" s="67"/>
      <c r="AN226" s="72"/>
      <c r="AO226" s="68"/>
      <c r="AP226" s="72"/>
      <c r="AQ226" s="68"/>
      <c r="AR226" s="4"/>
      <c r="AS226" s="4"/>
      <c r="AT226" s="4"/>
      <c r="AU226" s="4"/>
      <c r="AV226" s="4"/>
      <c r="AW226" s="4"/>
      <c r="AX226" s="8"/>
      <c r="BD226" s="11"/>
      <c r="BE226" s="11"/>
      <c r="BF226" s="11"/>
      <c r="BG226" s="11"/>
    </row>
    <row r="227" spans="1:59" s="1" customFormat="1" ht="111.75" customHeight="1">
      <c r="A227" s="218" t="s">
        <v>2574</v>
      </c>
      <c r="B227" s="218" t="s">
        <v>23</v>
      </c>
      <c r="C227" s="218" t="s">
        <v>1036</v>
      </c>
      <c r="D227" s="218" t="s">
        <v>930</v>
      </c>
      <c r="E227" s="218" t="s">
        <v>1037</v>
      </c>
      <c r="F227" s="218" t="s">
        <v>868</v>
      </c>
      <c r="G227" s="218" t="s">
        <v>24</v>
      </c>
      <c r="H227" s="218">
        <v>0</v>
      </c>
      <c r="I227" s="218">
        <v>470000000</v>
      </c>
      <c r="J227" s="218" t="s">
        <v>25</v>
      </c>
      <c r="K227" s="218" t="s">
        <v>1592</v>
      </c>
      <c r="L227" s="218" t="s">
        <v>26</v>
      </c>
      <c r="M227" s="430" t="s">
        <v>27</v>
      </c>
      <c r="N227" s="218" t="s">
        <v>643</v>
      </c>
      <c r="O227" s="218" t="s">
        <v>28</v>
      </c>
      <c r="P227" s="218" t="s">
        <v>976</v>
      </c>
      <c r="Q227" s="218" t="s">
        <v>975</v>
      </c>
      <c r="R227" s="218" t="s">
        <v>3128</v>
      </c>
      <c r="S227" s="256">
        <v>600</v>
      </c>
      <c r="T227" s="256">
        <f t="shared" si="8"/>
        <v>0</v>
      </c>
      <c r="U227" s="256">
        <f t="shared" si="9"/>
        <v>0</v>
      </c>
      <c r="V227" s="218" t="s">
        <v>107</v>
      </c>
      <c r="W227" s="218" t="s">
        <v>262</v>
      </c>
      <c r="X227" s="218"/>
      <c r="Y227" s="67"/>
      <c r="Z227" s="68"/>
      <c r="AA227" s="67"/>
      <c r="AB227" s="69"/>
      <c r="AC227" s="70"/>
      <c r="AD227" s="70"/>
      <c r="AE227" s="70"/>
      <c r="AF227" s="70"/>
      <c r="AG227" s="71"/>
      <c r="AH227" s="318"/>
      <c r="AI227" s="67"/>
      <c r="AJ227" s="68"/>
      <c r="AK227" s="69"/>
      <c r="AL227" s="68"/>
      <c r="AM227" s="67"/>
      <c r="AN227" s="72"/>
      <c r="AO227" s="68"/>
      <c r="AP227" s="72"/>
      <c r="AQ227" s="68"/>
      <c r="AR227" s="4"/>
      <c r="AS227" s="4"/>
      <c r="AT227" s="4"/>
      <c r="AU227" s="4"/>
      <c r="AV227" s="4"/>
      <c r="AW227" s="4"/>
      <c r="AX227" s="8"/>
      <c r="BD227" s="11"/>
      <c r="BE227" s="11"/>
      <c r="BF227" s="11"/>
      <c r="BG227" s="11"/>
    </row>
    <row r="228" spans="1:59" s="1" customFormat="1" ht="111.75" customHeight="1">
      <c r="A228" s="218" t="s">
        <v>3600</v>
      </c>
      <c r="B228" s="218" t="s">
        <v>23</v>
      </c>
      <c r="C228" s="218" t="s">
        <v>1036</v>
      </c>
      <c r="D228" s="218" t="s">
        <v>930</v>
      </c>
      <c r="E228" s="218" t="s">
        <v>1037</v>
      </c>
      <c r="F228" s="218" t="s">
        <v>868</v>
      </c>
      <c r="G228" s="218" t="s">
        <v>24</v>
      </c>
      <c r="H228" s="218">
        <v>0</v>
      </c>
      <c r="I228" s="218">
        <v>470000000</v>
      </c>
      <c r="J228" s="218" t="s">
        <v>25</v>
      </c>
      <c r="K228" s="218" t="s">
        <v>1592</v>
      </c>
      <c r="L228" s="218" t="s">
        <v>26</v>
      </c>
      <c r="M228" s="430" t="s">
        <v>27</v>
      </c>
      <c r="N228" s="218" t="s">
        <v>643</v>
      </c>
      <c r="O228" s="218" t="s">
        <v>28</v>
      </c>
      <c r="P228" s="218" t="s">
        <v>976</v>
      </c>
      <c r="Q228" s="218" t="s">
        <v>975</v>
      </c>
      <c r="R228" s="218" t="s">
        <v>3128</v>
      </c>
      <c r="S228" s="256">
        <v>600</v>
      </c>
      <c r="T228" s="256">
        <f t="shared" si="8"/>
        <v>0</v>
      </c>
      <c r="U228" s="256">
        <f t="shared" si="9"/>
        <v>0</v>
      </c>
      <c r="V228" s="218"/>
      <c r="W228" s="218" t="s">
        <v>262</v>
      </c>
      <c r="X228" s="218" t="s">
        <v>665</v>
      </c>
      <c r="Y228" s="67"/>
      <c r="Z228" s="68"/>
      <c r="AA228" s="67"/>
      <c r="AB228" s="69"/>
      <c r="AC228" s="70"/>
      <c r="AD228" s="70"/>
      <c r="AE228" s="70"/>
      <c r="AF228" s="70"/>
      <c r="AG228" s="71"/>
      <c r="AH228" s="318"/>
      <c r="AI228" s="67"/>
      <c r="AJ228" s="68"/>
      <c r="AK228" s="69"/>
      <c r="AL228" s="68"/>
      <c r="AM228" s="67"/>
      <c r="AN228" s="72"/>
      <c r="AO228" s="68"/>
      <c r="AP228" s="72"/>
      <c r="AQ228" s="68"/>
      <c r="AR228" s="4"/>
      <c r="AS228" s="4"/>
      <c r="AT228" s="4"/>
      <c r="AU228" s="4"/>
      <c r="AV228" s="4"/>
      <c r="AW228" s="4"/>
      <c r="AX228" s="8"/>
      <c r="BD228" s="11"/>
      <c r="BE228" s="11"/>
      <c r="BF228" s="11"/>
      <c r="BG228" s="11"/>
    </row>
    <row r="229" spans="1:59" s="1" customFormat="1" ht="111.75" customHeight="1">
      <c r="A229" s="218" t="s">
        <v>4029</v>
      </c>
      <c r="B229" s="218" t="s">
        <v>23</v>
      </c>
      <c r="C229" s="218" t="s">
        <v>1036</v>
      </c>
      <c r="D229" s="218" t="s">
        <v>930</v>
      </c>
      <c r="E229" s="218" t="s">
        <v>1037</v>
      </c>
      <c r="F229" s="218" t="s">
        <v>868</v>
      </c>
      <c r="G229" s="218" t="s">
        <v>35</v>
      </c>
      <c r="H229" s="218">
        <v>0</v>
      </c>
      <c r="I229" s="218">
        <v>470000000</v>
      </c>
      <c r="J229" s="218" t="s">
        <v>25</v>
      </c>
      <c r="K229" s="219" t="s">
        <v>4016</v>
      </c>
      <c r="L229" s="218" t="s">
        <v>26</v>
      </c>
      <c r="M229" s="430" t="s">
        <v>27</v>
      </c>
      <c r="N229" s="218" t="s">
        <v>4017</v>
      </c>
      <c r="O229" s="218" t="s">
        <v>28</v>
      </c>
      <c r="P229" s="218" t="s">
        <v>976</v>
      </c>
      <c r="Q229" s="218" t="s">
        <v>975</v>
      </c>
      <c r="R229" s="218" t="s">
        <v>753</v>
      </c>
      <c r="S229" s="256">
        <v>600</v>
      </c>
      <c r="T229" s="256">
        <f t="shared" si="8"/>
        <v>9000</v>
      </c>
      <c r="U229" s="256">
        <f t="shared" si="9"/>
        <v>10080.000000000002</v>
      </c>
      <c r="V229" s="254"/>
      <c r="W229" s="254" t="s">
        <v>262</v>
      </c>
      <c r="X229" s="254" t="s">
        <v>4019</v>
      </c>
      <c r="Y229" s="67"/>
      <c r="Z229" s="69"/>
      <c r="AA229" s="67"/>
      <c r="AB229" s="69"/>
      <c r="AC229" s="70"/>
      <c r="AD229" s="70"/>
      <c r="AE229" s="70"/>
      <c r="AF229" s="70"/>
      <c r="AG229" s="71"/>
      <c r="AH229" s="318"/>
      <c r="AI229" s="67"/>
      <c r="AJ229" s="68"/>
      <c r="AK229" s="69"/>
      <c r="AL229" s="68"/>
      <c r="AM229" s="67"/>
      <c r="AN229" s="72"/>
      <c r="AO229" s="68"/>
      <c r="AP229" s="72"/>
      <c r="AQ229" s="68"/>
      <c r="AR229" s="4"/>
      <c r="AS229" s="4"/>
      <c r="AT229" s="4"/>
      <c r="AU229" s="4"/>
      <c r="AV229" s="4"/>
      <c r="AW229" s="4"/>
      <c r="AX229" s="8"/>
      <c r="BD229" s="11"/>
      <c r="BE229" s="11"/>
      <c r="BF229" s="11"/>
      <c r="BG229" s="11"/>
    </row>
    <row r="230" spans="1:59" s="1" customFormat="1" ht="117" customHeight="1">
      <c r="A230" s="218" t="s">
        <v>2575</v>
      </c>
      <c r="B230" s="218" t="s">
        <v>23</v>
      </c>
      <c r="C230" s="218" t="s">
        <v>1036</v>
      </c>
      <c r="D230" s="218" t="s">
        <v>930</v>
      </c>
      <c r="E230" s="218" t="s">
        <v>1037</v>
      </c>
      <c r="F230" s="218" t="s">
        <v>864</v>
      </c>
      <c r="G230" s="218" t="s">
        <v>24</v>
      </c>
      <c r="H230" s="218">
        <v>0</v>
      </c>
      <c r="I230" s="218">
        <v>470000000</v>
      </c>
      <c r="J230" s="218" t="s">
        <v>25</v>
      </c>
      <c r="K230" s="218" t="s">
        <v>1592</v>
      </c>
      <c r="L230" s="218" t="s">
        <v>26</v>
      </c>
      <c r="M230" s="430" t="s">
        <v>27</v>
      </c>
      <c r="N230" s="218" t="s">
        <v>643</v>
      </c>
      <c r="O230" s="218" t="s">
        <v>28</v>
      </c>
      <c r="P230" s="218" t="s">
        <v>976</v>
      </c>
      <c r="Q230" s="218" t="s">
        <v>975</v>
      </c>
      <c r="R230" s="218" t="s">
        <v>3128</v>
      </c>
      <c r="S230" s="256">
        <v>600</v>
      </c>
      <c r="T230" s="256">
        <f t="shared" si="8"/>
        <v>0</v>
      </c>
      <c r="U230" s="256">
        <f t="shared" si="9"/>
        <v>0</v>
      </c>
      <c r="V230" s="218" t="s">
        <v>107</v>
      </c>
      <c r="W230" s="218" t="s">
        <v>262</v>
      </c>
      <c r="X230" s="218"/>
      <c r="Y230" s="67"/>
      <c r="Z230" s="68"/>
      <c r="AA230" s="67"/>
      <c r="AB230" s="69"/>
      <c r="AC230" s="70"/>
      <c r="AD230" s="70"/>
      <c r="AE230" s="70"/>
      <c r="AF230" s="70"/>
      <c r="AG230" s="71"/>
      <c r="AH230" s="318"/>
      <c r="AI230" s="67"/>
      <c r="AJ230" s="68"/>
      <c r="AK230" s="69"/>
      <c r="AL230" s="68"/>
      <c r="AM230" s="67"/>
      <c r="AN230" s="72"/>
      <c r="AO230" s="68"/>
      <c r="AP230" s="72"/>
      <c r="AQ230" s="68"/>
      <c r="AR230" s="4"/>
      <c r="AS230" s="4"/>
      <c r="AT230" s="4"/>
      <c r="AU230" s="4"/>
      <c r="AV230" s="4"/>
      <c r="AW230" s="4"/>
      <c r="AX230" s="8"/>
      <c r="BD230" s="11"/>
      <c r="BE230" s="11"/>
      <c r="BF230" s="11"/>
      <c r="BG230" s="11"/>
    </row>
    <row r="231" spans="1:59" s="1" customFormat="1" ht="117" customHeight="1">
      <c r="A231" s="218" t="s">
        <v>3601</v>
      </c>
      <c r="B231" s="218" t="s">
        <v>23</v>
      </c>
      <c r="C231" s="218" t="s">
        <v>1036</v>
      </c>
      <c r="D231" s="218" t="s">
        <v>930</v>
      </c>
      <c r="E231" s="218" t="s">
        <v>1037</v>
      </c>
      <c r="F231" s="218" t="s">
        <v>864</v>
      </c>
      <c r="G231" s="218" t="s">
        <v>24</v>
      </c>
      <c r="H231" s="218">
        <v>0</v>
      </c>
      <c r="I231" s="218">
        <v>470000000</v>
      </c>
      <c r="J231" s="218" t="s">
        <v>25</v>
      </c>
      <c r="K231" s="218" t="s">
        <v>1592</v>
      </c>
      <c r="L231" s="218" t="s">
        <v>26</v>
      </c>
      <c r="M231" s="430" t="s">
        <v>27</v>
      </c>
      <c r="N231" s="218" t="s">
        <v>643</v>
      </c>
      <c r="O231" s="218" t="s">
        <v>28</v>
      </c>
      <c r="P231" s="218" t="s">
        <v>976</v>
      </c>
      <c r="Q231" s="218" t="s">
        <v>975</v>
      </c>
      <c r="R231" s="218" t="s">
        <v>3128</v>
      </c>
      <c r="S231" s="256">
        <v>600</v>
      </c>
      <c r="T231" s="256">
        <f t="shared" si="8"/>
        <v>0</v>
      </c>
      <c r="U231" s="256">
        <f t="shared" si="9"/>
        <v>0</v>
      </c>
      <c r="V231" s="218"/>
      <c r="W231" s="218" t="s">
        <v>262</v>
      </c>
      <c r="X231" s="218" t="s">
        <v>665</v>
      </c>
      <c r="Y231" s="67"/>
      <c r="Z231" s="68"/>
      <c r="AA231" s="67"/>
      <c r="AB231" s="69"/>
      <c r="AC231" s="70"/>
      <c r="AD231" s="70"/>
      <c r="AE231" s="70"/>
      <c r="AF231" s="70"/>
      <c r="AG231" s="71"/>
      <c r="AH231" s="318"/>
      <c r="AI231" s="67"/>
      <c r="AJ231" s="68"/>
      <c r="AK231" s="69"/>
      <c r="AL231" s="68"/>
      <c r="AM231" s="67"/>
      <c r="AN231" s="72"/>
      <c r="AO231" s="68"/>
      <c r="AP231" s="72"/>
      <c r="AQ231" s="68"/>
      <c r="AR231" s="4"/>
      <c r="AS231" s="4"/>
      <c r="AT231" s="4"/>
      <c r="AU231" s="4"/>
      <c r="AV231" s="4"/>
      <c r="AW231" s="4"/>
      <c r="AX231" s="8"/>
      <c r="BD231" s="11"/>
      <c r="BE231" s="11"/>
      <c r="BF231" s="11"/>
      <c r="BG231" s="11"/>
    </row>
    <row r="232" spans="1:59" s="1" customFormat="1" ht="113.25" customHeight="1">
      <c r="A232" s="218" t="s">
        <v>4025</v>
      </c>
      <c r="B232" s="218" t="s">
        <v>23</v>
      </c>
      <c r="C232" s="218" t="s">
        <v>1036</v>
      </c>
      <c r="D232" s="218" t="s">
        <v>930</v>
      </c>
      <c r="E232" s="218" t="s">
        <v>1037</v>
      </c>
      <c r="F232" s="218" t="s">
        <v>864</v>
      </c>
      <c r="G232" s="218" t="s">
        <v>35</v>
      </c>
      <c r="H232" s="218">
        <v>0</v>
      </c>
      <c r="I232" s="218">
        <v>470000000</v>
      </c>
      <c r="J232" s="218" t="s">
        <v>25</v>
      </c>
      <c r="K232" s="219" t="s">
        <v>4016</v>
      </c>
      <c r="L232" s="218" t="s">
        <v>26</v>
      </c>
      <c r="M232" s="430" t="s">
        <v>27</v>
      </c>
      <c r="N232" s="218" t="s">
        <v>4017</v>
      </c>
      <c r="O232" s="218" t="s">
        <v>28</v>
      </c>
      <c r="P232" s="218" t="s">
        <v>976</v>
      </c>
      <c r="Q232" s="218" t="s">
        <v>975</v>
      </c>
      <c r="R232" s="218" t="s">
        <v>739</v>
      </c>
      <c r="S232" s="256">
        <v>600</v>
      </c>
      <c r="T232" s="256">
        <f t="shared" si="8"/>
        <v>12000</v>
      </c>
      <c r="U232" s="256">
        <f t="shared" si="9"/>
        <v>13440.000000000002</v>
      </c>
      <c r="V232" s="254"/>
      <c r="W232" s="254" t="s">
        <v>262</v>
      </c>
      <c r="X232" s="254" t="s">
        <v>4019</v>
      </c>
      <c r="Y232" s="67"/>
      <c r="Z232" s="69"/>
      <c r="AA232" s="67"/>
      <c r="AB232" s="69"/>
      <c r="AC232" s="70"/>
      <c r="AD232" s="70"/>
      <c r="AE232" s="70"/>
      <c r="AF232" s="70"/>
      <c r="AG232" s="71"/>
      <c r="AH232" s="318"/>
      <c r="AI232" s="67"/>
      <c r="AJ232" s="68"/>
      <c r="AK232" s="69"/>
      <c r="AL232" s="68"/>
      <c r="AM232" s="67"/>
      <c r="AN232" s="72"/>
      <c r="AO232" s="68"/>
      <c r="AP232" s="72"/>
      <c r="AQ232" s="68"/>
      <c r="AR232" s="4"/>
      <c r="AS232" s="4"/>
      <c r="AT232" s="4"/>
      <c r="AU232" s="4"/>
      <c r="AV232" s="4"/>
      <c r="AW232" s="4"/>
      <c r="AX232" s="8"/>
      <c r="BD232" s="11"/>
      <c r="BE232" s="11"/>
      <c r="BF232" s="11"/>
      <c r="BG232" s="11"/>
    </row>
    <row r="233" spans="1:59" s="1" customFormat="1" ht="100.5" customHeight="1">
      <c r="A233" s="218" t="s">
        <v>2576</v>
      </c>
      <c r="B233" s="218" t="s">
        <v>23</v>
      </c>
      <c r="C233" s="218" t="s">
        <v>1036</v>
      </c>
      <c r="D233" s="218" t="s">
        <v>930</v>
      </c>
      <c r="E233" s="218" t="s">
        <v>1037</v>
      </c>
      <c r="F233" s="218" t="s">
        <v>873</v>
      </c>
      <c r="G233" s="218" t="s">
        <v>24</v>
      </c>
      <c r="H233" s="218">
        <v>0</v>
      </c>
      <c r="I233" s="218">
        <v>470000000</v>
      </c>
      <c r="J233" s="218" t="s">
        <v>25</v>
      </c>
      <c r="K233" s="218" t="s">
        <v>1592</v>
      </c>
      <c r="L233" s="218" t="s">
        <v>26</v>
      </c>
      <c r="M233" s="430" t="s">
        <v>27</v>
      </c>
      <c r="N233" s="218" t="s">
        <v>643</v>
      </c>
      <c r="O233" s="218" t="s">
        <v>28</v>
      </c>
      <c r="P233" s="218" t="s">
        <v>976</v>
      </c>
      <c r="Q233" s="218" t="s">
        <v>975</v>
      </c>
      <c r="R233" s="218" t="s">
        <v>3128</v>
      </c>
      <c r="S233" s="256">
        <v>535</v>
      </c>
      <c r="T233" s="256">
        <f t="shared" si="8"/>
        <v>0</v>
      </c>
      <c r="U233" s="256">
        <f t="shared" si="9"/>
        <v>0</v>
      </c>
      <c r="V233" s="218" t="s">
        <v>107</v>
      </c>
      <c r="W233" s="218" t="s">
        <v>262</v>
      </c>
      <c r="X233" s="218"/>
      <c r="Y233" s="67"/>
      <c r="Z233" s="68"/>
      <c r="AA233" s="67"/>
      <c r="AB233" s="69"/>
      <c r="AC233" s="70"/>
      <c r="AD233" s="70"/>
      <c r="AE233" s="70"/>
      <c r="AF233" s="70"/>
      <c r="AG233" s="71"/>
      <c r="AH233" s="318"/>
      <c r="AI233" s="67"/>
      <c r="AJ233" s="68"/>
      <c r="AK233" s="69"/>
      <c r="AL233" s="68"/>
      <c r="AM233" s="67"/>
      <c r="AN233" s="72"/>
      <c r="AO233" s="68"/>
      <c r="AP233" s="72"/>
      <c r="AQ233" s="68"/>
      <c r="AR233" s="4"/>
      <c r="AS233" s="4"/>
      <c r="AT233" s="4"/>
      <c r="AU233" s="4"/>
      <c r="AV233" s="4"/>
      <c r="AW233" s="4"/>
      <c r="AX233" s="8"/>
      <c r="BD233" s="11"/>
      <c r="BE233" s="11"/>
      <c r="BF233" s="11"/>
      <c r="BG233" s="11"/>
    </row>
    <row r="234" spans="1:59" s="1" customFormat="1" ht="100.5" customHeight="1">
      <c r="A234" s="218" t="s">
        <v>3602</v>
      </c>
      <c r="B234" s="218" t="s">
        <v>23</v>
      </c>
      <c r="C234" s="218" t="s">
        <v>1036</v>
      </c>
      <c r="D234" s="218" t="s">
        <v>930</v>
      </c>
      <c r="E234" s="218" t="s">
        <v>1037</v>
      </c>
      <c r="F234" s="218" t="s">
        <v>873</v>
      </c>
      <c r="G234" s="218" t="s">
        <v>24</v>
      </c>
      <c r="H234" s="218">
        <v>0</v>
      </c>
      <c r="I234" s="218">
        <v>470000000</v>
      </c>
      <c r="J234" s="218" t="s">
        <v>25</v>
      </c>
      <c r="K234" s="218" t="s">
        <v>1592</v>
      </c>
      <c r="L234" s="218" t="s">
        <v>26</v>
      </c>
      <c r="M234" s="430" t="s">
        <v>27</v>
      </c>
      <c r="N234" s="218" t="s">
        <v>643</v>
      </c>
      <c r="O234" s="218" t="s">
        <v>28</v>
      </c>
      <c r="P234" s="218" t="s">
        <v>976</v>
      </c>
      <c r="Q234" s="218" t="s">
        <v>975</v>
      </c>
      <c r="R234" s="218" t="s">
        <v>3128</v>
      </c>
      <c r="S234" s="256">
        <v>535</v>
      </c>
      <c r="T234" s="256">
        <f t="shared" si="8"/>
        <v>0</v>
      </c>
      <c r="U234" s="256">
        <f t="shared" si="9"/>
        <v>0</v>
      </c>
      <c r="V234" s="218"/>
      <c r="W234" s="218" t="s">
        <v>262</v>
      </c>
      <c r="X234" s="218" t="s">
        <v>665</v>
      </c>
      <c r="Y234" s="67"/>
      <c r="Z234" s="68"/>
      <c r="AA234" s="67"/>
      <c r="AB234" s="69"/>
      <c r="AC234" s="70"/>
      <c r="AD234" s="70"/>
      <c r="AE234" s="70"/>
      <c r="AF234" s="70"/>
      <c r="AG234" s="71"/>
      <c r="AH234" s="318"/>
      <c r="AI234" s="67"/>
      <c r="AJ234" s="68"/>
      <c r="AK234" s="69"/>
      <c r="AL234" s="68"/>
      <c r="AM234" s="67"/>
      <c r="AN234" s="72"/>
      <c r="AO234" s="68"/>
      <c r="AP234" s="72"/>
      <c r="AQ234" s="68"/>
      <c r="AR234" s="4"/>
      <c r="AS234" s="4"/>
      <c r="AT234" s="4"/>
      <c r="AU234" s="4"/>
      <c r="AV234" s="4"/>
      <c r="AW234" s="4"/>
      <c r="AX234" s="8"/>
      <c r="BD234" s="11"/>
      <c r="BE234" s="11"/>
      <c r="BF234" s="11"/>
      <c r="BG234" s="11"/>
    </row>
    <row r="235" spans="1:59" s="1" customFormat="1" ht="100.5" customHeight="1">
      <c r="A235" s="218" t="s">
        <v>4086</v>
      </c>
      <c r="B235" s="218" t="s">
        <v>23</v>
      </c>
      <c r="C235" s="218" t="s">
        <v>1036</v>
      </c>
      <c r="D235" s="218" t="s">
        <v>930</v>
      </c>
      <c r="E235" s="218" t="s">
        <v>1037</v>
      </c>
      <c r="F235" s="218" t="s">
        <v>873</v>
      </c>
      <c r="G235" s="218" t="s">
        <v>35</v>
      </c>
      <c r="H235" s="218">
        <v>0</v>
      </c>
      <c r="I235" s="218">
        <v>470000000</v>
      </c>
      <c r="J235" s="218" t="s">
        <v>25</v>
      </c>
      <c r="K235" s="219" t="s">
        <v>4016</v>
      </c>
      <c r="L235" s="218" t="s">
        <v>26</v>
      </c>
      <c r="M235" s="430" t="s">
        <v>27</v>
      </c>
      <c r="N235" s="218" t="s">
        <v>4017</v>
      </c>
      <c r="O235" s="218" t="s">
        <v>28</v>
      </c>
      <c r="P235" s="218" t="s">
        <v>976</v>
      </c>
      <c r="Q235" s="218" t="s">
        <v>975</v>
      </c>
      <c r="R235" s="218">
        <v>10</v>
      </c>
      <c r="S235" s="256">
        <v>535</v>
      </c>
      <c r="T235" s="256">
        <f t="shared" si="8"/>
        <v>5350</v>
      </c>
      <c r="U235" s="256">
        <f t="shared" si="9"/>
        <v>5992.0000000000009</v>
      </c>
      <c r="V235" s="218"/>
      <c r="W235" s="218" t="s">
        <v>262</v>
      </c>
      <c r="X235" s="218" t="s">
        <v>4019</v>
      </c>
      <c r="Y235" s="67"/>
      <c r="Z235" s="69"/>
      <c r="AA235" s="67"/>
      <c r="AB235" s="69"/>
      <c r="AC235" s="70"/>
      <c r="AD235" s="70"/>
      <c r="AE235" s="70"/>
      <c r="AF235" s="70"/>
      <c r="AG235" s="71"/>
      <c r="AH235" s="318"/>
      <c r="AI235" s="67"/>
      <c r="AJ235" s="68"/>
      <c r="AK235" s="69"/>
      <c r="AL235" s="68"/>
      <c r="AM235" s="67"/>
      <c r="AN235" s="72"/>
      <c r="AO235" s="68"/>
      <c r="AP235" s="72"/>
      <c r="AQ235" s="68"/>
      <c r="AR235" s="4"/>
      <c r="AS235" s="4"/>
      <c r="AT235" s="4"/>
      <c r="AU235" s="4"/>
      <c r="AV235" s="4"/>
      <c r="AW235" s="4"/>
      <c r="AX235" s="8"/>
      <c r="BD235" s="11"/>
      <c r="BE235" s="11"/>
      <c r="BF235" s="11"/>
      <c r="BG235" s="11"/>
    </row>
    <row r="236" spans="1:59" s="1" customFormat="1" ht="96" customHeight="1">
      <c r="A236" s="218" t="s">
        <v>2577</v>
      </c>
      <c r="B236" s="218" t="s">
        <v>23</v>
      </c>
      <c r="C236" s="218" t="s">
        <v>1036</v>
      </c>
      <c r="D236" s="218" t="s">
        <v>930</v>
      </c>
      <c r="E236" s="218" t="s">
        <v>1037</v>
      </c>
      <c r="F236" s="218" t="s">
        <v>877</v>
      </c>
      <c r="G236" s="218" t="s">
        <v>24</v>
      </c>
      <c r="H236" s="218">
        <v>0</v>
      </c>
      <c r="I236" s="218">
        <v>470000000</v>
      </c>
      <c r="J236" s="218" t="s">
        <v>25</v>
      </c>
      <c r="K236" s="218" t="s">
        <v>1592</v>
      </c>
      <c r="L236" s="218" t="s">
        <v>26</v>
      </c>
      <c r="M236" s="430" t="s">
        <v>27</v>
      </c>
      <c r="N236" s="218" t="s">
        <v>643</v>
      </c>
      <c r="O236" s="218" t="s">
        <v>28</v>
      </c>
      <c r="P236" s="218" t="s">
        <v>976</v>
      </c>
      <c r="Q236" s="218" t="s">
        <v>975</v>
      </c>
      <c r="R236" s="218" t="s">
        <v>3128</v>
      </c>
      <c r="S236" s="256">
        <v>574</v>
      </c>
      <c r="T236" s="256">
        <f t="shared" si="8"/>
        <v>0</v>
      </c>
      <c r="U236" s="256">
        <f t="shared" si="9"/>
        <v>0</v>
      </c>
      <c r="V236" s="218" t="s">
        <v>107</v>
      </c>
      <c r="W236" s="218" t="s">
        <v>262</v>
      </c>
      <c r="X236" s="218"/>
      <c r="Y236" s="67"/>
      <c r="Z236" s="68"/>
      <c r="AA236" s="67"/>
      <c r="AB236" s="69"/>
      <c r="AC236" s="70"/>
      <c r="AD236" s="70"/>
      <c r="AE236" s="70"/>
      <c r="AF236" s="70"/>
      <c r="AG236" s="71"/>
      <c r="AH236" s="318"/>
      <c r="AI236" s="67"/>
      <c r="AJ236" s="68"/>
      <c r="AK236" s="69"/>
      <c r="AL236" s="68"/>
      <c r="AM236" s="67"/>
      <c r="AN236" s="72"/>
      <c r="AO236" s="68"/>
      <c r="AP236" s="72"/>
      <c r="AQ236" s="68"/>
      <c r="AR236" s="4"/>
      <c r="AS236" s="4"/>
      <c r="AT236" s="4"/>
      <c r="AU236" s="4"/>
      <c r="AV236" s="4"/>
      <c r="AW236" s="4"/>
      <c r="AX236" s="8"/>
      <c r="BD236" s="11"/>
      <c r="BE236" s="11"/>
      <c r="BF236" s="11"/>
      <c r="BG236" s="11"/>
    </row>
    <row r="237" spans="1:59" s="1" customFormat="1" ht="96" customHeight="1">
      <c r="A237" s="218" t="s">
        <v>3170</v>
      </c>
      <c r="B237" s="218" t="s">
        <v>23</v>
      </c>
      <c r="C237" s="218" t="s">
        <v>1036</v>
      </c>
      <c r="D237" s="218" t="s">
        <v>930</v>
      </c>
      <c r="E237" s="218" t="s">
        <v>1037</v>
      </c>
      <c r="F237" s="218" t="s">
        <v>877</v>
      </c>
      <c r="G237" s="218" t="s">
        <v>24</v>
      </c>
      <c r="H237" s="218">
        <v>0</v>
      </c>
      <c r="I237" s="218">
        <v>470000000</v>
      </c>
      <c r="J237" s="218" t="s">
        <v>25</v>
      </c>
      <c r="K237" s="218" t="s">
        <v>1592</v>
      </c>
      <c r="L237" s="218" t="s">
        <v>26</v>
      </c>
      <c r="M237" s="430" t="s">
        <v>27</v>
      </c>
      <c r="N237" s="218" t="s">
        <v>643</v>
      </c>
      <c r="O237" s="218" t="s">
        <v>28</v>
      </c>
      <c r="P237" s="218" t="s">
        <v>976</v>
      </c>
      <c r="Q237" s="218" t="s">
        <v>975</v>
      </c>
      <c r="R237" s="218" t="s">
        <v>3128</v>
      </c>
      <c r="S237" s="256">
        <v>574</v>
      </c>
      <c r="T237" s="256">
        <f t="shared" si="8"/>
        <v>0</v>
      </c>
      <c r="U237" s="256">
        <f t="shared" si="9"/>
        <v>0</v>
      </c>
      <c r="V237" s="218"/>
      <c r="W237" s="218" t="s">
        <v>262</v>
      </c>
      <c r="X237" s="218" t="s">
        <v>665</v>
      </c>
      <c r="Y237" s="67"/>
      <c r="Z237" s="68"/>
      <c r="AA237" s="67"/>
      <c r="AB237" s="69"/>
      <c r="AC237" s="70"/>
      <c r="AD237" s="70"/>
      <c r="AE237" s="70"/>
      <c r="AF237" s="70"/>
      <c r="AG237" s="71"/>
      <c r="AH237" s="318"/>
      <c r="AI237" s="67"/>
      <c r="AJ237" s="68"/>
      <c r="AK237" s="69"/>
      <c r="AL237" s="68"/>
      <c r="AM237" s="67"/>
      <c r="AN237" s="72"/>
      <c r="AO237" s="68"/>
      <c r="AP237" s="72"/>
      <c r="AQ237" s="68"/>
      <c r="AR237" s="4"/>
      <c r="AS237" s="4"/>
      <c r="AT237" s="4"/>
      <c r="AU237" s="4"/>
      <c r="AV237" s="4"/>
      <c r="AW237" s="4"/>
      <c r="AX237" s="8"/>
      <c r="BD237" s="11"/>
      <c r="BE237" s="11"/>
      <c r="BF237" s="11"/>
      <c r="BG237" s="11"/>
    </row>
    <row r="238" spans="1:59" s="1" customFormat="1" ht="96" customHeight="1">
      <c r="A238" s="218" t="s">
        <v>4087</v>
      </c>
      <c r="B238" s="218" t="s">
        <v>23</v>
      </c>
      <c r="C238" s="218" t="s">
        <v>1036</v>
      </c>
      <c r="D238" s="218" t="s">
        <v>930</v>
      </c>
      <c r="E238" s="218" t="s">
        <v>1037</v>
      </c>
      <c r="F238" s="218" t="s">
        <v>877</v>
      </c>
      <c r="G238" s="218" t="s">
        <v>35</v>
      </c>
      <c r="H238" s="218">
        <v>0</v>
      </c>
      <c r="I238" s="218">
        <v>470000000</v>
      </c>
      <c r="J238" s="218" t="s">
        <v>25</v>
      </c>
      <c r="K238" s="219" t="s">
        <v>4016</v>
      </c>
      <c r="L238" s="218" t="s">
        <v>26</v>
      </c>
      <c r="M238" s="430" t="s">
        <v>27</v>
      </c>
      <c r="N238" s="218" t="s">
        <v>4017</v>
      </c>
      <c r="O238" s="218" t="s">
        <v>28</v>
      </c>
      <c r="P238" s="218" t="s">
        <v>976</v>
      </c>
      <c r="Q238" s="218" t="s">
        <v>975</v>
      </c>
      <c r="R238" s="218" t="s">
        <v>753</v>
      </c>
      <c r="S238" s="256">
        <v>574</v>
      </c>
      <c r="T238" s="256">
        <f t="shared" si="8"/>
        <v>8610</v>
      </c>
      <c r="U238" s="256">
        <f t="shared" si="9"/>
        <v>9643.2000000000007</v>
      </c>
      <c r="V238" s="218"/>
      <c r="W238" s="218" t="s">
        <v>262</v>
      </c>
      <c r="X238" s="218" t="s">
        <v>4019</v>
      </c>
      <c r="Y238" s="67"/>
      <c r="Z238" s="69"/>
      <c r="AA238" s="67"/>
      <c r="AB238" s="69"/>
      <c r="AC238" s="70"/>
      <c r="AD238" s="70"/>
      <c r="AE238" s="70"/>
      <c r="AF238" s="70"/>
      <c r="AG238" s="71"/>
      <c r="AH238" s="318"/>
      <c r="AI238" s="67"/>
      <c r="AJ238" s="68"/>
      <c r="AK238" s="69"/>
      <c r="AL238" s="68"/>
      <c r="AM238" s="67"/>
      <c r="AN238" s="72"/>
      <c r="AO238" s="68"/>
      <c r="AP238" s="72"/>
      <c r="AQ238" s="68"/>
      <c r="AR238" s="4"/>
      <c r="AS238" s="4"/>
      <c r="AT238" s="4"/>
      <c r="AU238" s="4"/>
      <c r="AV238" s="4"/>
      <c r="AW238" s="4"/>
      <c r="AX238" s="8"/>
      <c r="BD238" s="11"/>
      <c r="BE238" s="11"/>
      <c r="BF238" s="11"/>
      <c r="BG238" s="11"/>
    </row>
    <row r="239" spans="1:59" s="1" customFormat="1" ht="117.75" customHeight="1">
      <c r="A239" s="218" t="s">
        <v>2578</v>
      </c>
      <c r="B239" s="218" t="s">
        <v>23</v>
      </c>
      <c r="C239" s="218" t="s">
        <v>1036</v>
      </c>
      <c r="D239" s="218" t="s">
        <v>930</v>
      </c>
      <c r="E239" s="218" t="s">
        <v>1037</v>
      </c>
      <c r="F239" s="218" t="s">
        <v>874</v>
      </c>
      <c r="G239" s="218" t="s">
        <v>24</v>
      </c>
      <c r="H239" s="218">
        <v>0</v>
      </c>
      <c r="I239" s="218">
        <v>470000000</v>
      </c>
      <c r="J239" s="218" t="s">
        <v>25</v>
      </c>
      <c r="K239" s="218" t="s">
        <v>1592</v>
      </c>
      <c r="L239" s="218" t="s">
        <v>26</v>
      </c>
      <c r="M239" s="430" t="s">
        <v>27</v>
      </c>
      <c r="N239" s="218" t="s">
        <v>643</v>
      </c>
      <c r="O239" s="218" t="s">
        <v>28</v>
      </c>
      <c r="P239" s="218" t="s">
        <v>976</v>
      </c>
      <c r="Q239" s="218" t="s">
        <v>975</v>
      </c>
      <c r="R239" s="218" t="s">
        <v>3128</v>
      </c>
      <c r="S239" s="256">
        <v>600</v>
      </c>
      <c r="T239" s="256">
        <f t="shared" si="8"/>
        <v>0</v>
      </c>
      <c r="U239" s="256">
        <f t="shared" si="9"/>
        <v>0</v>
      </c>
      <c r="V239" s="218" t="s">
        <v>107</v>
      </c>
      <c r="W239" s="218" t="s">
        <v>262</v>
      </c>
      <c r="X239" s="218"/>
      <c r="Y239" s="67"/>
      <c r="Z239" s="68"/>
      <c r="AA239" s="67"/>
      <c r="AB239" s="69"/>
      <c r="AC239" s="70"/>
      <c r="AD239" s="70"/>
      <c r="AE239" s="70"/>
      <c r="AF239" s="70"/>
      <c r="AG239" s="71"/>
      <c r="AH239" s="318"/>
      <c r="AI239" s="67"/>
      <c r="AJ239" s="68"/>
      <c r="AK239" s="69"/>
      <c r="AL239" s="68"/>
      <c r="AM239" s="67"/>
      <c r="AN239" s="72"/>
      <c r="AO239" s="68"/>
      <c r="AP239" s="72"/>
      <c r="AQ239" s="68"/>
      <c r="AR239" s="4"/>
      <c r="AS239" s="4"/>
      <c r="AT239" s="4"/>
      <c r="AU239" s="4"/>
      <c r="AV239" s="4"/>
      <c r="AW239" s="4"/>
      <c r="AX239" s="8"/>
      <c r="BD239" s="11"/>
      <c r="BE239" s="11"/>
      <c r="BF239" s="11"/>
      <c r="BG239" s="11"/>
    </row>
    <row r="240" spans="1:59" s="1" customFormat="1" ht="117.75" customHeight="1">
      <c r="A240" s="218" t="s">
        <v>3603</v>
      </c>
      <c r="B240" s="218" t="s">
        <v>23</v>
      </c>
      <c r="C240" s="218" t="s">
        <v>1036</v>
      </c>
      <c r="D240" s="218" t="s">
        <v>930</v>
      </c>
      <c r="E240" s="218" t="s">
        <v>1037</v>
      </c>
      <c r="F240" s="218" t="s">
        <v>874</v>
      </c>
      <c r="G240" s="218" t="s">
        <v>24</v>
      </c>
      <c r="H240" s="218">
        <v>0</v>
      </c>
      <c r="I240" s="218">
        <v>470000000</v>
      </c>
      <c r="J240" s="218" t="s">
        <v>25</v>
      </c>
      <c r="K240" s="218" t="s">
        <v>1592</v>
      </c>
      <c r="L240" s="218" t="s">
        <v>26</v>
      </c>
      <c r="M240" s="430" t="s">
        <v>27</v>
      </c>
      <c r="N240" s="218" t="s">
        <v>643</v>
      </c>
      <c r="O240" s="218" t="s">
        <v>28</v>
      </c>
      <c r="P240" s="218" t="s">
        <v>976</v>
      </c>
      <c r="Q240" s="218" t="s">
        <v>975</v>
      </c>
      <c r="R240" s="218" t="s">
        <v>3128</v>
      </c>
      <c r="S240" s="256">
        <v>600</v>
      </c>
      <c r="T240" s="256">
        <f t="shared" si="8"/>
        <v>0</v>
      </c>
      <c r="U240" s="256">
        <f t="shared" si="9"/>
        <v>0</v>
      </c>
      <c r="V240" s="218"/>
      <c r="W240" s="218" t="s">
        <v>262</v>
      </c>
      <c r="X240" s="218" t="s">
        <v>665</v>
      </c>
      <c r="Y240" s="67"/>
      <c r="Z240" s="68"/>
      <c r="AA240" s="67"/>
      <c r="AB240" s="69"/>
      <c r="AC240" s="70"/>
      <c r="AD240" s="70"/>
      <c r="AE240" s="70"/>
      <c r="AF240" s="70"/>
      <c r="AG240" s="71"/>
      <c r="AH240" s="318"/>
      <c r="AI240" s="67"/>
      <c r="AJ240" s="68"/>
      <c r="AK240" s="69"/>
      <c r="AL240" s="68"/>
      <c r="AM240" s="67"/>
      <c r="AN240" s="72"/>
      <c r="AO240" s="68"/>
      <c r="AP240" s="72"/>
      <c r="AQ240" s="68"/>
      <c r="AR240" s="4"/>
      <c r="AS240" s="4"/>
      <c r="AT240" s="4"/>
      <c r="AU240" s="4"/>
      <c r="AV240" s="4"/>
      <c r="AW240" s="4"/>
      <c r="AX240" s="8"/>
      <c r="BD240" s="11"/>
      <c r="BE240" s="11"/>
      <c r="BF240" s="11"/>
      <c r="BG240" s="11"/>
    </row>
    <row r="241" spans="1:59" s="1" customFormat="1" ht="117.75" customHeight="1">
      <c r="A241" s="218" t="s">
        <v>4088</v>
      </c>
      <c r="B241" s="218" t="s">
        <v>23</v>
      </c>
      <c r="C241" s="218" t="s">
        <v>1036</v>
      </c>
      <c r="D241" s="218" t="s">
        <v>930</v>
      </c>
      <c r="E241" s="218" t="s">
        <v>1037</v>
      </c>
      <c r="F241" s="218" t="s">
        <v>874</v>
      </c>
      <c r="G241" s="218" t="s">
        <v>35</v>
      </c>
      <c r="H241" s="218">
        <v>0</v>
      </c>
      <c r="I241" s="218">
        <v>470000000</v>
      </c>
      <c r="J241" s="218" t="s">
        <v>25</v>
      </c>
      <c r="K241" s="219" t="s">
        <v>4016</v>
      </c>
      <c r="L241" s="218" t="s">
        <v>26</v>
      </c>
      <c r="M241" s="430" t="s">
        <v>27</v>
      </c>
      <c r="N241" s="218" t="s">
        <v>4017</v>
      </c>
      <c r="O241" s="218" t="s">
        <v>28</v>
      </c>
      <c r="P241" s="218" t="s">
        <v>976</v>
      </c>
      <c r="Q241" s="218" t="s">
        <v>975</v>
      </c>
      <c r="R241" s="218" t="s">
        <v>739</v>
      </c>
      <c r="S241" s="256">
        <v>600</v>
      </c>
      <c r="T241" s="256">
        <f t="shared" si="8"/>
        <v>12000</v>
      </c>
      <c r="U241" s="256">
        <f t="shared" si="9"/>
        <v>13440.000000000002</v>
      </c>
      <c r="V241" s="218"/>
      <c r="W241" s="218" t="s">
        <v>262</v>
      </c>
      <c r="X241" s="218" t="s">
        <v>4019</v>
      </c>
      <c r="Y241" s="67"/>
      <c r="Z241" s="69"/>
      <c r="AA241" s="67"/>
      <c r="AB241" s="69"/>
      <c r="AC241" s="70"/>
      <c r="AD241" s="70"/>
      <c r="AE241" s="70"/>
      <c r="AF241" s="70"/>
      <c r="AG241" s="71"/>
      <c r="AH241" s="318"/>
      <c r="AI241" s="67"/>
      <c r="AJ241" s="68"/>
      <c r="AK241" s="69"/>
      <c r="AL241" s="68"/>
      <c r="AM241" s="67"/>
      <c r="AN241" s="72"/>
      <c r="AO241" s="68"/>
      <c r="AP241" s="72"/>
      <c r="AQ241" s="68"/>
      <c r="AR241" s="4"/>
      <c r="AS241" s="4"/>
      <c r="AT241" s="4"/>
      <c r="AU241" s="4"/>
      <c r="AV241" s="4"/>
      <c r="AW241" s="4"/>
      <c r="AX241" s="8"/>
      <c r="BD241" s="11"/>
      <c r="BE241" s="11"/>
      <c r="BF241" s="11"/>
      <c r="BG241" s="11"/>
    </row>
    <row r="242" spans="1:59" s="1" customFormat="1" ht="101.25" customHeight="1">
      <c r="A242" s="218" t="s">
        <v>2579</v>
      </c>
      <c r="B242" s="218" t="s">
        <v>23</v>
      </c>
      <c r="C242" s="218" t="s">
        <v>1029</v>
      </c>
      <c r="D242" s="218" t="s">
        <v>1011</v>
      </c>
      <c r="E242" s="218" t="s">
        <v>1028</v>
      </c>
      <c r="F242" s="218" t="s">
        <v>865</v>
      </c>
      <c r="G242" s="218" t="s">
        <v>24</v>
      </c>
      <c r="H242" s="218">
        <v>0</v>
      </c>
      <c r="I242" s="218">
        <v>470000000</v>
      </c>
      <c r="J242" s="218" t="s">
        <v>25</v>
      </c>
      <c r="K242" s="218" t="s">
        <v>1592</v>
      </c>
      <c r="L242" s="218" t="s">
        <v>26</v>
      </c>
      <c r="M242" s="430" t="s">
        <v>27</v>
      </c>
      <c r="N242" s="218" t="s">
        <v>643</v>
      </c>
      <c r="O242" s="218" t="s">
        <v>28</v>
      </c>
      <c r="P242" s="218" t="s">
        <v>976</v>
      </c>
      <c r="Q242" s="218" t="s">
        <v>975</v>
      </c>
      <c r="R242" s="218" t="s">
        <v>3128</v>
      </c>
      <c r="S242" s="256">
        <v>350</v>
      </c>
      <c r="T242" s="256">
        <f t="shared" si="8"/>
        <v>0</v>
      </c>
      <c r="U242" s="256">
        <f t="shared" si="9"/>
        <v>0</v>
      </c>
      <c r="V242" s="218" t="s">
        <v>107</v>
      </c>
      <c r="W242" s="218" t="s">
        <v>262</v>
      </c>
      <c r="X242" s="218"/>
      <c r="Y242" s="67"/>
      <c r="Z242" s="68"/>
      <c r="AA242" s="67"/>
      <c r="AB242" s="69"/>
      <c r="AC242" s="70"/>
      <c r="AD242" s="70"/>
      <c r="AE242" s="70"/>
      <c r="AF242" s="70"/>
      <c r="AG242" s="71"/>
      <c r="AH242" s="318"/>
      <c r="AI242" s="67"/>
      <c r="AJ242" s="68"/>
      <c r="AK242" s="69"/>
      <c r="AL242" s="68"/>
      <c r="AM242" s="67"/>
      <c r="AN242" s="72"/>
      <c r="AO242" s="68"/>
      <c r="AP242" s="72"/>
      <c r="AQ242" s="68"/>
      <c r="AR242" s="4"/>
      <c r="AS242" s="4"/>
      <c r="AT242" s="4"/>
      <c r="AU242" s="4"/>
      <c r="AV242" s="4"/>
      <c r="AW242" s="4"/>
      <c r="AX242" s="8"/>
      <c r="BD242" s="11"/>
      <c r="BE242" s="11"/>
      <c r="BF242" s="11"/>
      <c r="BG242" s="11"/>
    </row>
    <row r="243" spans="1:59" s="1" customFormat="1" ht="101.25" customHeight="1">
      <c r="A243" s="218" t="s">
        <v>3604</v>
      </c>
      <c r="B243" s="218" t="s">
        <v>23</v>
      </c>
      <c r="C243" s="218" t="s">
        <v>1029</v>
      </c>
      <c r="D243" s="218" t="s">
        <v>1011</v>
      </c>
      <c r="E243" s="218" t="s">
        <v>1028</v>
      </c>
      <c r="F243" s="218" t="s">
        <v>865</v>
      </c>
      <c r="G243" s="218" t="s">
        <v>24</v>
      </c>
      <c r="H243" s="218">
        <v>0</v>
      </c>
      <c r="I243" s="218">
        <v>470000000</v>
      </c>
      <c r="J243" s="218" t="s">
        <v>25</v>
      </c>
      <c r="K243" s="218" t="s">
        <v>1592</v>
      </c>
      <c r="L243" s="218" t="s">
        <v>26</v>
      </c>
      <c r="M243" s="430" t="s">
        <v>27</v>
      </c>
      <c r="N243" s="218" t="s">
        <v>643</v>
      </c>
      <c r="O243" s="218" t="s">
        <v>28</v>
      </c>
      <c r="P243" s="218" t="s">
        <v>976</v>
      </c>
      <c r="Q243" s="218" t="s">
        <v>975</v>
      </c>
      <c r="R243" s="218" t="s">
        <v>3128</v>
      </c>
      <c r="S243" s="256">
        <v>350</v>
      </c>
      <c r="T243" s="256">
        <f t="shared" si="8"/>
        <v>0</v>
      </c>
      <c r="U243" s="256">
        <f t="shared" si="9"/>
        <v>0</v>
      </c>
      <c r="V243" s="218"/>
      <c r="W243" s="218" t="s">
        <v>262</v>
      </c>
      <c r="X243" s="218" t="s">
        <v>665</v>
      </c>
      <c r="Y243" s="67"/>
      <c r="Z243" s="68"/>
      <c r="AA243" s="67"/>
      <c r="AB243" s="69"/>
      <c r="AC243" s="70"/>
      <c r="AD243" s="70"/>
      <c r="AE243" s="70"/>
      <c r="AF243" s="70"/>
      <c r="AG243" s="71"/>
      <c r="AH243" s="318"/>
      <c r="AI243" s="67"/>
      <c r="AJ243" s="68"/>
      <c r="AK243" s="69"/>
      <c r="AL243" s="68"/>
      <c r="AM243" s="67"/>
      <c r="AN243" s="72"/>
      <c r="AO243" s="68"/>
      <c r="AP243" s="72"/>
      <c r="AQ243" s="68"/>
      <c r="AR243" s="4"/>
      <c r="AS243" s="4"/>
      <c r="AT243" s="4"/>
      <c r="AU243" s="4"/>
      <c r="AV243" s="4"/>
      <c r="AW243" s="4"/>
      <c r="AX243" s="8"/>
      <c r="BD243" s="11"/>
      <c r="BE243" s="11"/>
      <c r="BF243" s="11"/>
      <c r="BG243" s="11"/>
    </row>
    <row r="244" spans="1:59" s="1" customFormat="1" ht="101.25" customHeight="1">
      <c r="A244" s="218" t="s">
        <v>4089</v>
      </c>
      <c r="B244" s="218" t="s">
        <v>23</v>
      </c>
      <c r="C244" s="218" t="s">
        <v>1029</v>
      </c>
      <c r="D244" s="218" t="s">
        <v>1011</v>
      </c>
      <c r="E244" s="218" t="s">
        <v>1028</v>
      </c>
      <c r="F244" s="218" t="s">
        <v>865</v>
      </c>
      <c r="G244" s="218" t="s">
        <v>35</v>
      </c>
      <c r="H244" s="218">
        <v>0</v>
      </c>
      <c r="I244" s="218">
        <v>470000000</v>
      </c>
      <c r="J244" s="218" t="s">
        <v>25</v>
      </c>
      <c r="K244" s="219" t="s">
        <v>4016</v>
      </c>
      <c r="L244" s="218" t="s">
        <v>26</v>
      </c>
      <c r="M244" s="430" t="s">
        <v>27</v>
      </c>
      <c r="N244" s="218" t="s">
        <v>4017</v>
      </c>
      <c r="O244" s="218" t="s">
        <v>28</v>
      </c>
      <c r="P244" s="218" t="s">
        <v>976</v>
      </c>
      <c r="Q244" s="218" t="s">
        <v>975</v>
      </c>
      <c r="R244" s="218" t="s">
        <v>4014</v>
      </c>
      <c r="S244" s="256">
        <v>190</v>
      </c>
      <c r="T244" s="256">
        <f t="shared" si="8"/>
        <v>43700</v>
      </c>
      <c r="U244" s="256">
        <f t="shared" si="9"/>
        <v>48944.000000000007</v>
      </c>
      <c r="V244" s="254"/>
      <c r="W244" s="254" t="s">
        <v>262</v>
      </c>
      <c r="X244" s="254" t="s">
        <v>4046</v>
      </c>
      <c r="Y244" s="67"/>
      <c r="Z244" s="69"/>
      <c r="AA244" s="67"/>
      <c r="AB244" s="69"/>
      <c r="AC244" s="70"/>
      <c r="AD244" s="70"/>
      <c r="AE244" s="70"/>
      <c r="AF244" s="70"/>
      <c r="AG244" s="71"/>
      <c r="AH244" s="318"/>
      <c r="AI244" s="67"/>
      <c r="AJ244" s="68"/>
      <c r="AK244" s="69"/>
      <c r="AL244" s="68"/>
      <c r="AM244" s="67"/>
      <c r="AN244" s="72"/>
      <c r="AO244" s="68"/>
      <c r="AP244" s="72"/>
      <c r="AQ244" s="68"/>
      <c r="AR244" s="4"/>
      <c r="AS244" s="4"/>
      <c r="AT244" s="4"/>
      <c r="AU244" s="4"/>
      <c r="AV244" s="4"/>
      <c r="AW244" s="4"/>
      <c r="AX244" s="8"/>
      <c r="BD244" s="11"/>
      <c r="BE244" s="11"/>
      <c r="BF244" s="11"/>
      <c r="BG244" s="11"/>
    </row>
    <row r="245" spans="1:59" s="1" customFormat="1" ht="117.75" customHeight="1">
      <c r="A245" s="218" t="s">
        <v>2580</v>
      </c>
      <c r="B245" s="218" t="s">
        <v>23</v>
      </c>
      <c r="C245" s="218" t="s">
        <v>1026</v>
      </c>
      <c r="D245" s="218" t="s">
        <v>1011</v>
      </c>
      <c r="E245" s="218" t="s">
        <v>1027</v>
      </c>
      <c r="F245" s="218" t="s">
        <v>866</v>
      </c>
      <c r="G245" s="218" t="s">
        <v>24</v>
      </c>
      <c r="H245" s="218">
        <v>0</v>
      </c>
      <c r="I245" s="218">
        <v>470000000</v>
      </c>
      <c r="J245" s="218" t="s">
        <v>25</v>
      </c>
      <c r="K245" s="218" t="s">
        <v>1592</v>
      </c>
      <c r="L245" s="218" t="s">
        <v>26</v>
      </c>
      <c r="M245" s="430" t="s">
        <v>27</v>
      </c>
      <c r="N245" s="218" t="s">
        <v>643</v>
      </c>
      <c r="O245" s="218" t="s">
        <v>28</v>
      </c>
      <c r="P245" s="218" t="s">
        <v>976</v>
      </c>
      <c r="Q245" s="218" t="s">
        <v>975</v>
      </c>
      <c r="R245" s="218" t="s">
        <v>3128</v>
      </c>
      <c r="S245" s="256">
        <v>400</v>
      </c>
      <c r="T245" s="256">
        <f t="shared" si="8"/>
        <v>0</v>
      </c>
      <c r="U245" s="256">
        <f t="shared" si="9"/>
        <v>0</v>
      </c>
      <c r="V245" s="218" t="s">
        <v>107</v>
      </c>
      <c r="W245" s="218" t="s">
        <v>262</v>
      </c>
      <c r="X245" s="218"/>
      <c r="Y245" s="67"/>
      <c r="Z245" s="68"/>
      <c r="AA245" s="67"/>
      <c r="AB245" s="69"/>
      <c r="AC245" s="70"/>
      <c r="AD245" s="70"/>
      <c r="AE245" s="70"/>
      <c r="AF245" s="70"/>
      <c r="AG245" s="71"/>
      <c r="AH245" s="318"/>
      <c r="AI245" s="67"/>
      <c r="AJ245" s="68"/>
      <c r="AK245" s="69"/>
      <c r="AL245" s="68"/>
      <c r="AM245" s="67"/>
      <c r="AN245" s="72"/>
      <c r="AO245" s="68"/>
      <c r="AP245" s="72"/>
      <c r="AQ245" s="68"/>
      <c r="AR245" s="4"/>
      <c r="AS245" s="4"/>
      <c r="AT245" s="4"/>
      <c r="AU245" s="4"/>
      <c r="AV245" s="4"/>
      <c r="AW245" s="4"/>
      <c r="AX245" s="8"/>
      <c r="BD245" s="11"/>
      <c r="BE245" s="11"/>
      <c r="BF245" s="11"/>
      <c r="BG245" s="11"/>
    </row>
    <row r="246" spans="1:59" s="1" customFormat="1" ht="90.75" customHeight="1">
      <c r="A246" s="218" t="s">
        <v>3605</v>
      </c>
      <c r="B246" s="218" t="s">
        <v>23</v>
      </c>
      <c r="C246" s="218" t="s">
        <v>1026</v>
      </c>
      <c r="D246" s="218" t="s">
        <v>1011</v>
      </c>
      <c r="E246" s="218" t="s">
        <v>1027</v>
      </c>
      <c r="F246" s="218" t="s">
        <v>866</v>
      </c>
      <c r="G246" s="218" t="s">
        <v>24</v>
      </c>
      <c r="H246" s="218">
        <v>0</v>
      </c>
      <c r="I246" s="218">
        <v>470000000</v>
      </c>
      <c r="J246" s="218" t="s">
        <v>25</v>
      </c>
      <c r="K246" s="218" t="s">
        <v>1592</v>
      </c>
      <c r="L246" s="218" t="s">
        <v>26</v>
      </c>
      <c r="M246" s="430" t="s">
        <v>27</v>
      </c>
      <c r="N246" s="218" t="s">
        <v>643</v>
      </c>
      <c r="O246" s="218" t="s">
        <v>28</v>
      </c>
      <c r="P246" s="218" t="s">
        <v>976</v>
      </c>
      <c r="Q246" s="218" t="s">
        <v>975</v>
      </c>
      <c r="R246" s="218" t="s">
        <v>3128</v>
      </c>
      <c r="S246" s="256">
        <v>400</v>
      </c>
      <c r="T246" s="256">
        <f t="shared" si="8"/>
        <v>0</v>
      </c>
      <c r="U246" s="256">
        <f t="shared" si="9"/>
        <v>0</v>
      </c>
      <c r="V246" s="218"/>
      <c r="W246" s="218" t="s">
        <v>262</v>
      </c>
      <c r="X246" s="218" t="s">
        <v>665</v>
      </c>
      <c r="Y246" s="67"/>
      <c r="Z246" s="68"/>
      <c r="AA246" s="67"/>
      <c r="AB246" s="69"/>
      <c r="AC246" s="70"/>
      <c r="AD246" s="70"/>
      <c r="AE246" s="70"/>
      <c r="AF246" s="70"/>
      <c r="AG246" s="71"/>
      <c r="AH246" s="318"/>
      <c r="AI246" s="67"/>
      <c r="AJ246" s="68"/>
      <c r="AK246" s="69"/>
      <c r="AL246" s="68"/>
      <c r="AM246" s="67"/>
      <c r="AN246" s="72"/>
      <c r="AO246" s="68"/>
      <c r="AP246" s="72"/>
      <c r="AQ246" s="68"/>
      <c r="AR246" s="4"/>
      <c r="AS246" s="4"/>
      <c r="AT246" s="4"/>
      <c r="AU246" s="4"/>
      <c r="AV246" s="4"/>
      <c r="AW246" s="4"/>
      <c r="AX246" s="8"/>
      <c r="BD246" s="11"/>
      <c r="BE246" s="11"/>
      <c r="BF246" s="11"/>
      <c r="BG246" s="11"/>
    </row>
    <row r="247" spans="1:59" s="1" customFormat="1" ht="90.75" customHeight="1">
      <c r="A247" s="218" t="s">
        <v>4026</v>
      </c>
      <c r="B247" s="218" t="s">
        <v>23</v>
      </c>
      <c r="C247" s="218" t="s">
        <v>1026</v>
      </c>
      <c r="D247" s="218" t="s">
        <v>1011</v>
      </c>
      <c r="E247" s="218" t="s">
        <v>1027</v>
      </c>
      <c r="F247" s="218" t="s">
        <v>866</v>
      </c>
      <c r="G247" s="218" t="s">
        <v>35</v>
      </c>
      <c r="H247" s="218">
        <v>0</v>
      </c>
      <c r="I247" s="218">
        <v>470000000</v>
      </c>
      <c r="J247" s="218" t="s">
        <v>25</v>
      </c>
      <c r="K247" s="219" t="s">
        <v>4016</v>
      </c>
      <c r="L247" s="218" t="s">
        <v>26</v>
      </c>
      <c r="M247" s="430" t="s">
        <v>27</v>
      </c>
      <c r="N247" s="218" t="s">
        <v>4017</v>
      </c>
      <c r="O247" s="218" t="s">
        <v>28</v>
      </c>
      <c r="P247" s="218" t="s">
        <v>976</v>
      </c>
      <c r="Q247" s="218" t="s">
        <v>975</v>
      </c>
      <c r="R247" s="218">
        <v>75</v>
      </c>
      <c r="S247" s="256">
        <v>400</v>
      </c>
      <c r="T247" s="256">
        <f t="shared" si="8"/>
        <v>30000</v>
      </c>
      <c r="U247" s="256">
        <f t="shared" si="9"/>
        <v>33600</v>
      </c>
      <c r="V247" s="218"/>
      <c r="W247" s="218" t="s">
        <v>262</v>
      </c>
      <c r="X247" s="218" t="s">
        <v>4019</v>
      </c>
      <c r="Y247" s="67"/>
      <c r="Z247" s="69"/>
      <c r="AA247" s="67"/>
      <c r="AB247" s="69"/>
      <c r="AC247" s="70"/>
      <c r="AD247" s="70"/>
      <c r="AE247" s="70"/>
      <c r="AF247" s="70"/>
      <c r="AG247" s="71"/>
      <c r="AH247" s="318"/>
      <c r="AI247" s="67"/>
      <c r="AJ247" s="68"/>
      <c r="AK247" s="69"/>
      <c r="AL247" s="68"/>
      <c r="AM247" s="67"/>
      <c r="AN247" s="72"/>
      <c r="AO247" s="68"/>
      <c r="AP247" s="72"/>
      <c r="AQ247" s="68"/>
      <c r="AR247" s="4"/>
      <c r="AS247" s="4"/>
      <c r="AT247" s="4"/>
      <c r="AU247" s="4"/>
      <c r="AV247" s="4"/>
      <c r="AW247" s="4"/>
      <c r="AX247" s="8"/>
      <c r="BD247" s="11"/>
      <c r="BE247" s="11"/>
      <c r="BF247" s="11"/>
      <c r="BG247" s="11"/>
    </row>
    <row r="248" spans="1:59" s="1" customFormat="1" ht="99.75" customHeight="1">
      <c r="A248" s="218" t="s">
        <v>2581</v>
      </c>
      <c r="B248" s="218" t="s">
        <v>23</v>
      </c>
      <c r="C248" s="218" t="s">
        <v>929</v>
      </c>
      <c r="D248" s="218" t="s">
        <v>930</v>
      </c>
      <c r="E248" s="218" t="s">
        <v>931</v>
      </c>
      <c r="F248" s="218" t="s">
        <v>846</v>
      </c>
      <c r="G248" s="218" t="s">
        <v>24</v>
      </c>
      <c r="H248" s="218">
        <v>0</v>
      </c>
      <c r="I248" s="218">
        <v>470000000</v>
      </c>
      <c r="J248" s="218" t="s">
        <v>25</v>
      </c>
      <c r="K248" s="218" t="s">
        <v>1592</v>
      </c>
      <c r="L248" s="218" t="s">
        <v>26</v>
      </c>
      <c r="M248" s="430" t="s">
        <v>27</v>
      </c>
      <c r="N248" s="218" t="s">
        <v>643</v>
      </c>
      <c r="O248" s="218" t="s">
        <v>28</v>
      </c>
      <c r="P248" s="218" t="s">
        <v>976</v>
      </c>
      <c r="Q248" s="218" t="s">
        <v>975</v>
      </c>
      <c r="R248" s="218" t="s">
        <v>3128</v>
      </c>
      <c r="S248" s="256">
        <v>1200</v>
      </c>
      <c r="T248" s="256">
        <f t="shared" si="8"/>
        <v>0</v>
      </c>
      <c r="U248" s="256">
        <f t="shared" si="9"/>
        <v>0</v>
      </c>
      <c r="V248" s="218" t="s">
        <v>107</v>
      </c>
      <c r="W248" s="218" t="s">
        <v>262</v>
      </c>
      <c r="X248" s="218"/>
      <c r="Y248" s="67"/>
      <c r="Z248" s="68"/>
      <c r="AA248" s="67"/>
      <c r="AB248" s="69"/>
      <c r="AC248" s="70"/>
      <c r="AD248" s="70"/>
      <c r="AE248" s="70"/>
      <c r="AF248" s="70"/>
      <c r="AG248" s="71"/>
      <c r="AH248" s="318"/>
      <c r="AI248" s="67"/>
      <c r="AJ248" s="68"/>
      <c r="AK248" s="69"/>
      <c r="AL248" s="68"/>
      <c r="AM248" s="67"/>
      <c r="AN248" s="72"/>
      <c r="AO248" s="68"/>
      <c r="AP248" s="72"/>
      <c r="AQ248" s="68"/>
      <c r="AR248" s="4"/>
      <c r="AS248" s="4"/>
      <c r="AT248" s="4"/>
      <c r="AU248" s="4"/>
      <c r="AV248" s="4"/>
      <c r="AW248" s="4"/>
      <c r="AX248" s="8"/>
      <c r="BD248" s="11"/>
      <c r="BE248" s="11"/>
      <c r="BF248" s="11"/>
      <c r="BG248" s="11"/>
    </row>
    <row r="249" spans="1:59" s="1" customFormat="1" ht="83.25" customHeight="1">
      <c r="A249" s="218" t="s">
        <v>3606</v>
      </c>
      <c r="B249" s="218" t="s">
        <v>23</v>
      </c>
      <c r="C249" s="218" t="s">
        <v>929</v>
      </c>
      <c r="D249" s="218" t="s">
        <v>930</v>
      </c>
      <c r="E249" s="218" t="s">
        <v>4090</v>
      </c>
      <c r="F249" s="218" t="s">
        <v>846</v>
      </c>
      <c r="G249" s="218" t="s">
        <v>24</v>
      </c>
      <c r="H249" s="218">
        <v>0</v>
      </c>
      <c r="I249" s="218">
        <v>470000000</v>
      </c>
      <c r="J249" s="218" t="s">
        <v>25</v>
      </c>
      <c r="K249" s="218" t="s">
        <v>618</v>
      </c>
      <c r="L249" s="218" t="s">
        <v>26</v>
      </c>
      <c r="M249" s="430" t="s">
        <v>27</v>
      </c>
      <c r="N249" s="218" t="s">
        <v>643</v>
      </c>
      <c r="O249" s="218" t="s">
        <v>28</v>
      </c>
      <c r="P249" s="218" t="s">
        <v>976</v>
      </c>
      <c r="Q249" s="218" t="s">
        <v>975</v>
      </c>
      <c r="R249" s="218" t="s">
        <v>3128</v>
      </c>
      <c r="S249" s="256">
        <v>1200</v>
      </c>
      <c r="T249" s="256">
        <f t="shared" si="8"/>
        <v>0</v>
      </c>
      <c r="U249" s="256">
        <f t="shared" si="9"/>
        <v>0</v>
      </c>
      <c r="V249" s="218"/>
      <c r="W249" s="218" t="s">
        <v>262</v>
      </c>
      <c r="X249" s="218" t="s">
        <v>3365</v>
      </c>
      <c r="Y249" s="67"/>
      <c r="Z249" s="68"/>
      <c r="AA249" s="67"/>
      <c r="AB249" s="69"/>
      <c r="AC249" s="70"/>
      <c r="AD249" s="70"/>
      <c r="AE249" s="70"/>
      <c r="AF249" s="70"/>
      <c r="AG249" s="71"/>
      <c r="AH249" s="318"/>
      <c r="AI249" s="67"/>
      <c r="AJ249" s="68"/>
      <c r="AK249" s="69"/>
      <c r="AL249" s="68"/>
      <c r="AM249" s="67"/>
      <c r="AN249" s="72"/>
      <c r="AO249" s="68"/>
      <c r="AP249" s="72"/>
      <c r="AQ249" s="68"/>
      <c r="AR249" s="4"/>
      <c r="AS249" s="4"/>
      <c r="AT249" s="4"/>
      <c r="AU249" s="4"/>
      <c r="AV249" s="4"/>
      <c r="AW249" s="4"/>
      <c r="AX249" s="8"/>
      <c r="BD249" s="11"/>
      <c r="BE249" s="11"/>
      <c r="BF249" s="11"/>
      <c r="BG249" s="11"/>
    </row>
    <row r="250" spans="1:59" s="1" customFormat="1" ht="91.5" customHeight="1">
      <c r="A250" s="218" t="s">
        <v>4091</v>
      </c>
      <c r="B250" s="218" t="s">
        <v>23</v>
      </c>
      <c r="C250" s="218" t="s">
        <v>929</v>
      </c>
      <c r="D250" s="218" t="s">
        <v>930</v>
      </c>
      <c r="E250" s="218" t="s">
        <v>931</v>
      </c>
      <c r="F250" s="218" t="s">
        <v>846</v>
      </c>
      <c r="G250" s="218" t="s">
        <v>35</v>
      </c>
      <c r="H250" s="218">
        <v>0</v>
      </c>
      <c r="I250" s="218">
        <v>470000000</v>
      </c>
      <c r="J250" s="218" t="s">
        <v>25</v>
      </c>
      <c r="K250" s="219" t="s">
        <v>4016</v>
      </c>
      <c r="L250" s="218" t="s">
        <v>26</v>
      </c>
      <c r="M250" s="430" t="s">
        <v>27</v>
      </c>
      <c r="N250" s="218" t="s">
        <v>4017</v>
      </c>
      <c r="O250" s="218" t="s">
        <v>28</v>
      </c>
      <c r="P250" s="218" t="s">
        <v>976</v>
      </c>
      <c r="Q250" s="218" t="s">
        <v>975</v>
      </c>
      <c r="R250" s="218" t="s">
        <v>1020</v>
      </c>
      <c r="S250" s="256">
        <v>1200</v>
      </c>
      <c r="T250" s="256">
        <f t="shared" si="8"/>
        <v>36000</v>
      </c>
      <c r="U250" s="256">
        <f t="shared" si="9"/>
        <v>40320.000000000007</v>
      </c>
      <c r="V250" s="254"/>
      <c r="W250" s="254" t="s">
        <v>262</v>
      </c>
      <c r="X250" s="254" t="s">
        <v>4019</v>
      </c>
      <c r="Y250" s="67"/>
      <c r="Z250" s="69"/>
      <c r="AA250" s="67"/>
      <c r="AB250" s="69"/>
      <c r="AC250" s="70"/>
      <c r="AD250" s="70"/>
      <c r="AE250" s="70"/>
      <c r="AF250" s="70"/>
      <c r="AG250" s="71"/>
      <c r="AH250" s="318"/>
      <c r="AI250" s="67"/>
      <c r="AJ250" s="68"/>
      <c r="AK250" s="69"/>
      <c r="AL250" s="68"/>
      <c r="AM250" s="67"/>
      <c r="AN250" s="72"/>
      <c r="AO250" s="68"/>
      <c r="AP250" s="72"/>
      <c r="AQ250" s="68"/>
      <c r="AR250" s="4"/>
      <c r="AS250" s="4"/>
      <c r="AT250" s="4"/>
      <c r="AU250" s="4"/>
      <c r="AV250" s="4"/>
      <c r="AW250" s="4"/>
      <c r="AX250" s="8"/>
      <c r="BD250" s="11"/>
      <c r="BE250" s="11"/>
      <c r="BF250" s="11"/>
      <c r="BG250" s="11"/>
    </row>
    <row r="251" spans="1:59" s="1" customFormat="1" ht="105" customHeight="1">
      <c r="A251" s="218" t="s">
        <v>2582</v>
      </c>
      <c r="B251" s="218" t="s">
        <v>23</v>
      </c>
      <c r="C251" s="218" t="s">
        <v>929</v>
      </c>
      <c r="D251" s="218" t="s">
        <v>930</v>
      </c>
      <c r="E251" s="218" t="s">
        <v>931</v>
      </c>
      <c r="F251" s="218" t="s">
        <v>847</v>
      </c>
      <c r="G251" s="218" t="s">
        <v>24</v>
      </c>
      <c r="H251" s="218">
        <v>0</v>
      </c>
      <c r="I251" s="218">
        <v>470000000</v>
      </c>
      <c r="J251" s="218" t="s">
        <v>25</v>
      </c>
      <c r="K251" s="218" t="s">
        <v>1592</v>
      </c>
      <c r="L251" s="218" t="s">
        <v>26</v>
      </c>
      <c r="M251" s="430" t="s">
        <v>27</v>
      </c>
      <c r="N251" s="218" t="s">
        <v>643</v>
      </c>
      <c r="O251" s="218" t="s">
        <v>28</v>
      </c>
      <c r="P251" s="218" t="s">
        <v>976</v>
      </c>
      <c r="Q251" s="218" t="s">
        <v>975</v>
      </c>
      <c r="R251" s="218" t="s">
        <v>3128</v>
      </c>
      <c r="S251" s="256">
        <v>1200</v>
      </c>
      <c r="T251" s="256">
        <f t="shared" si="8"/>
        <v>0</v>
      </c>
      <c r="U251" s="256">
        <f t="shared" si="9"/>
        <v>0</v>
      </c>
      <c r="V251" s="218" t="s">
        <v>107</v>
      </c>
      <c r="W251" s="218" t="s">
        <v>262</v>
      </c>
      <c r="X251" s="218"/>
      <c r="Y251" s="67"/>
      <c r="Z251" s="68"/>
      <c r="AA251" s="67"/>
      <c r="AB251" s="69"/>
      <c r="AC251" s="70"/>
      <c r="AD251" s="70"/>
      <c r="AE251" s="70"/>
      <c r="AF251" s="70"/>
      <c r="AG251" s="71"/>
      <c r="AH251" s="318"/>
      <c r="AI251" s="67"/>
      <c r="AJ251" s="68"/>
      <c r="AK251" s="69"/>
      <c r="AL251" s="68"/>
      <c r="AM251" s="67"/>
      <c r="AN251" s="72"/>
      <c r="AO251" s="68"/>
      <c r="AP251" s="72"/>
      <c r="AQ251" s="68"/>
      <c r="AR251" s="4"/>
      <c r="AS251" s="4"/>
      <c r="AT251" s="4"/>
      <c r="AU251" s="4"/>
      <c r="AV251" s="4"/>
      <c r="AW251" s="4"/>
      <c r="AX251" s="8"/>
      <c r="BD251" s="11"/>
      <c r="BE251" s="11"/>
      <c r="BF251" s="11"/>
      <c r="BG251" s="11"/>
    </row>
    <row r="252" spans="1:59" s="1" customFormat="1" ht="105" customHeight="1">
      <c r="A252" s="218" t="s">
        <v>3607</v>
      </c>
      <c r="B252" s="218" t="s">
        <v>23</v>
      </c>
      <c r="C252" s="218" t="s">
        <v>929</v>
      </c>
      <c r="D252" s="218" t="s">
        <v>930</v>
      </c>
      <c r="E252" s="218" t="s">
        <v>931</v>
      </c>
      <c r="F252" s="218" t="s">
        <v>847</v>
      </c>
      <c r="G252" s="218" t="s">
        <v>24</v>
      </c>
      <c r="H252" s="218">
        <v>0</v>
      </c>
      <c r="I252" s="218">
        <v>470000000</v>
      </c>
      <c r="J252" s="218" t="s">
        <v>25</v>
      </c>
      <c r="K252" s="218" t="s">
        <v>1592</v>
      </c>
      <c r="L252" s="218" t="s">
        <v>26</v>
      </c>
      <c r="M252" s="430" t="s">
        <v>27</v>
      </c>
      <c r="N252" s="218" t="s">
        <v>643</v>
      </c>
      <c r="O252" s="218" t="s">
        <v>28</v>
      </c>
      <c r="P252" s="218" t="s">
        <v>976</v>
      </c>
      <c r="Q252" s="218" t="s">
        <v>975</v>
      </c>
      <c r="R252" s="218" t="s">
        <v>3128</v>
      </c>
      <c r="S252" s="256">
        <v>1200</v>
      </c>
      <c r="T252" s="256">
        <f t="shared" si="8"/>
        <v>0</v>
      </c>
      <c r="U252" s="256">
        <f t="shared" si="9"/>
        <v>0</v>
      </c>
      <c r="V252" s="218"/>
      <c r="W252" s="218" t="s">
        <v>262</v>
      </c>
      <c r="X252" s="218" t="s">
        <v>665</v>
      </c>
      <c r="Y252" s="67"/>
      <c r="Z252" s="68"/>
      <c r="AA252" s="67"/>
      <c r="AB252" s="69"/>
      <c r="AC252" s="70"/>
      <c r="AD252" s="70"/>
      <c r="AE252" s="70"/>
      <c r="AF252" s="70"/>
      <c r="AG252" s="71"/>
      <c r="AH252" s="318"/>
      <c r="AI252" s="67"/>
      <c r="AJ252" s="68"/>
      <c r="AK252" s="69"/>
      <c r="AL252" s="68"/>
      <c r="AM252" s="67"/>
      <c r="AN252" s="72"/>
      <c r="AO252" s="68"/>
      <c r="AP252" s="72"/>
      <c r="AQ252" s="68"/>
      <c r="AR252" s="4"/>
      <c r="AS252" s="4"/>
      <c r="AT252" s="4"/>
      <c r="AU252" s="4"/>
      <c r="AV252" s="4"/>
      <c r="AW252" s="4"/>
      <c r="AX252" s="8"/>
      <c r="BD252" s="11"/>
      <c r="BE252" s="11"/>
      <c r="BF252" s="11"/>
      <c r="BG252" s="11"/>
    </row>
    <row r="253" spans="1:59" s="1" customFormat="1" ht="105" customHeight="1">
      <c r="A253" s="218" t="s">
        <v>4027</v>
      </c>
      <c r="B253" s="218" t="s">
        <v>23</v>
      </c>
      <c r="C253" s="218" t="s">
        <v>929</v>
      </c>
      <c r="D253" s="218" t="s">
        <v>930</v>
      </c>
      <c r="E253" s="218" t="s">
        <v>931</v>
      </c>
      <c r="F253" s="218" t="s">
        <v>847</v>
      </c>
      <c r="G253" s="218" t="s">
        <v>35</v>
      </c>
      <c r="H253" s="218">
        <v>0</v>
      </c>
      <c r="I253" s="218">
        <v>470000000</v>
      </c>
      <c r="J253" s="218" t="s">
        <v>25</v>
      </c>
      <c r="K253" s="219" t="s">
        <v>4016</v>
      </c>
      <c r="L253" s="218" t="s">
        <v>26</v>
      </c>
      <c r="M253" s="430" t="s">
        <v>27</v>
      </c>
      <c r="N253" s="218" t="s">
        <v>4017</v>
      </c>
      <c r="O253" s="218" t="s">
        <v>28</v>
      </c>
      <c r="P253" s="218" t="s">
        <v>976</v>
      </c>
      <c r="Q253" s="218" t="s">
        <v>975</v>
      </c>
      <c r="R253" s="218" t="s">
        <v>753</v>
      </c>
      <c r="S253" s="256">
        <v>1200</v>
      </c>
      <c r="T253" s="256">
        <f t="shared" si="8"/>
        <v>18000</v>
      </c>
      <c r="U253" s="256">
        <f t="shared" si="9"/>
        <v>20160.000000000004</v>
      </c>
      <c r="V253" s="218"/>
      <c r="W253" s="218" t="s">
        <v>262</v>
      </c>
      <c r="X253" s="218" t="s">
        <v>4019</v>
      </c>
      <c r="Y253" s="67"/>
      <c r="Z253" s="69"/>
      <c r="AA253" s="67"/>
      <c r="AB253" s="69"/>
      <c r="AC253" s="70"/>
      <c r="AD253" s="70"/>
      <c r="AE253" s="70"/>
      <c r="AF253" s="70"/>
      <c r="AG253" s="71"/>
      <c r="AH253" s="318"/>
      <c r="AI253" s="67"/>
      <c r="AJ253" s="68"/>
      <c r="AK253" s="69"/>
      <c r="AL253" s="68"/>
      <c r="AM253" s="67"/>
      <c r="AN253" s="72"/>
      <c r="AO253" s="68"/>
      <c r="AP253" s="72"/>
      <c r="AQ253" s="68"/>
      <c r="AR253" s="4"/>
      <c r="AS253" s="4"/>
      <c r="AT253" s="4"/>
      <c r="AU253" s="4"/>
      <c r="AV253" s="4"/>
      <c r="AW253" s="4"/>
      <c r="AX253" s="8"/>
      <c r="BD253" s="11"/>
      <c r="BE253" s="11"/>
      <c r="BF253" s="11"/>
      <c r="BG253" s="11"/>
    </row>
    <row r="254" spans="1:59" s="1" customFormat="1" ht="80.25" customHeight="1">
      <c r="A254" s="218" t="s">
        <v>2583</v>
      </c>
      <c r="B254" s="218" t="s">
        <v>23</v>
      </c>
      <c r="C254" s="218" t="s">
        <v>929</v>
      </c>
      <c r="D254" s="218" t="s">
        <v>930</v>
      </c>
      <c r="E254" s="218" t="s">
        <v>931</v>
      </c>
      <c r="F254" s="218" t="s">
        <v>848</v>
      </c>
      <c r="G254" s="218" t="s">
        <v>24</v>
      </c>
      <c r="H254" s="218">
        <v>0</v>
      </c>
      <c r="I254" s="218">
        <v>470000000</v>
      </c>
      <c r="J254" s="218" t="s">
        <v>25</v>
      </c>
      <c r="K254" s="218" t="s">
        <v>1592</v>
      </c>
      <c r="L254" s="218" t="s">
        <v>26</v>
      </c>
      <c r="M254" s="430" t="s">
        <v>27</v>
      </c>
      <c r="N254" s="218" t="s">
        <v>643</v>
      </c>
      <c r="O254" s="218" t="s">
        <v>28</v>
      </c>
      <c r="P254" s="218" t="s">
        <v>976</v>
      </c>
      <c r="Q254" s="218" t="s">
        <v>975</v>
      </c>
      <c r="R254" s="218" t="s">
        <v>3128</v>
      </c>
      <c r="S254" s="256">
        <v>1200</v>
      </c>
      <c r="T254" s="256">
        <f t="shared" si="8"/>
        <v>0</v>
      </c>
      <c r="U254" s="256">
        <f t="shared" si="9"/>
        <v>0</v>
      </c>
      <c r="V254" s="218" t="s">
        <v>107</v>
      </c>
      <c r="W254" s="218" t="s">
        <v>262</v>
      </c>
      <c r="X254" s="218"/>
      <c r="Y254" s="67"/>
      <c r="Z254" s="68"/>
      <c r="AA254" s="67"/>
      <c r="AB254" s="69"/>
      <c r="AC254" s="70"/>
      <c r="AD254" s="70"/>
      <c r="AE254" s="70"/>
      <c r="AF254" s="70"/>
      <c r="AG254" s="71"/>
      <c r="AH254" s="318"/>
      <c r="AI254" s="67"/>
      <c r="AJ254" s="68"/>
      <c r="AK254" s="69"/>
      <c r="AL254" s="68"/>
      <c r="AM254" s="67"/>
      <c r="AN254" s="72"/>
      <c r="AO254" s="68"/>
      <c r="AP254" s="72"/>
      <c r="AQ254" s="68"/>
      <c r="AR254" s="4"/>
      <c r="AS254" s="4"/>
      <c r="AT254" s="4"/>
      <c r="AU254" s="4"/>
      <c r="AV254" s="4"/>
      <c r="AW254" s="4"/>
      <c r="AX254" s="8"/>
      <c r="BD254" s="11"/>
      <c r="BE254" s="11"/>
      <c r="BF254" s="11"/>
      <c r="BG254" s="11"/>
    </row>
    <row r="255" spans="1:59" s="1" customFormat="1" ht="80.25" customHeight="1">
      <c r="A255" s="218" t="s">
        <v>3608</v>
      </c>
      <c r="B255" s="218" t="s">
        <v>23</v>
      </c>
      <c r="C255" s="218" t="s">
        <v>929</v>
      </c>
      <c r="D255" s="218" t="s">
        <v>930</v>
      </c>
      <c r="E255" s="218" t="s">
        <v>931</v>
      </c>
      <c r="F255" s="218" t="s">
        <v>848</v>
      </c>
      <c r="G255" s="218" t="s">
        <v>24</v>
      </c>
      <c r="H255" s="218">
        <v>0</v>
      </c>
      <c r="I255" s="218">
        <v>470000000</v>
      </c>
      <c r="J255" s="218" t="s">
        <v>25</v>
      </c>
      <c r="K255" s="218" t="s">
        <v>618</v>
      </c>
      <c r="L255" s="218" t="s">
        <v>26</v>
      </c>
      <c r="M255" s="430" t="s">
        <v>27</v>
      </c>
      <c r="N255" s="218" t="s">
        <v>643</v>
      </c>
      <c r="O255" s="218" t="s">
        <v>28</v>
      </c>
      <c r="P255" s="218" t="s">
        <v>976</v>
      </c>
      <c r="Q255" s="218" t="s">
        <v>975</v>
      </c>
      <c r="R255" s="218" t="s">
        <v>3128</v>
      </c>
      <c r="S255" s="256">
        <v>1200</v>
      </c>
      <c r="T255" s="256">
        <f t="shared" si="8"/>
        <v>0</v>
      </c>
      <c r="U255" s="256">
        <f t="shared" si="9"/>
        <v>0</v>
      </c>
      <c r="V255" s="218"/>
      <c r="W255" s="218" t="s">
        <v>262</v>
      </c>
      <c r="X255" s="218" t="s">
        <v>3365</v>
      </c>
      <c r="Y255" s="67"/>
      <c r="Z255" s="68"/>
      <c r="AA255" s="67"/>
      <c r="AB255" s="69"/>
      <c r="AC255" s="70"/>
      <c r="AD255" s="70"/>
      <c r="AE255" s="70"/>
      <c r="AF255" s="70"/>
      <c r="AG255" s="71"/>
      <c r="AH255" s="318"/>
      <c r="AI255" s="67"/>
      <c r="AJ255" s="68"/>
      <c r="AK255" s="69"/>
      <c r="AL255" s="68"/>
      <c r="AM255" s="67"/>
      <c r="AN255" s="72"/>
      <c r="AO255" s="68"/>
      <c r="AP255" s="72"/>
      <c r="AQ255" s="68"/>
      <c r="AR255" s="4"/>
      <c r="AS255" s="4"/>
      <c r="AT255" s="4"/>
      <c r="AU255" s="4"/>
      <c r="AV255" s="4"/>
      <c r="AW255" s="4"/>
      <c r="AX255" s="8"/>
      <c r="BD255" s="11"/>
      <c r="BE255" s="11"/>
      <c r="BF255" s="11"/>
      <c r="BG255" s="11"/>
    </row>
    <row r="256" spans="1:59" s="1" customFormat="1" ht="80.25" customHeight="1">
      <c r="A256" s="218" t="s">
        <v>4092</v>
      </c>
      <c r="B256" s="218" t="s">
        <v>23</v>
      </c>
      <c r="C256" s="218" t="s">
        <v>929</v>
      </c>
      <c r="D256" s="218" t="s">
        <v>930</v>
      </c>
      <c r="E256" s="218" t="s">
        <v>931</v>
      </c>
      <c r="F256" s="218" t="s">
        <v>848</v>
      </c>
      <c r="G256" s="218" t="s">
        <v>35</v>
      </c>
      <c r="H256" s="218">
        <v>0</v>
      </c>
      <c r="I256" s="218">
        <v>470000000</v>
      </c>
      <c r="J256" s="218" t="s">
        <v>25</v>
      </c>
      <c r="K256" s="219" t="s">
        <v>4016</v>
      </c>
      <c r="L256" s="218" t="s">
        <v>26</v>
      </c>
      <c r="M256" s="430" t="s">
        <v>27</v>
      </c>
      <c r="N256" s="218" t="s">
        <v>4017</v>
      </c>
      <c r="O256" s="218" t="s">
        <v>28</v>
      </c>
      <c r="P256" s="218" t="s">
        <v>976</v>
      </c>
      <c r="Q256" s="218" t="s">
        <v>975</v>
      </c>
      <c r="R256" s="218" t="s">
        <v>739</v>
      </c>
      <c r="S256" s="256">
        <v>1200</v>
      </c>
      <c r="T256" s="256">
        <f t="shared" si="8"/>
        <v>24000</v>
      </c>
      <c r="U256" s="256">
        <f t="shared" si="9"/>
        <v>26880.000000000004</v>
      </c>
      <c r="V256" s="218"/>
      <c r="W256" s="218" t="s">
        <v>262</v>
      </c>
      <c r="X256" s="218" t="s">
        <v>4019</v>
      </c>
      <c r="Y256" s="67"/>
      <c r="Z256" s="69"/>
      <c r="AA256" s="67"/>
      <c r="AB256" s="69"/>
      <c r="AC256" s="70"/>
      <c r="AD256" s="70"/>
      <c r="AE256" s="70"/>
      <c r="AF256" s="70"/>
      <c r="AG256" s="71"/>
      <c r="AH256" s="318"/>
      <c r="AI256" s="67"/>
      <c r="AJ256" s="68"/>
      <c r="AK256" s="69"/>
      <c r="AL256" s="68"/>
      <c r="AM256" s="67"/>
      <c r="AN256" s="72"/>
      <c r="AO256" s="68"/>
      <c r="AP256" s="72"/>
      <c r="AQ256" s="68"/>
      <c r="AR256" s="4"/>
      <c r="AS256" s="4"/>
      <c r="AT256" s="4"/>
      <c r="AU256" s="4"/>
      <c r="AV256" s="4"/>
      <c r="AW256" s="4"/>
      <c r="AX256" s="8"/>
      <c r="BD256" s="11"/>
      <c r="BE256" s="11"/>
      <c r="BF256" s="11"/>
      <c r="BG256" s="11"/>
    </row>
    <row r="257" spans="1:59" s="1" customFormat="1" ht="115.5" customHeight="1">
      <c r="A257" s="218" t="s">
        <v>2584</v>
      </c>
      <c r="B257" s="218" t="s">
        <v>23</v>
      </c>
      <c r="C257" s="218" t="s">
        <v>929</v>
      </c>
      <c r="D257" s="218" t="s">
        <v>930</v>
      </c>
      <c r="E257" s="218" t="s">
        <v>931</v>
      </c>
      <c r="F257" s="218" t="s">
        <v>4260</v>
      </c>
      <c r="G257" s="218" t="s">
        <v>24</v>
      </c>
      <c r="H257" s="218">
        <v>0</v>
      </c>
      <c r="I257" s="218">
        <v>470000000</v>
      </c>
      <c r="J257" s="218" t="s">
        <v>25</v>
      </c>
      <c r="K257" s="218" t="s">
        <v>1592</v>
      </c>
      <c r="L257" s="218" t="s">
        <v>26</v>
      </c>
      <c r="M257" s="430" t="s">
        <v>27</v>
      </c>
      <c r="N257" s="218" t="s">
        <v>643</v>
      </c>
      <c r="O257" s="218" t="s">
        <v>28</v>
      </c>
      <c r="P257" s="218" t="s">
        <v>976</v>
      </c>
      <c r="Q257" s="218" t="s">
        <v>975</v>
      </c>
      <c r="R257" s="218" t="s">
        <v>3128</v>
      </c>
      <c r="S257" s="256">
        <v>1200</v>
      </c>
      <c r="T257" s="256">
        <f t="shared" si="8"/>
        <v>0</v>
      </c>
      <c r="U257" s="256">
        <f t="shared" si="9"/>
        <v>0</v>
      </c>
      <c r="V257" s="218" t="s">
        <v>107</v>
      </c>
      <c r="W257" s="218" t="s">
        <v>262</v>
      </c>
      <c r="X257" s="218"/>
      <c r="Y257" s="67"/>
      <c r="Z257" s="68"/>
      <c r="AA257" s="67"/>
      <c r="AB257" s="69"/>
      <c r="AC257" s="70"/>
      <c r="AD257" s="70"/>
      <c r="AE257" s="70"/>
      <c r="AF257" s="70"/>
      <c r="AG257" s="71"/>
      <c r="AH257" s="318"/>
      <c r="AI257" s="67"/>
      <c r="AJ257" s="68"/>
      <c r="AK257" s="69"/>
      <c r="AL257" s="68"/>
      <c r="AM257" s="67"/>
      <c r="AN257" s="72"/>
      <c r="AO257" s="68"/>
      <c r="AP257" s="72"/>
      <c r="AQ257" s="68"/>
      <c r="AR257" s="4"/>
      <c r="AS257" s="4"/>
      <c r="AT257" s="4"/>
      <c r="AU257" s="4"/>
      <c r="AV257" s="4"/>
      <c r="AW257" s="4"/>
      <c r="AX257" s="8"/>
      <c r="BD257" s="11"/>
      <c r="BE257" s="11"/>
      <c r="BF257" s="11"/>
      <c r="BG257" s="11"/>
    </row>
    <row r="258" spans="1:59" s="1" customFormat="1" ht="115.5" customHeight="1">
      <c r="A258" s="218" t="s">
        <v>3609</v>
      </c>
      <c r="B258" s="218" t="s">
        <v>23</v>
      </c>
      <c r="C258" s="218" t="s">
        <v>929</v>
      </c>
      <c r="D258" s="218" t="s">
        <v>930</v>
      </c>
      <c r="E258" s="218" t="s">
        <v>931</v>
      </c>
      <c r="F258" s="218" t="s">
        <v>849</v>
      </c>
      <c r="G258" s="218" t="s">
        <v>24</v>
      </c>
      <c r="H258" s="218">
        <v>0</v>
      </c>
      <c r="I258" s="218">
        <v>470000000</v>
      </c>
      <c r="J258" s="218" t="s">
        <v>25</v>
      </c>
      <c r="K258" s="218" t="s">
        <v>1592</v>
      </c>
      <c r="L258" s="218" t="s">
        <v>26</v>
      </c>
      <c r="M258" s="430" t="s">
        <v>27</v>
      </c>
      <c r="N258" s="218" t="s">
        <v>643</v>
      </c>
      <c r="O258" s="218" t="s">
        <v>28</v>
      </c>
      <c r="P258" s="218" t="s">
        <v>976</v>
      </c>
      <c r="Q258" s="218" t="s">
        <v>975</v>
      </c>
      <c r="R258" s="218" t="s">
        <v>3128</v>
      </c>
      <c r="S258" s="256">
        <v>1200</v>
      </c>
      <c r="T258" s="256">
        <f t="shared" si="8"/>
        <v>0</v>
      </c>
      <c r="U258" s="256">
        <f t="shared" si="9"/>
        <v>0</v>
      </c>
      <c r="V258" s="218"/>
      <c r="W258" s="218" t="s">
        <v>262</v>
      </c>
      <c r="X258" s="218" t="s">
        <v>665</v>
      </c>
      <c r="Y258" s="67"/>
      <c r="Z258" s="68"/>
      <c r="AA258" s="67"/>
      <c r="AB258" s="69"/>
      <c r="AC258" s="70"/>
      <c r="AD258" s="70"/>
      <c r="AE258" s="70"/>
      <c r="AF258" s="70"/>
      <c r="AG258" s="71"/>
      <c r="AH258" s="318"/>
      <c r="AI258" s="67"/>
      <c r="AJ258" s="68"/>
      <c r="AK258" s="69"/>
      <c r="AL258" s="68"/>
      <c r="AM258" s="67"/>
      <c r="AN258" s="72"/>
      <c r="AO258" s="68"/>
      <c r="AP258" s="72"/>
      <c r="AQ258" s="68"/>
      <c r="AR258" s="4"/>
      <c r="AS258" s="4"/>
      <c r="AT258" s="4"/>
      <c r="AU258" s="4"/>
      <c r="AV258" s="4"/>
      <c r="AW258" s="4"/>
      <c r="AX258" s="8"/>
      <c r="BD258" s="11"/>
      <c r="BE258" s="11"/>
      <c r="BF258" s="11"/>
      <c r="BG258" s="11"/>
    </row>
    <row r="259" spans="1:59" s="1" customFormat="1" ht="115.5" customHeight="1">
      <c r="A259" s="218" t="s">
        <v>4093</v>
      </c>
      <c r="B259" s="218" t="s">
        <v>23</v>
      </c>
      <c r="C259" s="218" t="s">
        <v>929</v>
      </c>
      <c r="D259" s="218" t="s">
        <v>930</v>
      </c>
      <c r="E259" s="218" t="s">
        <v>931</v>
      </c>
      <c r="F259" s="218" t="s">
        <v>849</v>
      </c>
      <c r="G259" s="218" t="s">
        <v>35</v>
      </c>
      <c r="H259" s="218">
        <v>0</v>
      </c>
      <c r="I259" s="218">
        <v>470000000</v>
      </c>
      <c r="J259" s="218" t="s">
        <v>25</v>
      </c>
      <c r="K259" s="219" t="s">
        <v>4016</v>
      </c>
      <c r="L259" s="218" t="s">
        <v>26</v>
      </c>
      <c r="M259" s="430" t="s">
        <v>27</v>
      </c>
      <c r="N259" s="218" t="s">
        <v>4017</v>
      </c>
      <c r="O259" s="218" t="s">
        <v>28</v>
      </c>
      <c r="P259" s="218" t="s">
        <v>976</v>
      </c>
      <c r="Q259" s="218" t="s">
        <v>975</v>
      </c>
      <c r="R259" s="218" t="s">
        <v>753</v>
      </c>
      <c r="S259" s="256">
        <v>1200</v>
      </c>
      <c r="T259" s="256">
        <f t="shared" si="8"/>
        <v>18000</v>
      </c>
      <c r="U259" s="256">
        <f t="shared" si="9"/>
        <v>20160.000000000004</v>
      </c>
      <c r="V259" s="218"/>
      <c r="W259" s="218" t="s">
        <v>262</v>
      </c>
      <c r="X259" s="218" t="s">
        <v>4019</v>
      </c>
      <c r="Y259" s="67"/>
      <c r="Z259" s="69"/>
      <c r="AA259" s="67"/>
      <c r="AB259" s="69"/>
      <c r="AC259" s="70"/>
      <c r="AD259" s="70"/>
      <c r="AE259" s="70"/>
      <c r="AF259" s="70"/>
      <c r="AG259" s="71"/>
      <c r="AH259" s="318"/>
      <c r="AI259" s="67"/>
      <c r="AJ259" s="68"/>
      <c r="AK259" s="69"/>
      <c r="AL259" s="68"/>
      <c r="AM259" s="67"/>
      <c r="AN259" s="72"/>
      <c r="AO259" s="68"/>
      <c r="AP259" s="72"/>
      <c r="AQ259" s="68"/>
      <c r="AR259" s="4"/>
      <c r="AS259" s="4"/>
      <c r="AT259" s="4"/>
      <c r="AU259" s="4"/>
      <c r="AV259" s="4"/>
      <c r="AW259" s="4"/>
      <c r="AX259" s="8"/>
      <c r="BD259" s="11"/>
      <c r="BE259" s="11"/>
      <c r="BF259" s="11"/>
      <c r="BG259" s="11"/>
    </row>
    <row r="260" spans="1:59" s="1" customFormat="1" ht="102.75" customHeight="1">
      <c r="A260" s="218" t="s">
        <v>2585</v>
      </c>
      <c r="B260" s="218" t="s">
        <v>23</v>
      </c>
      <c r="C260" s="218" t="s">
        <v>929</v>
      </c>
      <c r="D260" s="218" t="s">
        <v>930</v>
      </c>
      <c r="E260" s="218" t="s">
        <v>931</v>
      </c>
      <c r="F260" s="218" t="s">
        <v>850</v>
      </c>
      <c r="G260" s="218" t="s">
        <v>24</v>
      </c>
      <c r="H260" s="218">
        <v>0</v>
      </c>
      <c r="I260" s="218">
        <v>470000000</v>
      </c>
      <c r="J260" s="218" t="s">
        <v>25</v>
      </c>
      <c r="K260" s="218" t="s">
        <v>1592</v>
      </c>
      <c r="L260" s="218" t="s">
        <v>26</v>
      </c>
      <c r="M260" s="430" t="s">
        <v>27</v>
      </c>
      <c r="N260" s="218" t="s">
        <v>643</v>
      </c>
      <c r="O260" s="218" t="s">
        <v>28</v>
      </c>
      <c r="P260" s="218" t="s">
        <v>976</v>
      </c>
      <c r="Q260" s="218" t="s">
        <v>975</v>
      </c>
      <c r="R260" s="218" t="s">
        <v>3128</v>
      </c>
      <c r="S260" s="256">
        <v>1200</v>
      </c>
      <c r="T260" s="256">
        <f t="shared" si="8"/>
        <v>0</v>
      </c>
      <c r="U260" s="256">
        <f t="shared" si="9"/>
        <v>0</v>
      </c>
      <c r="V260" s="218" t="s">
        <v>107</v>
      </c>
      <c r="W260" s="218" t="s">
        <v>262</v>
      </c>
      <c r="X260" s="218"/>
      <c r="Y260" s="67"/>
      <c r="Z260" s="68"/>
      <c r="AA260" s="67"/>
      <c r="AB260" s="69"/>
      <c r="AC260" s="70"/>
      <c r="AD260" s="70"/>
      <c r="AE260" s="70"/>
      <c r="AF260" s="70"/>
      <c r="AG260" s="71"/>
      <c r="AH260" s="318"/>
      <c r="AI260" s="67"/>
      <c r="AJ260" s="68"/>
      <c r="AK260" s="69"/>
      <c r="AL260" s="68"/>
      <c r="AM260" s="67"/>
      <c r="AN260" s="72"/>
      <c r="AO260" s="68"/>
      <c r="AP260" s="72"/>
      <c r="AQ260" s="68"/>
      <c r="AR260" s="4"/>
      <c r="AS260" s="4"/>
      <c r="AT260" s="4"/>
      <c r="AU260" s="4"/>
      <c r="AV260" s="4"/>
      <c r="AW260" s="4"/>
      <c r="AX260" s="8"/>
      <c r="BD260" s="11"/>
      <c r="BE260" s="11"/>
      <c r="BF260" s="11"/>
      <c r="BG260" s="11"/>
    </row>
    <row r="261" spans="1:59" s="1" customFormat="1" ht="102.75" customHeight="1">
      <c r="A261" s="218" t="s">
        <v>3610</v>
      </c>
      <c r="B261" s="218" t="s">
        <v>23</v>
      </c>
      <c r="C261" s="218" t="s">
        <v>929</v>
      </c>
      <c r="D261" s="218" t="s">
        <v>930</v>
      </c>
      <c r="E261" s="218" t="s">
        <v>931</v>
      </c>
      <c r="F261" s="218" t="s">
        <v>850</v>
      </c>
      <c r="G261" s="218" t="s">
        <v>24</v>
      </c>
      <c r="H261" s="218">
        <v>0</v>
      </c>
      <c r="I261" s="218">
        <v>470000000</v>
      </c>
      <c r="J261" s="218" t="s">
        <v>25</v>
      </c>
      <c r="K261" s="218" t="s">
        <v>618</v>
      </c>
      <c r="L261" s="218" t="s">
        <v>26</v>
      </c>
      <c r="M261" s="430" t="s">
        <v>27</v>
      </c>
      <c r="N261" s="218" t="s">
        <v>643</v>
      </c>
      <c r="O261" s="218" t="s">
        <v>28</v>
      </c>
      <c r="P261" s="218" t="s">
        <v>976</v>
      </c>
      <c r="Q261" s="218" t="s">
        <v>975</v>
      </c>
      <c r="R261" s="218" t="s">
        <v>3128</v>
      </c>
      <c r="S261" s="256">
        <v>1200</v>
      </c>
      <c r="T261" s="256">
        <f t="shared" si="8"/>
        <v>0</v>
      </c>
      <c r="U261" s="256">
        <f t="shared" si="9"/>
        <v>0</v>
      </c>
      <c r="V261" s="218"/>
      <c r="W261" s="218" t="s">
        <v>262</v>
      </c>
      <c r="X261" s="218" t="s">
        <v>3365</v>
      </c>
      <c r="Y261" s="67"/>
      <c r="Z261" s="69"/>
      <c r="AA261" s="67"/>
      <c r="AB261" s="69"/>
      <c r="AC261" s="70"/>
      <c r="AD261" s="70"/>
      <c r="AE261" s="70"/>
      <c r="AF261" s="70"/>
      <c r="AG261" s="71"/>
      <c r="AH261" s="318"/>
      <c r="AI261" s="67"/>
      <c r="AJ261" s="68"/>
      <c r="AK261" s="69"/>
      <c r="AL261" s="68"/>
      <c r="AM261" s="67"/>
      <c r="AN261" s="72"/>
      <c r="AO261" s="68"/>
      <c r="AP261" s="72"/>
      <c r="AQ261" s="68"/>
      <c r="AR261" s="4"/>
      <c r="AS261" s="4"/>
      <c r="AT261" s="4"/>
      <c r="AU261" s="4"/>
      <c r="AV261" s="4"/>
      <c r="AW261" s="4"/>
      <c r="AX261" s="8"/>
      <c r="BD261" s="11"/>
      <c r="BE261" s="11"/>
      <c r="BF261" s="11"/>
      <c r="BG261" s="11"/>
    </row>
    <row r="262" spans="1:59" s="1" customFormat="1" ht="102.75" customHeight="1">
      <c r="A262" s="218" t="s">
        <v>4094</v>
      </c>
      <c r="B262" s="218" t="s">
        <v>23</v>
      </c>
      <c r="C262" s="218" t="s">
        <v>929</v>
      </c>
      <c r="D262" s="218" t="s">
        <v>930</v>
      </c>
      <c r="E262" s="218" t="s">
        <v>931</v>
      </c>
      <c r="F262" s="218" t="s">
        <v>850</v>
      </c>
      <c r="G262" s="218" t="s">
        <v>35</v>
      </c>
      <c r="H262" s="218">
        <v>0</v>
      </c>
      <c r="I262" s="218">
        <v>470000000</v>
      </c>
      <c r="J262" s="218" t="s">
        <v>25</v>
      </c>
      <c r="K262" s="219" t="s">
        <v>4016</v>
      </c>
      <c r="L262" s="218" t="s">
        <v>26</v>
      </c>
      <c r="M262" s="430" t="s">
        <v>27</v>
      </c>
      <c r="N262" s="218" t="s">
        <v>4017</v>
      </c>
      <c r="O262" s="218" t="s">
        <v>28</v>
      </c>
      <c r="P262" s="218" t="s">
        <v>976</v>
      </c>
      <c r="Q262" s="218" t="s">
        <v>975</v>
      </c>
      <c r="R262" s="218" t="s">
        <v>1021</v>
      </c>
      <c r="S262" s="256">
        <v>1200</v>
      </c>
      <c r="T262" s="256">
        <f t="shared" si="8"/>
        <v>27600</v>
      </c>
      <c r="U262" s="256">
        <f t="shared" si="9"/>
        <v>30912.000000000004</v>
      </c>
      <c r="V262" s="218"/>
      <c r="W262" s="218" t="s">
        <v>262</v>
      </c>
      <c r="X262" s="218" t="s">
        <v>4019</v>
      </c>
      <c r="Y262" s="67"/>
      <c r="Z262" s="69"/>
      <c r="AA262" s="67"/>
      <c r="AB262" s="69"/>
      <c r="AC262" s="70"/>
      <c r="AD262" s="70"/>
      <c r="AE262" s="70"/>
      <c r="AF262" s="70"/>
      <c r="AG262" s="71"/>
      <c r="AH262" s="318"/>
      <c r="AI262" s="67"/>
      <c r="AJ262" s="68"/>
      <c r="AK262" s="69"/>
      <c r="AL262" s="68"/>
      <c r="AM262" s="67"/>
      <c r="AN262" s="72"/>
      <c r="AO262" s="68"/>
      <c r="AP262" s="72"/>
      <c r="AQ262" s="68"/>
      <c r="AR262" s="4"/>
      <c r="AS262" s="4"/>
      <c r="AT262" s="4"/>
      <c r="AU262" s="4"/>
      <c r="AV262" s="4"/>
      <c r="AW262" s="4"/>
      <c r="AX262" s="8"/>
      <c r="BD262" s="11"/>
      <c r="BE262" s="11"/>
      <c r="BF262" s="11"/>
      <c r="BG262" s="11"/>
    </row>
    <row r="263" spans="1:59" s="1" customFormat="1" ht="82.5" customHeight="1">
      <c r="A263" s="218" t="s">
        <v>2586</v>
      </c>
      <c r="B263" s="218" t="s">
        <v>23</v>
      </c>
      <c r="C263" s="218" t="s">
        <v>929</v>
      </c>
      <c r="D263" s="218" t="s">
        <v>930</v>
      </c>
      <c r="E263" s="218" t="s">
        <v>931</v>
      </c>
      <c r="F263" s="218" t="s">
        <v>851</v>
      </c>
      <c r="G263" s="218" t="s">
        <v>24</v>
      </c>
      <c r="H263" s="218">
        <v>0</v>
      </c>
      <c r="I263" s="218">
        <v>470000000</v>
      </c>
      <c r="J263" s="218" t="s">
        <v>25</v>
      </c>
      <c r="K263" s="218" t="s">
        <v>1592</v>
      </c>
      <c r="L263" s="218" t="s">
        <v>26</v>
      </c>
      <c r="M263" s="430" t="s">
        <v>27</v>
      </c>
      <c r="N263" s="218" t="s">
        <v>643</v>
      </c>
      <c r="O263" s="218" t="s">
        <v>28</v>
      </c>
      <c r="P263" s="218" t="s">
        <v>976</v>
      </c>
      <c r="Q263" s="218" t="s">
        <v>975</v>
      </c>
      <c r="R263" s="218" t="s">
        <v>3128</v>
      </c>
      <c r="S263" s="256">
        <v>1066.6666666666667</v>
      </c>
      <c r="T263" s="256">
        <f t="shared" si="8"/>
        <v>0</v>
      </c>
      <c r="U263" s="256">
        <f t="shared" si="9"/>
        <v>0</v>
      </c>
      <c r="V263" s="218" t="s">
        <v>107</v>
      </c>
      <c r="W263" s="218" t="s">
        <v>262</v>
      </c>
      <c r="X263" s="218"/>
      <c r="Y263" s="67"/>
      <c r="Z263" s="68"/>
      <c r="AA263" s="67"/>
      <c r="AB263" s="69"/>
      <c r="AC263" s="70"/>
      <c r="AD263" s="70"/>
      <c r="AE263" s="70"/>
      <c r="AF263" s="70"/>
      <c r="AG263" s="71"/>
      <c r="AH263" s="318"/>
      <c r="AI263" s="67"/>
      <c r="AJ263" s="68"/>
      <c r="AK263" s="69"/>
      <c r="AL263" s="68"/>
      <c r="AM263" s="67"/>
      <c r="AN263" s="72"/>
      <c r="AO263" s="68"/>
      <c r="AP263" s="72"/>
      <c r="AQ263" s="68"/>
      <c r="AR263" s="4"/>
      <c r="AS263" s="4"/>
      <c r="AT263" s="4"/>
      <c r="AU263" s="4"/>
      <c r="AV263" s="4"/>
      <c r="AW263" s="4"/>
      <c r="AX263" s="8"/>
      <c r="BD263" s="11"/>
      <c r="BE263" s="11"/>
      <c r="BF263" s="11"/>
      <c r="BG263" s="11"/>
    </row>
    <row r="264" spans="1:59" s="1" customFormat="1" ht="82.5" customHeight="1">
      <c r="A264" s="218" t="s">
        <v>3611</v>
      </c>
      <c r="B264" s="218" t="s">
        <v>23</v>
      </c>
      <c r="C264" s="218" t="s">
        <v>929</v>
      </c>
      <c r="D264" s="218" t="s">
        <v>930</v>
      </c>
      <c r="E264" s="218" t="s">
        <v>931</v>
      </c>
      <c r="F264" s="218" t="s">
        <v>851</v>
      </c>
      <c r="G264" s="218" t="s">
        <v>24</v>
      </c>
      <c r="H264" s="218">
        <v>0</v>
      </c>
      <c r="I264" s="218">
        <v>470000000</v>
      </c>
      <c r="J264" s="218" t="s">
        <v>25</v>
      </c>
      <c r="K264" s="218" t="s">
        <v>1592</v>
      </c>
      <c r="L264" s="218" t="s">
        <v>26</v>
      </c>
      <c r="M264" s="430" t="s">
        <v>27</v>
      </c>
      <c r="N264" s="218" t="s">
        <v>643</v>
      </c>
      <c r="O264" s="218" t="s">
        <v>28</v>
      </c>
      <c r="P264" s="218" t="s">
        <v>976</v>
      </c>
      <c r="Q264" s="218" t="s">
        <v>975</v>
      </c>
      <c r="R264" s="218" t="s">
        <v>3128</v>
      </c>
      <c r="S264" s="256">
        <v>1066.6666666666667</v>
      </c>
      <c r="T264" s="256">
        <f t="shared" si="8"/>
        <v>0</v>
      </c>
      <c r="U264" s="256">
        <f t="shared" si="9"/>
        <v>0</v>
      </c>
      <c r="V264" s="218"/>
      <c r="W264" s="218" t="s">
        <v>262</v>
      </c>
      <c r="X264" s="218" t="s">
        <v>665</v>
      </c>
      <c r="Y264" s="67"/>
      <c r="Z264" s="69"/>
      <c r="AA264" s="67"/>
      <c r="AB264" s="69"/>
      <c r="AC264" s="70"/>
      <c r="AD264" s="70"/>
      <c r="AE264" s="70"/>
      <c r="AF264" s="70"/>
      <c r="AG264" s="71"/>
      <c r="AH264" s="318"/>
      <c r="AI264" s="67"/>
      <c r="AJ264" s="68"/>
      <c r="AK264" s="69"/>
      <c r="AL264" s="68"/>
      <c r="AM264" s="67"/>
      <c r="AN264" s="72"/>
      <c r="AO264" s="68"/>
      <c r="AP264" s="72"/>
      <c r="AQ264" s="68"/>
      <c r="AR264" s="4"/>
      <c r="AS264" s="4"/>
      <c r="AT264" s="4"/>
      <c r="AU264" s="4"/>
      <c r="AV264" s="4"/>
      <c r="AW264" s="4"/>
      <c r="AX264" s="8"/>
      <c r="BD264" s="11"/>
      <c r="BE264" s="11"/>
      <c r="BF264" s="11"/>
      <c r="BG264" s="11"/>
    </row>
    <row r="265" spans="1:59" s="1" customFormat="1" ht="82.5" customHeight="1">
      <c r="A265" s="218" t="s">
        <v>4095</v>
      </c>
      <c r="B265" s="218" t="s">
        <v>23</v>
      </c>
      <c r="C265" s="218" t="s">
        <v>929</v>
      </c>
      <c r="D265" s="218" t="s">
        <v>930</v>
      </c>
      <c r="E265" s="218" t="s">
        <v>931</v>
      </c>
      <c r="F265" s="218" t="s">
        <v>851</v>
      </c>
      <c r="G265" s="218" t="s">
        <v>35</v>
      </c>
      <c r="H265" s="218">
        <v>0</v>
      </c>
      <c r="I265" s="218">
        <v>470000000</v>
      </c>
      <c r="J265" s="218" t="s">
        <v>25</v>
      </c>
      <c r="K265" s="219" t="s">
        <v>4016</v>
      </c>
      <c r="L265" s="218" t="s">
        <v>26</v>
      </c>
      <c r="M265" s="430" t="s">
        <v>27</v>
      </c>
      <c r="N265" s="218" t="s">
        <v>4017</v>
      </c>
      <c r="O265" s="218" t="s">
        <v>28</v>
      </c>
      <c r="P265" s="218" t="s">
        <v>976</v>
      </c>
      <c r="Q265" s="218" t="s">
        <v>975</v>
      </c>
      <c r="R265" s="218" t="s">
        <v>753</v>
      </c>
      <c r="S265" s="256">
        <v>1066.6666666666667</v>
      </c>
      <c r="T265" s="256">
        <f t="shared" si="8"/>
        <v>16000.000000000002</v>
      </c>
      <c r="U265" s="256">
        <f t="shared" si="9"/>
        <v>17920.000000000004</v>
      </c>
      <c r="V265" s="218"/>
      <c r="W265" s="218" t="s">
        <v>262</v>
      </c>
      <c r="X265" s="218" t="s">
        <v>4019</v>
      </c>
      <c r="Y265" s="67"/>
      <c r="Z265" s="69"/>
      <c r="AA265" s="67"/>
      <c r="AB265" s="69"/>
      <c r="AC265" s="70"/>
      <c r="AD265" s="70"/>
      <c r="AE265" s="70"/>
      <c r="AF265" s="70"/>
      <c r="AG265" s="71"/>
      <c r="AH265" s="318"/>
      <c r="AI265" s="67"/>
      <c r="AJ265" s="68"/>
      <c r="AK265" s="69"/>
      <c r="AL265" s="68"/>
      <c r="AM265" s="67"/>
      <c r="AN265" s="72"/>
      <c r="AO265" s="68"/>
      <c r="AP265" s="72"/>
      <c r="AQ265" s="68"/>
      <c r="AR265" s="4"/>
      <c r="AS265" s="4"/>
      <c r="AT265" s="4"/>
      <c r="AU265" s="4"/>
      <c r="AV265" s="4"/>
      <c r="AW265" s="4"/>
      <c r="AX265" s="8"/>
      <c r="BD265" s="11"/>
      <c r="BE265" s="11"/>
      <c r="BF265" s="11"/>
      <c r="BG265" s="11"/>
    </row>
    <row r="266" spans="1:59" s="1" customFormat="1" ht="94.5" customHeight="1">
      <c r="A266" s="218" t="s">
        <v>2587</v>
      </c>
      <c r="B266" s="218" t="s">
        <v>23</v>
      </c>
      <c r="C266" s="218" t="s">
        <v>929</v>
      </c>
      <c r="D266" s="218" t="s">
        <v>930</v>
      </c>
      <c r="E266" s="218" t="s">
        <v>931</v>
      </c>
      <c r="F266" s="218" t="s">
        <v>869</v>
      </c>
      <c r="G266" s="218" t="s">
        <v>24</v>
      </c>
      <c r="H266" s="218">
        <v>0</v>
      </c>
      <c r="I266" s="218">
        <v>470000000</v>
      </c>
      <c r="J266" s="218" t="s">
        <v>25</v>
      </c>
      <c r="K266" s="218" t="s">
        <v>1592</v>
      </c>
      <c r="L266" s="218" t="s">
        <v>26</v>
      </c>
      <c r="M266" s="430" t="s">
        <v>27</v>
      </c>
      <c r="N266" s="218" t="s">
        <v>643</v>
      </c>
      <c r="O266" s="218" t="s">
        <v>28</v>
      </c>
      <c r="P266" s="218" t="s">
        <v>976</v>
      </c>
      <c r="Q266" s="218" t="s">
        <v>975</v>
      </c>
      <c r="R266" s="218" t="s">
        <v>3128</v>
      </c>
      <c r="S266" s="256">
        <v>1200</v>
      </c>
      <c r="T266" s="256">
        <f t="shared" si="8"/>
        <v>0</v>
      </c>
      <c r="U266" s="256">
        <f t="shared" si="9"/>
        <v>0</v>
      </c>
      <c r="V266" s="218" t="s">
        <v>107</v>
      </c>
      <c r="W266" s="218" t="s">
        <v>262</v>
      </c>
      <c r="X266" s="218"/>
      <c r="Y266" s="67"/>
      <c r="Z266" s="68"/>
      <c r="AA266" s="67"/>
      <c r="AB266" s="69"/>
      <c r="AC266" s="70"/>
      <c r="AD266" s="70"/>
      <c r="AE266" s="70"/>
      <c r="AF266" s="70"/>
      <c r="AG266" s="71"/>
      <c r="AH266" s="318"/>
      <c r="AI266" s="67"/>
      <c r="AJ266" s="68"/>
      <c r="AK266" s="69"/>
      <c r="AL266" s="68"/>
      <c r="AM266" s="67"/>
      <c r="AN266" s="72"/>
      <c r="AO266" s="68"/>
      <c r="AP266" s="72"/>
      <c r="AQ266" s="68"/>
      <c r="AR266" s="4"/>
      <c r="AS266" s="4"/>
      <c r="AT266" s="4"/>
      <c r="AU266" s="4"/>
      <c r="AV266" s="4"/>
      <c r="AW266" s="4"/>
      <c r="AX266" s="8"/>
      <c r="BD266" s="11"/>
      <c r="BE266" s="11"/>
      <c r="BF266" s="11"/>
      <c r="BG266" s="11"/>
    </row>
    <row r="267" spans="1:59" s="1" customFormat="1" ht="73.5" customHeight="1">
      <c r="A267" s="218" t="s">
        <v>3612</v>
      </c>
      <c r="B267" s="218" t="s">
        <v>23</v>
      </c>
      <c r="C267" s="218" t="s">
        <v>929</v>
      </c>
      <c r="D267" s="218" t="s">
        <v>930</v>
      </c>
      <c r="E267" s="218" t="s">
        <v>931</v>
      </c>
      <c r="F267" s="218" t="s">
        <v>869</v>
      </c>
      <c r="G267" s="218" t="s">
        <v>24</v>
      </c>
      <c r="H267" s="218">
        <v>0</v>
      </c>
      <c r="I267" s="218">
        <v>470000000</v>
      </c>
      <c r="J267" s="218" t="s">
        <v>25</v>
      </c>
      <c r="K267" s="218" t="s">
        <v>1592</v>
      </c>
      <c r="L267" s="218" t="s">
        <v>26</v>
      </c>
      <c r="M267" s="430" t="s">
        <v>27</v>
      </c>
      <c r="N267" s="218" t="s">
        <v>643</v>
      </c>
      <c r="O267" s="218" t="s">
        <v>28</v>
      </c>
      <c r="P267" s="218" t="s">
        <v>976</v>
      </c>
      <c r="Q267" s="218" t="s">
        <v>975</v>
      </c>
      <c r="R267" s="218" t="s">
        <v>3128</v>
      </c>
      <c r="S267" s="256">
        <v>1200</v>
      </c>
      <c r="T267" s="256">
        <f t="shared" si="8"/>
        <v>0</v>
      </c>
      <c r="U267" s="256">
        <f t="shared" si="9"/>
        <v>0</v>
      </c>
      <c r="V267" s="218"/>
      <c r="W267" s="218" t="s">
        <v>262</v>
      </c>
      <c r="X267" s="218" t="s">
        <v>665</v>
      </c>
      <c r="Y267" s="67"/>
      <c r="Z267" s="69"/>
      <c r="AA267" s="67"/>
      <c r="AB267" s="69"/>
      <c r="AC267" s="70"/>
      <c r="AD267" s="70"/>
      <c r="AE267" s="70"/>
      <c r="AF267" s="70"/>
      <c r="AG267" s="71"/>
      <c r="AH267" s="318"/>
      <c r="AI267" s="67"/>
      <c r="AJ267" s="68"/>
      <c r="AK267" s="69"/>
      <c r="AL267" s="68"/>
      <c r="AM267" s="67"/>
      <c r="AN267" s="72"/>
      <c r="AO267" s="68"/>
      <c r="AP267" s="72"/>
      <c r="AQ267" s="68"/>
      <c r="AR267" s="4"/>
      <c r="AS267" s="4"/>
      <c r="AT267" s="4"/>
      <c r="AU267" s="4"/>
      <c r="AV267" s="4"/>
      <c r="AW267" s="4"/>
      <c r="AX267" s="8"/>
      <c r="BD267" s="11"/>
      <c r="BE267" s="11"/>
      <c r="BF267" s="11"/>
      <c r="BG267" s="11"/>
    </row>
    <row r="268" spans="1:59" s="1" customFormat="1" ht="78" customHeight="1">
      <c r="A268" s="218" t="s">
        <v>4096</v>
      </c>
      <c r="B268" s="218" t="s">
        <v>23</v>
      </c>
      <c r="C268" s="218" t="s">
        <v>929</v>
      </c>
      <c r="D268" s="218" t="s">
        <v>930</v>
      </c>
      <c r="E268" s="218" t="s">
        <v>931</v>
      </c>
      <c r="F268" s="218" t="s">
        <v>869</v>
      </c>
      <c r="G268" s="218" t="s">
        <v>35</v>
      </c>
      <c r="H268" s="218">
        <v>0</v>
      </c>
      <c r="I268" s="218">
        <v>470000000</v>
      </c>
      <c r="J268" s="218" t="s">
        <v>25</v>
      </c>
      <c r="K268" s="219" t="s">
        <v>4016</v>
      </c>
      <c r="L268" s="218" t="s">
        <v>26</v>
      </c>
      <c r="M268" s="430" t="s">
        <v>27</v>
      </c>
      <c r="N268" s="218" t="s">
        <v>4017</v>
      </c>
      <c r="O268" s="218" t="s">
        <v>28</v>
      </c>
      <c r="P268" s="218" t="s">
        <v>976</v>
      </c>
      <c r="Q268" s="218" t="s">
        <v>975</v>
      </c>
      <c r="R268" s="218">
        <v>10</v>
      </c>
      <c r="S268" s="256">
        <v>1200</v>
      </c>
      <c r="T268" s="256">
        <f t="shared" si="8"/>
        <v>12000</v>
      </c>
      <c r="U268" s="256">
        <f t="shared" si="9"/>
        <v>13440.000000000002</v>
      </c>
      <c r="V268" s="218"/>
      <c r="W268" s="218" t="s">
        <v>262</v>
      </c>
      <c r="X268" s="218" t="s">
        <v>4019</v>
      </c>
      <c r="Y268" s="67"/>
      <c r="Z268" s="69"/>
      <c r="AA268" s="67"/>
      <c r="AB268" s="69"/>
      <c r="AC268" s="70"/>
      <c r="AD268" s="70"/>
      <c r="AE268" s="70"/>
      <c r="AF268" s="70"/>
      <c r="AG268" s="71"/>
      <c r="AH268" s="318"/>
      <c r="AI268" s="67"/>
      <c r="AJ268" s="68"/>
      <c r="AK268" s="69"/>
      <c r="AL268" s="68"/>
      <c r="AM268" s="67"/>
      <c r="AN268" s="72"/>
      <c r="AO268" s="68"/>
      <c r="AP268" s="72"/>
      <c r="AQ268" s="68"/>
      <c r="AR268" s="4"/>
      <c r="AS268" s="4"/>
      <c r="AT268" s="4"/>
      <c r="AU268" s="4"/>
      <c r="AV268" s="4"/>
      <c r="AW268" s="4"/>
      <c r="AX268" s="8"/>
      <c r="BD268" s="11"/>
      <c r="BE268" s="11"/>
      <c r="BF268" s="11"/>
      <c r="BG268" s="11"/>
    </row>
    <row r="269" spans="1:59" s="1" customFormat="1" ht="75" customHeight="1">
      <c r="A269" s="218" t="s">
        <v>2588</v>
      </c>
      <c r="B269" s="218" t="s">
        <v>23</v>
      </c>
      <c r="C269" s="218" t="s">
        <v>929</v>
      </c>
      <c r="D269" s="218" t="s">
        <v>930</v>
      </c>
      <c r="E269" s="218" t="s">
        <v>931</v>
      </c>
      <c r="F269" s="218" t="s">
        <v>870</v>
      </c>
      <c r="G269" s="218" t="s">
        <v>24</v>
      </c>
      <c r="H269" s="218">
        <v>0</v>
      </c>
      <c r="I269" s="218">
        <v>470000000</v>
      </c>
      <c r="J269" s="218" t="s">
        <v>25</v>
      </c>
      <c r="K269" s="218" t="s">
        <v>1592</v>
      </c>
      <c r="L269" s="218" t="s">
        <v>26</v>
      </c>
      <c r="M269" s="430" t="s">
        <v>27</v>
      </c>
      <c r="N269" s="218" t="s">
        <v>643</v>
      </c>
      <c r="O269" s="218" t="s">
        <v>28</v>
      </c>
      <c r="P269" s="218" t="s">
        <v>976</v>
      </c>
      <c r="Q269" s="218" t="s">
        <v>975</v>
      </c>
      <c r="R269" s="218" t="s">
        <v>3128</v>
      </c>
      <c r="S269" s="256">
        <v>1200</v>
      </c>
      <c r="T269" s="256">
        <f t="shared" ref="T269:T332" si="10">S269*R269</f>
        <v>0</v>
      </c>
      <c r="U269" s="256">
        <f t="shared" ref="U269:U332" si="11">T269*1.12</f>
        <v>0</v>
      </c>
      <c r="V269" s="218" t="s">
        <v>107</v>
      </c>
      <c r="W269" s="218" t="s">
        <v>262</v>
      </c>
      <c r="X269" s="218"/>
      <c r="Y269" s="67"/>
      <c r="Z269" s="68"/>
      <c r="AA269" s="67"/>
      <c r="AB269" s="69"/>
      <c r="AC269" s="70"/>
      <c r="AD269" s="70"/>
      <c r="AE269" s="70"/>
      <c r="AF269" s="70"/>
      <c r="AG269" s="71"/>
      <c r="AH269" s="318"/>
      <c r="AI269" s="67"/>
      <c r="AJ269" s="68"/>
      <c r="AK269" s="69"/>
      <c r="AL269" s="68"/>
      <c r="AM269" s="67"/>
      <c r="AN269" s="72"/>
      <c r="AO269" s="68"/>
      <c r="AP269" s="72"/>
      <c r="AQ269" s="68"/>
      <c r="AR269" s="4"/>
      <c r="AS269" s="4"/>
      <c r="AT269" s="4"/>
      <c r="AU269" s="4"/>
      <c r="AV269" s="4"/>
      <c r="AW269" s="4"/>
      <c r="AX269" s="8"/>
      <c r="BD269" s="11"/>
      <c r="BE269" s="11"/>
      <c r="BF269" s="11"/>
      <c r="BG269" s="11"/>
    </row>
    <row r="270" spans="1:59" s="1" customFormat="1" ht="62.25" customHeight="1">
      <c r="A270" s="218" t="s">
        <v>3613</v>
      </c>
      <c r="B270" s="218" t="s">
        <v>23</v>
      </c>
      <c r="C270" s="218" t="s">
        <v>929</v>
      </c>
      <c r="D270" s="218" t="s">
        <v>930</v>
      </c>
      <c r="E270" s="218" t="s">
        <v>931</v>
      </c>
      <c r="F270" s="218" t="s">
        <v>870</v>
      </c>
      <c r="G270" s="218" t="s">
        <v>24</v>
      </c>
      <c r="H270" s="218">
        <v>0</v>
      </c>
      <c r="I270" s="218">
        <v>470000000</v>
      </c>
      <c r="J270" s="218" t="s">
        <v>25</v>
      </c>
      <c r="K270" s="218" t="s">
        <v>1592</v>
      </c>
      <c r="L270" s="218" t="s">
        <v>26</v>
      </c>
      <c r="M270" s="430" t="s">
        <v>27</v>
      </c>
      <c r="N270" s="218" t="s">
        <v>643</v>
      </c>
      <c r="O270" s="218" t="s">
        <v>28</v>
      </c>
      <c r="P270" s="218" t="s">
        <v>976</v>
      </c>
      <c r="Q270" s="218" t="s">
        <v>975</v>
      </c>
      <c r="R270" s="218" t="s">
        <v>3128</v>
      </c>
      <c r="S270" s="256">
        <v>1200</v>
      </c>
      <c r="T270" s="256">
        <f t="shared" si="10"/>
        <v>0</v>
      </c>
      <c r="U270" s="256">
        <f t="shared" si="11"/>
        <v>0</v>
      </c>
      <c r="V270" s="218"/>
      <c r="W270" s="218" t="s">
        <v>262</v>
      </c>
      <c r="X270" s="218" t="s">
        <v>665</v>
      </c>
      <c r="Y270" s="67"/>
      <c r="Z270" s="69"/>
      <c r="AA270" s="67"/>
      <c r="AB270" s="69"/>
      <c r="AC270" s="70"/>
      <c r="AD270" s="70"/>
      <c r="AE270" s="70"/>
      <c r="AF270" s="70"/>
      <c r="AG270" s="71"/>
      <c r="AH270" s="318"/>
      <c r="AI270" s="67"/>
      <c r="AJ270" s="68"/>
      <c r="AK270" s="69"/>
      <c r="AL270" s="68"/>
      <c r="AM270" s="67"/>
      <c r="AN270" s="72"/>
      <c r="AO270" s="68"/>
      <c r="AP270" s="72"/>
      <c r="AQ270" s="68"/>
      <c r="AR270" s="4"/>
      <c r="AS270" s="4"/>
      <c r="AT270" s="4"/>
      <c r="AU270" s="4"/>
      <c r="AV270" s="4"/>
      <c r="AW270" s="4"/>
      <c r="AX270" s="8"/>
      <c r="BD270" s="11"/>
      <c r="BE270" s="11"/>
      <c r="BF270" s="11"/>
      <c r="BG270" s="11"/>
    </row>
    <row r="271" spans="1:59" s="1" customFormat="1" ht="81" customHeight="1">
      <c r="A271" s="218" t="s">
        <v>4097</v>
      </c>
      <c r="B271" s="218" t="s">
        <v>23</v>
      </c>
      <c r="C271" s="218" t="s">
        <v>929</v>
      </c>
      <c r="D271" s="218" t="s">
        <v>930</v>
      </c>
      <c r="E271" s="218" t="s">
        <v>931</v>
      </c>
      <c r="F271" s="218" t="s">
        <v>870</v>
      </c>
      <c r="G271" s="218" t="s">
        <v>35</v>
      </c>
      <c r="H271" s="218">
        <v>0</v>
      </c>
      <c r="I271" s="218">
        <v>470000000</v>
      </c>
      <c r="J271" s="218" t="s">
        <v>25</v>
      </c>
      <c r="K271" s="219" t="s">
        <v>4016</v>
      </c>
      <c r="L271" s="218" t="s">
        <v>26</v>
      </c>
      <c r="M271" s="430" t="s">
        <v>27</v>
      </c>
      <c r="N271" s="218" t="s">
        <v>4017</v>
      </c>
      <c r="O271" s="218" t="s">
        <v>28</v>
      </c>
      <c r="P271" s="218" t="s">
        <v>976</v>
      </c>
      <c r="Q271" s="218" t="s">
        <v>975</v>
      </c>
      <c r="R271" s="218">
        <v>10</v>
      </c>
      <c r="S271" s="256">
        <v>1200</v>
      </c>
      <c r="T271" s="256">
        <f t="shared" si="10"/>
        <v>12000</v>
      </c>
      <c r="U271" s="256">
        <f t="shared" si="11"/>
        <v>13440.000000000002</v>
      </c>
      <c r="V271" s="218"/>
      <c r="W271" s="218" t="s">
        <v>262</v>
      </c>
      <c r="X271" s="218" t="s">
        <v>4019</v>
      </c>
      <c r="Y271" s="67"/>
      <c r="Z271" s="69"/>
      <c r="AA271" s="67"/>
      <c r="AB271" s="69"/>
      <c r="AC271" s="70"/>
      <c r="AD271" s="70"/>
      <c r="AE271" s="70"/>
      <c r="AF271" s="70"/>
      <c r="AG271" s="71"/>
      <c r="AH271" s="318"/>
      <c r="AI271" s="67"/>
      <c r="AJ271" s="68"/>
      <c r="AK271" s="69"/>
      <c r="AL271" s="68"/>
      <c r="AM271" s="67"/>
      <c r="AN271" s="72"/>
      <c r="AO271" s="68"/>
      <c r="AP271" s="72"/>
      <c r="AQ271" s="68"/>
      <c r="AR271" s="4"/>
      <c r="AS271" s="4"/>
      <c r="AT271" s="4"/>
      <c r="AU271" s="4"/>
      <c r="AV271" s="4"/>
      <c r="AW271" s="4"/>
      <c r="AX271" s="8"/>
      <c r="BD271" s="11"/>
      <c r="BE271" s="11"/>
      <c r="BF271" s="11"/>
      <c r="BG271" s="11"/>
    </row>
    <row r="272" spans="1:59" s="1" customFormat="1" ht="86.25" customHeight="1">
      <c r="A272" s="218" t="s">
        <v>2589</v>
      </c>
      <c r="B272" s="218" t="s">
        <v>23</v>
      </c>
      <c r="C272" s="218" t="s">
        <v>911</v>
      </c>
      <c r="D272" s="218" t="s">
        <v>912</v>
      </c>
      <c r="E272" s="218" t="s">
        <v>913</v>
      </c>
      <c r="F272" s="218" t="s">
        <v>852</v>
      </c>
      <c r="G272" s="218" t="s">
        <v>24</v>
      </c>
      <c r="H272" s="218">
        <v>0</v>
      </c>
      <c r="I272" s="218">
        <v>470000000</v>
      </c>
      <c r="J272" s="218" t="s">
        <v>25</v>
      </c>
      <c r="K272" s="218" t="s">
        <v>1592</v>
      </c>
      <c r="L272" s="218" t="s">
        <v>26</v>
      </c>
      <c r="M272" s="430" t="s">
        <v>27</v>
      </c>
      <c r="N272" s="218" t="s">
        <v>643</v>
      </c>
      <c r="O272" s="218" t="s">
        <v>28</v>
      </c>
      <c r="P272" s="218">
        <v>796</v>
      </c>
      <c r="Q272" s="218" t="s">
        <v>29</v>
      </c>
      <c r="R272" s="218" t="s">
        <v>3128</v>
      </c>
      <c r="S272" s="256">
        <v>196</v>
      </c>
      <c r="T272" s="256">
        <f t="shared" si="10"/>
        <v>0</v>
      </c>
      <c r="U272" s="256">
        <f t="shared" si="11"/>
        <v>0</v>
      </c>
      <c r="V272" s="218"/>
      <c r="W272" s="218" t="s">
        <v>262</v>
      </c>
      <c r="X272" s="218"/>
      <c r="Y272" s="67"/>
      <c r="Z272" s="68"/>
      <c r="AA272" s="67"/>
      <c r="AB272" s="69"/>
      <c r="AC272" s="70"/>
      <c r="AD272" s="70"/>
      <c r="AE272" s="70"/>
      <c r="AF272" s="70"/>
      <c r="AG272" s="71"/>
      <c r="AH272" s="318"/>
      <c r="AI272" s="67"/>
      <c r="AJ272" s="68"/>
      <c r="AK272" s="69"/>
      <c r="AL272" s="68"/>
      <c r="AM272" s="67"/>
      <c r="AN272" s="72"/>
      <c r="AO272" s="68"/>
      <c r="AP272" s="72"/>
      <c r="AQ272" s="68"/>
      <c r="AR272" s="4"/>
      <c r="AS272" s="4"/>
      <c r="AT272" s="4"/>
      <c r="AU272" s="4"/>
      <c r="AV272" s="4"/>
      <c r="AW272" s="4"/>
      <c r="AX272" s="8"/>
      <c r="BD272" s="11"/>
      <c r="BE272" s="11"/>
      <c r="BF272" s="11"/>
      <c r="BG272" s="11"/>
    </row>
    <row r="273" spans="1:64" s="1" customFormat="1" ht="86.25" customHeight="1">
      <c r="A273" s="218" t="s">
        <v>3614</v>
      </c>
      <c r="B273" s="218" t="s">
        <v>23</v>
      </c>
      <c r="C273" s="218" t="s">
        <v>911</v>
      </c>
      <c r="D273" s="218" t="s">
        <v>912</v>
      </c>
      <c r="E273" s="218" t="s">
        <v>913</v>
      </c>
      <c r="F273" s="218" t="s">
        <v>852</v>
      </c>
      <c r="G273" s="218" t="s">
        <v>24</v>
      </c>
      <c r="H273" s="218">
        <v>0</v>
      </c>
      <c r="I273" s="218">
        <v>470000000</v>
      </c>
      <c r="J273" s="218" t="s">
        <v>25</v>
      </c>
      <c r="K273" s="218" t="s">
        <v>618</v>
      </c>
      <c r="L273" s="218" t="s">
        <v>26</v>
      </c>
      <c r="M273" s="430" t="s">
        <v>27</v>
      </c>
      <c r="N273" s="218" t="s">
        <v>643</v>
      </c>
      <c r="O273" s="218" t="s">
        <v>28</v>
      </c>
      <c r="P273" s="218">
        <v>796</v>
      </c>
      <c r="Q273" s="218" t="s">
        <v>29</v>
      </c>
      <c r="R273" s="218" t="s">
        <v>3128</v>
      </c>
      <c r="S273" s="256">
        <v>196</v>
      </c>
      <c r="T273" s="256">
        <f t="shared" si="10"/>
        <v>0</v>
      </c>
      <c r="U273" s="256">
        <f t="shared" si="11"/>
        <v>0</v>
      </c>
      <c r="V273" s="218"/>
      <c r="W273" s="218" t="s">
        <v>262</v>
      </c>
      <c r="X273" s="218" t="s">
        <v>3181</v>
      </c>
      <c r="Y273" s="67"/>
      <c r="Z273" s="69"/>
      <c r="AA273" s="67"/>
      <c r="AB273" s="69"/>
      <c r="AC273" s="70"/>
      <c r="AD273" s="70"/>
      <c r="AE273" s="70"/>
      <c r="AF273" s="70"/>
      <c r="AG273" s="71"/>
      <c r="AH273" s="318"/>
      <c r="AI273" s="67"/>
      <c r="AJ273" s="68"/>
      <c r="AK273" s="69"/>
      <c r="AL273" s="68"/>
      <c r="AM273" s="67"/>
      <c r="AN273" s="72"/>
      <c r="AO273" s="68"/>
      <c r="AP273" s="72"/>
      <c r="AQ273" s="68"/>
      <c r="AR273" s="4"/>
      <c r="AS273" s="4"/>
      <c r="AT273" s="4"/>
      <c r="AU273" s="4"/>
      <c r="AV273" s="4"/>
      <c r="AW273" s="4"/>
      <c r="AX273" s="8"/>
      <c r="BD273" s="11"/>
      <c r="BE273" s="11"/>
      <c r="BF273" s="11"/>
      <c r="BG273" s="11"/>
    </row>
    <row r="274" spans="1:64" s="1" customFormat="1" ht="86.25" customHeight="1">
      <c r="A274" s="218" t="s">
        <v>4098</v>
      </c>
      <c r="B274" s="218" t="s">
        <v>23</v>
      </c>
      <c r="C274" s="218" t="s">
        <v>911</v>
      </c>
      <c r="D274" s="218" t="s">
        <v>912</v>
      </c>
      <c r="E274" s="218" t="s">
        <v>913</v>
      </c>
      <c r="F274" s="218" t="s">
        <v>852</v>
      </c>
      <c r="G274" s="218" t="s">
        <v>35</v>
      </c>
      <c r="H274" s="218">
        <v>0</v>
      </c>
      <c r="I274" s="218">
        <v>470000000</v>
      </c>
      <c r="J274" s="218" t="s">
        <v>25</v>
      </c>
      <c r="K274" s="219" t="s">
        <v>4016</v>
      </c>
      <c r="L274" s="218" t="s">
        <v>26</v>
      </c>
      <c r="M274" s="430" t="s">
        <v>27</v>
      </c>
      <c r="N274" s="218" t="s">
        <v>4017</v>
      </c>
      <c r="O274" s="218" t="s">
        <v>28</v>
      </c>
      <c r="P274" s="218">
        <v>796</v>
      </c>
      <c r="Q274" s="218" t="s">
        <v>29</v>
      </c>
      <c r="R274" s="218">
        <v>10</v>
      </c>
      <c r="S274" s="256">
        <v>196</v>
      </c>
      <c r="T274" s="256">
        <f t="shared" si="10"/>
        <v>1960</v>
      </c>
      <c r="U274" s="256">
        <f t="shared" si="11"/>
        <v>2195.2000000000003</v>
      </c>
      <c r="V274" s="218"/>
      <c r="W274" s="218" t="s">
        <v>262</v>
      </c>
      <c r="X274" s="218" t="s">
        <v>4019</v>
      </c>
      <c r="Y274" s="67"/>
      <c r="Z274" s="69"/>
      <c r="AA274" s="67"/>
      <c r="AB274" s="69"/>
      <c r="AC274" s="70"/>
      <c r="AD274" s="70"/>
      <c r="AE274" s="70"/>
      <c r="AF274" s="70"/>
      <c r="AG274" s="71"/>
      <c r="AH274" s="318"/>
      <c r="AI274" s="67"/>
      <c r="AJ274" s="68"/>
      <c r="AK274" s="69"/>
      <c r="AL274" s="68"/>
      <c r="AM274" s="67"/>
      <c r="AN274" s="72"/>
      <c r="AO274" s="68"/>
      <c r="AP274" s="72"/>
      <c r="AQ274" s="68"/>
      <c r="AR274" s="4"/>
      <c r="AS274" s="4"/>
      <c r="AT274" s="4"/>
      <c r="AU274" s="4"/>
      <c r="AV274" s="4"/>
      <c r="AW274" s="4"/>
      <c r="AX274" s="8"/>
      <c r="BD274" s="11"/>
      <c r="BE274" s="11"/>
      <c r="BF274" s="11"/>
      <c r="BG274" s="11"/>
    </row>
    <row r="275" spans="1:64" s="1" customFormat="1" ht="96" customHeight="1">
      <c r="A275" s="218" t="s">
        <v>2590</v>
      </c>
      <c r="B275" s="218" t="s">
        <v>23</v>
      </c>
      <c r="C275" s="218" t="s">
        <v>914</v>
      </c>
      <c r="D275" s="218" t="s">
        <v>912</v>
      </c>
      <c r="E275" s="218" t="s">
        <v>915</v>
      </c>
      <c r="F275" s="218" t="s">
        <v>853</v>
      </c>
      <c r="G275" s="218" t="s">
        <v>24</v>
      </c>
      <c r="H275" s="218">
        <v>0</v>
      </c>
      <c r="I275" s="218">
        <v>470000000</v>
      </c>
      <c r="J275" s="218" t="s">
        <v>25</v>
      </c>
      <c r="K275" s="218" t="s">
        <v>1592</v>
      </c>
      <c r="L275" s="218" t="s">
        <v>26</v>
      </c>
      <c r="M275" s="430" t="s">
        <v>27</v>
      </c>
      <c r="N275" s="218" t="s">
        <v>643</v>
      </c>
      <c r="O275" s="218" t="s">
        <v>28</v>
      </c>
      <c r="P275" s="218">
        <v>796</v>
      </c>
      <c r="Q275" s="218" t="s">
        <v>29</v>
      </c>
      <c r="R275" s="218" t="s">
        <v>3128</v>
      </c>
      <c r="S275" s="256">
        <v>230</v>
      </c>
      <c r="T275" s="256">
        <f t="shared" si="10"/>
        <v>0</v>
      </c>
      <c r="U275" s="256">
        <f t="shared" si="11"/>
        <v>0</v>
      </c>
      <c r="V275" s="218"/>
      <c r="W275" s="218" t="s">
        <v>262</v>
      </c>
      <c r="X275" s="218"/>
      <c r="Y275" s="67"/>
      <c r="Z275" s="68"/>
      <c r="AA275" s="67"/>
      <c r="AB275" s="69"/>
      <c r="AC275" s="70"/>
      <c r="AD275" s="70"/>
      <c r="AE275" s="70"/>
      <c r="AF275" s="70"/>
      <c r="AG275" s="71"/>
      <c r="AH275" s="318"/>
      <c r="AI275" s="67"/>
      <c r="AJ275" s="68"/>
      <c r="AK275" s="69"/>
      <c r="AL275" s="68"/>
      <c r="AM275" s="67"/>
      <c r="AN275" s="72"/>
      <c r="AO275" s="68"/>
      <c r="AP275" s="72"/>
      <c r="AQ275" s="68"/>
      <c r="AR275" s="4"/>
      <c r="AS275" s="4"/>
      <c r="AT275" s="4"/>
      <c r="AU275" s="4"/>
      <c r="AV275" s="4"/>
      <c r="AW275" s="4"/>
      <c r="AX275" s="8"/>
      <c r="BD275" s="11"/>
      <c r="BE275" s="11"/>
      <c r="BF275" s="11"/>
      <c r="BG275" s="11"/>
    </row>
    <row r="276" spans="1:64" s="1" customFormat="1" ht="96" customHeight="1">
      <c r="A276" s="218" t="s">
        <v>3720</v>
      </c>
      <c r="B276" s="218" t="s">
        <v>23</v>
      </c>
      <c r="C276" s="218" t="s">
        <v>914</v>
      </c>
      <c r="D276" s="218" t="s">
        <v>912</v>
      </c>
      <c r="E276" s="218" t="s">
        <v>915</v>
      </c>
      <c r="F276" s="218" t="s">
        <v>853</v>
      </c>
      <c r="G276" s="218" t="s">
        <v>24</v>
      </c>
      <c r="H276" s="218">
        <v>0</v>
      </c>
      <c r="I276" s="218">
        <v>470000000</v>
      </c>
      <c r="J276" s="218" t="s">
        <v>25</v>
      </c>
      <c r="K276" s="218" t="s">
        <v>618</v>
      </c>
      <c r="L276" s="218" t="s">
        <v>26</v>
      </c>
      <c r="M276" s="430" t="s">
        <v>27</v>
      </c>
      <c r="N276" s="218" t="s">
        <v>643</v>
      </c>
      <c r="O276" s="218" t="s">
        <v>28</v>
      </c>
      <c r="P276" s="218">
        <v>796</v>
      </c>
      <c r="Q276" s="218" t="s">
        <v>29</v>
      </c>
      <c r="R276" s="218" t="s">
        <v>3128</v>
      </c>
      <c r="S276" s="256">
        <v>230</v>
      </c>
      <c r="T276" s="256">
        <f t="shared" si="10"/>
        <v>0</v>
      </c>
      <c r="U276" s="256">
        <f t="shared" si="11"/>
        <v>0</v>
      </c>
      <c r="V276" s="218"/>
      <c r="W276" s="218" t="s">
        <v>262</v>
      </c>
      <c r="X276" s="218" t="s">
        <v>3181</v>
      </c>
      <c r="Y276" s="67"/>
      <c r="Z276" s="69"/>
      <c r="AA276" s="67"/>
      <c r="AB276" s="69"/>
      <c r="AC276" s="70"/>
      <c r="AD276" s="70"/>
      <c r="AE276" s="70"/>
      <c r="AF276" s="70"/>
      <c r="AG276" s="71"/>
      <c r="AH276" s="318"/>
      <c r="AI276" s="67"/>
      <c r="AJ276" s="68"/>
      <c r="AK276" s="69"/>
      <c r="AL276" s="68"/>
      <c r="AM276" s="67"/>
      <c r="AN276" s="72"/>
      <c r="AO276" s="68"/>
      <c r="AP276" s="72"/>
      <c r="AQ276" s="68"/>
      <c r="AR276" s="4"/>
      <c r="AS276" s="4"/>
      <c r="AT276" s="4"/>
      <c r="AU276" s="4"/>
      <c r="AV276" s="4"/>
      <c r="AW276" s="4"/>
      <c r="AX276" s="8"/>
      <c r="BD276" s="11"/>
      <c r="BE276" s="11"/>
      <c r="BF276" s="11"/>
      <c r="BG276" s="11"/>
    </row>
    <row r="277" spans="1:64" s="1" customFormat="1" ht="61.5" customHeight="1">
      <c r="A277" s="218" t="s">
        <v>4099</v>
      </c>
      <c r="B277" s="218" t="s">
        <v>23</v>
      </c>
      <c r="C277" s="218" t="s">
        <v>914</v>
      </c>
      <c r="D277" s="218" t="s">
        <v>912</v>
      </c>
      <c r="E277" s="218" t="s">
        <v>915</v>
      </c>
      <c r="F277" s="218" t="s">
        <v>853</v>
      </c>
      <c r="G277" s="218" t="s">
        <v>35</v>
      </c>
      <c r="H277" s="218">
        <v>0</v>
      </c>
      <c r="I277" s="218">
        <v>470000000</v>
      </c>
      <c r="J277" s="218" t="s">
        <v>25</v>
      </c>
      <c r="K277" s="219" t="s">
        <v>4016</v>
      </c>
      <c r="L277" s="218" t="s">
        <v>26</v>
      </c>
      <c r="M277" s="430" t="s">
        <v>27</v>
      </c>
      <c r="N277" s="218" t="s">
        <v>4017</v>
      </c>
      <c r="O277" s="218" t="s">
        <v>28</v>
      </c>
      <c r="P277" s="218">
        <v>796</v>
      </c>
      <c r="Q277" s="218" t="s">
        <v>29</v>
      </c>
      <c r="R277" s="218">
        <v>20</v>
      </c>
      <c r="S277" s="256">
        <v>230</v>
      </c>
      <c r="T277" s="256">
        <f t="shared" si="10"/>
        <v>4600</v>
      </c>
      <c r="U277" s="256">
        <f t="shared" si="11"/>
        <v>5152.0000000000009</v>
      </c>
      <c r="V277" s="218"/>
      <c r="W277" s="218" t="s">
        <v>262</v>
      </c>
      <c r="X277" s="218" t="s">
        <v>4019</v>
      </c>
      <c r="Y277" s="67"/>
      <c r="Z277" s="69"/>
      <c r="AA277" s="67"/>
      <c r="AB277" s="69"/>
      <c r="AC277" s="70"/>
      <c r="AD277" s="70"/>
      <c r="AE277" s="70"/>
      <c r="AF277" s="70"/>
      <c r="AG277" s="71"/>
      <c r="AH277" s="318"/>
      <c r="AI277" s="67"/>
      <c r="AJ277" s="68"/>
      <c r="AK277" s="69"/>
      <c r="AL277" s="68"/>
      <c r="AM277" s="67"/>
      <c r="AN277" s="72"/>
      <c r="AO277" s="68"/>
      <c r="AP277" s="72"/>
      <c r="AQ277" s="68"/>
      <c r="AR277" s="4"/>
      <c r="AS277" s="4"/>
      <c r="AT277" s="4"/>
      <c r="AU277" s="4"/>
      <c r="AV277" s="4"/>
      <c r="AW277" s="4"/>
      <c r="AX277" s="8"/>
      <c r="BD277" s="11"/>
      <c r="BE277" s="11"/>
      <c r="BF277" s="11"/>
      <c r="BG277" s="11"/>
    </row>
    <row r="278" spans="1:64" s="1" customFormat="1" ht="99" customHeight="1">
      <c r="A278" s="218" t="s">
        <v>2591</v>
      </c>
      <c r="B278" s="218" t="s">
        <v>23</v>
      </c>
      <c r="C278" s="218" t="s">
        <v>1591</v>
      </c>
      <c r="D278" s="218" t="s">
        <v>659</v>
      </c>
      <c r="E278" s="218" t="s">
        <v>660</v>
      </c>
      <c r="F278" s="218" t="s">
        <v>1061</v>
      </c>
      <c r="G278" s="218" t="s">
        <v>24</v>
      </c>
      <c r="H278" s="218">
        <v>0</v>
      </c>
      <c r="I278" s="218">
        <v>470000000</v>
      </c>
      <c r="J278" s="218" t="s">
        <v>25</v>
      </c>
      <c r="K278" s="218" t="s">
        <v>1592</v>
      </c>
      <c r="L278" s="218" t="s">
        <v>26</v>
      </c>
      <c r="M278" s="430" t="s">
        <v>27</v>
      </c>
      <c r="N278" s="218" t="s">
        <v>643</v>
      </c>
      <c r="O278" s="218" t="s">
        <v>28</v>
      </c>
      <c r="P278" s="218">
        <v>796</v>
      </c>
      <c r="Q278" s="218" t="s">
        <v>29</v>
      </c>
      <c r="R278" s="218" t="s">
        <v>3128</v>
      </c>
      <c r="S278" s="256">
        <v>1000</v>
      </c>
      <c r="T278" s="256">
        <f t="shared" si="10"/>
        <v>0</v>
      </c>
      <c r="U278" s="256">
        <f t="shared" si="11"/>
        <v>0</v>
      </c>
      <c r="V278" s="218"/>
      <c r="W278" s="218" t="s">
        <v>262</v>
      </c>
      <c r="X278" s="218"/>
      <c r="Y278" s="67"/>
      <c r="Z278" s="68"/>
      <c r="AA278" s="67"/>
      <c r="AB278" s="69"/>
      <c r="AC278" s="70"/>
      <c r="AD278" s="70"/>
      <c r="AE278" s="70"/>
      <c r="AF278" s="70"/>
      <c r="AG278" s="71"/>
      <c r="AH278" s="318"/>
      <c r="AI278" s="67"/>
      <c r="AJ278" s="68"/>
      <c r="AK278" s="69"/>
      <c r="AL278" s="68"/>
      <c r="AM278" s="67"/>
      <c r="AN278" s="72"/>
      <c r="AO278" s="68"/>
      <c r="AP278" s="72"/>
      <c r="AQ278" s="68"/>
      <c r="AR278" s="72"/>
      <c r="AS278" s="72"/>
      <c r="AT278" s="72"/>
      <c r="AU278" s="72"/>
      <c r="AV278" s="72"/>
      <c r="AW278" s="72"/>
      <c r="AX278" s="73"/>
      <c r="AY278" s="74"/>
      <c r="AZ278" s="74"/>
      <c r="BA278" s="74"/>
      <c r="BB278" s="74"/>
      <c r="BC278" s="74"/>
      <c r="BD278" s="75"/>
      <c r="BE278" s="75"/>
      <c r="BF278" s="75"/>
      <c r="BG278" s="75"/>
      <c r="BH278" s="74"/>
      <c r="BI278" s="74"/>
      <c r="BJ278" s="74"/>
      <c r="BK278" s="74"/>
      <c r="BL278" s="74"/>
    </row>
    <row r="279" spans="1:64" s="1" customFormat="1" ht="99" customHeight="1">
      <c r="A279" s="218" t="s">
        <v>3480</v>
      </c>
      <c r="B279" s="218" t="s">
        <v>23</v>
      </c>
      <c r="C279" s="218" t="s">
        <v>1591</v>
      </c>
      <c r="D279" s="218" t="s">
        <v>659</v>
      </c>
      <c r="E279" s="218" t="s">
        <v>660</v>
      </c>
      <c r="F279" s="218" t="s">
        <v>1061</v>
      </c>
      <c r="G279" s="218" t="s">
        <v>24</v>
      </c>
      <c r="H279" s="218">
        <v>0</v>
      </c>
      <c r="I279" s="218">
        <v>470000000</v>
      </c>
      <c r="J279" s="218" t="s">
        <v>25</v>
      </c>
      <c r="K279" s="218" t="s">
        <v>3479</v>
      </c>
      <c r="L279" s="218" t="s">
        <v>26</v>
      </c>
      <c r="M279" s="430" t="s">
        <v>27</v>
      </c>
      <c r="N279" s="218" t="s">
        <v>643</v>
      </c>
      <c r="O279" s="218" t="s">
        <v>28</v>
      </c>
      <c r="P279" s="218">
        <v>796</v>
      </c>
      <c r="Q279" s="218" t="s">
        <v>29</v>
      </c>
      <c r="R279" s="218" t="s">
        <v>3128</v>
      </c>
      <c r="S279" s="256">
        <v>1000</v>
      </c>
      <c r="T279" s="256">
        <f t="shared" si="10"/>
        <v>0</v>
      </c>
      <c r="U279" s="256">
        <f t="shared" si="11"/>
        <v>0</v>
      </c>
      <c r="V279" s="218"/>
      <c r="W279" s="218" t="s">
        <v>262</v>
      </c>
      <c r="X279" s="218" t="s">
        <v>3181</v>
      </c>
      <c r="Y279" s="67"/>
      <c r="Z279" s="68"/>
      <c r="AA279" s="67"/>
      <c r="AB279" s="69"/>
      <c r="AC279" s="70"/>
      <c r="AD279" s="70"/>
      <c r="AE279" s="70"/>
      <c r="AF279" s="70"/>
      <c r="AG279" s="71"/>
      <c r="AH279" s="318"/>
      <c r="AI279" s="67"/>
      <c r="AJ279" s="68"/>
      <c r="AK279" s="69"/>
      <c r="AL279" s="68"/>
      <c r="AM279" s="67"/>
      <c r="AN279" s="72"/>
      <c r="AO279" s="68"/>
      <c r="AP279" s="72"/>
      <c r="AQ279" s="68"/>
      <c r="AR279" s="72"/>
      <c r="AS279" s="72"/>
      <c r="AT279" s="72"/>
      <c r="AU279" s="72"/>
      <c r="AV279" s="72"/>
      <c r="AW279" s="72"/>
      <c r="AX279" s="73"/>
      <c r="AY279" s="74"/>
      <c r="AZ279" s="74"/>
      <c r="BA279" s="74"/>
      <c r="BB279" s="74"/>
      <c r="BC279" s="74"/>
      <c r="BD279" s="75"/>
      <c r="BE279" s="75"/>
      <c r="BF279" s="75"/>
      <c r="BG279" s="75"/>
      <c r="BH279" s="74"/>
      <c r="BI279" s="74"/>
      <c r="BJ279" s="74"/>
      <c r="BK279" s="74"/>
      <c r="BL279" s="74"/>
    </row>
    <row r="280" spans="1:64" s="1" customFormat="1" ht="69" customHeight="1">
      <c r="A280" s="218" t="s">
        <v>2592</v>
      </c>
      <c r="B280" s="218" t="s">
        <v>23</v>
      </c>
      <c r="C280" s="218" t="s">
        <v>1042</v>
      </c>
      <c r="D280" s="218" t="s">
        <v>1043</v>
      </c>
      <c r="E280" s="218" t="s">
        <v>1044</v>
      </c>
      <c r="F280" s="218" t="s">
        <v>1040</v>
      </c>
      <c r="G280" s="218" t="s">
        <v>24</v>
      </c>
      <c r="H280" s="218">
        <v>0</v>
      </c>
      <c r="I280" s="218">
        <v>470000000</v>
      </c>
      <c r="J280" s="218" t="s">
        <v>25</v>
      </c>
      <c r="K280" s="218" t="s">
        <v>1592</v>
      </c>
      <c r="L280" s="218" t="s">
        <v>26</v>
      </c>
      <c r="M280" s="430" t="s">
        <v>27</v>
      </c>
      <c r="N280" s="218" t="s">
        <v>643</v>
      </c>
      <c r="O280" s="218" t="s">
        <v>28</v>
      </c>
      <c r="P280" s="218">
        <v>796</v>
      </c>
      <c r="Q280" s="218" t="s">
        <v>29</v>
      </c>
      <c r="R280" s="218" t="s">
        <v>3128</v>
      </c>
      <c r="S280" s="256">
        <v>900</v>
      </c>
      <c r="T280" s="256">
        <f t="shared" si="10"/>
        <v>0</v>
      </c>
      <c r="U280" s="256">
        <f t="shared" si="11"/>
        <v>0</v>
      </c>
      <c r="V280" s="218"/>
      <c r="W280" s="218" t="s">
        <v>262</v>
      </c>
      <c r="X280" s="218"/>
      <c r="Y280" s="67"/>
      <c r="Z280" s="68"/>
      <c r="AA280" s="67"/>
      <c r="AB280" s="69"/>
      <c r="AC280" s="70"/>
      <c r="AD280" s="70"/>
      <c r="AE280" s="70"/>
      <c r="AF280" s="70"/>
      <c r="AG280" s="71"/>
      <c r="AH280" s="318"/>
      <c r="AI280" s="67"/>
      <c r="AJ280" s="68"/>
      <c r="AK280" s="69"/>
      <c r="AL280" s="68"/>
      <c r="AM280" s="67"/>
      <c r="AN280" s="72"/>
      <c r="AO280" s="68"/>
      <c r="AP280" s="72"/>
      <c r="AQ280" s="68"/>
      <c r="AR280" s="72"/>
      <c r="AS280" s="72"/>
      <c r="AT280" s="72"/>
      <c r="AU280" s="72"/>
      <c r="AV280" s="72"/>
      <c r="AW280" s="72"/>
      <c r="AX280" s="73"/>
      <c r="AY280" s="74"/>
      <c r="AZ280" s="74"/>
      <c r="BA280" s="74"/>
      <c r="BB280" s="74"/>
      <c r="BC280" s="74"/>
      <c r="BD280" s="75"/>
      <c r="BE280" s="75"/>
      <c r="BF280" s="75"/>
      <c r="BG280" s="75"/>
      <c r="BH280" s="74"/>
      <c r="BI280" s="74"/>
      <c r="BJ280" s="74"/>
      <c r="BK280" s="74"/>
      <c r="BL280" s="74"/>
    </row>
    <row r="281" spans="1:64" s="1" customFormat="1" ht="69" customHeight="1">
      <c r="A281" s="218" t="s">
        <v>3481</v>
      </c>
      <c r="B281" s="218" t="s">
        <v>23</v>
      </c>
      <c r="C281" s="218" t="s">
        <v>1042</v>
      </c>
      <c r="D281" s="218" t="s">
        <v>1043</v>
      </c>
      <c r="E281" s="218" t="s">
        <v>1044</v>
      </c>
      <c r="F281" s="218" t="s">
        <v>1040</v>
      </c>
      <c r="G281" s="218" t="s">
        <v>24</v>
      </c>
      <c r="H281" s="218">
        <v>0</v>
      </c>
      <c r="I281" s="218">
        <v>470000000</v>
      </c>
      <c r="J281" s="218" t="s">
        <v>25</v>
      </c>
      <c r="K281" s="218" t="s">
        <v>3479</v>
      </c>
      <c r="L281" s="218" t="s">
        <v>26</v>
      </c>
      <c r="M281" s="430" t="s">
        <v>27</v>
      </c>
      <c r="N281" s="218" t="s">
        <v>643</v>
      </c>
      <c r="O281" s="218" t="s">
        <v>28</v>
      </c>
      <c r="P281" s="218">
        <v>796</v>
      </c>
      <c r="Q281" s="218" t="s">
        <v>29</v>
      </c>
      <c r="R281" s="218" t="s">
        <v>3128</v>
      </c>
      <c r="S281" s="256">
        <v>900</v>
      </c>
      <c r="T281" s="256">
        <f t="shared" si="10"/>
        <v>0</v>
      </c>
      <c r="U281" s="256">
        <f t="shared" si="11"/>
        <v>0</v>
      </c>
      <c r="V281" s="218"/>
      <c r="W281" s="218" t="s">
        <v>262</v>
      </c>
      <c r="X281" s="218" t="s">
        <v>3181</v>
      </c>
      <c r="Y281" s="67"/>
      <c r="Z281" s="68"/>
      <c r="AA281" s="67"/>
      <c r="AB281" s="69"/>
      <c r="AC281" s="70"/>
      <c r="AD281" s="70"/>
      <c r="AE281" s="70"/>
      <c r="AF281" s="70"/>
      <c r="AG281" s="71"/>
      <c r="AH281" s="318"/>
      <c r="AI281" s="67"/>
      <c r="AJ281" s="68"/>
      <c r="AK281" s="69"/>
      <c r="AL281" s="68"/>
      <c r="AM281" s="67"/>
      <c r="AN281" s="72"/>
      <c r="AO281" s="68"/>
      <c r="AP281" s="72"/>
      <c r="AQ281" s="68"/>
      <c r="AR281" s="72"/>
      <c r="AS281" s="72"/>
      <c r="AT281" s="72"/>
      <c r="AU281" s="72"/>
      <c r="AV281" s="72"/>
      <c r="AW281" s="72"/>
      <c r="AX281" s="73"/>
      <c r="AY281" s="74"/>
      <c r="AZ281" s="74"/>
      <c r="BA281" s="74"/>
      <c r="BB281" s="74"/>
      <c r="BC281" s="74"/>
      <c r="BD281" s="75"/>
      <c r="BE281" s="75"/>
      <c r="BF281" s="75"/>
      <c r="BG281" s="75"/>
      <c r="BH281" s="74"/>
      <c r="BI281" s="74"/>
      <c r="BJ281" s="74"/>
      <c r="BK281" s="74"/>
      <c r="BL281" s="74"/>
    </row>
    <row r="282" spans="1:64" s="1" customFormat="1" ht="94.5" customHeight="1">
      <c r="A282" s="218" t="s">
        <v>2593</v>
      </c>
      <c r="B282" s="218" t="s">
        <v>23</v>
      </c>
      <c r="C282" s="232" t="s">
        <v>1045</v>
      </c>
      <c r="D282" s="232" t="s">
        <v>1046</v>
      </c>
      <c r="E282" s="232" t="s">
        <v>1496</v>
      </c>
      <c r="F282" s="218" t="s">
        <v>1041</v>
      </c>
      <c r="G282" s="218" t="s">
        <v>24</v>
      </c>
      <c r="H282" s="218">
        <v>0</v>
      </c>
      <c r="I282" s="218">
        <v>470000000</v>
      </c>
      <c r="J282" s="218" t="s">
        <v>25</v>
      </c>
      <c r="K282" s="218" t="s">
        <v>1592</v>
      </c>
      <c r="L282" s="218" t="s">
        <v>26</v>
      </c>
      <c r="M282" s="430" t="s">
        <v>27</v>
      </c>
      <c r="N282" s="218" t="s">
        <v>643</v>
      </c>
      <c r="O282" s="218" t="s">
        <v>28</v>
      </c>
      <c r="P282" s="218" t="s">
        <v>976</v>
      </c>
      <c r="Q282" s="232" t="s">
        <v>975</v>
      </c>
      <c r="R282" s="218" t="s">
        <v>3128</v>
      </c>
      <c r="S282" s="256">
        <v>1200</v>
      </c>
      <c r="T282" s="256">
        <f t="shared" si="10"/>
        <v>0</v>
      </c>
      <c r="U282" s="256">
        <f t="shared" si="11"/>
        <v>0</v>
      </c>
      <c r="V282" s="218"/>
      <c r="W282" s="218" t="s">
        <v>262</v>
      </c>
      <c r="X282" s="218"/>
      <c r="Y282" s="67"/>
      <c r="Z282" s="68"/>
      <c r="AA282" s="67"/>
      <c r="AB282" s="69"/>
      <c r="AC282" s="70"/>
      <c r="AD282" s="70"/>
      <c r="AE282" s="70"/>
      <c r="AF282" s="70"/>
      <c r="AG282" s="71"/>
      <c r="AH282" s="318"/>
      <c r="AI282" s="67"/>
      <c r="AJ282" s="68"/>
      <c r="AK282" s="69"/>
      <c r="AL282" s="68"/>
      <c r="AM282" s="67"/>
      <c r="AN282" s="72"/>
      <c r="AO282" s="68"/>
      <c r="AP282" s="72"/>
      <c r="AQ282" s="68"/>
      <c r="AR282" s="72"/>
      <c r="AS282" s="72"/>
      <c r="AT282" s="72"/>
      <c r="AU282" s="72"/>
      <c r="AV282" s="72"/>
      <c r="AW282" s="72"/>
      <c r="AX282" s="73"/>
      <c r="AY282" s="74"/>
      <c r="AZ282" s="74"/>
      <c r="BA282" s="74"/>
      <c r="BB282" s="74"/>
      <c r="BC282" s="74"/>
      <c r="BD282" s="75"/>
      <c r="BE282" s="75"/>
      <c r="BF282" s="75"/>
      <c r="BG282" s="75"/>
      <c r="BH282" s="74"/>
      <c r="BI282" s="74"/>
      <c r="BJ282" s="74"/>
      <c r="BK282" s="74"/>
      <c r="BL282" s="74"/>
    </row>
    <row r="283" spans="1:64" s="1" customFormat="1" ht="94.5" customHeight="1">
      <c r="A283" s="218" t="s">
        <v>3482</v>
      </c>
      <c r="B283" s="218" t="s">
        <v>23</v>
      </c>
      <c r="C283" s="232" t="s">
        <v>1045</v>
      </c>
      <c r="D283" s="232" t="s">
        <v>1046</v>
      </c>
      <c r="E283" s="232" t="s">
        <v>1496</v>
      </c>
      <c r="F283" s="218" t="s">
        <v>1041</v>
      </c>
      <c r="G283" s="218" t="s">
        <v>24</v>
      </c>
      <c r="H283" s="218">
        <v>0</v>
      </c>
      <c r="I283" s="218">
        <v>470000000</v>
      </c>
      <c r="J283" s="218" t="s">
        <v>25</v>
      </c>
      <c r="K283" s="218" t="s">
        <v>3479</v>
      </c>
      <c r="L283" s="218" t="s">
        <v>26</v>
      </c>
      <c r="M283" s="430" t="s">
        <v>27</v>
      </c>
      <c r="N283" s="218" t="s">
        <v>643</v>
      </c>
      <c r="O283" s="218" t="s">
        <v>28</v>
      </c>
      <c r="P283" s="218" t="s">
        <v>976</v>
      </c>
      <c r="Q283" s="232" t="s">
        <v>975</v>
      </c>
      <c r="R283" s="218" t="s">
        <v>3128</v>
      </c>
      <c r="S283" s="256">
        <v>1200</v>
      </c>
      <c r="T283" s="256">
        <f t="shared" si="10"/>
        <v>0</v>
      </c>
      <c r="U283" s="256">
        <f t="shared" si="11"/>
        <v>0</v>
      </c>
      <c r="V283" s="254"/>
      <c r="W283" s="254" t="s">
        <v>262</v>
      </c>
      <c r="X283" s="254" t="s">
        <v>3181</v>
      </c>
      <c r="Y283" s="67"/>
      <c r="Z283" s="68"/>
      <c r="AA283" s="67"/>
      <c r="AB283" s="69"/>
      <c r="AC283" s="70"/>
      <c r="AD283" s="70"/>
      <c r="AE283" s="70"/>
      <c r="AF283" s="70"/>
      <c r="AG283" s="71"/>
      <c r="AH283" s="318"/>
      <c r="AI283" s="67"/>
      <c r="AJ283" s="68"/>
      <c r="AK283" s="69"/>
      <c r="AL283" s="68"/>
      <c r="AM283" s="67"/>
      <c r="AN283" s="72"/>
      <c r="AO283" s="68"/>
      <c r="AP283" s="72"/>
      <c r="AQ283" s="68"/>
      <c r="AR283" s="72"/>
      <c r="AS283" s="72"/>
      <c r="AT283" s="72"/>
      <c r="AU283" s="72"/>
      <c r="AV283" s="72"/>
      <c r="AW283" s="72"/>
      <c r="AX283" s="73"/>
      <c r="AY283" s="74"/>
      <c r="AZ283" s="74"/>
      <c r="BA283" s="74"/>
      <c r="BB283" s="74"/>
      <c r="BC283" s="74"/>
      <c r="BD283" s="75"/>
      <c r="BE283" s="75"/>
      <c r="BF283" s="75"/>
      <c r="BG283" s="75"/>
      <c r="BH283" s="74"/>
      <c r="BI283" s="74"/>
      <c r="BJ283" s="74"/>
      <c r="BK283" s="74"/>
      <c r="BL283" s="74"/>
    </row>
    <row r="284" spans="1:64" s="1" customFormat="1" ht="106.5" customHeight="1">
      <c r="A284" s="218" t="s">
        <v>2594</v>
      </c>
      <c r="B284" s="218" t="s">
        <v>23</v>
      </c>
      <c r="C284" s="218" t="s">
        <v>1117</v>
      </c>
      <c r="D284" s="218" t="s">
        <v>1118</v>
      </c>
      <c r="E284" s="218" t="s">
        <v>1119</v>
      </c>
      <c r="F284" s="218" t="s">
        <v>1047</v>
      </c>
      <c r="G284" s="218" t="s">
        <v>24</v>
      </c>
      <c r="H284" s="218">
        <v>0</v>
      </c>
      <c r="I284" s="218">
        <v>470000000</v>
      </c>
      <c r="J284" s="218" t="s">
        <v>25</v>
      </c>
      <c r="K284" s="218" t="s">
        <v>1592</v>
      </c>
      <c r="L284" s="218" t="s">
        <v>26</v>
      </c>
      <c r="M284" s="430" t="s">
        <v>27</v>
      </c>
      <c r="N284" s="218" t="s">
        <v>643</v>
      </c>
      <c r="O284" s="218" t="s">
        <v>28</v>
      </c>
      <c r="P284" s="218">
        <v>796</v>
      </c>
      <c r="Q284" s="218" t="s">
        <v>29</v>
      </c>
      <c r="R284" s="218" t="s">
        <v>3128</v>
      </c>
      <c r="S284" s="256">
        <v>21000</v>
      </c>
      <c r="T284" s="256">
        <f t="shared" si="10"/>
        <v>0</v>
      </c>
      <c r="U284" s="256">
        <f t="shared" si="11"/>
        <v>0</v>
      </c>
      <c r="V284" s="218"/>
      <c r="W284" s="218" t="s">
        <v>262</v>
      </c>
      <c r="X284" s="218" t="s">
        <v>1125</v>
      </c>
      <c r="Y284" s="67"/>
      <c r="Z284" s="68"/>
      <c r="AA284" s="67"/>
      <c r="AB284" s="69"/>
      <c r="AC284" s="70"/>
      <c r="AD284" s="70"/>
      <c r="AE284" s="70"/>
      <c r="AF284" s="70"/>
      <c r="AG284" s="71"/>
      <c r="AH284" s="318"/>
      <c r="AI284" s="67"/>
      <c r="AJ284" s="68"/>
      <c r="AK284" s="69"/>
      <c r="AL284" s="68"/>
      <c r="AM284" s="67"/>
      <c r="AN284" s="72"/>
      <c r="AO284" s="68"/>
      <c r="AP284" s="72"/>
      <c r="AQ284" s="68"/>
      <c r="AR284" s="72"/>
      <c r="AS284" s="72"/>
      <c r="AT284" s="72"/>
      <c r="AU284" s="72"/>
      <c r="AV284" s="72"/>
      <c r="AW284" s="72"/>
      <c r="AX284" s="73"/>
      <c r="AY284" s="74"/>
      <c r="AZ284" s="74"/>
      <c r="BA284" s="74"/>
      <c r="BB284" s="74"/>
      <c r="BC284" s="74"/>
      <c r="BD284" s="75"/>
      <c r="BE284" s="75"/>
      <c r="BF284" s="75"/>
      <c r="BG284" s="75"/>
      <c r="BH284" s="74"/>
      <c r="BI284" s="74"/>
      <c r="BJ284" s="74"/>
      <c r="BK284" s="74"/>
      <c r="BL284" s="74"/>
    </row>
    <row r="285" spans="1:64" s="1" customFormat="1" ht="106.5" customHeight="1">
      <c r="A285" s="218" t="s">
        <v>3483</v>
      </c>
      <c r="B285" s="218" t="s">
        <v>23</v>
      </c>
      <c r="C285" s="218" t="s">
        <v>1117</v>
      </c>
      <c r="D285" s="218" t="s">
        <v>1118</v>
      </c>
      <c r="E285" s="218" t="s">
        <v>1119</v>
      </c>
      <c r="F285" s="218" t="s">
        <v>1047</v>
      </c>
      <c r="G285" s="218" t="s">
        <v>24</v>
      </c>
      <c r="H285" s="218">
        <v>0</v>
      </c>
      <c r="I285" s="218">
        <v>470000000</v>
      </c>
      <c r="J285" s="218" t="s">
        <v>25</v>
      </c>
      <c r="K285" s="218" t="s">
        <v>3479</v>
      </c>
      <c r="L285" s="218" t="s">
        <v>26</v>
      </c>
      <c r="M285" s="430" t="s">
        <v>27</v>
      </c>
      <c r="N285" s="218" t="s">
        <v>643</v>
      </c>
      <c r="O285" s="218" t="s">
        <v>28</v>
      </c>
      <c r="P285" s="218">
        <v>796</v>
      </c>
      <c r="Q285" s="218" t="s">
        <v>29</v>
      </c>
      <c r="R285" s="218" t="s">
        <v>3128</v>
      </c>
      <c r="S285" s="256">
        <v>21000</v>
      </c>
      <c r="T285" s="256">
        <f t="shared" si="10"/>
        <v>0</v>
      </c>
      <c r="U285" s="256">
        <f t="shared" si="11"/>
        <v>0</v>
      </c>
      <c r="V285" s="254"/>
      <c r="W285" s="254" t="s">
        <v>262</v>
      </c>
      <c r="X285" s="254" t="s">
        <v>3181</v>
      </c>
      <c r="Y285" s="67"/>
      <c r="Z285" s="68"/>
      <c r="AA285" s="67"/>
      <c r="AB285" s="69"/>
      <c r="AC285" s="70"/>
      <c r="AD285" s="70"/>
      <c r="AE285" s="70"/>
      <c r="AF285" s="70"/>
      <c r="AG285" s="71"/>
      <c r="AH285" s="318"/>
      <c r="AI285" s="67"/>
      <c r="AJ285" s="68"/>
      <c r="AK285" s="69"/>
      <c r="AL285" s="68"/>
      <c r="AM285" s="67"/>
      <c r="AN285" s="72"/>
      <c r="AO285" s="68"/>
      <c r="AP285" s="72"/>
      <c r="AQ285" s="68"/>
      <c r="AR285" s="72"/>
      <c r="AS285" s="72"/>
      <c r="AT285" s="72"/>
      <c r="AU285" s="72"/>
      <c r="AV285" s="72"/>
      <c r="AW285" s="72"/>
      <c r="AX285" s="73"/>
      <c r="AY285" s="74"/>
      <c r="AZ285" s="74"/>
      <c r="BA285" s="74"/>
      <c r="BB285" s="74"/>
      <c r="BC285" s="74"/>
      <c r="BD285" s="75"/>
      <c r="BE285" s="75"/>
      <c r="BF285" s="75"/>
      <c r="BG285" s="75"/>
      <c r="BH285" s="74"/>
      <c r="BI285" s="74"/>
      <c r="BJ285" s="74"/>
      <c r="BK285" s="74"/>
      <c r="BL285" s="74"/>
    </row>
    <row r="286" spans="1:64" s="1" customFormat="1" ht="108.75" customHeight="1">
      <c r="A286" s="218" t="s">
        <v>2595</v>
      </c>
      <c r="B286" s="218" t="s">
        <v>23</v>
      </c>
      <c r="C286" s="218" t="s">
        <v>1123</v>
      </c>
      <c r="D286" s="218" t="s">
        <v>1118</v>
      </c>
      <c r="E286" s="218" t="s">
        <v>1122</v>
      </c>
      <c r="F286" s="218" t="s">
        <v>1048</v>
      </c>
      <c r="G286" s="218" t="s">
        <v>24</v>
      </c>
      <c r="H286" s="218">
        <v>0</v>
      </c>
      <c r="I286" s="218">
        <v>470000000</v>
      </c>
      <c r="J286" s="218" t="s">
        <v>25</v>
      </c>
      <c r="K286" s="218" t="s">
        <v>1592</v>
      </c>
      <c r="L286" s="218" t="s">
        <v>26</v>
      </c>
      <c r="M286" s="430" t="s">
        <v>27</v>
      </c>
      <c r="N286" s="218" t="s">
        <v>643</v>
      </c>
      <c r="O286" s="218" t="s">
        <v>28</v>
      </c>
      <c r="P286" s="218">
        <v>796</v>
      </c>
      <c r="Q286" s="218" t="s">
        <v>29</v>
      </c>
      <c r="R286" s="218" t="s">
        <v>3128</v>
      </c>
      <c r="S286" s="256">
        <v>24000</v>
      </c>
      <c r="T286" s="256">
        <f t="shared" si="10"/>
        <v>0</v>
      </c>
      <c r="U286" s="256">
        <f t="shared" si="11"/>
        <v>0</v>
      </c>
      <c r="V286" s="218"/>
      <c r="W286" s="218" t="s">
        <v>262</v>
      </c>
      <c r="X286" s="218"/>
      <c r="Y286" s="67"/>
      <c r="Z286" s="68"/>
      <c r="AA286" s="67"/>
      <c r="AB286" s="69"/>
      <c r="AC286" s="70"/>
      <c r="AD286" s="70"/>
      <c r="AE286" s="70"/>
      <c r="AF286" s="70"/>
      <c r="AG286" s="71"/>
      <c r="AH286" s="318"/>
      <c r="AI286" s="67"/>
      <c r="AJ286" s="68"/>
      <c r="AK286" s="69"/>
      <c r="AL286" s="68"/>
      <c r="AM286" s="67"/>
      <c r="AN286" s="72"/>
      <c r="AO286" s="68"/>
      <c r="AP286" s="72"/>
      <c r="AQ286" s="68"/>
      <c r="AR286" s="72"/>
      <c r="AS286" s="72"/>
      <c r="AT286" s="72"/>
      <c r="AU286" s="72"/>
      <c r="AV286" s="72"/>
      <c r="AW286" s="72"/>
      <c r="AX286" s="73"/>
      <c r="AY286" s="74"/>
      <c r="AZ286" s="74"/>
      <c r="BA286" s="74"/>
      <c r="BB286" s="74"/>
      <c r="BC286" s="74"/>
      <c r="BD286" s="75"/>
      <c r="BE286" s="75"/>
      <c r="BF286" s="75"/>
      <c r="BG286" s="75"/>
      <c r="BH286" s="74"/>
      <c r="BI286" s="74"/>
      <c r="BJ286" s="74"/>
      <c r="BK286" s="74"/>
      <c r="BL286" s="74"/>
    </row>
    <row r="287" spans="1:64" s="1" customFormat="1" ht="108.75" customHeight="1">
      <c r="A287" s="218" t="s">
        <v>3484</v>
      </c>
      <c r="B287" s="218" t="s">
        <v>23</v>
      </c>
      <c r="C287" s="218" t="s">
        <v>1123</v>
      </c>
      <c r="D287" s="218" t="s">
        <v>1118</v>
      </c>
      <c r="E287" s="218" t="s">
        <v>1122</v>
      </c>
      <c r="F287" s="218" t="s">
        <v>1048</v>
      </c>
      <c r="G287" s="218" t="s">
        <v>24</v>
      </c>
      <c r="H287" s="218">
        <v>0</v>
      </c>
      <c r="I287" s="218">
        <v>470000000</v>
      </c>
      <c r="J287" s="218" t="s">
        <v>25</v>
      </c>
      <c r="K287" s="218" t="s">
        <v>3479</v>
      </c>
      <c r="L287" s="218" t="s">
        <v>26</v>
      </c>
      <c r="M287" s="430" t="s">
        <v>27</v>
      </c>
      <c r="N287" s="218" t="s">
        <v>643</v>
      </c>
      <c r="O287" s="218" t="s">
        <v>28</v>
      </c>
      <c r="P287" s="218">
        <v>796</v>
      </c>
      <c r="Q287" s="218" t="s">
        <v>29</v>
      </c>
      <c r="R287" s="218" t="s">
        <v>3128</v>
      </c>
      <c r="S287" s="256">
        <v>24000</v>
      </c>
      <c r="T287" s="256">
        <f t="shared" si="10"/>
        <v>0</v>
      </c>
      <c r="U287" s="256">
        <f t="shared" si="11"/>
        <v>0</v>
      </c>
      <c r="V287" s="218"/>
      <c r="W287" s="218" t="s">
        <v>262</v>
      </c>
      <c r="X287" s="218" t="s">
        <v>3181</v>
      </c>
      <c r="Y287" s="67"/>
      <c r="Z287" s="68"/>
      <c r="AA287" s="67"/>
      <c r="AB287" s="69"/>
      <c r="AC287" s="70"/>
      <c r="AD287" s="70"/>
      <c r="AE287" s="70"/>
      <c r="AF287" s="70"/>
      <c r="AG287" s="71"/>
      <c r="AH287" s="318"/>
      <c r="AI287" s="67"/>
      <c r="AJ287" s="68"/>
      <c r="AK287" s="69"/>
      <c r="AL287" s="68"/>
      <c r="AM287" s="67"/>
      <c r="AN287" s="72"/>
      <c r="AO287" s="68"/>
      <c r="AP287" s="72"/>
      <c r="AQ287" s="68"/>
      <c r="AR287" s="72"/>
      <c r="AS287" s="72"/>
      <c r="AT287" s="72"/>
      <c r="AU287" s="72"/>
      <c r="AV287" s="72"/>
      <c r="AW287" s="72"/>
      <c r="AX287" s="73"/>
      <c r="AY287" s="74"/>
      <c r="AZ287" s="74"/>
      <c r="BA287" s="74"/>
      <c r="BB287" s="74"/>
      <c r="BC287" s="74"/>
      <c r="BD287" s="75"/>
      <c r="BE287" s="75"/>
      <c r="BF287" s="75"/>
      <c r="BG287" s="75"/>
      <c r="BH287" s="74"/>
      <c r="BI287" s="74"/>
      <c r="BJ287" s="74"/>
      <c r="BK287" s="74"/>
      <c r="BL287" s="74"/>
    </row>
    <row r="288" spans="1:64" s="1" customFormat="1" ht="122.25" customHeight="1">
      <c r="A288" s="218" t="s">
        <v>2596</v>
      </c>
      <c r="B288" s="218" t="s">
        <v>23</v>
      </c>
      <c r="C288" s="218" t="s">
        <v>1542</v>
      </c>
      <c r="D288" s="218" t="s">
        <v>1118</v>
      </c>
      <c r="E288" s="218" t="s">
        <v>1543</v>
      </c>
      <c r="F288" s="218" t="s">
        <v>1114</v>
      </c>
      <c r="G288" s="218" t="s">
        <v>24</v>
      </c>
      <c r="H288" s="218">
        <v>0</v>
      </c>
      <c r="I288" s="218">
        <v>470000000</v>
      </c>
      <c r="J288" s="218" t="s">
        <v>25</v>
      </c>
      <c r="K288" s="218" t="s">
        <v>1592</v>
      </c>
      <c r="L288" s="218" t="s">
        <v>26</v>
      </c>
      <c r="M288" s="430" t="s">
        <v>27</v>
      </c>
      <c r="N288" s="218" t="s">
        <v>643</v>
      </c>
      <c r="O288" s="218" t="s">
        <v>28</v>
      </c>
      <c r="P288" s="218">
        <v>796</v>
      </c>
      <c r="Q288" s="218" t="s">
        <v>29</v>
      </c>
      <c r="R288" s="218" t="s">
        <v>3128</v>
      </c>
      <c r="S288" s="256">
        <v>30000</v>
      </c>
      <c r="T288" s="256">
        <f t="shared" si="10"/>
        <v>0</v>
      </c>
      <c r="U288" s="256">
        <f t="shared" si="11"/>
        <v>0</v>
      </c>
      <c r="V288" s="218"/>
      <c r="W288" s="218" t="s">
        <v>262</v>
      </c>
      <c r="X288" s="218"/>
      <c r="Y288" s="67"/>
      <c r="Z288" s="68"/>
      <c r="AA288" s="67"/>
      <c r="AB288" s="69"/>
      <c r="AC288" s="70"/>
      <c r="AD288" s="70"/>
      <c r="AE288" s="70"/>
      <c r="AF288" s="70"/>
      <c r="AG288" s="71"/>
      <c r="AH288" s="318"/>
      <c r="AI288" s="67"/>
      <c r="AJ288" s="68"/>
      <c r="AK288" s="69"/>
      <c r="AL288" s="68"/>
      <c r="AM288" s="67"/>
      <c r="AN288" s="72"/>
      <c r="AO288" s="68"/>
      <c r="AP288" s="72"/>
      <c r="AQ288" s="68"/>
      <c r="AR288" s="72"/>
      <c r="AS288" s="72"/>
      <c r="AT288" s="72"/>
      <c r="AU288" s="72"/>
      <c r="AV288" s="72"/>
      <c r="AW288" s="72"/>
      <c r="AX288" s="73"/>
      <c r="AY288" s="74"/>
      <c r="AZ288" s="74"/>
      <c r="BA288" s="74"/>
      <c r="BB288" s="74"/>
      <c r="BC288" s="74"/>
      <c r="BD288" s="75"/>
      <c r="BE288" s="75"/>
      <c r="BF288" s="75"/>
      <c r="BG288" s="75"/>
      <c r="BH288" s="74"/>
      <c r="BI288" s="74"/>
      <c r="BJ288" s="74"/>
      <c r="BK288" s="74"/>
      <c r="BL288" s="74"/>
    </row>
    <row r="289" spans="1:64" s="1" customFormat="1" ht="84" customHeight="1">
      <c r="A289" s="218" t="s">
        <v>3485</v>
      </c>
      <c r="B289" s="218" t="s">
        <v>23</v>
      </c>
      <c r="C289" s="218" t="s">
        <v>1542</v>
      </c>
      <c r="D289" s="218" t="s">
        <v>1118</v>
      </c>
      <c r="E289" s="218" t="s">
        <v>1543</v>
      </c>
      <c r="F289" s="218" t="s">
        <v>1114</v>
      </c>
      <c r="G289" s="218" t="s">
        <v>24</v>
      </c>
      <c r="H289" s="218">
        <v>0</v>
      </c>
      <c r="I289" s="218">
        <v>470000000</v>
      </c>
      <c r="J289" s="218" t="s">
        <v>25</v>
      </c>
      <c r="K289" s="218" t="s">
        <v>3479</v>
      </c>
      <c r="L289" s="218" t="s">
        <v>26</v>
      </c>
      <c r="M289" s="430" t="s">
        <v>27</v>
      </c>
      <c r="N289" s="218" t="s">
        <v>643</v>
      </c>
      <c r="O289" s="218" t="s">
        <v>28</v>
      </c>
      <c r="P289" s="218">
        <v>796</v>
      </c>
      <c r="Q289" s="218" t="s">
        <v>29</v>
      </c>
      <c r="R289" s="218" t="s">
        <v>3128</v>
      </c>
      <c r="S289" s="256">
        <v>30000</v>
      </c>
      <c r="T289" s="256">
        <f t="shared" si="10"/>
        <v>0</v>
      </c>
      <c r="U289" s="256">
        <f t="shared" si="11"/>
        <v>0</v>
      </c>
      <c r="V289" s="254"/>
      <c r="W289" s="254" t="s">
        <v>262</v>
      </c>
      <c r="X289" s="254" t="s">
        <v>3181</v>
      </c>
      <c r="Y289" s="67"/>
      <c r="Z289" s="68"/>
      <c r="AA289" s="67"/>
      <c r="AB289" s="69"/>
      <c r="AC289" s="70"/>
      <c r="AD289" s="70"/>
      <c r="AE289" s="70"/>
      <c r="AF289" s="70"/>
      <c r="AG289" s="71"/>
      <c r="AH289" s="318"/>
      <c r="AI289" s="67"/>
      <c r="AJ289" s="68"/>
      <c r="AK289" s="69"/>
      <c r="AL289" s="68"/>
      <c r="AM289" s="67"/>
      <c r="AN289" s="72"/>
      <c r="AO289" s="68"/>
      <c r="AP289" s="72"/>
      <c r="AQ289" s="68"/>
      <c r="AR289" s="72"/>
      <c r="AS289" s="72"/>
      <c r="AT289" s="72"/>
      <c r="AU289" s="72"/>
      <c r="AV289" s="72"/>
      <c r="AW289" s="72"/>
      <c r="AX289" s="73"/>
      <c r="AY289" s="74"/>
      <c r="AZ289" s="74"/>
      <c r="BA289" s="74"/>
      <c r="BB289" s="74"/>
      <c r="BC289" s="74"/>
      <c r="BD289" s="75"/>
      <c r="BE289" s="75"/>
      <c r="BF289" s="75"/>
      <c r="BG289" s="75"/>
      <c r="BH289" s="74"/>
      <c r="BI289" s="74"/>
      <c r="BJ289" s="74"/>
      <c r="BK289" s="74"/>
      <c r="BL289" s="74"/>
    </row>
    <row r="290" spans="1:64" s="1" customFormat="1" ht="67.150000000000006" customHeight="1">
      <c r="A290" s="218" t="s">
        <v>4268</v>
      </c>
      <c r="B290" s="218" t="s">
        <v>23</v>
      </c>
      <c r="C290" s="218" t="s">
        <v>1542</v>
      </c>
      <c r="D290" s="218" t="s">
        <v>1118</v>
      </c>
      <c r="E290" s="218" t="s">
        <v>1543</v>
      </c>
      <c r="F290" s="218" t="s">
        <v>1114</v>
      </c>
      <c r="G290" s="218" t="s">
        <v>24</v>
      </c>
      <c r="H290" s="218">
        <v>0</v>
      </c>
      <c r="I290" s="218">
        <v>470000000</v>
      </c>
      <c r="J290" s="218" t="s">
        <v>25</v>
      </c>
      <c r="K290" s="218" t="s">
        <v>3084</v>
      </c>
      <c r="L290" s="218" t="s">
        <v>26</v>
      </c>
      <c r="M290" s="430" t="s">
        <v>27</v>
      </c>
      <c r="N290" s="218" t="s">
        <v>643</v>
      </c>
      <c r="O290" s="218" t="s">
        <v>28</v>
      </c>
      <c r="P290" s="218">
        <v>796</v>
      </c>
      <c r="Q290" s="218" t="s">
        <v>29</v>
      </c>
      <c r="R290" s="218">
        <v>6</v>
      </c>
      <c r="S290" s="256">
        <v>53000</v>
      </c>
      <c r="T290" s="256">
        <f t="shared" si="10"/>
        <v>318000</v>
      </c>
      <c r="U290" s="256">
        <f t="shared" si="11"/>
        <v>356160.00000000006</v>
      </c>
      <c r="V290" s="254"/>
      <c r="W290" s="254" t="s">
        <v>262</v>
      </c>
      <c r="X290" s="254" t="s">
        <v>4267</v>
      </c>
      <c r="Y290" s="67"/>
      <c r="Z290" s="68"/>
      <c r="AA290" s="67"/>
      <c r="AB290" s="69"/>
      <c r="AC290" s="70"/>
      <c r="AD290" s="70"/>
      <c r="AE290" s="70"/>
      <c r="AF290" s="70"/>
      <c r="AG290" s="71"/>
      <c r="AH290" s="318"/>
      <c r="AI290" s="67"/>
      <c r="AJ290" s="68"/>
      <c r="AK290" s="69"/>
      <c r="AL290" s="68"/>
      <c r="AM290" s="67"/>
      <c r="AN290" s="72"/>
      <c r="AO290" s="68"/>
      <c r="AP290" s="72"/>
      <c r="AQ290" s="68"/>
      <c r="AR290" s="72"/>
      <c r="AS290" s="72"/>
      <c r="AT290" s="72"/>
      <c r="AU290" s="72"/>
      <c r="AV290" s="72"/>
      <c r="AW290" s="72"/>
      <c r="AX290" s="73"/>
      <c r="AY290" s="74"/>
      <c r="AZ290" s="74"/>
      <c r="BA290" s="74"/>
      <c r="BB290" s="74"/>
      <c r="BC290" s="74"/>
      <c r="BD290" s="75"/>
      <c r="BE290" s="75"/>
      <c r="BF290" s="75"/>
      <c r="BG290" s="75"/>
      <c r="BH290" s="74"/>
      <c r="BI290" s="74"/>
      <c r="BJ290" s="74"/>
      <c r="BK290" s="74"/>
      <c r="BL290" s="74"/>
    </row>
    <row r="291" spans="1:64" s="1" customFormat="1" ht="99" customHeight="1">
      <c r="A291" s="218" t="s">
        <v>2597</v>
      </c>
      <c r="B291" s="218" t="s">
        <v>23</v>
      </c>
      <c r="C291" s="218" t="s">
        <v>1178</v>
      </c>
      <c r="D291" s="218" t="s">
        <v>1118</v>
      </c>
      <c r="E291" s="218" t="s">
        <v>3111</v>
      </c>
      <c r="F291" s="218" t="s">
        <v>1070</v>
      </c>
      <c r="G291" s="218" t="s">
        <v>24</v>
      </c>
      <c r="H291" s="218">
        <v>0</v>
      </c>
      <c r="I291" s="218">
        <v>470000000</v>
      </c>
      <c r="J291" s="218" t="s">
        <v>25</v>
      </c>
      <c r="K291" s="218" t="s">
        <v>1592</v>
      </c>
      <c r="L291" s="218" t="s">
        <v>26</v>
      </c>
      <c r="M291" s="430" t="s">
        <v>27</v>
      </c>
      <c r="N291" s="218" t="s">
        <v>643</v>
      </c>
      <c r="O291" s="218" t="s">
        <v>28</v>
      </c>
      <c r="P291" s="218">
        <v>796</v>
      </c>
      <c r="Q291" s="218" t="s">
        <v>29</v>
      </c>
      <c r="R291" s="218" t="s">
        <v>3128</v>
      </c>
      <c r="S291" s="256">
        <v>20000</v>
      </c>
      <c r="T291" s="256">
        <f t="shared" si="10"/>
        <v>0</v>
      </c>
      <c r="U291" s="256">
        <f t="shared" si="11"/>
        <v>0</v>
      </c>
      <c r="V291" s="218"/>
      <c r="W291" s="218" t="s">
        <v>262</v>
      </c>
      <c r="X291" s="218"/>
      <c r="Y291" s="67"/>
      <c r="Z291" s="68"/>
      <c r="AA291" s="67"/>
      <c r="AB291" s="69"/>
      <c r="AC291" s="70"/>
      <c r="AD291" s="70"/>
      <c r="AE291" s="70"/>
      <c r="AF291" s="70"/>
      <c r="AG291" s="71"/>
      <c r="AH291" s="318"/>
      <c r="AI291" s="67"/>
      <c r="AJ291" s="68"/>
      <c r="AK291" s="69"/>
      <c r="AL291" s="68"/>
      <c r="AM291" s="67"/>
      <c r="AN291" s="72"/>
      <c r="AO291" s="68"/>
      <c r="AP291" s="72"/>
      <c r="AQ291" s="68"/>
      <c r="AR291" s="72"/>
      <c r="AS291" s="72"/>
      <c r="AT291" s="72"/>
      <c r="AU291" s="72"/>
      <c r="AV291" s="72"/>
      <c r="AW291" s="72"/>
      <c r="AX291" s="73"/>
      <c r="AY291" s="74"/>
      <c r="AZ291" s="74"/>
      <c r="BA291" s="74"/>
      <c r="BB291" s="74"/>
      <c r="BC291" s="74"/>
      <c r="BD291" s="75"/>
      <c r="BE291" s="75"/>
      <c r="BF291" s="75"/>
      <c r="BG291" s="75"/>
      <c r="BH291" s="74"/>
      <c r="BI291" s="74"/>
      <c r="BJ291" s="74"/>
      <c r="BK291" s="74"/>
      <c r="BL291" s="74"/>
    </row>
    <row r="292" spans="1:64" s="1" customFormat="1" ht="99" customHeight="1">
      <c r="A292" s="218" t="s">
        <v>3486</v>
      </c>
      <c r="B292" s="218" t="s">
        <v>23</v>
      </c>
      <c r="C292" s="218" t="s">
        <v>1178</v>
      </c>
      <c r="D292" s="218" t="s">
        <v>1118</v>
      </c>
      <c r="E292" s="218" t="s">
        <v>3111</v>
      </c>
      <c r="F292" s="218" t="s">
        <v>1070</v>
      </c>
      <c r="G292" s="218" t="s">
        <v>24</v>
      </c>
      <c r="H292" s="218">
        <v>0</v>
      </c>
      <c r="I292" s="218">
        <v>470000000</v>
      </c>
      <c r="J292" s="218" t="s">
        <v>25</v>
      </c>
      <c r="K292" s="218" t="s">
        <v>3479</v>
      </c>
      <c r="L292" s="218" t="s">
        <v>26</v>
      </c>
      <c r="M292" s="430" t="s">
        <v>27</v>
      </c>
      <c r="N292" s="218" t="s">
        <v>643</v>
      </c>
      <c r="O292" s="218" t="s">
        <v>28</v>
      </c>
      <c r="P292" s="218">
        <v>796</v>
      </c>
      <c r="Q292" s="218" t="s">
        <v>29</v>
      </c>
      <c r="R292" s="218" t="s">
        <v>3128</v>
      </c>
      <c r="S292" s="256">
        <v>20000</v>
      </c>
      <c r="T292" s="256">
        <f t="shared" si="10"/>
        <v>0</v>
      </c>
      <c r="U292" s="256">
        <f t="shared" si="11"/>
        <v>0</v>
      </c>
      <c r="V292" s="254"/>
      <c r="W292" s="254" t="s">
        <v>262</v>
      </c>
      <c r="X292" s="254" t="s">
        <v>3181</v>
      </c>
      <c r="Y292" s="67"/>
      <c r="Z292" s="68"/>
      <c r="AA292" s="67"/>
      <c r="AB292" s="69"/>
      <c r="AC292" s="70"/>
      <c r="AD292" s="70"/>
      <c r="AE292" s="70"/>
      <c r="AF292" s="70"/>
      <c r="AG292" s="71"/>
      <c r="AH292" s="318"/>
      <c r="AI292" s="67"/>
      <c r="AJ292" s="68"/>
      <c r="AK292" s="69"/>
      <c r="AL292" s="68"/>
      <c r="AM292" s="67"/>
      <c r="AN292" s="72"/>
      <c r="AO292" s="68"/>
      <c r="AP292" s="72"/>
      <c r="AQ292" s="68"/>
      <c r="AR292" s="72"/>
      <c r="AS292" s="72"/>
      <c r="AT292" s="72"/>
      <c r="AU292" s="72"/>
      <c r="AV292" s="72"/>
      <c r="AW292" s="72"/>
      <c r="AX292" s="73"/>
      <c r="AY292" s="74"/>
      <c r="AZ292" s="74"/>
      <c r="BA292" s="74"/>
      <c r="BB292" s="74"/>
      <c r="BC292" s="74"/>
      <c r="BD292" s="75"/>
      <c r="BE292" s="75"/>
      <c r="BF292" s="75"/>
      <c r="BG292" s="75"/>
      <c r="BH292" s="74"/>
      <c r="BI292" s="74"/>
      <c r="BJ292" s="74"/>
      <c r="BK292" s="74"/>
      <c r="BL292" s="74"/>
    </row>
    <row r="293" spans="1:64" s="1" customFormat="1" ht="78" customHeight="1">
      <c r="A293" s="218" t="s">
        <v>2598</v>
      </c>
      <c r="B293" s="218" t="s">
        <v>23</v>
      </c>
      <c r="C293" s="218" t="s">
        <v>1169</v>
      </c>
      <c r="D293" s="218" t="s">
        <v>1118</v>
      </c>
      <c r="E293" s="218" t="s">
        <v>3110</v>
      </c>
      <c r="F293" s="218" t="s">
        <v>1071</v>
      </c>
      <c r="G293" s="218" t="s">
        <v>24</v>
      </c>
      <c r="H293" s="218">
        <v>0</v>
      </c>
      <c r="I293" s="218">
        <v>470000000</v>
      </c>
      <c r="J293" s="218" t="s">
        <v>25</v>
      </c>
      <c r="K293" s="218" t="s">
        <v>1592</v>
      </c>
      <c r="L293" s="218" t="s">
        <v>26</v>
      </c>
      <c r="M293" s="430" t="s">
        <v>27</v>
      </c>
      <c r="N293" s="218" t="s">
        <v>643</v>
      </c>
      <c r="O293" s="218" t="s">
        <v>28</v>
      </c>
      <c r="P293" s="218">
        <v>796</v>
      </c>
      <c r="Q293" s="218" t="s">
        <v>29</v>
      </c>
      <c r="R293" s="218" t="s">
        <v>3128</v>
      </c>
      <c r="S293" s="256">
        <v>25000</v>
      </c>
      <c r="T293" s="256">
        <f t="shared" si="10"/>
        <v>0</v>
      </c>
      <c r="U293" s="256">
        <f t="shared" si="11"/>
        <v>0</v>
      </c>
      <c r="V293" s="218"/>
      <c r="W293" s="218" t="s">
        <v>262</v>
      </c>
      <c r="X293" s="218"/>
      <c r="Y293" s="67"/>
      <c r="Z293" s="68"/>
      <c r="AA293" s="67"/>
      <c r="AB293" s="69"/>
      <c r="AC293" s="70"/>
      <c r="AD293" s="70"/>
      <c r="AE293" s="70"/>
      <c r="AF293" s="70"/>
      <c r="AG293" s="71"/>
      <c r="AH293" s="318"/>
      <c r="AI293" s="67"/>
      <c r="AJ293" s="68"/>
      <c r="AK293" s="69"/>
      <c r="AL293" s="68"/>
      <c r="AM293" s="67"/>
      <c r="AN293" s="72"/>
      <c r="AO293" s="68"/>
      <c r="AP293" s="72"/>
      <c r="AQ293" s="68"/>
      <c r="AR293" s="72"/>
      <c r="AS293" s="72"/>
      <c r="AT293" s="72"/>
      <c r="AU293" s="72"/>
      <c r="AV293" s="72"/>
      <c r="AW293" s="72"/>
      <c r="AX293" s="73"/>
      <c r="AY293" s="74"/>
      <c r="AZ293" s="74"/>
      <c r="BA293" s="74"/>
      <c r="BB293" s="74"/>
      <c r="BC293" s="74"/>
      <c r="BD293" s="75"/>
      <c r="BE293" s="75"/>
      <c r="BF293" s="75"/>
      <c r="BG293" s="75"/>
      <c r="BH293" s="74"/>
      <c r="BI293" s="74"/>
      <c r="BJ293" s="74"/>
      <c r="BK293" s="74"/>
      <c r="BL293" s="74"/>
    </row>
    <row r="294" spans="1:64" s="1" customFormat="1" ht="78" customHeight="1">
      <c r="A294" s="218" t="s">
        <v>3487</v>
      </c>
      <c r="B294" s="218" t="s">
        <v>23</v>
      </c>
      <c r="C294" s="218" t="s">
        <v>1169</v>
      </c>
      <c r="D294" s="218" t="s">
        <v>1118</v>
      </c>
      <c r="E294" s="218" t="s">
        <v>3110</v>
      </c>
      <c r="F294" s="218" t="s">
        <v>1071</v>
      </c>
      <c r="G294" s="218" t="s">
        <v>24</v>
      </c>
      <c r="H294" s="218">
        <v>0</v>
      </c>
      <c r="I294" s="218">
        <v>470000000</v>
      </c>
      <c r="J294" s="218" t="s">
        <v>25</v>
      </c>
      <c r="K294" s="218" t="s">
        <v>3479</v>
      </c>
      <c r="L294" s="218" t="s">
        <v>26</v>
      </c>
      <c r="M294" s="430" t="s">
        <v>27</v>
      </c>
      <c r="N294" s="218" t="s">
        <v>643</v>
      </c>
      <c r="O294" s="218" t="s">
        <v>28</v>
      </c>
      <c r="P294" s="218">
        <v>796</v>
      </c>
      <c r="Q294" s="218" t="s">
        <v>29</v>
      </c>
      <c r="R294" s="218" t="s">
        <v>3128</v>
      </c>
      <c r="S294" s="256">
        <v>25000</v>
      </c>
      <c r="T294" s="256">
        <f t="shared" si="10"/>
        <v>0</v>
      </c>
      <c r="U294" s="256">
        <f t="shared" si="11"/>
        <v>0</v>
      </c>
      <c r="V294" s="254"/>
      <c r="W294" s="254" t="s">
        <v>262</v>
      </c>
      <c r="X294" s="254" t="s">
        <v>3181</v>
      </c>
      <c r="Y294" s="67"/>
      <c r="Z294" s="68"/>
      <c r="AA294" s="67"/>
      <c r="AB294" s="69"/>
      <c r="AC294" s="70"/>
      <c r="AD294" s="70"/>
      <c r="AE294" s="70"/>
      <c r="AF294" s="70"/>
      <c r="AG294" s="71"/>
      <c r="AH294" s="318"/>
      <c r="AI294" s="67"/>
      <c r="AJ294" s="68"/>
      <c r="AK294" s="69"/>
      <c r="AL294" s="68"/>
      <c r="AM294" s="67"/>
      <c r="AN294" s="72"/>
      <c r="AO294" s="68"/>
      <c r="AP294" s="72"/>
      <c r="AQ294" s="68"/>
      <c r="AR294" s="72"/>
      <c r="AS294" s="72"/>
      <c r="AT294" s="72"/>
      <c r="AU294" s="72"/>
      <c r="AV294" s="72"/>
      <c r="AW294" s="72"/>
      <c r="AX294" s="73"/>
      <c r="AY294" s="74"/>
      <c r="AZ294" s="74"/>
      <c r="BA294" s="74"/>
      <c r="BB294" s="74"/>
      <c r="BC294" s="74"/>
      <c r="BD294" s="75"/>
      <c r="BE294" s="75"/>
      <c r="BF294" s="75"/>
      <c r="BG294" s="75"/>
      <c r="BH294" s="74"/>
      <c r="BI294" s="74"/>
      <c r="BJ294" s="74"/>
      <c r="BK294" s="74"/>
      <c r="BL294" s="74"/>
    </row>
    <row r="295" spans="1:64" s="1" customFormat="1" ht="78" customHeight="1">
      <c r="A295" s="218" t="s">
        <v>4266</v>
      </c>
      <c r="B295" s="218" t="s">
        <v>23</v>
      </c>
      <c r="C295" s="218" t="s">
        <v>1169</v>
      </c>
      <c r="D295" s="218" t="s">
        <v>1118</v>
      </c>
      <c r="E295" s="218" t="s">
        <v>3110</v>
      </c>
      <c r="F295" s="218" t="s">
        <v>1071</v>
      </c>
      <c r="G295" s="218" t="s">
        <v>24</v>
      </c>
      <c r="H295" s="218">
        <v>0</v>
      </c>
      <c r="I295" s="218">
        <v>470000000</v>
      </c>
      <c r="J295" s="218" t="s">
        <v>25</v>
      </c>
      <c r="K295" s="218" t="s">
        <v>3084</v>
      </c>
      <c r="L295" s="218" t="s">
        <v>26</v>
      </c>
      <c r="M295" s="430" t="s">
        <v>27</v>
      </c>
      <c r="N295" s="218" t="s">
        <v>643</v>
      </c>
      <c r="O295" s="218" t="s">
        <v>28</v>
      </c>
      <c r="P295" s="218">
        <v>796</v>
      </c>
      <c r="Q295" s="218" t="s">
        <v>29</v>
      </c>
      <c r="R295" s="218">
        <v>2</v>
      </c>
      <c r="S295" s="256">
        <v>36000</v>
      </c>
      <c r="T295" s="256">
        <f t="shared" si="10"/>
        <v>72000</v>
      </c>
      <c r="U295" s="256">
        <f t="shared" si="11"/>
        <v>80640.000000000015</v>
      </c>
      <c r="V295" s="254"/>
      <c r="W295" s="254" t="s">
        <v>262</v>
      </c>
      <c r="X295" s="254" t="s">
        <v>4267</v>
      </c>
      <c r="Y295" s="67"/>
      <c r="Z295" s="68"/>
      <c r="AA295" s="67"/>
      <c r="AB295" s="69"/>
      <c r="AC295" s="70"/>
      <c r="AD295" s="70"/>
      <c r="AE295" s="70"/>
      <c r="AF295" s="70"/>
      <c r="AG295" s="71"/>
      <c r="AH295" s="318"/>
      <c r="AI295" s="67"/>
      <c r="AJ295" s="68"/>
      <c r="AK295" s="69"/>
      <c r="AL295" s="68"/>
      <c r="AM295" s="67"/>
      <c r="AN295" s="72"/>
      <c r="AO295" s="68"/>
      <c r="AP295" s="72"/>
      <c r="AQ295" s="68"/>
      <c r="AR295" s="72"/>
      <c r="AS295" s="72"/>
      <c r="AT295" s="72"/>
      <c r="AU295" s="72"/>
      <c r="AV295" s="72"/>
      <c r="AW295" s="72"/>
      <c r="AX295" s="73"/>
      <c r="AY295" s="74"/>
      <c r="AZ295" s="74"/>
      <c r="BA295" s="74"/>
      <c r="BB295" s="74"/>
      <c r="BC295" s="74"/>
      <c r="BD295" s="75"/>
      <c r="BE295" s="75"/>
      <c r="BF295" s="75"/>
      <c r="BG295" s="75"/>
      <c r="BH295" s="74"/>
      <c r="BI295" s="74"/>
      <c r="BJ295" s="74"/>
      <c r="BK295" s="74"/>
      <c r="BL295" s="74"/>
    </row>
    <row r="296" spans="1:64" s="1" customFormat="1" ht="113.25" customHeight="1">
      <c r="A296" s="218" t="s">
        <v>2599</v>
      </c>
      <c r="B296" s="218" t="s">
        <v>23</v>
      </c>
      <c r="C296" s="218" t="s">
        <v>1170</v>
      </c>
      <c r="D296" s="218" t="s">
        <v>1118</v>
      </c>
      <c r="E296" s="218" t="s">
        <v>1171</v>
      </c>
      <c r="F296" s="218" t="s">
        <v>1052</v>
      </c>
      <c r="G296" s="218" t="s">
        <v>24</v>
      </c>
      <c r="H296" s="218">
        <v>0</v>
      </c>
      <c r="I296" s="218">
        <v>470000000</v>
      </c>
      <c r="J296" s="218" t="s">
        <v>25</v>
      </c>
      <c r="K296" s="218" t="s">
        <v>1592</v>
      </c>
      <c r="L296" s="218" t="s">
        <v>26</v>
      </c>
      <c r="M296" s="430" t="s">
        <v>27</v>
      </c>
      <c r="N296" s="218" t="s">
        <v>643</v>
      </c>
      <c r="O296" s="218" t="s">
        <v>28</v>
      </c>
      <c r="P296" s="218">
        <v>796</v>
      </c>
      <c r="Q296" s="218" t="s">
        <v>29</v>
      </c>
      <c r="R296" s="218" t="s">
        <v>3128</v>
      </c>
      <c r="S296" s="256">
        <v>21000</v>
      </c>
      <c r="T296" s="256">
        <f t="shared" si="10"/>
        <v>0</v>
      </c>
      <c r="U296" s="256">
        <f t="shared" si="11"/>
        <v>0</v>
      </c>
      <c r="V296" s="218"/>
      <c r="W296" s="218" t="s">
        <v>262</v>
      </c>
      <c r="X296" s="218"/>
      <c r="Y296" s="67"/>
      <c r="Z296" s="68"/>
      <c r="AA296" s="67"/>
      <c r="AB296" s="69"/>
      <c r="AC296" s="70"/>
      <c r="AD296" s="70"/>
      <c r="AE296" s="70"/>
      <c r="AF296" s="70"/>
      <c r="AG296" s="71"/>
      <c r="AH296" s="318"/>
      <c r="AI296" s="67"/>
      <c r="AJ296" s="68"/>
      <c r="AK296" s="69"/>
      <c r="AL296" s="68"/>
      <c r="AM296" s="67"/>
      <c r="AN296" s="72"/>
      <c r="AO296" s="68"/>
      <c r="AP296" s="72"/>
      <c r="AQ296" s="68"/>
      <c r="AR296" s="72"/>
      <c r="AS296" s="72"/>
      <c r="AT296" s="72"/>
      <c r="AU296" s="72"/>
      <c r="AV296" s="72"/>
      <c r="AW296" s="72"/>
      <c r="AX296" s="73"/>
      <c r="AY296" s="74"/>
      <c r="AZ296" s="74"/>
      <c r="BA296" s="74"/>
      <c r="BB296" s="74"/>
      <c r="BC296" s="74"/>
      <c r="BD296" s="75"/>
      <c r="BE296" s="75"/>
      <c r="BF296" s="75"/>
      <c r="BG296" s="75"/>
      <c r="BH296" s="74"/>
      <c r="BI296" s="74"/>
      <c r="BJ296" s="74"/>
      <c r="BK296" s="74"/>
      <c r="BL296" s="74"/>
    </row>
    <row r="297" spans="1:64" s="1" customFormat="1" ht="113.25" customHeight="1">
      <c r="A297" s="218" t="s">
        <v>3488</v>
      </c>
      <c r="B297" s="218" t="s">
        <v>23</v>
      </c>
      <c r="C297" s="218" t="s">
        <v>1170</v>
      </c>
      <c r="D297" s="218" t="s">
        <v>1118</v>
      </c>
      <c r="E297" s="218" t="s">
        <v>1171</v>
      </c>
      <c r="F297" s="218" t="s">
        <v>1052</v>
      </c>
      <c r="G297" s="218" t="s">
        <v>24</v>
      </c>
      <c r="H297" s="218">
        <v>0</v>
      </c>
      <c r="I297" s="218">
        <v>470000000</v>
      </c>
      <c r="J297" s="218" t="s">
        <v>25</v>
      </c>
      <c r="K297" s="218" t="s">
        <v>3479</v>
      </c>
      <c r="L297" s="218" t="s">
        <v>26</v>
      </c>
      <c r="M297" s="430" t="s">
        <v>27</v>
      </c>
      <c r="N297" s="218" t="s">
        <v>643</v>
      </c>
      <c r="O297" s="218" t="s">
        <v>28</v>
      </c>
      <c r="P297" s="218">
        <v>796</v>
      </c>
      <c r="Q297" s="218" t="s">
        <v>29</v>
      </c>
      <c r="R297" s="218" t="s">
        <v>3128</v>
      </c>
      <c r="S297" s="256">
        <v>21000</v>
      </c>
      <c r="T297" s="256">
        <f t="shared" si="10"/>
        <v>0</v>
      </c>
      <c r="U297" s="256">
        <f t="shared" si="11"/>
        <v>0</v>
      </c>
      <c r="V297" s="254"/>
      <c r="W297" s="254" t="s">
        <v>262</v>
      </c>
      <c r="X297" s="254" t="s">
        <v>3181</v>
      </c>
      <c r="Y297" s="67"/>
      <c r="Z297" s="68"/>
      <c r="AA297" s="67"/>
      <c r="AB297" s="69"/>
      <c r="AC297" s="70"/>
      <c r="AD297" s="70"/>
      <c r="AE297" s="70"/>
      <c r="AF297" s="70"/>
      <c r="AG297" s="71"/>
      <c r="AH297" s="318"/>
      <c r="AI297" s="67"/>
      <c r="AJ297" s="68"/>
      <c r="AK297" s="69"/>
      <c r="AL297" s="68"/>
      <c r="AM297" s="67"/>
      <c r="AN297" s="72"/>
      <c r="AO297" s="68"/>
      <c r="AP297" s="72"/>
      <c r="AQ297" s="68"/>
      <c r="AR297" s="72"/>
      <c r="AS297" s="72"/>
      <c r="AT297" s="72"/>
      <c r="AU297" s="72"/>
      <c r="AV297" s="72"/>
      <c r="AW297" s="72"/>
      <c r="AX297" s="73"/>
      <c r="AY297" s="74"/>
      <c r="AZ297" s="74"/>
      <c r="BA297" s="74"/>
      <c r="BB297" s="74"/>
      <c r="BC297" s="74"/>
      <c r="BD297" s="75"/>
      <c r="BE297" s="75"/>
      <c r="BF297" s="75"/>
      <c r="BG297" s="75"/>
      <c r="BH297" s="74"/>
      <c r="BI297" s="74"/>
      <c r="BJ297" s="74"/>
      <c r="BK297" s="74"/>
      <c r="BL297" s="74"/>
    </row>
    <row r="298" spans="1:64" s="1" customFormat="1" ht="125.25" customHeight="1">
      <c r="A298" s="218" t="s">
        <v>2600</v>
      </c>
      <c r="B298" s="218" t="s">
        <v>23</v>
      </c>
      <c r="C298" s="218" t="s">
        <v>1124</v>
      </c>
      <c r="D298" s="218" t="s">
        <v>1118</v>
      </c>
      <c r="E298" s="218" t="s">
        <v>1121</v>
      </c>
      <c r="F298" s="218" t="s">
        <v>1055</v>
      </c>
      <c r="G298" s="218" t="s">
        <v>24</v>
      </c>
      <c r="H298" s="218">
        <v>0</v>
      </c>
      <c r="I298" s="218">
        <v>470000000</v>
      </c>
      <c r="J298" s="218" t="s">
        <v>25</v>
      </c>
      <c r="K298" s="218" t="s">
        <v>1592</v>
      </c>
      <c r="L298" s="218" t="s">
        <v>26</v>
      </c>
      <c r="M298" s="430" t="s">
        <v>27</v>
      </c>
      <c r="N298" s="218" t="s">
        <v>643</v>
      </c>
      <c r="O298" s="218" t="s">
        <v>28</v>
      </c>
      <c r="P298" s="218">
        <v>796</v>
      </c>
      <c r="Q298" s="218" t="s">
        <v>29</v>
      </c>
      <c r="R298" s="218" t="s">
        <v>3128</v>
      </c>
      <c r="S298" s="256">
        <v>22000</v>
      </c>
      <c r="T298" s="256">
        <f t="shared" si="10"/>
        <v>0</v>
      </c>
      <c r="U298" s="256">
        <f t="shared" si="11"/>
        <v>0</v>
      </c>
      <c r="V298" s="218"/>
      <c r="W298" s="218" t="s">
        <v>262</v>
      </c>
      <c r="X298" s="218"/>
      <c r="Y298" s="67"/>
      <c r="Z298" s="68"/>
      <c r="AA298" s="67"/>
      <c r="AB298" s="69"/>
      <c r="AC298" s="70"/>
      <c r="AD298" s="70"/>
      <c r="AE298" s="70"/>
      <c r="AF298" s="70"/>
      <c r="AG298" s="71"/>
      <c r="AH298" s="318"/>
      <c r="AI298" s="67"/>
      <c r="AJ298" s="68"/>
      <c r="AK298" s="69"/>
      <c r="AL298" s="68"/>
      <c r="AM298" s="67"/>
      <c r="AN298" s="72"/>
      <c r="AO298" s="68"/>
      <c r="AP298" s="72"/>
      <c r="AQ298" s="68"/>
      <c r="AR298" s="72"/>
      <c r="AS298" s="72"/>
      <c r="AT298" s="72"/>
      <c r="AU298" s="72"/>
      <c r="AV298" s="72"/>
      <c r="AW298" s="72"/>
      <c r="AX298" s="73"/>
      <c r="AY298" s="74"/>
      <c r="AZ298" s="74"/>
      <c r="BA298" s="74"/>
      <c r="BB298" s="74"/>
      <c r="BC298" s="74"/>
      <c r="BD298" s="75"/>
      <c r="BE298" s="75"/>
      <c r="BF298" s="75"/>
      <c r="BG298" s="75"/>
      <c r="BH298" s="74"/>
      <c r="BI298" s="74"/>
      <c r="BJ298" s="74"/>
      <c r="BK298" s="74"/>
      <c r="BL298" s="74"/>
    </row>
    <row r="299" spans="1:64" s="1" customFormat="1" ht="125.25" customHeight="1">
      <c r="A299" s="218" t="s">
        <v>3489</v>
      </c>
      <c r="B299" s="218" t="s">
        <v>23</v>
      </c>
      <c r="C299" s="218" t="s">
        <v>1124</v>
      </c>
      <c r="D299" s="218" t="s">
        <v>1118</v>
      </c>
      <c r="E299" s="218" t="s">
        <v>1121</v>
      </c>
      <c r="F299" s="218" t="s">
        <v>1055</v>
      </c>
      <c r="G299" s="218" t="s">
        <v>24</v>
      </c>
      <c r="H299" s="218">
        <v>0</v>
      </c>
      <c r="I299" s="218">
        <v>470000000</v>
      </c>
      <c r="J299" s="218" t="s">
        <v>25</v>
      </c>
      <c r="K299" s="218" t="s">
        <v>3479</v>
      </c>
      <c r="L299" s="218" t="s">
        <v>26</v>
      </c>
      <c r="M299" s="430" t="s">
        <v>27</v>
      </c>
      <c r="N299" s="218" t="s">
        <v>643</v>
      </c>
      <c r="O299" s="218" t="s">
        <v>28</v>
      </c>
      <c r="P299" s="218">
        <v>796</v>
      </c>
      <c r="Q299" s="218" t="s">
        <v>29</v>
      </c>
      <c r="R299" s="218" t="s">
        <v>828</v>
      </c>
      <c r="S299" s="256">
        <v>22000</v>
      </c>
      <c r="T299" s="256">
        <f t="shared" si="10"/>
        <v>968000</v>
      </c>
      <c r="U299" s="256">
        <f t="shared" si="11"/>
        <v>1084160</v>
      </c>
      <c r="V299" s="218"/>
      <c r="W299" s="218" t="s">
        <v>262</v>
      </c>
      <c r="X299" s="218" t="s">
        <v>3181</v>
      </c>
      <c r="Y299" s="67"/>
      <c r="Z299" s="68"/>
      <c r="AA299" s="67"/>
      <c r="AB299" s="69"/>
      <c r="AC299" s="70"/>
      <c r="AD299" s="70"/>
      <c r="AE299" s="70"/>
      <c r="AF299" s="70"/>
      <c r="AG299" s="71"/>
      <c r="AH299" s="318"/>
      <c r="AI299" s="67"/>
      <c r="AJ299" s="68"/>
      <c r="AK299" s="69"/>
      <c r="AL299" s="68"/>
      <c r="AM299" s="67"/>
      <c r="AN299" s="72"/>
      <c r="AO299" s="68"/>
      <c r="AP299" s="72"/>
      <c r="AQ299" s="68"/>
      <c r="AR299" s="72"/>
      <c r="AS299" s="72"/>
      <c r="AT299" s="72"/>
      <c r="AU299" s="72"/>
      <c r="AV299" s="72"/>
      <c r="AW299" s="72"/>
      <c r="AX299" s="73"/>
      <c r="AY299" s="74"/>
      <c r="AZ299" s="74"/>
      <c r="BA299" s="74"/>
      <c r="BB299" s="74"/>
      <c r="BC299" s="74"/>
      <c r="BD299" s="75"/>
      <c r="BE299" s="75"/>
      <c r="BF299" s="75"/>
      <c r="BG299" s="75"/>
      <c r="BH299" s="74"/>
      <c r="BI299" s="74"/>
      <c r="BJ299" s="74"/>
      <c r="BK299" s="74"/>
      <c r="BL299" s="74"/>
    </row>
    <row r="300" spans="1:64" s="1" customFormat="1" ht="111.75" customHeight="1">
      <c r="A300" s="218" t="s">
        <v>2601</v>
      </c>
      <c r="B300" s="218" t="s">
        <v>23</v>
      </c>
      <c r="C300" s="218" t="s">
        <v>1544</v>
      </c>
      <c r="D300" s="218" t="s">
        <v>1118</v>
      </c>
      <c r="E300" s="218" t="s">
        <v>1545</v>
      </c>
      <c r="F300" s="218" t="s">
        <v>1115</v>
      </c>
      <c r="G300" s="218" t="s">
        <v>24</v>
      </c>
      <c r="H300" s="218">
        <v>0</v>
      </c>
      <c r="I300" s="218">
        <v>470000000</v>
      </c>
      <c r="J300" s="218" t="s">
        <v>25</v>
      </c>
      <c r="K300" s="218" t="s">
        <v>1592</v>
      </c>
      <c r="L300" s="218" t="s">
        <v>26</v>
      </c>
      <c r="M300" s="430" t="s">
        <v>27</v>
      </c>
      <c r="N300" s="218" t="s">
        <v>643</v>
      </c>
      <c r="O300" s="218" t="s">
        <v>28</v>
      </c>
      <c r="P300" s="218">
        <v>796</v>
      </c>
      <c r="Q300" s="218" t="s">
        <v>29</v>
      </c>
      <c r="R300" s="218" t="s">
        <v>3128</v>
      </c>
      <c r="S300" s="256">
        <v>21000</v>
      </c>
      <c r="T300" s="256">
        <f t="shared" si="10"/>
        <v>0</v>
      </c>
      <c r="U300" s="256">
        <f t="shared" si="11"/>
        <v>0</v>
      </c>
      <c r="V300" s="218"/>
      <c r="W300" s="218" t="s">
        <v>262</v>
      </c>
      <c r="X300" s="218"/>
      <c r="Y300" s="67"/>
      <c r="Z300" s="68"/>
      <c r="AA300" s="67"/>
      <c r="AB300" s="69"/>
      <c r="AC300" s="70"/>
      <c r="AD300" s="70"/>
      <c r="AE300" s="70"/>
      <c r="AF300" s="70"/>
      <c r="AG300" s="71"/>
      <c r="AH300" s="318"/>
      <c r="AI300" s="67"/>
      <c r="AJ300" s="68"/>
      <c r="AK300" s="69"/>
      <c r="AL300" s="68"/>
      <c r="AM300" s="67"/>
      <c r="AN300" s="72"/>
      <c r="AO300" s="68"/>
      <c r="AP300" s="72"/>
      <c r="AQ300" s="68"/>
      <c r="AR300" s="72"/>
      <c r="AS300" s="72"/>
      <c r="AT300" s="72"/>
      <c r="AU300" s="72"/>
      <c r="AV300" s="72"/>
      <c r="AW300" s="72"/>
      <c r="AX300" s="73"/>
      <c r="AY300" s="74"/>
      <c r="AZ300" s="74"/>
      <c r="BA300" s="74"/>
      <c r="BB300" s="74"/>
      <c r="BC300" s="74"/>
      <c r="BD300" s="75"/>
      <c r="BE300" s="75"/>
      <c r="BF300" s="75"/>
      <c r="BG300" s="75"/>
      <c r="BH300" s="74"/>
      <c r="BI300" s="74"/>
      <c r="BJ300" s="74"/>
      <c r="BK300" s="74"/>
      <c r="BL300" s="74"/>
    </row>
    <row r="301" spans="1:64" s="1" customFormat="1" ht="57.6" customHeight="1">
      <c r="A301" s="218" t="s">
        <v>3490</v>
      </c>
      <c r="B301" s="218" t="s">
        <v>23</v>
      </c>
      <c r="C301" s="218" t="s">
        <v>1544</v>
      </c>
      <c r="D301" s="218" t="s">
        <v>1118</v>
      </c>
      <c r="E301" s="218" t="s">
        <v>1545</v>
      </c>
      <c r="F301" s="218" t="s">
        <v>1115</v>
      </c>
      <c r="G301" s="218" t="s">
        <v>24</v>
      </c>
      <c r="H301" s="218">
        <v>0</v>
      </c>
      <c r="I301" s="218">
        <v>470000000</v>
      </c>
      <c r="J301" s="218" t="s">
        <v>25</v>
      </c>
      <c r="K301" s="218" t="s">
        <v>3479</v>
      </c>
      <c r="L301" s="218" t="s">
        <v>26</v>
      </c>
      <c r="M301" s="430" t="s">
        <v>27</v>
      </c>
      <c r="N301" s="218" t="s">
        <v>643</v>
      </c>
      <c r="O301" s="218" t="s">
        <v>28</v>
      </c>
      <c r="P301" s="218">
        <v>796</v>
      </c>
      <c r="Q301" s="218" t="s">
        <v>29</v>
      </c>
      <c r="R301" s="218" t="s">
        <v>3128</v>
      </c>
      <c r="S301" s="256">
        <v>21000</v>
      </c>
      <c r="T301" s="256">
        <f t="shared" si="10"/>
        <v>0</v>
      </c>
      <c r="U301" s="256">
        <f t="shared" si="11"/>
        <v>0</v>
      </c>
      <c r="V301" s="254"/>
      <c r="W301" s="254" t="s">
        <v>262</v>
      </c>
      <c r="X301" s="254" t="s">
        <v>3181</v>
      </c>
      <c r="Y301" s="67"/>
      <c r="Z301" s="68"/>
      <c r="AA301" s="67"/>
      <c r="AB301" s="69"/>
      <c r="AC301" s="70"/>
      <c r="AD301" s="70"/>
      <c r="AE301" s="70"/>
      <c r="AF301" s="70"/>
      <c r="AG301" s="71"/>
      <c r="AH301" s="318"/>
      <c r="AI301" s="67"/>
      <c r="AJ301" s="68"/>
      <c r="AK301" s="69"/>
      <c r="AL301" s="68"/>
      <c r="AM301" s="67"/>
      <c r="AN301" s="72"/>
      <c r="AO301" s="68"/>
      <c r="AP301" s="72"/>
      <c r="AQ301" s="68"/>
      <c r="AR301" s="72"/>
      <c r="AS301" s="72"/>
      <c r="AT301" s="72"/>
      <c r="AU301" s="72"/>
      <c r="AV301" s="72"/>
      <c r="AW301" s="72"/>
      <c r="AX301" s="73"/>
      <c r="AY301" s="74"/>
      <c r="AZ301" s="74"/>
      <c r="BA301" s="74"/>
      <c r="BB301" s="74"/>
      <c r="BC301" s="74"/>
      <c r="BD301" s="75"/>
      <c r="BE301" s="75"/>
      <c r="BF301" s="75"/>
      <c r="BG301" s="75"/>
      <c r="BH301" s="74"/>
      <c r="BI301" s="74"/>
      <c r="BJ301" s="74"/>
      <c r="BK301" s="74"/>
      <c r="BL301" s="74"/>
    </row>
    <row r="302" spans="1:64" s="1" customFormat="1" ht="81" customHeight="1">
      <c r="A302" s="218" t="s">
        <v>4270</v>
      </c>
      <c r="B302" s="218" t="s">
        <v>23</v>
      </c>
      <c r="C302" s="218" t="s">
        <v>1544</v>
      </c>
      <c r="D302" s="218" t="s">
        <v>1118</v>
      </c>
      <c r="E302" s="218" t="s">
        <v>1545</v>
      </c>
      <c r="F302" s="218" t="s">
        <v>1115</v>
      </c>
      <c r="G302" s="218" t="s">
        <v>24</v>
      </c>
      <c r="H302" s="218">
        <v>0</v>
      </c>
      <c r="I302" s="218">
        <v>470000000</v>
      </c>
      <c r="J302" s="218" t="s">
        <v>25</v>
      </c>
      <c r="K302" s="218" t="s">
        <v>3084</v>
      </c>
      <c r="L302" s="218" t="s">
        <v>26</v>
      </c>
      <c r="M302" s="430" t="s">
        <v>27</v>
      </c>
      <c r="N302" s="218" t="s">
        <v>643</v>
      </c>
      <c r="O302" s="218" t="s">
        <v>28</v>
      </c>
      <c r="P302" s="218">
        <v>796</v>
      </c>
      <c r="Q302" s="218" t="s">
        <v>29</v>
      </c>
      <c r="R302" s="218">
        <v>14</v>
      </c>
      <c r="S302" s="256">
        <v>18000</v>
      </c>
      <c r="T302" s="256">
        <f t="shared" si="10"/>
        <v>252000</v>
      </c>
      <c r="U302" s="256">
        <f t="shared" si="11"/>
        <v>282240</v>
      </c>
      <c r="V302" s="254"/>
      <c r="W302" s="254" t="s">
        <v>262</v>
      </c>
      <c r="X302" s="254" t="s">
        <v>4271</v>
      </c>
      <c r="Y302" s="67"/>
      <c r="Z302" s="68"/>
      <c r="AA302" s="67"/>
      <c r="AB302" s="69"/>
      <c r="AC302" s="70"/>
      <c r="AD302" s="70"/>
      <c r="AE302" s="70"/>
      <c r="AF302" s="70"/>
      <c r="AG302" s="71"/>
      <c r="AH302" s="318"/>
      <c r="AI302" s="67"/>
      <c r="AJ302" s="68"/>
      <c r="AK302" s="69"/>
      <c r="AL302" s="68"/>
      <c r="AM302" s="67"/>
      <c r="AN302" s="72"/>
      <c r="AO302" s="68"/>
      <c r="AP302" s="72"/>
      <c r="AQ302" s="68"/>
      <c r="AR302" s="72"/>
      <c r="AS302" s="72"/>
      <c r="AT302" s="72"/>
      <c r="AU302" s="72"/>
      <c r="AV302" s="72"/>
      <c r="AW302" s="72"/>
      <c r="AX302" s="73"/>
      <c r="AY302" s="74"/>
      <c r="AZ302" s="74"/>
      <c r="BA302" s="74"/>
      <c r="BB302" s="74"/>
      <c r="BC302" s="74"/>
      <c r="BD302" s="75"/>
      <c r="BE302" s="75"/>
      <c r="BF302" s="75"/>
      <c r="BG302" s="75"/>
      <c r="BH302" s="74"/>
      <c r="BI302" s="74"/>
      <c r="BJ302" s="74"/>
      <c r="BK302" s="74"/>
      <c r="BL302" s="74"/>
    </row>
    <row r="303" spans="1:64" s="1" customFormat="1" ht="103.5" customHeight="1">
      <c r="A303" s="218" t="s">
        <v>4269</v>
      </c>
      <c r="B303" s="218" t="s">
        <v>23</v>
      </c>
      <c r="C303" s="218" t="s">
        <v>1176</v>
      </c>
      <c r="D303" s="218" t="s">
        <v>1168</v>
      </c>
      <c r="E303" s="218" t="s">
        <v>1177</v>
      </c>
      <c r="F303" s="218" t="s">
        <v>1056</v>
      </c>
      <c r="G303" s="218" t="s">
        <v>24</v>
      </c>
      <c r="H303" s="218">
        <v>0</v>
      </c>
      <c r="I303" s="218">
        <v>470000000</v>
      </c>
      <c r="J303" s="218" t="s">
        <v>25</v>
      </c>
      <c r="K303" s="218" t="s">
        <v>1592</v>
      </c>
      <c r="L303" s="218" t="s">
        <v>26</v>
      </c>
      <c r="M303" s="430" t="s">
        <v>27</v>
      </c>
      <c r="N303" s="218" t="s">
        <v>643</v>
      </c>
      <c r="O303" s="218" t="s">
        <v>28</v>
      </c>
      <c r="P303" s="218">
        <v>796</v>
      </c>
      <c r="Q303" s="218" t="s">
        <v>29</v>
      </c>
      <c r="R303" s="218" t="s">
        <v>3128</v>
      </c>
      <c r="S303" s="256">
        <v>18000</v>
      </c>
      <c r="T303" s="256">
        <f t="shared" si="10"/>
        <v>0</v>
      </c>
      <c r="U303" s="256">
        <f t="shared" si="11"/>
        <v>0</v>
      </c>
      <c r="V303" s="218"/>
      <c r="W303" s="218" t="s">
        <v>262</v>
      </c>
      <c r="X303" s="218"/>
      <c r="Y303" s="67"/>
      <c r="Z303" s="68"/>
      <c r="AA303" s="67"/>
      <c r="AB303" s="69"/>
      <c r="AC303" s="70"/>
      <c r="AD303" s="70"/>
      <c r="AE303" s="70"/>
      <c r="AF303" s="70"/>
      <c r="AG303" s="71"/>
      <c r="AH303" s="318"/>
      <c r="AI303" s="67"/>
      <c r="AJ303" s="68"/>
      <c r="AK303" s="69"/>
      <c r="AL303" s="68"/>
      <c r="AM303" s="67"/>
      <c r="AN303" s="72"/>
      <c r="AO303" s="68"/>
      <c r="AP303" s="72"/>
      <c r="AQ303" s="68"/>
      <c r="AR303" s="72"/>
      <c r="AS303" s="72"/>
      <c r="AT303" s="72"/>
      <c r="AU303" s="72"/>
      <c r="AV303" s="72"/>
      <c r="AW303" s="72"/>
      <c r="AX303" s="73"/>
      <c r="AY303" s="74"/>
      <c r="AZ303" s="74"/>
      <c r="BA303" s="74"/>
      <c r="BB303" s="74"/>
      <c r="BC303" s="74"/>
      <c r="BD303" s="75"/>
      <c r="BE303" s="75"/>
      <c r="BF303" s="75"/>
      <c r="BG303" s="75"/>
      <c r="BH303" s="74"/>
      <c r="BI303" s="74"/>
      <c r="BJ303" s="74"/>
      <c r="BK303" s="74"/>
      <c r="BL303" s="74"/>
    </row>
    <row r="304" spans="1:64" s="1" customFormat="1" ht="103.5" customHeight="1">
      <c r="A304" s="218" t="s">
        <v>3491</v>
      </c>
      <c r="B304" s="218" t="s">
        <v>23</v>
      </c>
      <c r="C304" s="218" t="s">
        <v>1176</v>
      </c>
      <c r="D304" s="218" t="s">
        <v>1168</v>
      </c>
      <c r="E304" s="218" t="s">
        <v>1177</v>
      </c>
      <c r="F304" s="218" t="s">
        <v>1056</v>
      </c>
      <c r="G304" s="218" t="s">
        <v>24</v>
      </c>
      <c r="H304" s="218">
        <v>0</v>
      </c>
      <c r="I304" s="218">
        <v>470000000</v>
      </c>
      <c r="J304" s="218" t="s">
        <v>25</v>
      </c>
      <c r="K304" s="218" t="s">
        <v>3479</v>
      </c>
      <c r="L304" s="218" t="s">
        <v>26</v>
      </c>
      <c r="M304" s="430" t="s">
        <v>27</v>
      </c>
      <c r="N304" s="218" t="s">
        <v>643</v>
      </c>
      <c r="O304" s="218" t="s">
        <v>28</v>
      </c>
      <c r="P304" s="218">
        <v>796</v>
      </c>
      <c r="Q304" s="218" t="s">
        <v>29</v>
      </c>
      <c r="R304" s="218" t="s">
        <v>1120</v>
      </c>
      <c r="S304" s="256">
        <v>18000</v>
      </c>
      <c r="T304" s="256">
        <f t="shared" si="10"/>
        <v>450000</v>
      </c>
      <c r="U304" s="256">
        <f t="shared" si="11"/>
        <v>504000.00000000006</v>
      </c>
      <c r="V304" s="218"/>
      <c r="W304" s="218" t="s">
        <v>262</v>
      </c>
      <c r="X304" s="218" t="s">
        <v>3181</v>
      </c>
      <c r="Y304" s="67"/>
      <c r="Z304" s="68"/>
      <c r="AA304" s="67"/>
      <c r="AB304" s="69"/>
      <c r="AC304" s="70"/>
      <c r="AD304" s="70"/>
      <c r="AE304" s="70"/>
      <c r="AF304" s="70"/>
      <c r="AG304" s="71"/>
      <c r="AH304" s="318"/>
      <c r="AI304" s="67"/>
      <c r="AJ304" s="68"/>
      <c r="AK304" s="69"/>
      <c r="AL304" s="68"/>
      <c r="AM304" s="67"/>
      <c r="AN304" s="72"/>
      <c r="AO304" s="68"/>
      <c r="AP304" s="72"/>
      <c r="AQ304" s="68"/>
      <c r="AR304" s="72"/>
      <c r="AS304" s="72"/>
      <c r="AT304" s="72"/>
      <c r="AU304" s="72"/>
      <c r="AV304" s="72"/>
      <c r="AW304" s="72"/>
      <c r="AX304" s="73"/>
      <c r="AY304" s="74"/>
      <c r="AZ304" s="74"/>
      <c r="BA304" s="74"/>
      <c r="BB304" s="74"/>
      <c r="BC304" s="74"/>
      <c r="BD304" s="75"/>
      <c r="BE304" s="75"/>
      <c r="BF304" s="75"/>
      <c r="BG304" s="75"/>
      <c r="BH304" s="74"/>
      <c r="BI304" s="74"/>
      <c r="BJ304" s="74"/>
      <c r="BK304" s="74"/>
      <c r="BL304" s="74"/>
    </row>
    <row r="305" spans="1:64" s="1" customFormat="1" ht="100.5" customHeight="1">
      <c r="A305" s="218" t="s">
        <v>2602</v>
      </c>
      <c r="B305" s="218" t="s">
        <v>23</v>
      </c>
      <c r="C305" s="218" t="s">
        <v>1174</v>
      </c>
      <c r="D305" s="218" t="s">
        <v>1168</v>
      </c>
      <c r="E305" s="218" t="s">
        <v>1175</v>
      </c>
      <c r="F305" s="218" t="s">
        <v>1116</v>
      </c>
      <c r="G305" s="218" t="s">
        <v>24</v>
      </c>
      <c r="H305" s="218">
        <v>0</v>
      </c>
      <c r="I305" s="218">
        <v>470000000</v>
      </c>
      <c r="J305" s="218" t="s">
        <v>25</v>
      </c>
      <c r="K305" s="218" t="s">
        <v>1592</v>
      </c>
      <c r="L305" s="218" t="s">
        <v>26</v>
      </c>
      <c r="M305" s="430" t="s">
        <v>27</v>
      </c>
      <c r="N305" s="218" t="s">
        <v>643</v>
      </c>
      <c r="O305" s="218" t="s">
        <v>28</v>
      </c>
      <c r="P305" s="218">
        <v>796</v>
      </c>
      <c r="Q305" s="218" t="s">
        <v>29</v>
      </c>
      <c r="R305" s="218" t="s">
        <v>3128</v>
      </c>
      <c r="S305" s="256">
        <v>25000</v>
      </c>
      <c r="T305" s="256">
        <f t="shared" si="10"/>
        <v>0</v>
      </c>
      <c r="U305" s="256">
        <f t="shared" si="11"/>
        <v>0</v>
      </c>
      <c r="V305" s="218"/>
      <c r="W305" s="218" t="s">
        <v>262</v>
      </c>
      <c r="X305" s="218"/>
      <c r="Y305" s="67"/>
      <c r="Z305" s="68"/>
      <c r="AA305" s="67"/>
      <c r="AB305" s="69"/>
      <c r="AC305" s="70"/>
      <c r="AD305" s="70"/>
      <c r="AE305" s="70"/>
      <c r="AF305" s="70"/>
      <c r="AG305" s="71"/>
      <c r="AH305" s="318"/>
      <c r="AI305" s="67"/>
      <c r="AJ305" s="68"/>
      <c r="AK305" s="69"/>
      <c r="AL305" s="68"/>
      <c r="AM305" s="67"/>
      <c r="AN305" s="72"/>
      <c r="AO305" s="68"/>
      <c r="AP305" s="72"/>
      <c r="AQ305" s="68"/>
      <c r="AR305" s="72"/>
      <c r="AS305" s="72"/>
      <c r="AT305" s="72"/>
      <c r="AU305" s="72"/>
      <c r="AV305" s="72"/>
      <c r="AW305" s="72"/>
      <c r="AX305" s="73"/>
      <c r="AY305" s="74"/>
      <c r="AZ305" s="74"/>
      <c r="BA305" s="74"/>
      <c r="BB305" s="74"/>
      <c r="BC305" s="74"/>
      <c r="BD305" s="75"/>
      <c r="BE305" s="75"/>
      <c r="BF305" s="75"/>
      <c r="BG305" s="75"/>
      <c r="BH305" s="74"/>
      <c r="BI305" s="74"/>
      <c r="BJ305" s="74"/>
      <c r="BK305" s="74"/>
      <c r="BL305" s="74"/>
    </row>
    <row r="306" spans="1:64" s="1" customFormat="1" ht="100.5" customHeight="1">
      <c r="A306" s="218" t="s">
        <v>3492</v>
      </c>
      <c r="B306" s="218" t="s">
        <v>23</v>
      </c>
      <c r="C306" s="218" t="s">
        <v>1174</v>
      </c>
      <c r="D306" s="218" t="s">
        <v>1168</v>
      </c>
      <c r="E306" s="218" t="s">
        <v>1175</v>
      </c>
      <c r="F306" s="218" t="s">
        <v>1116</v>
      </c>
      <c r="G306" s="218" t="s">
        <v>24</v>
      </c>
      <c r="H306" s="218">
        <v>0</v>
      </c>
      <c r="I306" s="218">
        <v>470000000</v>
      </c>
      <c r="J306" s="218" t="s">
        <v>25</v>
      </c>
      <c r="K306" s="218" t="s">
        <v>3479</v>
      </c>
      <c r="L306" s="218" t="s">
        <v>26</v>
      </c>
      <c r="M306" s="430" t="s">
        <v>27</v>
      </c>
      <c r="N306" s="218" t="s">
        <v>643</v>
      </c>
      <c r="O306" s="218" t="s">
        <v>28</v>
      </c>
      <c r="P306" s="218">
        <v>796</v>
      </c>
      <c r="Q306" s="218" t="s">
        <v>29</v>
      </c>
      <c r="R306" s="218">
        <v>2</v>
      </c>
      <c r="S306" s="256">
        <v>25000</v>
      </c>
      <c r="T306" s="256">
        <f t="shared" si="10"/>
        <v>50000</v>
      </c>
      <c r="U306" s="256">
        <f t="shared" si="11"/>
        <v>56000.000000000007</v>
      </c>
      <c r="V306" s="218"/>
      <c r="W306" s="218" t="s">
        <v>262</v>
      </c>
      <c r="X306" s="218" t="s">
        <v>3181</v>
      </c>
      <c r="Y306" s="67"/>
      <c r="Z306" s="68"/>
      <c r="AA306" s="441"/>
      <c r="AB306" s="69"/>
      <c r="AC306" s="70"/>
      <c r="AD306" s="70"/>
      <c r="AE306" s="70"/>
      <c r="AF306" s="70"/>
      <c r="AG306" s="71"/>
      <c r="AH306" s="318"/>
      <c r="AI306" s="67"/>
      <c r="AJ306" s="68"/>
      <c r="AK306" s="69"/>
      <c r="AL306" s="68"/>
      <c r="AM306" s="67"/>
      <c r="AN306" s="72"/>
      <c r="AO306" s="68"/>
      <c r="AP306" s="72"/>
      <c r="AQ306" s="68"/>
      <c r="AR306" s="72"/>
      <c r="AS306" s="72"/>
      <c r="AT306" s="72"/>
      <c r="AU306" s="72"/>
      <c r="AV306" s="72"/>
      <c r="AW306" s="72"/>
      <c r="AX306" s="73"/>
      <c r="AY306" s="74"/>
      <c r="AZ306" s="74"/>
      <c r="BA306" s="74"/>
      <c r="BB306" s="74"/>
      <c r="BC306" s="74"/>
      <c r="BD306" s="75"/>
      <c r="BE306" s="75"/>
      <c r="BF306" s="75"/>
      <c r="BG306" s="75"/>
      <c r="BH306" s="74"/>
      <c r="BI306" s="74"/>
      <c r="BJ306" s="74"/>
      <c r="BK306" s="74"/>
      <c r="BL306" s="74"/>
    </row>
    <row r="307" spans="1:64" s="1" customFormat="1" ht="88.5" customHeight="1">
      <c r="A307" s="218" t="s">
        <v>2603</v>
      </c>
      <c r="B307" s="218" t="s">
        <v>23</v>
      </c>
      <c r="C307" s="218" t="s">
        <v>1172</v>
      </c>
      <c r="D307" s="218" t="s">
        <v>1168</v>
      </c>
      <c r="E307" s="218" t="s">
        <v>1173</v>
      </c>
      <c r="F307" s="218" t="s">
        <v>1074</v>
      </c>
      <c r="G307" s="218" t="s">
        <v>24</v>
      </c>
      <c r="H307" s="218">
        <v>0</v>
      </c>
      <c r="I307" s="218">
        <v>470000000</v>
      </c>
      <c r="J307" s="218" t="s">
        <v>25</v>
      </c>
      <c r="K307" s="218" t="s">
        <v>1592</v>
      </c>
      <c r="L307" s="218" t="s">
        <v>26</v>
      </c>
      <c r="M307" s="430" t="s">
        <v>27</v>
      </c>
      <c r="N307" s="218" t="s">
        <v>643</v>
      </c>
      <c r="O307" s="218" t="s">
        <v>28</v>
      </c>
      <c r="P307" s="218">
        <v>796</v>
      </c>
      <c r="Q307" s="218" t="s">
        <v>29</v>
      </c>
      <c r="R307" s="218" t="s">
        <v>3128</v>
      </c>
      <c r="S307" s="256">
        <v>43290</v>
      </c>
      <c r="T307" s="256">
        <f t="shared" si="10"/>
        <v>0</v>
      </c>
      <c r="U307" s="256">
        <f t="shared" si="11"/>
        <v>0</v>
      </c>
      <c r="V307" s="218"/>
      <c r="W307" s="218" t="s">
        <v>262</v>
      </c>
      <c r="X307" s="218"/>
      <c r="Y307" s="67"/>
      <c r="Z307" s="68"/>
      <c r="AA307" s="67"/>
      <c r="AB307" s="69"/>
      <c r="AC307" s="70"/>
      <c r="AD307" s="70"/>
      <c r="AE307" s="70"/>
      <c r="AF307" s="70"/>
      <c r="AG307" s="71"/>
      <c r="AH307" s="318"/>
      <c r="AI307" s="67"/>
      <c r="AJ307" s="68"/>
      <c r="AK307" s="69"/>
      <c r="AL307" s="68"/>
      <c r="AM307" s="67"/>
      <c r="AN307" s="72"/>
      <c r="AO307" s="68"/>
      <c r="AP307" s="72"/>
      <c r="AQ307" s="68"/>
      <c r="AR307" s="72"/>
      <c r="AS307" s="72"/>
      <c r="AT307" s="72"/>
      <c r="AU307" s="72"/>
      <c r="AV307" s="72"/>
      <c r="AW307" s="72"/>
      <c r="AX307" s="73"/>
      <c r="AY307" s="74"/>
      <c r="AZ307" s="74"/>
      <c r="BA307" s="74"/>
      <c r="BB307" s="74"/>
      <c r="BC307" s="74"/>
      <c r="BD307" s="75"/>
      <c r="BE307" s="75"/>
      <c r="BF307" s="75"/>
      <c r="BG307" s="75"/>
      <c r="BH307" s="74"/>
      <c r="BI307" s="74"/>
      <c r="BJ307" s="74"/>
      <c r="BK307" s="74"/>
      <c r="BL307" s="74"/>
    </row>
    <row r="308" spans="1:64" s="1" customFormat="1" ht="88.5" customHeight="1">
      <c r="A308" s="218" t="s">
        <v>3493</v>
      </c>
      <c r="B308" s="218" t="s">
        <v>23</v>
      </c>
      <c r="C308" s="218" t="s">
        <v>1172</v>
      </c>
      <c r="D308" s="218" t="s">
        <v>1168</v>
      </c>
      <c r="E308" s="218" t="s">
        <v>1173</v>
      </c>
      <c r="F308" s="218" t="s">
        <v>1074</v>
      </c>
      <c r="G308" s="218" t="s">
        <v>24</v>
      </c>
      <c r="H308" s="218">
        <v>0</v>
      </c>
      <c r="I308" s="218">
        <v>470000000</v>
      </c>
      <c r="J308" s="218" t="s">
        <v>25</v>
      </c>
      <c r="K308" s="218" t="s">
        <v>3479</v>
      </c>
      <c r="L308" s="218" t="s">
        <v>26</v>
      </c>
      <c r="M308" s="430" t="s">
        <v>27</v>
      </c>
      <c r="N308" s="218" t="s">
        <v>643</v>
      </c>
      <c r="O308" s="218" t="s">
        <v>28</v>
      </c>
      <c r="P308" s="218">
        <v>796</v>
      </c>
      <c r="Q308" s="218" t="s">
        <v>29</v>
      </c>
      <c r="R308" s="218">
        <v>6</v>
      </c>
      <c r="S308" s="256">
        <v>43290</v>
      </c>
      <c r="T308" s="256">
        <f t="shared" si="10"/>
        <v>259740</v>
      </c>
      <c r="U308" s="256">
        <f t="shared" si="11"/>
        <v>290908.80000000005</v>
      </c>
      <c r="V308" s="218"/>
      <c r="W308" s="218" t="s">
        <v>262</v>
      </c>
      <c r="X308" s="218" t="s">
        <v>3181</v>
      </c>
      <c r="Y308" s="67"/>
      <c r="Z308" s="68"/>
      <c r="AA308" s="441"/>
      <c r="AB308" s="69"/>
      <c r="AC308" s="70"/>
      <c r="AD308" s="70"/>
      <c r="AE308" s="70"/>
      <c r="AF308" s="70"/>
      <c r="AG308" s="71"/>
      <c r="AH308" s="318"/>
      <c r="AI308" s="67"/>
      <c r="AJ308" s="68"/>
      <c r="AK308" s="69"/>
      <c r="AL308" s="68"/>
      <c r="AM308" s="67"/>
      <c r="AN308" s="72"/>
      <c r="AO308" s="68"/>
      <c r="AP308" s="72"/>
      <c r="AQ308" s="68"/>
      <c r="AR308" s="72"/>
      <c r="AS308" s="72"/>
      <c r="AT308" s="72"/>
      <c r="AU308" s="72"/>
      <c r="AV308" s="72"/>
      <c r="AW308" s="72"/>
      <c r="AX308" s="73"/>
      <c r="AY308" s="74"/>
      <c r="AZ308" s="74"/>
      <c r="BA308" s="74"/>
      <c r="BB308" s="74"/>
      <c r="BC308" s="74"/>
      <c r="BD308" s="75"/>
      <c r="BE308" s="75"/>
      <c r="BF308" s="75"/>
      <c r="BG308" s="75"/>
      <c r="BH308" s="74"/>
      <c r="BI308" s="74"/>
      <c r="BJ308" s="74"/>
      <c r="BK308" s="74"/>
      <c r="BL308" s="74"/>
    </row>
    <row r="309" spans="1:64" s="1" customFormat="1" ht="117" customHeight="1">
      <c r="A309" s="218" t="s">
        <v>2604</v>
      </c>
      <c r="B309" s="218" t="s">
        <v>23</v>
      </c>
      <c r="C309" s="218" t="s">
        <v>1523</v>
      </c>
      <c r="D309" s="218" t="s">
        <v>1521</v>
      </c>
      <c r="E309" s="218" t="s">
        <v>1522</v>
      </c>
      <c r="F309" s="218" t="s">
        <v>1049</v>
      </c>
      <c r="G309" s="218" t="s">
        <v>24</v>
      </c>
      <c r="H309" s="218">
        <v>0</v>
      </c>
      <c r="I309" s="218">
        <v>470000000</v>
      </c>
      <c r="J309" s="218" t="s">
        <v>25</v>
      </c>
      <c r="K309" s="218" t="s">
        <v>1592</v>
      </c>
      <c r="L309" s="218" t="s">
        <v>26</v>
      </c>
      <c r="M309" s="430" t="s">
        <v>27</v>
      </c>
      <c r="N309" s="218" t="s">
        <v>643</v>
      </c>
      <c r="O309" s="218" t="s">
        <v>28</v>
      </c>
      <c r="P309" s="218">
        <v>796</v>
      </c>
      <c r="Q309" s="218" t="s">
        <v>29</v>
      </c>
      <c r="R309" s="218" t="s">
        <v>3128</v>
      </c>
      <c r="S309" s="256">
        <v>14905</v>
      </c>
      <c r="T309" s="256">
        <f t="shared" si="10"/>
        <v>0</v>
      </c>
      <c r="U309" s="256">
        <f t="shared" si="11"/>
        <v>0</v>
      </c>
      <c r="V309" s="218"/>
      <c r="W309" s="218" t="s">
        <v>262</v>
      </c>
      <c r="X309" s="218"/>
      <c r="Y309" s="67"/>
      <c r="Z309" s="68"/>
      <c r="AA309" s="67"/>
      <c r="AB309" s="69"/>
      <c r="AC309" s="70"/>
      <c r="AD309" s="70"/>
      <c r="AE309" s="70"/>
      <c r="AF309" s="70"/>
      <c r="AG309" s="71"/>
      <c r="AH309" s="318"/>
      <c r="AI309" s="67"/>
      <c r="AJ309" s="68"/>
      <c r="AK309" s="69"/>
      <c r="AL309" s="68"/>
      <c r="AM309" s="67"/>
      <c r="AN309" s="72"/>
      <c r="AO309" s="68"/>
      <c r="AP309" s="72"/>
      <c r="AQ309" s="68"/>
      <c r="AR309" s="72"/>
      <c r="AS309" s="72"/>
      <c r="AT309" s="72"/>
      <c r="AU309" s="72"/>
      <c r="AV309" s="72"/>
      <c r="AW309" s="72"/>
      <c r="AX309" s="73"/>
      <c r="AY309" s="74"/>
      <c r="AZ309" s="74"/>
      <c r="BA309" s="74"/>
      <c r="BB309" s="74"/>
      <c r="BC309" s="74"/>
      <c r="BD309" s="75"/>
      <c r="BE309" s="75"/>
      <c r="BF309" s="75"/>
      <c r="BG309" s="75"/>
      <c r="BH309" s="74"/>
      <c r="BI309" s="74"/>
      <c r="BJ309" s="74"/>
      <c r="BK309" s="74"/>
      <c r="BL309" s="74"/>
    </row>
    <row r="310" spans="1:64" s="1" customFormat="1" ht="117" customHeight="1">
      <c r="A310" s="218" t="s">
        <v>3494</v>
      </c>
      <c r="B310" s="218" t="s">
        <v>23</v>
      </c>
      <c r="C310" s="218" t="s">
        <v>1523</v>
      </c>
      <c r="D310" s="218" t="s">
        <v>1521</v>
      </c>
      <c r="E310" s="218" t="s">
        <v>1522</v>
      </c>
      <c r="F310" s="218" t="s">
        <v>1049</v>
      </c>
      <c r="G310" s="218" t="s">
        <v>24</v>
      </c>
      <c r="H310" s="218">
        <v>0</v>
      </c>
      <c r="I310" s="218">
        <v>470000000</v>
      </c>
      <c r="J310" s="218" t="s">
        <v>25</v>
      </c>
      <c r="K310" s="218" t="s">
        <v>3479</v>
      </c>
      <c r="L310" s="218" t="s">
        <v>26</v>
      </c>
      <c r="M310" s="430" t="s">
        <v>27</v>
      </c>
      <c r="N310" s="218" t="s">
        <v>643</v>
      </c>
      <c r="O310" s="218" t="s">
        <v>28</v>
      </c>
      <c r="P310" s="218">
        <v>796</v>
      </c>
      <c r="Q310" s="218" t="s">
        <v>29</v>
      </c>
      <c r="R310" s="218">
        <v>4</v>
      </c>
      <c r="S310" s="256">
        <v>14905</v>
      </c>
      <c r="T310" s="256">
        <f t="shared" si="10"/>
        <v>59620</v>
      </c>
      <c r="U310" s="256">
        <f t="shared" si="11"/>
        <v>66774.400000000009</v>
      </c>
      <c r="V310" s="218"/>
      <c r="W310" s="218" t="s">
        <v>262</v>
      </c>
      <c r="X310" s="218" t="s">
        <v>3181</v>
      </c>
      <c r="Y310" s="67"/>
      <c r="Z310" s="68"/>
      <c r="AA310" s="67"/>
      <c r="AB310" s="69"/>
      <c r="AC310" s="70"/>
      <c r="AD310" s="70"/>
      <c r="AE310" s="70"/>
      <c r="AF310" s="70"/>
      <c r="AG310" s="71"/>
      <c r="AH310" s="318"/>
      <c r="AI310" s="67"/>
      <c r="AJ310" s="68"/>
      <c r="AK310" s="69"/>
      <c r="AL310" s="68"/>
      <c r="AM310" s="67"/>
      <c r="AN310" s="72"/>
      <c r="AO310" s="68"/>
      <c r="AP310" s="72"/>
      <c r="AQ310" s="68"/>
      <c r="AR310" s="72"/>
      <c r="AS310" s="72"/>
      <c r="AT310" s="72"/>
      <c r="AU310" s="72"/>
      <c r="AV310" s="72"/>
      <c r="AW310" s="72"/>
      <c r="AX310" s="73"/>
      <c r="AY310" s="74"/>
      <c r="AZ310" s="74"/>
      <c r="BA310" s="74"/>
      <c r="BB310" s="74"/>
      <c r="BC310" s="74"/>
      <c r="BD310" s="75"/>
      <c r="BE310" s="75"/>
      <c r="BF310" s="75"/>
      <c r="BG310" s="75"/>
      <c r="BH310" s="74"/>
      <c r="BI310" s="74"/>
      <c r="BJ310" s="74"/>
      <c r="BK310" s="74"/>
      <c r="BL310" s="74"/>
    </row>
    <row r="311" spans="1:64" s="1" customFormat="1" ht="103.5" customHeight="1">
      <c r="A311" s="218" t="s">
        <v>2605</v>
      </c>
      <c r="B311" s="218" t="s">
        <v>23</v>
      </c>
      <c r="C311" s="218" t="s">
        <v>1186</v>
      </c>
      <c r="D311" s="218" t="s">
        <v>1184</v>
      </c>
      <c r="E311" s="218" t="s">
        <v>1185</v>
      </c>
      <c r="F311" s="218" t="s">
        <v>1051</v>
      </c>
      <c r="G311" s="218" t="s">
        <v>24</v>
      </c>
      <c r="H311" s="218">
        <v>0</v>
      </c>
      <c r="I311" s="218">
        <v>470000000</v>
      </c>
      <c r="J311" s="218" t="s">
        <v>25</v>
      </c>
      <c r="K311" s="218" t="s">
        <v>1592</v>
      </c>
      <c r="L311" s="218" t="s">
        <v>26</v>
      </c>
      <c r="M311" s="430" t="s">
        <v>27</v>
      </c>
      <c r="N311" s="218" t="s">
        <v>643</v>
      </c>
      <c r="O311" s="218" t="s">
        <v>28</v>
      </c>
      <c r="P311" s="218" t="s">
        <v>662</v>
      </c>
      <c r="Q311" s="218" t="s">
        <v>1050</v>
      </c>
      <c r="R311" s="218" t="s">
        <v>3128</v>
      </c>
      <c r="S311" s="256">
        <v>5840</v>
      </c>
      <c r="T311" s="256">
        <f t="shared" si="10"/>
        <v>0</v>
      </c>
      <c r="U311" s="256">
        <f t="shared" si="11"/>
        <v>0</v>
      </c>
      <c r="V311" s="218"/>
      <c r="W311" s="218" t="s">
        <v>262</v>
      </c>
      <c r="X311" s="218"/>
      <c r="Y311" s="67"/>
      <c r="Z311" s="68"/>
      <c r="AA311" s="67"/>
      <c r="AB311" s="69"/>
      <c r="AC311" s="70"/>
      <c r="AD311" s="70"/>
      <c r="AE311" s="70"/>
      <c r="AF311" s="70"/>
      <c r="AG311" s="71"/>
      <c r="AH311" s="318"/>
      <c r="AI311" s="67"/>
      <c r="AJ311" s="68"/>
      <c r="AK311" s="69"/>
      <c r="AL311" s="68"/>
      <c r="AM311" s="67"/>
      <c r="AN311" s="72"/>
      <c r="AO311" s="68"/>
      <c r="AP311" s="72"/>
      <c r="AQ311" s="68"/>
      <c r="AR311" s="72"/>
      <c r="AS311" s="72"/>
      <c r="AT311" s="72"/>
      <c r="AU311" s="72"/>
      <c r="AV311" s="72"/>
      <c r="AW311" s="72"/>
      <c r="AX311" s="73"/>
      <c r="AY311" s="74"/>
      <c r="AZ311" s="74"/>
      <c r="BA311" s="74"/>
      <c r="BB311" s="74"/>
      <c r="BC311" s="74"/>
      <c r="BD311" s="75"/>
      <c r="BE311" s="75"/>
      <c r="BF311" s="75"/>
      <c r="BG311" s="75"/>
      <c r="BH311" s="74"/>
      <c r="BI311" s="74"/>
      <c r="BJ311" s="74"/>
      <c r="BK311" s="74"/>
      <c r="BL311" s="74"/>
    </row>
    <row r="312" spans="1:64" s="1" customFormat="1" ht="103.5" customHeight="1">
      <c r="A312" s="218" t="s">
        <v>3495</v>
      </c>
      <c r="B312" s="218" t="s">
        <v>23</v>
      </c>
      <c r="C312" s="218" t="s">
        <v>1186</v>
      </c>
      <c r="D312" s="218" t="s">
        <v>1184</v>
      </c>
      <c r="E312" s="218" t="s">
        <v>1185</v>
      </c>
      <c r="F312" s="218" t="s">
        <v>1051</v>
      </c>
      <c r="G312" s="218" t="s">
        <v>24</v>
      </c>
      <c r="H312" s="218">
        <v>0</v>
      </c>
      <c r="I312" s="218">
        <v>470000000</v>
      </c>
      <c r="J312" s="218" t="s">
        <v>25</v>
      </c>
      <c r="K312" s="218" t="s">
        <v>3479</v>
      </c>
      <c r="L312" s="218" t="s">
        <v>26</v>
      </c>
      <c r="M312" s="430" t="s">
        <v>27</v>
      </c>
      <c r="N312" s="218" t="s">
        <v>643</v>
      </c>
      <c r="O312" s="218" t="s">
        <v>28</v>
      </c>
      <c r="P312" s="218" t="s">
        <v>662</v>
      </c>
      <c r="Q312" s="218" t="s">
        <v>1050</v>
      </c>
      <c r="R312" s="218">
        <v>1</v>
      </c>
      <c r="S312" s="256">
        <v>5840</v>
      </c>
      <c r="T312" s="256">
        <f t="shared" si="10"/>
        <v>5840</v>
      </c>
      <c r="U312" s="256">
        <f t="shared" si="11"/>
        <v>6540.8</v>
      </c>
      <c r="V312" s="218"/>
      <c r="W312" s="218" t="s">
        <v>262</v>
      </c>
      <c r="X312" s="218" t="s">
        <v>3181</v>
      </c>
      <c r="Y312" s="67"/>
      <c r="Z312" s="68"/>
      <c r="AA312" s="67"/>
      <c r="AB312" s="69"/>
      <c r="AC312" s="70"/>
      <c r="AD312" s="70"/>
      <c r="AE312" s="70"/>
      <c r="AF312" s="70"/>
      <c r="AG312" s="71"/>
      <c r="AH312" s="318"/>
      <c r="AI312" s="67"/>
      <c r="AJ312" s="68"/>
      <c r="AK312" s="69"/>
      <c r="AL312" s="68"/>
      <c r="AM312" s="67"/>
      <c r="AN312" s="72"/>
      <c r="AO312" s="68"/>
      <c r="AP312" s="72"/>
      <c r="AQ312" s="68"/>
      <c r="AR312" s="72"/>
      <c r="AS312" s="72"/>
      <c r="AT312" s="72"/>
      <c r="AU312" s="72"/>
      <c r="AV312" s="72"/>
      <c r="AW312" s="72"/>
      <c r="AX312" s="73"/>
      <c r="AY312" s="74"/>
      <c r="AZ312" s="74"/>
      <c r="BA312" s="74"/>
      <c r="BB312" s="74"/>
      <c r="BC312" s="74"/>
      <c r="BD312" s="75"/>
      <c r="BE312" s="75"/>
      <c r="BF312" s="75"/>
      <c r="BG312" s="75"/>
      <c r="BH312" s="74"/>
      <c r="BI312" s="74"/>
      <c r="BJ312" s="74"/>
      <c r="BK312" s="74"/>
      <c r="BL312" s="74"/>
    </row>
    <row r="313" spans="1:64" s="1" customFormat="1" ht="72.75" customHeight="1">
      <c r="A313" s="218" t="s">
        <v>2606</v>
      </c>
      <c r="B313" s="218" t="s">
        <v>23</v>
      </c>
      <c r="C313" s="218" t="s">
        <v>1189</v>
      </c>
      <c r="D313" s="218" t="s">
        <v>1187</v>
      </c>
      <c r="E313" s="218" t="s">
        <v>1188</v>
      </c>
      <c r="F313" s="218" t="s">
        <v>1053</v>
      </c>
      <c r="G313" s="218" t="s">
        <v>24</v>
      </c>
      <c r="H313" s="218">
        <v>0</v>
      </c>
      <c r="I313" s="218">
        <v>470000000</v>
      </c>
      <c r="J313" s="218" t="s">
        <v>25</v>
      </c>
      <c r="K313" s="218" t="s">
        <v>1592</v>
      </c>
      <c r="L313" s="218" t="s">
        <v>26</v>
      </c>
      <c r="M313" s="430" t="s">
        <v>27</v>
      </c>
      <c r="N313" s="218" t="s">
        <v>643</v>
      </c>
      <c r="O313" s="218" t="s">
        <v>28</v>
      </c>
      <c r="P313" s="218">
        <v>796</v>
      </c>
      <c r="Q313" s="218" t="s">
        <v>29</v>
      </c>
      <c r="R313" s="218" t="s">
        <v>3128</v>
      </c>
      <c r="S313" s="256">
        <v>2000</v>
      </c>
      <c r="T313" s="256">
        <f t="shared" si="10"/>
        <v>0</v>
      </c>
      <c r="U313" s="256">
        <f t="shared" si="11"/>
        <v>0</v>
      </c>
      <c r="V313" s="218"/>
      <c r="W313" s="218" t="s">
        <v>262</v>
      </c>
      <c r="X313" s="218"/>
      <c r="Y313" s="67"/>
      <c r="Z313" s="68"/>
      <c r="AA313" s="67"/>
      <c r="AB313" s="69"/>
      <c r="AC313" s="70"/>
      <c r="AD313" s="70"/>
      <c r="AE313" s="70"/>
      <c r="AF313" s="70"/>
      <c r="AG313" s="71"/>
      <c r="AH313" s="318"/>
      <c r="AI313" s="67"/>
      <c r="AJ313" s="68"/>
      <c r="AK313" s="69"/>
      <c r="AL313" s="68"/>
      <c r="AM313" s="67"/>
      <c r="AN313" s="72"/>
      <c r="AO313" s="68"/>
      <c r="AP313" s="72"/>
      <c r="AQ313" s="68"/>
      <c r="AR313" s="72"/>
      <c r="AS313" s="72"/>
      <c r="AT313" s="72"/>
      <c r="AU313" s="72"/>
      <c r="AV313" s="72"/>
      <c r="AW313" s="72"/>
      <c r="AX313" s="73"/>
      <c r="AY313" s="74"/>
      <c r="AZ313" s="74"/>
      <c r="BA313" s="74"/>
      <c r="BB313" s="74"/>
      <c r="BC313" s="74"/>
      <c r="BD313" s="75"/>
      <c r="BE313" s="75"/>
      <c r="BF313" s="75"/>
      <c r="BG313" s="75"/>
      <c r="BH313" s="74"/>
      <c r="BI313" s="74"/>
      <c r="BJ313" s="74"/>
      <c r="BK313" s="74"/>
      <c r="BL313" s="74"/>
    </row>
    <row r="314" spans="1:64" s="1" customFormat="1" ht="72.75" customHeight="1">
      <c r="A314" s="218" t="s">
        <v>3496</v>
      </c>
      <c r="B314" s="218" t="s">
        <v>23</v>
      </c>
      <c r="C314" s="218" t="s">
        <v>1189</v>
      </c>
      <c r="D314" s="218" t="s">
        <v>1187</v>
      </c>
      <c r="E314" s="218" t="s">
        <v>1188</v>
      </c>
      <c r="F314" s="218" t="s">
        <v>1053</v>
      </c>
      <c r="G314" s="218" t="s">
        <v>24</v>
      </c>
      <c r="H314" s="218">
        <v>0</v>
      </c>
      <c r="I314" s="218">
        <v>470000000</v>
      </c>
      <c r="J314" s="218" t="s">
        <v>25</v>
      </c>
      <c r="K314" s="218" t="s">
        <v>3479</v>
      </c>
      <c r="L314" s="218" t="s">
        <v>26</v>
      </c>
      <c r="M314" s="430" t="s">
        <v>27</v>
      </c>
      <c r="N314" s="218" t="s">
        <v>643</v>
      </c>
      <c r="O314" s="218" t="s">
        <v>28</v>
      </c>
      <c r="P314" s="218">
        <v>796</v>
      </c>
      <c r="Q314" s="218" t="s">
        <v>29</v>
      </c>
      <c r="R314" s="218">
        <v>4</v>
      </c>
      <c r="S314" s="256">
        <v>2000</v>
      </c>
      <c r="T314" s="256">
        <f t="shared" si="10"/>
        <v>8000</v>
      </c>
      <c r="U314" s="256">
        <f t="shared" si="11"/>
        <v>8960</v>
      </c>
      <c r="V314" s="218"/>
      <c r="W314" s="218" t="s">
        <v>262</v>
      </c>
      <c r="X314" s="218" t="s">
        <v>3181</v>
      </c>
      <c r="Y314" s="67"/>
      <c r="Z314" s="68"/>
      <c r="AA314" s="67"/>
      <c r="AB314" s="69"/>
      <c r="AC314" s="70"/>
      <c r="AD314" s="70"/>
      <c r="AE314" s="70"/>
      <c r="AF314" s="70"/>
      <c r="AG314" s="71"/>
      <c r="AH314" s="318"/>
      <c r="AI314" s="67"/>
      <c r="AJ314" s="68"/>
      <c r="AK314" s="69"/>
      <c r="AL314" s="68"/>
      <c r="AM314" s="67"/>
      <c r="AN314" s="72"/>
      <c r="AO314" s="68"/>
      <c r="AP314" s="72"/>
      <c r="AQ314" s="68"/>
      <c r="AR314" s="72"/>
      <c r="AS314" s="72"/>
      <c r="AT314" s="72"/>
      <c r="AU314" s="72"/>
      <c r="AV314" s="72"/>
      <c r="AW314" s="72"/>
      <c r="AX314" s="73"/>
      <c r="AY314" s="74"/>
      <c r="AZ314" s="74"/>
      <c r="BA314" s="74"/>
      <c r="BB314" s="74"/>
      <c r="BC314" s="74"/>
      <c r="BD314" s="75"/>
      <c r="BE314" s="75"/>
      <c r="BF314" s="75"/>
      <c r="BG314" s="75"/>
      <c r="BH314" s="74"/>
      <c r="BI314" s="74"/>
      <c r="BJ314" s="74"/>
      <c r="BK314" s="74"/>
      <c r="BL314" s="74"/>
    </row>
    <row r="315" spans="1:64" s="1" customFormat="1" ht="148.15" customHeight="1">
      <c r="A315" s="218" t="s">
        <v>2607</v>
      </c>
      <c r="B315" s="218" t="s">
        <v>23</v>
      </c>
      <c r="C315" s="218" t="s">
        <v>1520</v>
      </c>
      <c r="D315" s="218" t="s">
        <v>1504</v>
      </c>
      <c r="E315" s="218" t="s">
        <v>1519</v>
      </c>
      <c r="F315" s="218" t="s">
        <v>1054</v>
      </c>
      <c r="G315" s="218" t="s">
        <v>24</v>
      </c>
      <c r="H315" s="218">
        <v>0</v>
      </c>
      <c r="I315" s="218">
        <v>470000000</v>
      </c>
      <c r="J315" s="218" t="s">
        <v>25</v>
      </c>
      <c r="K315" s="218" t="s">
        <v>1592</v>
      </c>
      <c r="L315" s="218" t="s">
        <v>26</v>
      </c>
      <c r="M315" s="430" t="s">
        <v>27</v>
      </c>
      <c r="N315" s="218" t="s">
        <v>643</v>
      </c>
      <c r="O315" s="218" t="s">
        <v>28</v>
      </c>
      <c r="P315" s="218">
        <v>796</v>
      </c>
      <c r="Q315" s="218" t="s">
        <v>29</v>
      </c>
      <c r="R315" s="218" t="s">
        <v>3128</v>
      </c>
      <c r="S315" s="256">
        <v>8100</v>
      </c>
      <c r="T315" s="256">
        <f t="shared" si="10"/>
        <v>0</v>
      </c>
      <c r="U315" s="256">
        <f t="shared" si="11"/>
        <v>0</v>
      </c>
      <c r="V315" s="218"/>
      <c r="W315" s="218" t="s">
        <v>262</v>
      </c>
      <c r="X315" s="218"/>
      <c r="Y315" s="67"/>
      <c r="Z315" s="68"/>
      <c r="AA315" s="67"/>
      <c r="AB315" s="69"/>
      <c r="AC315" s="70"/>
      <c r="AD315" s="70"/>
      <c r="AE315" s="70"/>
      <c r="AF315" s="70"/>
      <c r="AG315" s="71"/>
      <c r="AH315" s="318"/>
      <c r="AI315" s="67"/>
      <c r="AJ315" s="68"/>
      <c r="AK315" s="69"/>
      <c r="AL315" s="68"/>
      <c r="AM315" s="67"/>
      <c r="AN315" s="72"/>
      <c r="AO315" s="68"/>
      <c r="AP315" s="72"/>
      <c r="AQ315" s="68"/>
      <c r="AR315" s="72"/>
      <c r="AS315" s="72"/>
      <c r="AT315" s="72"/>
      <c r="AU315" s="72"/>
      <c r="AV315" s="72"/>
      <c r="AW315" s="72"/>
      <c r="AX315" s="73"/>
      <c r="AY315" s="74"/>
      <c r="AZ315" s="74"/>
      <c r="BA315" s="74"/>
      <c r="BB315" s="74"/>
      <c r="BC315" s="74"/>
      <c r="BD315" s="75"/>
      <c r="BE315" s="75"/>
      <c r="BF315" s="75"/>
      <c r="BG315" s="75"/>
      <c r="BH315" s="74"/>
      <c r="BI315" s="74"/>
      <c r="BJ315" s="74"/>
      <c r="BK315" s="74"/>
      <c r="BL315" s="74"/>
    </row>
    <row r="316" spans="1:64" s="1" customFormat="1" ht="185.45" customHeight="1">
      <c r="A316" s="218" t="s">
        <v>3497</v>
      </c>
      <c r="B316" s="218" t="s">
        <v>23</v>
      </c>
      <c r="C316" s="218" t="s">
        <v>1520</v>
      </c>
      <c r="D316" s="218" t="s">
        <v>1504</v>
      </c>
      <c r="E316" s="218" t="s">
        <v>1519</v>
      </c>
      <c r="F316" s="218" t="s">
        <v>1054</v>
      </c>
      <c r="G316" s="218" t="s">
        <v>24</v>
      </c>
      <c r="H316" s="218">
        <v>0</v>
      </c>
      <c r="I316" s="218">
        <v>470000000</v>
      </c>
      <c r="J316" s="218" t="s">
        <v>25</v>
      </c>
      <c r="K316" s="218" t="s">
        <v>3479</v>
      </c>
      <c r="L316" s="218" t="s">
        <v>26</v>
      </c>
      <c r="M316" s="430" t="s">
        <v>27</v>
      </c>
      <c r="N316" s="218" t="s">
        <v>643</v>
      </c>
      <c r="O316" s="218" t="s">
        <v>28</v>
      </c>
      <c r="P316" s="218">
        <v>796</v>
      </c>
      <c r="Q316" s="218" t="s">
        <v>29</v>
      </c>
      <c r="R316" s="218">
        <v>2</v>
      </c>
      <c r="S316" s="256">
        <v>8100</v>
      </c>
      <c r="T316" s="256">
        <f t="shared" si="10"/>
        <v>16200</v>
      </c>
      <c r="U316" s="256">
        <f t="shared" si="11"/>
        <v>18144</v>
      </c>
      <c r="V316" s="218"/>
      <c r="W316" s="218" t="s">
        <v>262</v>
      </c>
      <c r="X316" s="218" t="s">
        <v>3181</v>
      </c>
      <c r="Y316" s="67"/>
      <c r="Z316" s="68"/>
      <c r="AA316" s="67"/>
      <c r="AB316" s="69"/>
      <c r="AC316" s="70"/>
      <c r="AD316" s="70"/>
      <c r="AE316" s="70"/>
      <c r="AF316" s="70"/>
      <c r="AG316" s="71"/>
      <c r="AH316" s="318"/>
      <c r="AI316" s="67"/>
      <c r="AJ316" s="68"/>
      <c r="AK316" s="69"/>
      <c r="AL316" s="68"/>
      <c r="AM316" s="67"/>
      <c r="AN316" s="72"/>
      <c r="AO316" s="68"/>
      <c r="AP316" s="72"/>
      <c r="AQ316" s="68"/>
      <c r="AR316" s="72"/>
      <c r="AS316" s="72"/>
      <c r="AT316" s="72"/>
      <c r="AU316" s="72"/>
      <c r="AV316" s="72"/>
      <c r="AW316" s="72"/>
      <c r="AX316" s="73"/>
      <c r="AY316" s="74"/>
      <c r="AZ316" s="74"/>
      <c r="BA316" s="74"/>
      <c r="BB316" s="74"/>
      <c r="BC316" s="74"/>
      <c r="BD316" s="75"/>
      <c r="BE316" s="75"/>
      <c r="BF316" s="75"/>
      <c r="BG316" s="75"/>
      <c r="BH316" s="74"/>
      <c r="BI316" s="74"/>
      <c r="BJ316" s="74"/>
      <c r="BK316" s="74"/>
      <c r="BL316" s="74"/>
    </row>
    <row r="317" spans="1:64" s="1" customFormat="1" ht="72.75" customHeight="1">
      <c r="A317" s="218" t="s">
        <v>2608</v>
      </c>
      <c r="B317" s="218" t="s">
        <v>23</v>
      </c>
      <c r="C317" s="218" t="s">
        <v>1523</v>
      </c>
      <c r="D317" s="218" t="s">
        <v>1521</v>
      </c>
      <c r="E317" s="218" t="s">
        <v>1522</v>
      </c>
      <c r="F317" s="218" t="s">
        <v>1057</v>
      </c>
      <c r="G317" s="218" t="s">
        <v>24</v>
      </c>
      <c r="H317" s="218">
        <v>0</v>
      </c>
      <c r="I317" s="218">
        <v>470000000</v>
      </c>
      <c r="J317" s="218" t="s">
        <v>25</v>
      </c>
      <c r="K317" s="218" t="s">
        <v>1592</v>
      </c>
      <c r="L317" s="218" t="s">
        <v>26</v>
      </c>
      <c r="M317" s="430" t="s">
        <v>27</v>
      </c>
      <c r="N317" s="218" t="s">
        <v>643</v>
      </c>
      <c r="O317" s="218" t="s">
        <v>28</v>
      </c>
      <c r="P317" s="218">
        <v>796</v>
      </c>
      <c r="Q317" s="218" t="s">
        <v>29</v>
      </c>
      <c r="R317" s="218" t="s">
        <v>3128</v>
      </c>
      <c r="S317" s="256">
        <v>14900</v>
      </c>
      <c r="T317" s="256">
        <f t="shared" si="10"/>
        <v>0</v>
      </c>
      <c r="U317" s="256">
        <f t="shared" si="11"/>
        <v>0</v>
      </c>
      <c r="V317" s="218"/>
      <c r="W317" s="218" t="s">
        <v>262</v>
      </c>
      <c r="X317" s="218"/>
      <c r="Y317" s="67"/>
      <c r="Z317" s="68"/>
      <c r="AA317" s="67"/>
      <c r="AB317" s="69"/>
      <c r="AC317" s="70"/>
      <c r="AD317" s="70"/>
      <c r="AE317" s="70"/>
      <c r="AF317" s="70"/>
      <c r="AG317" s="71"/>
      <c r="AH317" s="318"/>
      <c r="AI317" s="67"/>
      <c r="AJ317" s="68"/>
      <c r="AK317" s="69"/>
      <c r="AL317" s="68"/>
      <c r="AM317" s="67"/>
      <c r="AN317" s="72"/>
      <c r="AO317" s="68"/>
      <c r="AP317" s="72"/>
      <c r="AQ317" s="68"/>
      <c r="AR317" s="72"/>
      <c r="AS317" s="72"/>
      <c r="AT317" s="72"/>
      <c r="AU317" s="72"/>
      <c r="AV317" s="72"/>
      <c r="AW317" s="72"/>
      <c r="AX317" s="73"/>
      <c r="AY317" s="74"/>
      <c r="AZ317" s="74"/>
      <c r="BA317" s="74"/>
      <c r="BB317" s="74"/>
      <c r="BC317" s="74"/>
      <c r="BD317" s="75"/>
      <c r="BE317" s="75"/>
      <c r="BF317" s="75"/>
      <c r="BG317" s="75"/>
      <c r="BH317" s="74"/>
      <c r="BI317" s="74"/>
      <c r="BJ317" s="74"/>
      <c r="BK317" s="74"/>
      <c r="BL317" s="74"/>
    </row>
    <row r="318" spans="1:64" s="1" customFormat="1" ht="72.75" customHeight="1">
      <c r="A318" s="218" t="s">
        <v>3498</v>
      </c>
      <c r="B318" s="218" t="s">
        <v>23</v>
      </c>
      <c r="C318" s="218" t="s">
        <v>1523</v>
      </c>
      <c r="D318" s="218" t="s">
        <v>1521</v>
      </c>
      <c r="E318" s="218" t="s">
        <v>1522</v>
      </c>
      <c r="F318" s="218" t="s">
        <v>1057</v>
      </c>
      <c r="G318" s="218" t="s">
        <v>24</v>
      </c>
      <c r="H318" s="218">
        <v>0</v>
      </c>
      <c r="I318" s="218">
        <v>470000000</v>
      </c>
      <c r="J318" s="218" t="s">
        <v>25</v>
      </c>
      <c r="K318" s="218" t="s">
        <v>3479</v>
      </c>
      <c r="L318" s="218" t="s">
        <v>26</v>
      </c>
      <c r="M318" s="430" t="s">
        <v>27</v>
      </c>
      <c r="N318" s="218" t="s">
        <v>643</v>
      </c>
      <c r="O318" s="218" t="s">
        <v>28</v>
      </c>
      <c r="P318" s="218">
        <v>796</v>
      </c>
      <c r="Q318" s="218" t="s">
        <v>29</v>
      </c>
      <c r="R318" s="218">
        <v>6</v>
      </c>
      <c r="S318" s="256">
        <v>14900</v>
      </c>
      <c r="T318" s="256">
        <f t="shared" si="10"/>
        <v>89400</v>
      </c>
      <c r="U318" s="256">
        <f t="shared" si="11"/>
        <v>100128.00000000001</v>
      </c>
      <c r="V318" s="218"/>
      <c r="W318" s="218" t="s">
        <v>262</v>
      </c>
      <c r="X318" s="218" t="s">
        <v>3181</v>
      </c>
      <c r="Y318" s="67"/>
      <c r="Z318" s="68"/>
      <c r="AA318" s="67"/>
      <c r="AB318" s="69"/>
      <c r="AC318" s="70"/>
      <c r="AD318" s="70"/>
      <c r="AE318" s="70"/>
      <c r="AF318" s="70"/>
      <c r="AG318" s="71"/>
      <c r="AH318" s="318"/>
      <c r="AI318" s="67"/>
      <c r="AJ318" s="68"/>
      <c r="AK318" s="69"/>
      <c r="AL318" s="68"/>
      <c r="AM318" s="67"/>
      <c r="AN318" s="72"/>
      <c r="AO318" s="68"/>
      <c r="AP318" s="72"/>
      <c r="AQ318" s="68"/>
      <c r="AR318" s="72"/>
      <c r="AS318" s="72"/>
      <c r="AT318" s="72"/>
      <c r="AU318" s="72"/>
      <c r="AV318" s="72"/>
      <c r="AW318" s="72"/>
      <c r="AX318" s="73"/>
      <c r="AY318" s="74"/>
      <c r="AZ318" s="74"/>
      <c r="BA318" s="74"/>
      <c r="BB318" s="74"/>
      <c r="BC318" s="74"/>
      <c r="BD318" s="75"/>
      <c r="BE318" s="75"/>
      <c r="BF318" s="75"/>
      <c r="BG318" s="75"/>
      <c r="BH318" s="74"/>
      <c r="BI318" s="74"/>
      <c r="BJ318" s="74"/>
      <c r="BK318" s="74"/>
      <c r="BL318" s="74"/>
    </row>
    <row r="319" spans="1:64" s="1" customFormat="1" ht="72.75" customHeight="1">
      <c r="A319" s="218" t="s">
        <v>2609</v>
      </c>
      <c r="B319" s="218" t="s">
        <v>23</v>
      </c>
      <c r="C319" s="218" t="s">
        <v>1192</v>
      </c>
      <c r="D319" s="218" t="s">
        <v>1190</v>
      </c>
      <c r="E319" s="218" t="s">
        <v>1191</v>
      </c>
      <c r="F319" s="218" t="s">
        <v>1058</v>
      </c>
      <c r="G319" s="218" t="s">
        <v>24</v>
      </c>
      <c r="H319" s="218">
        <v>0</v>
      </c>
      <c r="I319" s="218">
        <v>470000000</v>
      </c>
      <c r="J319" s="218" t="s">
        <v>25</v>
      </c>
      <c r="K319" s="218" t="s">
        <v>1592</v>
      </c>
      <c r="L319" s="218" t="s">
        <v>26</v>
      </c>
      <c r="M319" s="430" t="s">
        <v>27</v>
      </c>
      <c r="N319" s="218" t="s">
        <v>643</v>
      </c>
      <c r="O319" s="218" t="s">
        <v>28</v>
      </c>
      <c r="P319" s="218">
        <v>796</v>
      </c>
      <c r="Q319" s="218" t="s">
        <v>29</v>
      </c>
      <c r="R319" s="218" t="s">
        <v>3128</v>
      </c>
      <c r="S319" s="256">
        <v>12840</v>
      </c>
      <c r="T319" s="256">
        <f t="shared" si="10"/>
        <v>0</v>
      </c>
      <c r="U319" s="256">
        <f t="shared" si="11"/>
        <v>0</v>
      </c>
      <c r="V319" s="218"/>
      <c r="W319" s="218" t="s">
        <v>262</v>
      </c>
      <c r="X319" s="218"/>
      <c r="Y319" s="67"/>
      <c r="Z319" s="68"/>
      <c r="AA319" s="67"/>
      <c r="AB319" s="69"/>
      <c r="AC319" s="70"/>
      <c r="AD319" s="70"/>
      <c r="AE319" s="70"/>
      <c r="AF319" s="70"/>
      <c r="AG319" s="71"/>
      <c r="AH319" s="318"/>
      <c r="AI319" s="67"/>
      <c r="AJ319" s="68"/>
      <c r="AK319" s="69"/>
      <c r="AL319" s="68"/>
      <c r="AM319" s="67"/>
      <c r="AN319" s="72"/>
      <c r="AO319" s="68"/>
      <c r="AP319" s="72"/>
      <c r="AQ319" s="68"/>
      <c r="AR319" s="72"/>
      <c r="AS319" s="72"/>
      <c r="AT319" s="72"/>
      <c r="AU319" s="72"/>
      <c r="AV319" s="72"/>
      <c r="AW319" s="72"/>
      <c r="AX319" s="73"/>
      <c r="AY319" s="74"/>
      <c r="AZ319" s="74"/>
      <c r="BA319" s="74"/>
      <c r="BB319" s="74"/>
      <c r="BC319" s="74"/>
      <c r="BD319" s="75"/>
      <c r="BE319" s="75"/>
      <c r="BF319" s="75"/>
      <c r="BG319" s="75"/>
      <c r="BH319" s="74"/>
      <c r="BI319" s="74"/>
      <c r="BJ319" s="74"/>
      <c r="BK319" s="74"/>
      <c r="BL319" s="74"/>
    </row>
    <row r="320" spans="1:64" s="1" customFormat="1" ht="72.75" customHeight="1">
      <c r="A320" s="218" t="s">
        <v>3499</v>
      </c>
      <c r="B320" s="218" t="s">
        <v>23</v>
      </c>
      <c r="C320" s="218" t="s">
        <v>1192</v>
      </c>
      <c r="D320" s="218" t="s">
        <v>1190</v>
      </c>
      <c r="E320" s="218" t="s">
        <v>1191</v>
      </c>
      <c r="F320" s="218" t="s">
        <v>1058</v>
      </c>
      <c r="G320" s="218" t="s">
        <v>24</v>
      </c>
      <c r="H320" s="218">
        <v>0</v>
      </c>
      <c r="I320" s="218">
        <v>470000000</v>
      </c>
      <c r="J320" s="218" t="s">
        <v>25</v>
      </c>
      <c r="K320" s="218" t="s">
        <v>3479</v>
      </c>
      <c r="L320" s="218" t="s">
        <v>26</v>
      </c>
      <c r="M320" s="430" t="s">
        <v>27</v>
      </c>
      <c r="N320" s="218" t="s">
        <v>643</v>
      </c>
      <c r="O320" s="218" t="s">
        <v>28</v>
      </c>
      <c r="P320" s="218">
        <v>796</v>
      </c>
      <c r="Q320" s="218" t="s">
        <v>29</v>
      </c>
      <c r="R320" s="218">
        <v>2</v>
      </c>
      <c r="S320" s="256">
        <v>12840</v>
      </c>
      <c r="T320" s="256">
        <f t="shared" si="10"/>
        <v>25680</v>
      </c>
      <c r="U320" s="256">
        <f t="shared" si="11"/>
        <v>28761.600000000002</v>
      </c>
      <c r="V320" s="218"/>
      <c r="W320" s="218" t="s">
        <v>262</v>
      </c>
      <c r="X320" s="218" t="s">
        <v>3181</v>
      </c>
      <c r="Y320" s="67"/>
      <c r="Z320" s="68"/>
      <c r="AA320" s="67"/>
      <c r="AB320" s="69"/>
      <c r="AC320" s="70"/>
      <c r="AD320" s="70"/>
      <c r="AE320" s="70"/>
      <c r="AF320" s="70"/>
      <c r="AG320" s="71"/>
      <c r="AH320" s="318"/>
      <c r="AI320" s="67"/>
      <c r="AJ320" s="68"/>
      <c r="AK320" s="69"/>
      <c r="AL320" s="68"/>
      <c r="AM320" s="67"/>
      <c r="AN320" s="72"/>
      <c r="AO320" s="68"/>
      <c r="AP320" s="72"/>
      <c r="AQ320" s="68"/>
      <c r="AR320" s="72"/>
      <c r="AS320" s="72"/>
      <c r="AT320" s="72"/>
      <c r="AU320" s="72"/>
      <c r="AV320" s="72"/>
      <c r="AW320" s="72"/>
      <c r="AX320" s="73"/>
      <c r="AY320" s="74"/>
      <c r="AZ320" s="74"/>
      <c r="BA320" s="74"/>
      <c r="BB320" s="74"/>
      <c r="BC320" s="74"/>
      <c r="BD320" s="75"/>
      <c r="BE320" s="75"/>
      <c r="BF320" s="75"/>
      <c r="BG320" s="75"/>
      <c r="BH320" s="74"/>
      <c r="BI320" s="74"/>
      <c r="BJ320" s="74"/>
      <c r="BK320" s="74"/>
      <c r="BL320" s="74"/>
    </row>
    <row r="321" spans="1:64" s="1" customFormat="1" ht="72.75" customHeight="1">
      <c r="A321" s="218" t="s">
        <v>2610</v>
      </c>
      <c r="B321" s="218" t="s">
        <v>23</v>
      </c>
      <c r="C321" s="221" t="s">
        <v>1546</v>
      </c>
      <c r="D321" s="288" t="s">
        <v>1219</v>
      </c>
      <c r="E321" s="221" t="s">
        <v>1547</v>
      </c>
      <c r="F321" s="218" t="s">
        <v>1059</v>
      </c>
      <c r="G321" s="218" t="s">
        <v>24</v>
      </c>
      <c r="H321" s="218">
        <v>0</v>
      </c>
      <c r="I321" s="218">
        <v>470000000</v>
      </c>
      <c r="J321" s="218" t="s">
        <v>25</v>
      </c>
      <c r="K321" s="218" t="s">
        <v>1592</v>
      </c>
      <c r="L321" s="218" t="s">
        <v>26</v>
      </c>
      <c r="M321" s="430" t="s">
        <v>27</v>
      </c>
      <c r="N321" s="218" t="s">
        <v>643</v>
      </c>
      <c r="O321" s="218" t="s">
        <v>28</v>
      </c>
      <c r="P321" s="218">
        <v>796</v>
      </c>
      <c r="Q321" s="218" t="s">
        <v>29</v>
      </c>
      <c r="R321" s="218" t="s">
        <v>3128</v>
      </c>
      <c r="S321" s="256">
        <v>32000</v>
      </c>
      <c r="T321" s="256">
        <f t="shared" si="10"/>
        <v>0</v>
      </c>
      <c r="U321" s="256">
        <f t="shared" si="11"/>
        <v>0</v>
      </c>
      <c r="V321" s="218"/>
      <c r="W321" s="218" t="s">
        <v>262</v>
      </c>
      <c r="X321" s="218"/>
      <c r="Y321" s="67"/>
      <c r="Z321" s="68"/>
      <c r="AA321" s="67"/>
      <c r="AB321" s="69"/>
      <c r="AC321" s="70"/>
      <c r="AD321" s="70"/>
      <c r="AE321" s="70"/>
      <c r="AF321" s="70"/>
      <c r="AG321" s="71"/>
      <c r="AH321" s="318"/>
      <c r="AI321" s="67"/>
      <c r="AJ321" s="68"/>
      <c r="AK321" s="69"/>
      <c r="AL321" s="68"/>
      <c r="AM321" s="67"/>
      <c r="AN321" s="72"/>
      <c r="AO321" s="68"/>
      <c r="AP321" s="72"/>
      <c r="AQ321" s="68"/>
      <c r="AR321" s="72"/>
      <c r="AS321" s="72"/>
      <c r="AT321" s="72"/>
      <c r="AU321" s="72"/>
      <c r="AV321" s="72"/>
      <c r="AW321" s="72"/>
      <c r="AX321" s="73"/>
      <c r="AY321" s="74"/>
      <c r="AZ321" s="74"/>
      <c r="BA321" s="74"/>
      <c r="BB321" s="74"/>
      <c r="BC321" s="74"/>
      <c r="BD321" s="75"/>
      <c r="BE321" s="75"/>
      <c r="BF321" s="75"/>
      <c r="BG321" s="75"/>
      <c r="BH321" s="74"/>
      <c r="BI321" s="74"/>
      <c r="BJ321" s="74"/>
      <c r="BK321" s="74"/>
      <c r="BL321" s="74"/>
    </row>
    <row r="322" spans="1:64" s="1" customFormat="1" ht="72.75" customHeight="1">
      <c r="A322" s="218" t="s">
        <v>3500</v>
      </c>
      <c r="B322" s="218" t="s">
        <v>23</v>
      </c>
      <c r="C322" s="221" t="s">
        <v>1546</v>
      </c>
      <c r="D322" s="288" t="s">
        <v>1219</v>
      </c>
      <c r="E322" s="221" t="s">
        <v>1547</v>
      </c>
      <c r="F322" s="218" t="s">
        <v>1059</v>
      </c>
      <c r="G322" s="218" t="s">
        <v>24</v>
      </c>
      <c r="H322" s="218">
        <v>0</v>
      </c>
      <c r="I322" s="218">
        <v>470000000</v>
      </c>
      <c r="J322" s="218" t="s">
        <v>25</v>
      </c>
      <c r="K322" s="218" t="s">
        <v>3479</v>
      </c>
      <c r="L322" s="218" t="s">
        <v>26</v>
      </c>
      <c r="M322" s="430" t="s">
        <v>27</v>
      </c>
      <c r="N322" s="218" t="s">
        <v>643</v>
      </c>
      <c r="O322" s="218" t="s">
        <v>28</v>
      </c>
      <c r="P322" s="218">
        <v>796</v>
      </c>
      <c r="Q322" s="218" t="s">
        <v>29</v>
      </c>
      <c r="R322" s="218">
        <v>3</v>
      </c>
      <c r="S322" s="256">
        <v>32000</v>
      </c>
      <c r="T322" s="256">
        <f t="shared" si="10"/>
        <v>96000</v>
      </c>
      <c r="U322" s="256">
        <f t="shared" si="11"/>
        <v>107520.00000000001</v>
      </c>
      <c r="V322" s="218"/>
      <c r="W322" s="218" t="s">
        <v>262</v>
      </c>
      <c r="X322" s="218" t="s">
        <v>3181</v>
      </c>
      <c r="Y322" s="67"/>
      <c r="Z322" s="68"/>
      <c r="AA322" s="67"/>
      <c r="AB322" s="69"/>
      <c r="AC322" s="70"/>
      <c r="AD322" s="70"/>
      <c r="AE322" s="70"/>
      <c r="AF322" s="70"/>
      <c r="AG322" s="71"/>
      <c r="AH322" s="318"/>
      <c r="AI322" s="67"/>
      <c r="AJ322" s="68"/>
      <c r="AK322" s="69"/>
      <c r="AL322" s="68"/>
      <c r="AM322" s="67"/>
      <c r="AN322" s="72"/>
      <c r="AO322" s="68"/>
      <c r="AP322" s="72"/>
      <c r="AQ322" s="68"/>
      <c r="AR322" s="72"/>
      <c r="AS322" s="72"/>
      <c r="AT322" s="72"/>
      <c r="AU322" s="72"/>
      <c r="AV322" s="72"/>
      <c r="AW322" s="72"/>
      <c r="AX322" s="73"/>
      <c r="AY322" s="74"/>
      <c r="AZ322" s="74"/>
      <c r="BA322" s="74"/>
      <c r="BB322" s="74"/>
      <c r="BC322" s="74"/>
      <c r="BD322" s="75"/>
      <c r="BE322" s="75"/>
      <c r="BF322" s="75"/>
      <c r="BG322" s="75"/>
      <c r="BH322" s="74"/>
      <c r="BI322" s="74"/>
      <c r="BJ322" s="74"/>
      <c r="BK322" s="74"/>
      <c r="BL322" s="74"/>
    </row>
    <row r="323" spans="1:64" s="1" customFormat="1" ht="109.5" customHeight="1">
      <c r="A323" s="218" t="s">
        <v>2611</v>
      </c>
      <c r="B323" s="218" t="s">
        <v>23</v>
      </c>
      <c r="C323" s="231" t="s">
        <v>1546</v>
      </c>
      <c r="D323" s="224" t="s">
        <v>1219</v>
      </c>
      <c r="E323" s="221" t="s">
        <v>1547</v>
      </c>
      <c r="F323" s="218" t="s">
        <v>1102</v>
      </c>
      <c r="G323" s="218" t="s">
        <v>24</v>
      </c>
      <c r="H323" s="218">
        <v>0</v>
      </c>
      <c r="I323" s="218">
        <v>470000000</v>
      </c>
      <c r="J323" s="218" t="s">
        <v>25</v>
      </c>
      <c r="K323" s="218" t="s">
        <v>1592</v>
      </c>
      <c r="L323" s="218" t="s">
        <v>26</v>
      </c>
      <c r="M323" s="430" t="s">
        <v>27</v>
      </c>
      <c r="N323" s="218" t="s">
        <v>643</v>
      </c>
      <c r="O323" s="218" t="s">
        <v>28</v>
      </c>
      <c r="P323" s="218">
        <v>796</v>
      </c>
      <c r="Q323" s="218" t="s">
        <v>29</v>
      </c>
      <c r="R323" s="218" t="s">
        <v>3128</v>
      </c>
      <c r="S323" s="256">
        <v>3500</v>
      </c>
      <c r="T323" s="256">
        <f t="shared" si="10"/>
        <v>0</v>
      </c>
      <c r="U323" s="256">
        <f t="shared" si="11"/>
        <v>0</v>
      </c>
      <c r="V323" s="218"/>
      <c r="W323" s="218" t="s">
        <v>262</v>
      </c>
      <c r="X323" s="218"/>
      <c r="Y323" s="67"/>
      <c r="Z323" s="68"/>
      <c r="AA323" s="67"/>
      <c r="AB323" s="69"/>
      <c r="AC323" s="70"/>
      <c r="AD323" s="70"/>
      <c r="AE323" s="70"/>
      <c r="AF323" s="70"/>
      <c r="AG323" s="71"/>
      <c r="AH323" s="318"/>
      <c r="AI323" s="67"/>
      <c r="AJ323" s="68"/>
      <c r="AK323" s="69"/>
      <c r="AL323" s="68"/>
      <c r="AM323" s="67"/>
      <c r="AN323" s="72"/>
      <c r="AO323" s="68"/>
      <c r="AP323" s="72"/>
      <c r="AQ323" s="68"/>
      <c r="AR323" s="72"/>
      <c r="AS323" s="72"/>
      <c r="AT323" s="72"/>
      <c r="AU323" s="72"/>
      <c r="AV323" s="72"/>
      <c r="AW323" s="72"/>
      <c r="AX323" s="73"/>
      <c r="AY323" s="74"/>
      <c r="AZ323" s="74"/>
      <c r="BA323" s="74"/>
      <c r="BB323" s="74"/>
      <c r="BC323" s="74"/>
      <c r="BD323" s="75"/>
      <c r="BE323" s="75"/>
      <c r="BF323" s="75"/>
      <c r="BG323" s="75"/>
      <c r="BH323" s="74"/>
      <c r="BI323" s="74"/>
      <c r="BJ323" s="74"/>
      <c r="BK323" s="74"/>
      <c r="BL323" s="74"/>
    </row>
    <row r="324" spans="1:64" s="1" customFormat="1" ht="109.5" customHeight="1">
      <c r="A324" s="218" t="s">
        <v>3501</v>
      </c>
      <c r="B324" s="218" t="s">
        <v>23</v>
      </c>
      <c r="C324" s="231" t="s">
        <v>1546</v>
      </c>
      <c r="D324" s="224" t="s">
        <v>1219</v>
      </c>
      <c r="E324" s="221" t="s">
        <v>1547</v>
      </c>
      <c r="F324" s="218" t="s">
        <v>1102</v>
      </c>
      <c r="G324" s="218" t="s">
        <v>24</v>
      </c>
      <c r="H324" s="218">
        <v>0</v>
      </c>
      <c r="I324" s="218">
        <v>470000000</v>
      </c>
      <c r="J324" s="218" t="s">
        <v>25</v>
      </c>
      <c r="K324" s="218" t="s">
        <v>3479</v>
      </c>
      <c r="L324" s="218" t="s">
        <v>26</v>
      </c>
      <c r="M324" s="430" t="s">
        <v>27</v>
      </c>
      <c r="N324" s="218" t="s">
        <v>643</v>
      </c>
      <c r="O324" s="218" t="s">
        <v>28</v>
      </c>
      <c r="P324" s="218">
        <v>796</v>
      </c>
      <c r="Q324" s="218" t="s">
        <v>29</v>
      </c>
      <c r="R324" s="218">
        <v>5</v>
      </c>
      <c r="S324" s="256">
        <v>3500</v>
      </c>
      <c r="T324" s="256">
        <f t="shared" si="10"/>
        <v>17500</v>
      </c>
      <c r="U324" s="256">
        <f t="shared" si="11"/>
        <v>19600.000000000004</v>
      </c>
      <c r="V324" s="218"/>
      <c r="W324" s="218" t="s">
        <v>262</v>
      </c>
      <c r="X324" s="218" t="s">
        <v>3181</v>
      </c>
      <c r="Y324" s="67"/>
      <c r="Z324" s="68"/>
      <c r="AA324" s="67"/>
      <c r="AB324" s="69"/>
      <c r="AC324" s="70"/>
      <c r="AD324" s="70"/>
      <c r="AE324" s="70"/>
      <c r="AF324" s="70"/>
      <c r="AG324" s="71"/>
      <c r="AH324" s="318"/>
      <c r="AI324" s="67"/>
      <c r="AJ324" s="68"/>
      <c r="AK324" s="69"/>
      <c r="AL324" s="68"/>
      <c r="AM324" s="67"/>
      <c r="AN324" s="72"/>
      <c r="AO324" s="68"/>
      <c r="AP324" s="72"/>
      <c r="AQ324" s="68"/>
      <c r="AR324" s="72"/>
      <c r="AS324" s="72"/>
      <c r="AT324" s="72"/>
      <c r="AU324" s="72"/>
      <c r="AV324" s="72"/>
      <c r="AW324" s="72"/>
      <c r="AX324" s="73"/>
      <c r="AY324" s="74"/>
      <c r="AZ324" s="74"/>
      <c r="BA324" s="74"/>
      <c r="BB324" s="74"/>
      <c r="BC324" s="74"/>
      <c r="BD324" s="75"/>
      <c r="BE324" s="75"/>
      <c r="BF324" s="75"/>
      <c r="BG324" s="75"/>
      <c r="BH324" s="74"/>
      <c r="BI324" s="74"/>
      <c r="BJ324" s="74"/>
      <c r="BK324" s="74"/>
      <c r="BL324" s="74"/>
    </row>
    <row r="325" spans="1:64" s="1" customFormat="1" ht="121.5" customHeight="1">
      <c r="A325" s="218" t="s">
        <v>2612</v>
      </c>
      <c r="B325" s="218" t="s">
        <v>23</v>
      </c>
      <c r="C325" s="218" t="s">
        <v>1525</v>
      </c>
      <c r="D325" s="428" t="s">
        <v>1516</v>
      </c>
      <c r="E325" s="218" t="s">
        <v>1524</v>
      </c>
      <c r="F325" s="218" t="s">
        <v>1060</v>
      </c>
      <c r="G325" s="218" t="s">
        <v>24</v>
      </c>
      <c r="H325" s="218">
        <v>0</v>
      </c>
      <c r="I325" s="218">
        <v>470000000</v>
      </c>
      <c r="J325" s="218" t="s">
        <v>25</v>
      </c>
      <c r="K325" s="218" t="s">
        <v>1592</v>
      </c>
      <c r="L325" s="218" t="s">
        <v>26</v>
      </c>
      <c r="M325" s="430" t="s">
        <v>27</v>
      </c>
      <c r="N325" s="218" t="s">
        <v>643</v>
      </c>
      <c r="O325" s="218" t="s">
        <v>28</v>
      </c>
      <c r="P325" s="218">
        <v>796</v>
      </c>
      <c r="Q325" s="218" t="s">
        <v>29</v>
      </c>
      <c r="R325" s="218" t="s">
        <v>3128</v>
      </c>
      <c r="S325" s="256">
        <v>24105</v>
      </c>
      <c r="T325" s="256">
        <f t="shared" si="10"/>
        <v>0</v>
      </c>
      <c r="U325" s="256">
        <f t="shared" si="11"/>
        <v>0</v>
      </c>
      <c r="V325" s="218"/>
      <c r="W325" s="218" t="s">
        <v>262</v>
      </c>
      <c r="X325" s="218"/>
      <c r="Y325" s="67"/>
      <c r="Z325" s="68"/>
      <c r="AA325" s="67"/>
      <c r="AB325" s="69"/>
      <c r="AC325" s="70"/>
      <c r="AD325" s="70"/>
      <c r="AE325" s="70"/>
      <c r="AF325" s="70"/>
      <c r="AG325" s="71"/>
      <c r="AH325" s="318"/>
      <c r="AI325" s="67"/>
      <c r="AJ325" s="68"/>
      <c r="AK325" s="69"/>
      <c r="AL325" s="68"/>
      <c r="AM325" s="67"/>
      <c r="AN325" s="72"/>
      <c r="AO325" s="68"/>
      <c r="AP325" s="72"/>
      <c r="AQ325" s="68"/>
      <c r="AR325" s="72"/>
      <c r="AS325" s="72"/>
      <c r="AT325" s="72"/>
      <c r="AU325" s="72"/>
      <c r="AV325" s="72"/>
      <c r="AW325" s="72"/>
      <c r="AX325" s="73"/>
      <c r="AY325" s="74"/>
      <c r="AZ325" s="74"/>
      <c r="BA325" s="74"/>
      <c r="BB325" s="74"/>
      <c r="BC325" s="74"/>
      <c r="BD325" s="75"/>
      <c r="BE325" s="75"/>
      <c r="BF325" s="75"/>
      <c r="BG325" s="75"/>
      <c r="BH325" s="74"/>
      <c r="BI325" s="74"/>
      <c r="BJ325" s="74"/>
      <c r="BK325" s="74"/>
      <c r="BL325" s="74"/>
    </row>
    <row r="326" spans="1:64" s="1" customFormat="1" ht="121.5" customHeight="1">
      <c r="A326" s="218" t="s">
        <v>3502</v>
      </c>
      <c r="B326" s="218" t="s">
        <v>23</v>
      </c>
      <c r="C326" s="218" t="s">
        <v>1525</v>
      </c>
      <c r="D326" s="428" t="s">
        <v>1516</v>
      </c>
      <c r="E326" s="218" t="s">
        <v>1524</v>
      </c>
      <c r="F326" s="218" t="s">
        <v>1060</v>
      </c>
      <c r="G326" s="218" t="s">
        <v>24</v>
      </c>
      <c r="H326" s="218">
        <v>0</v>
      </c>
      <c r="I326" s="218">
        <v>470000000</v>
      </c>
      <c r="J326" s="218" t="s">
        <v>25</v>
      </c>
      <c r="K326" s="218" t="s">
        <v>3479</v>
      </c>
      <c r="L326" s="218" t="s">
        <v>26</v>
      </c>
      <c r="M326" s="430" t="s">
        <v>27</v>
      </c>
      <c r="N326" s="218" t="s">
        <v>643</v>
      </c>
      <c r="O326" s="218" t="s">
        <v>28</v>
      </c>
      <c r="P326" s="218">
        <v>796</v>
      </c>
      <c r="Q326" s="218" t="s">
        <v>29</v>
      </c>
      <c r="R326" s="218">
        <v>1</v>
      </c>
      <c r="S326" s="256">
        <v>24105</v>
      </c>
      <c r="T326" s="256">
        <f t="shared" si="10"/>
        <v>24105</v>
      </c>
      <c r="U326" s="256">
        <f t="shared" si="11"/>
        <v>26997.600000000002</v>
      </c>
      <c r="V326" s="218"/>
      <c r="W326" s="218" t="s">
        <v>262</v>
      </c>
      <c r="X326" s="218" t="s">
        <v>3181</v>
      </c>
      <c r="Y326" s="67"/>
      <c r="Z326" s="68"/>
      <c r="AA326" s="67"/>
      <c r="AB326" s="69"/>
      <c r="AC326" s="70"/>
      <c r="AD326" s="70"/>
      <c r="AE326" s="70"/>
      <c r="AF326" s="70"/>
      <c r="AG326" s="71"/>
      <c r="AH326" s="318"/>
      <c r="AI326" s="67"/>
      <c r="AJ326" s="68"/>
      <c r="AK326" s="69"/>
      <c r="AL326" s="68"/>
      <c r="AM326" s="67"/>
      <c r="AN326" s="72"/>
      <c r="AO326" s="68"/>
      <c r="AP326" s="72"/>
      <c r="AQ326" s="68"/>
      <c r="AR326" s="72"/>
      <c r="AS326" s="72"/>
      <c r="AT326" s="72"/>
      <c r="AU326" s="72"/>
      <c r="AV326" s="72"/>
      <c r="AW326" s="72"/>
      <c r="AX326" s="73"/>
      <c r="AY326" s="74"/>
      <c r="AZ326" s="74"/>
      <c r="BA326" s="74"/>
      <c r="BB326" s="74"/>
      <c r="BC326" s="74"/>
      <c r="BD326" s="75"/>
      <c r="BE326" s="75"/>
      <c r="BF326" s="75"/>
      <c r="BG326" s="75"/>
      <c r="BH326" s="74"/>
      <c r="BI326" s="74"/>
      <c r="BJ326" s="74"/>
      <c r="BK326" s="74"/>
      <c r="BL326" s="74"/>
    </row>
    <row r="327" spans="1:64" s="1" customFormat="1" ht="126" customHeight="1">
      <c r="A327" s="218" t="s">
        <v>2613</v>
      </c>
      <c r="B327" s="218" t="s">
        <v>23</v>
      </c>
      <c r="C327" s="218" t="s">
        <v>1526</v>
      </c>
      <c r="D327" s="218" t="s">
        <v>1516</v>
      </c>
      <c r="E327" s="218" t="s">
        <v>1527</v>
      </c>
      <c r="F327" s="218" t="s">
        <v>1062</v>
      </c>
      <c r="G327" s="218" t="s">
        <v>24</v>
      </c>
      <c r="H327" s="218">
        <v>0</v>
      </c>
      <c r="I327" s="218">
        <v>470000000</v>
      </c>
      <c r="J327" s="218" t="s">
        <v>25</v>
      </c>
      <c r="K327" s="218" t="s">
        <v>1592</v>
      </c>
      <c r="L327" s="218" t="s">
        <v>26</v>
      </c>
      <c r="M327" s="430" t="s">
        <v>27</v>
      </c>
      <c r="N327" s="218" t="s">
        <v>643</v>
      </c>
      <c r="O327" s="218" t="s">
        <v>28</v>
      </c>
      <c r="P327" s="218">
        <v>796</v>
      </c>
      <c r="Q327" s="218" t="s">
        <v>29</v>
      </c>
      <c r="R327" s="218" t="s">
        <v>3128</v>
      </c>
      <c r="S327" s="256">
        <v>11070</v>
      </c>
      <c r="T327" s="256">
        <f t="shared" si="10"/>
        <v>0</v>
      </c>
      <c r="U327" s="256">
        <f t="shared" si="11"/>
        <v>0</v>
      </c>
      <c r="V327" s="218"/>
      <c r="W327" s="218" t="s">
        <v>262</v>
      </c>
      <c r="X327" s="218"/>
      <c r="Y327" s="67"/>
      <c r="Z327" s="68"/>
      <c r="AA327" s="67"/>
      <c r="AB327" s="69"/>
      <c r="AC327" s="70"/>
      <c r="AD327" s="70"/>
      <c r="AE327" s="70"/>
      <c r="AF327" s="70"/>
      <c r="AG327" s="71"/>
      <c r="AH327" s="318"/>
      <c r="AI327" s="67"/>
      <c r="AJ327" s="68"/>
      <c r="AK327" s="69"/>
      <c r="AL327" s="68"/>
      <c r="AM327" s="67"/>
      <c r="AN327" s="72"/>
      <c r="AO327" s="68"/>
      <c r="AP327" s="72"/>
      <c r="AQ327" s="68"/>
      <c r="AR327" s="72"/>
      <c r="AS327" s="72"/>
      <c r="AT327" s="72"/>
      <c r="AU327" s="72"/>
      <c r="AV327" s="72"/>
      <c r="AW327" s="72"/>
      <c r="AX327" s="73"/>
      <c r="AY327" s="74"/>
      <c r="AZ327" s="74"/>
      <c r="BA327" s="74"/>
      <c r="BB327" s="74"/>
      <c r="BC327" s="74"/>
      <c r="BD327" s="75"/>
      <c r="BE327" s="75"/>
      <c r="BF327" s="75"/>
      <c r="BG327" s="75"/>
      <c r="BH327" s="74"/>
      <c r="BI327" s="74"/>
      <c r="BJ327" s="74"/>
      <c r="BK327" s="74"/>
      <c r="BL327" s="74"/>
    </row>
    <row r="328" spans="1:64" s="1" customFormat="1" ht="126" customHeight="1">
      <c r="A328" s="218" t="s">
        <v>3503</v>
      </c>
      <c r="B328" s="218" t="s">
        <v>23</v>
      </c>
      <c r="C328" s="218" t="s">
        <v>1526</v>
      </c>
      <c r="D328" s="218" t="s">
        <v>1516</v>
      </c>
      <c r="E328" s="218" t="s">
        <v>1527</v>
      </c>
      <c r="F328" s="218" t="s">
        <v>1062</v>
      </c>
      <c r="G328" s="218" t="s">
        <v>24</v>
      </c>
      <c r="H328" s="218">
        <v>0</v>
      </c>
      <c r="I328" s="218">
        <v>470000000</v>
      </c>
      <c r="J328" s="218" t="s">
        <v>25</v>
      </c>
      <c r="K328" s="218" t="s">
        <v>3479</v>
      </c>
      <c r="L328" s="218" t="s">
        <v>26</v>
      </c>
      <c r="M328" s="430" t="s">
        <v>27</v>
      </c>
      <c r="N328" s="218" t="s">
        <v>643</v>
      </c>
      <c r="O328" s="218" t="s">
        <v>28</v>
      </c>
      <c r="P328" s="218">
        <v>796</v>
      </c>
      <c r="Q328" s="218" t="s">
        <v>29</v>
      </c>
      <c r="R328" s="218" t="s">
        <v>3128</v>
      </c>
      <c r="S328" s="256">
        <v>11070</v>
      </c>
      <c r="T328" s="256">
        <f t="shared" si="10"/>
        <v>0</v>
      </c>
      <c r="U328" s="256">
        <f t="shared" si="11"/>
        <v>0</v>
      </c>
      <c r="V328" s="218"/>
      <c r="W328" s="218" t="s">
        <v>262</v>
      </c>
      <c r="X328" s="218" t="s">
        <v>3181</v>
      </c>
      <c r="Y328" s="67"/>
      <c r="Z328" s="68"/>
      <c r="AA328" s="67"/>
      <c r="AB328" s="69"/>
      <c r="AC328" s="70"/>
      <c r="AD328" s="70"/>
      <c r="AE328" s="70"/>
      <c r="AF328" s="70"/>
      <c r="AG328" s="71"/>
      <c r="AH328" s="318"/>
      <c r="AI328" s="67"/>
      <c r="AJ328" s="68"/>
      <c r="AK328" s="69"/>
      <c r="AL328" s="68"/>
      <c r="AM328" s="67"/>
      <c r="AN328" s="72"/>
      <c r="AO328" s="68"/>
      <c r="AP328" s="72"/>
      <c r="AQ328" s="68"/>
      <c r="AR328" s="72"/>
      <c r="AS328" s="72"/>
      <c r="AT328" s="72"/>
      <c r="AU328" s="72"/>
      <c r="AV328" s="72"/>
      <c r="AW328" s="72"/>
      <c r="AX328" s="73"/>
      <c r="AY328" s="74"/>
      <c r="AZ328" s="74"/>
      <c r="BA328" s="74"/>
      <c r="BB328" s="74"/>
      <c r="BC328" s="74"/>
      <c r="BD328" s="75"/>
      <c r="BE328" s="75"/>
      <c r="BF328" s="75"/>
      <c r="BG328" s="75"/>
      <c r="BH328" s="74"/>
      <c r="BI328" s="74"/>
      <c r="BJ328" s="74"/>
      <c r="BK328" s="74"/>
      <c r="BL328" s="74"/>
    </row>
    <row r="329" spans="1:64" s="1" customFormat="1" ht="80.25" customHeight="1">
      <c r="A329" s="218" t="s">
        <v>2614</v>
      </c>
      <c r="B329" s="218" t="s">
        <v>23</v>
      </c>
      <c r="C329" s="218" t="s">
        <v>1531</v>
      </c>
      <c r="D329" s="218" t="s">
        <v>1528</v>
      </c>
      <c r="E329" s="218" t="s">
        <v>1532</v>
      </c>
      <c r="F329" s="218" t="s">
        <v>1063</v>
      </c>
      <c r="G329" s="218" t="s">
        <v>24</v>
      </c>
      <c r="H329" s="218">
        <v>0</v>
      </c>
      <c r="I329" s="218">
        <v>470000000</v>
      </c>
      <c r="J329" s="218" t="s">
        <v>25</v>
      </c>
      <c r="K329" s="218" t="s">
        <v>1592</v>
      </c>
      <c r="L329" s="218" t="s">
        <v>26</v>
      </c>
      <c r="M329" s="430" t="s">
        <v>27</v>
      </c>
      <c r="N329" s="218" t="s">
        <v>643</v>
      </c>
      <c r="O329" s="218" t="s">
        <v>28</v>
      </c>
      <c r="P329" s="218">
        <v>796</v>
      </c>
      <c r="Q329" s="218" t="s">
        <v>29</v>
      </c>
      <c r="R329" s="218" t="s">
        <v>3128</v>
      </c>
      <c r="S329" s="256">
        <v>8705.35</v>
      </c>
      <c r="T329" s="256">
        <f t="shared" si="10"/>
        <v>0</v>
      </c>
      <c r="U329" s="256">
        <f t="shared" si="11"/>
        <v>0</v>
      </c>
      <c r="V329" s="218"/>
      <c r="W329" s="218" t="s">
        <v>262</v>
      </c>
      <c r="X329" s="218"/>
      <c r="Y329" s="67"/>
      <c r="Z329" s="68"/>
      <c r="AA329" s="67"/>
      <c r="AB329" s="69"/>
      <c r="AC329" s="70"/>
      <c r="AD329" s="70"/>
      <c r="AE329" s="70"/>
      <c r="AF329" s="70"/>
      <c r="AG329" s="71"/>
      <c r="AH329" s="318"/>
      <c r="AI329" s="67"/>
      <c r="AJ329" s="68"/>
      <c r="AK329" s="69"/>
      <c r="AL329" s="68"/>
      <c r="AM329" s="67"/>
      <c r="AN329" s="72"/>
      <c r="AO329" s="68"/>
      <c r="AP329" s="72"/>
      <c r="AQ329" s="68"/>
      <c r="AR329" s="72"/>
      <c r="AS329" s="72"/>
      <c r="AT329" s="72"/>
      <c r="AU329" s="72"/>
      <c r="AV329" s="72"/>
      <c r="AW329" s="72"/>
      <c r="AX329" s="73"/>
      <c r="AY329" s="74"/>
      <c r="AZ329" s="74"/>
      <c r="BA329" s="74"/>
      <c r="BB329" s="74"/>
      <c r="BC329" s="74"/>
      <c r="BD329" s="75"/>
      <c r="BE329" s="75"/>
      <c r="BF329" s="75"/>
      <c r="BG329" s="75"/>
      <c r="BH329" s="74"/>
      <c r="BI329" s="74"/>
      <c r="BJ329" s="74"/>
      <c r="BK329" s="74"/>
      <c r="BL329" s="74"/>
    </row>
    <row r="330" spans="1:64" s="1" customFormat="1" ht="80.25" customHeight="1">
      <c r="A330" s="218" t="s">
        <v>3504</v>
      </c>
      <c r="B330" s="218" t="s">
        <v>23</v>
      </c>
      <c r="C330" s="218" t="s">
        <v>1531</v>
      </c>
      <c r="D330" s="218" t="s">
        <v>1528</v>
      </c>
      <c r="E330" s="218" t="s">
        <v>1532</v>
      </c>
      <c r="F330" s="218" t="s">
        <v>1063</v>
      </c>
      <c r="G330" s="218" t="s">
        <v>24</v>
      </c>
      <c r="H330" s="218">
        <v>0</v>
      </c>
      <c r="I330" s="218">
        <v>470000000</v>
      </c>
      <c r="J330" s="218" t="s">
        <v>25</v>
      </c>
      <c r="K330" s="218" t="s">
        <v>3479</v>
      </c>
      <c r="L330" s="218" t="s">
        <v>26</v>
      </c>
      <c r="M330" s="430" t="s">
        <v>27</v>
      </c>
      <c r="N330" s="218" t="s">
        <v>643</v>
      </c>
      <c r="O330" s="218" t="s">
        <v>28</v>
      </c>
      <c r="P330" s="218">
        <v>796</v>
      </c>
      <c r="Q330" s="218" t="s">
        <v>29</v>
      </c>
      <c r="R330" s="218" t="s">
        <v>3128</v>
      </c>
      <c r="S330" s="256">
        <v>8705.35</v>
      </c>
      <c r="T330" s="256">
        <f t="shared" si="10"/>
        <v>0</v>
      </c>
      <c r="U330" s="256">
        <f t="shared" si="11"/>
        <v>0</v>
      </c>
      <c r="V330" s="218"/>
      <c r="W330" s="218" t="s">
        <v>262</v>
      </c>
      <c r="X330" s="218" t="s">
        <v>3181</v>
      </c>
      <c r="Y330" s="67"/>
      <c r="Z330" s="68"/>
      <c r="AA330" s="67"/>
      <c r="AB330" s="69"/>
      <c r="AC330" s="70"/>
      <c r="AD330" s="70"/>
      <c r="AE330" s="70"/>
      <c r="AF330" s="70"/>
      <c r="AG330" s="71"/>
      <c r="AH330" s="318"/>
      <c r="AI330" s="67"/>
      <c r="AJ330" s="68"/>
      <c r="AK330" s="69"/>
      <c r="AL330" s="68"/>
      <c r="AM330" s="67"/>
      <c r="AN330" s="72"/>
      <c r="AO330" s="68"/>
      <c r="AP330" s="72"/>
      <c r="AQ330" s="68"/>
      <c r="AR330" s="72"/>
      <c r="AS330" s="72"/>
      <c r="AT330" s="72"/>
      <c r="AU330" s="72"/>
      <c r="AV330" s="72"/>
      <c r="AW330" s="72"/>
      <c r="AX330" s="73"/>
      <c r="AY330" s="74"/>
      <c r="AZ330" s="74"/>
      <c r="BA330" s="74"/>
      <c r="BB330" s="74"/>
      <c r="BC330" s="74"/>
      <c r="BD330" s="75"/>
      <c r="BE330" s="75"/>
      <c r="BF330" s="75"/>
      <c r="BG330" s="75"/>
      <c r="BH330" s="74"/>
      <c r="BI330" s="74"/>
      <c r="BJ330" s="74"/>
      <c r="BK330" s="74"/>
      <c r="BL330" s="74"/>
    </row>
    <row r="331" spans="1:64" s="1" customFormat="1" ht="102.75" customHeight="1">
      <c r="A331" s="218" t="s">
        <v>2615</v>
      </c>
      <c r="B331" s="218" t="s">
        <v>23</v>
      </c>
      <c r="C331" s="218" t="s">
        <v>1530</v>
      </c>
      <c r="D331" s="218" t="s">
        <v>1528</v>
      </c>
      <c r="E331" s="218" t="s">
        <v>1529</v>
      </c>
      <c r="F331" s="218" t="s">
        <v>1113</v>
      </c>
      <c r="G331" s="218" t="s">
        <v>24</v>
      </c>
      <c r="H331" s="218">
        <v>0</v>
      </c>
      <c r="I331" s="218">
        <v>470000000</v>
      </c>
      <c r="J331" s="218" t="s">
        <v>25</v>
      </c>
      <c r="K331" s="218" t="s">
        <v>1592</v>
      </c>
      <c r="L331" s="218" t="s">
        <v>26</v>
      </c>
      <c r="M331" s="430" t="s">
        <v>27</v>
      </c>
      <c r="N331" s="218" t="s">
        <v>643</v>
      </c>
      <c r="O331" s="218" t="s">
        <v>28</v>
      </c>
      <c r="P331" s="218">
        <v>796</v>
      </c>
      <c r="Q331" s="218" t="s">
        <v>29</v>
      </c>
      <c r="R331" s="218" t="s">
        <v>3128</v>
      </c>
      <c r="S331" s="256">
        <v>6000</v>
      </c>
      <c r="T331" s="256">
        <f t="shared" si="10"/>
        <v>0</v>
      </c>
      <c r="U331" s="256">
        <f t="shared" si="11"/>
        <v>0</v>
      </c>
      <c r="V331" s="218"/>
      <c r="W331" s="218" t="s">
        <v>262</v>
      </c>
      <c r="X331" s="218"/>
      <c r="Y331" s="67"/>
      <c r="Z331" s="68"/>
      <c r="AA331" s="67"/>
      <c r="AB331" s="69"/>
      <c r="AC331" s="70"/>
      <c r="AD331" s="70"/>
      <c r="AE331" s="70"/>
      <c r="AF331" s="70"/>
      <c r="AG331" s="71"/>
      <c r="AH331" s="318"/>
      <c r="AI331" s="67"/>
      <c r="AJ331" s="68"/>
      <c r="AK331" s="69"/>
      <c r="AL331" s="68"/>
      <c r="AM331" s="67"/>
      <c r="AN331" s="72"/>
      <c r="AO331" s="68"/>
      <c r="AP331" s="72"/>
      <c r="AQ331" s="68"/>
      <c r="AR331" s="72"/>
      <c r="AS331" s="72"/>
      <c r="AT331" s="72"/>
      <c r="AU331" s="72"/>
      <c r="AV331" s="72"/>
      <c r="AW331" s="72"/>
      <c r="AX331" s="73"/>
      <c r="AY331" s="74"/>
      <c r="AZ331" s="74"/>
      <c r="BA331" s="74"/>
      <c r="BB331" s="74"/>
      <c r="BC331" s="74"/>
      <c r="BD331" s="75"/>
      <c r="BE331" s="75"/>
      <c r="BF331" s="75"/>
      <c r="BG331" s="75"/>
      <c r="BH331" s="74"/>
      <c r="BI331" s="74"/>
      <c r="BJ331" s="74"/>
      <c r="BK331" s="74"/>
      <c r="BL331" s="74"/>
    </row>
    <row r="332" spans="1:64" s="1" customFormat="1" ht="102.75" customHeight="1">
      <c r="A332" s="218" t="s">
        <v>3505</v>
      </c>
      <c r="B332" s="218" t="s">
        <v>23</v>
      </c>
      <c r="C332" s="218" t="s">
        <v>1530</v>
      </c>
      <c r="D332" s="218" t="s">
        <v>1528</v>
      </c>
      <c r="E332" s="218" t="s">
        <v>1529</v>
      </c>
      <c r="F332" s="218" t="s">
        <v>1113</v>
      </c>
      <c r="G332" s="218" t="s">
        <v>24</v>
      </c>
      <c r="H332" s="218">
        <v>0</v>
      </c>
      <c r="I332" s="218">
        <v>470000000</v>
      </c>
      <c r="J332" s="218" t="s">
        <v>25</v>
      </c>
      <c r="K332" s="218" t="s">
        <v>3479</v>
      </c>
      <c r="L332" s="218" t="s">
        <v>26</v>
      </c>
      <c r="M332" s="430" t="s">
        <v>27</v>
      </c>
      <c r="N332" s="218" t="s">
        <v>643</v>
      </c>
      <c r="O332" s="218" t="s">
        <v>28</v>
      </c>
      <c r="P332" s="218">
        <v>796</v>
      </c>
      <c r="Q332" s="218" t="s">
        <v>29</v>
      </c>
      <c r="R332" s="218">
        <v>5</v>
      </c>
      <c r="S332" s="256">
        <v>6000</v>
      </c>
      <c r="T332" s="256">
        <f t="shared" si="10"/>
        <v>30000</v>
      </c>
      <c r="U332" s="256">
        <f t="shared" si="11"/>
        <v>33600</v>
      </c>
      <c r="V332" s="218"/>
      <c r="W332" s="218" t="s">
        <v>262</v>
      </c>
      <c r="X332" s="218" t="s">
        <v>3181</v>
      </c>
      <c r="Y332" s="67"/>
      <c r="Z332" s="68"/>
      <c r="AA332" s="67"/>
      <c r="AB332" s="69"/>
      <c r="AC332" s="70"/>
      <c r="AD332" s="70"/>
      <c r="AE332" s="70"/>
      <c r="AF332" s="70"/>
      <c r="AG332" s="71"/>
      <c r="AH332" s="318"/>
      <c r="AI332" s="67"/>
      <c r="AJ332" s="68"/>
      <c r="AK332" s="69"/>
      <c r="AL332" s="68"/>
      <c r="AM332" s="67"/>
      <c r="AN332" s="72"/>
      <c r="AO332" s="68"/>
      <c r="AP332" s="72"/>
      <c r="AQ332" s="68"/>
      <c r="AR332" s="72"/>
      <c r="AS332" s="72"/>
      <c r="AT332" s="72"/>
      <c r="AU332" s="72"/>
      <c r="AV332" s="72"/>
      <c r="AW332" s="72"/>
      <c r="AX332" s="73"/>
      <c r="AY332" s="74"/>
      <c r="AZ332" s="74"/>
      <c r="BA332" s="74"/>
      <c r="BB332" s="74"/>
      <c r="BC332" s="74"/>
      <c r="BD332" s="75"/>
      <c r="BE332" s="75"/>
      <c r="BF332" s="75"/>
      <c r="BG332" s="75"/>
      <c r="BH332" s="74"/>
      <c r="BI332" s="74"/>
      <c r="BJ332" s="74"/>
      <c r="BK332" s="74"/>
      <c r="BL332" s="74"/>
    </row>
    <row r="333" spans="1:64" s="1" customFormat="1" ht="92.25" customHeight="1">
      <c r="A333" s="218" t="s">
        <v>2616</v>
      </c>
      <c r="B333" s="218" t="s">
        <v>23</v>
      </c>
      <c r="C333" s="218" t="s">
        <v>1179</v>
      </c>
      <c r="D333" s="218" t="s">
        <v>1180</v>
      </c>
      <c r="E333" s="218" t="s">
        <v>1181</v>
      </c>
      <c r="F333" s="218" t="s">
        <v>1064</v>
      </c>
      <c r="G333" s="218" t="s">
        <v>24</v>
      </c>
      <c r="H333" s="218">
        <v>0</v>
      </c>
      <c r="I333" s="218">
        <v>470000000</v>
      </c>
      <c r="J333" s="218" t="s">
        <v>25</v>
      </c>
      <c r="K333" s="218" t="s">
        <v>1592</v>
      </c>
      <c r="L333" s="218" t="s">
        <v>26</v>
      </c>
      <c r="M333" s="430" t="s">
        <v>27</v>
      </c>
      <c r="N333" s="218" t="s">
        <v>643</v>
      </c>
      <c r="O333" s="218" t="s">
        <v>28</v>
      </c>
      <c r="P333" s="218">
        <v>796</v>
      </c>
      <c r="Q333" s="218" t="s">
        <v>661</v>
      </c>
      <c r="R333" s="218" t="s">
        <v>3128</v>
      </c>
      <c r="S333" s="256">
        <v>1523.5000000000002</v>
      </c>
      <c r="T333" s="256">
        <f t="shared" ref="T333:T396" si="12">S333*R333</f>
        <v>0</v>
      </c>
      <c r="U333" s="256">
        <f t="shared" ref="U333:U396" si="13">T333*1.12</f>
        <v>0</v>
      </c>
      <c r="V333" s="218"/>
      <c r="W333" s="218" t="s">
        <v>262</v>
      </c>
      <c r="X333" s="218"/>
      <c r="Y333" s="67"/>
      <c r="Z333" s="68"/>
      <c r="AA333" s="67"/>
      <c r="AB333" s="69"/>
      <c r="AC333" s="70"/>
      <c r="AD333" s="70"/>
      <c r="AE333" s="70"/>
      <c r="AF333" s="70"/>
      <c r="AG333" s="71"/>
      <c r="AH333" s="318"/>
      <c r="AI333" s="67"/>
      <c r="AJ333" s="68"/>
      <c r="AK333" s="69"/>
      <c r="AL333" s="68"/>
      <c r="AM333" s="67"/>
      <c r="AN333" s="72"/>
      <c r="AO333" s="68"/>
      <c r="AP333" s="72"/>
      <c r="AQ333" s="68"/>
      <c r="AR333" s="72"/>
      <c r="AS333" s="72"/>
      <c r="AT333" s="72"/>
      <c r="AU333" s="72"/>
      <c r="AV333" s="72"/>
      <c r="AW333" s="72"/>
      <c r="AX333" s="73"/>
      <c r="AY333" s="74"/>
      <c r="AZ333" s="74"/>
      <c r="BA333" s="74"/>
      <c r="BB333" s="74"/>
      <c r="BC333" s="74"/>
      <c r="BD333" s="75"/>
      <c r="BE333" s="75"/>
      <c r="BF333" s="75"/>
      <c r="BG333" s="75"/>
      <c r="BH333" s="74"/>
      <c r="BI333" s="74"/>
      <c r="BJ333" s="74"/>
      <c r="BK333" s="74"/>
      <c r="BL333" s="74"/>
    </row>
    <row r="334" spans="1:64" s="1" customFormat="1" ht="92.25" customHeight="1">
      <c r="A334" s="218" t="s">
        <v>3506</v>
      </c>
      <c r="B334" s="218" t="s">
        <v>23</v>
      </c>
      <c r="C334" s="218" t="s">
        <v>1179</v>
      </c>
      <c r="D334" s="218" t="s">
        <v>1180</v>
      </c>
      <c r="E334" s="218" t="s">
        <v>1181</v>
      </c>
      <c r="F334" s="218" t="s">
        <v>1064</v>
      </c>
      <c r="G334" s="218" t="s">
        <v>24</v>
      </c>
      <c r="H334" s="218">
        <v>0</v>
      </c>
      <c r="I334" s="218">
        <v>470000000</v>
      </c>
      <c r="J334" s="218" t="s">
        <v>25</v>
      </c>
      <c r="K334" s="218" t="s">
        <v>3479</v>
      </c>
      <c r="L334" s="218" t="s">
        <v>26</v>
      </c>
      <c r="M334" s="430" t="s">
        <v>27</v>
      </c>
      <c r="N334" s="218" t="s">
        <v>643</v>
      </c>
      <c r="O334" s="218" t="s">
        <v>28</v>
      </c>
      <c r="P334" s="218">
        <v>796</v>
      </c>
      <c r="Q334" s="218" t="s">
        <v>661</v>
      </c>
      <c r="R334" s="218" t="s">
        <v>3128</v>
      </c>
      <c r="S334" s="256">
        <v>1523.5000000000002</v>
      </c>
      <c r="T334" s="256">
        <f t="shared" si="12"/>
        <v>0</v>
      </c>
      <c r="U334" s="256">
        <f t="shared" si="13"/>
        <v>0</v>
      </c>
      <c r="V334" s="218"/>
      <c r="W334" s="218" t="s">
        <v>262</v>
      </c>
      <c r="X334" s="218" t="s">
        <v>3181</v>
      </c>
      <c r="Y334" s="67"/>
      <c r="Z334" s="68"/>
      <c r="AA334" s="67"/>
      <c r="AB334" s="69"/>
      <c r="AC334" s="70"/>
      <c r="AD334" s="70"/>
      <c r="AE334" s="70"/>
      <c r="AF334" s="70"/>
      <c r="AG334" s="71"/>
      <c r="AH334" s="318"/>
      <c r="AI334" s="67"/>
      <c r="AJ334" s="68"/>
      <c r="AK334" s="69"/>
      <c r="AL334" s="68"/>
      <c r="AM334" s="67"/>
      <c r="AN334" s="72"/>
      <c r="AO334" s="68"/>
      <c r="AP334" s="72"/>
      <c r="AQ334" s="68"/>
      <c r="AR334" s="72"/>
      <c r="AS334" s="72"/>
      <c r="AT334" s="72"/>
      <c r="AU334" s="72"/>
      <c r="AV334" s="72"/>
      <c r="AW334" s="72"/>
      <c r="AX334" s="73"/>
      <c r="AY334" s="74"/>
      <c r="AZ334" s="74"/>
      <c r="BA334" s="74"/>
      <c r="BB334" s="74"/>
      <c r="BC334" s="74"/>
      <c r="BD334" s="75"/>
      <c r="BE334" s="75"/>
      <c r="BF334" s="75"/>
      <c r="BG334" s="75"/>
      <c r="BH334" s="74"/>
      <c r="BI334" s="74"/>
      <c r="BJ334" s="74"/>
      <c r="BK334" s="74"/>
      <c r="BL334" s="74"/>
    </row>
    <row r="335" spans="1:64" s="1" customFormat="1" ht="92.25" customHeight="1">
      <c r="A335" s="218" t="s">
        <v>2617</v>
      </c>
      <c r="B335" s="218" t="s">
        <v>23</v>
      </c>
      <c r="C335" s="218" t="s">
        <v>1182</v>
      </c>
      <c r="D335" s="218" t="s">
        <v>1180</v>
      </c>
      <c r="E335" s="218" t="s">
        <v>1183</v>
      </c>
      <c r="F335" s="218" t="s">
        <v>1065</v>
      </c>
      <c r="G335" s="218" t="s">
        <v>24</v>
      </c>
      <c r="H335" s="218">
        <v>0</v>
      </c>
      <c r="I335" s="218">
        <v>470000000</v>
      </c>
      <c r="J335" s="218" t="s">
        <v>25</v>
      </c>
      <c r="K335" s="218" t="s">
        <v>1592</v>
      </c>
      <c r="L335" s="218" t="s">
        <v>26</v>
      </c>
      <c r="M335" s="430" t="s">
        <v>27</v>
      </c>
      <c r="N335" s="218" t="s">
        <v>643</v>
      </c>
      <c r="O335" s="218" t="s">
        <v>28</v>
      </c>
      <c r="P335" s="218">
        <v>796</v>
      </c>
      <c r="Q335" s="218" t="s">
        <v>661</v>
      </c>
      <c r="R335" s="218" t="s">
        <v>3128</v>
      </c>
      <c r="S335" s="256">
        <v>1160.5</v>
      </c>
      <c r="T335" s="256">
        <f t="shared" si="12"/>
        <v>0</v>
      </c>
      <c r="U335" s="256">
        <f t="shared" si="13"/>
        <v>0</v>
      </c>
      <c r="V335" s="218"/>
      <c r="W335" s="218" t="s">
        <v>262</v>
      </c>
      <c r="X335" s="218"/>
      <c r="Y335" s="67"/>
      <c r="Z335" s="68"/>
      <c r="AA335" s="67"/>
      <c r="AB335" s="69"/>
      <c r="AC335" s="70"/>
      <c r="AD335" s="70"/>
      <c r="AE335" s="70"/>
      <c r="AF335" s="70"/>
      <c r="AG335" s="71"/>
      <c r="AH335" s="318"/>
      <c r="AI335" s="67"/>
      <c r="AJ335" s="68"/>
      <c r="AK335" s="69"/>
      <c r="AL335" s="68"/>
      <c r="AM335" s="67"/>
      <c r="AN335" s="72"/>
      <c r="AO335" s="68"/>
      <c r="AP335" s="72"/>
      <c r="AQ335" s="68"/>
      <c r="AR335" s="72"/>
      <c r="AS335" s="72"/>
      <c r="AT335" s="72"/>
      <c r="AU335" s="72"/>
      <c r="AV335" s="72"/>
      <c r="AW335" s="72"/>
      <c r="AX335" s="73"/>
      <c r="AY335" s="74"/>
      <c r="AZ335" s="74"/>
      <c r="BA335" s="74"/>
      <c r="BB335" s="74"/>
      <c r="BC335" s="74"/>
      <c r="BD335" s="75"/>
      <c r="BE335" s="75"/>
      <c r="BF335" s="75"/>
      <c r="BG335" s="75"/>
      <c r="BH335" s="74"/>
      <c r="BI335" s="74"/>
      <c r="BJ335" s="74"/>
      <c r="BK335" s="74"/>
      <c r="BL335" s="74"/>
    </row>
    <row r="336" spans="1:64" s="1" customFormat="1" ht="92.25" customHeight="1">
      <c r="A336" s="218" t="s">
        <v>3507</v>
      </c>
      <c r="B336" s="218" t="s">
        <v>23</v>
      </c>
      <c r="C336" s="218" t="s">
        <v>1182</v>
      </c>
      <c r="D336" s="218" t="s">
        <v>1180</v>
      </c>
      <c r="E336" s="218" t="s">
        <v>1183</v>
      </c>
      <c r="F336" s="218" t="s">
        <v>1065</v>
      </c>
      <c r="G336" s="218" t="s">
        <v>24</v>
      </c>
      <c r="H336" s="218">
        <v>0</v>
      </c>
      <c r="I336" s="218">
        <v>470000000</v>
      </c>
      <c r="J336" s="218" t="s">
        <v>25</v>
      </c>
      <c r="K336" s="218" t="s">
        <v>3479</v>
      </c>
      <c r="L336" s="218" t="s">
        <v>26</v>
      </c>
      <c r="M336" s="430" t="s">
        <v>27</v>
      </c>
      <c r="N336" s="218" t="s">
        <v>643</v>
      </c>
      <c r="O336" s="218" t="s">
        <v>28</v>
      </c>
      <c r="P336" s="218">
        <v>796</v>
      </c>
      <c r="Q336" s="218" t="s">
        <v>661</v>
      </c>
      <c r="R336" s="218" t="s">
        <v>3128</v>
      </c>
      <c r="S336" s="256">
        <v>1160.5</v>
      </c>
      <c r="T336" s="256">
        <f t="shared" si="12"/>
        <v>0</v>
      </c>
      <c r="U336" s="256">
        <f t="shared" si="13"/>
        <v>0</v>
      </c>
      <c r="V336" s="218"/>
      <c r="W336" s="218" t="s">
        <v>262</v>
      </c>
      <c r="X336" s="218" t="s">
        <v>3181</v>
      </c>
      <c r="Y336" s="67"/>
      <c r="Z336" s="68"/>
      <c r="AA336" s="67"/>
      <c r="AB336" s="69"/>
      <c r="AC336" s="70"/>
      <c r="AD336" s="70"/>
      <c r="AE336" s="70"/>
      <c r="AF336" s="70"/>
      <c r="AG336" s="71"/>
      <c r="AH336" s="318"/>
      <c r="AI336" s="67"/>
      <c r="AJ336" s="68"/>
      <c r="AK336" s="69"/>
      <c r="AL336" s="68"/>
      <c r="AM336" s="67"/>
      <c r="AN336" s="72"/>
      <c r="AO336" s="68"/>
      <c r="AP336" s="72"/>
      <c r="AQ336" s="68"/>
      <c r="AR336" s="72"/>
      <c r="AS336" s="72"/>
      <c r="AT336" s="72"/>
      <c r="AU336" s="72"/>
      <c r="AV336" s="72"/>
      <c r="AW336" s="72"/>
      <c r="AX336" s="73"/>
      <c r="AY336" s="74"/>
      <c r="AZ336" s="74"/>
      <c r="BA336" s="74"/>
      <c r="BB336" s="74"/>
      <c r="BC336" s="74"/>
      <c r="BD336" s="75"/>
      <c r="BE336" s="75"/>
      <c r="BF336" s="75"/>
      <c r="BG336" s="75"/>
      <c r="BH336" s="74"/>
      <c r="BI336" s="74"/>
      <c r="BJ336" s="74"/>
      <c r="BK336" s="74"/>
      <c r="BL336" s="74"/>
    </row>
    <row r="337" spans="1:64" s="1" customFormat="1" ht="96.75" customHeight="1">
      <c r="A337" s="218" t="s">
        <v>2618</v>
      </c>
      <c r="B337" s="218" t="s">
        <v>23</v>
      </c>
      <c r="C337" s="218" t="s">
        <v>1533</v>
      </c>
      <c r="D337" s="218" t="s">
        <v>1190</v>
      </c>
      <c r="E337" s="218" t="s">
        <v>1505</v>
      </c>
      <c r="F337" s="218" t="s">
        <v>1066</v>
      </c>
      <c r="G337" s="218" t="s">
        <v>24</v>
      </c>
      <c r="H337" s="218">
        <v>0</v>
      </c>
      <c r="I337" s="218">
        <v>470000000</v>
      </c>
      <c r="J337" s="218" t="s">
        <v>25</v>
      </c>
      <c r="K337" s="218" t="s">
        <v>1592</v>
      </c>
      <c r="L337" s="218" t="s">
        <v>26</v>
      </c>
      <c r="M337" s="430" t="s">
        <v>27</v>
      </c>
      <c r="N337" s="218" t="s">
        <v>643</v>
      </c>
      <c r="O337" s="218" t="s">
        <v>28</v>
      </c>
      <c r="P337" s="218" t="s">
        <v>1025</v>
      </c>
      <c r="Q337" s="218" t="s">
        <v>29</v>
      </c>
      <c r="R337" s="218" t="s">
        <v>3128</v>
      </c>
      <c r="S337" s="256">
        <v>12000</v>
      </c>
      <c r="T337" s="256">
        <f t="shared" si="12"/>
        <v>0</v>
      </c>
      <c r="U337" s="256">
        <f t="shared" si="13"/>
        <v>0</v>
      </c>
      <c r="V337" s="218"/>
      <c r="W337" s="218" t="s">
        <v>262</v>
      </c>
      <c r="X337" s="218"/>
      <c r="Y337" s="67"/>
      <c r="Z337" s="68"/>
      <c r="AA337" s="67"/>
      <c r="AB337" s="69"/>
      <c r="AC337" s="70"/>
      <c r="AD337" s="70"/>
      <c r="AE337" s="70"/>
      <c r="AF337" s="70"/>
      <c r="AG337" s="71"/>
      <c r="AH337" s="318"/>
      <c r="AI337" s="67"/>
      <c r="AJ337" s="68"/>
      <c r="AK337" s="69"/>
      <c r="AL337" s="68"/>
      <c r="AM337" s="67"/>
      <c r="AN337" s="72"/>
      <c r="AO337" s="68"/>
      <c r="AP337" s="72"/>
      <c r="AQ337" s="68"/>
      <c r="AR337" s="72"/>
      <c r="AS337" s="72"/>
      <c r="AT337" s="72"/>
      <c r="AU337" s="72"/>
      <c r="AV337" s="72"/>
      <c r="AW337" s="72"/>
      <c r="AX337" s="73"/>
      <c r="AY337" s="74"/>
      <c r="AZ337" s="74"/>
      <c r="BA337" s="74"/>
      <c r="BB337" s="74"/>
      <c r="BC337" s="74"/>
      <c r="BD337" s="75"/>
      <c r="BE337" s="75"/>
      <c r="BF337" s="75"/>
      <c r="BG337" s="75"/>
      <c r="BH337" s="74"/>
      <c r="BI337" s="74"/>
      <c r="BJ337" s="74"/>
      <c r="BK337" s="74"/>
      <c r="BL337" s="74"/>
    </row>
    <row r="338" spans="1:64" s="1" customFormat="1" ht="96.75" customHeight="1">
      <c r="A338" s="218" t="s">
        <v>3508</v>
      </c>
      <c r="B338" s="218" t="s">
        <v>23</v>
      </c>
      <c r="C338" s="218" t="s">
        <v>1533</v>
      </c>
      <c r="D338" s="218" t="s">
        <v>1190</v>
      </c>
      <c r="E338" s="218" t="s">
        <v>1505</v>
      </c>
      <c r="F338" s="218" t="s">
        <v>1066</v>
      </c>
      <c r="G338" s="218" t="s">
        <v>24</v>
      </c>
      <c r="H338" s="218">
        <v>0</v>
      </c>
      <c r="I338" s="218">
        <v>470000000</v>
      </c>
      <c r="J338" s="218" t="s">
        <v>25</v>
      </c>
      <c r="K338" s="218" t="s">
        <v>3479</v>
      </c>
      <c r="L338" s="218" t="s">
        <v>26</v>
      </c>
      <c r="M338" s="430" t="s">
        <v>27</v>
      </c>
      <c r="N338" s="218" t="s">
        <v>643</v>
      </c>
      <c r="O338" s="218" t="s">
        <v>28</v>
      </c>
      <c r="P338" s="218" t="s">
        <v>1025</v>
      </c>
      <c r="Q338" s="218" t="s">
        <v>29</v>
      </c>
      <c r="R338" s="218">
        <v>4</v>
      </c>
      <c r="S338" s="256">
        <v>12000</v>
      </c>
      <c r="T338" s="256">
        <f t="shared" si="12"/>
        <v>48000</v>
      </c>
      <c r="U338" s="256">
        <f t="shared" si="13"/>
        <v>53760.000000000007</v>
      </c>
      <c r="V338" s="218"/>
      <c r="W338" s="218" t="s">
        <v>262</v>
      </c>
      <c r="X338" s="218" t="s">
        <v>3181</v>
      </c>
      <c r="Y338" s="67"/>
      <c r="Z338" s="68"/>
      <c r="AA338" s="67"/>
      <c r="AB338" s="69"/>
      <c r="AC338" s="70"/>
      <c r="AD338" s="70"/>
      <c r="AE338" s="70"/>
      <c r="AF338" s="70"/>
      <c r="AG338" s="71"/>
      <c r="AH338" s="318"/>
      <c r="AI338" s="67"/>
      <c r="AJ338" s="68"/>
      <c r="AK338" s="69"/>
      <c r="AL338" s="68"/>
      <c r="AM338" s="67"/>
      <c r="AN338" s="72"/>
      <c r="AO338" s="68"/>
      <c r="AP338" s="72"/>
      <c r="AQ338" s="68"/>
      <c r="AR338" s="72"/>
      <c r="AS338" s="72"/>
      <c r="AT338" s="72"/>
      <c r="AU338" s="72"/>
      <c r="AV338" s="72"/>
      <c r="AW338" s="72"/>
      <c r="AX338" s="73"/>
      <c r="AY338" s="74"/>
      <c r="AZ338" s="74"/>
      <c r="BA338" s="74"/>
      <c r="BB338" s="74"/>
      <c r="BC338" s="74"/>
      <c r="BD338" s="75"/>
      <c r="BE338" s="75"/>
      <c r="BF338" s="75"/>
      <c r="BG338" s="75"/>
      <c r="BH338" s="74"/>
      <c r="BI338" s="74"/>
      <c r="BJ338" s="74"/>
      <c r="BK338" s="74"/>
      <c r="BL338" s="74"/>
    </row>
    <row r="339" spans="1:64" s="1" customFormat="1" ht="103.5" customHeight="1">
      <c r="A339" s="218" t="s">
        <v>2619</v>
      </c>
      <c r="B339" s="218" t="s">
        <v>23</v>
      </c>
      <c r="C339" s="218" t="s">
        <v>1534</v>
      </c>
      <c r="D339" s="218" t="s">
        <v>1197</v>
      </c>
      <c r="E339" s="218" t="s">
        <v>1535</v>
      </c>
      <c r="F339" s="218" t="s">
        <v>1067</v>
      </c>
      <c r="G339" s="218" t="s">
        <v>24</v>
      </c>
      <c r="H339" s="218">
        <v>0</v>
      </c>
      <c r="I339" s="218">
        <v>470000000</v>
      </c>
      <c r="J339" s="218" t="s">
        <v>25</v>
      </c>
      <c r="K339" s="218" t="s">
        <v>1592</v>
      </c>
      <c r="L339" s="218" t="s">
        <v>26</v>
      </c>
      <c r="M339" s="430" t="s">
        <v>27</v>
      </c>
      <c r="N339" s="218" t="s">
        <v>643</v>
      </c>
      <c r="O339" s="218" t="s">
        <v>28</v>
      </c>
      <c r="P339" s="218" t="s">
        <v>1025</v>
      </c>
      <c r="Q339" s="218" t="s">
        <v>29</v>
      </c>
      <c r="R339" s="218" t="s">
        <v>3128</v>
      </c>
      <c r="S339" s="256">
        <v>1200</v>
      </c>
      <c r="T339" s="256">
        <f t="shared" si="12"/>
        <v>0</v>
      </c>
      <c r="U339" s="256">
        <f t="shared" si="13"/>
        <v>0</v>
      </c>
      <c r="V339" s="218"/>
      <c r="W339" s="218" t="s">
        <v>262</v>
      </c>
      <c r="X339" s="218"/>
      <c r="Y339" s="67"/>
      <c r="Z339" s="68"/>
      <c r="AA339" s="67"/>
      <c r="AB339" s="69"/>
      <c r="AC339" s="70"/>
      <c r="AD339" s="70"/>
      <c r="AE339" s="70"/>
      <c r="AF339" s="70"/>
      <c r="AG339" s="71"/>
      <c r="AH339" s="318"/>
      <c r="AI339" s="67"/>
      <c r="AJ339" s="68"/>
      <c r="AK339" s="69"/>
      <c r="AL339" s="68"/>
      <c r="AM339" s="67"/>
      <c r="AN339" s="72"/>
      <c r="AO339" s="68"/>
      <c r="AP339" s="72"/>
      <c r="AQ339" s="68"/>
      <c r="AR339" s="72"/>
      <c r="AS339" s="72"/>
      <c r="AT339" s="72"/>
      <c r="AU339" s="72"/>
      <c r="AV339" s="72"/>
      <c r="AW339" s="72"/>
      <c r="AX339" s="73"/>
      <c r="AY339" s="74"/>
      <c r="AZ339" s="74"/>
      <c r="BA339" s="74"/>
      <c r="BB339" s="74"/>
      <c r="BC339" s="74"/>
      <c r="BD339" s="75"/>
      <c r="BE339" s="75"/>
      <c r="BF339" s="75"/>
      <c r="BG339" s="75"/>
      <c r="BH339" s="74"/>
      <c r="BI339" s="74"/>
      <c r="BJ339" s="74"/>
      <c r="BK339" s="74"/>
      <c r="BL339" s="74"/>
    </row>
    <row r="340" spans="1:64" s="1" customFormat="1" ht="103.5" customHeight="1">
      <c r="A340" s="218" t="s">
        <v>3509</v>
      </c>
      <c r="B340" s="218" t="s">
        <v>23</v>
      </c>
      <c r="C340" s="218" t="s">
        <v>1534</v>
      </c>
      <c r="D340" s="218" t="s">
        <v>1197</v>
      </c>
      <c r="E340" s="218" t="s">
        <v>1535</v>
      </c>
      <c r="F340" s="218" t="s">
        <v>1067</v>
      </c>
      <c r="G340" s="218" t="s">
        <v>24</v>
      </c>
      <c r="H340" s="218">
        <v>0</v>
      </c>
      <c r="I340" s="218">
        <v>470000000</v>
      </c>
      <c r="J340" s="218" t="s">
        <v>25</v>
      </c>
      <c r="K340" s="218" t="s">
        <v>3479</v>
      </c>
      <c r="L340" s="218" t="s">
        <v>26</v>
      </c>
      <c r="M340" s="430" t="s">
        <v>27</v>
      </c>
      <c r="N340" s="218" t="s">
        <v>643</v>
      </c>
      <c r="O340" s="218" t="s">
        <v>28</v>
      </c>
      <c r="P340" s="218" t="s">
        <v>1025</v>
      </c>
      <c r="Q340" s="218" t="s">
        <v>29</v>
      </c>
      <c r="R340" s="218">
        <v>8</v>
      </c>
      <c r="S340" s="256">
        <v>1200</v>
      </c>
      <c r="T340" s="256">
        <f t="shared" si="12"/>
        <v>9600</v>
      </c>
      <c r="U340" s="256">
        <f t="shared" si="13"/>
        <v>10752.000000000002</v>
      </c>
      <c r="V340" s="218"/>
      <c r="W340" s="218" t="s">
        <v>262</v>
      </c>
      <c r="X340" s="218" t="s">
        <v>3181</v>
      </c>
      <c r="Y340" s="67"/>
      <c r="Z340" s="68"/>
      <c r="AA340" s="67"/>
      <c r="AB340" s="69"/>
      <c r="AC340" s="70"/>
      <c r="AD340" s="70"/>
      <c r="AE340" s="70"/>
      <c r="AF340" s="70"/>
      <c r="AG340" s="71"/>
      <c r="AH340" s="318"/>
      <c r="AI340" s="67"/>
      <c r="AJ340" s="68"/>
      <c r="AK340" s="69"/>
      <c r="AL340" s="68"/>
      <c r="AM340" s="67"/>
      <c r="AN340" s="72"/>
      <c r="AO340" s="68"/>
      <c r="AP340" s="72"/>
      <c r="AQ340" s="68"/>
      <c r="AR340" s="72"/>
      <c r="AS340" s="72"/>
      <c r="AT340" s="72"/>
      <c r="AU340" s="72"/>
      <c r="AV340" s="72"/>
      <c r="AW340" s="72"/>
      <c r="AX340" s="73"/>
      <c r="AY340" s="74"/>
      <c r="AZ340" s="74"/>
      <c r="BA340" s="74"/>
      <c r="BB340" s="74"/>
      <c r="BC340" s="74"/>
      <c r="BD340" s="75"/>
      <c r="BE340" s="75"/>
      <c r="BF340" s="75"/>
      <c r="BG340" s="75"/>
      <c r="BH340" s="74"/>
      <c r="BI340" s="74"/>
      <c r="BJ340" s="74"/>
      <c r="BK340" s="74"/>
      <c r="BL340" s="74"/>
    </row>
    <row r="341" spans="1:64" s="1" customFormat="1" ht="105" customHeight="1">
      <c r="A341" s="218" t="s">
        <v>2620</v>
      </c>
      <c r="B341" s="218" t="s">
        <v>23</v>
      </c>
      <c r="C341" s="218" t="s">
        <v>1538</v>
      </c>
      <c r="D341" s="218" t="s">
        <v>1536</v>
      </c>
      <c r="E341" s="218" t="s">
        <v>1537</v>
      </c>
      <c r="F341" s="218" t="s">
        <v>1068</v>
      </c>
      <c r="G341" s="218" t="s">
        <v>24</v>
      </c>
      <c r="H341" s="218">
        <v>0</v>
      </c>
      <c r="I341" s="218">
        <v>470000000</v>
      </c>
      <c r="J341" s="218" t="s">
        <v>25</v>
      </c>
      <c r="K341" s="218" t="s">
        <v>1592</v>
      </c>
      <c r="L341" s="218" t="s">
        <v>26</v>
      </c>
      <c r="M341" s="430" t="s">
        <v>27</v>
      </c>
      <c r="N341" s="218" t="s">
        <v>643</v>
      </c>
      <c r="O341" s="218" t="s">
        <v>28</v>
      </c>
      <c r="P341" s="218" t="s">
        <v>1025</v>
      </c>
      <c r="Q341" s="218" t="s">
        <v>29</v>
      </c>
      <c r="R341" s="218" t="s">
        <v>3128</v>
      </c>
      <c r="S341" s="256">
        <v>8000</v>
      </c>
      <c r="T341" s="256">
        <f t="shared" si="12"/>
        <v>0</v>
      </c>
      <c r="U341" s="256">
        <f t="shared" si="13"/>
        <v>0</v>
      </c>
      <c r="V341" s="218"/>
      <c r="W341" s="218" t="s">
        <v>262</v>
      </c>
      <c r="X341" s="218"/>
      <c r="Y341" s="67"/>
      <c r="Z341" s="68"/>
      <c r="AA341" s="67"/>
      <c r="AB341" s="69"/>
      <c r="AC341" s="70"/>
      <c r="AD341" s="70"/>
      <c r="AE341" s="70"/>
      <c r="AF341" s="70"/>
      <c r="AG341" s="71"/>
      <c r="AH341" s="318"/>
      <c r="AI341" s="67"/>
      <c r="AJ341" s="68"/>
      <c r="AK341" s="69"/>
      <c r="AL341" s="68"/>
      <c r="AM341" s="67"/>
      <c r="AN341" s="72"/>
      <c r="AO341" s="68"/>
      <c r="AP341" s="72"/>
      <c r="AQ341" s="68"/>
      <c r="AR341" s="72"/>
      <c r="AS341" s="72"/>
      <c r="AT341" s="72"/>
      <c r="AU341" s="72"/>
      <c r="AV341" s="72"/>
      <c r="AW341" s="72"/>
      <c r="AX341" s="73"/>
      <c r="AY341" s="74"/>
      <c r="AZ341" s="74"/>
      <c r="BA341" s="74"/>
      <c r="BB341" s="74"/>
      <c r="BC341" s="74"/>
      <c r="BD341" s="75"/>
      <c r="BE341" s="75"/>
      <c r="BF341" s="75"/>
      <c r="BG341" s="75"/>
      <c r="BH341" s="74"/>
      <c r="BI341" s="74"/>
      <c r="BJ341" s="74"/>
      <c r="BK341" s="74"/>
      <c r="BL341" s="74"/>
    </row>
    <row r="342" spans="1:64" s="1" customFormat="1" ht="105" customHeight="1">
      <c r="A342" s="218" t="s">
        <v>3510</v>
      </c>
      <c r="B342" s="218" t="s">
        <v>23</v>
      </c>
      <c r="C342" s="218" t="s">
        <v>1538</v>
      </c>
      <c r="D342" s="218" t="s">
        <v>1536</v>
      </c>
      <c r="E342" s="218" t="s">
        <v>1537</v>
      </c>
      <c r="F342" s="218" t="s">
        <v>5032</v>
      </c>
      <c r="G342" s="218" t="s">
        <v>24</v>
      </c>
      <c r="H342" s="218">
        <v>0</v>
      </c>
      <c r="I342" s="218">
        <v>470000000</v>
      </c>
      <c r="J342" s="218" t="s">
        <v>25</v>
      </c>
      <c r="K342" s="218" t="s">
        <v>3479</v>
      </c>
      <c r="L342" s="218" t="s">
        <v>26</v>
      </c>
      <c r="M342" s="430" t="s">
        <v>27</v>
      </c>
      <c r="N342" s="218" t="s">
        <v>643</v>
      </c>
      <c r="O342" s="218" t="s">
        <v>28</v>
      </c>
      <c r="P342" s="218" t="s">
        <v>1025</v>
      </c>
      <c r="Q342" s="218" t="s">
        <v>29</v>
      </c>
      <c r="R342" s="218" t="s">
        <v>3128</v>
      </c>
      <c r="S342" s="256">
        <v>8000</v>
      </c>
      <c r="T342" s="256">
        <f t="shared" si="12"/>
        <v>0</v>
      </c>
      <c r="U342" s="256">
        <f t="shared" si="13"/>
        <v>0</v>
      </c>
      <c r="V342" s="218"/>
      <c r="W342" s="218" t="s">
        <v>262</v>
      </c>
      <c r="X342" s="218" t="s">
        <v>3181</v>
      </c>
      <c r="Y342" s="67"/>
      <c r="Z342" s="68"/>
      <c r="AA342" s="67"/>
      <c r="AB342" s="69"/>
      <c r="AC342" s="70"/>
      <c r="AD342" s="70"/>
      <c r="AE342" s="70"/>
      <c r="AF342" s="70"/>
      <c r="AG342" s="71"/>
      <c r="AH342" s="318"/>
      <c r="AI342" s="67"/>
      <c r="AJ342" s="68"/>
      <c r="AK342" s="69"/>
      <c r="AL342" s="68"/>
      <c r="AM342" s="67"/>
      <c r="AN342" s="72"/>
      <c r="AO342" s="68"/>
      <c r="AP342" s="72"/>
      <c r="AQ342" s="68"/>
      <c r="AR342" s="72"/>
      <c r="AS342" s="72"/>
      <c r="AT342" s="72"/>
      <c r="AU342" s="72"/>
      <c r="AV342" s="72"/>
      <c r="AW342" s="72"/>
      <c r="AX342" s="73"/>
      <c r="AY342" s="74"/>
      <c r="AZ342" s="74"/>
      <c r="BA342" s="74"/>
      <c r="BB342" s="74"/>
      <c r="BC342" s="74"/>
      <c r="BD342" s="75"/>
      <c r="BE342" s="75"/>
      <c r="BF342" s="75"/>
      <c r="BG342" s="75"/>
      <c r="BH342" s="74"/>
      <c r="BI342" s="74"/>
      <c r="BJ342" s="74"/>
      <c r="BK342" s="74"/>
      <c r="BL342" s="74"/>
    </row>
    <row r="343" spans="1:64" s="1" customFormat="1" ht="69" customHeight="1">
      <c r="A343" s="218" t="s">
        <v>2621</v>
      </c>
      <c r="B343" s="218" t="s">
        <v>23</v>
      </c>
      <c r="C343" s="218" t="s">
        <v>1548</v>
      </c>
      <c r="D343" s="218" t="s">
        <v>1220</v>
      </c>
      <c r="E343" s="218" t="s">
        <v>1549</v>
      </c>
      <c r="F343" s="218" t="s">
        <v>1069</v>
      </c>
      <c r="G343" s="218" t="s">
        <v>24</v>
      </c>
      <c r="H343" s="218">
        <v>0</v>
      </c>
      <c r="I343" s="218">
        <v>470000000</v>
      </c>
      <c r="J343" s="218" t="s">
        <v>25</v>
      </c>
      <c r="K343" s="218" t="s">
        <v>1592</v>
      </c>
      <c r="L343" s="218" t="s">
        <v>26</v>
      </c>
      <c r="M343" s="430" t="s">
        <v>27</v>
      </c>
      <c r="N343" s="218" t="s">
        <v>643</v>
      </c>
      <c r="O343" s="218" t="s">
        <v>28</v>
      </c>
      <c r="P343" s="218" t="s">
        <v>1025</v>
      </c>
      <c r="Q343" s="218" t="s">
        <v>29</v>
      </c>
      <c r="R343" s="218" t="s">
        <v>3128</v>
      </c>
      <c r="S343" s="256">
        <v>2000</v>
      </c>
      <c r="T343" s="256">
        <f t="shared" si="12"/>
        <v>0</v>
      </c>
      <c r="U343" s="256">
        <f t="shared" si="13"/>
        <v>0</v>
      </c>
      <c r="V343" s="218"/>
      <c r="W343" s="218" t="s">
        <v>262</v>
      </c>
      <c r="X343" s="218"/>
      <c r="Y343" s="67"/>
      <c r="Z343" s="68"/>
      <c r="AA343" s="67"/>
      <c r="AB343" s="69"/>
      <c r="AC343" s="70"/>
      <c r="AD343" s="70"/>
      <c r="AE343" s="70"/>
      <c r="AF343" s="70"/>
      <c r="AG343" s="71"/>
      <c r="AH343" s="318"/>
      <c r="AI343" s="67"/>
      <c r="AJ343" s="68"/>
      <c r="AK343" s="69"/>
      <c r="AL343" s="68"/>
      <c r="AM343" s="67"/>
      <c r="AN343" s="72"/>
      <c r="AO343" s="68"/>
      <c r="AP343" s="72"/>
      <c r="AQ343" s="68"/>
      <c r="AR343" s="72"/>
      <c r="AS343" s="72"/>
      <c r="AT343" s="72"/>
      <c r="AU343" s="72"/>
      <c r="AV343" s="72"/>
      <c r="AW343" s="72"/>
      <c r="AX343" s="73"/>
      <c r="AY343" s="74"/>
      <c r="AZ343" s="74"/>
      <c r="BA343" s="74"/>
      <c r="BB343" s="74"/>
      <c r="BC343" s="74"/>
      <c r="BD343" s="75"/>
      <c r="BE343" s="75"/>
      <c r="BF343" s="75"/>
      <c r="BG343" s="75"/>
      <c r="BH343" s="74"/>
      <c r="BI343" s="74"/>
      <c r="BJ343" s="74"/>
      <c r="BK343" s="74"/>
      <c r="BL343" s="74"/>
    </row>
    <row r="344" spans="1:64" s="1" customFormat="1" ht="69" customHeight="1">
      <c r="A344" s="218" t="s">
        <v>3511</v>
      </c>
      <c r="B344" s="218" t="s">
        <v>23</v>
      </c>
      <c r="C344" s="218" t="s">
        <v>1548</v>
      </c>
      <c r="D344" s="218" t="s">
        <v>1220</v>
      </c>
      <c r="E344" s="218" t="s">
        <v>1549</v>
      </c>
      <c r="F344" s="218" t="s">
        <v>1069</v>
      </c>
      <c r="G344" s="218" t="s">
        <v>24</v>
      </c>
      <c r="H344" s="218">
        <v>0</v>
      </c>
      <c r="I344" s="218">
        <v>470000000</v>
      </c>
      <c r="J344" s="218" t="s">
        <v>25</v>
      </c>
      <c r="K344" s="218" t="s">
        <v>3479</v>
      </c>
      <c r="L344" s="218" t="s">
        <v>26</v>
      </c>
      <c r="M344" s="430" t="s">
        <v>27</v>
      </c>
      <c r="N344" s="218" t="s">
        <v>643</v>
      </c>
      <c r="O344" s="218" t="s">
        <v>28</v>
      </c>
      <c r="P344" s="218" t="s">
        <v>1025</v>
      </c>
      <c r="Q344" s="218" t="s">
        <v>29</v>
      </c>
      <c r="R344" s="218" t="s">
        <v>3128</v>
      </c>
      <c r="S344" s="256">
        <v>2000</v>
      </c>
      <c r="T344" s="256">
        <f t="shared" si="12"/>
        <v>0</v>
      </c>
      <c r="U344" s="256">
        <f t="shared" si="13"/>
        <v>0</v>
      </c>
      <c r="V344" s="218"/>
      <c r="W344" s="218" t="s">
        <v>262</v>
      </c>
      <c r="X344" s="218" t="s">
        <v>3181</v>
      </c>
      <c r="Y344" s="67"/>
      <c r="Z344" s="68"/>
      <c r="AA344" s="67"/>
      <c r="AB344" s="69"/>
      <c r="AC344" s="70"/>
      <c r="AD344" s="70"/>
      <c r="AE344" s="70"/>
      <c r="AF344" s="70"/>
      <c r="AG344" s="71"/>
      <c r="AH344" s="318"/>
      <c r="AI344" s="67"/>
      <c r="AJ344" s="68"/>
      <c r="AK344" s="69"/>
      <c r="AL344" s="68"/>
      <c r="AM344" s="67"/>
      <c r="AN344" s="72"/>
      <c r="AO344" s="68"/>
      <c r="AP344" s="72"/>
      <c r="AQ344" s="68"/>
      <c r="AR344" s="72"/>
      <c r="AS344" s="72"/>
      <c r="AT344" s="72"/>
      <c r="AU344" s="72"/>
      <c r="AV344" s="72"/>
      <c r="AW344" s="72"/>
      <c r="AX344" s="73"/>
      <c r="AY344" s="74"/>
      <c r="AZ344" s="74"/>
      <c r="BA344" s="74"/>
      <c r="BB344" s="74"/>
      <c r="BC344" s="74"/>
      <c r="BD344" s="75"/>
      <c r="BE344" s="75"/>
      <c r="BF344" s="75"/>
      <c r="BG344" s="75"/>
      <c r="BH344" s="74"/>
      <c r="BI344" s="74"/>
      <c r="BJ344" s="74"/>
      <c r="BK344" s="74"/>
      <c r="BL344" s="74"/>
    </row>
    <row r="345" spans="1:64" s="1" customFormat="1" ht="88.5" customHeight="1">
      <c r="A345" s="218" t="s">
        <v>2622</v>
      </c>
      <c r="B345" s="218" t="s">
        <v>23</v>
      </c>
      <c r="C345" s="218" t="s">
        <v>1550</v>
      </c>
      <c r="D345" s="218" t="s">
        <v>1551</v>
      </c>
      <c r="E345" s="218" t="s">
        <v>1552</v>
      </c>
      <c r="F345" s="218" t="s">
        <v>1072</v>
      </c>
      <c r="G345" s="218" t="s">
        <v>24</v>
      </c>
      <c r="H345" s="218">
        <v>0</v>
      </c>
      <c r="I345" s="218">
        <v>470000000</v>
      </c>
      <c r="J345" s="218" t="s">
        <v>25</v>
      </c>
      <c r="K345" s="218" t="s">
        <v>1592</v>
      </c>
      <c r="L345" s="218" t="s">
        <v>26</v>
      </c>
      <c r="M345" s="430" t="s">
        <v>27</v>
      </c>
      <c r="N345" s="218" t="s">
        <v>643</v>
      </c>
      <c r="O345" s="218" t="s">
        <v>28</v>
      </c>
      <c r="P345" s="218" t="s">
        <v>1025</v>
      </c>
      <c r="Q345" s="218" t="s">
        <v>29</v>
      </c>
      <c r="R345" s="218" t="s">
        <v>3128</v>
      </c>
      <c r="S345" s="256">
        <v>7500</v>
      </c>
      <c r="T345" s="256">
        <f t="shared" si="12"/>
        <v>0</v>
      </c>
      <c r="U345" s="256">
        <f t="shared" si="13"/>
        <v>0</v>
      </c>
      <c r="V345" s="218"/>
      <c r="W345" s="218" t="s">
        <v>262</v>
      </c>
      <c r="X345" s="218"/>
      <c r="Y345" s="67"/>
      <c r="Z345" s="68"/>
      <c r="AA345" s="67"/>
      <c r="AB345" s="69"/>
      <c r="AC345" s="70"/>
      <c r="AD345" s="70"/>
      <c r="AE345" s="70"/>
      <c r="AF345" s="70"/>
      <c r="AG345" s="71"/>
      <c r="AH345" s="318"/>
      <c r="AI345" s="67"/>
      <c r="AJ345" s="68"/>
      <c r="AK345" s="69"/>
      <c r="AL345" s="68"/>
      <c r="AM345" s="67"/>
      <c r="AN345" s="72"/>
      <c r="AO345" s="68"/>
      <c r="AP345" s="72"/>
      <c r="AQ345" s="68"/>
      <c r="AR345" s="72"/>
      <c r="AS345" s="72"/>
      <c r="AT345" s="72"/>
      <c r="AU345" s="72"/>
      <c r="AV345" s="72"/>
      <c r="AW345" s="72"/>
      <c r="AX345" s="73"/>
      <c r="AY345" s="74"/>
      <c r="AZ345" s="74"/>
      <c r="BA345" s="74"/>
      <c r="BB345" s="74"/>
      <c r="BC345" s="74"/>
      <c r="BD345" s="75"/>
      <c r="BE345" s="75"/>
      <c r="BF345" s="75"/>
      <c r="BG345" s="75"/>
      <c r="BH345" s="74"/>
      <c r="BI345" s="74"/>
      <c r="BJ345" s="74"/>
      <c r="BK345" s="74"/>
      <c r="BL345" s="74"/>
    </row>
    <row r="346" spans="1:64" s="1" customFormat="1" ht="88.5" customHeight="1">
      <c r="A346" s="218" t="s">
        <v>3512</v>
      </c>
      <c r="B346" s="218" t="s">
        <v>23</v>
      </c>
      <c r="C346" s="218" t="s">
        <v>1550</v>
      </c>
      <c r="D346" s="218" t="s">
        <v>1551</v>
      </c>
      <c r="E346" s="218" t="s">
        <v>1552</v>
      </c>
      <c r="F346" s="218" t="s">
        <v>1072</v>
      </c>
      <c r="G346" s="218" t="s">
        <v>24</v>
      </c>
      <c r="H346" s="218">
        <v>0</v>
      </c>
      <c r="I346" s="218">
        <v>470000000</v>
      </c>
      <c r="J346" s="218" t="s">
        <v>25</v>
      </c>
      <c r="K346" s="218" t="s">
        <v>3479</v>
      </c>
      <c r="L346" s="218" t="s">
        <v>26</v>
      </c>
      <c r="M346" s="430" t="s">
        <v>27</v>
      </c>
      <c r="N346" s="218" t="s">
        <v>643</v>
      </c>
      <c r="O346" s="218" t="s">
        <v>28</v>
      </c>
      <c r="P346" s="218" t="s">
        <v>1025</v>
      </c>
      <c r="Q346" s="218" t="s">
        <v>29</v>
      </c>
      <c r="R346" s="218" t="s">
        <v>3128</v>
      </c>
      <c r="S346" s="256">
        <v>7500</v>
      </c>
      <c r="T346" s="256">
        <f t="shared" si="12"/>
        <v>0</v>
      </c>
      <c r="U346" s="256">
        <f t="shared" si="13"/>
        <v>0</v>
      </c>
      <c r="V346" s="218"/>
      <c r="W346" s="218" t="s">
        <v>262</v>
      </c>
      <c r="X346" s="218" t="s">
        <v>3181</v>
      </c>
      <c r="Y346" s="67"/>
      <c r="Z346" s="68"/>
      <c r="AA346" s="67"/>
      <c r="AB346" s="69"/>
      <c r="AC346" s="70"/>
      <c r="AD346" s="70"/>
      <c r="AE346" s="70"/>
      <c r="AF346" s="70"/>
      <c r="AG346" s="71"/>
      <c r="AH346" s="318"/>
      <c r="AI346" s="67"/>
      <c r="AJ346" s="68"/>
      <c r="AK346" s="69"/>
      <c r="AL346" s="68"/>
      <c r="AM346" s="67"/>
      <c r="AN346" s="72"/>
      <c r="AO346" s="68"/>
      <c r="AP346" s="72"/>
      <c r="AQ346" s="68"/>
      <c r="AR346" s="72"/>
      <c r="AS346" s="72"/>
      <c r="AT346" s="72"/>
      <c r="AU346" s="72"/>
      <c r="AV346" s="72"/>
      <c r="AW346" s="72"/>
      <c r="AX346" s="73"/>
      <c r="AY346" s="74"/>
      <c r="AZ346" s="74"/>
      <c r="BA346" s="74"/>
      <c r="BB346" s="74"/>
      <c r="BC346" s="74"/>
      <c r="BD346" s="75"/>
      <c r="BE346" s="75"/>
      <c r="BF346" s="75"/>
      <c r="BG346" s="75"/>
      <c r="BH346" s="74"/>
      <c r="BI346" s="74"/>
      <c r="BJ346" s="74"/>
      <c r="BK346" s="74"/>
      <c r="BL346" s="74"/>
    </row>
    <row r="347" spans="1:64" s="1" customFormat="1" ht="109.5" customHeight="1">
      <c r="A347" s="218" t="s">
        <v>2623</v>
      </c>
      <c r="B347" s="218" t="s">
        <v>23</v>
      </c>
      <c r="C347" s="218" t="s">
        <v>1539</v>
      </c>
      <c r="D347" s="218" t="s">
        <v>1540</v>
      </c>
      <c r="E347" s="218" t="s">
        <v>1541</v>
      </c>
      <c r="F347" s="218" t="s">
        <v>1073</v>
      </c>
      <c r="G347" s="218" t="s">
        <v>24</v>
      </c>
      <c r="H347" s="218">
        <v>0</v>
      </c>
      <c r="I347" s="218">
        <v>470000000</v>
      </c>
      <c r="J347" s="218" t="s">
        <v>25</v>
      </c>
      <c r="K347" s="218" t="s">
        <v>1592</v>
      </c>
      <c r="L347" s="218" t="s">
        <v>26</v>
      </c>
      <c r="M347" s="430" t="s">
        <v>27</v>
      </c>
      <c r="N347" s="218" t="s">
        <v>643</v>
      </c>
      <c r="O347" s="218" t="s">
        <v>28</v>
      </c>
      <c r="P347" s="218" t="s">
        <v>1025</v>
      </c>
      <c r="Q347" s="218" t="s">
        <v>29</v>
      </c>
      <c r="R347" s="218" t="s">
        <v>3128</v>
      </c>
      <c r="S347" s="256">
        <v>5223.21</v>
      </c>
      <c r="T347" s="256">
        <f t="shared" si="12"/>
        <v>0</v>
      </c>
      <c r="U347" s="256">
        <f t="shared" si="13"/>
        <v>0</v>
      </c>
      <c r="V347" s="218"/>
      <c r="W347" s="218" t="s">
        <v>262</v>
      </c>
      <c r="X347" s="218"/>
      <c r="Y347" s="67"/>
      <c r="Z347" s="68"/>
      <c r="AA347" s="67"/>
      <c r="AB347" s="69"/>
      <c r="AC347" s="70"/>
      <c r="AD347" s="70"/>
      <c r="AE347" s="70"/>
      <c r="AF347" s="70"/>
      <c r="AG347" s="71"/>
      <c r="AH347" s="318"/>
      <c r="AI347" s="67"/>
      <c r="AJ347" s="68"/>
      <c r="AK347" s="69"/>
      <c r="AL347" s="68"/>
      <c r="AM347" s="67"/>
      <c r="AN347" s="72"/>
      <c r="AO347" s="68"/>
      <c r="AP347" s="72"/>
      <c r="AQ347" s="68"/>
      <c r="AR347" s="72"/>
      <c r="AS347" s="72"/>
      <c r="AT347" s="72"/>
      <c r="AU347" s="72"/>
      <c r="AV347" s="72"/>
      <c r="AW347" s="72"/>
      <c r="AX347" s="73"/>
      <c r="AY347" s="74"/>
      <c r="AZ347" s="74"/>
      <c r="BA347" s="74"/>
      <c r="BB347" s="74"/>
      <c r="BC347" s="74"/>
      <c r="BD347" s="75"/>
      <c r="BE347" s="75"/>
      <c r="BF347" s="75"/>
      <c r="BG347" s="75"/>
      <c r="BH347" s="74"/>
      <c r="BI347" s="74"/>
      <c r="BJ347" s="74"/>
      <c r="BK347" s="74"/>
      <c r="BL347" s="74"/>
    </row>
    <row r="348" spans="1:64" s="1" customFormat="1" ht="109.5" customHeight="1">
      <c r="A348" s="218" t="s">
        <v>3513</v>
      </c>
      <c r="B348" s="218" t="s">
        <v>23</v>
      </c>
      <c r="C348" s="218" t="s">
        <v>1539</v>
      </c>
      <c r="D348" s="218" t="s">
        <v>1540</v>
      </c>
      <c r="E348" s="218" t="s">
        <v>1541</v>
      </c>
      <c r="F348" s="218" t="s">
        <v>1073</v>
      </c>
      <c r="G348" s="218" t="s">
        <v>24</v>
      </c>
      <c r="H348" s="218">
        <v>0</v>
      </c>
      <c r="I348" s="218">
        <v>470000000</v>
      </c>
      <c r="J348" s="218" t="s">
        <v>25</v>
      </c>
      <c r="K348" s="218" t="s">
        <v>3479</v>
      </c>
      <c r="L348" s="218" t="s">
        <v>26</v>
      </c>
      <c r="M348" s="430" t="s">
        <v>27</v>
      </c>
      <c r="N348" s="218" t="s">
        <v>643</v>
      </c>
      <c r="O348" s="218" t="s">
        <v>28</v>
      </c>
      <c r="P348" s="218" t="s">
        <v>1025</v>
      </c>
      <c r="Q348" s="218" t="s">
        <v>29</v>
      </c>
      <c r="R348" s="218">
        <v>1</v>
      </c>
      <c r="S348" s="256">
        <v>5223.21</v>
      </c>
      <c r="T348" s="256">
        <f t="shared" si="12"/>
        <v>5223.21</v>
      </c>
      <c r="U348" s="256">
        <f t="shared" si="13"/>
        <v>5849.9952000000003</v>
      </c>
      <c r="V348" s="218"/>
      <c r="W348" s="218" t="s">
        <v>262</v>
      </c>
      <c r="X348" s="218" t="s">
        <v>3181</v>
      </c>
      <c r="Y348" s="67"/>
      <c r="Z348" s="68"/>
      <c r="AA348" s="67"/>
      <c r="AB348" s="69"/>
      <c r="AC348" s="70"/>
      <c r="AD348" s="70"/>
      <c r="AE348" s="70"/>
      <c r="AF348" s="70"/>
      <c r="AG348" s="71"/>
      <c r="AH348" s="318"/>
      <c r="AI348" s="67"/>
      <c r="AJ348" s="68"/>
      <c r="AK348" s="69"/>
      <c r="AL348" s="68"/>
      <c r="AM348" s="67"/>
      <c r="AN348" s="72"/>
      <c r="AO348" s="68"/>
      <c r="AP348" s="72"/>
      <c r="AQ348" s="68"/>
      <c r="AR348" s="72"/>
      <c r="AS348" s="72"/>
      <c r="AT348" s="72"/>
      <c r="AU348" s="72"/>
      <c r="AV348" s="72"/>
      <c r="AW348" s="72"/>
      <c r="AX348" s="73"/>
      <c r="AY348" s="74"/>
      <c r="AZ348" s="74"/>
      <c r="BA348" s="74"/>
      <c r="BB348" s="74"/>
      <c r="BC348" s="74"/>
      <c r="BD348" s="75"/>
      <c r="BE348" s="75"/>
      <c r="BF348" s="75"/>
      <c r="BG348" s="75"/>
      <c r="BH348" s="74"/>
      <c r="BI348" s="74"/>
      <c r="BJ348" s="74"/>
      <c r="BK348" s="74"/>
      <c r="BL348" s="74"/>
    </row>
    <row r="349" spans="1:64" s="1" customFormat="1" ht="122.25" customHeight="1">
      <c r="A349" s="218" t="s">
        <v>2624</v>
      </c>
      <c r="B349" s="218" t="s">
        <v>23</v>
      </c>
      <c r="C349" s="218" t="s">
        <v>2457</v>
      </c>
      <c r="D349" s="218" t="s">
        <v>2458</v>
      </c>
      <c r="E349" s="218" t="s">
        <v>2459</v>
      </c>
      <c r="F349" s="218" t="s">
        <v>1590</v>
      </c>
      <c r="G349" s="218" t="s">
        <v>24</v>
      </c>
      <c r="H349" s="218">
        <v>0</v>
      </c>
      <c r="I349" s="218">
        <v>470000000</v>
      </c>
      <c r="J349" s="218" t="s">
        <v>25</v>
      </c>
      <c r="K349" s="218" t="s">
        <v>1592</v>
      </c>
      <c r="L349" s="218" t="s">
        <v>26</v>
      </c>
      <c r="M349" s="430" t="s">
        <v>27</v>
      </c>
      <c r="N349" s="218" t="s">
        <v>643</v>
      </c>
      <c r="O349" s="218" t="s">
        <v>28</v>
      </c>
      <c r="P349" s="218" t="s">
        <v>1025</v>
      </c>
      <c r="Q349" s="218" t="s">
        <v>29</v>
      </c>
      <c r="R349" s="218" t="s">
        <v>3128</v>
      </c>
      <c r="S349" s="256">
        <v>3200</v>
      </c>
      <c r="T349" s="256">
        <f t="shared" si="12"/>
        <v>0</v>
      </c>
      <c r="U349" s="256">
        <f t="shared" si="13"/>
        <v>0</v>
      </c>
      <c r="V349" s="218"/>
      <c r="W349" s="218" t="s">
        <v>262</v>
      </c>
      <c r="X349" s="218"/>
      <c r="Y349" s="67"/>
      <c r="Z349" s="68"/>
      <c r="AA349" s="67"/>
      <c r="AB349" s="69"/>
      <c r="AC349" s="70"/>
      <c r="AD349" s="70"/>
      <c r="AE349" s="70"/>
      <c r="AF349" s="70"/>
      <c r="AG349" s="71"/>
      <c r="AH349" s="318"/>
      <c r="AI349" s="67"/>
      <c r="AJ349" s="68"/>
      <c r="AK349" s="69"/>
      <c r="AL349" s="68"/>
      <c r="AM349" s="67"/>
      <c r="AN349" s="72"/>
      <c r="AO349" s="68"/>
      <c r="AP349" s="72"/>
      <c r="AQ349" s="68"/>
      <c r="AR349" s="72"/>
      <c r="AS349" s="72"/>
      <c r="AT349" s="72"/>
      <c r="AU349" s="72"/>
      <c r="AV349" s="72"/>
      <c r="AW349" s="72"/>
      <c r="AX349" s="73"/>
      <c r="AY349" s="74"/>
      <c r="AZ349" s="74"/>
      <c r="BA349" s="74"/>
      <c r="BB349" s="74"/>
      <c r="BC349" s="74"/>
      <c r="BD349" s="75"/>
      <c r="BE349" s="75"/>
      <c r="BF349" s="75"/>
      <c r="BG349" s="75"/>
      <c r="BH349" s="74"/>
      <c r="BI349" s="74"/>
      <c r="BJ349" s="74"/>
      <c r="BK349" s="74"/>
      <c r="BL349" s="74"/>
    </row>
    <row r="350" spans="1:64" s="1" customFormat="1" ht="122.25" customHeight="1">
      <c r="A350" s="218" t="s">
        <v>3514</v>
      </c>
      <c r="B350" s="218" t="s">
        <v>23</v>
      </c>
      <c r="C350" s="218" t="s">
        <v>2457</v>
      </c>
      <c r="D350" s="218" t="s">
        <v>2458</v>
      </c>
      <c r="E350" s="218" t="s">
        <v>2459</v>
      </c>
      <c r="F350" s="218" t="s">
        <v>5033</v>
      </c>
      <c r="G350" s="218" t="s">
        <v>24</v>
      </c>
      <c r="H350" s="218">
        <v>0</v>
      </c>
      <c r="I350" s="218">
        <v>470000000</v>
      </c>
      <c r="J350" s="218" t="s">
        <v>25</v>
      </c>
      <c r="K350" s="218" t="s">
        <v>3479</v>
      </c>
      <c r="L350" s="218" t="s">
        <v>26</v>
      </c>
      <c r="M350" s="430" t="s">
        <v>27</v>
      </c>
      <c r="N350" s="218" t="s">
        <v>643</v>
      </c>
      <c r="O350" s="218" t="s">
        <v>28</v>
      </c>
      <c r="P350" s="218" t="s">
        <v>1025</v>
      </c>
      <c r="Q350" s="218" t="s">
        <v>29</v>
      </c>
      <c r="R350" s="218" t="s">
        <v>3128</v>
      </c>
      <c r="S350" s="256">
        <v>3200</v>
      </c>
      <c r="T350" s="256">
        <f t="shared" si="12"/>
        <v>0</v>
      </c>
      <c r="U350" s="256">
        <f t="shared" si="13"/>
        <v>0</v>
      </c>
      <c r="V350" s="218"/>
      <c r="W350" s="218" t="s">
        <v>262</v>
      </c>
      <c r="X350" s="218" t="s">
        <v>3181</v>
      </c>
      <c r="Y350" s="67"/>
      <c r="Z350" s="68"/>
      <c r="AA350" s="67"/>
      <c r="AB350" s="69"/>
      <c r="AC350" s="70"/>
      <c r="AD350" s="70"/>
      <c r="AE350" s="70"/>
      <c r="AF350" s="70"/>
      <c r="AG350" s="71"/>
      <c r="AH350" s="318"/>
      <c r="AI350" s="67"/>
      <c r="AJ350" s="68"/>
      <c r="AK350" s="69"/>
      <c r="AL350" s="68"/>
      <c r="AM350" s="67"/>
      <c r="AN350" s="72"/>
      <c r="AO350" s="68"/>
      <c r="AP350" s="72"/>
      <c r="AQ350" s="68"/>
      <c r="AR350" s="72"/>
      <c r="AS350" s="72"/>
      <c r="AT350" s="72"/>
      <c r="AU350" s="72"/>
      <c r="AV350" s="72"/>
      <c r="AW350" s="72"/>
      <c r="AX350" s="73"/>
      <c r="AY350" s="74"/>
      <c r="AZ350" s="74"/>
      <c r="BA350" s="74"/>
      <c r="BB350" s="74"/>
      <c r="BC350" s="74"/>
      <c r="BD350" s="75"/>
      <c r="BE350" s="75"/>
      <c r="BF350" s="75"/>
      <c r="BG350" s="75"/>
      <c r="BH350" s="74"/>
      <c r="BI350" s="74"/>
      <c r="BJ350" s="74"/>
      <c r="BK350" s="74"/>
      <c r="BL350" s="74"/>
    </row>
    <row r="351" spans="1:64" s="1" customFormat="1" ht="111.75" customHeight="1">
      <c r="A351" s="218" t="s">
        <v>2625</v>
      </c>
      <c r="B351" s="218" t="s">
        <v>23</v>
      </c>
      <c r="C351" s="218" t="s">
        <v>1553</v>
      </c>
      <c r="D351" s="218" t="s">
        <v>1554</v>
      </c>
      <c r="E351" s="218" t="s">
        <v>1555</v>
      </c>
      <c r="F351" s="218" t="s">
        <v>1075</v>
      </c>
      <c r="G351" s="218" t="s">
        <v>24</v>
      </c>
      <c r="H351" s="218">
        <v>0</v>
      </c>
      <c r="I351" s="218">
        <v>470000000</v>
      </c>
      <c r="J351" s="218" t="s">
        <v>25</v>
      </c>
      <c r="K351" s="218" t="s">
        <v>1592</v>
      </c>
      <c r="L351" s="218" t="s">
        <v>26</v>
      </c>
      <c r="M351" s="430" t="s">
        <v>27</v>
      </c>
      <c r="N351" s="218" t="s">
        <v>643</v>
      </c>
      <c r="O351" s="218" t="s">
        <v>28</v>
      </c>
      <c r="P351" s="218" t="s">
        <v>1025</v>
      </c>
      <c r="Q351" s="218" t="s">
        <v>29</v>
      </c>
      <c r="R351" s="218" t="s">
        <v>3128</v>
      </c>
      <c r="S351" s="256">
        <v>1250</v>
      </c>
      <c r="T351" s="256">
        <f t="shared" si="12"/>
        <v>0</v>
      </c>
      <c r="U351" s="256">
        <f t="shared" si="13"/>
        <v>0</v>
      </c>
      <c r="V351" s="218"/>
      <c r="W351" s="218" t="s">
        <v>262</v>
      </c>
      <c r="X351" s="218"/>
      <c r="Y351" s="67"/>
      <c r="Z351" s="68"/>
      <c r="AA351" s="67"/>
      <c r="AB351" s="69"/>
      <c r="AC351" s="70"/>
      <c r="AD351" s="70"/>
      <c r="AE351" s="70"/>
      <c r="AF351" s="70"/>
      <c r="AG351" s="71"/>
      <c r="AH351" s="318"/>
      <c r="AI351" s="67"/>
      <c r="AJ351" s="68"/>
      <c r="AK351" s="69"/>
      <c r="AL351" s="68"/>
      <c r="AM351" s="67"/>
      <c r="AN351" s="72"/>
      <c r="AO351" s="68"/>
      <c r="AP351" s="72"/>
      <c r="AQ351" s="68"/>
      <c r="AR351" s="72"/>
      <c r="AS351" s="72"/>
      <c r="AT351" s="72"/>
      <c r="AU351" s="72"/>
      <c r="AV351" s="72"/>
      <c r="AW351" s="72"/>
      <c r="AX351" s="73"/>
      <c r="AY351" s="74"/>
      <c r="AZ351" s="74"/>
      <c r="BA351" s="74"/>
      <c r="BB351" s="74"/>
      <c r="BC351" s="74"/>
      <c r="BD351" s="75"/>
      <c r="BE351" s="75"/>
      <c r="BF351" s="75"/>
      <c r="BG351" s="75"/>
      <c r="BH351" s="74"/>
      <c r="BI351" s="74"/>
      <c r="BJ351" s="74"/>
      <c r="BK351" s="74"/>
      <c r="BL351" s="74"/>
    </row>
    <row r="352" spans="1:64" s="1" customFormat="1" ht="111.75" customHeight="1">
      <c r="A352" s="218" t="s">
        <v>3515</v>
      </c>
      <c r="B352" s="218" t="s">
        <v>23</v>
      </c>
      <c r="C352" s="218" t="s">
        <v>1553</v>
      </c>
      <c r="D352" s="218" t="s">
        <v>1554</v>
      </c>
      <c r="E352" s="218" t="s">
        <v>1555</v>
      </c>
      <c r="F352" s="218" t="s">
        <v>1075</v>
      </c>
      <c r="G352" s="218" t="s">
        <v>24</v>
      </c>
      <c r="H352" s="218">
        <v>0</v>
      </c>
      <c r="I352" s="218">
        <v>470000000</v>
      </c>
      <c r="J352" s="218" t="s">
        <v>25</v>
      </c>
      <c r="K352" s="218" t="s">
        <v>3479</v>
      </c>
      <c r="L352" s="218" t="s">
        <v>26</v>
      </c>
      <c r="M352" s="430" t="s">
        <v>27</v>
      </c>
      <c r="N352" s="218" t="s">
        <v>643</v>
      </c>
      <c r="O352" s="218" t="s">
        <v>28</v>
      </c>
      <c r="P352" s="218" t="s">
        <v>1025</v>
      </c>
      <c r="Q352" s="218" t="s">
        <v>29</v>
      </c>
      <c r="R352" s="218">
        <v>6</v>
      </c>
      <c r="S352" s="256">
        <v>1250</v>
      </c>
      <c r="T352" s="256">
        <f t="shared" si="12"/>
        <v>7500</v>
      </c>
      <c r="U352" s="256">
        <f t="shared" si="13"/>
        <v>8400</v>
      </c>
      <c r="V352" s="218"/>
      <c r="W352" s="218" t="s">
        <v>262</v>
      </c>
      <c r="X352" s="218" t="s">
        <v>3181</v>
      </c>
      <c r="Y352" s="67"/>
      <c r="Z352" s="68"/>
      <c r="AA352" s="67"/>
      <c r="AB352" s="69"/>
      <c r="AC352" s="70"/>
      <c r="AD352" s="70"/>
      <c r="AE352" s="70"/>
      <c r="AF352" s="70"/>
      <c r="AG352" s="71"/>
      <c r="AH352" s="318"/>
      <c r="AI352" s="67"/>
      <c r="AJ352" s="68"/>
      <c r="AK352" s="69"/>
      <c r="AL352" s="68"/>
      <c r="AM352" s="67"/>
      <c r="AN352" s="72"/>
      <c r="AO352" s="68"/>
      <c r="AP352" s="72"/>
      <c r="AQ352" s="68"/>
      <c r="AR352" s="72"/>
      <c r="AS352" s="72"/>
      <c r="AT352" s="72"/>
      <c r="AU352" s="72"/>
      <c r="AV352" s="72"/>
      <c r="AW352" s="72"/>
      <c r="AX352" s="73"/>
      <c r="AY352" s="74"/>
      <c r="AZ352" s="74"/>
      <c r="BA352" s="74"/>
      <c r="BB352" s="74"/>
      <c r="BC352" s="74"/>
      <c r="BD352" s="75"/>
      <c r="BE352" s="75"/>
      <c r="BF352" s="75"/>
      <c r="BG352" s="75"/>
      <c r="BH352" s="74"/>
      <c r="BI352" s="74"/>
      <c r="BJ352" s="74"/>
      <c r="BK352" s="74"/>
      <c r="BL352" s="74"/>
    </row>
    <row r="353" spans="1:64" s="1" customFormat="1" ht="92.25" customHeight="1">
      <c r="A353" s="218" t="s">
        <v>2626</v>
      </c>
      <c r="B353" s="218" t="s">
        <v>23</v>
      </c>
      <c r="C353" s="218" t="s">
        <v>1553</v>
      </c>
      <c r="D353" s="218" t="s">
        <v>1554</v>
      </c>
      <c r="E353" s="218" t="s">
        <v>1555</v>
      </c>
      <c r="F353" s="218" t="s">
        <v>1076</v>
      </c>
      <c r="G353" s="218" t="s">
        <v>24</v>
      </c>
      <c r="H353" s="218">
        <v>0</v>
      </c>
      <c r="I353" s="218">
        <v>470000000</v>
      </c>
      <c r="J353" s="218" t="s">
        <v>25</v>
      </c>
      <c r="K353" s="218" t="s">
        <v>1592</v>
      </c>
      <c r="L353" s="218" t="s">
        <v>26</v>
      </c>
      <c r="M353" s="430" t="s">
        <v>27</v>
      </c>
      <c r="N353" s="218" t="s">
        <v>643</v>
      </c>
      <c r="O353" s="218" t="s">
        <v>28</v>
      </c>
      <c r="P353" s="218" t="s">
        <v>1025</v>
      </c>
      <c r="Q353" s="218" t="s">
        <v>29</v>
      </c>
      <c r="R353" s="218" t="s">
        <v>3128</v>
      </c>
      <c r="S353" s="256">
        <v>1250</v>
      </c>
      <c r="T353" s="256">
        <f t="shared" si="12"/>
        <v>0</v>
      </c>
      <c r="U353" s="256">
        <f t="shared" si="13"/>
        <v>0</v>
      </c>
      <c r="V353" s="218"/>
      <c r="W353" s="218" t="s">
        <v>262</v>
      </c>
      <c r="X353" s="218"/>
      <c r="Y353" s="67"/>
      <c r="Z353" s="68"/>
      <c r="AA353" s="67"/>
      <c r="AB353" s="69"/>
      <c r="AC353" s="70"/>
      <c r="AD353" s="70"/>
      <c r="AE353" s="70"/>
      <c r="AF353" s="70"/>
      <c r="AG353" s="71"/>
      <c r="AH353" s="318"/>
      <c r="AI353" s="67"/>
      <c r="AJ353" s="68"/>
      <c r="AK353" s="69"/>
      <c r="AL353" s="68"/>
      <c r="AM353" s="67"/>
      <c r="AN353" s="72"/>
      <c r="AO353" s="68"/>
      <c r="AP353" s="72"/>
      <c r="AQ353" s="68"/>
      <c r="AR353" s="72"/>
      <c r="AS353" s="72"/>
      <c r="AT353" s="72"/>
      <c r="AU353" s="72"/>
      <c r="AV353" s="72"/>
      <c r="AW353" s="72"/>
      <c r="AX353" s="73"/>
      <c r="AY353" s="74"/>
      <c r="AZ353" s="74"/>
      <c r="BA353" s="74"/>
      <c r="BB353" s="74"/>
      <c r="BC353" s="74"/>
      <c r="BD353" s="75"/>
      <c r="BE353" s="75"/>
      <c r="BF353" s="75"/>
      <c r="BG353" s="75"/>
      <c r="BH353" s="74"/>
      <c r="BI353" s="74"/>
      <c r="BJ353" s="74"/>
      <c r="BK353" s="74"/>
      <c r="BL353" s="74"/>
    </row>
    <row r="354" spans="1:64" s="1" customFormat="1" ht="92.25" customHeight="1">
      <c r="A354" s="218" t="s">
        <v>3516</v>
      </c>
      <c r="B354" s="218" t="s">
        <v>23</v>
      </c>
      <c r="C354" s="218" t="s">
        <v>1553</v>
      </c>
      <c r="D354" s="218" t="s">
        <v>1554</v>
      </c>
      <c r="E354" s="218" t="s">
        <v>1555</v>
      </c>
      <c r="F354" s="218" t="s">
        <v>1076</v>
      </c>
      <c r="G354" s="218" t="s">
        <v>24</v>
      </c>
      <c r="H354" s="218">
        <v>0</v>
      </c>
      <c r="I354" s="218">
        <v>470000000</v>
      </c>
      <c r="J354" s="218" t="s">
        <v>25</v>
      </c>
      <c r="K354" s="218" t="s">
        <v>3479</v>
      </c>
      <c r="L354" s="218" t="s">
        <v>26</v>
      </c>
      <c r="M354" s="430" t="s">
        <v>27</v>
      </c>
      <c r="N354" s="218" t="s">
        <v>643</v>
      </c>
      <c r="O354" s="218" t="s">
        <v>28</v>
      </c>
      <c r="P354" s="218" t="s">
        <v>1025</v>
      </c>
      <c r="Q354" s="218" t="s">
        <v>29</v>
      </c>
      <c r="R354" s="218">
        <v>6</v>
      </c>
      <c r="S354" s="256">
        <v>1250</v>
      </c>
      <c r="T354" s="256">
        <f t="shared" si="12"/>
        <v>7500</v>
      </c>
      <c r="U354" s="256">
        <f t="shared" si="13"/>
        <v>8400</v>
      </c>
      <c r="V354" s="218"/>
      <c r="W354" s="218" t="s">
        <v>262</v>
      </c>
      <c r="X354" s="218" t="s">
        <v>3181</v>
      </c>
      <c r="Y354" s="67"/>
      <c r="Z354" s="68"/>
      <c r="AA354" s="67"/>
      <c r="AB354" s="69"/>
      <c r="AC354" s="70"/>
      <c r="AD354" s="70"/>
      <c r="AE354" s="70"/>
      <c r="AF354" s="70"/>
      <c r="AG354" s="71"/>
      <c r="AH354" s="318"/>
      <c r="AI354" s="67"/>
      <c r="AJ354" s="68"/>
      <c r="AK354" s="69"/>
      <c r="AL354" s="68"/>
      <c r="AM354" s="67"/>
      <c r="AN354" s="72"/>
      <c r="AO354" s="68"/>
      <c r="AP354" s="72"/>
      <c r="AQ354" s="68"/>
      <c r="AR354" s="72"/>
      <c r="AS354" s="72"/>
      <c r="AT354" s="72"/>
      <c r="AU354" s="72"/>
      <c r="AV354" s="72"/>
      <c r="AW354" s="72"/>
      <c r="AX354" s="73"/>
      <c r="AY354" s="74"/>
      <c r="AZ354" s="74"/>
      <c r="BA354" s="74"/>
      <c r="BB354" s="74"/>
      <c r="BC354" s="74"/>
      <c r="BD354" s="75"/>
      <c r="BE354" s="75"/>
      <c r="BF354" s="75"/>
      <c r="BG354" s="75"/>
      <c r="BH354" s="74"/>
      <c r="BI354" s="74"/>
      <c r="BJ354" s="74"/>
      <c r="BK354" s="74"/>
      <c r="BL354" s="74"/>
    </row>
    <row r="355" spans="1:64" s="1" customFormat="1" ht="77.25" customHeight="1">
      <c r="A355" s="218" t="s">
        <v>2627</v>
      </c>
      <c r="B355" s="218" t="s">
        <v>23</v>
      </c>
      <c r="C355" s="218" t="s">
        <v>1546</v>
      </c>
      <c r="D355" s="218" t="s">
        <v>1219</v>
      </c>
      <c r="E355" s="218" t="s">
        <v>1547</v>
      </c>
      <c r="F355" s="218" t="s">
        <v>1077</v>
      </c>
      <c r="G355" s="218" t="s">
        <v>24</v>
      </c>
      <c r="H355" s="218">
        <v>0</v>
      </c>
      <c r="I355" s="218">
        <v>470000000</v>
      </c>
      <c r="J355" s="218" t="s">
        <v>25</v>
      </c>
      <c r="K355" s="218" t="s">
        <v>1592</v>
      </c>
      <c r="L355" s="218" t="s">
        <v>26</v>
      </c>
      <c r="M355" s="430" t="s">
        <v>27</v>
      </c>
      <c r="N355" s="218" t="s">
        <v>643</v>
      </c>
      <c r="O355" s="218" t="s">
        <v>28</v>
      </c>
      <c r="P355" s="218" t="s">
        <v>1025</v>
      </c>
      <c r="Q355" s="218" t="s">
        <v>29</v>
      </c>
      <c r="R355" s="218" t="s">
        <v>3128</v>
      </c>
      <c r="S355" s="256">
        <v>4075.5000000000005</v>
      </c>
      <c r="T355" s="256">
        <f t="shared" si="12"/>
        <v>0</v>
      </c>
      <c r="U355" s="256">
        <f t="shared" si="13"/>
        <v>0</v>
      </c>
      <c r="V355" s="218"/>
      <c r="W355" s="218" t="s">
        <v>262</v>
      </c>
      <c r="X355" s="218"/>
      <c r="Y355" s="67"/>
      <c r="Z355" s="68"/>
      <c r="AA355" s="67"/>
      <c r="AB355" s="69"/>
      <c r="AC355" s="70"/>
      <c r="AD355" s="70"/>
      <c r="AE355" s="70"/>
      <c r="AF355" s="70"/>
      <c r="AG355" s="71"/>
      <c r="AH355" s="318"/>
      <c r="AI355" s="67"/>
      <c r="AJ355" s="68"/>
      <c r="AK355" s="69"/>
      <c r="AL355" s="68"/>
      <c r="AM355" s="67"/>
      <c r="AN355" s="72"/>
      <c r="AO355" s="68"/>
      <c r="AP355" s="72"/>
      <c r="AQ355" s="68"/>
      <c r="AR355" s="72"/>
      <c r="AS355" s="72"/>
      <c r="AT355" s="72"/>
      <c r="AU355" s="72"/>
      <c r="AV355" s="72"/>
      <c r="AW355" s="72"/>
      <c r="AX355" s="73"/>
      <c r="AY355" s="74"/>
      <c r="AZ355" s="74"/>
      <c r="BA355" s="74"/>
      <c r="BB355" s="74"/>
      <c r="BC355" s="74"/>
      <c r="BD355" s="75"/>
      <c r="BE355" s="75"/>
      <c r="BF355" s="75"/>
      <c r="BG355" s="75"/>
      <c r="BH355" s="74"/>
      <c r="BI355" s="74"/>
      <c r="BJ355" s="74"/>
      <c r="BK355" s="74"/>
      <c r="BL355" s="74"/>
    </row>
    <row r="356" spans="1:64" s="1" customFormat="1" ht="77.25" customHeight="1">
      <c r="A356" s="218" t="s">
        <v>3517</v>
      </c>
      <c r="B356" s="218" t="s">
        <v>23</v>
      </c>
      <c r="C356" s="218" t="s">
        <v>1546</v>
      </c>
      <c r="D356" s="218" t="s">
        <v>1219</v>
      </c>
      <c r="E356" s="218" t="s">
        <v>1547</v>
      </c>
      <c r="F356" s="218" t="s">
        <v>1077</v>
      </c>
      <c r="G356" s="218" t="s">
        <v>24</v>
      </c>
      <c r="H356" s="218">
        <v>0</v>
      </c>
      <c r="I356" s="218">
        <v>470000000</v>
      </c>
      <c r="J356" s="218" t="s">
        <v>25</v>
      </c>
      <c r="K356" s="218" t="s">
        <v>3479</v>
      </c>
      <c r="L356" s="218" t="s">
        <v>26</v>
      </c>
      <c r="M356" s="430" t="s">
        <v>27</v>
      </c>
      <c r="N356" s="218" t="s">
        <v>643</v>
      </c>
      <c r="O356" s="218" t="s">
        <v>28</v>
      </c>
      <c r="P356" s="218" t="s">
        <v>1025</v>
      </c>
      <c r="Q356" s="218" t="s">
        <v>29</v>
      </c>
      <c r="R356" s="218">
        <v>5</v>
      </c>
      <c r="S356" s="256">
        <v>4075.5000000000005</v>
      </c>
      <c r="T356" s="256">
        <f t="shared" si="12"/>
        <v>20377.500000000004</v>
      </c>
      <c r="U356" s="256">
        <f t="shared" si="13"/>
        <v>22822.800000000007</v>
      </c>
      <c r="V356" s="218"/>
      <c r="W356" s="218" t="s">
        <v>262</v>
      </c>
      <c r="X356" s="218" t="s">
        <v>3181</v>
      </c>
      <c r="Y356" s="67"/>
      <c r="Z356" s="68"/>
      <c r="AA356" s="67"/>
      <c r="AB356" s="69"/>
      <c r="AC356" s="70"/>
      <c r="AD356" s="70"/>
      <c r="AE356" s="70"/>
      <c r="AF356" s="70"/>
      <c r="AG356" s="71"/>
      <c r="AH356" s="318"/>
      <c r="AI356" s="67"/>
      <c r="AJ356" s="68"/>
      <c r="AK356" s="69"/>
      <c r="AL356" s="68"/>
      <c r="AM356" s="67"/>
      <c r="AN356" s="72"/>
      <c r="AO356" s="68"/>
      <c r="AP356" s="72"/>
      <c r="AQ356" s="68"/>
      <c r="AR356" s="72"/>
      <c r="AS356" s="72"/>
      <c r="AT356" s="72"/>
      <c r="AU356" s="72"/>
      <c r="AV356" s="72"/>
      <c r="AW356" s="72"/>
      <c r="AX356" s="73"/>
      <c r="AY356" s="74"/>
      <c r="AZ356" s="74"/>
      <c r="BA356" s="74"/>
      <c r="BB356" s="74"/>
      <c r="BC356" s="74"/>
      <c r="BD356" s="75"/>
      <c r="BE356" s="75"/>
      <c r="BF356" s="75"/>
      <c r="BG356" s="75"/>
      <c r="BH356" s="74"/>
      <c r="BI356" s="74"/>
      <c r="BJ356" s="74"/>
      <c r="BK356" s="74"/>
      <c r="BL356" s="74"/>
    </row>
    <row r="357" spans="1:64" s="1" customFormat="1" ht="109.5" customHeight="1">
      <c r="A357" s="218" t="s">
        <v>2628</v>
      </c>
      <c r="B357" s="218" t="s">
        <v>23</v>
      </c>
      <c r="C357" s="218" t="s">
        <v>1556</v>
      </c>
      <c r="D357" s="218" t="s">
        <v>1216</v>
      </c>
      <c r="E357" s="218" t="s">
        <v>1557</v>
      </c>
      <c r="F357" s="218" t="s">
        <v>1078</v>
      </c>
      <c r="G357" s="218" t="s">
        <v>24</v>
      </c>
      <c r="H357" s="218">
        <v>0</v>
      </c>
      <c r="I357" s="218">
        <v>470000000</v>
      </c>
      <c r="J357" s="218" t="s">
        <v>25</v>
      </c>
      <c r="K357" s="218" t="s">
        <v>1592</v>
      </c>
      <c r="L357" s="218" t="s">
        <v>26</v>
      </c>
      <c r="M357" s="430" t="s">
        <v>27</v>
      </c>
      <c r="N357" s="218" t="s">
        <v>643</v>
      </c>
      <c r="O357" s="218" t="s">
        <v>28</v>
      </c>
      <c r="P357" s="218" t="s">
        <v>1025</v>
      </c>
      <c r="Q357" s="218" t="s">
        <v>29</v>
      </c>
      <c r="R357" s="218" t="s">
        <v>3128</v>
      </c>
      <c r="S357" s="256">
        <v>364</v>
      </c>
      <c r="T357" s="256">
        <f t="shared" si="12"/>
        <v>0</v>
      </c>
      <c r="U357" s="256">
        <f t="shared" si="13"/>
        <v>0</v>
      </c>
      <c r="V357" s="218"/>
      <c r="W357" s="218" t="s">
        <v>262</v>
      </c>
      <c r="X357" s="218"/>
      <c r="Y357" s="67"/>
      <c r="Z357" s="68"/>
      <c r="AA357" s="67"/>
      <c r="AB357" s="69"/>
      <c r="AC357" s="70"/>
      <c r="AD357" s="70"/>
      <c r="AE357" s="70"/>
      <c r="AF357" s="70"/>
      <c r="AG357" s="71"/>
      <c r="AH357" s="318"/>
      <c r="AI357" s="67"/>
      <c r="AJ357" s="68"/>
      <c r="AK357" s="69"/>
      <c r="AL357" s="68"/>
      <c r="AM357" s="67"/>
      <c r="AN357" s="72"/>
      <c r="AO357" s="68"/>
      <c r="AP357" s="72"/>
      <c r="AQ357" s="68"/>
      <c r="AR357" s="72"/>
      <c r="AS357" s="72"/>
      <c r="AT357" s="72"/>
      <c r="AU357" s="72"/>
      <c r="AV357" s="72"/>
      <c r="AW357" s="72"/>
      <c r="AX357" s="73"/>
      <c r="AY357" s="74"/>
      <c r="AZ357" s="74"/>
      <c r="BA357" s="74"/>
      <c r="BB357" s="74"/>
      <c r="BC357" s="74"/>
      <c r="BD357" s="75"/>
      <c r="BE357" s="75"/>
      <c r="BF357" s="75"/>
      <c r="BG357" s="75"/>
      <c r="BH357" s="74"/>
      <c r="BI357" s="74"/>
      <c r="BJ357" s="74"/>
      <c r="BK357" s="74"/>
      <c r="BL357" s="74"/>
    </row>
    <row r="358" spans="1:64" s="1" customFormat="1" ht="109.5" customHeight="1">
      <c r="A358" s="218" t="s">
        <v>3518</v>
      </c>
      <c r="B358" s="218" t="s">
        <v>23</v>
      </c>
      <c r="C358" s="218" t="s">
        <v>1556</v>
      </c>
      <c r="D358" s="218" t="s">
        <v>1216</v>
      </c>
      <c r="E358" s="218" t="s">
        <v>1557</v>
      </c>
      <c r="F358" s="218" t="s">
        <v>1078</v>
      </c>
      <c r="G358" s="218" t="s">
        <v>24</v>
      </c>
      <c r="H358" s="218">
        <v>0</v>
      </c>
      <c r="I358" s="218">
        <v>470000000</v>
      </c>
      <c r="J358" s="218" t="s">
        <v>25</v>
      </c>
      <c r="K358" s="218" t="s">
        <v>3479</v>
      </c>
      <c r="L358" s="218" t="s">
        <v>26</v>
      </c>
      <c r="M358" s="430" t="s">
        <v>27</v>
      </c>
      <c r="N358" s="218" t="s">
        <v>643</v>
      </c>
      <c r="O358" s="218" t="s">
        <v>28</v>
      </c>
      <c r="P358" s="218" t="s">
        <v>1025</v>
      </c>
      <c r="Q358" s="218" t="s">
        <v>29</v>
      </c>
      <c r="R358" s="218">
        <v>20</v>
      </c>
      <c r="S358" s="256">
        <v>364</v>
      </c>
      <c r="T358" s="256">
        <f t="shared" si="12"/>
        <v>7280</v>
      </c>
      <c r="U358" s="256">
        <f t="shared" si="13"/>
        <v>8153.6</v>
      </c>
      <c r="V358" s="218"/>
      <c r="W358" s="218" t="s">
        <v>262</v>
      </c>
      <c r="X358" s="218" t="s">
        <v>3181</v>
      </c>
      <c r="Y358" s="67"/>
      <c r="Z358" s="68"/>
      <c r="AA358" s="67"/>
      <c r="AB358" s="69"/>
      <c r="AC358" s="70"/>
      <c r="AD358" s="70"/>
      <c r="AE358" s="70"/>
      <c r="AF358" s="70"/>
      <c r="AG358" s="71"/>
      <c r="AH358" s="318"/>
      <c r="AI358" s="67"/>
      <c r="AJ358" s="68"/>
      <c r="AK358" s="69"/>
      <c r="AL358" s="68"/>
      <c r="AM358" s="67"/>
      <c r="AN358" s="72"/>
      <c r="AO358" s="68"/>
      <c r="AP358" s="72"/>
      <c r="AQ358" s="68"/>
      <c r="AR358" s="72"/>
      <c r="AS358" s="72"/>
      <c r="AT358" s="72"/>
      <c r="AU358" s="72"/>
      <c r="AV358" s="72"/>
      <c r="AW358" s="72"/>
      <c r="AX358" s="73"/>
      <c r="AY358" s="74"/>
      <c r="AZ358" s="74"/>
      <c r="BA358" s="74"/>
      <c r="BB358" s="74"/>
      <c r="BC358" s="74"/>
      <c r="BD358" s="75"/>
      <c r="BE358" s="75"/>
      <c r="BF358" s="75"/>
      <c r="BG358" s="75"/>
      <c r="BH358" s="74"/>
      <c r="BI358" s="74"/>
      <c r="BJ358" s="74"/>
      <c r="BK358" s="74"/>
      <c r="BL358" s="74"/>
    </row>
    <row r="359" spans="1:64" s="1" customFormat="1" ht="86.25" customHeight="1">
      <c r="A359" s="218" t="s">
        <v>2629</v>
      </c>
      <c r="B359" s="218" t="s">
        <v>23</v>
      </c>
      <c r="C359" s="218" t="s">
        <v>1558</v>
      </c>
      <c r="D359" s="218" t="s">
        <v>1216</v>
      </c>
      <c r="E359" s="218" t="s">
        <v>1559</v>
      </c>
      <c r="F359" s="218" t="s">
        <v>1079</v>
      </c>
      <c r="G359" s="218" t="s">
        <v>24</v>
      </c>
      <c r="H359" s="218">
        <v>0</v>
      </c>
      <c r="I359" s="218">
        <v>470000000</v>
      </c>
      <c r="J359" s="218" t="s">
        <v>25</v>
      </c>
      <c r="K359" s="218" t="s">
        <v>1592</v>
      </c>
      <c r="L359" s="218" t="s">
        <v>26</v>
      </c>
      <c r="M359" s="430" t="s">
        <v>27</v>
      </c>
      <c r="N359" s="218" t="s">
        <v>643</v>
      </c>
      <c r="O359" s="218" t="s">
        <v>28</v>
      </c>
      <c r="P359" s="218" t="s">
        <v>1025</v>
      </c>
      <c r="Q359" s="218" t="s">
        <v>29</v>
      </c>
      <c r="R359" s="218" t="s">
        <v>3128</v>
      </c>
      <c r="S359" s="256">
        <v>1900</v>
      </c>
      <c r="T359" s="256">
        <f t="shared" si="12"/>
        <v>0</v>
      </c>
      <c r="U359" s="256">
        <f t="shared" si="13"/>
        <v>0</v>
      </c>
      <c r="V359" s="218"/>
      <c r="W359" s="218" t="s">
        <v>262</v>
      </c>
      <c r="X359" s="218"/>
      <c r="Y359" s="67"/>
      <c r="Z359" s="68"/>
      <c r="AA359" s="67"/>
      <c r="AB359" s="69"/>
      <c r="AC359" s="70"/>
      <c r="AD359" s="70"/>
      <c r="AE359" s="70"/>
      <c r="AF359" s="70"/>
      <c r="AG359" s="71"/>
      <c r="AH359" s="318"/>
      <c r="AI359" s="67"/>
      <c r="AJ359" s="68"/>
      <c r="AK359" s="69"/>
      <c r="AL359" s="68"/>
      <c r="AM359" s="67"/>
      <c r="AN359" s="72"/>
      <c r="AO359" s="68"/>
      <c r="AP359" s="72"/>
      <c r="AQ359" s="68"/>
      <c r="AR359" s="72"/>
      <c r="AS359" s="72"/>
      <c r="AT359" s="72"/>
      <c r="AU359" s="72"/>
      <c r="AV359" s="72"/>
      <c r="AW359" s="72"/>
      <c r="AX359" s="73"/>
      <c r="AY359" s="74"/>
      <c r="AZ359" s="74"/>
      <c r="BA359" s="74"/>
      <c r="BB359" s="74"/>
      <c r="BC359" s="74"/>
      <c r="BD359" s="75"/>
      <c r="BE359" s="75"/>
      <c r="BF359" s="75"/>
      <c r="BG359" s="75"/>
      <c r="BH359" s="74"/>
      <c r="BI359" s="74"/>
      <c r="BJ359" s="74"/>
      <c r="BK359" s="74"/>
      <c r="BL359" s="74"/>
    </row>
    <row r="360" spans="1:64" s="1" customFormat="1" ht="86.25" customHeight="1">
      <c r="A360" s="218" t="s">
        <v>3519</v>
      </c>
      <c r="B360" s="218" t="s">
        <v>23</v>
      </c>
      <c r="C360" s="218" t="s">
        <v>1558</v>
      </c>
      <c r="D360" s="218" t="s">
        <v>1216</v>
      </c>
      <c r="E360" s="218" t="s">
        <v>1559</v>
      </c>
      <c r="F360" s="218" t="s">
        <v>1079</v>
      </c>
      <c r="G360" s="218" t="s">
        <v>24</v>
      </c>
      <c r="H360" s="218">
        <v>0</v>
      </c>
      <c r="I360" s="218">
        <v>470000000</v>
      </c>
      <c r="J360" s="218" t="s">
        <v>25</v>
      </c>
      <c r="K360" s="218" t="s">
        <v>3479</v>
      </c>
      <c r="L360" s="218" t="s">
        <v>26</v>
      </c>
      <c r="M360" s="430" t="s">
        <v>27</v>
      </c>
      <c r="N360" s="218" t="s">
        <v>643</v>
      </c>
      <c r="O360" s="218" t="s">
        <v>28</v>
      </c>
      <c r="P360" s="218" t="s">
        <v>1025</v>
      </c>
      <c r="Q360" s="218" t="s">
        <v>29</v>
      </c>
      <c r="R360" s="218" t="s">
        <v>3128</v>
      </c>
      <c r="S360" s="256">
        <v>1900</v>
      </c>
      <c r="T360" s="256">
        <f t="shared" si="12"/>
        <v>0</v>
      </c>
      <c r="U360" s="256">
        <f t="shared" si="13"/>
        <v>0</v>
      </c>
      <c r="V360" s="218"/>
      <c r="W360" s="218" t="s">
        <v>262</v>
      </c>
      <c r="X360" s="218" t="s">
        <v>3181</v>
      </c>
      <c r="Y360" s="67"/>
      <c r="Z360" s="68"/>
      <c r="AA360" s="67"/>
      <c r="AB360" s="69"/>
      <c r="AC360" s="70"/>
      <c r="AD360" s="70"/>
      <c r="AE360" s="70"/>
      <c r="AF360" s="70"/>
      <c r="AG360" s="71"/>
      <c r="AH360" s="318"/>
      <c r="AI360" s="67"/>
      <c r="AJ360" s="68"/>
      <c r="AK360" s="69"/>
      <c r="AL360" s="68"/>
      <c r="AM360" s="67"/>
      <c r="AN360" s="72"/>
      <c r="AO360" s="68"/>
      <c r="AP360" s="72"/>
      <c r="AQ360" s="68"/>
      <c r="AR360" s="72"/>
      <c r="AS360" s="72"/>
      <c r="AT360" s="72"/>
      <c r="AU360" s="72"/>
      <c r="AV360" s="72"/>
      <c r="AW360" s="72"/>
      <c r="AX360" s="73"/>
      <c r="AY360" s="74"/>
      <c r="AZ360" s="74"/>
      <c r="BA360" s="74"/>
      <c r="BB360" s="74"/>
      <c r="BC360" s="74"/>
      <c r="BD360" s="75"/>
      <c r="BE360" s="75"/>
      <c r="BF360" s="75"/>
      <c r="BG360" s="75"/>
      <c r="BH360" s="74"/>
      <c r="BI360" s="74"/>
      <c r="BJ360" s="74"/>
      <c r="BK360" s="74"/>
      <c r="BL360" s="74"/>
    </row>
    <row r="361" spans="1:64" s="1" customFormat="1" ht="88.5" customHeight="1">
      <c r="A361" s="218" t="s">
        <v>2630</v>
      </c>
      <c r="B361" s="218" t="s">
        <v>23</v>
      </c>
      <c r="C361" s="218" t="s">
        <v>1558</v>
      </c>
      <c r="D361" s="218" t="s">
        <v>1216</v>
      </c>
      <c r="E361" s="218" t="s">
        <v>1559</v>
      </c>
      <c r="F361" s="218" t="s">
        <v>1080</v>
      </c>
      <c r="G361" s="218" t="s">
        <v>24</v>
      </c>
      <c r="H361" s="218">
        <v>0</v>
      </c>
      <c r="I361" s="218">
        <v>470000000</v>
      </c>
      <c r="J361" s="218" t="s">
        <v>25</v>
      </c>
      <c r="K361" s="218" t="s">
        <v>1592</v>
      </c>
      <c r="L361" s="218" t="s">
        <v>26</v>
      </c>
      <c r="M361" s="430" t="s">
        <v>27</v>
      </c>
      <c r="N361" s="218" t="s">
        <v>643</v>
      </c>
      <c r="O361" s="218" t="s">
        <v>28</v>
      </c>
      <c r="P361" s="218" t="s">
        <v>1025</v>
      </c>
      <c r="Q361" s="218" t="s">
        <v>29</v>
      </c>
      <c r="R361" s="218" t="s">
        <v>3128</v>
      </c>
      <c r="S361" s="256">
        <v>1210</v>
      </c>
      <c r="T361" s="256">
        <f t="shared" si="12"/>
        <v>0</v>
      </c>
      <c r="U361" s="256">
        <f t="shared" si="13"/>
        <v>0</v>
      </c>
      <c r="V361" s="218"/>
      <c r="W361" s="218" t="s">
        <v>262</v>
      </c>
      <c r="X361" s="218"/>
      <c r="Y361" s="67"/>
      <c r="Z361" s="68"/>
      <c r="AA361" s="67"/>
      <c r="AB361" s="69"/>
      <c r="AC361" s="70"/>
      <c r="AD361" s="70"/>
      <c r="AE361" s="70"/>
      <c r="AF361" s="70"/>
      <c r="AG361" s="71"/>
      <c r="AH361" s="318"/>
      <c r="AI361" s="67"/>
      <c r="AJ361" s="68"/>
      <c r="AK361" s="69"/>
      <c r="AL361" s="68"/>
      <c r="AM361" s="67"/>
      <c r="AN361" s="72"/>
      <c r="AO361" s="68"/>
      <c r="AP361" s="72"/>
      <c r="AQ361" s="68"/>
      <c r="AR361" s="72"/>
      <c r="AS361" s="72"/>
      <c r="AT361" s="72"/>
      <c r="AU361" s="72"/>
      <c r="AV361" s="72"/>
      <c r="AW361" s="72"/>
      <c r="AX361" s="73"/>
      <c r="AY361" s="74"/>
      <c r="AZ361" s="74"/>
      <c r="BA361" s="74"/>
      <c r="BB361" s="74"/>
      <c r="BC361" s="74"/>
      <c r="BD361" s="75"/>
      <c r="BE361" s="75"/>
      <c r="BF361" s="75"/>
      <c r="BG361" s="75"/>
      <c r="BH361" s="74"/>
      <c r="BI361" s="74"/>
      <c r="BJ361" s="74"/>
      <c r="BK361" s="74"/>
      <c r="BL361" s="74"/>
    </row>
    <row r="362" spans="1:64" s="1" customFormat="1" ht="88.5" customHeight="1">
      <c r="A362" s="218" t="s">
        <v>3520</v>
      </c>
      <c r="B362" s="218" t="s">
        <v>23</v>
      </c>
      <c r="C362" s="218" t="s">
        <v>1558</v>
      </c>
      <c r="D362" s="218" t="s">
        <v>1216</v>
      </c>
      <c r="E362" s="218" t="s">
        <v>1559</v>
      </c>
      <c r="F362" s="218" t="s">
        <v>1080</v>
      </c>
      <c r="G362" s="218" t="s">
        <v>24</v>
      </c>
      <c r="H362" s="218">
        <v>0</v>
      </c>
      <c r="I362" s="218">
        <v>470000000</v>
      </c>
      <c r="J362" s="218" t="s">
        <v>25</v>
      </c>
      <c r="K362" s="218" t="s">
        <v>3479</v>
      </c>
      <c r="L362" s="218" t="s">
        <v>26</v>
      </c>
      <c r="M362" s="430" t="s">
        <v>27</v>
      </c>
      <c r="N362" s="218" t="s">
        <v>643</v>
      </c>
      <c r="O362" s="218" t="s">
        <v>28</v>
      </c>
      <c r="P362" s="218" t="s">
        <v>1025</v>
      </c>
      <c r="Q362" s="218" t="s">
        <v>29</v>
      </c>
      <c r="R362" s="218">
        <v>16</v>
      </c>
      <c r="S362" s="256">
        <v>1210</v>
      </c>
      <c r="T362" s="256">
        <f t="shared" si="12"/>
        <v>19360</v>
      </c>
      <c r="U362" s="256">
        <f t="shared" si="13"/>
        <v>21683.200000000001</v>
      </c>
      <c r="V362" s="218"/>
      <c r="W362" s="218" t="s">
        <v>262</v>
      </c>
      <c r="X362" s="218" t="s">
        <v>3181</v>
      </c>
      <c r="Y362" s="67"/>
      <c r="Z362" s="68"/>
      <c r="AA362" s="67"/>
      <c r="AB362" s="69"/>
      <c r="AC362" s="70"/>
      <c r="AD362" s="70"/>
      <c r="AE362" s="70"/>
      <c r="AF362" s="70"/>
      <c r="AG362" s="71"/>
      <c r="AH362" s="318"/>
      <c r="AI362" s="67"/>
      <c r="AJ362" s="68"/>
      <c r="AK362" s="69"/>
      <c r="AL362" s="68"/>
      <c r="AM362" s="67"/>
      <c r="AN362" s="72"/>
      <c r="AO362" s="68"/>
      <c r="AP362" s="72"/>
      <c r="AQ362" s="68"/>
      <c r="AR362" s="72"/>
      <c r="AS362" s="72"/>
      <c r="AT362" s="72"/>
      <c r="AU362" s="72"/>
      <c r="AV362" s="72"/>
      <c r="AW362" s="72"/>
      <c r="AX362" s="73"/>
      <c r="AY362" s="74"/>
      <c r="AZ362" s="74"/>
      <c r="BA362" s="74"/>
      <c r="BB362" s="74"/>
      <c r="BC362" s="74"/>
      <c r="BD362" s="75"/>
      <c r="BE362" s="75"/>
      <c r="BF362" s="75"/>
      <c r="BG362" s="75"/>
      <c r="BH362" s="74"/>
      <c r="BI362" s="74"/>
      <c r="BJ362" s="74"/>
      <c r="BK362" s="74"/>
      <c r="BL362" s="74"/>
    </row>
    <row r="363" spans="1:64" s="1" customFormat="1" ht="54.75" customHeight="1">
      <c r="A363" s="218" t="s">
        <v>2631</v>
      </c>
      <c r="B363" s="218" t="s">
        <v>23</v>
      </c>
      <c r="C363" s="218" t="s">
        <v>1558</v>
      </c>
      <c r="D363" s="218" t="s">
        <v>1216</v>
      </c>
      <c r="E363" s="218" t="s">
        <v>1559</v>
      </c>
      <c r="F363" s="218" t="s">
        <v>1085</v>
      </c>
      <c r="G363" s="218" t="s">
        <v>24</v>
      </c>
      <c r="H363" s="218">
        <v>0</v>
      </c>
      <c r="I363" s="218">
        <v>470000000</v>
      </c>
      <c r="J363" s="218" t="s">
        <v>25</v>
      </c>
      <c r="K363" s="218" t="s">
        <v>1592</v>
      </c>
      <c r="L363" s="218" t="s">
        <v>26</v>
      </c>
      <c r="M363" s="430" t="s">
        <v>27</v>
      </c>
      <c r="N363" s="218" t="s">
        <v>643</v>
      </c>
      <c r="O363" s="218" t="s">
        <v>28</v>
      </c>
      <c r="P363" s="218" t="s">
        <v>1025</v>
      </c>
      <c r="Q363" s="218" t="s">
        <v>29</v>
      </c>
      <c r="R363" s="218" t="s">
        <v>3128</v>
      </c>
      <c r="S363" s="256">
        <v>800</v>
      </c>
      <c r="T363" s="256">
        <f t="shared" si="12"/>
        <v>0</v>
      </c>
      <c r="U363" s="256">
        <f t="shared" si="13"/>
        <v>0</v>
      </c>
      <c r="V363" s="218"/>
      <c r="W363" s="218" t="s">
        <v>262</v>
      </c>
      <c r="X363" s="218"/>
      <c r="Y363" s="67"/>
      <c r="Z363" s="68"/>
      <c r="AA363" s="67"/>
      <c r="AB363" s="69"/>
      <c r="AC363" s="70"/>
      <c r="AD363" s="70"/>
      <c r="AE363" s="70"/>
      <c r="AF363" s="70"/>
      <c r="AG363" s="71"/>
      <c r="AH363" s="318"/>
      <c r="AI363" s="67"/>
      <c r="AJ363" s="68"/>
      <c r="AK363" s="69"/>
      <c r="AL363" s="68"/>
      <c r="AM363" s="67"/>
      <c r="AN363" s="72"/>
      <c r="AO363" s="68"/>
      <c r="AP363" s="72"/>
      <c r="AQ363" s="68"/>
      <c r="AR363" s="72"/>
      <c r="AS363" s="72"/>
      <c r="AT363" s="72"/>
      <c r="AU363" s="72"/>
      <c r="AV363" s="72"/>
      <c r="AW363" s="72"/>
      <c r="AX363" s="73"/>
      <c r="AY363" s="74"/>
      <c r="AZ363" s="74"/>
      <c r="BA363" s="74"/>
      <c r="BB363" s="74"/>
      <c r="BC363" s="74"/>
      <c r="BD363" s="75"/>
      <c r="BE363" s="75"/>
      <c r="BF363" s="75"/>
      <c r="BG363" s="75"/>
      <c r="BH363" s="74"/>
      <c r="BI363" s="74"/>
      <c r="BJ363" s="74"/>
      <c r="BK363" s="74"/>
      <c r="BL363" s="74"/>
    </row>
    <row r="364" spans="1:64" s="1" customFormat="1" ht="54.75" customHeight="1">
      <c r="A364" s="218" t="s">
        <v>3521</v>
      </c>
      <c r="B364" s="218" t="s">
        <v>23</v>
      </c>
      <c r="C364" s="218" t="s">
        <v>1558</v>
      </c>
      <c r="D364" s="218" t="s">
        <v>1216</v>
      </c>
      <c r="E364" s="218" t="s">
        <v>1559</v>
      </c>
      <c r="F364" s="218" t="s">
        <v>1085</v>
      </c>
      <c r="G364" s="218" t="s">
        <v>24</v>
      </c>
      <c r="H364" s="218">
        <v>0</v>
      </c>
      <c r="I364" s="218">
        <v>470000000</v>
      </c>
      <c r="J364" s="218" t="s">
        <v>25</v>
      </c>
      <c r="K364" s="218" t="s">
        <v>3479</v>
      </c>
      <c r="L364" s="218" t="s">
        <v>26</v>
      </c>
      <c r="M364" s="430" t="s">
        <v>27</v>
      </c>
      <c r="N364" s="218" t="s">
        <v>643</v>
      </c>
      <c r="O364" s="218" t="s">
        <v>28</v>
      </c>
      <c r="P364" s="218" t="s">
        <v>1025</v>
      </c>
      <c r="Q364" s="218" t="s">
        <v>29</v>
      </c>
      <c r="R364" s="218">
        <v>5</v>
      </c>
      <c r="S364" s="256">
        <v>800</v>
      </c>
      <c r="T364" s="256">
        <f t="shared" si="12"/>
        <v>4000</v>
      </c>
      <c r="U364" s="256">
        <f t="shared" si="13"/>
        <v>4480</v>
      </c>
      <c r="V364" s="218"/>
      <c r="W364" s="218" t="s">
        <v>262</v>
      </c>
      <c r="X364" s="218" t="s">
        <v>3181</v>
      </c>
      <c r="Y364" s="67"/>
      <c r="Z364" s="68"/>
      <c r="AA364" s="67"/>
      <c r="AB364" s="69"/>
      <c r="AC364" s="70"/>
      <c r="AD364" s="70"/>
      <c r="AE364" s="70"/>
      <c r="AF364" s="70"/>
      <c r="AG364" s="71"/>
      <c r="AH364" s="318"/>
      <c r="AI364" s="67"/>
      <c r="AJ364" s="68"/>
      <c r="AK364" s="69"/>
      <c r="AL364" s="68"/>
      <c r="AM364" s="67"/>
      <c r="AN364" s="72"/>
      <c r="AO364" s="68"/>
      <c r="AP364" s="72"/>
      <c r="AQ364" s="68"/>
      <c r="AR364" s="72"/>
      <c r="AS364" s="72"/>
      <c r="AT364" s="72"/>
      <c r="AU364" s="72"/>
      <c r="AV364" s="72"/>
      <c r="AW364" s="72"/>
      <c r="AX364" s="73"/>
      <c r="AY364" s="74"/>
      <c r="AZ364" s="74"/>
      <c r="BA364" s="74"/>
      <c r="BB364" s="74"/>
      <c r="BC364" s="74"/>
      <c r="BD364" s="75"/>
      <c r="BE364" s="75"/>
      <c r="BF364" s="75"/>
      <c r="BG364" s="75"/>
      <c r="BH364" s="74"/>
      <c r="BI364" s="74"/>
      <c r="BJ364" s="74"/>
      <c r="BK364" s="74"/>
      <c r="BL364" s="74"/>
    </row>
    <row r="365" spans="1:64" s="1" customFormat="1" ht="54.75" customHeight="1">
      <c r="A365" s="218" t="s">
        <v>2632</v>
      </c>
      <c r="B365" s="218" t="s">
        <v>23</v>
      </c>
      <c r="C365" s="218" t="s">
        <v>1218</v>
      </c>
      <c r="D365" s="218" t="s">
        <v>1216</v>
      </c>
      <c r="E365" s="218" t="s">
        <v>1217</v>
      </c>
      <c r="F365" s="218" t="s">
        <v>1086</v>
      </c>
      <c r="G365" s="218" t="s">
        <v>24</v>
      </c>
      <c r="H365" s="218">
        <v>0</v>
      </c>
      <c r="I365" s="218">
        <v>470000000</v>
      </c>
      <c r="J365" s="218" t="s">
        <v>25</v>
      </c>
      <c r="K365" s="218" t="s">
        <v>1592</v>
      </c>
      <c r="L365" s="218" t="s">
        <v>26</v>
      </c>
      <c r="M365" s="430" t="s">
        <v>27</v>
      </c>
      <c r="N365" s="218" t="s">
        <v>643</v>
      </c>
      <c r="O365" s="218" t="s">
        <v>28</v>
      </c>
      <c r="P365" s="218" t="s">
        <v>1025</v>
      </c>
      <c r="Q365" s="218" t="s">
        <v>29</v>
      </c>
      <c r="R365" s="218" t="s">
        <v>3128</v>
      </c>
      <c r="S365" s="256">
        <v>750</v>
      </c>
      <c r="T365" s="256">
        <f t="shared" si="12"/>
        <v>0</v>
      </c>
      <c r="U365" s="256">
        <f t="shared" si="13"/>
        <v>0</v>
      </c>
      <c r="V365" s="218"/>
      <c r="W365" s="218" t="s">
        <v>262</v>
      </c>
      <c r="X365" s="218"/>
      <c r="Y365" s="67"/>
      <c r="Z365" s="68"/>
      <c r="AA365" s="67"/>
      <c r="AB365" s="69"/>
      <c r="AC365" s="70"/>
      <c r="AD365" s="70"/>
      <c r="AE365" s="70"/>
      <c r="AF365" s="70"/>
      <c r="AG365" s="71"/>
      <c r="AH365" s="318"/>
      <c r="AI365" s="67"/>
      <c r="AJ365" s="68"/>
      <c r="AK365" s="69"/>
      <c r="AL365" s="68"/>
      <c r="AM365" s="67"/>
      <c r="AN365" s="72"/>
      <c r="AO365" s="68"/>
      <c r="AP365" s="72"/>
      <c r="AQ365" s="68"/>
      <c r="AR365" s="72"/>
      <c r="AS365" s="72"/>
      <c r="AT365" s="72"/>
      <c r="AU365" s="72"/>
      <c r="AV365" s="72"/>
      <c r="AW365" s="72"/>
      <c r="AX365" s="73"/>
      <c r="AY365" s="74"/>
      <c r="AZ365" s="74"/>
      <c r="BA365" s="74"/>
      <c r="BB365" s="74"/>
      <c r="BC365" s="74"/>
      <c r="BD365" s="75"/>
      <c r="BE365" s="75"/>
      <c r="BF365" s="75"/>
      <c r="BG365" s="75"/>
      <c r="BH365" s="74"/>
      <c r="BI365" s="74"/>
      <c r="BJ365" s="74"/>
      <c r="BK365" s="74"/>
      <c r="BL365" s="74"/>
    </row>
    <row r="366" spans="1:64" s="1" customFormat="1" ht="54.75" customHeight="1">
      <c r="A366" s="218" t="s">
        <v>3522</v>
      </c>
      <c r="B366" s="218" t="s">
        <v>23</v>
      </c>
      <c r="C366" s="218" t="s">
        <v>1218</v>
      </c>
      <c r="D366" s="218" t="s">
        <v>1216</v>
      </c>
      <c r="E366" s="218" t="s">
        <v>1217</v>
      </c>
      <c r="F366" s="218" t="s">
        <v>1086</v>
      </c>
      <c r="G366" s="218" t="s">
        <v>24</v>
      </c>
      <c r="H366" s="218">
        <v>0</v>
      </c>
      <c r="I366" s="218">
        <v>470000000</v>
      </c>
      <c r="J366" s="218" t="s">
        <v>25</v>
      </c>
      <c r="K366" s="218" t="s">
        <v>3479</v>
      </c>
      <c r="L366" s="218" t="s">
        <v>26</v>
      </c>
      <c r="M366" s="430" t="s">
        <v>27</v>
      </c>
      <c r="N366" s="218" t="s">
        <v>643</v>
      </c>
      <c r="O366" s="218" t="s">
        <v>28</v>
      </c>
      <c r="P366" s="218" t="s">
        <v>1025</v>
      </c>
      <c r="Q366" s="218" t="s">
        <v>29</v>
      </c>
      <c r="R366" s="218" t="s">
        <v>3128</v>
      </c>
      <c r="S366" s="256">
        <v>750</v>
      </c>
      <c r="T366" s="256">
        <f t="shared" si="12"/>
        <v>0</v>
      </c>
      <c r="U366" s="256">
        <f t="shared" si="13"/>
        <v>0</v>
      </c>
      <c r="V366" s="218"/>
      <c r="W366" s="218" t="s">
        <v>262</v>
      </c>
      <c r="X366" s="218" t="s">
        <v>3181</v>
      </c>
      <c r="Y366" s="67"/>
      <c r="Z366" s="68"/>
      <c r="AA366" s="67"/>
      <c r="AB366" s="69"/>
      <c r="AC366" s="70"/>
      <c r="AD366" s="70"/>
      <c r="AE366" s="70"/>
      <c r="AF366" s="70"/>
      <c r="AG366" s="71"/>
      <c r="AH366" s="318"/>
      <c r="AI366" s="67"/>
      <c r="AJ366" s="68"/>
      <c r="AK366" s="69"/>
      <c r="AL366" s="68"/>
      <c r="AM366" s="67"/>
      <c r="AN366" s="72"/>
      <c r="AO366" s="68"/>
      <c r="AP366" s="72"/>
      <c r="AQ366" s="68"/>
      <c r="AR366" s="72"/>
      <c r="AS366" s="72"/>
      <c r="AT366" s="72"/>
      <c r="AU366" s="72"/>
      <c r="AV366" s="72"/>
      <c r="AW366" s="72"/>
      <c r="AX366" s="73"/>
      <c r="AY366" s="74"/>
      <c r="AZ366" s="74"/>
      <c r="BA366" s="74"/>
      <c r="BB366" s="74"/>
      <c r="BC366" s="74"/>
      <c r="BD366" s="75"/>
      <c r="BE366" s="75"/>
      <c r="BF366" s="75"/>
      <c r="BG366" s="75"/>
      <c r="BH366" s="74"/>
      <c r="BI366" s="74"/>
      <c r="BJ366" s="74"/>
      <c r="BK366" s="74"/>
      <c r="BL366" s="74"/>
    </row>
    <row r="367" spans="1:64" s="1" customFormat="1" ht="54.75" customHeight="1">
      <c r="A367" s="218" t="s">
        <v>2633</v>
      </c>
      <c r="B367" s="218" t="s">
        <v>23</v>
      </c>
      <c r="C367" s="218" t="s">
        <v>1195</v>
      </c>
      <c r="D367" s="429" t="s">
        <v>1193</v>
      </c>
      <c r="E367" s="429" t="s">
        <v>1194</v>
      </c>
      <c r="F367" s="218" t="s">
        <v>1081</v>
      </c>
      <c r="G367" s="218" t="s">
        <v>24</v>
      </c>
      <c r="H367" s="218">
        <v>0</v>
      </c>
      <c r="I367" s="218">
        <v>470000000</v>
      </c>
      <c r="J367" s="218" t="s">
        <v>25</v>
      </c>
      <c r="K367" s="218" t="s">
        <v>1592</v>
      </c>
      <c r="L367" s="218" t="s">
        <v>26</v>
      </c>
      <c r="M367" s="430" t="s">
        <v>27</v>
      </c>
      <c r="N367" s="218" t="s">
        <v>643</v>
      </c>
      <c r="O367" s="218" t="s">
        <v>28</v>
      </c>
      <c r="P367" s="218" t="s">
        <v>1025</v>
      </c>
      <c r="Q367" s="218" t="s">
        <v>29</v>
      </c>
      <c r="R367" s="218" t="s">
        <v>3128</v>
      </c>
      <c r="S367" s="256">
        <v>618.75</v>
      </c>
      <c r="T367" s="256">
        <f t="shared" si="12"/>
        <v>0</v>
      </c>
      <c r="U367" s="256">
        <f t="shared" si="13"/>
        <v>0</v>
      </c>
      <c r="V367" s="218"/>
      <c r="W367" s="218" t="s">
        <v>262</v>
      </c>
      <c r="X367" s="218"/>
      <c r="Y367" s="67"/>
      <c r="Z367" s="68"/>
      <c r="AA367" s="67"/>
      <c r="AB367" s="69"/>
      <c r="AC367" s="70"/>
      <c r="AD367" s="70"/>
      <c r="AE367" s="70"/>
      <c r="AF367" s="70"/>
      <c r="AG367" s="71"/>
      <c r="AH367" s="318"/>
      <c r="AI367" s="67"/>
      <c r="AJ367" s="68"/>
      <c r="AK367" s="69"/>
      <c r="AL367" s="68"/>
      <c r="AM367" s="67"/>
      <c r="AN367" s="72"/>
      <c r="AO367" s="68"/>
      <c r="AP367" s="72"/>
      <c r="AQ367" s="68"/>
      <c r="AR367" s="72"/>
      <c r="AS367" s="72"/>
      <c r="AT367" s="72"/>
      <c r="AU367" s="72"/>
      <c r="AV367" s="72"/>
      <c r="AW367" s="72"/>
      <c r="AX367" s="73"/>
      <c r="AY367" s="74"/>
      <c r="AZ367" s="74"/>
      <c r="BA367" s="74"/>
      <c r="BB367" s="74"/>
      <c r="BC367" s="74"/>
      <c r="BD367" s="75"/>
      <c r="BE367" s="75"/>
      <c r="BF367" s="75"/>
      <c r="BG367" s="75"/>
      <c r="BH367" s="74"/>
      <c r="BI367" s="74"/>
      <c r="BJ367" s="74"/>
      <c r="BK367" s="74"/>
      <c r="BL367" s="74"/>
    </row>
    <row r="368" spans="1:64" s="1" customFormat="1" ht="54.75" customHeight="1">
      <c r="A368" s="218" t="s">
        <v>3523</v>
      </c>
      <c r="B368" s="218" t="s">
        <v>23</v>
      </c>
      <c r="C368" s="218" t="s">
        <v>1195</v>
      </c>
      <c r="D368" s="429" t="s">
        <v>1193</v>
      </c>
      <c r="E368" s="429" t="s">
        <v>1194</v>
      </c>
      <c r="F368" s="218" t="s">
        <v>1081</v>
      </c>
      <c r="G368" s="218" t="s">
        <v>24</v>
      </c>
      <c r="H368" s="218">
        <v>0</v>
      </c>
      <c r="I368" s="218">
        <v>470000000</v>
      </c>
      <c r="J368" s="218" t="s">
        <v>25</v>
      </c>
      <c r="K368" s="218" t="s">
        <v>3479</v>
      </c>
      <c r="L368" s="218" t="s">
        <v>26</v>
      </c>
      <c r="M368" s="430" t="s">
        <v>27</v>
      </c>
      <c r="N368" s="218" t="s">
        <v>643</v>
      </c>
      <c r="O368" s="218" t="s">
        <v>28</v>
      </c>
      <c r="P368" s="218" t="s">
        <v>1025</v>
      </c>
      <c r="Q368" s="218" t="s">
        <v>29</v>
      </c>
      <c r="R368" s="218" t="s">
        <v>3128</v>
      </c>
      <c r="S368" s="256">
        <v>618.75</v>
      </c>
      <c r="T368" s="256">
        <f t="shared" si="12"/>
        <v>0</v>
      </c>
      <c r="U368" s="256">
        <f t="shared" si="13"/>
        <v>0</v>
      </c>
      <c r="V368" s="218"/>
      <c r="W368" s="218" t="s">
        <v>262</v>
      </c>
      <c r="X368" s="218" t="s">
        <v>3181</v>
      </c>
      <c r="Y368" s="67"/>
      <c r="Z368" s="68"/>
      <c r="AA368" s="67"/>
      <c r="AB368" s="69"/>
      <c r="AC368" s="70"/>
      <c r="AD368" s="70"/>
      <c r="AE368" s="70"/>
      <c r="AF368" s="70"/>
      <c r="AG368" s="71"/>
      <c r="AH368" s="318"/>
      <c r="AI368" s="67"/>
      <c r="AJ368" s="68"/>
      <c r="AK368" s="69"/>
      <c r="AL368" s="68"/>
      <c r="AM368" s="67"/>
      <c r="AN368" s="72"/>
      <c r="AO368" s="68"/>
      <c r="AP368" s="72"/>
      <c r="AQ368" s="68"/>
      <c r="AR368" s="72"/>
      <c r="AS368" s="72"/>
      <c r="AT368" s="72"/>
      <c r="AU368" s="72"/>
      <c r="AV368" s="72"/>
      <c r="AW368" s="72"/>
      <c r="AX368" s="73"/>
      <c r="AY368" s="74"/>
      <c r="AZ368" s="74"/>
      <c r="BA368" s="74"/>
      <c r="BB368" s="74"/>
      <c r="BC368" s="74"/>
      <c r="BD368" s="75"/>
      <c r="BE368" s="75"/>
      <c r="BF368" s="75"/>
      <c r="BG368" s="75"/>
      <c r="BH368" s="74"/>
      <c r="BI368" s="74"/>
      <c r="BJ368" s="74"/>
      <c r="BK368" s="74"/>
      <c r="BL368" s="74"/>
    </row>
    <row r="369" spans="1:64" s="1" customFormat="1" ht="54.75" customHeight="1">
      <c r="A369" s="218" t="s">
        <v>2634</v>
      </c>
      <c r="B369" s="218" t="s">
        <v>23</v>
      </c>
      <c r="C369" s="218" t="s">
        <v>1561</v>
      </c>
      <c r="D369" s="218" t="s">
        <v>1560</v>
      </c>
      <c r="E369" s="218" t="s">
        <v>1562</v>
      </c>
      <c r="F369" s="218" t="s">
        <v>1082</v>
      </c>
      <c r="G369" s="218" t="s">
        <v>24</v>
      </c>
      <c r="H369" s="218">
        <v>0</v>
      </c>
      <c r="I369" s="218">
        <v>470000000</v>
      </c>
      <c r="J369" s="218" t="s">
        <v>25</v>
      </c>
      <c r="K369" s="218" t="s">
        <v>1592</v>
      </c>
      <c r="L369" s="218" t="s">
        <v>26</v>
      </c>
      <c r="M369" s="430" t="s">
        <v>27</v>
      </c>
      <c r="N369" s="218" t="s">
        <v>643</v>
      </c>
      <c r="O369" s="218" t="s">
        <v>28</v>
      </c>
      <c r="P369" s="218" t="s">
        <v>1025</v>
      </c>
      <c r="Q369" s="218" t="s">
        <v>29</v>
      </c>
      <c r="R369" s="218" t="s">
        <v>3128</v>
      </c>
      <c r="S369" s="256">
        <v>6500</v>
      </c>
      <c r="T369" s="256">
        <f t="shared" si="12"/>
        <v>0</v>
      </c>
      <c r="U369" s="256">
        <f t="shared" si="13"/>
        <v>0</v>
      </c>
      <c r="V369" s="218"/>
      <c r="W369" s="218" t="s">
        <v>262</v>
      </c>
      <c r="X369" s="218"/>
      <c r="Y369" s="67"/>
      <c r="Z369" s="68"/>
      <c r="AA369" s="67"/>
      <c r="AB369" s="69"/>
      <c r="AC369" s="70"/>
      <c r="AD369" s="70"/>
      <c r="AE369" s="70"/>
      <c r="AF369" s="70"/>
      <c r="AG369" s="71"/>
      <c r="AH369" s="318"/>
      <c r="AI369" s="67"/>
      <c r="AJ369" s="68"/>
      <c r="AK369" s="69"/>
      <c r="AL369" s="68"/>
      <c r="AM369" s="67"/>
      <c r="AN369" s="72"/>
      <c r="AO369" s="68"/>
      <c r="AP369" s="72"/>
      <c r="AQ369" s="68"/>
      <c r="AR369" s="72"/>
      <c r="AS369" s="72"/>
      <c r="AT369" s="72"/>
      <c r="AU369" s="72"/>
      <c r="AV369" s="72"/>
      <c r="AW369" s="72"/>
      <c r="AX369" s="73"/>
      <c r="AY369" s="74"/>
      <c r="AZ369" s="74"/>
      <c r="BA369" s="74"/>
      <c r="BB369" s="74"/>
      <c r="BC369" s="74"/>
      <c r="BD369" s="75"/>
      <c r="BE369" s="75"/>
      <c r="BF369" s="75"/>
      <c r="BG369" s="75"/>
      <c r="BH369" s="74"/>
      <c r="BI369" s="74"/>
      <c r="BJ369" s="74"/>
      <c r="BK369" s="74"/>
      <c r="BL369" s="74"/>
    </row>
    <row r="370" spans="1:64" s="1" customFormat="1" ht="54" customHeight="1">
      <c r="A370" s="218" t="s">
        <v>3524</v>
      </c>
      <c r="B370" s="218" t="s">
        <v>23</v>
      </c>
      <c r="C370" s="218" t="s">
        <v>1561</v>
      </c>
      <c r="D370" s="218" t="s">
        <v>1560</v>
      </c>
      <c r="E370" s="218" t="s">
        <v>1562</v>
      </c>
      <c r="F370" s="218" t="s">
        <v>1082</v>
      </c>
      <c r="G370" s="218" t="s">
        <v>24</v>
      </c>
      <c r="H370" s="218">
        <v>0</v>
      </c>
      <c r="I370" s="218">
        <v>470000000</v>
      </c>
      <c r="J370" s="218" t="s">
        <v>25</v>
      </c>
      <c r="K370" s="218" t="s">
        <v>3479</v>
      </c>
      <c r="L370" s="218" t="s">
        <v>26</v>
      </c>
      <c r="M370" s="430" t="s">
        <v>27</v>
      </c>
      <c r="N370" s="218" t="s">
        <v>643</v>
      </c>
      <c r="O370" s="218" t="s">
        <v>28</v>
      </c>
      <c r="P370" s="218" t="s">
        <v>1025</v>
      </c>
      <c r="Q370" s="218" t="s">
        <v>29</v>
      </c>
      <c r="R370" s="218" t="s">
        <v>3128</v>
      </c>
      <c r="S370" s="256">
        <v>6500</v>
      </c>
      <c r="T370" s="256">
        <f t="shared" si="12"/>
        <v>0</v>
      </c>
      <c r="U370" s="256">
        <f t="shared" si="13"/>
        <v>0</v>
      </c>
      <c r="V370" s="218"/>
      <c r="W370" s="218" t="s">
        <v>262</v>
      </c>
      <c r="X370" s="218" t="s">
        <v>3181</v>
      </c>
      <c r="Y370" s="67"/>
      <c r="Z370" s="68"/>
      <c r="AA370" s="67"/>
      <c r="AB370" s="69"/>
      <c r="AC370" s="70"/>
      <c r="AD370" s="70"/>
      <c r="AE370" s="70"/>
      <c r="AF370" s="70"/>
      <c r="AG370" s="71"/>
      <c r="AH370" s="318"/>
      <c r="AI370" s="67"/>
      <c r="AJ370" s="68"/>
      <c r="AK370" s="69"/>
      <c r="AL370" s="68"/>
      <c r="AM370" s="67"/>
      <c r="AN370" s="72"/>
      <c r="AO370" s="68"/>
      <c r="AP370" s="72"/>
      <c r="AQ370" s="68"/>
      <c r="AR370" s="72"/>
      <c r="AS370" s="72"/>
      <c r="AT370" s="72"/>
      <c r="AU370" s="72"/>
      <c r="AV370" s="72"/>
      <c r="AW370" s="72"/>
      <c r="AX370" s="73"/>
      <c r="AY370" s="74"/>
      <c r="AZ370" s="74"/>
      <c r="BA370" s="74"/>
      <c r="BB370" s="74"/>
      <c r="BC370" s="74"/>
      <c r="BD370" s="75"/>
      <c r="BE370" s="75"/>
      <c r="BF370" s="75"/>
      <c r="BG370" s="75"/>
      <c r="BH370" s="74"/>
      <c r="BI370" s="74"/>
      <c r="BJ370" s="74"/>
      <c r="BK370" s="74"/>
      <c r="BL370" s="74"/>
    </row>
    <row r="371" spans="1:64" s="1" customFormat="1" ht="54.75" customHeight="1">
      <c r="A371" s="218" t="s">
        <v>2635</v>
      </c>
      <c r="B371" s="218" t="s">
        <v>23</v>
      </c>
      <c r="C371" s="218" t="s">
        <v>1566</v>
      </c>
      <c r="D371" s="218" t="s">
        <v>1564</v>
      </c>
      <c r="E371" s="218" t="s">
        <v>1567</v>
      </c>
      <c r="F371" s="218" t="s">
        <v>1083</v>
      </c>
      <c r="G371" s="218" t="s">
        <v>24</v>
      </c>
      <c r="H371" s="218">
        <v>0</v>
      </c>
      <c r="I371" s="218">
        <v>470000000</v>
      </c>
      <c r="J371" s="218" t="s">
        <v>25</v>
      </c>
      <c r="K371" s="218" t="s">
        <v>1592</v>
      </c>
      <c r="L371" s="218" t="s">
        <v>26</v>
      </c>
      <c r="M371" s="430" t="s">
        <v>27</v>
      </c>
      <c r="N371" s="218" t="s">
        <v>643</v>
      </c>
      <c r="O371" s="218" t="s">
        <v>28</v>
      </c>
      <c r="P371" s="218" t="s">
        <v>1025</v>
      </c>
      <c r="Q371" s="218" t="s">
        <v>29</v>
      </c>
      <c r="R371" s="218" t="s">
        <v>3128</v>
      </c>
      <c r="S371" s="256">
        <v>2901.78</v>
      </c>
      <c r="T371" s="256">
        <f t="shared" si="12"/>
        <v>0</v>
      </c>
      <c r="U371" s="256">
        <f t="shared" si="13"/>
        <v>0</v>
      </c>
      <c r="V371" s="218"/>
      <c r="W371" s="218" t="s">
        <v>262</v>
      </c>
      <c r="X371" s="218"/>
      <c r="Y371" s="67"/>
      <c r="Z371" s="68"/>
      <c r="AA371" s="67"/>
      <c r="AB371" s="69"/>
      <c r="AC371" s="70"/>
      <c r="AD371" s="70"/>
      <c r="AE371" s="70"/>
      <c r="AF371" s="70"/>
      <c r="AG371" s="71"/>
      <c r="AH371" s="318"/>
      <c r="AI371" s="67"/>
      <c r="AJ371" s="68"/>
      <c r="AK371" s="69"/>
      <c r="AL371" s="68"/>
      <c r="AM371" s="67"/>
      <c r="AN371" s="72"/>
      <c r="AO371" s="68"/>
      <c r="AP371" s="72"/>
      <c r="AQ371" s="68"/>
      <c r="AR371" s="72"/>
      <c r="AS371" s="72"/>
      <c r="AT371" s="72"/>
      <c r="AU371" s="72"/>
      <c r="AV371" s="72"/>
      <c r="AW371" s="72"/>
      <c r="AX371" s="73"/>
      <c r="AY371" s="74"/>
      <c r="AZ371" s="74"/>
      <c r="BA371" s="74"/>
      <c r="BB371" s="74"/>
      <c r="BC371" s="74"/>
      <c r="BD371" s="75"/>
      <c r="BE371" s="75"/>
      <c r="BF371" s="75"/>
      <c r="BG371" s="75"/>
      <c r="BH371" s="74"/>
      <c r="BI371" s="74"/>
      <c r="BJ371" s="74"/>
      <c r="BK371" s="74"/>
      <c r="BL371" s="74"/>
    </row>
    <row r="372" spans="1:64" s="1" customFormat="1" ht="54.75" customHeight="1">
      <c r="A372" s="218" t="s">
        <v>3525</v>
      </c>
      <c r="B372" s="218" t="s">
        <v>23</v>
      </c>
      <c r="C372" s="218" t="s">
        <v>1566</v>
      </c>
      <c r="D372" s="218" t="s">
        <v>1564</v>
      </c>
      <c r="E372" s="218" t="s">
        <v>1567</v>
      </c>
      <c r="F372" s="218" t="s">
        <v>1083</v>
      </c>
      <c r="G372" s="218" t="s">
        <v>24</v>
      </c>
      <c r="H372" s="218">
        <v>0</v>
      </c>
      <c r="I372" s="218">
        <v>470000000</v>
      </c>
      <c r="J372" s="218" t="s">
        <v>25</v>
      </c>
      <c r="K372" s="218" t="s">
        <v>3479</v>
      </c>
      <c r="L372" s="218" t="s">
        <v>26</v>
      </c>
      <c r="M372" s="430" t="s">
        <v>27</v>
      </c>
      <c r="N372" s="218" t="s">
        <v>643</v>
      </c>
      <c r="O372" s="218" t="s">
        <v>28</v>
      </c>
      <c r="P372" s="218" t="s">
        <v>1025</v>
      </c>
      <c r="Q372" s="218" t="s">
        <v>29</v>
      </c>
      <c r="R372" s="218">
        <v>1</v>
      </c>
      <c r="S372" s="256">
        <v>2901.78</v>
      </c>
      <c r="T372" s="256">
        <f t="shared" si="12"/>
        <v>2901.78</v>
      </c>
      <c r="U372" s="256">
        <f t="shared" si="13"/>
        <v>3249.9936000000007</v>
      </c>
      <c r="V372" s="218"/>
      <c r="W372" s="218" t="s">
        <v>262</v>
      </c>
      <c r="X372" s="218" t="s">
        <v>3181</v>
      </c>
      <c r="Y372" s="67"/>
      <c r="Z372" s="68"/>
      <c r="AA372" s="67"/>
      <c r="AB372" s="69"/>
      <c r="AC372" s="70"/>
      <c r="AD372" s="70"/>
      <c r="AE372" s="70"/>
      <c r="AF372" s="70"/>
      <c r="AG372" s="71"/>
      <c r="AH372" s="318"/>
      <c r="AI372" s="67"/>
      <c r="AJ372" s="68"/>
      <c r="AK372" s="69"/>
      <c r="AL372" s="68"/>
      <c r="AM372" s="67"/>
      <c r="AN372" s="72"/>
      <c r="AO372" s="68"/>
      <c r="AP372" s="72"/>
      <c r="AQ372" s="68"/>
      <c r="AR372" s="72"/>
      <c r="AS372" s="72"/>
      <c r="AT372" s="72"/>
      <c r="AU372" s="72"/>
      <c r="AV372" s="72"/>
      <c r="AW372" s="72"/>
      <c r="AX372" s="73"/>
      <c r="AY372" s="74"/>
      <c r="AZ372" s="74"/>
      <c r="BA372" s="74"/>
      <c r="BB372" s="74"/>
      <c r="BC372" s="74"/>
      <c r="BD372" s="75"/>
      <c r="BE372" s="75"/>
      <c r="BF372" s="75"/>
      <c r="BG372" s="75"/>
      <c r="BH372" s="74"/>
      <c r="BI372" s="74"/>
      <c r="BJ372" s="74"/>
      <c r="BK372" s="74"/>
      <c r="BL372" s="74"/>
    </row>
    <row r="373" spans="1:64" s="1" customFormat="1" ht="74.25" customHeight="1">
      <c r="A373" s="218" t="s">
        <v>2636</v>
      </c>
      <c r="B373" s="218" t="s">
        <v>23</v>
      </c>
      <c r="C373" s="218" t="s">
        <v>1568</v>
      </c>
      <c r="D373" s="218" t="s">
        <v>1569</v>
      </c>
      <c r="E373" s="218" t="s">
        <v>1570</v>
      </c>
      <c r="F373" s="218" t="s">
        <v>1084</v>
      </c>
      <c r="G373" s="218" t="s">
        <v>24</v>
      </c>
      <c r="H373" s="218">
        <v>0</v>
      </c>
      <c r="I373" s="218">
        <v>470000000</v>
      </c>
      <c r="J373" s="218" t="s">
        <v>25</v>
      </c>
      <c r="K373" s="218" t="s">
        <v>1592</v>
      </c>
      <c r="L373" s="218" t="s">
        <v>26</v>
      </c>
      <c r="M373" s="430" t="s">
        <v>27</v>
      </c>
      <c r="N373" s="218" t="s">
        <v>643</v>
      </c>
      <c r="O373" s="218" t="s">
        <v>28</v>
      </c>
      <c r="P373" s="218" t="s">
        <v>1025</v>
      </c>
      <c r="Q373" s="218" t="s">
        <v>29</v>
      </c>
      <c r="R373" s="218" t="s">
        <v>3128</v>
      </c>
      <c r="S373" s="256">
        <v>638</v>
      </c>
      <c r="T373" s="256">
        <f t="shared" si="12"/>
        <v>0</v>
      </c>
      <c r="U373" s="256">
        <f t="shared" si="13"/>
        <v>0</v>
      </c>
      <c r="V373" s="218"/>
      <c r="W373" s="218" t="s">
        <v>262</v>
      </c>
      <c r="X373" s="218"/>
      <c r="Y373" s="67"/>
      <c r="Z373" s="68"/>
      <c r="AA373" s="67"/>
      <c r="AB373" s="69"/>
      <c r="AC373" s="70"/>
      <c r="AD373" s="70"/>
      <c r="AE373" s="70"/>
      <c r="AF373" s="70"/>
      <c r="AG373" s="71"/>
      <c r="AH373" s="318"/>
      <c r="AI373" s="67"/>
      <c r="AJ373" s="68"/>
      <c r="AK373" s="69"/>
      <c r="AL373" s="68"/>
      <c r="AM373" s="67"/>
      <c r="AN373" s="72"/>
      <c r="AO373" s="68"/>
      <c r="AP373" s="72"/>
      <c r="AQ373" s="68"/>
      <c r="AR373" s="72"/>
      <c r="AS373" s="72"/>
      <c r="AT373" s="72"/>
      <c r="AU373" s="72"/>
      <c r="AV373" s="72"/>
      <c r="AW373" s="72"/>
      <c r="AX373" s="73"/>
      <c r="AY373" s="74"/>
      <c r="AZ373" s="74"/>
      <c r="BA373" s="74"/>
      <c r="BB373" s="74"/>
      <c r="BC373" s="74"/>
      <c r="BD373" s="75"/>
      <c r="BE373" s="75"/>
      <c r="BF373" s="75"/>
      <c r="BG373" s="75"/>
      <c r="BH373" s="74"/>
      <c r="BI373" s="74"/>
      <c r="BJ373" s="74"/>
      <c r="BK373" s="74"/>
      <c r="BL373" s="74"/>
    </row>
    <row r="374" spans="1:64" s="1" customFormat="1" ht="74.25" customHeight="1">
      <c r="A374" s="218" t="s">
        <v>3526</v>
      </c>
      <c r="B374" s="218" t="s">
        <v>23</v>
      </c>
      <c r="C374" s="218" t="s">
        <v>1568</v>
      </c>
      <c r="D374" s="218" t="s">
        <v>1569</v>
      </c>
      <c r="E374" s="218" t="s">
        <v>1570</v>
      </c>
      <c r="F374" s="218" t="s">
        <v>1084</v>
      </c>
      <c r="G374" s="218" t="s">
        <v>24</v>
      </c>
      <c r="H374" s="218">
        <v>0</v>
      </c>
      <c r="I374" s="218">
        <v>470000000</v>
      </c>
      <c r="J374" s="218" t="s">
        <v>25</v>
      </c>
      <c r="K374" s="218" t="s">
        <v>3479</v>
      </c>
      <c r="L374" s="218" t="s">
        <v>26</v>
      </c>
      <c r="M374" s="430" t="s">
        <v>27</v>
      </c>
      <c r="N374" s="218" t="s">
        <v>643</v>
      </c>
      <c r="O374" s="218" t="s">
        <v>28</v>
      </c>
      <c r="P374" s="218" t="s">
        <v>1025</v>
      </c>
      <c r="Q374" s="218" t="s">
        <v>29</v>
      </c>
      <c r="R374" s="218" t="s">
        <v>3128</v>
      </c>
      <c r="S374" s="256">
        <v>638</v>
      </c>
      <c r="T374" s="256">
        <f t="shared" si="12"/>
        <v>0</v>
      </c>
      <c r="U374" s="256">
        <f t="shared" si="13"/>
        <v>0</v>
      </c>
      <c r="V374" s="218"/>
      <c r="W374" s="218" t="s">
        <v>262</v>
      </c>
      <c r="X374" s="218" t="s">
        <v>3181</v>
      </c>
      <c r="Y374" s="67"/>
      <c r="Z374" s="68"/>
      <c r="AA374" s="67"/>
      <c r="AB374" s="69"/>
      <c r="AC374" s="70"/>
      <c r="AD374" s="70"/>
      <c r="AE374" s="70"/>
      <c r="AF374" s="70"/>
      <c r="AG374" s="71"/>
      <c r="AH374" s="318"/>
      <c r="AI374" s="67"/>
      <c r="AJ374" s="68"/>
      <c r="AK374" s="69"/>
      <c r="AL374" s="68"/>
      <c r="AM374" s="67"/>
      <c r="AN374" s="72"/>
      <c r="AO374" s="68"/>
      <c r="AP374" s="72"/>
      <c r="AQ374" s="68"/>
      <c r="AR374" s="72"/>
      <c r="AS374" s="72"/>
      <c r="AT374" s="72"/>
      <c r="AU374" s="72"/>
      <c r="AV374" s="72"/>
      <c r="AW374" s="72"/>
      <c r="AX374" s="73"/>
      <c r="AY374" s="74"/>
      <c r="AZ374" s="74"/>
      <c r="BA374" s="74"/>
      <c r="BB374" s="74"/>
      <c r="BC374" s="74"/>
      <c r="BD374" s="75"/>
      <c r="BE374" s="75"/>
      <c r="BF374" s="75"/>
      <c r="BG374" s="75"/>
      <c r="BH374" s="74"/>
      <c r="BI374" s="74"/>
      <c r="BJ374" s="74"/>
      <c r="BK374" s="74"/>
      <c r="BL374" s="74"/>
    </row>
    <row r="375" spans="1:64" s="1" customFormat="1" ht="74.25" customHeight="1">
      <c r="A375" s="218" t="s">
        <v>2637</v>
      </c>
      <c r="B375" s="218" t="s">
        <v>23</v>
      </c>
      <c r="C375" s="218" t="s">
        <v>1534</v>
      </c>
      <c r="D375" s="218" t="s">
        <v>1197</v>
      </c>
      <c r="E375" s="218" t="s">
        <v>1535</v>
      </c>
      <c r="F375" s="218" t="s">
        <v>1087</v>
      </c>
      <c r="G375" s="218" t="s">
        <v>24</v>
      </c>
      <c r="H375" s="218">
        <v>0</v>
      </c>
      <c r="I375" s="218">
        <v>470000000</v>
      </c>
      <c r="J375" s="218" t="s">
        <v>25</v>
      </c>
      <c r="K375" s="218" t="s">
        <v>1592</v>
      </c>
      <c r="L375" s="218" t="s">
        <v>26</v>
      </c>
      <c r="M375" s="430" t="s">
        <v>27</v>
      </c>
      <c r="N375" s="218" t="s">
        <v>643</v>
      </c>
      <c r="O375" s="218" t="s">
        <v>28</v>
      </c>
      <c r="P375" s="218" t="s">
        <v>1025</v>
      </c>
      <c r="Q375" s="218" t="s">
        <v>29</v>
      </c>
      <c r="R375" s="218" t="s">
        <v>3128</v>
      </c>
      <c r="S375" s="256">
        <v>1964.2810000000002</v>
      </c>
      <c r="T375" s="256">
        <f t="shared" si="12"/>
        <v>0</v>
      </c>
      <c r="U375" s="256">
        <f t="shared" si="13"/>
        <v>0</v>
      </c>
      <c r="V375" s="218"/>
      <c r="W375" s="218" t="s">
        <v>262</v>
      </c>
      <c r="X375" s="218"/>
      <c r="Y375" s="67"/>
      <c r="Z375" s="68"/>
      <c r="AA375" s="67"/>
      <c r="AB375" s="69"/>
      <c r="AC375" s="70"/>
      <c r="AD375" s="70"/>
      <c r="AE375" s="70"/>
      <c r="AF375" s="70"/>
      <c r="AG375" s="71"/>
      <c r="AH375" s="318"/>
      <c r="AI375" s="67"/>
      <c r="AJ375" s="68"/>
      <c r="AK375" s="69"/>
      <c r="AL375" s="68"/>
      <c r="AM375" s="67"/>
      <c r="AN375" s="72"/>
      <c r="AO375" s="68"/>
      <c r="AP375" s="72"/>
      <c r="AQ375" s="68"/>
      <c r="AR375" s="72"/>
      <c r="AS375" s="72"/>
      <c r="AT375" s="72"/>
      <c r="AU375" s="72"/>
      <c r="AV375" s="72"/>
      <c r="AW375" s="72"/>
      <c r="AX375" s="73"/>
      <c r="AY375" s="74"/>
      <c r="AZ375" s="74"/>
      <c r="BA375" s="74"/>
      <c r="BB375" s="74"/>
      <c r="BC375" s="74"/>
      <c r="BD375" s="75"/>
      <c r="BE375" s="75"/>
      <c r="BF375" s="75"/>
      <c r="BG375" s="75"/>
      <c r="BH375" s="74"/>
      <c r="BI375" s="74"/>
      <c r="BJ375" s="74"/>
      <c r="BK375" s="74"/>
      <c r="BL375" s="74"/>
    </row>
    <row r="376" spans="1:64" s="1" customFormat="1" ht="74.25" customHeight="1">
      <c r="A376" s="218" t="s">
        <v>3527</v>
      </c>
      <c r="B376" s="218" t="s">
        <v>23</v>
      </c>
      <c r="C376" s="218" t="s">
        <v>1534</v>
      </c>
      <c r="D376" s="218" t="s">
        <v>1197</v>
      </c>
      <c r="E376" s="218" t="s">
        <v>1535</v>
      </c>
      <c r="F376" s="218" t="s">
        <v>1087</v>
      </c>
      <c r="G376" s="218" t="s">
        <v>24</v>
      </c>
      <c r="H376" s="218">
        <v>0</v>
      </c>
      <c r="I376" s="218">
        <v>470000000</v>
      </c>
      <c r="J376" s="218" t="s">
        <v>25</v>
      </c>
      <c r="K376" s="218" t="s">
        <v>3479</v>
      </c>
      <c r="L376" s="218" t="s">
        <v>26</v>
      </c>
      <c r="M376" s="430" t="s">
        <v>27</v>
      </c>
      <c r="N376" s="218" t="s">
        <v>643</v>
      </c>
      <c r="O376" s="218" t="s">
        <v>28</v>
      </c>
      <c r="P376" s="218" t="s">
        <v>1025</v>
      </c>
      <c r="Q376" s="218" t="s">
        <v>29</v>
      </c>
      <c r="R376" s="218">
        <v>2</v>
      </c>
      <c r="S376" s="256">
        <v>1964.2810000000002</v>
      </c>
      <c r="T376" s="256">
        <f t="shared" si="12"/>
        <v>3928.5620000000004</v>
      </c>
      <c r="U376" s="256">
        <f t="shared" si="13"/>
        <v>4399.9894400000012</v>
      </c>
      <c r="V376" s="218"/>
      <c r="W376" s="218" t="s">
        <v>262</v>
      </c>
      <c r="X376" s="218" t="s">
        <v>3181</v>
      </c>
      <c r="Y376" s="67"/>
      <c r="Z376" s="68"/>
      <c r="AA376" s="67"/>
      <c r="AB376" s="69"/>
      <c r="AC376" s="70"/>
      <c r="AD376" s="70"/>
      <c r="AE376" s="70"/>
      <c r="AF376" s="70"/>
      <c r="AG376" s="71"/>
      <c r="AH376" s="318"/>
      <c r="AI376" s="67"/>
      <c r="AJ376" s="68"/>
      <c r="AK376" s="69"/>
      <c r="AL376" s="68"/>
      <c r="AM376" s="67"/>
      <c r="AN376" s="72"/>
      <c r="AO376" s="68"/>
      <c r="AP376" s="72"/>
      <c r="AQ376" s="68"/>
      <c r="AR376" s="72"/>
      <c r="AS376" s="72"/>
      <c r="AT376" s="72"/>
      <c r="AU376" s="72"/>
      <c r="AV376" s="72"/>
      <c r="AW376" s="72"/>
      <c r="AX376" s="73"/>
      <c r="AY376" s="74"/>
      <c r="AZ376" s="74"/>
      <c r="BA376" s="74"/>
      <c r="BB376" s="74"/>
      <c r="BC376" s="74"/>
      <c r="BD376" s="75"/>
      <c r="BE376" s="75"/>
      <c r="BF376" s="75"/>
      <c r="BG376" s="75"/>
      <c r="BH376" s="74"/>
      <c r="BI376" s="74"/>
      <c r="BJ376" s="74"/>
      <c r="BK376" s="74"/>
      <c r="BL376" s="74"/>
    </row>
    <row r="377" spans="1:64" s="1" customFormat="1" ht="74.25" customHeight="1">
      <c r="A377" s="218" t="s">
        <v>2638</v>
      </c>
      <c r="B377" s="218" t="s">
        <v>23</v>
      </c>
      <c r="C377" s="218" t="s">
        <v>1571</v>
      </c>
      <c r="D377" s="218" t="s">
        <v>1572</v>
      </c>
      <c r="E377" s="218" t="s">
        <v>1573</v>
      </c>
      <c r="F377" s="218" t="s">
        <v>1088</v>
      </c>
      <c r="G377" s="218" t="s">
        <v>24</v>
      </c>
      <c r="H377" s="218">
        <v>0</v>
      </c>
      <c r="I377" s="218">
        <v>470000000</v>
      </c>
      <c r="J377" s="218" t="s">
        <v>25</v>
      </c>
      <c r="K377" s="218" t="s">
        <v>1592</v>
      </c>
      <c r="L377" s="218" t="s">
        <v>26</v>
      </c>
      <c r="M377" s="430" t="s">
        <v>27</v>
      </c>
      <c r="N377" s="218" t="s">
        <v>643</v>
      </c>
      <c r="O377" s="218" t="s">
        <v>28</v>
      </c>
      <c r="P377" s="218" t="s">
        <v>1025</v>
      </c>
      <c r="Q377" s="218" t="s">
        <v>29</v>
      </c>
      <c r="R377" s="218" t="s">
        <v>3128</v>
      </c>
      <c r="S377" s="256">
        <v>308</v>
      </c>
      <c r="T377" s="256">
        <f t="shared" si="12"/>
        <v>0</v>
      </c>
      <c r="U377" s="256">
        <f t="shared" si="13"/>
        <v>0</v>
      </c>
      <c r="V377" s="218"/>
      <c r="W377" s="218" t="s">
        <v>262</v>
      </c>
      <c r="X377" s="218"/>
      <c r="Y377" s="67"/>
      <c r="Z377" s="68"/>
      <c r="AA377" s="67"/>
      <c r="AB377" s="69"/>
      <c r="AC377" s="70"/>
      <c r="AD377" s="70"/>
      <c r="AE377" s="70"/>
      <c r="AF377" s="70"/>
      <c r="AG377" s="71"/>
      <c r="AH377" s="318"/>
      <c r="AI377" s="67"/>
      <c r="AJ377" s="68"/>
      <c r="AK377" s="69"/>
      <c r="AL377" s="68"/>
      <c r="AM377" s="67"/>
      <c r="AN377" s="72"/>
      <c r="AO377" s="68"/>
      <c r="AP377" s="72"/>
      <c r="AQ377" s="68"/>
      <c r="AR377" s="72"/>
      <c r="AS377" s="72"/>
      <c r="AT377" s="72"/>
      <c r="AU377" s="72"/>
      <c r="AV377" s="72"/>
      <c r="AW377" s="72"/>
      <c r="AX377" s="73"/>
      <c r="AY377" s="74"/>
      <c r="AZ377" s="74"/>
      <c r="BA377" s="74"/>
      <c r="BB377" s="74"/>
      <c r="BC377" s="74"/>
      <c r="BD377" s="75"/>
      <c r="BE377" s="75"/>
      <c r="BF377" s="75"/>
      <c r="BG377" s="75"/>
      <c r="BH377" s="74"/>
      <c r="BI377" s="74"/>
      <c r="BJ377" s="74"/>
      <c r="BK377" s="74"/>
      <c r="BL377" s="74"/>
    </row>
    <row r="378" spans="1:64" s="1" customFormat="1" ht="74.25" customHeight="1">
      <c r="A378" s="218" t="s">
        <v>3528</v>
      </c>
      <c r="B378" s="218" t="s">
        <v>23</v>
      </c>
      <c r="C378" s="218" t="s">
        <v>1571</v>
      </c>
      <c r="D378" s="218" t="s">
        <v>1572</v>
      </c>
      <c r="E378" s="218" t="s">
        <v>1573</v>
      </c>
      <c r="F378" s="218" t="s">
        <v>1088</v>
      </c>
      <c r="G378" s="218" t="s">
        <v>24</v>
      </c>
      <c r="H378" s="218">
        <v>0</v>
      </c>
      <c r="I378" s="218">
        <v>470000000</v>
      </c>
      <c r="J378" s="218" t="s">
        <v>25</v>
      </c>
      <c r="K378" s="218" t="s">
        <v>3479</v>
      </c>
      <c r="L378" s="218" t="s">
        <v>26</v>
      </c>
      <c r="M378" s="430" t="s">
        <v>27</v>
      </c>
      <c r="N378" s="218" t="s">
        <v>643</v>
      </c>
      <c r="O378" s="218" t="s">
        <v>28</v>
      </c>
      <c r="P378" s="218" t="s">
        <v>1025</v>
      </c>
      <c r="Q378" s="218" t="s">
        <v>29</v>
      </c>
      <c r="R378" s="218" t="s">
        <v>3128</v>
      </c>
      <c r="S378" s="256">
        <v>308</v>
      </c>
      <c r="T378" s="256">
        <f t="shared" si="12"/>
        <v>0</v>
      </c>
      <c r="U378" s="256">
        <f t="shared" si="13"/>
        <v>0</v>
      </c>
      <c r="V378" s="218"/>
      <c r="W378" s="218" t="s">
        <v>262</v>
      </c>
      <c r="X378" s="218" t="s">
        <v>3181</v>
      </c>
      <c r="Y378" s="67"/>
      <c r="Z378" s="68"/>
      <c r="AA378" s="67"/>
      <c r="AB378" s="69"/>
      <c r="AC378" s="70"/>
      <c r="AD378" s="70"/>
      <c r="AE378" s="70"/>
      <c r="AF378" s="70"/>
      <c r="AG378" s="71"/>
      <c r="AH378" s="318"/>
      <c r="AI378" s="67"/>
      <c r="AJ378" s="68"/>
      <c r="AK378" s="69"/>
      <c r="AL378" s="68"/>
      <c r="AM378" s="67"/>
      <c r="AN378" s="72"/>
      <c r="AO378" s="68"/>
      <c r="AP378" s="72"/>
      <c r="AQ378" s="68"/>
      <c r="AR378" s="72"/>
      <c r="AS378" s="72"/>
      <c r="AT378" s="72"/>
      <c r="AU378" s="72"/>
      <c r="AV378" s="72"/>
      <c r="AW378" s="72"/>
      <c r="AX378" s="73"/>
      <c r="AY378" s="74"/>
      <c r="AZ378" s="74"/>
      <c r="BA378" s="74"/>
      <c r="BB378" s="74"/>
      <c r="BC378" s="74"/>
      <c r="BD378" s="75"/>
      <c r="BE378" s="75"/>
      <c r="BF378" s="75"/>
      <c r="BG378" s="75"/>
      <c r="BH378" s="74"/>
      <c r="BI378" s="74"/>
      <c r="BJ378" s="74"/>
      <c r="BK378" s="74"/>
      <c r="BL378" s="74"/>
    </row>
    <row r="379" spans="1:64" s="1" customFormat="1" ht="74.25" customHeight="1">
      <c r="A379" s="218" t="s">
        <v>2639</v>
      </c>
      <c r="B379" s="218" t="s">
        <v>23</v>
      </c>
      <c r="C379" s="218" t="s">
        <v>1574</v>
      </c>
      <c r="D379" s="218" t="s">
        <v>1521</v>
      </c>
      <c r="E379" s="218" t="s">
        <v>1575</v>
      </c>
      <c r="F379" s="218" t="s">
        <v>1089</v>
      </c>
      <c r="G379" s="218" t="s">
        <v>24</v>
      </c>
      <c r="H379" s="218">
        <v>0</v>
      </c>
      <c r="I379" s="218">
        <v>470000000</v>
      </c>
      <c r="J379" s="218" t="s">
        <v>25</v>
      </c>
      <c r="K379" s="218" t="s">
        <v>1592</v>
      </c>
      <c r="L379" s="218" t="s">
        <v>26</v>
      </c>
      <c r="M379" s="430" t="s">
        <v>27</v>
      </c>
      <c r="N379" s="218" t="s">
        <v>643</v>
      </c>
      <c r="O379" s="218" t="s">
        <v>28</v>
      </c>
      <c r="P379" s="218" t="s">
        <v>1025</v>
      </c>
      <c r="Q379" s="218" t="s">
        <v>29</v>
      </c>
      <c r="R379" s="218" t="s">
        <v>3128</v>
      </c>
      <c r="S379" s="256">
        <v>13928.56</v>
      </c>
      <c r="T379" s="256">
        <f t="shared" si="12"/>
        <v>0</v>
      </c>
      <c r="U379" s="256">
        <f t="shared" si="13"/>
        <v>0</v>
      </c>
      <c r="V379" s="218"/>
      <c r="W379" s="218" t="s">
        <v>262</v>
      </c>
      <c r="X379" s="218"/>
      <c r="Y379" s="67"/>
      <c r="Z379" s="68"/>
      <c r="AA379" s="67"/>
      <c r="AB379" s="69"/>
      <c r="AC379" s="70"/>
      <c r="AD379" s="70"/>
      <c r="AE379" s="70"/>
      <c r="AF379" s="70"/>
      <c r="AG379" s="71"/>
      <c r="AH379" s="318"/>
      <c r="AI379" s="67"/>
      <c r="AJ379" s="68"/>
      <c r="AK379" s="69"/>
      <c r="AL379" s="68"/>
      <c r="AM379" s="67"/>
      <c r="AN379" s="72"/>
      <c r="AO379" s="68"/>
      <c r="AP379" s="72"/>
      <c r="AQ379" s="68"/>
      <c r="AR379" s="72"/>
      <c r="AS379" s="72"/>
      <c r="AT379" s="72"/>
      <c r="AU379" s="72"/>
      <c r="AV379" s="72"/>
      <c r="AW379" s="72"/>
      <c r="AX379" s="73"/>
      <c r="AY379" s="74"/>
      <c r="AZ379" s="74"/>
      <c r="BA379" s="74"/>
      <c r="BB379" s="74"/>
      <c r="BC379" s="74"/>
      <c r="BD379" s="75"/>
      <c r="BE379" s="75"/>
      <c r="BF379" s="75"/>
      <c r="BG379" s="75"/>
      <c r="BH379" s="74"/>
      <c r="BI379" s="74"/>
      <c r="BJ379" s="74"/>
      <c r="BK379" s="74"/>
      <c r="BL379" s="74"/>
    </row>
    <row r="380" spans="1:64" s="1" customFormat="1" ht="63.75" customHeight="1">
      <c r="A380" s="218" t="s">
        <v>3529</v>
      </c>
      <c r="B380" s="218" t="s">
        <v>23</v>
      </c>
      <c r="C380" s="218" t="s">
        <v>1574</v>
      </c>
      <c r="D380" s="218" t="s">
        <v>1521</v>
      </c>
      <c r="E380" s="218" t="s">
        <v>1575</v>
      </c>
      <c r="F380" s="218" t="s">
        <v>1089</v>
      </c>
      <c r="G380" s="218" t="s">
        <v>24</v>
      </c>
      <c r="H380" s="218">
        <v>0</v>
      </c>
      <c r="I380" s="218">
        <v>470000000</v>
      </c>
      <c r="J380" s="218" t="s">
        <v>25</v>
      </c>
      <c r="K380" s="218" t="s">
        <v>3479</v>
      </c>
      <c r="L380" s="218" t="s">
        <v>26</v>
      </c>
      <c r="M380" s="430" t="s">
        <v>27</v>
      </c>
      <c r="N380" s="218" t="s">
        <v>643</v>
      </c>
      <c r="O380" s="218" t="s">
        <v>28</v>
      </c>
      <c r="P380" s="218" t="s">
        <v>1025</v>
      </c>
      <c r="Q380" s="218" t="s">
        <v>29</v>
      </c>
      <c r="R380" s="218">
        <v>6</v>
      </c>
      <c r="S380" s="256">
        <v>13928.56</v>
      </c>
      <c r="T380" s="256">
        <f t="shared" si="12"/>
        <v>83571.360000000001</v>
      </c>
      <c r="U380" s="256">
        <f t="shared" si="13"/>
        <v>93599.923200000005</v>
      </c>
      <c r="V380" s="218"/>
      <c r="W380" s="218" t="s">
        <v>262</v>
      </c>
      <c r="X380" s="218" t="s">
        <v>3181</v>
      </c>
      <c r="Y380" s="67"/>
      <c r="Z380" s="68"/>
      <c r="AA380" s="67"/>
      <c r="AB380" s="69"/>
      <c r="AC380" s="70"/>
      <c r="AD380" s="70"/>
      <c r="AE380" s="70"/>
      <c r="AF380" s="70"/>
      <c r="AG380" s="71"/>
      <c r="AH380" s="318"/>
      <c r="AI380" s="67"/>
      <c r="AJ380" s="68"/>
      <c r="AK380" s="69"/>
      <c r="AL380" s="68"/>
      <c r="AM380" s="67"/>
      <c r="AN380" s="72"/>
      <c r="AO380" s="68"/>
      <c r="AP380" s="72"/>
      <c r="AQ380" s="68"/>
      <c r="AR380" s="72"/>
      <c r="AS380" s="72"/>
      <c r="AT380" s="72"/>
      <c r="AU380" s="72"/>
      <c r="AV380" s="72"/>
      <c r="AW380" s="72"/>
      <c r="AX380" s="73"/>
      <c r="AY380" s="74"/>
      <c r="AZ380" s="74"/>
      <c r="BA380" s="74"/>
      <c r="BB380" s="74"/>
      <c r="BC380" s="74"/>
      <c r="BD380" s="75"/>
      <c r="BE380" s="75"/>
      <c r="BF380" s="75"/>
      <c r="BG380" s="75"/>
      <c r="BH380" s="74"/>
      <c r="BI380" s="74"/>
      <c r="BJ380" s="74"/>
      <c r="BK380" s="74"/>
      <c r="BL380" s="74"/>
    </row>
    <row r="381" spans="1:64" s="1" customFormat="1" ht="74.25" customHeight="1">
      <c r="A381" s="218" t="s">
        <v>2640</v>
      </c>
      <c r="B381" s="218" t="s">
        <v>23</v>
      </c>
      <c r="C381" s="231" t="s">
        <v>1509</v>
      </c>
      <c r="D381" s="224" t="s">
        <v>1510</v>
      </c>
      <c r="E381" s="221" t="s">
        <v>1511</v>
      </c>
      <c r="F381" s="218" t="s">
        <v>1090</v>
      </c>
      <c r="G381" s="218" t="s">
        <v>24</v>
      </c>
      <c r="H381" s="218">
        <v>0</v>
      </c>
      <c r="I381" s="218">
        <v>470000000</v>
      </c>
      <c r="J381" s="218" t="s">
        <v>25</v>
      </c>
      <c r="K381" s="218" t="s">
        <v>1592</v>
      </c>
      <c r="L381" s="218" t="s">
        <v>26</v>
      </c>
      <c r="M381" s="430" t="s">
        <v>27</v>
      </c>
      <c r="N381" s="218" t="s">
        <v>643</v>
      </c>
      <c r="O381" s="218" t="s">
        <v>28</v>
      </c>
      <c r="P381" s="218" t="s">
        <v>1025</v>
      </c>
      <c r="Q381" s="218" t="s">
        <v>29</v>
      </c>
      <c r="R381" s="218" t="s">
        <v>3128</v>
      </c>
      <c r="S381" s="256">
        <v>9000</v>
      </c>
      <c r="T381" s="256">
        <f t="shared" si="12"/>
        <v>0</v>
      </c>
      <c r="U381" s="256">
        <f t="shared" si="13"/>
        <v>0</v>
      </c>
      <c r="V381" s="218"/>
      <c r="W381" s="218" t="s">
        <v>262</v>
      </c>
      <c r="X381" s="218"/>
      <c r="Y381" s="67"/>
      <c r="Z381" s="68"/>
      <c r="AA381" s="67"/>
      <c r="AB381" s="69"/>
      <c r="AC381" s="70"/>
      <c r="AD381" s="70"/>
      <c r="AE381" s="70"/>
      <c r="AF381" s="70"/>
      <c r="AG381" s="71"/>
      <c r="AH381" s="318"/>
      <c r="AI381" s="67"/>
      <c r="AJ381" s="68"/>
      <c r="AK381" s="69"/>
      <c r="AL381" s="68"/>
      <c r="AM381" s="67"/>
      <c r="AN381" s="72"/>
      <c r="AO381" s="68"/>
      <c r="AP381" s="72"/>
      <c r="AQ381" s="68"/>
      <c r="AR381" s="72"/>
      <c r="AS381" s="72"/>
      <c r="AT381" s="72"/>
      <c r="AU381" s="72"/>
      <c r="AV381" s="72"/>
      <c r="AW381" s="72"/>
      <c r="AX381" s="73"/>
      <c r="AY381" s="74"/>
      <c r="AZ381" s="74"/>
      <c r="BA381" s="74"/>
      <c r="BB381" s="74"/>
      <c r="BC381" s="74"/>
      <c r="BD381" s="75"/>
      <c r="BE381" s="75"/>
      <c r="BF381" s="75"/>
      <c r="BG381" s="75"/>
      <c r="BH381" s="74"/>
      <c r="BI381" s="74"/>
      <c r="BJ381" s="74"/>
      <c r="BK381" s="74"/>
      <c r="BL381" s="74"/>
    </row>
    <row r="382" spans="1:64" s="1" customFormat="1" ht="74.25" customHeight="1">
      <c r="A382" s="218" t="s">
        <v>3530</v>
      </c>
      <c r="B382" s="218" t="s">
        <v>23</v>
      </c>
      <c r="C382" s="231" t="s">
        <v>1509</v>
      </c>
      <c r="D382" s="224" t="s">
        <v>1510</v>
      </c>
      <c r="E382" s="221" t="s">
        <v>1511</v>
      </c>
      <c r="F382" s="218" t="s">
        <v>1090</v>
      </c>
      <c r="G382" s="218" t="s">
        <v>24</v>
      </c>
      <c r="H382" s="218">
        <v>0</v>
      </c>
      <c r="I382" s="218">
        <v>470000000</v>
      </c>
      <c r="J382" s="218" t="s">
        <v>25</v>
      </c>
      <c r="K382" s="218" t="s">
        <v>3479</v>
      </c>
      <c r="L382" s="218" t="s">
        <v>26</v>
      </c>
      <c r="M382" s="430" t="s">
        <v>27</v>
      </c>
      <c r="N382" s="218" t="s">
        <v>643</v>
      </c>
      <c r="O382" s="218" t="s">
        <v>28</v>
      </c>
      <c r="P382" s="218" t="s">
        <v>1025</v>
      </c>
      <c r="Q382" s="218" t="s">
        <v>29</v>
      </c>
      <c r="R382" s="218" t="s">
        <v>3128</v>
      </c>
      <c r="S382" s="256">
        <v>9000</v>
      </c>
      <c r="T382" s="256">
        <f t="shared" si="12"/>
        <v>0</v>
      </c>
      <c r="U382" s="256">
        <f t="shared" si="13"/>
        <v>0</v>
      </c>
      <c r="V382" s="218"/>
      <c r="W382" s="218" t="s">
        <v>262</v>
      </c>
      <c r="X382" s="218" t="s">
        <v>3181</v>
      </c>
      <c r="Y382" s="67"/>
      <c r="Z382" s="68"/>
      <c r="AA382" s="67"/>
      <c r="AB382" s="69"/>
      <c r="AC382" s="70"/>
      <c r="AD382" s="70"/>
      <c r="AE382" s="70"/>
      <c r="AF382" s="70"/>
      <c r="AG382" s="71"/>
      <c r="AH382" s="318"/>
      <c r="AI382" s="67"/>
      <c r="AJ382" s="68"/>
      <c r="AK382" s="69"/>
      <c r="AL382" s="68"/>
      <c r="AM382" s="67"/>
      <c r="AN382" s="72"/>
      <c r="AO382" s="68"/>
      <c r="AP382" s="72"/>
      <c r="AQ382" s="68"/>
      <c r="AR382" s="72"/>
      <c r="AS382" s="72"/>
      <c r="AT382" s="72"/>
      <c r="AU382" s="72"/>
      <c r="AV382" s="72"/>
      <c r="AW382" s="72"/>
      <c r="AX382" s="73"/>
      <c r="AY382" s="74"/>
      <c r="AZ382" s="74"/>
      <c r="BA382" s="74"/>
      <c r="BB382" s="74"/>
      <c r="BC382" s="74"/>
      <c r="BD382" s="75"/>
      <c r="BE382" s="75"/>
      <c r="BF382" s="75"/>
      <c r="BG382" s="75"/>
      <c r="BH382" s="74"/>
      <c r="BI382" s="74"/>
      <c r="BJ382" s="74"/>
      <c r="BK382" s="74"/>
      <c r="BL382" s="74"/>
    </row>
    <row r="383" spans="1:64" s="1" customFormat="1" ht="87.75" customHeight="1">
      <c r="A383" s="218" t="s">
        <v>2641</v>
      </c>
      <c r="B383" s="218" t="s">
        <v>23</v>
      </c>
      <c r="C383" s="232" t="s">
        <v>1512</v>
      </c>
      <c r="D383" s="232" t="s">
        <v>1513</v>
      </c>
      <c r="E383" s="232" t="s">
        <v>1505</v>
      </c>
      <c r="F383" s="218" t="s">
        <v>1091</v>
      </c>
      <c r="G383" s="218" t="s">
        <v>24</v>
      </c>
      <c r="H383" s="218">
        <v>0</v>
      </c>
      <c r="I383" s="218">
        <v>470000000</v>
      </c>
      <c r="J383" s="218" t="s">
        <v>25</v>
      </c>
      <c r="K383" s="218" t="s">
        <v>1592</v>
      </c>
      <c r="L383" s="218" t="s">
        <v>26</v>
      </c>
      <c r="M383" s="430" t="s">
        <v>27</v>
      </c>
      <c r="N383" s="218" t="s">
        <v>643</v>
      </c>
      <c r="O383" s="218" t="s">
        <v>28</v>
      </c>
      <c r="P383" s="218" t="s">
        <v>1025</v>
      </c>
      <c r="Q383" s="218" t="s">
        <v>29</v>
      </c>
      <c r="R383" s="218" t="s">
        <v>3128</v>
      </c>
      <c r="S383" s="256">
        <v>1650.0000000000002</v>
      </c>
      <c r="T383" s="256">
        <f t="shared" si="12"/>
        <v>0</v>
      </c>
      <c r="U383" s="256">
        <f t="shared" si="13"/>
        <v>0</v>
      </c>
      <c r="V383" s="218"/>
      <c r="W383" s="218" t="s">
        <v>262</v>
      </c>
      <c r="X383" s="218"/>
      <c r="Y383" s="67"/>
      <c r="Z383" s="68"/>
      <c r="AA383" s="67"/>
      <c r="AB383" s="69"/>
      <c r="AC383" s="70"/>
      <c r="AD383" s="70"/>
      <c r="AE383" s="70"/>
      <c r="AF383" s="70"/>
      <c r="AG383" s="71"/>
      <c r="AH383" s="318"/>
      <c r="AI383" s="67"/>
      <c r="AJ383" s="68"/>
      <c r="AK383" s="69"/>
      <c r="AL383" s="68"/>
      <c r="AM383" s="67"/>
      <c r="AN383" s="72"/>
      <c r="AO383" s="68"/>
      <c r="AP383" s="72"/>
      <c r="AQ383" s="68"/>
      <c r="AR383" s="72"/>
      <c r="AS383" s="72"/>
      <c r="AT383" s="72"/>
      <c r="AU383" s="72"/>
      <c r="AV383" s="72"/>
      <c r="AW383" s="72"/>
      <c r="AX383" s="73"/>
      <c r="AY383" s="74"/>
      <c r="AZ383" s="74"/>
      <c r="BA383" s="74"/>
      <c r="BB383" s="74"/>
      <c r="BC383" s="74"/>
      <c r="BD383" s="75"/>
      <c r="BE383" s="75"/>
      <c r="BF383" s="75"/>
      <c r="BG383" s="75"/>
      <c r="BH383" s="74"/>
      <c r="BI383" s="74"/>
      <c r="BJ383" s="74"/>
      <c r="BK383" s="74"/>
      <c r="BL383" s="74"/>
    </row>
    <row r="384" spans="1:64" s="1" customFormat="1" ht="87.75" customHeight="1">
      <c r="A384" s="218" t="s">
        <v>3531</v>
      </c>
      <c r="B384" s="218" t="s">
        <v>23</v>
      </c>
      <c r="C384" s="232" t="s">
        <v>1512</v>
      </c>
      <c r="D384" s="232" t="s">
        <v>1513</v>
      </c>
      <c r="E384" s="232" t="s">
        <v>1505</v>
      </c>
      <c r="F384" s="218" t="s">
        <v>1091</v>
      </c>
      <c r="G384" s="218" t="s">
        <v>24</v>
      </c>
      <c r="H384" s="218">
        <v>0</v>
      </c>
      <c r="I384" s="218">
        <v>470000000</v>
      </c>
      <c r="J384" s="218" t="s">
        <v>25</v>
      </c>
      <c r="K384" s="218" t="s">
        <v>3479</v>
      </c>
      <c r="L384" s="218" t="s">
        <v>26</v>
      </c>
      <c r="M384" s="430" t="s">
        <v>27</v>
      </c>
      <c r="N384" s="218" t="s">
        <v>643</v>
      </c>
      <c r="O384" s="218" t="s">
        <v>28</v>
      </c>
      <c r="P384" s="218" t="s">
        <v>1025</v>
      </c>
      <c r="Q384" s="218" t="s">
        <v>29</v>
      </c>
      <c r="R384" s="218" t="s">
        <v>3128</v>
      </c>
      <c r="S384" s="256">
        <v>1650.0000000000002</v>
      </c>
      <c r="T384" s="256">
        <f t="shared" si="12"/>
        <v>0</v>
      </c>
      <c r="U384" s="256">
        <f t="shared" si="13"/>
        <v>0</v>
      </c>
      <c r="V384" s="218"/>
      <c r="W384" s="218" t="s">
        <v>262</v>
      </c>
      <c r="X384" s="218" t="s">
        <v>3181</v>
      </c>
      <c r="Y384" s="67"/>
      <c r="Z384" s="68"/>
      <c r="AA384" s="67"/>
      <c r="AB384" s="69"/>
      <c r="AC384" s="70"/>
      <c r="AD384" s="70"/>
      <c r="AE384" s="70"/>
      <c r="AF384" s="70"/>
      <c r="AG384" s="71"/>
      <c r="AH384" s="318"/>
      <c r="AI384" s="67"/>
      <c r="AJ384" s="68"/>
      <c r="AK384" s="69"/>
      <c r="AL384" s="68"/>
      <c r="AM384" s="67"/>
      <c r="AN384" s="72"/>
      <c r="AO384" s="68"/>
      <c r="AP384" s="72"/>
      <c r="AQ384" s="68"/>
      <c r="AR384" s="72"/>
      <c r="AS384" s="72"/>
      <c r="AT384" s="72"/>
      <c r="AU384" s="72"/>
      <c r="AV384" s="72"/>
      <c r="AW384" s="72"/>
      <c r="AX384" s="73"/>
      <c r="AY384" s="74"/>
      <c r="AZ384" s="74"/>
      <c r="BA384" s="74"/>
      <c r="BB384" s="74"/>
      <c r="BC384" s="74"/>
      <c r="BD384" s="75"/>
      <c r="BE384" s="75"/>
      <c r="BF384" s="75"/>
      <c r="BG384" s="75"/>
      <c r="BH384" s="74"/>
      <c r="BI384" s="74"/>
      <c r="BJ384" s="74"/>
      <c r="BK384" s="74"/>
      <c r="BL384" s="74"/>
    </row>
    <row r="385" spans="1:64" s="1" customFormat="1" ht="98.25" customHeight="1">
      <c r="A385" s="218" t="s">
        <v>2642</v>
      </c>
      <c r="B385" s="218" t="s">
        <v>23</v>
      </c>
      <c r="C385" s="232" t="s">
        <v>1514</v>
      </c>
      <c r="D385" s="232" t="s">
        <v>1515</v>
      </c>
      <c r="E385" s="232" t="s">
        <v>1505</v>
      </c>
      <c r="F385" s="218" t="s">
        <v>1092</v>
      </c>
      <c r="G385" s="218" t="s">
        <v>24</v>
      </c>
      <c r="H385" s="218">
        <v>0</v>
      </c>
      <c r="I385" s="218">
        <v>470000000</v>
      </c>
      <c r="J385" s="218" t="s">
        <v>25</v>
      </c>
      <c r="K385" s="218" t="s">
        <v>1592</v>
      </c>
      <c r="L385" s="218" t="s">
        <v>26</v>
      </c>
      <c r="M385" s="430" t="s">
        <v>27</v>
      </c>
      <c r="N385" s="218" t="s">
        <v>643</v>
      </c>
      <c r="O385" s="218" t="s">
        <v>28</v>
      </c>
      <c r="P385" s="218" t="s">
        <v>1025</v>
      </c>
      <c r="Q385" s="218" t="s">
        <v>29</v>
      </c>
      <c r="R385" s="218" t="s">
        <v>3128</v>
      </c>
      <c r="S385" s="256">
        <v>3410.0000000000005</v>
      </c>
      <c r="T385" s="256">
        <f t="shared" si="12"/>
        <v>0</v>
      </c>
      <c r="U385" s="256">
        <f t="shared" si="13"/>
        <v>0</v>
      </c>
      <c r="V385" s="218"/>
      <c r="W385" s="218" t="s">
        <v>262</v>
      </c>
      <c r="X385" s="218"/>
      <c r="Y385" s="67"/>
      <c r="Z385" s="68"/>
      <c r="AA385" s="67"/>
      <c r="AB385" s="69"/>
      <c r="AC385" s="70"/>
      <c r="AD385" s="70"/>
      <c r="AE385" s="70"/>
      <c r="AF385" s="70"/>
      <c r="AG385" s="71"/>
      <c r="AH385" s="318"/>
      <c r="AI385" s="67"/>
      <c r="AJ385" s="68"/>
      <c r="AK385" s="69"/>
      <c r="AL385" s="68"/>
      <c r="AM385" s="67"/>
      <c r="AN385" s="72"/>
      <c r="AO385" s="68"/>
      <c r="AP385" s="72"/>
      <c r="AQ385" s="68"/>
      <c r="AR385" s="72"/>
      <c r="AS385" s="72"/>
      <c r="AT385" s="72"/>
      <c r="AU385" s="72"/>
      <c r="AV385" s="72"/>
      <c r="AW385" s="72"/>
      <c r="AX385" s="73"/>
      <c r="AY385" s="74"/>
      <c r="AZ385" s="74"/>
      <c r="BA385" s="74"/>
      <c r="BB385" s="74"/>
      <c r="BC385" s="74"/>
      <c r="BD385" s="75"/>
      <c r="BE385" s="75"/>
      <c r="BF385" s="75"/>
      <c r="BG385" s="75"/>
      <c r="BH385" s="74"/>
      <c r="BI385" s="74"/>
      <c r="BJ385" s="74"/>
      <c r="BK385" s="74"/>
      <c r="BL385" s="74"/>
    </row>
    <row r="386" spans="1:64" s="1" customFormat="1" ht="98.25" customHeight="1">
      <c r="A386" s="218" t="s">
        <v>3532</v>
      </c>
      <c r="B386" s="218" t="s">
        <v>23</v>
      </c>
      <c r="C386" s="232" t="s">
        <v>1514</v>
      </c>
      <c r="D386" s="232" t="s">
        <v>1515</v>
      </c>
      <c r="E386" s="232" t="s">
        <v>1505</v>
      </c>
      <c r="F386" s="218" t="s">
        <v>1092</v>
      </c>
      <c r="G386" s="218" t="s">
        <v>24</v>
      </c>
      <c r="H386" s="218">
        <v>0</v>
      </c>
      <c r="I386" s="218">
        <v>470000000</v>
      </c>
      <c r="J386" s="218" t="s">
        <v>25</v>
      </c>
      <c r="K386" s="218" t="s">
        <v>3479</v>
      </c>
      <c r="L386" s="218" t="s">
        <v>26</v>
      </c>
      <c r="M386" s="430" t="s">
        <v>27</v>
      </c>
      <c r="N386" s="218" t="s">
        <v>643</v>
      </c>
      <c r="O386" s="218" t="s">
        <v>28</v>
      </c>
      <c r="P386" s="218" t="s">
        <v>1025</v>
      </c>
      <c r="Q386" s="218" t="s">
        <v>29</v>
      </c>
      <c r="R386" s="218" t="s">
        <v>3128</v>
      </c>
      <c r="S386" s="256">
        <v>3410.0000000000005</v>
      </c>
      <c r="T386" s="256">
        <f t="shared" si="12"/>
        <v>0</v>
      </c>
      <c r="U386" s="256">
        <f t="shared" si="13"/>
        <v>0</v>
      </c>
      <c r="V386" s="218"/>
      <c r="W386" s="218" t="s">
        <v>262</v>
      </c>
      <c r="X386" s="218" t="s">
        <v>3181</v>
      </c>
      <c r="Y386" s="67"/>
      <c r="Z386" s="68"/>
      <c r="AA386" s="67"/>
      <c r="AB386" s="69"/>
      <c r="AC386" s="70"/>
      <c r="AD386" s="70"/>
      <c r="AE386" s="70"/>
      <c r="AF386" s="70"/>
      <c r="AG386" s="71"/>
      <c r="AH386" s="318"/>
      <c r="AI386" s="67"/>
      <c r="AJ386" s="68"/>
      <c r="AK386" s="69"/>
      <c r="AL386" s="68"/>
      <c r="AM386" s="67"/>
      <c r="AN386" s="72"/>
      <c r="AO386" s="68"/>
      <c r="AP386" s="72"/>
      <c r="AQ386" s="68"/>
      <c r="AR386" s="72"/>
      <c r="AS386" s="72"/>
      <c r="AT386" s="72"/>
      <c r="AU386" s="72"/>
      <c r="AV386" s="72"/>
      <c r="AW386" s="72"/>
      <c r="AX386" s="73"/>
      <c r="AY386" s="74"/>
      <c r="AZ386" s="74"/>
      <c r="BA386" s="74"/>
      <c r="BB386" s="74"/>
      <c r="BC386" s="74"/>
      <c r="BD386" s="75"/>
      <c r="BE386" s="75"/>
      <c r="BF386" s="75"/>
      <c r="BG386" s="75"/>
      <c r="BH386" s="74"/>
      <c r="BI386" s="74"/>
      <c r="BJ386" s="74"/>
      <c r="BK386" s="74"/>
      <c r="BL386" s="74"/>
    </row>
    <row r="387" spans="1:64" s="1" customFormat="1" ht="99" customHeight="1">
      <c r="A387" s="218" t="s">
        <v>2643</v>
      </c>
      <c r="B387" s="218" t="s">
        <v>23</v>
      </c>
      <c r="C387" s="218" t="s">
        <v>1576</v>
      </c>
      <c r="D387" s="218" t="s">
        <v>1551</v>
      </c>
      <c r="E387" s="218" t="s">
        <v>1577</v>
      </c>
      <c r="F387" s="218" t="s">
        <v>1093</v>
      </c>
      <c r="G387" s="218" t="s">
        <v>24</v>
      </c>
      <c r="H387" s="218">
        <v>0</v>
      </c>
      <c r="I387" s="218">
        <v>470000000</v>
      </c>
      <c r="J387" s="218" t="s">
        <v>25</v>
      </c>
      <c r="K387" s="218" t="s">
        <v>1592</v>
      </c>
      <c r="L387" s="218" t="s">
        <v>26</v>
      </c>
      <c r="M387" s="430" t="s">
        <v>27</v>
      </c>
      <c r="N387" s="218" t="s">
        <v>643</v>
      </c>
      <c r="O387" s="218" t="s">
        <v>28</v>
      </c>
      <c r="P387" s="218" t="s">
        <v>1025</v>
      </c>
      <c r="Q387" s="218" t="s">
        <v>29</v>
      </c>
      <c r="R387" s="218" t="s">
        <v>3128</v>
      </c>
      <c r="S387" s="256">
        <v>27892.7</v>
      </c>
      <c r="T387" s="256">
        <f t="shared" si="12"/>
        <v>0</v>
      </c>
      <c r="U387" s="256">
        <f t="shared" si="13"/>
        <v>0</v>
      </c>
      <c r="V387" s="218"/>
      <c r="W387" s="218" t="s">
        <v>262</v>
      </c>
      <c r="X387" s="218"/>
      <c r="Y387" s="67"/>
      <c r="Z387" s="68"/>
      <c r="AA387" s="67"/>
      <c r="AB387" s="69"/>
      <c r="AC387" s="70"/>
      <c r="AD387" s="70"/>
      <c r="AE387" s="70"/>
      <c r="AF387" s="70"/>
      <c r="AG387" s="71"/>
      <c r="AH387" s="318"/>
      <c r="AI387" s="67"/>
      <c r="AJ387" s="68"/>
      <c r="AK387" s="69"/>
      <c r="AL387" s="68"/>
      <c r="AM387" s="67"/>
      <c r="AN387" s="72"/>
      <c r="AO387" s="68"/>
      <c r="AP387" s="72"/>
      <c r="AQ387" s="68"/>
      <c r="AR387" s="72"/>
      <c r="AS387" s="72"/>
      <c r="AT387" s="72"/>
      <c r="AU387" s="72"/>
      <c r="AV387" s="72"/>
      <c r="AW387" s="72"/>
      <c r="AX387" s="73"/>
      <c r="AY387" s="74"/>
      <c r="AZ387" s="74"/>
      <c r="BA387" s="74"/>
      <c r="BB387" s="74"/>
      <c r="BC387" s="74"/>
      <c r="BD387" s="75"/>
      <c r="BE387" s="75"/>
      <c r="BF387" s="75"/>
      <c r="BG387" s="75"/>
      <c r="BH387" s="74"/>
      <c r="BI387" s="74"/>
      <c r="BJ387" s="74"/>
      <c r="BK387" s="74"/>
      <c r="BL387" s="74"/>
    </row>
    <row r="388" spans="1:64" s="1" customFormat="1" ht="99" customHeight="1">
      <c r="A388" s="218" t="s">
        <v>3533</v>
      </c>
      <c r="B388" s="218" t="s">
        <v>23</v>
      </c>
      <c r="C388" s="218" t="s">
        <v>1576</v>
      </c>
      <c r="D388" s="218" t="s">
        <v>1551</v>
      </c>
      <c r="E388" s="218" t="s">
        <v>1577</v>
      </c>
      <c r="F388" s="218" t="s">
        <v>1093</v>
      </c>
      <c r="G388" s="218" t="s">
        <v>24</v>
      </c>
      <c r="H388" s="218">
        <v>0</v>
      </c>
      <c r="I388" s="218">
        <v>470000000</v>
      </c>
      <c r="J388" s="218" t="s">
        <v>25</v>
      </c>
      <c r="K388" s="218" t="s">
        <v>3479</v>
      </c>
      <c r="L388" s="218" t="s">
        <v>26</v>
      </c>
      <c r="M388" s="430" t="s">
        <v>27</v>
      </c>
      <c r="N388" s="218" t="s">
        <v>643</v>
      </c>
      <c r="O388" s="218" t="s">
        <v>28</v>
      </c>
      <c r="P388" s="218" t="s">
        <v>1025</v>
      </c>
      <c r="Q388" s="218" t="s">
        <v>29</v>
      </c>
      <c r="R388" s="218">
        <v>1</v>
      </c>
      <c r="S388" s="256">
        <v>27892.7</v>
      </c>
      <c r="T388" s="256">
        <f t="shared" si="12"/>
        <v>27892.7</v>
      </c>
      <c r="U388" s="256">
        <f t="shared" si="13"/>
        <v>31239.824000000004</v>
      </c>
      <c r="V388" s="218"/>
      <c r="W388" s="218" t="s">
        <v>262</v>
      </c>
      <c r="X388" s="218" t="s">
        <v>3181</v>
      </c>
      <c r="Y388" s="67"/>
      <c r="Z388" s="68"/>
      <c r="AA388" s="67"/>
      <c r="AB388" s="69"/>
      <c r="AC388" s="70"/>
      <c r="AD388" s="70"/>
      <c r="AE388" s="70"/>
      <c r="AF388" s="70"/>
      <c r="AG388" s="71"/>
      <c r="AH388" s="318"/>
      <c r="AI388" s="67"/>
      <c r="AJ388" s="68"/>
      <c r="AK388" s="69"/>
      <c r="AL388" s="68"/>
      <c r="AM388" s="67"/>
      <c r="AN388" s="72"/>
      <c r="AO388" s="68"/>
      <c r="AP388" s="72"/>
      <c r="AQ388" s="68"/>
      <c r="AR388" s="72"/>
      <c r="AS388" s="72"/>
      <c r="AT388" s="72"/>
      <c r="AU388" s="72"/>
      <c r="AV388" s="72"/>
      <c r="AW388" s="72"/>
      <c r="AX388" s="73"/>
      <c r="AY388" s="74"/>
      <c r="AZ388" s="74"/>
      <c r="BA388" s="74"/>
      <c r="BB388" s="74"/>
      <c r="BC388" s="74"/>
      <c r="BD388" s="75"/>
      <c r="BE388" s="75"/>
      <c r="BF388" s="75"/>
      <c r="BG388" s="75"/>
      <c r="BH388" s="74"/>
      <c r="BI388" s="74"/>
      <c r="BJ388" s="74"/>
      <c r="BK388" s="74"/>
      <c r="BL388" s="74"/>
    </row>
    <row r="389" spans="1:64" s="1" customFormat="1" ht="109.5" customHeight="1">
      <c r="A389" s="218" t="s">
        <v>2644</v>
      </c>
      <c r="B389" s="218" t="s">
        <v>23</v>
      </c>
      <c r="C389" s="218" t="s">
        <v>1578</v>
      </c>
      <c r="D389" s="218" t="s">
        <v>1579</v>
      </c>
      <c r="E389" s="218" t="s">
        <v>1580</v>
      </c>
      <c r="F389" s="218" t="s">
        <v>1094</v>
      </c>
      <c r="G389" s="218" t="s">
        <v>24</v>
      </c>
      <c r="H389" s="218">
        <v>0</v>
      </c>
      <c r="I389" s="218">
        <v>470000000</v>
      </c>
      <c r="J389" s="218" t="s">
        <v>25</v>
      </c>
      <c r="K389" s="218" t="s">
        <v>1592</v>
      </c>
      <c r="L389" s="218" t="s">
        <v>26</v>
      </c>
      <c r="M389" s="430" t="s">
        <v>27</v>
      </c>
      <c r="N389" s="218" t="s">
        <v>643</v>
      </c>
      <c r="O389" s="218" t="s">
        <v>28</v>
      </c>
      <c r="P389" s="218" t="s">
        <v>662</v>
      </c>
      <c r="Q389" s="218" t="s">
        <v>661</v>
      </c>
      <c r="R389" s="218" t="s">
        <v>3128</v>
      </c>
      <c r="S389" s="256">
        <v>3946.42</v>
      </c>
      <c r="T389" s="256">
        <f t="shared" si="12"/>
        <v>0</v>
      </c>
      <c r="U389" s="256">
        <f t="shared" si="13"/>
        <v>0</v>
      </c>
      <c r="V389" s="218"/>
      <c r="W389" s="218" t="s">
        <v>262</v>
      </c>
      <c r="X389" s="218"/>
      <c r="Y389" s="67"/>
      <c r="Z389" s="68"/>
      <c r="AA389" s="67"/>
      <c r="AB389" s="69"/>
      <c r="AC389" s="70"/>
      <c r="AD389" s="70"/>
      <c r="AE389" s="70"/>
      <c r="AF389" s="70"/>
      <c r="AG389" s="71"/>
      <c r="AH389" s="318"/>
      <c r="AI389" s="67"/>
      <c r="AJ389" s="68"/>
      <c r="AK389" s="69"/>
      <c r="AL389" s="68"/>
      <c r="AM389" s="67"/>
      <c r="AN389" s="72"/>
      <c r="AO389" s="68"/>
      <c r="AP389" s="72"/>
      <c r="AQ389" s="68"/>
      <c r="AR389" s="72"/>
      <c r="AS389" s="72"/>
      <c r="AT389" s="72"/>
      <c r="AU389" s="72"/>
      <c r="AV389" s="72"/>
      <c r="AW389" s="72"/>
      <c r="AX389" s="73"/>
      <c r="AY389" s="74"/>
      <c r="AZ389" s="74"/>
      <c r="BA389" s="74"/>
      <c r="BB389" s="74"/>
      <c r="BC389" s="74"/>
      <c r="BD389" s="75"/>
      <c r="BE389" s="75"/>
      <c r="BF389" s="75"/>
      <c r="BG389" s="75"/>
      <c r="BH389" s="74"/>
      <c r="BI389" s="74"/>
      <c r="BJ389" s="74"/>
      <c r="BK389" s="74"/>
      <c r="BL389" s="74"/>
    </row>
    <row r="390" spans="1:64" s="1" customFormat="1" ht="109.5" customHeight="1">
      <c r="A390" s="218" t="s">
        <v>3534</v>
      </c>
      <c r="B390" s="218" t="s">
        <v>23</v>
      </c>
      <c r="C390" s="218" t="s">
        <v>1578</v>
      </c>
      <c r="D390" s="218" t="s">
        <v>1579</v>
      </c>
      <c r="E390" s="218" t="s">
        <v>1580</v>
      </c>
      <c r="F390" s="218" t="s">
        <v>1094</v>
      </c>
      <c r="G390" s="218" t="s">
        <v>24</v>
      </c>
      <c r="H390" s="218">
        <v>0</v>
      </c>
      <c r="I390" s="218">
        <v>470000000</v>
      </c>
      <c r="J390" s="218" t="s">
        <v>25</v>
      </c>
      <c r="K390" s="218" t="s">
        <v>3479</v>
      </c>
      <c r="L390" s="218" t="s">
        <v>26</v>
      </c>
      <c r="M390" s="430" t="s">
        <v>27</v>
      </c>
      <c r="N390" s="218" t="s">
        <v>643</v>
      </c>
      <c r="O390" s="218" t="s">
        <v>28</v>
      </c>
      <c r="P390" s="218" t="s">
        <v>662</v>
      </c>
      <c r="Q390" s="218" t="s">
        <v>661</v>
      </c>
      <c r="R390" s="218" t="s">
        <v>3128</v>
      </c>
      <c r="S390" s="256">
        <v>3946.42</v>
      </c>
      <c r="T390" s="256">
        <f t="shared" si="12"/>
        <v>0</v>
      </c>
      <c r="U390" s="256">
        <f t="shared" si="13"/>
        <v>0</v>
      </c>
      <c r="V390" s="218"/>
      <c r="W390" s="218" t="s">
        <v>262</v>
      </c>
      <c r="X390" s="218" t="s">
        <v>3181</v>
      </c>
      <c r="Y390" s="67"/>
      <c r="Z390" s="68"/>
      <c r="AA390" s="67"/>
      <c r="AB390" s="69"/>
      <c r="AC390" s="70"/>
      <c r="AD390" s="70"/>
      <c r="AE390" s="70"/>
      <c r="AF390" s="70"/>
      <c r="AG390" s="71"/>
      <c r="AH390" s="318"/>
      <c r="AI390" s="67"/>
      <c r="AJ390" s="68"/>
      <c r="AK390" s="69"/>
      <c r="AL390" s="68"/>
      <c r="AM390" s="67"/>
      <c r="AN390" s="72"/>
      <c r="AO390" s="68"/>
      <c r="AP390" s="72"/>
      <c r="AQ390" s="68"/>
      <c r="AR390" s="72"/>
      <c r="AS390" s="72"/>
      <c r="AT390" s="72"/>
      <c r="AU390" s="72"/>
      <c r="AV390" s="72"/>
      <c r="AW390" s="72"/>
      <c r="AX390" s="73"/>
      <c r="AY390" s="74"/>
      <c r="AZ390" s="74"/>
      <c r="BA390" s="74"/>
      <c r="BB390" s="74"/>
      <c r="BC390" s="74"/>
      <c r="BD390" s="75"/>
      <c r="BE390" s="75"/>
      <c r="BF390" s="75"/>
      <c r="BG390" s="75"/>
      <c r="BH390" s="74"/>
      <c r="BI390" s="74"/>
      <c r="BJ390" s="74"/>
      <c r="BK390" s="74"/>
      <c r="BL390" s="74"/>
    </row>
    <row r="391" spans="1:64" s="1" customFormat="1" ht="94.5" customHeight="1">
      <c r="A391" s="218" t="s">
        <v>2645</v>
      </c>
      <c r="B391" s="218" t="s">
        <v>23</v>
      </c>
      <c r="C391" s="218" t="s">
        <v>1626</v>
      </c>
      <c r="D391" s="218" t="s">
        <v>1627</v>
      </c>
      <c r="E391" s="218" t="s">
        <v>1628</v>
      </c>
      <c r="F391" s="218" t="s">
        <v>1095</v>
      </c>
      <c r="G391" s="218" t="s">
        <v>24</v>
      </c>
      <c r="H391" s="218">
        <v>0</v>
      </c>
      <c r="I391" s="218">
        <v>470000000</v>
      </c>
      <c r="J391" s="218" t="s">
        <v>25</v>
      </c>
      <c r="K391" s="218" t="s">
        <v>1592</v>
      </c>
      <c r="L391" s="218" t="s">
        <v>26</v>
      </c>
      <c r="M391" s="430" t="s">
        <v>27</v>
      </c>
      <c r="N391" s="218" t="s">
        <v>643</v>
      </c>
      <c r="O391" s="218" t="s">
        <v>28</v>
      </c>
      <c r="P391" s="218" t="s">
        <v>1025</v>
      </c>
      <c r="Q391" s="218" t="s">
        <v>29</v>
      </c>
      <c r="R391" s="218" t="s">
        <v>3128</v>
      </c>
      <c r="S391" s="256">
        <v>132000</v>
      </c>
      <c r="T391" s="256">
        <f t="shared" si="12"/>
        <v>0</v>
      </c>
      <c r="U391" s="256">
        <f t="shared" si="13"/>
        <v>0</v>
      </c>
      <c r="V391" s="218"/>
      <c r="W391" s="218" t="s">
        <v>262</v>
      </c>
      <c r="X391" s="218"/>
      <c r="Y391" s="67"/>
      <c r="Z391" s="68"/>
      <c r="AA391" s="67"/>
      <c r="AB391" s="69"/>
      <c r="AC391" s="70"/>
      <c r="AD391" s="70"/>
      <c r="AE391" s="70"/>
      <c r="AF391" s="70"/>
      <c r="AG391" s="71"/>
      <c r="AH391" s="318"/>
      <c r="AI391" s="67"/>
      <c r="AJ391" s="68"/>
      <c r="AK391" s="69"/>
      <c r="AL391" s="68"/>
      <c r="AM391" s="67"/>
      <c r="AN391" s="72"/>
      <c r="AO391" s="68"/>
      <c r="AP391" s="72"/>
      <c r="AQ391" s="68"/>
      <c r="AR391" s="72"/>
      <c r="AS391" s="72"/>
      <c r="AT391" s="72"/>
      <c r="AU391" s="72"/>
      <c r="AV391" s="72"/>
      <c r="AW391" s="72"/>
      <c r="AX391" s="73"/>
      <c r="AY391" s="74"/>
      <c r="AZ391" s="74"/>
      <c r="BA391" s="74"/>
      <c r="BB391" s="74"/>
      <c r="BC391" s="74"/>
      <c r="BD391" s="75"/>
      <c r="BE391" s="75"/>
      <c r="BF391" s="75"/>
      <c r="BG391" s="75"/>
      <c r="BH391" s="74"/>
      <c r="BI391" s="74"/>
      <c r="BJ391" s="74"/>
      <c r="BK391" s="74"/>
      <c r="BL391" s="74"/>
    </row>
    <row r="392" spans="1:64" s="1" customFormat="1" ht="94.5" customHeight="1">
      <c r="A392" s="218" t="s">
        <v>3535</v>
      </c>
      <c r="B392" s="218" t="s">
        <v>23</v>
      </c>
      <c r="C392" s="218" t="s">
        <v>1626</v>
      </c>
      <c r="D392" s="218" t="s">
        <v>1627</v>
      </c>
      <c r="E392" s="218" t="s">
        <v>1628</v>
      </c>
      <c r="F392" s="218" t="s">
        <v>1095</v>
      </c>
      <c r="G392" s="218" t="s">
        <v>24</v>
      </c>
      <c r="H392" s="218">
        <v>0</v>
      </c>
      <c r="I392" s="218">
        <v>470000000</v>
      </c>
      <c r="J392" s="218" t="s">
        <v>25</v>
      </c>
      <c r="K392" s="218" t="s">
        <v>3479</v>
      </c>
      <c r="L392" s="218" t="s">
        <v>26</v>
      </c>
      <c r="M392" s="430" t="s">
        <v>27</v>
      </c>
      <c r="N392" s="218" t="s">
        <v>643</v>
      </c>
      <c r="O392" s="218" t="s">
        <v>28</v>
      </c>
      <c r="P392" s="218" t="s">
        <v>1025</v>
      </c>
      <c r="Q392" s="218" t="s">
        <v>29</v>
      </c>
      <c r="R392" s="218">
        <v>1</v>
      </c>
      <c r="S392" s="256">
        <v>132000</v>
      </c>
      <c r="T392" s="256">
        <f t="shared" si="12"/>
        <v>132000</v>
      </c>
      <c r="U392" s="256">
        <f t="shared" si="13"/>
        <v>147840</v>
      </c>
      <c r="V392" s="218"/>
      <c r="W392" s="218" t="s">
        <v>262</v>
      </c>
      <c r="X392" s="218" t="s">
        <v>3181</v>
      </c>
      <c r="Y392" s="67"/>
      <c r="Z392" s="68"/>
      <c r="AA392" s="67"/>
      <c r="AB392" s="69"/>
      <c r="AC392" s="70"/>
      <c r="AD392" s="70"/>
      <c r="AE392" s="70"/>
      <c r="AF392" s="70"/>
      <c r="AG392" s="71"/>
      <c r="AH392" s="318"/>
      <c r="AI392" s="67"/>
      <c r="AJ392" s="68"/>
      <c r="AK392" s="69"/>
      <c r="AL392" s="68"/>
      <c r="AM392" s="67"/>
      <c r="AN392" s="72"/>
      <c r="AO392" s="68"/>
      <c r="AP392" s="72"/>
      <c r="AQ392" s="68"/>
      <c r="AR392" s="72"/>
      <c r="AS392" s="72"/>
      <c r="AT392" s="72"/>
      <c r="AU392" s="72"/>
      <c r="AV392" s="72"/>
      <c r="AW392" s="72"/>
      <c r="AX392" s="73"/>
      <c r="AY392" s="74"/>
      <c r="AZ392" s="74"/>
      <c r="BA392" s="74"/>
      <c r="BB392" s="74"/>
      <c r="BC392" s="74"/>
      <c r="BD392" s="75"/>
      <c r="BE392" s="75"/>
      <c r="BF392" s="75"/>
      <c r="BG392" s="75"/>
      <c r="BH392" s="74"/>
      <c r="BI392" s="74"/>
      <c r="BJ392" s="74"/>
      <c r="BK392" s="74"/>
      <c r="BL392" s="74"/>
    </row>
    <row r="393" spans="1:64" s="1" customFormat="1" ht="92.25" customHeight="1">
      <c r="A393" s="218" t="s">
        <v>2646</v>
      </c>
      <c r="B393" s="218" t="s">
        <v>23</v>
      </c>
      <c r="C393" s="218" t="s">
        <v>1563</v>
      </c>
      <c r="D393" s="218" t="s">
        <v>1564</v>
      </c>
      <c r="E393" s="218" t="s">
        <v>1565</v>
      </c>
      <c r="F393" s="218" t="s">
        <v>1096</v>
      </c>
      <c r="G393" s="218" t="s">
        <v>24</v>
      </c>
      <c r="H393" s="218">
        <v>0</v>
      </c>
      <c r="I393" s="218">
        <v>470000000</v>
      </c>
      <c r="J393" s="218" t="s">
        <v>25</v>
      </c>
      <c r="K393" s="218" t="s">
        <v>1592</v>
      </c>
      <c r="L393" s="218" t="s">
        <v>26</v>
      </c>
      <c r="M393" s="430" t="s">
        <v>27</v>
      </c>
      <c r="N393" s="218" t="s">
        <v>643</v>
      </c>
      <c r="O393" s="218" t="s">
        <v>28</v>
      </c>
      <c r="P393" s="218" t="s">
        <v>1025</v>
      </c>
      <c r="Q393" s="218" t="s">
        <v>29</v>
      </c>
      <c r="R393" s="218" t="s">
        <v>3128</v>
      </c>
      <c r="S393" s="256">
        <v>1300</v>
      </c>
      <c r="T393" s="256">
        <f t="shared" si="12"/>
        <v>0</v>
      </c>
      <c r="U393" s="256">
        <f t="shared" si="13"/>
        <v>0</v>
      </c>
      <c r="V393" s="218"/>
      <c r="W393" s="218" t="s">
        <v>262</v>
      </c>
      <c r="X393" s="218"/>
      <c r="Y393" s="67"/>
      <c r="Z393" s="68"/>
      <c r="AA393" s="67"/>
      <c r="AB393" s="69"/>
      <c r="AC393" s="70"/>
      <c r="AD393" s="70"/>
      <c r="AE393" s="70"/>
      <c r="AF393" s="70"/>
      <c r="AG393" s="71"/>
      <c r="AH393" s="318"/>
      <c r="AI393" s="67"/>
      <c r="AJ393" s="68"/>
      <c r="AK393" s="69"/>
      <c r="AL393" s="68"/>
      <c r="AM393" s="67"/>
      <c r="AN393" s="72"/>
      <c r="AO393" s="68"/>
      <c r="AP393" s="72"/>
      <c r="AQ393" s="68"/>
      <c r="AR393" s="72"/>
      <c r="AS393" s="72"/>
      <c r="AT393" s="72"/>
      <c r="AU393" s="72"/>
      <c r="AV393" s="72"/>
      <c r="AW393" s="72"/>
      <c r="AX393" s="73"/>
      <c r="AY393" s="74"/>
      <c r="AZ393" s="74"/>
      <c r="BA393" s="74"/>
      <c r="BB393" s="74"/>
      <c r="BC393" s="74"/>
      <c r="BD393" s="75"/>
      <c r="BE393" s="75"/>
      <c r="BF393" s="75"/>
      <c r="BG393" s="75"/>
      <c r="BH393" s="74"/>
      <c r="BI393" s="74"/>
      <c r="BJ393" s="74"/>
      <c r="BK393" s="74"/>
      <c r="BL393" s="74"/>
    </row>
    <row r="394" spans="1:64" s="1" customFormat="1" ht="92.25" customHeight="1">
      <c r="A394" s="218" t="s">
        <v>3536</v>
      </c>
      <c r="B394" s="218" t="s">
        <v>23</v>
      </c>
      <c r="C394" s="218" t="s">
        <v>1563</v>
      </c>
      <c r="D394" s="218" t="s">
        <v>1564</v>
      </c>
      <c r="E394" s="218" t="s">
        <v>1565</v>
      </c>
      <c r="F394" s="218" t="s">
        <v>1096</v>
      </c>
      <c r="G394" s="218" t="s">
        <v>24</v>
      </c>
      <c r="H394" s="218">
        <v>0</v>
      </c>
      <c r="I394" s="218">
        <v>470000000</v>
      </c>
      <c r="J394" s="218" t="s">
        <v>25</v>
      </c>
      <c r="K394" s="218" t="s">
        <v>3479</v>
      </c>
      <c r="L394" s="218" t="s">
        <v>26</v>
      </c>
      <c r="M394" s="430" t="s">
        <v>27</v>
      </c>
      <c r="N394" s="218" t="s">
        <v>643</v>
      </c>
      <c r="O394" s="218" t="s">
        <v>28</v>
      </c>
      <c r="P394" s="218" t="s">
        <v>1025</v>
      </c>
      <c r="Q394" s="218" t="s">
        <v>29</v>
      </c>
      <c r="R394" s="218">
        <v>16</v>
      </c>
      <c r="S394" s="256">
        <v>1300</v>
      </c>
      <c r="T394" s="256">
        <f t="shared" si="12"/>
        <v>20800</v>
      </c>
      <c r="U394" s="256">
        <f t="shared" si="13"/>
        <v>23296.000000000004</v>
      </c>
      <c r="V394" s="218"/>
      <c r="W394" s="218" t="s">
        <v>262</v>
      </c>
      <c r="X394" s="218" t="s">
        <v>3181</v>
      </c>
      <c r="Y394" s="67"/>
      <c r="Z394" s="68"/>
      <c r="AA394" s="67"/>
      <c r="AB394" s="69"/>
      <c r="AC394" s="70"/>
      <c r="AD394" s="70"/>
      <c r="AE394" s="70"/>
      <c r="AF394" s="70"/>
      <c r="AG394" s="71"/>
      <c r="AH394" s="318"/>
      <c r="AI394" s="67"/>
      <c r="AJ394" s="68"/>
      <c r="AK394" s="69"/>
      <c r="AL394" s="68"/>
      <c r="AM394" s="67"/>
      <c r="AN394" s="72"/>
      <c r="AO394" s="68"/>
      <c r="AP394" s="72"/>
      <c r="AQ394" s="68"/>
      <c r="AR394" s="72"/>
      <c r="AS394" s="72"/>
      <c r="AT394" s="72"/>
      <c r="AU394" s="72"/>
      <c r="AV394" s="72"/>
      <c r="AW394" s="72"/>
      <c r="AX394" s="73"/>
      <c r="AY394" s="74"/>
      <c r="AZ394" s="74"/>
      <c r="BA394" s="74"/>
      <c r="BB394" s="74"/>
      <c r="BC394" s="74"/>
      <c r="BD394" s="75"/>
      <c r="BE394" s="75"/>
      <c r="BF394" s="75"/>
      <c r="BG394" s="75"/>
      <c r="BH394" s="74"/>
      <c r="BI394" s="74"/>
      <c r="BJ394" s="74"/>
      <c r="BK394" s="74"/>
      <c r="BL394" s="74"/>
    </row>
    <row r="395" spans="1:64" s="1" customFormat="1" ht="117.75" customHeight="1">
      <c r="A395" s="218" t="s">
        <v>2647</v>
      </c>
      <c r="B395" s="218" t="s">
        <v>23</v>
      </c>
      <c r="C395" s="218" t="s">
        <v>1533</v>
      </c>
      <c r="D395" s="218" t="s">
        <v>1190</v>
      </c>
      <c r="E395" s="218" t="s">
        <v>1505</v>
      </c>
      <c r="F395" s="218" t="s">
        <v>1097</v>
      </c>
      <c r="G395" s="218" t="s">
        <v>24</v>
      </c>
      <c r="H395" s="218">
        <v>0</v>
      </c>
      <c r="I395" s="218">
        <v>470000000</v>
      </c>
      <c r="J395" s="218" t="s">
        <v>25</v>
      </c>
      <c r="K395" s="218" t="s">
        <v>1592</v>
      </c>
      <c r="L395" s="218" t="s">
        <v>26</v>
      </c>
      <c r="M395" s="430" t="s">
        <v>27</v>
      </c>
      <c r="N395" s="218" t="s">
        <v>643</v>
      </c>
      <c r="O395" s="218" t="s">
        <v>28</v>
      </c>
      <c r="P395" s="218" t="s">
        <v>1025</v>
      </c>
      <c r="Q395" s="218" t="s">
        <v>29</v>
      </c>
      <c r="R395" s="218" t="s">
        <v>3128</v>
      </c>
      <c r="S395" s="256">
        <v>6800</v>
      </c>
      <c r="T395" s="256">
        <f t="shared" si="12"/>
        <v>0</v>
      </c>
      <c r="U395" s="256">
        <f t="shared" si="13"/>
        <v>0</v>
      </c>
      <c r="V395" s="218"/>
      <c r="W395" s="218" t="s">
        <v>262</v>
      </c>
      <c r="X395" s="218"/>
      <c r="Y395" s="67"/>
      <c r="Z395" s="68"/>
      <c r="AA395" s="67"/>
      <c r="AB395" s="69"/>
      <c r="AC395" s="70"/>
      <c r="AD395" s="70"/>
      <c r="AE395" s="70"/>
      <c r="AF395" s="70"/>
      <c r="AG395" s="71"/>
      <c r="AH395" s="318"/>
      <c r="AI395" s="67"/>
      <c r="AJ395" s="68"/>
      <c r="AK395" s="69"/>
      <c r="AL395" s="68"/>
      <c r="AM395" s="67"/>
      <c r="AN395" s="72"/>
      <c r="AO395" s="68"/>
      <c r="AP395" s="72"/>
      <c r="AQ395" s="68"/>
      <c r="AR395" s="72"/>
      <c r="AS395" s="72"/>
      <c r="AT395" s="72"/>
      <c r="AU395" s="72"/>
      <c r="AV395" s="72"/>
      <c r="AW395" s="72"/>
      <c r="AX395" s="73"/>
      <c r="AY395" s="74"/>
      <c r="AZ395" s="74"/>
      <c r="BA395" s="74"/>
      <c r="BB395" s="74"/>
      <c r="BC395" s="74"/>
      <c r="BD395" s="75"/>
      <c r="BE395" s="75"/>
      <c r="BF395" s="75"/>
      <c r="BG395" s="75"/>
      <c r="BH395" s="74"/>
      <c r="BI395" s="74"/>
      <c r="BJ395" s="74"/>
      <c r="BK395" s="74"/>
      <c r="BL395" s="74"/>
    </row>
    <row r="396" spans="1:64" s="1" customFormat="1" ht="117.75" customHeight="1">
      <c r="A396" s="218" t="s">
        <v>3537</v>
      </c>
      <c r="B396" s="218" t="s">
        <v>23</v>
      </c>
      <c r="C396" s="218" t="s">
        <v>1533</v>
      </c>
      <c r="D396" s="218" t="s">
        <v>1190</v>
      </c>
      <c r="E396" s="218" t="s">
        <v>1505</v>
      </c>
      <c r="F396" s="218" t="s">
        <v>1097</v>
      </c>
      <c r="G396" s="218" t="s">
        <v>24</v>
      </c>
      <c r="H396" s="218">
        <v>0</v>
      </c>
      <c r="I396" s="218">
        <v>470000000</v>
      </c>
      <c r="J396" s="218" t="s">
        <v>25</v>
      </c>
      <c r="K396" s="218" t="s">
        <v>3479</v>
      </c>
      <c r="L396" s="218" t="s">
        <v>26</v>
      </c>
      <c r="M396" s="430" t="s">
        <v>27</v>
      </c>
      <c r="N396" s="218" t="s">
        <v>643</v>
      </c>
      <c r="O396" s="218" t="s">
        <v>28</v>
      </c>
      <c r="P396" s="218" t="s">
        <v>1025</v>
      </c>
      <c r="Q396" s="218" t="s">
        <v>29</v>
      </c>
      <c r="R396" s="218">
        <v>3</v>
      </c>
      <c r="S396" s="256">
        <v>6800</v>
      </c>
      <c r="T396" s="256">
        <f t="shared" si="12"/>
        <v>20400</v>
      </c>
      <c r="U396" s="256">
        <f t="shared" si="13"/>
        <v>22848.000000000004</v>
      </c>
      <c r="V396" s="218"/>
      <c r="W396" s="218" t="s">
        <v>262</v>
      </c>
      <c r="X396" s="218" t="s">
        <v>3181</v>
      </c>
      <c r="Y396" s="67"/>
      <c r="Z396" s="68"/>
      <c r="AA396" s="67"/>
      <c r="AB396" s="69"/>
      <c r="AC396" s="70"/>
      <c r="AD396" s="70"/>
      <c r="AE396" s="70"/>
      <c r="AF396" s="70"/>
      <c r="AG396" s="71"/>
      <c r="AH396" s="318"/>
      <c r="AI396" s="67"/>
      <c r="AJ396" s="68"/>
      <c r="AK396" s="69"/>
      <c r="AL396" s="68"/>
      <c r="AM396" s="67"/>
      <c r="AN396" s="72"/>
      <c r="AO396" s="68"/>
      <c r="AP396" s="72"/>
      <c r="AQ396" s="68"/>
      <c r="AR396" s="72"/>
      <c r="AS396" s="72"/>
      <c r="AT396" s="72"/>
      <c r="AU396" s="72"/>
      <c r="AV396" s="72"/>
      <c r="AW396" s="72"/>
      <c r="AX396" s="73"/>
      <c r="AY396" s="74"/>
      <c r="AZ396" s="74"/>
      <c r="BA396" s="74"/>
      <c r="BB396" s="74"/>
      <c r="BC396" s="74"/>
      <c r="BD396" s="75"/>
      <c r="BE396" s="75"/>
      <c r="BF396" s="75"/>
      <c r="BG396" s="75"/>
      <c r="BH396" s="74"/>
      <c r="BI396" s="74"/>
      <c r="BJ396" s="74"/>
      <c r="BK396" s="74"/>
      <c r="BL396" s="74"/>
    </row>
    <row r="397" spans="1:64" s="1" customFormat="1" ht="92.25" customHeight="1">
      <c r="A397" s="218" t="s">
        <v>2648</v>
      </c>
      <c r="B397" s="218" t="s">
        <v>23</v>
      </c>
      <c r="C397" s="218" t="s">
        <v>1546</v>
      </c>
      <c r="D397" s="218" t="s">
        <v>1219</v>
      </c>
      <c r="E397" s="218" t="s">
        <v>1547</v>
      </c>
      <c r="F397" s="218" t="s">
        <v>1098</v>
      </c>
      <c r="G397" s="218" t="s">
        <v>24</v>
      </c>
      <c r="H397" s="218">
        <v>0</v>
      </c>
      <c r="I397" s="218">
        <v>470000000</v>
      </c>
      <c r="J397" s="218" t="s">
        <v>25</v>
      </c>
      <c r="K397" s="218" t="s">
        <v>1592</v>
      </c>
      <c r="L397" s="218" t="s">
        <v>26</v>
      </c>
      <c r="M397" s="430" t="s">
        <v>27</v>
      </c>
      <c r="N397" s="218" t="s">
        <v>643</v>
      </c>
      <c r="O397" s="218" t="s">
        <v>28</v>
      </c>
      <c r="P397" s="218" t="s">
        <v>1025</v>
      </c>
      <c r="Q397" s="218" t="s">
        <v>29</v>
      </c>
      <c r="R397" s="218" t="s">
        <v>3128</v>
      </c>
      <c r="S397" s="256">
        <v>1600</v>
      </c>
      <c r="T397" s="256">
        <f t="shared" ref="T397:T460" si="14">S397*R397</f>
        <v>0</v>
      </c>
      <c r="U397" s="256">
        <f t="shared" ref="U397:U460" si="15">T397*1.12</f>
        <v>0</v>
      </c>
      <c r="V397" s="218"/>
      <c r="W397" s="218" t="s">
        <v>262</v>
      </c>
      <c r="X397" s="218"/>
      <c r="Y397" s="67"/>
      <c r="Z397" s="68"/>
      <c r="AA397" s="67"/>
      <c r="AB397" s="69"/>
      <c r="AC397" s="70"/>
      <c r="AD397" s="70"/>
      <c r="AE397" s="70"/>
      <c r="AF397" s="70"/>
      <c r="AG397" s="71"/>
      <c r="AH397" s="318"/>
      <c r="AI397" s="67"/>
      <c r="AJ397" s="68"/>
      <c r="AK397" s="69"/>
      <c r="AL397" s="68"/>
      <c r="AM397" s="67"/>
      <c r="AN397" s="72"/>
      <c r="AO397" s="68"/>
      <c r="AP397" s="72"/>
      <c r="AQ397" s="68"/>
      <c r="AR397" s="72"/>
      <c r="AS397" s="72"/>
      <c r="AT397" s="72"/>
      <c r="AU397" s="72"/>
      <c r="AV397" s="72"/>
      <c r="AW397" s="72"/>
      <c r="AX397" s="73"/>
      <c r="AY397" s="74"/>
      <c r="AZ397" s="74"/>
      <c r="BA397" s="74"/>
      <c r="BB397" s="74"/>
      <c r="BC397" s="74"/>
      <c r="BD397" s="75"/>
      <c r="BE397" s="75"/>
      <c r="BF397" s="75"/>
      <c r="BG397" s="75"/>
      <c r="BH397" s="74"/>
      <c r="BI397" s="74"/>
      <c r="BJ397" s="74"/>
      <c r="BK397" s="74"/>
      <c r="BL397" s="74"/>
    </row>
    <row r="398" spans="1:64" s="1" customFormat="1" ht="92.25" customHeight="1">
      <c r="A398" s="218" t="s">
        <v>3538</v>
      </c>
      <c r="B398" s="218" t="s">
        <v>23</v>
      </c>
      <c r="C398" s="218" t="s">
        <v>1546</v>
      </c>
      <c r="D398" s="218" t="s">
        <v>1219</v>
      </c>
      <c r="E398" s="218" t="s">
        <v>1547</v>
      </c>
      <c r="F398" s="218" t="s">
        <v>1098</v>
      </c>
      <c r="G398" s="218" t="s">
        <v>24</v>
      </c>
      <c r="H398" s="218">
        <v>0</v>
      </c>
      <c r="I398" s="218">
        <v>470000000</v>
      </c>
      <c r="J398" s="218" t="s">
        <v>25</v>
      </c>
      <c r="K398" s="218" t="s">
        <v>3479</v>
      </c>
      <c r="L398" s="218" t="s">
        <v>26</v>
      </c>
      <c r="M398" s="430" t="s">
        <v>27</v>
      </c>
      <c r="N398" s="218" t="s">
        <v>643</v>
      </c>
      <c r="O398" s="218" t="s">
        <v>28</v>
      </c>
      <c r="P398" s="218" t="s">
        <v>1025</v>
      </c>
      <c r="Q398" s="218" t="s">
        <v>29</v>
      </c>
      <c r="R398" s="218" t="s">
        <v>3128</v>
      </c>
      <c r="S398" s="256">
        <v>1600</v>
      </c>
      <c r="T398" s="256">
        <f t="shared" si="14"/>
        <v>0</v>
      </c>
      <c r="U398" s="256">
        <f t="shared" si="15"/>
        <v>0</v>
      </c>
      <c r="V398" s="218"/>
      <c r="W398" s="218" t="s">
        <v>262</v>
      </c>
      <c r="X398" s="218" t="s">
        <v>3181</v>
      </c>
      <c r="Y398" s="67"/>
      <c r="Z398" s="68"/>
      <c r="AA398" s="67"/>
      <c r="AB398" s="69"/>
      <c r="AC398" s="70"/>
      <c r="AD398" s="70"/>
      <c r="AE398" s="70"/>
      <c r="AF398" s="70"/>
      <c r="AG398" s="71"/>
      <c r="AH398" s="318"/>
      <c r="AI398" s="67"/>
      <c r="AJ398" s="68"/>
      <c r="AK398" s="69"/>
      <c r="AL398" s="68"/>
      <c r="AM398" s="67"/>
      <c r="AN398" s="72"/>
      <c r="AO398" s="68"/>
      <c r="AP398" s="72"/>
      <c r="AQ398" s="68"/>
      <c r="AR398" s="72"/>
      <c r="AS398" s="72"/>
      <c r="AT398" s="72"/>
      <c r="AU398" s="72"/>
      <c r="AV398" s="72"/>
      <c r="AW398" s="72"/>
      <c r="AX398" s="73"/>
      <c r="AY398" s="74"/>
      <c r="AZ398" s="74"/>
      <c r="BA398" s="74"/>
      <c r="BB398" s="74"/>
      <c r="BC398" s="74"/>
      <c r="BD398" s="75"/>
      <c r="BE398" s="75"/>
      <c r="BF398" s="75"/>
      <c r="BG398" s="75"/>
      <c r="BH398" s="74"/>
      <c r="BI398" s="74"/>
      <c r="BJ398" s="74"/>
      <c r="BK398" s="74"/>
      <c r="BL398" s="74"/>
    </row>
    <row r="399" spans="1:64" s="1" customFormat="1" ht="112.5" customHeight="1">
      <c r="A399" s="218" t="s">
        <v>2649</v>
      </c>
      <c r="B399" s="218" t="s">
        <v>23</v>
      </c>
      <c r="C399" s="218" t="s">
        <v>1215</v>
      </c>
      <c r="D399" s="218" t="s">
        <v>1213</v>
      </c>
      <c r="E399" s="218" t="s">
        <v>1214</v>
      </c>
      <c r="F399" s="218" t="s">
        <v>1099</v>
      </c>
      <c r="G399" s="218" t="s">
        <v>24</v>
      </c>
      <c r="H399" s="218">
        <v>0</v>
      </c>
      <c r="I399" s="218">
        <v>470000000</v>
      </c>
      <c r="J399" s="218" t="s">
        <v>25</v>
      </c>
      <c r="K399" s="218" t="s">
        <v>1592</v>
      </c>
      <c r="L399" s="218" t="s">
        <v>26</v>
      </c>
      <c r="M399" s="430" t="s">
        <v>27</v>
      </c>
      <c r="N399" s="218" t="s">
        <v>643</v>
      </c>
      <c r="O399" s="218" t="s">
        <v>28</v>
      </c>
      <c r="P399" s="218" t="s">
        <v>1025</v>
      </c>
      <c r="Q399" s="218" t="s">
        <v>29</v>
      </c>
      <c r="R399" s="218" t="s">
        <v>3128</v>
      </c>
      <c r="S399" s="256">
        <v>354</v>
      </c>
      <c r="T399" s="256">
        <f t="shared" si="14"/>
        <v>0</v>
      </c>
      <c r="U399" s="256">
        <f t="shared" si="15"/>
        <v>0</v>
      </c>
      <c r="V399" s="218"/>
      <c r="W399" s="218" t="s">
        <v>262</v>
      </c>
      <c r="X399" s="218"/>
      <c r="Y399" s="67"/>
      <c r="Z399" s="68"/>
      <c r="AA399" s="67"/>
      <c r="AB399" s="69"/>
      <c r="AC399" s="70"/>
      <c r="AD399" s="70"/>
      <c r="AE399" s="70"/>
      <c r="AF399" s="70"/>
      <c r="AG399" s="71"/>
      <c r="AH399" s="318"/>
      <c r="AI399" s="67"/>
      <c r="AJ399" s="68"/>
      <c r="AK399" s="69"/>
      <c r="AL399" s="68"/>
      <c r="AM399" s="67"/>
      <c r="AN399" s="72"/>
      <c r="AO399" s="68"/>
      <c r="AP399" s="72"/>
      <c r="AQ399" s="68"/>
      <c r="AR399" s="72"/>
      <c r="AS399" s="72"/>
      <c r="AT399" s="72"/>
      <c r="AU399" s="72"/>
      <c r="AV399" s="72"/>
      <c r="AW399" s="72"/>
      <c r="AX399" s="73"/>
      <c r="AY399" s="74"/>
      <c r="AZ399" s="74"/>
      <c r="BA399" s="74"/>
      <c r="BB399" s="74"/>
      <c r="BC399" s="74"/>
      <c r="BD399" s="75"/>
      <c r="BE399" s="75"/>
      <c r="BF399" s="75"/>
      <c r="BG399" s="75"/>
      <c r="BH399" s="74"/>
      <c r="BI399" s="74"/>
      <c r="BJ399" s="74"/>
      <c r="BK399" s="74"/>
      <c r="BL399" s="74"/>
    </row>
    <row r="400" spans="1:64" s="1" customFormat="1" ht="112.5" customHeight="1">
      <c r="A400" s="218" t="s">
        <v>3539</v>
      </c>
      <c r="B400" s="218" t="s">
        <v>23</v>
      </c>
      <c r="C400" s="218" t="s">
        <v>1215</v>
      </c>
      <c r="D400" s="218" t="s">
        <v>1213</v>
      </c>
      <c r="E400" s="218" t="s">
        <v>1214</v>
      </c>
      <c r="F400" s="218" t="s">
        <v>1099</v>
      </c>
      <c r="G400" s="218" t="s">
        <v>24</v>
      </c>
      <c r="H400" s="218">
        <v>0</v>
      </c>
      <c r="I400" s="218">
        <v>470000000</v>
      </c>
      <c r="J400" s="218" t="s">
        <v>25</v>
      </c>
      <c r="K400" s="218" t="s">
        <v>3479</v>
      </c>
      <c r="L400" s="218" t="s">
        <v>26</v>
      </c>
      <c r="M400" s="430" t="s">
        <v>27</v>
      </c>
      <c r="N400" s="218" t="s">
        <v>643</v>
      </c>
      <c r="O400" s="218" t="s">
        <v>28</v>
      </c>
      <c r="P400" s="218" t="s">
        <v>1025</v>
      </c>
      <c r="Q400" s="218" t="s">
        <v>29</v>
      </c>
      <c r="R400" s="218">
        <v>40</v>
      </c>
      <c r="S400" s="256">
        <v>354</v>
      </c>
      <c r="T400" s="256">
        <f t="shared" si="14"/>
        <v>14160</v>
      </c>
      <c r="U400" s="256">
        <f t="shared" si="15"/>
        <v>15859.2</v>
      </c>
      <c r="V400" s="218"/>
      <c r="W400" s="218" t="s">
        <v>262</v>
      </c>
      <c r="X400" s="218" t="s">
        <v>3181</v>
      </c>
      <c r="Y400" s="67"/>
      <c r="Z400" s="68"/>
      <c r="AA400" s="67"/>
      <c r="AB400" s="69"/>
      <c r="AC400" s="70"/>
      <c r="AD400" s="70"/>
      <c r="AE400" s="70"/>
      <c r="AF400" s="70"/>
      <c r="AG400" s="71"/>
      <c r="AH400" s="318"/>
      <c r="AI400" s="67"/>
      <c r="AJ400" s="68"/>
      <c r="AK400" s="69"/>
      <c r="AL400" s="68"/>
      <c r="AM400" s="67"/>
      <c r="AN400" s="72"/>
      <c r="AO400" s="68"/>
      <c r="AP400" s="72"/>
      <c r="AQ400" s="68"/>
      <c r="AR400" s="72"/>
      <c r="AS400" s="72"/>
      <c r="AT400" s="72"/>
      <c r="AU400" s="72"/>
      <c r="AV400" s="72"/>
      <c r="AW400" s="72"/>
      <c r="AX400" s="73"/>
      <c r="AY400" s="74"/>
      <c r="AZ400" s="74"/>
      <c r="BA400" s="74"/>
      <c r="BB400" s="74"/>
      <c r="BC400" s="74"/>
      <c r="BD400" s="75"/>
      <c r="BE400" s="75"/>
      <c r="BF400" s="75"/>
      <c r="BG400" s="75"/>
      <c r="BH400" s="74"/>
      <c r="BI400" s="74"/>
      <c r="BJ400" s="74"/>
      <c r="BK400" s="74"/>
      <c r="BL400" s="74"/>
    </row>
    <row r="401" spans="1:64" s="1" customFormat="1" ht="107.25" customHeight="1">
      <c r="A401" s="218" t="s">
        <v>2650</v>
      </c>
      <c r="B401" s="218" t="s">
        <v>23</v>
      </c>
      <c r="C401" s="218" t="s">
        <v>1212</v>
      </c>
      <c r="D401" s="218" t="s">
        <v>1210</v>
      </c>
      <c r="E401" s="218" t="s">
        <v>1211</v>
      </c>
      <c r="F401" s="218" t="s">
        <v>1100</v>
      </c>
      <c r="G401" s="218" t="s">
        <v>24</v>
      </c>
      <c r="H401" s="218">
        <v>0</v>
      </c>
      <c r="I401" s="218">
        <v>470000000</v>
      </c>
      <c r="J401" s="218" t="s">
        <v>25</v>
      </c>
      <c r="K401" s="218" t="s">
        <v>1592</v>
      </c>
      <c r="L401" s="218" t="s">
        <v>26</v>
      </c>
      <c r="M401" s="430" t="s">
        <v>27</v>
      </c>
      <c r="N401" s="218" t="s">
        <v>643</v>
      </c>
      <c r="O401" s="218" t="s">
        <v>28</v>
      </c>
      <c r="P401" s="218" t="s">
        <v>1025</v>
      </c>
      <c r="Q401" s="218" t="s">
        <v>29</v>
      </c>
      <c r="R401" s="218" t="s">
        <v>3128</v>
      </c>
      <c r="S401" s="256">
        <v>1000</v>
      </c>
      <c r="T401" s="256">
        <f t="shared" si="14"/>
        <v>0</v>
      </c>
      <c r="U401" s="256">
        <f t="shared" si="15"/>
        <v>0</v>
      </c>
      <c r="V401" s="218"/>
      <c r="W401" s="218" t="s">
        <v>262</v>
      </c>
      <c r="X401" s="218"/>
      <c r="Y401" s="67"/>
      <c r="Z401" s="68"/>
      <c r="AA401" s="67"/>
      <c r="AB401" s="69"/>
      <c r="AC401" s="70"/>
      <c r="AD401" s="70"/>
      <c r="AE401" s="70"/>
      <c r="AF401" s="70"/>
      <c r="AG401" s="71"/>
      <c r="AH401" s="318"/>
      <c r="AI401" s="67"/>
      <c r="AJ401" s="68"/>
      <c r="AK401" s="69"/>
      <c r="AL401" s="68"/>
      <c r="AM401" s="67"/>
      <c r="AN401" s="72"/>
      <c r="AO401" s="68"/>
      <c r="AP401" s="72"/>
      <c r="AQ401" s="68"/>
      <c r="AR401" s="72"/>
      <c r="AS401" s="72"/>
      <c r="AT401" s="72"/>
      <c r="AU401" s="72"/>
      <c r="AV401" s="72"/>
      <c r="AW401" s="72"/>
      <c r="AX401" s="73"/>
      <c r="AY401" s="74"/>
      <c r="AZ401" s="74"/>
      <c r="BA401" s="74"/>
      <c r="BB401" s="74"/>
      <c r="BC401" s="74"/>
      <c r="BD401" s="75"/>
      <c r="BE401" s="75"/>
      <c r="BF401" s="75"/>
      <c r="BG401" s="75"/>
      <c r="BH401" s="74"/>
      <c r="BI401" s="74"/>
      <c r="BJ401" s="74"/>
      <c r="BK401" s="74"/>
      <c r="BL401" s="74"/>
    </row>
    <row r="402" spans="1:64" s="1" customFormat="1" ht="107.25" customHeight="1">
      <c r="A402" s="218" t="s">
        <v>3540</v>
      </c>
      <c r="B402" s="218" t="s">
        <v>23</v>
      </c>
      <c r="C402" s="218" t="s">
        <v>1212</v>
      </c>
      <c r="D402" s="218" t="s">
        <v>1210</v>
      </c>
      <c r="E402" s="218" t="s">
        <v>1211</v>
      </c>
      <c r="F402" s="218" t="s">
        <v>1100</v>
      </c>
      <c r="G402" s="218" t="s">
        <v>24</v>
      </c>
      <c r="H402" s="218">
        <v>0</v>
      </c>
      <c r="I402" s="218">
        <v>470000000</v>
      </c>
      <c r="J402" s="218" t="s">
        <v>25</v>
      </c>
      <c r="K402" s="218" t="s">
        <v>3479</v>
      </c>
      <c r="L402" s="218" t="s">
        <v>26</v>
      </c>
      <c r="M402" s="430" t="s">
        <v>27</v>
      </c>
      <c r="N402" s="218" t="s">
        <v>643</v>
      </c>
      <c r="O402" s="218" t="s">
        <v>28</v>
      </c>
      <c r="P402" s="218" t="s">
        <v>1025</v>
      </c>
      <c r="Q402" s="218" t="s">
        <v>29</v>
      </c>
      <c r="R402" s="218" t="s">
        <v>3128</v>
      </c>
      <c r="S402" s="256">
        <v>1000</v>
      </c>
      <c r="T402" s="256">
        <f t="shared" si="14"/>
        <v>0</v>
      </c>
      <c r="U402" s="256">
        <f t="shared" si="15"/>
        <v>0</v>
      </c>
      <c r="V402" s="218"/>
      <c r="W402" s="218" t="s">
        <v>262</v>
      </c>
      <c r="X402" s="218" t="s">
        <v>3181</v>
      </c>
      <c r="Y402" s="67"/>
      <c r="Z402" s="68"/>
      <c r="AA402" s="67"/>
      <c r="AB402" s="69"/>
      <c r="AC402" s="70"/>
      <c r="AD402" s="70"/>
      <c r="AE402" s="70"/>
      <c r="AF402" s="70"/>
      <c r="AG402" s="71"/>
      <c r="AH402" s="318"/>
      <c r="AI402" s="67"/>
      <c r="AJ402" s="68"/>
      <c r="AK402" s="69"/>
      <c r="AL402" s="68"/>
      <c r="AM402" s="67"/>
      <c r="AN402" s="72"/>
      <c r="AO402" s="68"/>
      <c r="AP402" s="72"/>
      <c r="AQ402" s="68"/>
      <c r="AR402" s="72"/>
      <c r="AS402" s="72"/>
      <c r="AT402" s="72"/>
      <c r="AU402" s="72"/>
      <c r="AV402" s="72"/>
      <c r="AW402" s="72"/>
      <c r="AX402" s="73"/>
      <c r="AY402" s="74"/>
      <c r="AZ402" s="74"/>
      <c r="BA402" s="74"/>
      <c r="BB402" s="74"/>
      <c r="BC402" s="74"/>
      <c r="BD402" s="75"/>
      <c r="BE402" s="75"/>
      <c r="BF402" s="75"/>
      <c r="BG402" s="75"/>
      <c r="BH402" s="74"/>
      <c r="BI402" s="74"/>
      <c r="BJ402" s="74"/>
      <c r="BK402" s="74"/>
      <c r="BL402" s="74"/>
    </row>
    <row r="403" spans="1:64" s="1" customFormat="1" ht="123.75" customHeight="1">
      <c r="A403" s="218" t="s">
        <v>2651</v>
      </c>
      <c r="B403" s="218" t="s">
        <v>23</v>
      </c>
      <c r="C403" s="218" t="s">
        <v>1209</v>
      </c>
      <c r="D403" s="429" t="s">
        <v>1207</v>
      </c>
      <c r="E403" s="429" t="s">
        <v>1208</v>
      </c>
      <c r="F403" s="218" t="s">
        <v>1101</v>
      </c>
      <c r="G403" s="218" t="s">
        <v>24</v>
      </c>
      <c r="H403" s="218">
        <v>0</v>
      </c>
      <c r="I403" s="218">
        <v>470000000</v>
      </c>
      <c r="J403" s="218" t="s">
        <v>25</v>
      </c>
      <c r="K403" s="218" t="s">
        <v>1592</v>
      </c>
      <c r="L403" s="218" t="s">
        <v>26</v>
      </c>
      <c r="M403" s="430" t="s">
        <v>27</v>
      </c>
      <c r="N403" s="218" t="s">
        <v>643</v>
      </c>
      <c r="O403" s="218" t="s">
        <v>28</v>
      </c>
      <c r="P403" s="218" t="s">
        <v>1025</v>
      </c>
      <c r="Q403" s="218" t="s">
        <v>29</v>
      </c>
      <c r="R403" s="218" t="s">
        <v>3128</v>
      </c>
      <c r="S403" s="256">
        <v>3241</v>
      </c>
      <c r="T403" s="256">
        <f t="shared" si="14"/>
        <v>0</v>
      </c>
      <c r="U403" s="256">
        <f t="shared" si="15"/>
        <v>0</v>
      </c>
      <c r="V403" s="218"/>
      <c r="W403" s="218" t="s">
        <v>262</v>
      </c>
      <c r="X403" s="218"/>
      <c r="Y403" s="67"/>
      <c r="Z403" s="68"/>
      <c r="AA403" s="67"/>
      <c r="AB403" s="69"/>
      <c r="AC403" s="70"/>
      <c r="AD403" s="70"/>
      <c r="AE403" s="70"/>
      <c r="AF403" s="70"/>
      <c r="AG403" s="71"/>
      <c r="AH403" s="318"/>
      <c r="AI403" s="67"/>
      <c r="AJ403" s="68"/>
      <c r="AK403" s="69"/>
      <c r="AL403" s="68"/>
      <c r="AM403" s="67"/>
      <c r="AN403" s="72"/>
      <c r="AO403" s="68"/>
      <c r="AP403" s="72"/>
      <c r="AQ403" s="68"/>
      <c r="AR403" s="72"/>
      <c r="AS403" s="72"/>
      <c r="AT403" s="72"/>
      <c r="AU403" s="72"/>
      <c r="AV403" s="72"/>
      <c r="AW403" s="72"/>
      <c r="AX403" s="73"/>
      <c r="AY403" s="74"/>
      <c r="AZ403" s="74"/>
      <c r="BA403" s="74"/>
      <c r="BB403" s="74"/>
      <c r="BC403" s="74"/>
      <c r="BD403" s="75"/>
      <c r="BE403" s="75"/>
      <c r="BF403" s="75"/>
      <c r="BG403" s="75"/>
      <c r="BH403" s="74"/>
      <c r="BI403" s="74"/>
      <c r="BJ403" s="74"/>
      <c r="BK403" s="74"/>
      <c r="BL403" s="74"/>
    </row>
    <row r="404" spans="1:64" s="1" customFormat="1" ht="123.75" customHeight="1">
      <c r="A404" s="218" t="s">
        <v>3541</v>
      </c>
      <c r="B404" s="218" t="s">
        <v>23</v>
      </c>
      <c r="C404" s="218" t="s">
        <v>1209</v>
      </c>
      <c r="D404" s="429" t="s">
        <v>1207</v>
      </c>
      <c r="E404" s="429" t="s">
        <v>1208</v>
      </c>
      <c r="F404" s="218" t="s">
        <v>1101</v>
      </c>
      <c r="G404" s="218" t="s">
        <v>24</v>
      </c>
      <c r="H404" s="218">
        <v>0</v>
      </c>
      <c r="I404" s="218">
        <v>470000000</v>
      </c>
      <c r="J404" s="218" t="s">
        <v>25</v>
      </c>
      <c r="K404" s="218" t="s">
        <v>3479</v>
      </c>
      <c r="L404" s="218" t="s">
        <v>26</v>
      </c>
      <c r="M404" s="430" t="s">
        <v>27</v>
      </c>
      <c r="N404" s="218" t="s">
        <v>643</v>
      </c>
      <c r="O404" s="218" t="s">
        <v>28</v>
      </c>
      <c r="P404" s="218" t="s">
        <v>1025</v>
      </c>
      <c r="Q404" s="218" t="s">
        <v>29</v>
      </c>
      <c r="R404" s="218">
        <v>2</v>
      </c>
      <c r="S404" s="256">
        <v>3241</v>
      </c>
      <c r="T404" s="256">
        <f t="shared" si="14"/>
        <v>6482</v>
      </c>
      <c r="U404" s="256">
        <f t="shared" si="15"/>
        <v>7259.8400000000011</v>
      </c>
      <c r="V404" s="218"/>
      <c r="W404" s="218" t="s">
        <v>262</v>
      </c>
      <c r="X404" s="218" t="s">
        <v>3181</v>
      </c>
      <c r="Y404" s="67"/>
      <c r="Z404" s="68"/>
      <c r="AA404" s="67"/>
      <c r="AB404" s="69"/>
      <c r="AC404" s="70"/>
      <c r="AD404" s="70"/>
      <c r="AE404" s="70"/>
      <c r="AF404" s="70"/>
      <c r="AG404" s="71"/>
      <c r="AH404" s="318"/>
      <c r="AI404" s="67"/>
      <c r="AJ404" s="68"/>
      <c r="AK404" s="69"/>
      <c r="AL404" s="68"/>
      <c r="AM404" s="67"/>
      <c r="AN404" s="72"/>
      <c r="AO404" s="68"/>
      <c r="AP404" s="72"/>
      <c r="AQ404" s="68"/>
      <c r="AR404" s="72"/>
      <c r="AS404" s="72"/>
      <c r="AT404" s="72"/>
      <c r="AU404" s="72"/>
      <c r="AV404" s="72"/>
      <c r="AW404" s="72"/>
      <c r="AX404" s="73"/>
      <c r="AY404" s="74"/>
      <c r="AZ404" s="74"/>
      <c r="BA404" s="74"/>
      <c r="BB404" s="74"/>
      <c r="BC404" s="74"/>
      <c r="BD404" s="75"/>
      <c r="BE404" s="75"/>
      <c r="BF404" s="75"/>
      <c r="BG404" s="75"/>
      <c r="BH404" s="74"/>
      <c r="BI404" s="74"/>
      <c r="BJ404" s="74"/>
      <c r="BK404" s="74"/>
      <c r="BL404" s="74"/>
    </row>
    <row r="405" spans="1:64" s="1" customFormat="1" ht="119.25" customHeight="1">
      <c r="A405" s="218" t="s">
        <v>2652</v>
      </c>
      <c r="B405" s="218" t="s">
        <v>23</v>
      </c>
      <c r="C405" s="218" t="s">
        <v>1206</v>
      </c>
      <c r="D405" s="218" t="s">
        <v>1197</v>
      </c>
      <c r="E405" s="218" t="s">
        <v>1205</v>
      </c>
      <c r="F405" s="218" t="s">
        <v>1103</v>
      </c>
      <c r="G405" s="218" t="s">
        <v>24</v>
      </c>
      <c r="H405" s="218">
        <v>0</v>
      </c>
      <c r="I405" s="218">
        <v>470000000</v>
      </c>
      <c r="J405" s="218" t="s">
        <v>25</v>
      </c>
      <c r="K405" s="218" t="s">
        <v>1592</v>
      </c>
      <c r="L405" s="218" t="s">
        <v>26</v>
      </c>
      <c r="M405" s="430" t="s">
        <v>27</v>
      </c>
      <c r="N405" s="218" t="s">
        <v>643</v>
      </c>
      <c r="O405" s="218" t="s">
        <v>28</v>
      </c>
      <c r="P405" s="218" t="s">
        <v>1025</v>
      </c>
      <c r="Q405" s="218" t="s">
        <v>29</v>
      </c>
      <c r="R405" s="218" t="s">
        <v>3128</v>
      </c>
      <c r="S405" s="256">
        <v>1958.0000000000002</v>
      </c>
      <c r="T405" s="256">
        <f t="shared" si="14"/>
        <v>0</v>
      </c>
      <c r="U405" s="256">
        <f t="shared" si="15"/>
        <v>0</v>
      </c>
      <c r="V405" s="218"/>
      <c r="W405" s="218" t="s">
        <v>262</v>
      </c>
      <c r="X405" s="218"/>
      <c r="Y405" s="67"/>
      <c r="Z405" s="68"/>
      <c r="AA405" s="67"/>
      <c r="AB405" s="69"/>
      <c r="AC405" s="70"/>
      <c r="AD405" s="70"/>
      <c r="AE405" s="70"/>
      <c r="AF405" s="70"/>
      <c r="AG405" s="71"/>
      <c r="AH405" s="318"/>
      <c r="AI405" s="67"/>
      <c r="AJ405" s="68"/>
      <c r="AK405" s="69"/>
      <c r="AL405" s="68"/>
      <c r="AM405" s="67"/>
      <c r="AN405" s="72"/>
      <c r="AO405" s="68"/>
      <c r="AP405" s="72"/>
      <c r="AQ405" s="68"/>
      <c r="AR405" s="72"/>
      <c r="AS405" s="72"/>
      <c r="AT405" s="72"/>
      <c r="AU405" s="72"/>
      <c r="AV405" s="72"/>
      <c r="AW405" s="72"/>
      <c r="AX405" s="73"/>
      <c r="AY405" s="74"/>
      <c r="AZ405" s="74"/>
      <c r="BA405" s="74"/>
      <c r="BB405" s="74"/>
      <c r="BC405" s="74"/>
      <c r="BD405" s="75"/>
      <c r="BE405" s="75"/>
      <c r="BF405" s="75"/>
      <c r="BG405" s="75"/>
      <c r="BH405" s="74"/>
      <c r="BI405" s="74"/>
      <c r="BJ405" s="74"/>
      <c r="BK405" s="74"/>
      <c r="BL405" s="74"/>
    </row>
    <row r="406" spans="1:64" s="1" customFormat="1" ht="119.25" customHeight="1">
      <c r="A406" s="218" t="s">
        <v>3542</v>
      </c>
      <c r="B406" s="218" t="s">
        <v>23</v>
      </c>
      <c r="C406" s="218" t="s">
        <v>1206</v>
      </c>
      <c r="D406" s="218" t="s">
        <v>1197</v>
      </c>
      <c r="E406" s="218" t="s">
        <v>1205</v>
      </c>
      <c r="F406" s="218" t="s">
        <v>1103</v>
      </c>
      <c r="G406" s="218" t="s">
        <v>24</v>
      </c>
      <c r="H406" s="218">
        <v>0</v>
      </c>
      <c r="I406" s="218">
        <v>470000000</v>
      </c>
      <c r="J406" s="218" t="s">
        <v>25</v>
      </c>
      <c r="K406" s="218" t="s">
        <v>3479</v>
      </c>
      <c r="L406" s="218" t="s">
        <v>26</v>
      </c>
      <c r="M406" s="430" t="s">
        <v>27</v>
      </c>
      <c r="N406" s="218" t="s">
        <v>643</v>
      </c>
      <c r="O406" s="218" t="s">
        <v>28</v>
      </c>
      <c r="P406" s="218" t="s">
        <v>1025</v>
      </c>
      <c r="Q406" s="218" t="s">
        <v>29</v>
      </c>
      <c r="R406" s="218">
        <v>12</v>
      </c>
      <c r="S406" s="256">
        <v>1958.0000000000002</v>
      </c>
      <c r="T406" s="256">
        <f t="shared" si="14"/>
        <v>23496.000000000004</v>
      </c>
      <c r="U406" s="256">
        <f t="shared" si="15"/>
        <v>26315.520000000008</v>
      </c>
      <c r="V406" s="218"/>
      <c r="W406" s="218" t="s">
        <v>262</v>
      </c>
      <c r="X406" s="218" t="s">
        <v>3181</v>
      </c>
      <c r="Y406" s="67"/>
      <c r="Z406" s="68"/>
      <c r="AA406" s="67"/>
      <c r="AB406" s="69"/>
      <c r="AC406" s="70"/>
      <c r="AD406" s="70"/>
      <c r="AE406" s="70"/>
      <c r="AF406" s="70"/>
      <c r="AG406" s="71"/>
      <c r="AH406" s="318"/>
      <c r="AI406" s="67"/>
      <c r="AJ406" s="68"/>
      <c r="AK406" s="69"/>
      <c r="AL406" s="68"/>
      <c r="AM406" s="67"/>
      <c r="AN406" s="72"/>
      <c r="AO406" s="68"/>
      <c r="AP406" s="72"/>
      <c r="AQ406" s="68"/>
      <c r="AR406" s="72"/>
      <c r="AS406" s="72"/>
      <c r="AT406" s="72"/>
      <c r="AU406" s="72"/>
      <c r="AV406" s="72"/>
      <c r="AW406" s="72"/>
      <c r="AX406" s="73"/>
      <c r="AY406" s="74"/>
      <c r="AZ406" s="74"/>
      <c r="BA406" s="74"/>
      <c r="BB406" s="74"/>
      <c r="BC406" s="74"/>
      <c r="BD406" s="75"/>
      <c r="BE406" s="75"/>
      <c r="BF406" s="75"/>
      <c r="BG406" s="75"/>
      <c r="BH406" s="74"/>
      <c r="BI406" s="74"/>
      <c r="BJ406" s="74"/>
      <c r="BK406" s="74"/>
      <c r="BL406" s="74"/>
    </row>
    <row r="407" spans="1:64" s="1" customFormat="1" ht="115.5" customHeight="1">
      <c r="A407" s="218" t="s">
        <v>2653</v>
      </c>
      <c r="B407" s="218" t="s">
        <v>23</v>
      </c>
      <c r="C407" s="218" t="s">
        <v>1581</v>
      </c>
      <c r="D407" s="218" t="s">
        <v>101</v>
      </c>
      <c r="E407" s="218" t="s">
        <v>1582</v>
      </c>
      <c r="F407" s="218" t="s">
        <v>1104</v>
      </c>
      <c r="G407" s="218" t="s">
        <v>24</v>
      </c>
      <c r="H407" s="218">
        <v>0</v>
      </c>
      <c r="I407" s="218">
        <v>470000000</v>
      </c>
      <c r="J407" s="218" t="s">
        <v>25</v>
      </c>
      <c r="K407" s="218" t="s">
        <v>1592</v>
      </c>
      <c r="L407" s="218" t="s">
        <v>26</v>
      </c>
      <c r="M407" s="430" t="s">
        <v>27</v>
      </c>
      <c r="N407" s="218" t="s">
        <v>643</v>
      </c>
      <c r="O407" s="218" t="s">
        <v>28</v>
      </c>
      <c r="P407" s="218" t="s">
        <v>1025</v>
      </c>
      <c r="Q407" s="218" t="s">
        <v>29</v>
      </c>
      <c r="R407" s="218" t="s">
        <v>3128</v>
      </c>
      <c r="S407" s="256">
        <v>21358</v>
      </c>
      <c r="T407" s="256">
        <f t="shared" si="14"/>
        <v>0</v>
      </c>
      <c r="U407" s="256">
        <f t="shared" si="15"/>
        <v>0</v>
      </c>
      <c r="V407" s="218"/>
      <c r="W407" s="218" t="s">
        <v>262</v>
      </c>
      <c r="X407" s="218"/>
      <c r="Y407" s="67"/>
      <c r="Z407" s="68"/>
      <c r="AA407" s="67"/>
      <c r="AB407" s="69"/>
      <c r="AC407" s="70"/>
      <c r="AD407" s="70"/>
      <c r="AE407" s="70"/>
      <c r="AF407" s="70"/>
      <c r="AG407" s="71"/>
      <c r="AH407" s="318"/>
      <c r="AI407" s="67"/>
      <c r="AJ407" s="68"/>
      <c r="AK407" s="69"/>
      <c r="AL407" s="68"/>
      <c r="AM407" s="67"/>
      <c r="AN407" s="72"/>
      <c r="AO407" s="68"/>
      <c r="AP407" s="72"/>
      <c r="AQ407" s="68"/>
      <c r="AR407" s="72"/>
      <c r="AS407" s="72"/>
      <c r="AT407" s="72"/>
      <c r="AU407" s="72"/>
      <c r="AV407" s="72"/>
      <c r="AW407" s="72"/>
      <c r="AX407" s="73"/>
      <c r="AY407" s="74"/>
      <c r="AZ407" s="74"/>
      <c r="BA407" s="74"/>
      <c r="BB407" s="74"/>
      <c r="BC407" s="74"/>
      <c r="BD407" s="75"/>
      <c r="BE407" s="75"/>
      <c r="BF407" s="75"/>
      <c r="BG407" s="75"/>
      <c r="BH407" s="74"/>
      <c r="BI407" s="74"/>
      <c r="BJ407" s="74"/>
      <c r="BK407" s="74"/>
      <c r="BL407" s="74"/>
    </row>
    <row r="408" spans="1:64" s="1" customFormat="1" ht="115.5" customHeight="1">
      <c r="A408" s="218" t="s">
        <v>3543</v>
      </c>
      <c r="B408" s="218" t="s">
        <v>23</v>
      </c>
      <c r="C408" s="218" t="s">
        <v>1581</v>
      </c>
      <c r="D408" s="218" t="s">
        <v>101</v>
      </c>
      <c r="E408" s="218" t="s">
        <v>1582</v>
      </c>
      <c r="F408" s="218" t="s">
        <v>1104</v>
      </c>
      <c r="G408" s="218" t="s">
        <v>24</v>
      </c>
      <c r="H408" s="218">
        <v>0</v>
      </c>
      <c r="I408" s="218">
        <v>470000000</v>
      </c>
      <c r="J408" s="218" t="s">
        <v>25</v>
      </c>
      <c r="K408" s="218" t="s">
        <v>3479</v>
      </c>
      <c r="L408" s="218" t="s">
        <v>26</v>
      </c>
      <c r="M408" s="430" t="s">
        <v>27</v>
      </c>
      <c r="N408" s="218" t="s">
        <v>643</v>
      </c>
      <c r="O408" s="218" t="s">
        <v>28</v>
      </c>
      <c r="P408" s="218" t="s">
        <v>1025</v>
      </c>
      <c r="Q408" s="218" t="s">
        <v>29</v>
      </c>
      <c r="R408" s="218">
        <v>2</v>
      </c>
      <c r="S408" s="256">
        <v>21358</v>
      </c>
      <c r="T408" s="256">
        <f t="shared" si="14"/>
        <v>42716</v>
      </c>
      <c r="U408" s="256">
        <f t="shared" si="15"/>
        <v>47841.920000000006</v>
      </c>
      <c r="V408" s="218"/>
      <c r="W408" s="218" t="s">
        <v>262</v>
      </c>
      <c r="X408" s="218" t="s">
        <v>3181</v>
      </c>
      <c r="Y408" s="67"/>
      <c r="Z408" s="68"/>
      <c r="AA408" s="67"/>
      <c r="AB408" s="69"/>
      <c r="AC408" s="70"/>
      <c r="AD408" s="70"/>
      <c r="AE408" s="70"/>
      <c r="AF408" s="70"/>
      <c r="AG408" s="71"/>
      <c r="AH408" s="318"/>
      <c r="AI408" s="67"/>
      <c r="AJ408" s="68"/>
      <c r="AK408" s="69"/>
      <c r="AL408" s="68"/>
      <c r="AM408" s="67"/>
      <c r="AN408" s="72"/>
      <c r="AO408" s="68"/>
      <c r="AP408" s="72"/>
      <c r="AQ408" s="68"/>
      <c r="AR408" s="72"/>
      <c r="AS408" s="72"/>
      <c r="AT408" s="72"/>
      <c r="AU408" s="72"/>
      <c r="AV408" s="72"/>
      <c r="AW408" s="72"/>
      <c r="AX408" s="73"/>
      <c r="AY408" s="74"/>
      <c r="AZ408" s="74"/>
      <c r="BA408" s="74"/>
      <c r="BB408" s="74"/>
      <c r="BC408" s="74"/>
      <c r="BD408" s="75"/>
      <c r="BE408" s="75"/>
      <c r="BF408" s="75"/>
      <c r="BG408" s="75"/>
      <c r="BH408" s="74"/>
      <c r="BI408" s="74"/>
      <c r="BJ408" s="74"/>
      <c r="BK408" s="74"/>
      <c r="BL408" s="74"/>
    </row>
    <row r="409" spans="1:64" s="1" customFormat="1" ht="115.5" customHeight="1">
      <c r="A409" s="218" t="s">
        <v>2654</v>
      </c>
      <c r="B409" s="218" t="s">
        <v>23</v>
      </c>
      <c r="C409" s="218" t="s">
        <v>1196</v>
      </c>
      <c r="D409" s="218" t="s">
        <v>1197</v>
      </c>
      <c r="E409" s="218" t="s">
        <v>1198</v>
      </c>
      <c r="F409" s="218" t="s">
        <v>1105</v>
      </c>
      <c r="G409" s="218" t="s">
        <v>24</v>
      </c>
      <c r="H409" s="218">
        <v>0</v>
      </c>
      <c r="I409" s="218">
        <v>470000000</v>
      </c>
      <c r="J409" s="218" t="s">
        <v>25</v>
      </c>
      <c r="K409" s="218" t="s">
        <v>1592</v>
      </c>
      <c r="L409" s="218" t="s">
        <v>26</v>
      </c>
      <c r="M409" s="430" t="s">
        <v>27</v>
      </c>
      <c r="N409" s="218" t="s">
        <v>643</v>
      </c>
      <c r="O409" s="218" t="s">
        <v>28</v>
      </c>
      <c r="P409" s="218" t="s">
        <v>1025</v>
      </c>
      <c r="Q409" s="218" t="s">
        <v>29</v>
      </c>
      <c r="R409" s="218" t="s">
        <v>3128</v>
      </c>
      <c r="S409" s="256">
        <v>696.42</v>
      </c>
      <c r="T409" s="256">
        <f t="shared" si="14"/>
        <v>0</v>
      </c>
      <c r="U409" s="256">
        <f t="shared" si="15"/>
        <v>0</v>
      </c>
      <c r="V409" s="218"/>
      <c r="W409" s="218" t="s">
        <v>262</v>
      </c>
      <c r="X409" s="218"/>
      <c r="Y409" s="67"/>
      <c r="Z409" s="68"/>
      <c r="AA409" s="67"/>
      <c r="AB409" s="69"/>
      <c r="AC409" s="70"/>
      <c r="AD409" s="70"/>
      <c r="AE409" s="70"/>
      <c r="AF409" s="70"/>
      <c r="AG409" s="71"/>
      <c r="AH409" s="318"/>
      <c r="AI409" s="67"/>
      <c r="AJ409" s="68"/>
      <c r="AK409" s="69"/>
      <c r="AL409" s="68"/>
      <c r="AM409" s="67"/>
      <c r="AN409" s="72"/>
      <c r="AO409" s="68"/>
      <c r="AP409" s="72"/>
      <c r="AQ409" s="68"/>
      <c r="AR409" s="72"/>
      <c r="AS409" s="72"/>
      <c r="AT409" s="72"/>
      <c r="AU409" s="72"/>
      <c r="AV409" s="72"/>
      <c r="AW409" s="72"/>
      <c r="AX409" s="73"/>
      <c r="AY409" s="74"/>
      <c r="AZ409" s="74"/>
      <c r="BA409" s="74"/>
      <c r="BB409" s="74"/>
      <c r="BC409" s="74"/>
      <c r="BD409" s="75"/>
      <c r="BE409" s="75"/>
      <c r="BF409" s="75"/>
      <c r="BG409" s="75"/>
      <c r="BH409" s="74"/>
      <c r="BI409" s="74"/>
      <c r="BJ409" s="74"/>
      <c r="BK409" s="74"/>
      <c r="BL409" s="74"/>
    </row>
    <row r="410" spans="1:64" s="1" customFormat="1" ht="115.5" customHeight="1">
      <c r="A410" s="218" t="s">
        <v>3544</v>
      </c>
      <c r="B410" s="218" t="s">
        <v>23</v>
      </c>
      <c r="C410" s="218" t="s">
        <v>1196</v>
      </c>
      <c r="D410" s="218" t="s">
        <v>1197</v>
      </c>
      <c r="E410" s="218" t="s">
        <v>1198</v>
      </c>
      <c r="F410" s="218" t="s">
        <v>1105</v>
      </c>
      <c r="G410" s="218" t="s">
        <v>24</v>
      </c>
      <c r="H410" s="218">
        <v>0</v>
      </c>
      <c r="I410" s="218">
        <v>470000000</v>
      </c>
      <c r="J410" s="218" t="s">
        <v>25</v>
      </c>
      <c r="K410" s="218" t="s">
        <v>3479</v>
      </c>
      <c r="L410" s="218" t="s">
        <v>26</v>
      </c>
      <c r="M410" s="430" t="s">
        <v>27</v>
      </c>
      <c r="N410" s="218" t="s">
        <v>643</v>
      </c>
      <c r="O410" s="218" t="s">
        <v>28</v>
      </c>
      <c r="P410" s="218" t="s">
        <v>1025</v>
      </c>
      <c r="Q410" s="218" t="s">
        <v>29</v>
      </c>
      <c r="R410" s="218">
        <v>15</v>
      </c>
      <c r="S410" s="256">
        <v>696.42</v>
      </c>
      <c r="T410" s="256">
        <f t="shared" si="14"/>
        <v>10446.299999999999</v>
      </c>
      <c r="U410" s="256">
        <f t="shared" si="15"/>
        <v>11699.856</v>
      </c>
      <c r="V410" s="218"/>
      <c r="W410" s="218" t="s">
        <v>262</v>
      </c>
      <c r="X410" s="218" t="s">
        <v>3181</v>
      </c>
      <c r="Y410" s="67"/>
      <c r="Z410" s="68"/>
      <c r="AA410" s="67"/>
      <c r="AB410" s="69"/>
      <c r="AC410" s="70"/>
      <c r="AD410" s="70"/>
      <c r="AE410" s="70"/>
      <c r="AF410" s="70"/>
      <c r="AG410" s="71"/>
      <c r="AH410" s="318"/>
      <c r="AI410" s="67"/>
      <c r="AJ410" s="68"/>
      <c r="AK410" s="69"/>
      <c r="AL410" s="68"/>
      <c r="AM410" s="67"/>
      <c r="AN410" s="72"/>
      <c r="AO410" s="68"/>
      <c r="AP410" s="72"/>
      <c r="AQ410" s="68"/>
      <c r="AR410" s="72"/>
      <c r="AS410" s="72"/>
      <c r="AT410" s="72"/>
      <c r="AU410" s="72"/>
      <c r="AV410" s="72"/>
      <c r="AW410" s="72"/>
      <c r="AX410" s="73"/>
      <c r="AY410" s="74"/>
      <c r="AZ410" s="74"/>
      <c r="BA410" s="74"/>
      <c r="BB410" s="74"/>
      <c r="BC410" s="74"/>
      <c r="BD410" s="75"/>
      <c r="BE410" s="75"/>
      <c r="BF410" s="75"/>
      <c r="BG410" s="75"/>
      <c r="BH410" s="74"/>
      <c r="BI410" s="74"/>
      <c r="BJ410" s="74"/>
      <c r="BK410" s="74"/>
      <c r="BL410" s="74"/>
    </row>
    <row r="411" spans="1:64" s="1" customFormat="1" ht="102" customHeight="1">
      <c r="A411" s="218" t="s">
        <v>2655</v>
      </c>
      <c r="B411" s="218" t="s">
        <v>23</v>
      </c>
      <c r="C411" s="218" t="s">
        <v>1201</v>
      </c>
      <c r="D411" s="218" t="s">
        <v>1199</v>
      </c>
      <c r="E411" s="218" t="s">
        <v>1200</v>
      </c>
      <c r="F411" s="218" t="s">
        <v>1106</v>
      </c>
      <c r="G411" s="218" t="s">
        <v>24</v>
      </c>
      <c r="H411" s="218">
        <v>0</v>
      </c>
      <c r="I411" s="218">
        <v>470000000</v>
      </c>
      <c r="J411" s="218" t="s">
        <v>25</v>
      </c>
      <c r="K411" s="218" t="s">
        <v>1592</v>
      </c>
      <c r="L411" s="218" t="s">
        <v>26</v>
      </c>
      <c r="M411" s="430" t="s">
        <v>27</v>
      </c>
      <c r="N411" s="218" t="s">
        <v>643</v>
      </c>
      <c r="O411" s="218" t="s">
        <v>28</v>
      </c>
      <c r="P411" s="218" t="s">
        <v>1025</v>
      </c>
      <c r="Q411" s="218" t="s">
        <v>29</v>
      </c>
      <c r="R411" s="218" t="s">
        <v>3128</v>
      </c>
      <c r="S411" s="256">
        <v>2260.5</v>
      </c>
      <c r="T411" s="256">
        <f t="shared" si="14"/>
        <v>0</v>
      </c>
      <c r="U411" s="256">
        <f t="shared" si="15"/>
        <v>0</v>
      </c>
      <c r="V411" s="218"/>
      <c r="W411" s="218" t="s">
        <v>262</v>
      </c>
      <c r="X411" s="218"/>
      <c r="Y411" s="67"/>
      <c r="Z411" s="68"/>
      <c r="AA411" s="67"/>
      <c r="AB411" s="69"/>
      <c r="AC411" s="70"/>
      <c r="AD411" s="70"/>
      <c r="AE411" s="70"/>
      <c r="AF411" s="70"/>
      <c r="AG411" s="71"/>
      <c r="AH411" s="318"/>
      <c r="AI411" s="67"/>
      <c r="AJ411" s="68"/>
      <c r="AK411" s="69"/>
      <c r="AL411" s="68"/>
      <c r="AM411" s="67"/>
      <c r="AN411" s="72"/>
      <c r="AO411" s="68"/>
      <c r="AP411" s="72"/>
      <c r="AQ411" s="68"/>
      <c r="AR411" s="72"/>
      <c r="AS411" s="72"/>
      <c r="AT411" s="72"/>
      <c r="AU411" s="72"/>
      <c r="AV411" s="72"/>
      <c r="AW411" s="72"/>
      <c r="AX411" s="73"/>
      <c r="AY411" s="74"/>
      <c r="AZ411" s="74"/>
      <c r="BA411" s="74"/>
      <c r="BB411" s="74"/>
      <c r="BC411" s="74"/>
      <c r="BD411" s="75"/>
      <c r="BE411" s="75"/>
      <c r="BF411" s="75"/>
      <c r="BG411" s="75"/>
      <c r="BH411" s="74"/>
      <c r="BI411" s="74"/>
      <c r="BJ411" s="74"/>
      <c r="BK411" s="74"/>
      <c r="BL411" s="74"/>
    </row>
    <row r="412" spans="1:64" s="1" customFormat="1" ht="102" customHeight="1">
      <c r="A412" s="218" t="s">
        <v>3545</v>
      </c>
      <c r="B412" s="218" t="s">
        <v>23</v>
      </c>
      <c r="C412" s="218" t="s">
        <v>1201</v>
      </c>
      <c r="D412" s="218" t="s">
        <v>1199</v>
      </c>
      <c r="E412" s="218" t="s">
        <v>1200</v>
      </c>
      <c r="F412" s="218" t="s">
        <v>1106</v>
      </c>
      <c r="G412" s="218" t="s">
        <v>24</v>
      </c>
      <c r="H412" s="218">
        <v>0</v>
      </c>
      <c r="I412" s="218">
        <v>470000000</v>
      </c>
      <c r="J412" s="218" t="s">
        <v>25</v>
      </c>
      <c r="K412" s="218" t="s">
        <v>3479</v>
      </c>
      <c r="L412" s="218" t="s">
        <v>26</v>
      </c>
      <c r="M412" s="430" t="s">
        <v>27</v>
      </c>
      <c r="N412" s="218" t="s">
        <v>643</v>
      </c>
      <c r="O412" s="218" t="s">
        <v>28</v>
      </c>
      <c r="P412" s="218" t="s">
        <v>1025</v>
      </c>
      <c r="Q412" s="218" t="s">
        <v>29</v>
      </c>
      <c r="R412" s="218" t="s">
        <v>3128</v>
      </c>
      <c r="S412" s="256">
        <v>2260.5</v>
      </c>
      <c r="T412" s="256">
        <f t="shared" si="14"/>
        <v>0</v>
      </c>
      <c r="U412" s="256">
        <f t="shared" si="15"/>
        <v>0</v>
      </c>
      <c r="V412" s="218"/>
      <c r="W412" s="218" t="s">
        <v>262</v>
      </c>
      <c r="X412" s="218" t="s">
        <v>3181</v>
      </c>
      <c r="Y412" s="67"/>
      <c r="Z412" s="68"/>
      <c r="AA412" s="67"/>
      <c r="AB412" s="69"/>
      <c r="AC412" s="70"/>
      <c r="AD412" s="70"/>
      <c r="AE412" s="70"/>
      <c r="AF412" s="70"/>
      <c r="AG412" s="71"/>
      <c r="AH412" s="318"/>
      <c r="AI412" s="67"/>
      <c r="AJ412" s="68"/>
      <c r="AK412" s="69"/>
      <c r="AL412" s="68"/>
      <c r="AM412" s="67"/>
      <c r="AN412" s="72"/>
      <c r="AO412" s="68"/>
      <c r="AP412" s="72"/>
      <c r="AQ412" s="68"/>
      <c r="AR412" s="72"/>
      <c r="AS412" s="72"/>
      <c r="AT412" s="72"/>
      <c r="AU412" s="72"/>
      <c r="AV412" s="72"/>
      <c r="AW412" s="72"/>
      <c r="AX412" s="73"/>
      <c r="AY412" s="74"/>
      <c r="AZ412" s="74"/>
      <c r="BA412" s="74"/>
      <c r="BB412" s="74"/>
      <c r="BC412" s="74"/>
      <c r="BD412" s="75"/>
      <c r="BE412" s="75"/>
      <c r="BF412" s="75"/>
      <c r="BG412" s="75"/>
      <c r="BH412" s="74"/>
      <c r="BI412" s="74"/>
      <c r="BJ412" s="74"/>
      <c r="BK412" s="74"/>
      <c r="BL412" s="74"/>
    </row>
    <row r="413" spans="1:64" s="1" customFormat="1" ht="94.5" customHeight="1">
      <c r="A413" s="218" t="s">
        <v>2656</v>
      </c>
      <c r="B413" s="218" t="s">
        <v>23</v>
      </c>
      <c r="C413" s="218" t="s">
        <v>1583</v>
      </c>
      <c r="D413" s="218" t="s">
        <v>1193</v>
      </c>
      <c r="E413" s="218" t="s">
        <v>1584</v>
      </c>
      <c r="F413" s="218" t="s">
        <v>1107</v>
      </c>
      <c r="G413" s="218" t="s">
        <v>24</v>
      </c>
      <c r="H413" s="218">
        <v>0</v>
      </c>
      <c r="I413" s="218">
        <v>470000000</v>
      </c>
      <c r="J413" s="218" t="s">
        <v>25</v>
      </c>
      <c r="K413" s="218" t="s">
        <v>1592</v>
      </c>
      <c r="L413" s="218" t="s">
        <v>26</v>
      </c>
      <c r="M413" s="430" t="s">
        <v>27</v>
      </c>
      <c r="N413" s="218" t="s">
        <v>643</v>
      </c>
      <c r="O413" s="218" t="s">
        <v>28</v>
      </c>
      <c r="P413" s="218" t="s">
        <v>1025</v>
      </c>
      <c r="Q413" s="218" t="s">
        <v>29</v>
      </c>
      <c r="R413" s="218" t="s">
        <v>3128</v>
      </c>
      <c r="S413" s="256">
        <v>2080</v>
      </c>
      <c r="T413" s="256">
        <f t="shared" si="14"/>
        <v>0</v>
      </c>
      <c r="U413" s="256">
        <f t="shared" si="15"/>
        <v>0</v>
      </c>
      <c r="V413" s="218"/>
      <c r="W413" s="218" t="s">
        <v>262</v>
      </c>
      <c r="X413" s="218"/>
      <c r="Y413" s="67"/>
      <c r="Z413" s="68"/>
      <c r="AA413" s="67"/>
      <c r="AB413" s="69"/>
      <c r="AC413" s="70"/>
      <c r="AD413" s="70"/>
      <c r="AE413" s="70"/>
      <c r="AF413" s="70"/>
      <c r="AG413" s="71"/>
      <c r="AH413" s="318"/>
      <c r="AI413" s="67"/>
      <c r="AJ413" s="68"/>
      <c r="AK413" s="69"/>
      <c r="AL413" s="68"/>
      <c r="AM413" s="67"/>
      <c r="AN413" s="72"/>
      <c r="AO413" s="68"/>
      <c r="AP413" s="72"/>
      <c r="AQ413" s="68"/>
      <c r="AR413" s="72"/>
      <c r="AS413" s="72"/>
      <c r="AT413" s="72"/>
      <c r="AU413" s="72"/>
      <c r="AV413" s="72"/>
      <c r="AW413" s="72"/>
      <c r="AX413" s="73"/>
      <c r="AY413" s="74"/>
      <c r="AZ413" s="74"/>
      <c r="BA413" s="74"/>
      <c r="BB413" s="74"/>
      <c r="BC413" s="74"/>
      <c r="BD413" s="75"/>
      <c r="BE413" s="75"/>
      <c r="BF413" s="75"/>
      <c r="BG413" s="75"/>
      <c r="BH413" s="74"/>
      <c r="BI413" s="74"/>
      <c r="BJ413" s="74"/>
      <c r="BK413" s="74"/>
      <c r="BL413" s="74"/>
    </row>
    <row r="414" spans="1:64" s="1" customFormat="1" ht="94.5" customHeight="1">
      <c r="A414" s="218" t="s">
        <v>3546</v>
      </c>
      <c r="B414" s="218" t="s">
        <v>23</v>
      </c>
      <c r="C414" s="218" t="s">
        <v>1583</v>
      </c>
      <c r="D414" s="218" t="s">
        <v>1193</v>
      </c>
      <c r="E414" s="218" t="s">
        <v>1584</v>
      </c>
      <c r="F414" s="218" t="s">
        <v>1107</v>
      </c>
      <c r="G414" s="218" t="s">
        <v>24</v>
      </c>
      <c r="H414" s="218">
        <v>0</v>
      </c>
      <c r="I414" s="218">
        <v>470000000</v>
      </c>
      <c r="J414" s="218" t="s">
        <v>25</v>
      </c>
      <c r="K414" s="218" t="s">
        <v>3479</v>
      </c>
      <c r="L414" s="218" t="s">
        <v>26</v>
      </c>
      <c r="M414" s="430" t="s">
        <v>27</v>
      </c>
      <c r="N414" s="218" t="s">
        <v>643</v>
      </c>
      <c r="O414" s="218" t="s">
        <v>28</v>
      </c>
      <c r="P414" s="218" t="s">
        <v>1025</v>
      </c>
      <c r="Q414" s="218" t="s">
        <v>29</v>
      </c>
      <c r="R414" s="218" t="s">
        <v>3128</v>
      </c>
      <c r="S414" s="256">
        <v>2080</v>
      </c>
      <c r="T414" s="256">
        <f t="shared" si="14"/>
        <v>0</v>
      </c>
      <c r="U414" s="256">
        <f t="shared" si="15"/>
        <v>0</v>
      </c>
      <c r="V414" s="218"/>
      <c r="W414" s="218" t="s">
        <v>262</v>
      </c>
      <c r="X414" s="218" t="s">
        <v>3181</v>
      </c>
      <c r="Y414" s="67"/>
      <c r="Z414" s="68"/>
      <c r="AA414" s="67"/>
      <c r="AB414" s="69"/>
      <c r="AC414" s="70"/>
      <c r="AD414" s="70"/>
      <c r="AE414" s="70"/>
      <c r="AF414" s="70"/>
      <c r="AG414" s="71"/>
      <c r="AH414" s="318"/>
      <c r="AI414" s="67"/>
      <c r="AJ414" s="68"/>
      <c r="AK414" s="69"/>
      <c r="AL414" s="68"/>
      <c r="AM414" s="67"/>
      <c r="AN414" s="72"/>
      <c r="AO414" s="68"/>
      <c r="AP414" s="72"/>
      <c r="AQ414" s="68"/>
      <c r="AR414" s="72"/>
      <c r="AS414" s="72"/>
      <c r="AT414" s="72"/>
      <c r="AU414" s="72"/>
      <c r="AV414" s="72"/>
      <c r="AW414" s="72"/>
      <c r="AX414" s="73"/>
      <c r="AY414" s="74"/>
      <c r="AZ414" s="74"/>
      <c r="BA414" s="74"/>
      <c r="BB414" s="74"/>
      <c r="BC414" s="74"/>
      <c r="BD414" s="75"/>
      <c r="BE414" s="75"/>
      <c r="BF414" s="75"/>
      <c r="BG414" s="75"/>
      <c r="BH414" s="74"/>
      <c r="BI414" s="74"/>
      <c r="BJ414" s="74"/>
      <c r="BK414" s="74"/>
      <c r="BL414" s="74"/>
    </row>
    <row r="415" spans="1:64" s="1" customFormat="1" ht="117.75" customHeight="1">
      <c r="A415" s="218" t="s">
        <v>2657</v>
      </c>
      <c r="B415" s="218" t="s">
        <v>23</v>
      </c>
      <c r="C415" s="218" t="s">
        <v>1583</v>
      </c>
      <c r="D415" s="218" t="s">
        <v>1193</v>
      </c>
      <c r="E415" s="218" t="s">
        <v>1584</v>
      </c>
      <c r="F415" s="218" t="s">
        <v>1108</v>
      </c>
      <c r="G415" s="218" t="s">
        <v>24</v>
      </c>
      <c r="H415" s="218">
        <v>0</v>
      </c>
      <c r="I415" s="218">
        <v>470000000</v>
      </c>
      <c r="J415" s="218" t="s">
        <v>25</v>
      </c>
      <c r="K415" s="218" t="s">
        <v>1592</v>
      </c>
      <c r="L415" s="218" t="s">
        <v>26</v>
      </c>
      <c r="M415" s="430" t="s">
        <v>27</v>
      </c>
      <c r="N415" s="218" t="s">
        <v>643</v>
      </c>
      <c r="O415" s="218" t="s">
        <v>28</v>
      </c>
      <c r="P415" s="218" t="s">
        <v>1025</v>
      </c>
      <c r="Q415" s="218" t="s">
        <v>29</v>
      </c>
      <c r="R415" s="218" t="s">
        <v>3128</v>
      </c>
      <c r="S415" s="256">
        <v>1179.2</v>
      </c>
      <c r="T415" s="256">
        <f t="shared" si="14"/>
        <v>0</v>
      </c>
      <c r="U415" s="256">
        <f t="shared" si="15"/>
        <v>0</v>
      </c>
      <c r="V415" s="218"/>
      <c r="W415" s="218" t="s">
        <v>262</v>
      </c>
      <c r="X415" s="218"/>
      <c r="Y415" s="67"/>
      <c r="Z415" s="68"/>
      <c r="AA415" s="67"/>
      <c r="AB415" s="69"/>
      <c r="AC415" s="70"/>
      <c r="AD415" s="70"/>
      <c r="AE415" s="70"/>
      <c r="AF415" s="70"/>
      <c r="AG415" s="71"/>
      <c r="AH415" s="318"/>
      <c r="AI415" s="67"/>
      <c r="AJ415" s="68"/>
      <c r="AK415" s="69"/>
      <c r="AL415" s="68"/>
      <c r="AM415" s="67"/>
      <c r="AN415" s="72"/>
      <c r="AO415" s="68"/>
      <c r="AP415" s="72"/>
      <c r="AQ415" s="68"/>
      <c r="AR415" s="72"/>
      <c r="AS415" s="72"/>
      <c r="AT415" s="72"/>
      <c r="AU415" s="72"/>
      <c r="AV415" s="72"/>
      <c r="AW415" s="72"/>
      <c r="AX415" s="73"/>
      <c r="AY415" s="74"/>
      <c r="AZ415" s="74"/>
      <c r="BA415" s="74"/>
      <c r="BB415" s="74"/>
      <c r="BC415" s="74"/>
      <c r="BD415" s="75"/>
      <c r="BE415" s="75"/>
      <c r="BF415" s="75"/>
      <c r="BG415" s="75"/>
      <c r="BH415" s="74"/>
      <c r="BI415" s="74"/>
      <c r="BJ415" s="74"/>
      <c r="BK415" s="74"/>
      <c r="BL415" s="74"/>
    </row>
    <row r="416" spans="1:64" s="1" customFormat="1" ht="117.75" customHeight="1">
      <c r="A416" s="218" t="s">
        <v>3547</v>
      </c>
      <c r="B416" s="218" t="s">
        <v>23</v>
      </c>
      <c r="C416" s="218" t="s">
        <v>1583</v>
      </c>
      <c r="D416" s="218" t="s">
        <v>1193</v>
      </c>
      <c r="E416" s="218" t="s">
        <v>1584</v>
      </c>
      <c r="F416" s="218" t="s">
        <v>1108</v>
      </c>
      <c r="G416" s="218" t="s">
        <v>24</v>
      </c>
      <c r="H416" s="218">
        <v>0</v>
      </c>
      <c r="I416" s="218">
        <v>470000000</v>
      </c>
      <c r="J416" s="218" t="s">
        <v>25</v>
      </c>
      <c r="K416" s="218" t="s">
        <v>3479</v>
      </c>
      <c r="L416" s="218" t="s">
        <v>26</v>
      </c>
      <c r="M416" s="430" t="s">
        <v>27</v>
      </c>
      <c r="N416" s="218" t="s">
        <v>643</v>
      </c>
      <c r="O416" s="218" t="s">
        <v>28</v>
      </c>
      <c r="P416" s="218" t="s">
        <v>1025</v>
      </c>
      <c r="Q416" s="218" t="s">
        <v>29</v>
      </c>
      <c r="R416" s="218" t="s">
        <v>3128</v>
      </c>
      <c r="S416" s="256">
        <v>1179.2</v>
      </c>
      <c r="T416" s="256">
        <f t="shared" si="14"/>
        <v>0</v>
      </c>
      <c r="U416" s="256">
        <f t="shared" si="15"/>
        <v>0</v>
      </c>
      <c r="V416" s="218"/>
      <c r="W416" s="218" t="s">
        <v>262</v>
      </c>
      <c r="X416" s="218" t="s">
        <v>3181</v>
      </c>
      <c r="Y416" s="67"/>
      <c r="Z416" s="68"/>
      <c r="AA416" s="67"/>
      <c r="AB416" s="69"/>
      <c r="AC416" s="70"/>
      <c r="AD416" s="70"/>
      <c r="AE416" s="70"/>
      <c r="AF416" s="70"/>
      <c r="AG416" s="71"/>
      <c r="AH416" s="318"/>
      <c r="AI416" s="67"/>
      <c r="AJ416" s="68"/>
      <c r="AK416" s="69"/>
      <c r="AL416" s="68"/>
      <c r="AM416" s="67"/>
      <c r="AN416" s="72"/>
      <c r="AO416" s="68"/>
      <c r="AP416" s="72"/>
      <c r="AQ416" s="68"/>
      <c r="AR416" s="72"/>
      <c r="AS416" s="72"/>
      <c r="AT416" s="72"/>
      <c r="AU416" s="72"/>
      <c r="AV416" s="72"/>
      <c r="AW416" s="72"/>
      <c r="AX416" s="73"/>
      <c r="AY416" s="74"/>
      <c r="AZ416" s="74"/>
      <c r="BA416" s="74"/>
      <c r="BB416" s="74"/>
      <c r="BC416" s="74"/>
      <c r="BD416" s="75"/>
      <c r="BE416" s="75"/>
      <c r="BF416" s="75"/>
      <c r="BG416" s="75"/>
      <c r="BH416" s="74"/>
      <c r="BI416" s="74"/>
      <c r="BJ416" s="74"/>
      <c r="BK416" s="74"/>
      <c r="BL416" s="74"/>
    </row>
    <row r="417" spans="1:64" s="1" customFormat="1" ht="100.5" customHeight="1">
      <c r="A417" s="218" t="s">
        <v>2658</v>
      </c>
      <c r="B417" s="218" t="s">
        <v>23</v>
      </c>
      <c r="C417" s="218" t="s">
        <v>1583</v>
      </c>
      <c r="D417" s="218" t="s">
        <v>1193</v>
      </c>
      <c r="E417" s="218" t="s">
        <v>1584</v>
      </c>
      <c r="F417" s="218" t="s">
        <v>1109</v>
      </c>
      <c r="G417" s="218" t="s">
        <v>24</v>
      </c>
      <c r="H417" s="218">
        <v>0</v>
      </c>
      <c r="I417" s="218">
        <v>470000000</v>
      </c>
      <c r="J417" s="218" t="s">
        <v>25</v>
      </c>
      <c r="K417" s="218" t="s">
        <v>1592</v>
      </c>
      <c r="L417" s="218" t="s">
        <v>26</v>
      </c>
      <c r="M417" s="430" t="s">
        <v>27</v>
      </c>
      <c r="N417" s="218" t="s">
        <v>643</v>
      </c>
      <c r="O417" s="218" t="s">
        <v>28</v>
      </c>
      <c r="P417" s="218" t="s">
        <v>1025</v>
      </c>
      <c r="Q417" s="218" t="s">
        <v>29</v>
      </c>
      <c r="R417" s="218" t="s">
        <v>3128</v>
      </c>
      <c r="S417" s="256">
        <v>1139.6000000000001</v>
      </c>
      <c r="T417" s="256">
        <f t="shared" si="14"/>
        <v>0</v>
      </c>
      <c r="U417" s="256">
        <f t="shared" si="15"/>
        <v>0</v>
      </c>
      <c r="V417" s="218"/>
      <c r="W417" s="218" t="s">
        <v>262</v>
      </c>
      <c r="X417" s="218"/>
      <c r="Y417" s="67"/>
      <c r="Z417" s="68"/>
      <c r="AA417" s="67"/>
      <c r="AB417" s="69"/>
      <c r="AC417" s="70"/>
      <c r="AD417" s="70"/>
      <c r="AE417" s="70"/>
      <c r="AF417" s="70"/>
      <c r="AG417" s="71"/>
      <c r="AH417" s="318"/>
      <c r="AI417" s="67"/>
      <c r="AJ417" s="68"/>
      <c r="AK417" s="69"/>
      <c r="AL417" s="68"/>
      <c r="AM417" s="67"/>
      <c r="AN417" s="72"/>
      <c r="AO417" s="68"/>
      <c r="AP417" s="72"/>
      <c r="AQ417" s="68"/>
      <c r="AR417" s="72"/>
      <c r="AS417" s="72"/>
      <c r="AT417" s="72"/>
      <c r="AU417" s="72"/>
      <c r="AV417" s="72"/>
      <c r="AW417" s="72"/>
      <c r="AX417" s="73"/>
      <c r="AY417" s="74"/>
      <c r="AZ417" s="74"/>
      <c r="BA417" s="74"/>
      <c r="BB417" s="74"/>
      <c r="BC417" s="74"/>
      <c r="BD417" s="75"/>
      <c r="BE417" s="75"/>
      <c r="BF417" s="75"/>
      <c r="BG417" s="75"/>
      <c r="BH417" s="74"/>
      <c r="BI417" s="74"/>
      <c r="BJ417" s="74"/>
      <c r="BK417" s="74"/>
      <c r="BL417" s="74"/>
    </row>
    <row r="418" spans="1:64" s="1" customFormat="1" ht="100.5" customHeight="1">
      <c r="A418" s="218" t="s">
        <v>3548</v>
      </c>
      <c r="B418" s="218" t="s">
        <v>23</v>
      </c>
      <c r="C418" s="218" t="s">
        <v>1583</v>
      </c>
      <c r="D418" s="218" t="s">
        <v>1193</v>
      </c>
      <c r="E418" s="218" t="s">
        <v>1584</v>
      </c>
      <c r="F418" s="218" t="s">
        <v>1109</v>
      </c>
      <c r="G418" s="218" t="s">
        <v>24</v>
      </c>
      <c r="H418" s="218">
        <v>0</v>
      </c>
      <c r="I418" s="218">
        <v>470000000</v>
      </c>
      <c r="J418" s="218" t="s">
        <v>25</v>
      </c>
      <c r="K418" s="218" t="s">
        <v>3479</v>
      </c>
      <c r="L418" s="218" t="s">
        <v>26</v>
      </c>
      <c r="M418" s="430" t="s">
        <v>27</v>
      </c>
      <c r="N418" s="218" t="s">
        <v>643</v>
      </c>
      <c r="O418" s="218" t="s">
        <v>28</v>
      </c>
      <c r="P418" s="218" t="s">
        <v>1025</v>
      </c>
      <c r="Q418" s="218" t="s">
        <v>29</v>
      </c>
      <c r="R418" s="218" t="s">
        <v>3128</v>
      </c>
      <c r="S418" s="256">
        <v>1139.6000000000001</v>
      </c>
      <c r="T418" s="256">
        <f t="shared" si="14"/>
        <v>0</v>
      </c>
      <c r="U418" s="256">
        <f t="shared" si="15"/>
        <v>0</v>
      </c>
      <c r="V418" s="218"/>
      <c r="W418" s="218" t="s">
        <v>262</v>
      </c>
      <c r="X418" s="218" t="s">
        <v>3181</v>
      </c>
      <c r="Y418" s="67"/>
      <c r="Z418" s="68"/>
      <c r="AA418" s="67"/>
      <c r="AB418" s="69"/>
      <c r="AC418" s="70"/>
      <c r="AD418" s="70"/>
      <c r="AE418" s="70"/>
      <c r="AF418" s="70"/>
      <c r="AG418" s="71"/>
      <c r="AH418" s="318"/>
      <c r="AI418" s="67"/>
      <c r="AJ418" s="68"/>
      <c r="AK418" s="69"/>
      <c r="AL418" s="68"/>
      <c r="AM418" s="67"/>
      <c r="AN418" s="72"/>
      <c r="AO418" s="68"/>
      <c r="AP418" s="72"/>
      <c r="AQ418" s="68"/>
      <c r="AR418" s="72"/>
      <c r="AS418" s="72"/>
      <c r="AT418" s="72"/>
      <c r="AU418" s="72"/>
      <c r="AV418" s="72"/>
      <c r="AW418" s="72"/>
      <c r="AX418" s="73"/>
      <c r="AY418" s="74"/>
      <c r="AZ418" s="74"/>
      <c r="BA418" s="74"/>
      <c r="BB418" s="74"/>
      <c r="BC418" s="74"/>
      <c r="BD418" s="75"/>
      <c r="BE418" s="75"/>
      <c r="BF418" s="75"/>
      <c r="BG418" s="75"/>
      <c r="BH418" s="74"/>
      <c r="BI418" s="74"/>
      <c r="BJ418" s="74"/>
      <c r="BK418" s="74"/>
      <c r="BL418" s="74"/>
    </row>
    <row r="419" spans="1:64" s="1" customFormat="1" ht="100.5" customHeight="1">
      <c r="A419" s="218" t="s">
        <v>2659</v>
      </c>
      <c r="B419" s="218" t="s">
        <v>23</v>
      </c>
      <c r="C419" s="218" t="s">
        <v>1583</v>
      </c>
      <c r="D419" s="218" t="s">
        <v>1193</v>
      </c>
      <c r="E419" s="218" t="s">
        <v>1584</v>
      </c>
      <c r="F419" s="218" t="s">
        <v>1110</v>
      </c>
      <c r="G419" s="218" t="s">
        <v>24</v>
      </c>
      <c r="H419" s="218">
        <v>0</v>
      </c>
      <c r="I419" s="218">
        <v>470000000</v>
      </c>
      <c r="J419" s="218" t="s">
        <v>25</v>
      </c>
      <c r="K419" s="218" t="s">
        <v>1592</v>
      </c>
      <c r="L419" s="218" t="s">
        <v>26</v>
      </c>
      <c r="M419" s="430" t="s">
        <v>27</v>
      </c>
      <c r="N419" s="218" t="s">
        <v>643</v>
      </c>
      <c r="O419" s="218" t="s">
        <v>28</v>
      </c>
      <c r="P419" s="218" t="s">
        <v>1025</v>
      </c>
      <c r="Q419" s="218" t="s">
        <v>29</v>
      </c>
      <c r="R419" s="218" t="s">
        <v>3128</v>
      </c>
      <c r="S419" s="256">
        <v>1139.6000000000001</v>
      </c>
      <c r="T419" s="256">
        <f t="shared" si="14"/>
        <v>0</v>
      </c>
      <c r="U419" s="256">
        <f t="shared" si="15"/>
        <v>0</v>
      </c>
      <c r="V419" s="218"/>
      <c r="W419" s="218" t="s">
        <v>262</v>
      </c>
      <c r="X419" s="218"/>
      <c r="Y419" s="67"/>
      <c r="Z419" s="68"/>
      <c r="AA419" s="67"/>
      <c r="AB419" s="69"/>
      <c r="AC419" s="70"/>
      <c r="AD419" s="70"/>
      <c r="AE419" s="70"/>
      <c r="AF419" s="70"/>
      <c r="AG419" s="71"/>
      <c r="AH419" s="318"/>
      <c r="AI419" s="67"/>
      <c r="AJ419" s="68"/>
      <c r="AK419" s="69"/>
      <c r="AL419" s="68"/>
      <c r="AM419" s="67"/>
      <c r="AN419" s="72"/>
      <c r="AO419" s="68"/>
      <c r="AP419" s="72"/>
      <c r="AQ419" s="68"/>
      <c r="AR419" s="72"/>
      <c r="AS419" s="72"/>
      <c r="AT419" s="72"/>
      <c r="AU419" s="72"/>
      <c r="AV419" s="72"/>
      <c r="AW419" s="72"/>
      <c r="AX419" s="73"/>
      <c r="AY419" s="74"/>
      <c r="AZ419" s="74"/>
      <c r="BA419" s="74"/>
      <c r="BB419" s="74"/>
      <c r="BC419" s="74"/>
      <c r="BD419" s="75"/>
      <c r="BE419" s="75"/>
      <c r="BF419" s="75"/>
      <c r="BG419" s="75"/>
      <c r="BH419" s="74"/>
      <c r="BI419" s="74"/>
      <c r="BJ419" s="74"/>
      <c r="BK419" s="74"/>
      <c r="BL419" s="74"/>
    </row>
    <row r="420" spans="1:64" s="1" customFormat="1" ht="100.5" customHeight="1">
      <c r="A420" s="218" t="s">
        <v>3549</v>
      </c>
      <c r="B420" s="218" t="s">
        <v>23</v>
      </c>
      <c r="C420" s="218" t="s">
        <v>1583</v>
      </c>
      <c r="D420" s="218" t="s">
        <v>1193</v>
      </c>
      <c r="E420" s="218" t="s">
        <v>1584</v>
      </c>
      <c r="F420" s="218" t="s">
        <v>1110</v>
      </c>
      <c r="G420" s="218" t="s">
        <v>24</v>
      </c>
      <c r="H420" s="218">
        <v>0</v>
      </c>
      <c r="I420" s="218">
        <v>470000000</v>
      </c>
      <c r="J420" s="218" t="s">
        <v>25</v>
      </c>
      <c r="K420" s="218" t="s">
        <v>3479</v>
      </c>
      <c r="L420" s="218" t="s">
        <v>26</v>
      </c>
      <c r="M420" s="430" t="s">
        <v>27</v>
      </c>
      <c r="N420" s="218" t="s">
        <v>643</v>
      </c>
      <c r="O420" s="218" t="s">
        <v>28</v>
      </c>
      <c r="P420" s="218" t="s">
        <v>1025</v>
      </c>
      <c r="Q420" s="218" t="s">
        <v>29</v>
      </c>
      <c r="R420" s="218" t="s">
        <v>3128</v>
      </c>
      <c r="S420" s="256">
        <v>1139.6000000000001</v>
      </c>
      <c r="T420" s="256">
        <f t="shared" si="14"/>
        <v>0</v>
      </c>
      <c r="U420" s="256">
        <f t="shared" si="15"/>
        <v>0</v>
      </c>
      <c r="V420" s="218"/>
      <c r="W420" s="218" t="s">
        <v>262</v>
      </c>
      <c r="X420" s="218" t="s">
        <v>3181</v>
      </c>
      <c r="Y420" s="67"/>
      <c r="Z420" s="68"/>
      <c r="AA420" s="67"/>
      <c r="AB420" s="69"/>
      <c r="AC420" s="70"/>
      <c r="AD420" s="70"/>
      <c r="AE420" s="70"/>
      <c r="AF420" s="70"/>
      <c r="AG420" s="71"/>
      <c r="AH420" s="318"/>
      <c r="AI420" s="67"/>
      <c r="AJ420" s="68"/>
      <c r="AK420" s="69"/>
      <c r="AL420" s="68"/>
      <c r="AM420" s="67"/>
      <c r="AN420" s="72"/>
      <c r="AO420" s="68"/>
      <c r="AP420" s="72"/>
      <c r="AQ420" s="68"/>
      <c r="AR420" s="72"/>
      <c r="AS420" s="72"/>
      <c r="AT420" s="72"/>
      <c r="AU420" s="72"/>
      <c r="AV420" s="72"/>
      <c r="AW420" s="72"/>
      <c r="AX420" s="73"/>
      <c r="AY420" s="74"/>
      <c r="AZ420" s="74"/>
      <c r="BA420" s="74"/>
      <c r="BB420" s="74"/>
      <c r="BC420" s="74"/>
      <c r="BD420" s="75"/>
      <c r="BE420" s="75"/>
      <c r="BF420" s="75"/>
      <c r="BG420" s="75"/>
      <c r="BH420" s="74"/>
      <c r="BI420" s="74"/>
      <c r="BJ420" s="74"/>
      <c r="BK420" s="74"/>
      <c r="BL420" s="74"/>
    </row>
    <row r="421" spans="1:64" s="1" customFormat="1" ht="72" customHeight="1">
      <c r="A421" s="218" t="s">
        <v>2660</v>
      </c>
      <c r="B421" s="218" t="s">
        <v>23</v>
      </c>
      <c r="C421" s="442" t="s">
        <v>1503</v>
      </c>
      <c r="D421" s="232" t="s">
        <v>1504</v>
      </c>
      <c r="E421" s="232" t="s">
        <v>1505</v>
      </c>
      <c r="F421" s="218" t="s">
        <v>1111</v>
      </c>
      <c r="G421" s="218" t="s">
        <v>24</v>
      </c>
      <c r="H421" s="218">
        <v>0</v>
      </c>
      <c r="I421" s="218">
        <v>470000000</v>
      </c>
      <c r="J421" s="218" t="s">
        <v>25</v>
      </c>
      <c r="K421" s="218" t="s">
        <v>1592</v>
      </c>
      <c r="L421" s="218" t="s">
        <v>26</v>
      </c>
      <c r="M421" s="430" t="s">
        <v>27</v>
      </c>
      <c r="N421" s="218" t="s">
        <v>643</v>
      </c>
      <c r="O421" s="218" t="s">
        <v>28</v>
      </c>
      <c r="P421" s="218" t="s">
        <v>1025</v>
      </c>
      <c r="Q421" s="218" t="s">
        <v>29</v>
      </c>
      <c r="R421" s="218" t="s">
        <v>3128</v>
      </c>
      <c r="S421" s="256">
        <v>2897.4</v>
      </c>
      <c r="T421" s="256">
        <f t="shared" si="14"/>
        <v>0</v>
      </c>
      <c r="U421" s="256">
        <f t="shared" si="15"/>
        <v>0</v>
      </c>
      <c r="V421" s="218"/>
      <c r="W421" s="218" t="s">
        <v>262</v>
      </c>
      <c r="X421" s="218"/>
      <c r="Y421" s="67"/>
      <c r="Z421" s="68"/>
      <c r="AA421" s="67"/>
      <c r="AB421" s="69"/>
      <c r="AC421" s="70"/>
      <c r="AD421" s="70"/>
      <c r="AE421" s="70"/>
      <c r="AF421" s="70"/>
      <c r="AG421" s="71"/>
      <c r="AH421" s="318"/>
      <c r="AI421" s="67"/>
      <c r="AJ421" s="68"/>
      <c r="AK421" s="69"/>
      <c r="AL421" s="68"/>
      <c r="AM421" s="67"/>
      <c r="AN421" s="72"/>
      <c r="AO421" s="68"/>
      <c r="AP421" s="72"/>
      <c r="AQ421" s="68"/>
      <c r="AR421" s="72"/>
      <c r="AS421" s="72"/>
      <c r="AT421" s="72"/>
      <c r="AU421" s="72"/>
      <c r="AV421" s="72"/>
      <c r="AW421" s="72"/>
      <c r="AX421" s="73"/>
      <c r="AY421" s="74"/>
      <c r="AZ421" s="74"/>
      <c r="BA421" s="74"/>
      <c r="BB421" s="74"/>
      <c r="BC421" s="74"/>
      <c r="BD421" s="75"/>
      <c r="BE421" s="75"/>
      <c r="BF421" s="75"/>
      <c r="BG421" s="75"/>
      <c r="BH421" s="74"/>
      <c r="BI421" s="74"/>
      <c r="BJ421" s="74"/>
      <c r="BK421" s="74"/>
      <c r="BL421" s="74"/>
    </row>
    <row r="422" spans="1:64" s="1" customFormat="1" ht="72" customHeight="1">
      <c r="A422" s="218" t="s">
        <v>3550</v>
      </c>
      <c r="B422" s="218" t="s">
        <v>23</v>
      </c>
      <c r="C422" s="442" t="s">
        <v>1503</v>
      </c>
      <c r="D422" s="232" t="s">
        <v>1504</v>
      </c>
      <c r="E422" s="232" t="s">
        <v>1505</v>
      </c>
      <c r="F422" s="218" t="s">
        <v>1111</v>
      </c>
      <c r="G422" s="218" t="s">
        <v>24</v>
      </c>
      <c r="H422" s="218">
        <v>0</v>
      </c>
      <c r="I422" s="218">
        <v>470000000</v>
      </c>
      <c r="J422" s="218" t="s">
        <v>25</v>
      </c>
      <c r="K422" s="218" t="s">
        <v>3479</v>
      </c>
      <c r="L422" s="218" t="s">
        <v>26</v>
      </c>
      <c r="M422" s="430" t="s">
        <v>27</v>
      </c>
      <c r="N422" s="218" t="s">
        <v>643</v>
      </c>
      <c r="O422" s="218" t="s">
        <v>28</v>
      </c>
      <c r="P422" s="218" t="s">
        <v>1025</v>
      </c>
      <c r="Q422" s="218" t="s">
        <v>29</v>
      </c>
      <c r="R422" s="218">
        <v>10</v>
      </c>
      <c r="S422" s="256">
        <v>2897.4</v>
      </c>
      <c r="T422" s="256">
        <f t="shared" si="14"/>
        <v>28974</v>
      </c>
      <c r="U422" s="256">
        <f t="shared" si="15"/>
        <v>32450.880000000005</v>
      </c>
      <c r="V422" s="218"/>
      <c r="W422" s="218" t="s">
        <v>262</v>
      </c>
      <c r="X422" s="218" t="s">
        <v>3181</v>
      </c>
      <c r="Y422" s="67"/>
      <c r="Z422" s="68"/>
      <c r="AA422" s="67"/>
      <c r="AB422" s="69"/>
      <c r="AC422" s="70"/>
      <c r="AD422" s="70"/>
      <c r="AE422" s="70"/>
      <c r="AF422" s="70"/>
      <c r="AG422" s="71"/>
      <c r="AH422" s="318"/>
      <c r="AI422" s="67"/>
      <c r="AJ422" s="68"/>
      <c r="AK422" s="69"/>
      <c r="AL422" s="68"/>
      <c r="AM422" s="67"/>
      <c r="AN422" s="72"/>
      <c r="AO422" s="68"/>
      <c r="AP422" s="72"/>
      <c r="AQ422" s="68"/>
      <c r="AR422" s="72"/>
      <c r="AS422" s="72"/>
      <c r="AT422" s="72"/>
      <c r="AU422" s="72"/>
      <c r="AV422" s="72"/>
      <c r="AW422" s="72"/>
      <c r="AX422" s="73"/>
      <c r="AY422" s="74"/>
      <c r="AZ422" s="74"/>
      <c r="BA422" s="74"/>
      <c r="BB422" s="74"/>
      <c r="BC422" s="74"/>
      <c r="BD422" s="75"/>
      <c r="BE422" s="75"/>
      <c r="BF422" s="75"/>
      <c r="BG422" s="75"/>
      <c r="BH422" s="74"/>
      <c r="BI422" s="74"/>
      <c r="BJ422" s="74"/>
      <c r="BK422" s="74"/>
      <c r="BL422" s="74"/>
    </row>
    <row r="423" spans="1:64" s="1" customFormat="1" ht="109.5" customHeight="1">
      <c r="A423" s="218" t="s">
        <v>2661</v>
      </c>
      <c r="B423" s="218" t="s">
        <v>23</v>
      </c>
      <c r="C423" s="218" t="s">
        <v>1204</v>
      </c>
      <c r="D423" s="218" t="s">
        <v>1197</v>
      </c>
      <c r="E423" s="218" t="s">
        <v>1203</v>
      </c>
      <c r="F423" s="218" t="s">
        <v>1112</v>
      </c>
      <c r="G423" s="218" t="s">
        <v>24</v>
      </c>
      <c r="H423" s="218">
        <v>0</v>
      </c>
      <c r="I423" s="218">
        <v>470000000</v>
      </c>
      <c r="J423" s="218" t="s">
        <v>25</v>
      </c>
      <c r="K423" s="218" t="s">
        <v>1592</v>
      </c>
      <c r="L423" s="218" t="s">
        <v>26</v>
      </c>
      <c r="M423" s="430" t="s">
        <v>27</v>
      </c>
      <c r="N423" s="218" t="s">
        <v>643</v>
      </c>
      <c r="O423" s="218" t="s">
        <v>28</v>
      </c>
      <c r="P423" s="218" t="s">
        <v>1025</v>
      </c>
      <c r="Q423" s="218" t="s">
        <v>29</v>
      </c>
      <c r="R423" s="218" t="s">
        <v>3128</v>
      </c>
      <c r="S423" s="256">
        <v>255.20000000000002</v>
      </c>
      <c r="T423" s="256">
        <f t="shared" si="14"/>
        <v>0</v>
      </c>
      <c r="U423" s="256">
        <f t="shared" si="15"/>
        <v>0</v>
      </c>
      <c r="V423" s="218"/>
      <c r="W423" s="218" t="s">
        <v>262</v>
      </c>
      <c r="X423" s="218"/>
      <c r="Y423" s="67"/>
      <c r="Z423" s="68"/>
      <c r="AA423" s="67"/>
      <c r="AB423" s="69"/>
      <c r="AC423" s="70"/>
      <c r="AD423" s="70"/>
      <c r="AE423" s="70"/>
      <c r="AF423" s="70"/>
      <c r="AG423" s="71"/>
      <c r="AH423" s="318"/>
      <c r="AI423" s="67"/>
      <c r="AJ423" s="68"/>
      <c r="AK423" s="69"/>
      <c r="AL423" s="68"/>
      <c r="AM423" s="67"/>
      <c r="AN423" s="72"/>
      <c r="AO423" s="68"/>
      <c r="AP423" s="72"/>
      <c r="AQ423" s="68"/>
      <c r="AR423" s="72"/>
      <c r="AS423" s="72"/>
      <c r="AT423" s="72"/>
      <c r="AU423" s="72"/>
      <c r="AV423" s="72"/>
      <c r="AW423" s="72"/>
      <c r="AX423" s="73"/>
      <c r="AY423" s="74"/>
      <c r="AZ423" s="74"/>
      <c r="BA423" s="74"/>
      <c r="BB423" s="74"/>
      <c r="BC423" s="74"/>
      <c r="BD423" s="75"/>
      <c r="BE423" s="75"/>
      <c r="BF423" s="75"/>
      <c r="BG423" s="75"/>
      <c r="BH423" s="74"/>
      <c r="BI423" s="74"/>
      <c r="BJ423" s="74"/>
      <c r="BK423" s="74"/>
      <c r="BL423" s="74"/>
    </row>
    <row r="424" spans="1:64" s="1" customFormat="1" ht="109.5" customHeight="1">
      <c r="A424" s="218" t="s">
        <v>3551</v>
      </c>
      <c r="B424" s="218" t="s">
        <v>23</v>
      </c>
      <c r="C424" s="218" t="s">
        <v>1204</v>
      </c>
      <c r="D424" s="218" t="s">
        <v>1197</v>
      </c>
      <c r="E424" s="218" t="s">
        <v>1203</v>
      </c>
      <c r="F424" s="218" t="s">
        <v>1112</v>
      </c>
      <c r="G424" s="218" t="s">
        <v>24</v>
      </c>
      <c r="H424" s="218">
        <v>0</v>
      </c>
      <c r="I424" s="218">
        <v>470000000</v>
      </c>
      <c r="J424" s="218" t="s">
        <v>25</v>
      </c>
      <c r="K424" s="218" t="s">
        <v>3479</v>
      </c>
      <c r="L424" s="218" t="s">
        <v>26</v>
      </c>
      <c r="M424" s="430" t="s">
        <v>27</v>
      </c>
      <c r="N424" s="218" t="s">
        <v>643</v>
      </c>
      <c r="O424" s="218" t="s">
        <v>28</v>
      </c>
      <c r="P424" s="218" t="s">
        <v>1025</v>
      </c>
      <c r="Q424" s="218" t="s">
        <v>29</v>
      </c>
      <c r="R424" s="218">
        <v>20</v>
      </c>
      <c r="S424" s="256">
        <v>255.20000000000002</v>
      </c>
      <c r="T424" s="256">
        <f t="shared" si="14"/>
        <v>5104</v>
      </c>
      <c r="U424" s="256">
        <f t="shared" si="15"/>
        <v>5716.4800000000005</v>
      </c>
      <c r="V424" s="218"/>
      <c r="W424" s="218" t="s">
        <v>262</v>
      </c>
      <c r="X424" s="218" t="s">
        <v>3181</v>
      </c>
      <c r="Y424" s="67"/>
      <c r="Z424" s="68"/>
      <c r="AA424" s="67"/>
      <c r="AB424" s="69"/>
      <c r="AC424" s="70"/>
      <c r="AD424" s="70"/>
      <c r="AE424" s="70"/>
      <c r="AF424" s="70"/>
      <c r="AG424" s="71"/>
      <c r="AH424" s="318"/>
      <c r="AI424" s="67"/>
      <c r="AJ424" s="68"/>
      <c r="AK424" s="69"/>
      <c r="AL424" s="68"/>
      <c r="AM424" s="67"/>
      <c r="AN424" s="72"/>
      <c r="AO424" s="68"/>
      <c r="AP424" s="72"/>
      <c r="AQ424" s="68"/>
      <c r="AR424" s="72"/>
      <c r="AS424" s="72"/>
      <c r="AT424" s="72"/>
      <c r="AU424" s="72"/>
      <c r="AV424" s="72"/>
      <c r="AW424" s="72"/>
      <c r="AX424" s="73"/>
      <c r="AY424" s="74"/>
      <c r="AZ424" s="74"/>
      <c r="BA424" s="74"/>
      <c r="BB424" s="74"/>
      <c r="BC424" s="74"/>
      <c r="BD424" s="75"/>
      <c r="BE424" s="75"/>
      <c r="BF424" s="75"/>
      <c r="BG424" s="75"/>
      <c r="BH424" s="74"/>
      <c r="BI424" s="74"/>
      <c r="BJ424" s="74"/>
      <c r="BK424" s="74"/>
      <c r="BL424" s="74"/>
    </row>
    <row r="425" spans="1:64" s="1" customFormat="1" ht="127.5" customHeight="1">
      <c r="A425" s="218" t="s">
        <v>2662</v>
      </c>
      <c r="B425" s="218" t="s">
        <v>23</v>
      </c>
      <c r="C425" s="221" t="s">
        <v>1506</v>
      </c>
      <c r="D425" s="288" t="s">
        <v>1507</v>
      </c>
      <c r="E425" s="221" t="s">
        <v>1508</v>
      </c>
      <c r="F425" s="218" t="s">
        <v>1202</v>
      </c>
      <c r="G425" s="218" t="s">
        <v>24</v>
      </c>
      <c r="H425" s="218">
        <v>0</v>
      </c>
      <c r="I425" s="218">
        <v>470000000</v>
      </c>
      <c r="J425" s="218" t="s">
        <v>25</v>
      </c>
      <c r="K425" s="218" t="s">
        <v>1592</v>
      </c>
      <c r="L425" s="218" t="s">
        <v>26</v>
      </c>
      <c r="M425" s="430" t="s">
        <v>27</v>
      </c>
      <c r="N425" s="218" t="s">
        <v>643</v>
      </c>
      <c r="O425" s="218" t="s">
        <v>28</v>
      </c>
      <c r="P425" s="218" t="s">
        <v>1025</v>
      </c>
      <c r="Q425" s="218" t="s">
        <v>29</v>
      </c>
      <c r="R425" s="218" t="s">
        <v>3128</v>
      </c>
      <c r="S425" s="256">
        <v>110</v>
      </c>
      <c r="T425" s="256">
        <f t="shared" si="14"/>
        <v>0</v>
      </c>
      <c r="U425" s="256">
        <f t="shared" si="15"/>
        <v>0</v>
      </c>
      <c r="V425" s="218"/>
      <c r="W425" s="218" t="s">
        <v>262</v>
      </c>
      <c r="X425" s="218"/>
      <c r="Y425" s="67"/>
      <c r="Z425" s="68"/>
      <c r="AA425" s="67"/>
      <c r="AB425" s="69"/>
      <c r="AC425" s="70"/>
      <c r="AD425" s="70"/>
      <c r="AE425" s="70"/>
      <c r="AF425" s="70"/>
      <c r="AG425" s="71"/>
      <c r="AH425" s="318"/>
      <c r="AI425" s="67"/>
      <c r="AJ425" s="68"/>
      <c r="AK425" s="69"/>
      <c r="AL425" s="68"/>
      <c r="AM425" s="67"/>
      <c r="AN425" s="72"/>
      <c r="AO425" s="68"/>
      <c r="AP425" s="72"/>
      <c r="AQ425" s="68"/>
      <c r="AR425" s="72"/>
      <c r="AS425" s="72"/>
      <c r="AT425" s="72"/>
      <c r="AU425" s="72"/>
      <c r="AV425" s="72"/>
      <c r="AW425" s="72"/>
      <c r="AX425" s="73"/>
      <c r="AY425" s="74"/>
      <c r="AZ425" s="74"/>
      <c r="BA425" s="74"/>
      <c r="BB425" s="74"/>
      <c r="BC425" s="74"/>
      <c r="BD425" s="75"/>
      <c r="BE425" s="75"/>
      <c r="BF425" s="75"/>
      <c r="BG425" s="75"/>
      <c r="BH425" s="74"/>
      <c r="BI425" s="74"/>
      <c r="BJ425" s="74"/>
      <c r="BK425" s="74"/>
      <c r="BL425" s="74"/>
    </row>
    <row r="426" spans="1:64" s="1" customFormat="1" ht="127.5" customHeight="1">
      <c r="A426" s="218" t="s">
        <v>3552</v>
      </c>
      <c r="B426" s="218" t="s">
        <v>23</v>
      </c>
      <c r="C426" s="221" t="s">
        <v>1506</v>
      </c>
      <c r="D426" s="288" t="s">
        <v>1507</v>
      </c>
      <c r="E426" s="221" t="s">
        <v>1508</v>
      </c>
      <c r="F426" s="218" t="s">
        <v>1202</v>
      </c>
      <c r="G426" s="218" t="s">
        <v>24</v>
      </c>
      <c r="H426" s="218">
        <v>0</v>
      </c>
      <c r="I426" s="218">
        <v>470000000</v>
      </c>
      <c r="J426" s="218" t="s">
        <v>25</v>
      </c>
      <c r="K426" s="218" t="s">
        <v>3479</v>
      </c>
      <c r="L426" s="218" t="s">
        <v>26</v>
      </c>
      <c r="M426" s="430" t="s">
        <v>27</v>
      </c>
      <c r="N426" s="218" t="s">
        <v>643</v>
      </c>
      <c r="O426" s="218" t="s">
        <v>28</v>
      </c>
      <c r="P426" s="218" t="s">
        <v>1025</v>
      </c>
      <c r="Q426" s="218" t="s">
        <v>29</v>
      </c>
      <c r="R426" s="218" t="s">
        <v>3128</v>
      </c>
      <c r="S426" s="256">
        <v>110</v>
      </c>
      <c r="T426" s="256">
        <f t="shared" si="14"/>
        <v>0</v>
      </c>
      <c r="U426" s="256">
        <f t="shared" si="15"/>
        <v>0</v>
      </c>
      <c r="V426" s="218"/>
      <c r="W426" s="218" t="s">
        <v>262</v>
      </c>
      <c r="X426" s="218" t="s">
        <v>3181</v>
      </c>
      <c r="Y426" s="67"/>
      <c r="Z426" s="68"/>
      <c r="AA426" s="67"/>
      <c r="AB426" s="69"/>
      <c r="AC426" s="70"/>
      <c r="AD426" s="70"/>
      <c r="AE426" s="70"/>
      <c r="AF426" s="70"/>
      <c r="AG426" s="71"/>
      <c r="AH426" s="318"/>
      <c r="AI426" s="67"/>
      <c r="AJ426" s="68"/>
      <c r="AK426" s="69"/>
      <c r="AL426" s="68"/>
      <c r="AM426" s="67"/>
      <c r="AN426" s="72"/>
      <c r="AO426" s="68"/>
      <c r="AP426" s="72"/>
      <c r="AQ426" s="68"/>
      <c r="AR426" s="72"/>
      <c r="AS426" s="72"/>
      <c r="AT426" s="72"/>
      <c r="AU426" s="72"/>
      <c r="AV426" s="72"/>
      <c r="AW426" s="72"/>
      <c r="AX426" s="73"/>
      <c r="AY426" s="74"/>
      <c r="AZ426" s="74"/>
      <c r="BA426" s="74"/>
      <c r="BB426" s="74"/>
      <c r="BC426" s="74"/>
      <c r="BD426" s="75"/>
      <c r="BE426" s="75"/>
      <c r="BF426" s="75"/>
      <c r="BG426" s="75"/>
      <c r="BH426" s="74"/>
      <c r="BI426" s="74"/>
      <c r="BJ426" s="74"/>
      <c r="BK426" s="74"/>
      <c r="BL426" s="74"/>
    </row>
    <row r="427" spans="1:64" s="1" customFormat="1" ht="80.25" customHeight="1">
      <c r="A427" s="218" t="s">
        <v>2663</v>
      </c>
      <c r="B427" s="218" t="s">
        <v>23</v>
      </c>
      <c r="C427" s="218" t="s">
        <v>707</v>
      </c>
      <c r="D427" s="218" t="s">
        <v>705</v>
      </c>
      <c r="E427" s="218" t="s">
        <v>706</v>
      </c>
      <c r="F427" s="218" t="s">
        <v>697</v>
      </c>
      <c r="G427" s="217" t="s">
        <v>24</v>
      </c>
      <c r="H427" s="223">
        <v>73</v>
      </c>
      <c r="I427" s="224">
        <v>470000000</v>
      </c>
      <c r="J427" s="219" t="s">
        <v>25</v>
      </c>
      <c r="K427" s="443" t="s">
        <v>617</v>
      </c>
      <c r="L427" s="218" t="s">
        <v>26</v>
      </c>
      <c r="M427" s="430" t="s">
        <v>27</v>
      </c>
      <c r="N427" s="218" t="s">
        <v>643</v>
      </c>
      <c r="O427" s="218" t="s">
        <v>28</v>
      </c>
      <c r="P427" s="218" t="s">
        <v>662</v>
      </c>
      <c r="Q427" s="218" t="s">
        <v>661</v>
      </c>
      <c r="R427" s="218" t="s">
        <v>3128</v>
      </c>
      <c r="S427" s="256">
        <v>8000</v>
      </c>
      <c r="T427" s="256">
        <f t="shared" si="14"/>
        <v>0</v>
      </c>
      <c r="U427" s="256">
        <f t="shared" si="15"/>
        <v>0</v>
      </c>
      <c r="V427" s="218" t="s">
        <v>107</v>
      </c>
      <c r="W427" s="218" t="s">
        <v>262</v>
      </c>
      <c r="X427" s="218"/>
      <c r="Y427" s="67"/>
      <c r="Z427" s="68"/>
      <c r="AA427" s="67"/>
      <c r="AB427" s="69"/>
      <c r="AC427" s="70"/>
      <c r="AD427" s="70"/>
      <c r="AE427" s="70"/>
      <c r="AF427" s="70"/>
      <c r="AG427" s="71"/>
      <c r="AH427" s="318"/>
      <c r="AI427" s="67"/>
      <c r="AJ427" s="68"/>
      <c r="AK427" s="69"/>
      <c r="AL427" s="68"/>
      <c r="AM427" s="67"/>
      <c r="AN427" s="72"/>
      <c r="AO427" s="68"/>
      <c r="AP427" s="72"/>
      <c r="AQ427" s="68"/>
      <c r="AR427" s="72"/>
      <c r="AS427" s="72"/>
      <c r="AT427" s="72"/>
      <c r="AU427" s="72"/>
      <c r="AV427" s="72"/>
      <c r="AW427" s="72"/>
      <c r="AX427" s="73"/>
      <c r="AY427" s="74"/>
      <c r="AZ427" s="74"/>
      <c r="BA427" s="74"/>
      <c r="BB427" s="74"/>
      <c r="BC427" s="74"/>
      <c r="BD427" s="75"/>
      <c r="BE427" s="75"/>
      <c r="BF427" s="75"/>
      <c r="BG427" s="75"/>
      <c r="BH427" s="74"/>
      <c r="BI427" s="74"/>
      <c r="BJ427" s="74"/>
      <c r="BK427" s="74"/>
      <c r="BL427" s="74"/>
    </row>
    <row r="428" spans="1:64" s="1" customFormat="1" ht="100.5" customHeight="1">
      <c r="A428" s="218" t="s">
        <v>3364</v>
      </c>
      <c r="B428" s="218" t="s">
        <v>23</v>
      </c>
      <c r="C428" s="218" t="s">
        <v>707</v>
      </c>
      <c r="D428" s="218" t="s">
        <v>705</v>
      </c>
      <c r="E428" s="218" t="s">
        <v>706</v>
      </c>
      <c r="F428" s="218" t="s">
        <v>697</v>
      </c>
      <c r="G428" s="217" t="s">
        <v>24</v>
      </c>
      <c r="H428" s="223">
        <v>73</v>
      </c>
      <c r="I428" s="224">
        <v>470000000</v>
      </c>
      <c r="J428" s="219" t="s">
        <v>25</v>
      </c>
      <c r="K428" s="443" t="s">
        <v>618</v>
      </c>
      <c r="L428" s="218" t="s">
        <v>26</v>
      </c>
      <c r="M428" s="430" t="s">
        <v>27</v>
      </c>
      <c r="N428" s="218" t="s">
        <v>643</v>
      </c>
      <c r="O428" s="218" t="s">
        <v>28</v>
      </c>
      <c r="P428" s="218" t="s">
        <v>662</v>
      </c>
      <c r="Q428" s="218" t="s">
        <v>661</v>
      </c>
      <c r="R428" s="218" t="s">
        <v>4232</v>
      </c>
      <c r="S428" s="256">
        <v>8000</v>
      </c>
      <c r="T428" s="256">
        <f t="shared" si="14"/>
        <v>960000</v>
      </c>
      <c r="U428" s="256">
        <f t="shared" si="15"/>
        <v>1075200</v>
      </c>
      <c r="V428" s="254"/>
      <c r="W428" s="254" t="s">
        <v>262</v>
      </c>
      <c r="X428" s="254" t="s">
        <v>3365</v>
      </c>
      <c r="Y428" s="137"/>
      <c r="Z428" s="368"/>
      <c r="AA428" s="434"/>
      <c r="AB428" s="69"/>
      <c r="AC428" s="70"/>
      <c r="AD428" s="70"/>
      <c r="AE428" s="70"/>
      <c r="AF428" s="70"/>
      <c r="AG428" s="71"/>
      <c r="AH428" s="318"/>
      <c r="AI428" s="434"/>
      <c r="AJ428" s="435"/>
      <c r="AK428" s="434"/>
      <c r="AL428" s="368"/>
      <c r="AM428" s="67"/>
      <c r="AN428" s="72"/>
      <c r="AO428" s="68"/>
      <c r="AP428" s="72"/>
      <c r="AQ428" s="68"/>
      <c r="AR428" s="72"/>
      <c r="AS428" s="72"/>
      <c r="AT428" s="72"/>
      <c r="AU428" s="72"/>
      <c r="AV428" s="72"/>
      <c r="AW428" s="72"/>
      <c r="AX428" s="73"/>
      <c r="AY428" s="74"/>
      <c r="AZ428" s="74"/>
      <c r="BA428" s="74"/>
      <c r="BB428" s="74"/>
      <c r="BC428" s="74"/>
      <c r="BD428" s="75"/>
      <c r="BE428" s="75"/>
      <c r="BF428" s="75"/>
      <c r="BG428" s="75"/>
      <c r="BH428" s="74"/>
      <c r="BI428" s="74"/>
      <c r="BJ428" s="74"/>
      <c r="BK428" s="74"/>
      <c r="BL428" s="74"/>
    </row>
    <row r="429" spans="1:64" s="1" customFormat="1" ht="90.75" customHeight="1">
      <c r="A429" s="218" t="s">
        <v>4272</v>
      </c>
      <c r="B429" s="218" t="s">
        <v>23</v>
      </c>
      <c r="C429" s="218" t="s">
        <v>711</v>
      </c>
      <c r="D429" s="218" t="s">
        <v>712</v>
      </c>
      <c r="E429" s="218" t="s">
        <v>713</v>
      </c>
      <c r="F429" s="218" t="s">
        <v>698</v>
      </c>
      <c r="G429" s="217" t="s">
        <v>24</v>
      </c>
      <c r="H429" s="223">
        <v>73</v>
      </c>
      <c r="I429" s="224">
        <v>470000000</v>
      </c>
      <c r="J429" s="219" t="s">
        <v>25</v>
      </c>
      <c r="K429" s="443" t="s">
        <v>617</v>
      </c>
      <c r="L429" s="226" t="s">
        <v>26</v>
      </c>
      <c r="M429" s="217" t="s">
        <v>27</v>
      </c>
      <c r="N429" s="227" t="s">
        <v>643</v>
      </c>
      <c r="O429" s="225" t="s">
        <v>28</v>
      </c>
      <c r="P429" s="228" t="s">
        <v>662</v>
      </c>
      <c r="Q429" s="225" t="s">
        <v>661</v>
      </c>
      <c r="R429" s="218" t="s">
        <v>3128</v>
      </c>
      <c r="S429" s="256">
        <v>14000</v>
      </c>
      <c r="T429" s="256">
        <f t="shared" si="14"/>
        <v>0</v>
      </c>
      <c r="U429" s="256">
        <f t="shared" si="15"/>
        <v>0</v>
      </c>
      <c r="V429" s="218" t="s">
        <v>107</v>
      </c>
      <c r="W429" s="218" t="s">
        <v>262</v>
      </c>
      <c r="X429" s="218"/>
      <c r="Y429" s="67"/>
      <c r="Z429" s="68"/>
      <c r="AA429" s="67"/>
      <c r="AB429" s="69"/>
      <c r="AC429" s="70"/>
      <c r="AD429" s="70"/>
      <c r="AE429" s="70"/>
      <c r="AF429" s="70"/>
      <c r="AG429" s="71"/>
      <c r="AH429" s="318"/>
      <c r="AI429" s="67"/>
      <c r="AJ429" s="68"/>
      <c r="AK429" s="69"/>
      <c r="AL429" s="68"/>
      <c r="AM429" s="67"/>
      <c r="AN429" s="72"/>
      <c r="AO429" s="68"/>
      <c r="AP429" s="72"/>
      <c r="AQ429" s="68"/>
      <c r="AR429" s="72"/>
      <c r="AS429" s="72"/>
      <c r="AT429" s="72"/>
      <c r="AU429" s="72"/>
      <c r="AV429" s="72"/>
      <c r="AW429" s="72"/>
      <c r="AX429" s="73"/>
      <c r="AY429" s="74"/>
      <c r="AZ429" s="74"/>
      <c r="BA429" s="74"/>
      <c r="BB429" s="74"/>
      <c r="BC429" s="74"/>
      <c r="BD429" s="75"/>
      <c r="BE429" s="75"/>
      <c r="BF429" s="75"/>
      <c r="BG429" s="75"/>
      <c r="BH429" s="74"/>
      <c r="BI429" s="74"/>
      <c r="BJ429" s="74"/>
      <c r="BK429" s="74"/>
      <c r="BL429" s="74"/>
    </row>
    <row r="430" spans="1:64" s="1" customFormat="1" ht="84" customHeight="1">
      <c r="A430" s="218" t="s">
        <v>3366</v>
      </c>
      <c r="B430" s="218" t="s">
        <v>23</v>
      </c>
      <c r="C430" s="218" t="s">
        <v>711</v>
      </c>
      <c r="D430" s="218" t="s">
        <v>712</v>
      </c>
      <c r="E430" s="218" t="s">
        <v>713</v>
      </c>
      <c r="F430" s="218" t="s">
        <v>698</v>
      </c>
      <c r="G430" s="217" t="s">
        <v>24</v>
      </c>
      <c r="H430" s="223">
        <v>73</v>
      </c>
      <c r="I430" s="224">
        <v>470000000</v>
      </c>
      <c r="J430" s="219" t="s">
        <v>25</v>
      </c>
      <c r="K430" s="443" t="s">
        <v>618</v>
      </c>
      <c r="L430" s="226" t="s">
        <v>26</v>
      </c>
      <c r="M430" s="217" t="s">
        <v>27</v>
      </c>
      <c r="N430" s="227" t="s">
        <v>643</v>
      </c>
      <c r="O430" s="225" t="s">
        <v>28</v>
      </c>
      <c r="P430" s="228" t="s">
        <v>662</v>
      </c>
      <c r="Q430" s="225" t="s">
        <v>661</v>
      </c>
      <c r="R430" s="218">
        <v>60</v>
      </c>
      <c r="S430" s="256">
        <v>14000</v>
      </c>
      <c r="T430" s="256">
        <f t="shared" si="14"/>
        <v>840000</v>
      </c>
      <c r="U430" s="256">
        <f t="shared" si="15"/>
        <v>940800.00000000012</v>
      </c>
      <c r="V430" s="218"/>
      <c r="W430" s="218" t="s">
        <v>262</v>
      </c>
      <c r="X430" s="218" t="s">
        <v>3365</v>
      </c>
      <c r="Y430" s="137"/>
      <c r="Z430" s="368"/>
      <c r="AA430" s="434"/>
      <c r="AB430" s="69"/>
      <c r="AC430" s="70"/>
      <c r="AD430" s="70"/>
      <c r="AE430" s="70"/>
      <c r="AF430" s="70"/>
      <c r="AG430" s="71"/>
      <c r="AH430" s="318"/>
      <c r="AI430" s="67"/>
      <c r="AJ430" s="68"/>
      <c r="AK430" s="434"/>
      <c r="AL430" s="68"/>
      <c r="AM430" s="67"/>
      <c r="AN430" s="72"/>
      <c r="AO430" s="68"/>
      <c r="AP430" s="72"/>
      <c r="AQ430" s="68"/>
      <c r="AR430" s="72"/>
      <c r="AS430" s="72"/>
      <c r="AT430" s="72"/>
      <c r="AU430" s="72"/>
      <c r="AV430" s="72"/>
      <c r="AW430" s="72"/>
      <c r="AX430" s="73"/>
      <c r="AY430" s="74"/>
      <c r="AZ430" s="74"/>
      <c r="BA430" s="74"/>
      <c r="BB430" s="74"/>
      <c r="BC430" s="74"/>
      <c r="BD430" s="75"/>
      <c r="BE430" s="75"/>
      <c r="BF430" s="75"/>
      <c r="BG430" s="75"/>
      <c r="BH430" s="74"/>
      <c r="BI430" s="74"/>
      <c r="BJ430" s="74"/>
      <c r="BK430" s="74"/>
      <c r="BL430" s="74"/>
    </row>
    <row r="431" spans="1:64" s="1" customFormat="1" ht="117.75" customHeight="1">
      <c r="A431" s="218" t="s">
        <v>2664</v>
      </c>
      <c r="B431" s="218" t="s">
        <v>23</v>
      </c>
      <c r="C431" s="218" t="s">
        <v>707</v>
      </c>
      <c r="D431" s="218" t="s">
        <v>705</v>
      </c>
      <c r="E431" s="218" t="s">
        <v>706</v>
      </c>
      <c r="F431" s="218" t="s">
        <v>700</v>
      </c>
      <c r="G431" s="217" t="s">
        <v>24</v>
      </c>
      <c r="H431" s="223">
        <v>73</v>
      </c>
      <c r="I431" s="224">
        <v>470000000</v>
      </c>
      <c r="J431" s="219" t="s">
        <v>25</v>
      </c>
      <c r="K431" s="443" t="s">
        <v>617</v>
      </c>
      <c r="L431" s="226" t="s">
        <v>26</v>
      </c>
      <c r="M431" s="217" t="s">
        <v>27</v>
      </c>
      <c r="N431" s="227" t="s">
        <v>643</v>
      </c>
      <c r="O431" s="225" t="s">
        <v>28</v>
      </c>
      <c r="P431" s="228" t="s">
        <v>662</v>
      </c>
      <c r="Q431" s="225" t="s">
        <v>661</v>
      </c>
      <c r="R431" s="218">
        <v>0</v>
      </c>
      <c r="S431" s="256">
        <v>10407.608695652174</v>
      </c>
      <c r="T431" s="256">
        <f t="shared" si="14"/>
        <v>0</v>
      </c>
      <c r="U431" s="256">
        <f t="shared" si="15"/>
        <v>0</v>
      </c>
      <c r="V431" s="218" t="s">
        <v>107</v>
      </c>
      <c r="W431" s="218" t="s">
        <v>262</v>
      </c>
      <c r="X431" s="218"/>
      <c r="Y431" s="67"/>
      <c r="Z431" s="68"/>
      <c r="AA431" s="70"/>
      <c r="AB431" s="69"/>
      <c r="AC431" s="70"/>
      <c r="AD431" s="70"/>
      <c r="AE431" s="70"/>
      <c r="AF431" s="70"/>
      <c r="AG431" s="71"/>
      <c r="AH431" s="318"/>
      <c r="AI431" s="67"/>
      <c r="AJ431" s="68"/>
      <c r="AK431" s="69"/>
      <c r="AL431" s="68"/>
      <c r="AM431" s="67"/>
      <c r="AN431" s="72"/>
      <c r="AO431" s="68"/>
      <c r="AP431" s="72"/>
      <c r="AQ431" s="68"/>
      <c r="AR431" s="72"/>
      <c r="AS431" s="72"/>
      <c r="AT431" s="72"/>
      <c r="AU431" s="72"/>
      <c r="AV431" s="72"/>
      <c r="AW431" s="72"/>
      <c r="AX431" s="73"/>
      <c r="AY431" s="74"/>
      <c r="AZ431" s="74"/>
      <c r="BA431" s="74"/>
      <c r="BB431" s="74"/>
      <c r="BC431" s="74"/>
      <c r="BD431" s="75"/>
      <c r="BE431" s="75"/>
      <c r="BF431" s="75"/>
      <c r="BG431" s="75"/>
      <c r="BH431" s="74"/>
      <c r="BI431" s="74"/>
      <c r="BJ431" s="74"/>
      <c r="BK431" s="74"/>
      <c r="BL431" s="74"/>
    </row>
    <row r="432" spans="1:64" s="1" customFormat="1" ht="96" customHeight="1">
      <c r="A432" s="218" t="s">
        <v>3154</v>
      </c>
      <c r="B432" s="218" t="s">
        <v>23</v>
      </c>
      <c r="C432" s="218" t="s">
        <v>707</v>
      </c>
      <c r="D432" s="218" t="s">
        <v>705</v>
      </c>
      <c r="E432" s="218" t="s">
        <v>706</v>
      </c>
      <c r="F432" s="218" t="s">
        <v>700</v>
      </c>
      <c r="G432" s="217" t="s">
        <v>24</v>
      </c>
      <c r="H432" s="223">
        <v>73</v>
      </c>
      <c r="I432" s="224">
        <v>470000000</v>
      </c>
      <c r="J432" s="219" t="s">
        <v>25</v>
      </c>
      <c r="K432" s="443" t="s">
        <v>618</v>
      </c>
      <c r="L432" s="226" t="s">
        <v>26</v>
      </c>
      <c r="M432" s="217" t="s">
        <v>27</v>
      </c>
      <c r="N432" s="227" t="s">
        <v>643</v>
      </c>
      <c r="O432" s="225" t="s">
        <v>28</v>
      </c>
      <c r="P432" s="228" t="s">
        <v>662</v>
      </c>
      <c r="Q432" s="225" t="s">
        <v>661</v>
      </c>
      <c r="R432" s="218" t="s">
        <v>3319</v>
      </c>
      <c r="S432" s="256">
        <v>10117.1875</v>
      </c>
      <c r="T432" s="256">
        <f t="shared" si="14"/>
        <v>404687.5</v>
      </c>
      <c r="U432" s="256">
        <f t="shared" si="15"/>
        <v>453250.00000000006</v>
      </c>
      <c r="V432" s="218"/>
      <c r="W432" s="218" t="s">
        <v>262</v>
      </c>
      <c r="X432" s="218" t="s">
        <v>3368</v>
      </c>
      <c r="Y432" s="137"/>
      <c r="Z432" s="368"/>
      <c r="AA432" s="434"/>
      <c r="AB432" s="69"/>
      <c r="AC432" s="70"/>
      <c r="AD432" s="70"/>
      <c r="AE432" s="70"/>
      <c r="AF432" s="70"/>
      <c r="AG432" s="71"/>
      <c r="AH432" s="318"/>
      <c r="AI432" s="67"/>
      <c r="AJ432" s="68"/>
      <c r="AK432" s="434"/>
      <c r="AL432" s="68"/>
      <c r="AM432" s="67"/>
      <c r="AN432" s="72"/>
      <c r="AO432" s="68"/>
      <c r="AP432" s="72"/>
      <c r="AQ432" s="68"/>
      <c r="AR432" s="72"/>
      <c r="AS432" s="72"/>
      <c r="AT432" s="72"/>
      <c r="AU432" s="72"/>
      <c r="AV432" s="72"/>
      <c r="AW432" s="72"/>
      <c r="AX432" s="73"/>
      <c r="AY432" s="74"/>
      <c r="AZ432" s="74"/>
      <c r="BA432" s="74"/>
      <c r="BB432" s="74"/>
      <c r="BC432" s="74"/>
      <c r="BD432" s="75"/>
      <c r="BE432" s="75"/>
      <c r="BF432" s="75"/>
      <c r="BG432" s="75"/>
      <c r="BH432" s="74"/>
      <c r="BI432" s="74"/>
      <c r="BJ432" s="74"/>
      <c r="BK432" s="74"/>
      <c r="BL432" s="74"/>
    </row>
    <row r="433" spans="1:89" s="1" customFormat="1" ht="125.25" customHeight="1">
      <c r="A433" s="218" t="s">
        <v>2665</v>
      </c>
      <c r="B433" s="218" t="s">
        <v>23</v>
      </c>
      <c r="C433" s="218" t="s">
        <v>711</v>
      </c>
      <c r="D433" s="218" t="s">
        <v>712</v>
      </c>
      <c r="E433" s="218" t="s">
        <v>713</v>
      </c>
      <c r="F433" s="218" t="s">
        <v>701</v>
      </c>
      <c r="G433" s="217" t="s">
        <v>24</v>
      </c>
      <c r="H433" s="223">
        <v>73</v>
      </c>
      <c r="I433" s="224">
        <v>470000000</v>
      </c>
      <c r="J433" s="219" t="s">
        <v>25</v>
      </c>
      <c r="K433" s="443" t="s">
        <v>617</v>
      </c>
      <c r="L433" s="226" t="s">
        <v>26</v>
      </c>
      <c r="M433" s="217" t="s">
        <v>27</v>
      </c>
      <c r="N433" s="227" t="s">
        <v>643</v>
      </c>
      <c r="O433" s="225" t="s">
        <v>28</v>
      </c>
      <c r="P433" s="228" t="s">
        <v>662</v>
      </c>
      <c r="Q433" s="225" t="s">
        <v>661</v>
      </c>
      <c r="R433" s="218">
        <v>0</v>
      </c>
      <c r="S433" s="256">
        <v>16516.580952380951</v>
      </c>
      <c r="T433" s="256">
        <f t="shared" si="14"/>
        <v>0</v>
      </c>
      <c r="U433" s="256">
        <f t="shared" si="15"/>
        <v>0</v>
      </c>
      <c r="V433" s="218" t="s">
        <v>107</v>
      </c>
      <c r="W433" s="218" t="s">
        <v>262</v>
      </c>
      <c r="X433" s="218"/>
      <c r="Y433" s="69"/>
      <c r="Z433" s="68"/>
      <c r="AA433" s="67"/>
      <c r="AB433" s="69"/>
      <c r="AC433" s="70"/>
      <c r="AD433" s="70"/>
      <c r="AE433" s="70"/>
      <c r="AF433" s="70"/>
      <c r="AG433" s="71"/>
      <c r="AH433" s="318"/>
      <c r="AI433" s="67"/>
      <c r="AJ433" s="68"/>
      <c r="AK433" s="69"/>
      <c r="AL433" s="68"/>
      <c r="AM433" s="67"/>
      <c r="AN433" s="72"/>
      <c r="AO433" s="68"/>
      <c r="AP433" s="72"/>
      <c r="AQ433" s="68"/>
      <c r="AR433" s="72"/>
      <c r="AS433" s="72"/>
      <c r="AT433" s="72"/>
      <c r="AU433" s="72"/>
      <c r="AV433" s="72"/>
      <c r="AW433" s="72"/>
      <c r="AX433" s="73"/>
      <c r="AY433" s="74"/>
      <c r="AZ433" s="74"/>
      <c r="BA433" s="74"/>
      <c r="BB433" s="74"/>
      <c r="BC433" s="74"/>
      <c r="BD433" s="75"/>
      <c r="BE433" s="75"/>
      <c r="BF433" s="75"/>
      <c r="BG433" s="75"/>
      <c r="BH433" s="74"/>
      <c r="BI433" s="74"/>
      <c r="BJ433" s="74"/>
      <c r="BK433" s="74"/>
      <c r="BL433" s="74"/>
    </row>
    <row r="434" spans="1:89" s="1" customFormat="1" ht="107.25" customHeight="1">
      <c r="A434" s="218" t="s">
        <v>3155</v>
      </c>
      <c r="B434" s="218" t="s">
        <v>23</v>
      </c>
      <c r="C434" s="218" t="s">
        <v>711</v>
      </c>
      <c r="D434" s="218" t="s">
        <v>712</v>
      </c>
      <c r="E434" s="218" t="s">
        <v>713</v>
      </c>
      <c r="F434" s="218" t="s">
        <v>701</v>
      </c>
      <c r="G434" s="217" t="s">
        <v>24</v>
      </c>
      <c r="H434" s="223">
        <v>73</v>
      </c>
      <c r="I434" s="224">
        <v>470000000</v>
      </c>
      <c r="J434" s="219" t="s">
        <v>25</v>
      </c>
      <c r="K434" s="443" t="s">
        <v>618</v>
      </c>
      <c r="L434" s="226" t="s">
        <v>26</v>
      </c>
      <c r="M434" s="217" t="s">
        <v>27</v>
      </c>
      <c r="N434" s="227" t="s">
        <v>643</v>
      </c>
      <c r="O434" s="225" t="s">
        <v>28</v>
      </c>
      <c r="P434" s="228" t="s">
        <v>662</v>
      </c>
      <c r="Q434" s="225" t="s">
        <v>661</v>
      </c>
      <c r="R434" s="218" t="s">
        <v>3320</v>
      </c>
      <c r="S434" s="256">
        <v>16224.445517241378</v>
      </c>
      <c r="T434" s="256">
        <f t="shared" si="14"/>
        <v>470508.92</v>
      </c>
      <c r="U434" s="256">
        <f t="shared" si="15"/>
        <v>526969.99040000001</v>
      </c>
      <c r="V434" s="218"/>
      <c r="W434" s="218" t="s">
        <v>262</v>
      </c>
      <c r="X434" s="218" t="s">
        <v>3368</v>
      </c>
      <c r="Y434" s="137"/>
      <c r="Z434" s="368"/>
      <c r="AA434" s="434"/>
      <c r="AB434" s="69"/>
      <c r="AC434" s="70"/>
      <c r="AD434" s="70"/>
      <c r="AE434" s="70"/>
      <c r="AF434" s="70"/>
      <c r="AG434" s="71"/>
      <c r="AH434" s="318"/>
      <c r="AI434" s="67"/>
      <c r="AJ434" s="68"/>
      <c r="AK434" s="434"/>
      <c r="AL434" s="68"/>
      <c r="AM434" s="67"/>
      <c r="AN434" s="72"/>
      <c r="AO434" s="68"/>
      <c r="AP434" s="72"/>
      <c r="AQ434" s="68"/>
      <c r="AR434" s="72"/>
      <c r="AS434" s="72"/>
      <c r="AT434" s="72"/>
      <c r="AU434" s="72"/>
      <c r="AV434" s="72"/>
      <c r="AW434" s="72"/>
      <c r="AX434" s="73"/>
      <c r="AY434" s="74"/>
      <c r="AZ434" s="74"/>
      <c r="BA434" s="74"/>
      <c r="BB434" s="74"/>
      <c r="BC434" s="74"/>
      <c r="BD434" s="75"/>
      <c r="BE434" s="75"/>
      <c r="BF434" s="75"/>
      <c r="BG434" s="75"/>
      <c r="BH434" s="74"/>
      <c r="BI434" s="74"/>
      <c r="BJ434" s="74"/>
      <c r="BK434" s="74"/>
      <c r="BL434" s="74"/>
    </row>
    <row r="435" spans="1:89" s="10" customFormat="1" ht="90.75" customHeight="1">
      <c r="A435" s="217" t="s">
        <v>2666</v>
      </c>
      <c r="B435" s="217" t="s">
        <v>23</v>
      </c>
      <c r="C435" s="309" t="s">
        <v>710</v>
      </c>
      <c r="D435" s="217" t="s">
        <v>708</v>
      </c>
      <c r="E435" s="219" t="s">
        <v>709</v>
      </c>
      <c r="F435" s="219" t="s">
        <v>704</v>
      </c>
      <c r="G435" s="217" t="s">
        <v>24</v>
      </c>
      <c r="H435" s="223">
        <v>73</v>
      </c>
      <c r="I435" s="224">
        <v>470000000</v>
      </c>
      <c r="J435" s="219" t="s">
        <v>25</v>
      </c>
      <c r="K435" s="443" t="s">
        <v>617</v>
      </c>
      <c r="L435" s="226" t="s">
        <v>26</v>
      </c>
      <c r="M435" s="217" t="s">
        <v>27</v>
      </c>
      <c r="N435" s="227" t="s">
        <v>643</v>
      </c>
      <c r="O435" s="225" t="s">
        <v>28</v>
      </c>
      <c r="P435" s="228" t="s">
        <v>662</v>
      </c>
      <c r="Q435" s="225" t="s">
        <v>661</v>
      </c>
      <c r="R435" s="309" t="s">
        <v>3128</v>
      </c>
      <c r="S435" s="252">
        <v>8500</v>
      </c>
      <c r="T435" s="230">
        <f t="shared" si="14"/>
        <v>0</v>
      </c>
      <c r="U435" s="230">
        <f t="shared" si="15"/>
        <v>0</v>
      </c>
      <c r="V435" s="444" t="s">
        <v>107</v>
      </c>
      <c r="W435" s="309" t="s">
        <v>262</v>
      </c>
      <c r="X435" s="217"/>
      <c r="Y435" s="74"/>
      <c r="Z435" s="308"/>
      <c r="AA435" s="74"/>
      <c r="AB435" s="409"/>
      <c r="AC435" s="308"/>
      <c r="AD435" s="308"/>
      <c r="AE435" s="308"/>
      <c r="AF435" s="308"/>
      <c r="AG435" s="75"/>
      <c r="AH435" s="410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5"/>
      <c r="BE435" s="75"/>
      <c r="BF435" s="75"/>
      <c r="BG435" s="75"/>
      <c r="BH435" s="74"/>
      <c r="BI435" s="74"/>
      <c r="BJ435" s="74"/>
      <c r="BK435" s="74"/>
      <c r="BL435" s="7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</row>
    <row r="436" spans="1:89" s="10" customFormat="1" ht="90.75" customHeight="1">
      <c r="A436" s="217" t="s">
        <v>3371</v>
      </c>
      <c r="B436" s="217" t="s">
        <v>23</v>
      </c>
      <c r="C436" s="309" t="s">
        <v>710</v>
      </c>
      <c r="D436" s="217" t="s">
        <v>708</v>
      </c>
      <c r="E436" s="219" t="s">
        <v>709</v>
      </c>
      <c r="F436" s="219" t="s">
        <v>704</v>
      </c>
      <c r="G436" s="217" t="s">
        <v>24</v>
      </c>
      <c r="H436" s="223">
        <v>73</v>
      </c>
      <c r="I436" s="224">
        <v>470000000</v>
      </c>
      <c r="J436" s="219" t="s">
        <v>25</v>
      </c>
      <c r="K436" s="443" t="s">
        <v>618</v>
      </c>
      <c r="L436" s="226" t="s">
        <v>26</v>
      </c>
      <c r="M436" s="217" t="s">
        <v>27</v>
      </c>
      <c r="N436" s="227" t="s">
        <v>643</v>
      </c>
      <c r="O436" s="225" t="s">
        <v>28</v>
      </c>
      <c r="P436" s="228" t="s">
        <v>662</v>
      </c>
      <c r="Q436" s="225" t="s">
        <v>661</v>
      </c>
      <c r="R436" s="309" t="s">
        <v>3132</v>
      </c>
      <c r="S436" s="252">
        <v>8500</v>
      </c>
      <c r="T436" s="230">
        <f t="shared" si="14"/>
        <v>85000</v>
      </c>
      <c r="U436" s="230">
        <f t="shared" si="15"/>
        <v>95200.000000000015</v>
      </c>
      <c r="V436" s="445"/>
      <c r="W436" s="446" t="s">
        <v>262</v>
      </c>
      <c r="X436" s="255">
        <v>11.22</v>
      </c>
      <c r="Y436" s="434"/>
      <c r="Z436" s="368"/>
      <c r="AA436" s="447"/>
      <c r="AB436" s="448"/>
      <c r="AC436" s="449"/>
      <c r="AD436" s="449"/>
      <c r="AE436" s="449"/>
      <c r="AF436" s="449"/>
      <c r="AG436" s="408"/>
      <c r="AH436" s="410"/>
      <c r="AI436" s="434"/>
      <c r="AJ436" s="368"/>
      <c r="AK436" s="434"/>
      <c r="AL436" s="434"/>
      <c r="AM436" s="434"/>
      <c r="AN436" s="43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5"/>
      <c r="BE436" s="75"/>
      <c r="BF436" s="75"/>
      <c r="BG436" s="75"/>
      <c r="BH436" s="74"/>
      <c r="BI436" s="74"/>
      <c r="BJ436" s="74"/>
      <c r="BK436" s="74"/>
      <c r="BL436" s="7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</row>
    <row r="437" spans="1:89" s="12" customFormat="1" ht="60.75" customHeight="1">
      <c r="A437" s="217" t="s">
        <v>2667</v>
      </c>
      <c r="B437" s="219" t="s">
        <v>23</v>
      </c>
      <c r="C437" s="238" t="s">
        <v>710</v>
      </c>
      <c r="D437" s="232" t="s">
        <v>708</v>
      </c>
      <c r="E437" s="232" t="s">
        <v>709</v>
      </c>
      <c r="F437" s="440" t="s">
        <v>3288</v>
      </c>
      <c r="G437" s="217" t="s">
        <v>24</v>
      </c>
      <c r="H437" s="223">
        <v>73</v>
      </c>
      <c r="I437" s="224">
        <v>470000000</v>
      </c>
      <c r="J437" s="219" t="s">
        <v>25</v>
      </c>
      <c r="K437" s="443" t="s">
        <v>617</v>
      </c>
      <c r="L437" s="226" t="s">
        <v>26</v>
      </c>
      <c r="M437" s="217" t="s">
        <v>27</v>
      </c>
      <c r="N437" s="227" t="s">
        <v>643</v>
      </c>
      <c r="O437" s="225" t="s">
        <v>28</v>
      </c>
      <c r="P437" s="228" t="s">
        <v>662</v>
      </c>
      <c r="Q437" s="225" t="s">
        <v>661</v>
      </c>
      <c r="R437" s="450" t="s">
        <v>3128</v>
      </c>
      <c r="S437" s="230">
        <v>9300</v>
      </c>
      <c r="T437" s="252">
        <f t="shared" si="14"/>
        <v>0</v>
      </c>
      <c r="U437" s="252">
        <f t="shared" si="15"/>
        <v>0</v>
      </c>
      <c r="V437" s="217" t="s">
        <v>107</v>
      </c>
      <c r="W437" s="218" t="s">
        <v>262</v>
      </c>
      <c r="X437" s="218"/>
      <c r="Y437" s="105"/>
      <c r="Z437" s="74"/>
      <c r="AA437" s="74"/>
      <c r="AB437" s="409"/>
      <c r="AC437" s="308"/>
      <c r="AD437" s="308"/>
      <c r="AE437" s="308"/>
      <c r="AF437" s="308"/>
      <c r="AG437" s="75"/>
      <c r="AH437" s="410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401"/>
      <c r="BN437" s="401"/>
      <c r="BO437" s="401"/>
      <c r="BP437" s="401"/>
      <c r="BQ437" s="401"/>
      <c r="BR437" s="401"/>
      <c r="BS437" s="401"/>
      <c r="BT437" s="401"/>
      <c r="BU437" s="401"/>
      <c r="BV437" s="401"/>
      <c r="BW437" s="401"/>
      <c r="BX437" s="401"/>
      <c r="BY437" s="401"/>
      <c r="BZ437" s="401"/>
      <c r="CA437" s="401"/>
      <c r="CB437" s="401"/>
      <c r="CC437" s="401"/>
      <c r="CD437" s="401"/>
      <c r="CE437" s="401"/>
      <c r="CF437" s="401"/>
      <c r="CG437" s="401"/>
      <c r="CH437" s="401"/>
      <c r="CI437" s="401"/>
      <c r="CJ437" s="401"/>
      <c r="CK437" s="401"/>
    </row>
    <row r="438" spans="1:89" s="12" customFormat="1" ht="75" customHeight="1">
      <c r="A438" s="217" t="s">
        <v>2668</v>
      </c>
      <c r="B438" s="219" t="s">
        <v>23</v>
      </c>
      <c r="C438" s="238" t="s">
        <v>3201</v>
      </c>
      <c r="D438" s="232" t="s">
        <v>3202</v>
      </c>
      <c r="E438" s="232" t="s">
        <v>3203</v>
      </c>
      <c r="F438" s="440" t="s">
        <v>3204</v>
      </c>
      <c r="G438" s="217" t="s">
        <v>24</v>
      </c>
      <c r="H438" s="223">
        <v>65</v>
      </c>
      <c r="I438" s="224">
        <v>470000000</v>
      </c>
      <c r="J438" s="219" t="s">
        <v>25</v>
      </c>
      <c r="K438" s="443" t="s">
        <v>617</v>
      </c>
      <c r="L438" s="226" t="s">
        <v>26</v>
      </c>
      <c r="M438" s="217" t="s">
        <v>27</v>
      </c>
      <c r="N438" s="227" t="s">
        <v>643</v>
      </c>
      <c r="O438" s="225" t="s">
        <v>28</v>
      </c>
      <c r="P438" s="228" t="s">
        <v>657</v>
      </c>
      <c r="Q438" s="225" t="s">
        <v>696</v>
      </c>
      <c r="R438" s="450" t="s">
        <v>3128</v>
      </c>
      <c r="S438" s="230">
        <v>8000</v>
      </c>
      <c r="T438" s="252">
        <f t="shared" si="14"/>
        <v>0</v>
      </c>
      <c r="U438" s="252">
        <f t="shared" si="15"/>
        <v>0</v>
      </c>
      <c r="V438" s="217" t="s">
        <v>107</v>
      </c>
      <c r="W438" s="218" t="s">
        <v>262</v>
      </c>
      <c r="X438" s="218"/>
      <c r="Y438" s="105"/>
      <c r="Z438" s="74"/>
      <c r="AA438" s="74"/>
      <c r="AB438" s="409"/>
      <c r="AC438" s="308"/>
      <c r="AD438" s="308"/>
      <c r="AE438" s="308"/>
      <c r="AF438" s="308"/>
      <c r="AG438" s="75"/>
      <c r="AH438" s="410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401"/>
      <c r="BN438" s="401"/>
      <c r="BO438" s="401"/>
      <c r="BP438" s="401"/>
      <c r="BQ438" s="401"/>
      <c r="BR438" s="401"/>
      <c r="BS438" s="401"/>
      <c r="BT438" s="401"/>
      <c r="BU438" s="401"/>
      <c r="BV438" s="401"/>
      <c r="BW438" s="401"/>
      <c r="BX438" s="401"/>
      <c r="BY438" s="401"/>
      <c r="BZ438" s="401"/>
      <c r="CA438" s="401"/>
      <c r="CB438" s="401"/>
      <c r="CC438" s="401"/>
      <c r="CD438" s="401"/>
      <c r="CE438" s="401"/>
      <c r="CF438" s="401"/>
      <c r="CG438" s="401"/>
      <c r="CH438" s="401"/>
      <c r="CI438" s="401"/>
      <c r="CJ438" s="401"/>
      <c r="CK438" s="401"/>
    </row>
    <row r="439" spans="1:89" s="12" customFormat="1" ht="75" customHeight="1">
      <c r="A439" s="217" t="s">
        <v>3374</v>
      </c>
      <c r="B439" s="219" t="s">
        <v>23</v>
      </c>
      <c r="C439" s="238" t="s">
        <v>3201</v>
      </c>
      <c r="D439" s="232" t="s">
        <v>3202</v>
      </c>
      <c r="E439" s="232" t="s">
        <v>3203</v>
      </c>
      <c r="F439" s="440" t="s">
        <v>3204</v>
      </c>
      <c r="G439" s="217" t="s">
        <v>24</v>
      </c>
      <c r="H439" s="223">
        <v>65</v>
      </c>
      <c r="I439" s="224">
        <v>470000000</v>
      </c>
      <c r="J439" s="219" t="s">
        <v>25</v>
      </c>
      <c r="K439" s="443" t="s">
        <v>618</v>
      </c>
      <c r="L439" s="226" t="s">
        <v>26</v>
      </c>
      <c r="M439" s="217" t="s">
        <v>27</v>
      </c>
      <c r="N439" s="227" t="s">
        <v>643</v>
      </c>
      <c r="O439" s="225" t="s">
        <v>28</v>
      </c>
      <c r="P439" s="228" t="s">
        <v>657</v>
      </c>
      <c r="Q439" s="225" t="s">
        <v>696</v>
      </c>
      <c r="R439" s="450">
        <v>10</v>
      </c>
      <c r="S439" s="230">
        <v>7810</v>
      </c>
      <c r="T439" s="252">
        <f t="shared" si="14"/>
        <v>78100</v>
      </c>
      <c r="U439" s="252">
        <f t="shared" si="15"/>
        <v>87472.000000000015</v>
      </c>
      <c r="V439" s="217"/>
      <c r="W439" s="218" t="s">
        <v>262</v>
      </c>
      <c r="X439" s="218" t="s">
        <v>3368</v>
      </c>
      <c r="Y439" s="137"/>
      <c r="Z439" s="368"/>
      <c r="AA439" s="434"/>
      <c r="AB439" s="435"/>
      <c r="AC439" s="449"/>
      <c r="AD439" s="449"/>
      <c r="AE439" s="449"/>
      <c r="AF439" s="449"/>
      <c r="AG439" s="408"/>
      <c r="AH439" s="410"/>
      <c r="AI439" s="434"/>
      <c r="AJ439" s="435"/>
      <c r="AK439" s="434"/>
      <c r="AL439" s="368"/>
      <c r="AM439" s="434"/>
      <c r="AN439" s="43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401"/>
      <c r="BN439" s="401"/>
      <c r="BO439" s="401"/>
      <c r="BP439" s="401"/>
      <c r="BQ439" s="401"/>
      <c r="BR439" s="401"/>
      <c r="BS439" s="401"/>
      <c r="BT439" s="401"/>
      <c r="BU439" s="401"/>
      <c r="BV439" s="401"/>
      <c r="BW439" s="401"/>
      <c r="BX439" s="401"/>
      <c r="BY439" s="401"/>
      <c r="BZ439" s="401"/>
      <c r="CA439" s="401"/>
      <c r="CB439" s="401"/>
      <c r="CC439" s="401"/>
      <c r="CD439" s="401"/>
      <c r="CE439" s="401"/>
      <c r="CF439" s="401"/>
      <c r="CG439" s="401"/>
      <c r="CH439" s="401"/>
      <c r="CI439" s="401"/>
      <c r="CJ439" s="401"/>
      <c r="CK439" s="401"/>
    </row>
    <row r="440" spans="1:89" s="12" customFormat="1" ht="133.5" customHeight="1">
      <c r="A440" s="217" t="s">
        <v>2669</v>
      </c>
      <c r="B440" s="219" t="s">
        <v>23</v>
      </c>
      <c r="C440" s="238" t="s">
        <v>707</v>
      </c>
      <c r="D440" s="232" t="s">
        <v>705</v>
      </c>
      <c r="E440" s="232" t="s">
        <v>706</v>
      </c>
      <c r="F440" s="440" t="s">
        <v>699</v>
      </c>
      <c r="G440" s="217" t="s">
        <v>24</v>
      </c>
      <c r="H440" s="223">
        <v>73</v>
      </c>
      <c r="I440" s="224">
        <v>470000000</v>
      </c>
      <c r="J440" s="219" t="s">
        <v>25</v>
      </c>
      <c r="K440" s="443" t="s">
        <v>617</v>
      </c>
      <c r="L440" s="226" t="s">
        <v>26</v>
      </c>
      <c r="M440" s="217" t="s">
        <v>27</v>
      </c>
      <c r="N440" s="227" t="s">
        <v>643</v>
      </c>
      <c r="O440" s="225" t="s">
        <v>28</v>
      </c>
      <c r="P440" s="228" t="s">
        <v>662</v>
      </c>
      <c r="Q440" s="225" t="s">
        <v>661</v>
      </c>
      <c r="R440" s="450" t="s">
        <v>3128</v>
      </c>
      <c r="S440" s="230">
        <v>10000</v>
      </c>
      <c r="T440" s="252">
        <f t="shared" si="14"/>
        <v>0</v>
      </c>
      <c r="U440" s="252">
        <f t="shared" si="15"/>
        <v>0</v>
      </c>
      <c r="V440" s="217" t="s">
        <v>107</v>
      </c>
      <c r="W440" s="218" t="s">
        <v>262</v>
      </c>
      <c r="X440" s="218"/>
      <c r="Y440" s="105"/>
      <c r="Z440" s="74"/>
      <c r="AA440" s="74"/>
      <c r="AB440" s="409"/>
      <c r="AC440" s="308"/>
      <c r="AD440" s="308"/>
      <c r="AE440" s="308"/>
      <c r="AF440" s="308"/>
      <c r="AG440" s="75"/>
      <c r="AH440" s="410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401"/>
      <c r="BN440" s="401"/>
      <c r="BO440" s="401"/>
      <c r="BP440" s="401"/>
      <c r="BQ440" s="401"/>
      <c r="BR440" s="401"/>
      <c r="BS440" s="401"/>
      <c r="BT440" s="401"/>
      <c r="BU440" s="401"/>
      <c r="BV440" s="401"/>
      <c r="BW440" s="401"/>
      <c r="BX440" s="401"/>
      <c r="BY440" s="401"/>
      <c r="BZ440" s="401"/>
      <c r="CA440" s="401"/>
      <c r="CB440" s="401"/>
      <c r="CC440" s="401"/>
      <c r="CD440" s="401"/>
      <c r="CE440" s="401"/>
      <c r="CF440" s="401"/>
      <c r="CG440" s="401"/>
      <c r="CH440" s="401"/>
      <c r="CI440" s="401"/>
      <c r="CJ440" s="401"/>
      <c r="CK440" s="401"/>
    </row>
    <row r="441" spans="1:89" s="12" customFormat="1" ht="102.75" customHeight="1">
      <c r="A441" s="217" t="s">
        <v>3367</v>
      </c>
      <c r="B441" s="219" t="s">
        <v>23</v>
      </c>
      <c r="C441" s="238" t="s">
        <v>707</v>
      </c>
      <c r="D441" s="232" t="s">
        <v>705</v>
      </c>
      <c r="E441" s="232" t="s">
        <v>706</v>
      </c>
      <c r="F441" s="440" t="s">
        <v>699</v>
      </c>
      <c r="G441" s="217" t="s">
        <v>24</v>
      </c>
      <c r="H441" s="223">
        <v>73</v>
      </c>
      <c r="I441" s="224">
        <v>470000000</v>
      </c>
      <c r="J441" s="219" t="s">
        <v>25</v>
      </c>
      <c r="K441" s="443" t="s">
        <v>618</v>
      </c>
      <c r="L441" s="226" t="s">
        <v>26</v>
      </c>
      <c r="M441" s="217" t="s">
        <v>27</v>
      </c>
      <c r="N441" s="227" t="s">
        <v>643</v>
      </c>
      <c r="O441" s="225" t="s">
        <v>28</v>
      </c>
      <c r="P441" s="228" t="s">
        <v>662</v>
      </c>
      <c r="Q441" s="225" t="s">
        <v>661</v>
      </c>
      <c r="R441" s="450">
        <v>30</v>
      </c>
      <c r="S441" s="230">
        <v>10000</v>
      </c>
      <c r="T441" s="252">
        <f t="shared" si="14"/>
        <v>300000</v>
      </c>
      <c r="U441" s="252">
        <f t="shared" si="15"/>
        <v>336000.00000000006</v>
      </c>
      <c r="V441" s="217"/>
      <c r="W441" s="218" t="s">
        <v>262</v>
      </c>
      <c r="X441" s="218" t="s">
        <v>3365</v>
      </c>
      <c r="Y441" s="137"/>
      <c r="Z441" s="368"/>
      <c r="AA441" s="434"/>
      <c r="AB441" s="69"/>
      <c r="AC441" s="70"/>
      <c r="AD441" s="70"/>
      <c r="AE441" s="70"/>
      <c r="AF441" s="70"/>
      <c r="AG441" s="71"/>
      <c r="AH441" s="318"/>
      <c r="AI441" s="434"/>
      <c r="AJ441" s="435"/>
      <c r="AK441" s="434"/>
      <c r="AL441" s="368"/>
      <c r="AM441" s="67"/>
      <c r="AN441" s="72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401"/>
      <c r="BN441" s="401"/>
      <c r="BO441" s="401"/>
      <c r="BP441" s="401"/>
      <c r="BQ441" s="401"/>
      <c r="BR441" s="401"/>
      <c r="BS441" s="401"/>
      <c r="BT441" s="401"/>
      <c r="BU441" s="401"/>
      <c r="BV441" s="401"/>
      <c r="BW441" s="401"/>
      <c r="BX441" s="401"/>
      <c r="BY441" s="401"/>
      <c r="BZ441" s="401"/>
      <c r="CA441" s="401"/>
      <c r="CB441" s="401"/>
      <c r="CC441" s="401"/>
      <c r="CD441" s="401"/>
      <c r="CE441" s="401"/>
      <c r="CF441" s="401"/>
      <c r="CG441" s="401"/>
      <c r="CH441" s="401"/>
      <c r="CI441" s="401"/>
      <c r="CJ441" s="401"/>
      <c r="CK441" s="401"/>
    </row>
    <row r="442" spans="1:89" s="12" customFormat="1" ht="87" customHeight="1">
      <c r="A442" s="217" t="s">
        <v>2670</v>
      </c>
      <c r="B442" s="219" t="s">
        <v>23</v>
      </c>
      <c r="C442" s="238" t="s">
        <v>714</v>
      </c>
      <c r="D442" s="232" t="s">
        <v>705</v>
      </c>
      <c r="E442" s="232" t="s">
        <v>715</v>
      </c>
      <c r="F442" s="440" t="s">
        <v>702</v>
      </c>
      <c r="G442" s="217" t="s">
        <v>24</v>
      </c>
      <c r="H442" s="223">
        <v>73</v>
      </c>
      <c r="I442" s="224">
        <v>470000000</v>
      </c>
      <c r="J442" s="219" t="s">
        <v>25</v>
      </c>
      <c r="K442" s="443" t="s">
        <v>617</v>
      </c>
      <c r="L442" s="226" t="s">
        <v>26</v>
      </c>
      <c r="M442" s="217" t="s">
        <v>27</v>
      </c>
      <c r="N442" s="227" t="s">
        <v>643</v>
      </c>
      <c r="O442" s="225" t="s">
        <v>28</v>
      </c>
      <c r="P442" s="228" t="s">
        <v>662</v>
      </c>
      <c r="Q442" s="225" t="s">
        <v>661</v>
      </c>
      <c r="R442" s="450" t="s">
        <v>3128</v>
      </c>
      <c r="S442" s="230">
        <v>10700</v>
      </c>
      <c r="T442" s="252">
        <f t="shared" si="14"/>
        <v>0</v>
      </c>
      <c r="U442" s="252">
        <f t="shared" si="15"/>
        <v>0</v>
      </c>
      <c r="V442" s="217" t="s">
        <v>107</v>
      </c>
      <c r="W442" s="218" t="s">
        <v>262</v>
      </c>
      <c r="X442" s="218"/>
      <c r="Y442" s="105"/>
      <c r="Z442" s="74"/>
      <c r="AA442" s="74"/>
      <c r="AB442" s="409"/>
      <c r="AC442" s="308"/>
      <c r="AD442" s="308"/>
      <c r="AE442" s="308"/>
      <c r="AF442" s="308"/>
      <c r="AG442" s="75"/>
      <c r="AH442" s="410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401"/>
      <c r="BN442" s="401"/>
      <c r="BO442" s="401"/>
      <c r="BP442" s="401"/>
      <c r="BQ442" s="401"/>
      <c r="BR442" s="401"/>
      <c r="BS442" s="401"/>
      <c r="BT442" s="401"/>
      <c r="BU442" s="401"/>
      <c r="BV442" s="401"/>
      <c r="BW442" s="401"/>
      <c r="BX442" s="401"/>
      <c r="BY442" s="401"/>
      <c r="BZ442" s="401"/>
      <c r="CA442" s="401"/>
      <c r="CB442" s="401"/>
      <c r="CC442" s="401"/>
      <c r="CD442" s="401"/>
      <c r="CE442" s="401"/>
      <c r="CF442" s="401"/>
      <c r="CG442" s="401"/>
      <c r="CH442" s="401"/>
      <c r="CI442" s="401"/>
      <c r="CJ442" s="401"/>
      <c r="CK442" s="401"/>
    </row>
    <row r="443" spans="1:89" s="12" customFormat="1" ht="73.5" customHeight="1">
      <c r="A443" s="217" t="s">
        <v>3369</v>
      </c>
      <c r="B443" s="219" t="s">
        <v>23</v>
      </c>
      <c r="C443" s="238" t="s">
        <v>714</v>
      </c>
      <c r="D443" s="232" t="s">
        <v>705</v>
      </c>
      <c r="E443" s="232" t="s">
        <v>715</v>
      </c>
      <c r="F443" s="440" t="s">
        <v>702</v>
      </c>
      <c r="G443" s="217" t="s">
        <v>24</v>
      </c>
      <c r="H443" s="223">
        <v>73</v>
      </c>
      <c r="I443" s="224">
        <v>470000000</v>
      </c>
      <c r="J443" s="219" t="s">
        <v>25</v>
      </c>
      <c r="K443" s="443" t="s">
        <v>618</v>
      </c>
      <c r="L443" s="226" t="s">
        <v>26</v>
      </c>
      <c r="M443" s="217" t="s">
        <v>27</v>
      </c>
      <c r="N443" s="227" t="s">
        <v>643</v>
      </c>
      <c r="O443" s="225" t="s">
        <v>28</v>
      </c>
      <c r="P443" s="228" t="s">
        <v>662</v>
      </c>
      <c r="Q443" s="225" t="s">
        <v>661</v>
      </c>
      <c r="R443" s="450">
        <v>1</v>
      </c>
      <c r="S443" s="230">
        <v>10700</v>
      </c>
      <c r="T443" s="252">
        <f t="shared" si="14"/>
        <v>10700</v>
      </c>
      <c r="U443" s="252">
        <f t="shared" si="15"/>
        <v>11984.000000000002</v>
      </c>
      <c r="V443" s="217"/>
      <c r="W443" s="218" t="s">
        <v>262</v>
      </c>
      <c r="X443" s="218" t="s">
        <v>3365</v>
      </c>
      <c r="Y443" s="434"/>
      <c r="Z443" s="368"/>
      <c r="AA443" s="447"/>
      <c r="AB443" s="435"/>
      <c r="AC443" s="449"/>
      <c r="AD443" s="449"/>
      <c r="AE443" s="449"/>
      <c r="AF443" s="308"/>
      <c r="AG443" s="75"/>
      <c r="AH443" s="410"/>
      <c r="AI443" s="434"/>
      <c r="AJ443" s="368"/>
      <c r="AK443" s="434"/>
      <c r="AL443" s="434"/>
      <c r="AM443" s="434"/>
      <c r="AN443" s="43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401"/>
      <c r="BN443" s="401"/>
      <c r="BO443" s="401"/>
      <c r="BP443" s="401"/>
      <c r="BQ443" s="401"/>
      <c r="BR443" s="401"/>
      <c r="BS443" s="401"/>
      <c r="BT443" s="401"/>
      <c r="BU443" s="401"/>
      <c r="BV443" s="401"/>
      <c r="BW443" s="401"/>
      <c r="BX443" s="401"/>
      <c r="BY443" s="401"/>
      <c r="BZ443" s="401"/>
      <c r="CA443" s="401"/>
      <c r="CB443" s="401"/>
      <c r="CC443" s="401"/>
      <c r="CD443" s="401"/>
      <c r="CE443" s="401"/>
      <c r="CF443" s="401"/>
      <c r="CG443" s="401"/>
      <c r="CH443" s="401"/>
      <c r="CI443" s="401"/>
      <c r="CJ443" s="401"/>
      <c r="CK443" s="401"/>
    </row>
    <row r="444" spans="1:89" s="12" customFormat="1" ht="81.75" customHeight="1">
      <c r="A444" s="217" t="s">
        <v>2671</v>
      </c>
      <c r="B444" s="219" t="s">
        <v>23</v>
      </c>
      <c r="C444" s="238" t="s">
        <v>714</v>
      </c>
      <c r="D444" s="232" t="s">
        <v>705</v>
      </c>
      <c r="E444" s="232" t="s">
        <v>715</v>
      </c>
      <c r="F444" s="440" t="s">
        <v>703</v>
      </c>
      <c r="G444" s="217" t="s">
        <v>24</v>
      </c>
      <c r="H444" s="223">
        <v>73</v>
      </c>
      <c r="I444" s="224">
        <v>470000000</v>
      </c>
      <c r="J444" s="219" t="s">
        <v>25</v>
      </c>
      <c r="K444" s="443" t="s">
        <v>617</v>
      </c>
      <c r="L444" s="226" t="s">
        <v>26</v>
      </c>
      <c r="M444" s="217" t="s">
        <v>27</v>
      </c>
      <c r="N444" s="227" t="s">
        <v>643</v>
      </c>
      <c r="O444" s="225" t="s">
        <v>28</v>
      </c>
      <c r="P444" s="228" t="s">
        <v>662</v>
      </c>
      <c r="Q444" s="225" t="s">
        <v>661</v>
      </c>
      <c r="R444" s="450" t="s">
        <v>3128</v>
      </c>
      <c r="S444" s="230">
        <v>13600</v>
      </c>
      <c r="T444" s="252">
        <f t="shared" si="14"/>
        <v>0</v>
      </c>
      <c r="U444" s="252">
        <f t="shared" si="15"/>
        <v>0</v>
      </c>
      <c r="V444" s="217" t="s">
        <v>107</v>
      </c>
      <c r="W444" s="218" t="s">
        <v>262</v>
      </c>
      <c r="X444" s="218"/>
      <c r="Y444" s="105"/>
      <c r="Z444" s="74"/>
      <c r="AA444" s="74"/>
      <c r="AB444" s="409"/>
      <c r="AC444" s="308"/>
      <c r="AD444" s="308"/>
      <c r="AE444" s="308"/>
      <c r="AF444" s="308"/>
      <c r="AG444" s="75"/>
      <c r="AH444" s="410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401"/>
      <c r="BN444" s="401"/>
      <c r="BO444" s="401"/>
      <c r="BP444" s="401"/>
      <c r="BQ444" s="401"/>
      <c r="BR444" s="401"/>
      <c r="BS444" s="401"/>
      <c r="BT444" s="401"/>
      <c r="BU444" s="401"/>
      <c r="BV444" s="401"/>
      <c r="BW444" s="401"/>
      <c r="BX444" s="401"/>
      <c r="BY444" s="401"/>
      <c r="BZ444" s="401"/>
      <c r="CA444" s="401"/>
      <c r="CB444" s="401"/>
      <c r="CC444" s="401"/>
      <c r="CD444" s="401"/>
      <c r="CE444" s="401"/>
      <c r="CF444" s="401"/>
      <c r="CG444" s="401"/>
      <c r="CH444" s="401"/>
      <c r="CI444" s="401"/>
      <c r="CJ444" s="401"/>
      <c r="CK444" s="401"/>
    </row>
    <row r="445" spans="1:89" s="12" customFormat="1" ht="81.75" customHeight="1">
      <c r="A445" s="217" t="s">
        <v>3370</v>
      </c>
      <c r="B445" s="219" t="s">
        <v>23</v>
      </c>
      <c r="C445" s="238" t="s">
        <v>714</v>
      </c>
      <c r="D445" s="232" t="s">
        <v>705</v>
      </c>
      <c r="E445" s="232" t="s">
        <v>715</v>
      </c>
      <c r="F445" s="440" t="s">
        <v>703</v>
      </c>
      <c r="G445" s="217" t="s">
        <v>24</v>
      </c>
      <c r="H445" s="223">
        <v>73</v>
      </c>
      <c r="I445" s="224">
        <v>470000000</v>
      </c>
      <c r="J445" s="219" t="s">
        <v>25</v>
      </c>
      <c r="K445" s="443" t="s">
        <v>618</v>
      </c>
      <c r="L445" s="226" t="s">
        <v>26</v>
      </c>
      <c r="M445" s="217" t="s">
        <v>27</v>
      </c>
      <c r="N445" s="227" t="s">
        <v>643</v>
      </c>
      <c r="O445" s="225" t="s">
        <v>28</v>
      </c>
      <c r="P445" s="228" t="s">
        <v>662</v>
      </c>
      <c r="Q445" s="225" t="s">
        <v>661</v>
      </c>
      <c r="R445" s="450">
        <v>1</v>
      </c>
      <c r="S445" s="230">
        <v>13600</v>
      </c>
      <c r="T445" s="252">
        <f t="shared" si="14"/>
        <v>13600</v>
      </c>
      <c r="U445" s="252">
        <f t="shared" si="15"/>
        <v>15232.000000000002</v>
      </c>
      <c r="V445" s="217"/>
      <c r="W445" s="218" t="s">
        <v>262</v>
      </c>
      <c r="X445" s="218" t="s">
        <v>3365</v>
      </c>
      <c r="Y445" s="137"/>
      <c r="Z445" s="449"/>
      <c r="AA445" s="434"/>
      <c r="AB445" s="435"/>
      <c r="AC445" s="449"/>
      <c r="AD445" s="449"/>
      <c r="AE445" s="449"/>
      <c r="AF445" s="449"/>
      <c r="AG445" s="75"/>
      <c r="AH445" s="410"/>
      <c r="AI445" s="434"/>
      <c r="AJ445" s="435"/>
      <c r="AK445" s="434"/>
      <c r="AL445" s="368"/>
      <c r="AM445" s="67"/>
      <c r="AN445" s="72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401"/>
      <c r="BN445" s="401"/>
      <c r="BO445" s="401"/>
      <c r="BP445" s="401"/>
      <c r="BQ445" s="401"/>
      <c r="BR445" s="401"/>
      <c r="BS445" s="401"/>
      <c r="BT445" s="401"/>
      <c r="BU445" s="401"/>
      <c r="BV445" s="401"/>
      <c r="BW445" s="401"/>
      <c r="BX445" s="401"/>
      <c r="BY445" s="401"/>
      <c r="BZ445" s="401"/>
      <c r="CA445" s="401"/>
      <c r="CB445" s="401"/>
      <c r="CC445" s="401"/>
      <c r="CD445" s="401"/>
      <c r="CE445" s="401"/>
      <c r="CF445" s="401"/>
      <c r="CG445" s="401"/>
      <c r="CH445" s="401"/>
      <c r="CI445" s="401"/>
      <c r="CJ445" s="401"/>
      <c r="CK445" s="401"/>
    </row>
    <row r="446" spans="1:89" s="12" customFormat="1" ht="72" customHeight="1">
      <c r="A446" s="217" t="s">
        <v>2672</v>
      </c>
      <c r="B446" s="219" t="s">
        <v>23</v>
      </c>
      <c r="C446" s="238" t="s">
        <v>692</v>
      </c>
      <c r="D446" s="232" t="s">
        <v>690</v>
      </c>
      <c r="E446" s="232" t="s">
        <v>691</v>
      </c>
      <c r="F446" s="440" t="s">
        <v>689</v>
      </c>
      <c r="G446" s="217" t="s">
        <v>24</v>
      </c>
      <c r="H446" s="223">
        <v>65</v>
      </c>
      <c r="I446" s="224">
        <v>470000000</v>
      </c>
      <c r="J446" s="219" t="s">
        <v>25</v>
      </c>
      <c r="K446" s="443" t="s">
        <v>617</v>
      </c>
      <c r="L446" s="226" t="s">
        <v>26</v>
      </c>
      <c r="M446" s="217" t="s">
        <v>27</v>
      </c>
      <c r="N446" s="227" t="s">
        <v>643</v>
      </c>
      <c r="O446" s="225" t="s">
        <v>28</v>
      </c>
      <c r="P446" s="228" t="s">
        <v>657</v>
      </c>
      <c r="Q446" s="225" t="s">
        <v>696</v>
      </c>
      <c r="R446" s="450" t="s">
        <v>3128</v>
      </c>
      <c r="S446" s="230">
        <v>7100</v>
      </c>
      <c r="T446" s="252">
        <f t="shared" si="14"/>
        <v>0</v>
      </c>
      <c r="U446" s="252">
        <f t="shared" si="15"/>
        <v>0</v>
      </c>
      <c r="V446" s="217" t="s">
        <v>107</v>
      </c>
      <c r="W446" s="218" t="s">
        <v>262</v>
      </c>
      <c r="X446" s="218"/>
      <c r="Y446" s="105"/>
      <c r="Z446" s="74"/>
      <c r="AA446" s="74"/>
      <c r="AB446" s="409"/>
      <c r="AC446" s="308"/>
      <c r="AD446" s="308"/>
      <c r="AE446" s="308"/>
      <c r="AF446" s="308"/>
      <c r="AG446" s="75"/>
      <c r="AH446" s="410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401"/>
      <c r="BN446" s="401"/>
      <c r="BO446" s="401"/>
      <c r="BP446" s="401"/>
      <c r="BQ446" s="401"/>
      <c r="BR446" s="401"/>
      <c r="BS446" s="401"/>
      <c r="BT446" s="401"/>
      <c r="BU446" s="401"/>
      <c r="BV446" s="401"/>
      <c r="BW446" s="401"/>
      <c r="BX446" s="401"/>
      <c r="BY446" s="401"/>
      <c r="BZ446" s="401"/>
      <c r="CA446" s="401"/>
      <c r="CB446" s="401"/>
      <c r="CC446" s="401"/>
      <c r="CD446" s="401"/>
      <c r="CE446" s="401"/>
      <c r="CF446" s="401"/>
      <c r="CG446" s="401"/>
      <c r="CH446" s="401"/>
      <c r="CI446" s="401"/>
      <c r="CJ446" s="401"/>
      <c r="CK446" s="401"/>
    </row>
    <row r="447" spans="1:89" s="12" customFormat="1" ht="62.25" customHeight="1">
      <c r="A447" s="217" t="s">
        <v>3190</v>
      </c>
      <c r="B447" s="219" t="s">
        <v>23</v>
      </c>
      <c r="C447" s="238" t="s">
        <v>692</v>
      </c>
      <c r="D447" s="232" t="s">
        <v>690</v>
      </c>
      <c r="E447" s="232" t="s">
        <v>691</v>
      </c>
      <c r="F447" s="440" t="s">
        <v>689</v>
      </c>
      <c r="G447" s="217" t="s">
        <v>24</v>
      </c>
      <c r="H447" s="223">
        <v>65</v>
      </c>
      <c r="I447" s="224">
        <v>470000000</v>
      </c>
      <c r="J447" s="219" t="s">
        <v>25</v>
      </c>
      <c r="K447" s="443" t="s">
        <v>618</v>
      </c>
      <c r="L447" s="226" t="s">
        <v>26</v>
      </c>
      <c r="M447" s="217" t="s">
        <v>27</v>
      </c>
      <c r="N447" s="227" t="s">
        <v>643</v>
      </c>
      <c r="O447" s="225" t="s">
        <v>28</v>
      </c>
      <c r="P447" s="228" t="s">
        <v>657</v>
      </c>
      <c r="Q447" s="225" t="s">
        <v>696</v>
      </c>
      <c r="R447" s="450" t="s">
        <v>803</v>
      </c>
      <c r="S447" s="230">
        <v>7100</v>
      </c>
      <c r="T447" s="252">
        <f t="shared" si="14"/>
        <v>837800</v>
      </c>
      <c r="U447" s="252">
        <f t="shared" si="15"/>
        <v>938336.00000000012</v>
      </c>
      <c r="V447" s="217"/>
      <c r="W447" s="218" t="s">
        <v>262</v>
      </c>
      <c r="X447" s="218" t="s">
        <v>3373</v>
      </c>
      <c r="Y447" s="137"/>
      <c r="Z447" s="368"/>
      <c r="AA447" s="434"/>
      <c r="AB447" s="435"/>
      <c r="AC447" s="449"/>
      <c r="AD447" s="449"/>
      <c r="AE447" s="449"/>
      <c r="AF447" s="449"/>
      <c r="AG447" s="408"/>
      <c r="AH447" s="410"/>
      <c r="AI447" s="434"/>
      <c r="AJ447" s="435"/>
      <c r="AK447" s="434"/>
      <c r="AL447" s="368"/>
      <c r="AM447" s="434"/>
      <c r="AN447" s="43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401"/>
      <c r="BN447" s="401"/>
      <c r="BO447" s="401"/>
      <c r="BP447" s="401"/>
      <c r="BQ447" s="401"/>
      <c r="BR447" s="401"/>
      <c r="BS447" s="401"/>
      <c r="BT447" s="401"/>
      <c r="BU447" s="401"/>
      <c r="BV447" s="401"/>
      <c r="BW447" s="401"/>
      <c r="BX447" s="401"/>
      <c r="BY447" s="401"/>
      <c r="BZ447" s="401"/>
      <c r="CA447" s="401"/>
      <c r="CB447" s="401"/>
      <c r="CC447" s="401"/>
      <c r="CD447" s="401"/>
      <c r="CE447" s="401"/>
      <c r="CF447" s="401"/>
      <c r="CG447" s="401"/>
      <c r="CH447" s="401"/>
      <c r="CI447" s="401"/>
      <c r="CJ447" s="401"/>
      <c r="CK447" s="401"/>
    </row>
    <row r="448" spans="1:89" s="12" customFormat="1" ht="68.25" customHeight="1">
      <c r="A448" s="217" t="s">
        <v>2673</v>
      </c>
      <c r="B448" s="219" t="s">
        <v>23</v>
      </c>
      <c r="C448" s="238" t="s">
        <v>693</v>
      </c>
      <c r="D448" s="232" t="s">
        <v>694</v>
      </c>
      <c r="E448" s="232" t="s">
        <v>695</v>
      </c>
      <c r="F448" s="440" t="s">
        <v>688</v>
      </c>
      <c r="G448" s="217" t="s">
        <v>24</v>
      </c>
      <c r="H448" s="223">
        <v>65</v>
      </c>
      <c r="I448" s="224">
        <v>470000000</v>
      </c>
      <c r="J448" s="219" t="s">
        <v>25</v>
      </c>
      <c r="K448" s="443" t="s">
        <v>617</v>
      </c>
      <c r="L448" s="226" t="s">
        <v>26</v>
      </c>
      <c r="M448" s="217" t="s">
        <v>27</v>
      </c>
      <c r="N448" s="227" t="s">
        <v>643</v>
      </c>
      <c r="O448" s="225" t="s">
        <v>28</v>
      </c>
      <c r="P448" s="228" t="s">
        <v>657</v>
      </c>
      <c r="Q448" s="225" t="s">
        <v>696</v>
      </c>
      <c r="R448" s="450" t="s">
        <v>3128</v>
      </c>
      <c r="S448" s="230">
        <v>6000</v>
      </c>
      <c r="T448" s="252">
        <f t="shared" si="14"/>
        <v>0</v>
      </c>
      <c r="U448" s="252">
        <f t="shared" si="15"/>
        <v>0</v>
      </c>
      <c r="V448" s="217" t="s">
        <v>107</v>
      </c>
      <c r="W448" s="218" t="s">
        <v>262</v>
      </c>
      <c r="X448" s="218"/>
      <c r="Y448" s="105"/>
      <c r="Z448" s="74"/>
      <c r="AA448" s="74"/>
      <c r="AB448" s="409"/>
      <c r="AC448" s="308"/>
      <c r="AD448" s="308"/>
      <c r="AE448" s="308"/>
      <c r="AF448" s="308"/>
      <c r="AG448" s="75"/>
      <c r="AH448" s="410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401"/>
      <c r="BN448" s="401"/>
      <c r="BO448" s="401"/>
      <c r="BP448" s="401"/>
      <c r="BQ448" s="401"/>
      <c r="BR448" s="401"/>
      <c r="BS448" s="401"/>
      <c r="BT448" s="401"/>
      <c r="BU448" s="401"/>
      <c r="BV448" s="401"/>
      <c r="BW448" s="401"/>
      <c r="BX448" s="401"/>
      <c r="BY448" s="401"/>
      <c r="BZ448" s="401"/>
      <c r="CA448" s="401"/>
      <c r="CB448" s="401"/>
      <c r="CC448" s="401"/>
      <c r="CD448" s="401"/>
      <c r="CE448" s="401"/>
      <c r="CF448" s="401"/>
      <c r="CG448" s="401"/>
      <c r="CH448" s="401"/>
      <c r="CI448" s="401"/>
      <c r="CJ448" s="401"/>
      <c r="CK448" s="401"/>
    </row>
    <row r="449" spans="1:89" s="12" customFormat="1" ht="123.75" customHeight="1">
      <c r="A449" s="217" t="s">
        <v>3372</v>
      </c>
      <c r="B449" s="219" t="s">
        <v>23</v>
      </c>
      <c r="C449" s="238" t="s">
        <v>693</v>
      </c>
      <c r="D449" s="232" t="s">
        <v>694</v>
      </c>
      <c r="E449" s="232" t="s">
        <v>695</v>
      </c>
      <c r="F449" s="440" t="s">
        <v>688</v>
      </c>
      <c r="G449" s="217" t="s">
        <v>24</v>
      </c>
      <c r="H449" s="223">
        <v>65</v>
      </c>
      <c r="I449" s="224">
        <v>470000000</v>
      </c>
      <c r="J449" s="219" t="s">
        <v>25</v>
      </c>
      <c r="K449" s="443" t="s">
        <v>618</v>
      </c>
      <c r="L449" s="226" t="s">
        <v>26</v>
      </c>
      <c r="M449" s="217" t="s">
        <v>27</v>
      </c>
      <c r="N449" s="227" t="s">
        <v>643</v>
      </c>
      <c r="O449" s="225" t="s">
        <v>28</v>
      </c>
      <c r="P449" s="228" t="s">
        <v>657</v>
      </c>
      <c r="Q449" s="225" t="s">
        <v>696</v>
      </c>
      <c r="R449" s="450">
        <v>130</v>
      </c>
      <c r="S449" s="230">
        <v>6000</v>
      </c>
      <c r="T449" s="252">
        <f t="shared" si="14"/>
        <v>780000</v>
      </c>
      <c r="U449" s="252">
        <f t="shared" si="15"/>
        <v>873600.00000000012</v>
      </c>
      <c r="V449" s="217"/>
      <c r="W449" s="218" t="s">
        <v>262</v>
      </c>
      <c r="X449" s="218" t="s">
        <v>3365</v>
      </c>
      <c r="Y449" s="137"/>
      <c r="Z449" s="368"/>
      <c r="AA449" s="434"/>
      <c r="AB449" s="435"/>
      <c r="AC449" s="449"/>
      <c r="AD449" s="449"/>
      <c r="AE449" s="449"/>
      <c r="AF449" s="449"/>
      <c r="AG449" s="408"/>
      <c r="AH449" s="410"/>
      <c r="AI449" s="434"/>
      <c r="AJ449" s="435"/>
      <c r="AK449" s="434"/>
      <c r="AL449" s="368"/>
      <c r="AM449" s="434"/>
      <c r="AN449" s="43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401"/>
      <c r="BN449" s="401"/>
      <c r="BO449" s="401"/>
      <c r="BP449" s="401"/>
      <c r="BQ449" s="401"/>
      <c r="BR449" s="401"/>
      <c r="BS449" s="401"/>
      <c r="BT449" s="401"/>
      <c r="BU449" s="401"/>
      <c r="BV449" s="401"/>
      <c r="BW449" s="401"/>
      <c r="BX449" s="401"/>
      <c r="BY449" s="401"/>
      <c r="BZ449" s="401"/>
      <c r="CA449" s="401"/>
      <c r="CB449" s="401"/>
      <c r="CC449" s="401"/>
      <c r="CD449" s="401"/>
      <c r="CE449" s="401"/>
      <c r="CF449" s="401"/>
      <c r="CG449" s="401"/>
      <c r="CH449" s="401"/>
      <c r="CI449" s="401"/>
      <c r="CJ449" s="401"/>
      <c r="CK449" s="401"/>
    </row>
    <row r="450" spans="1:89" s="12" customFormat="1" ht="63" customHeight="1">
      <c r="A450" s="217" t="s">
        <v>2674</v>
      </c>
      <c r="B450" s="219" t="s">
        <v>23</v>
      </c>
      <c r="C450" s="238" t="s">
        <v>680</v>
      </c>
      <c r="D450" s="232" t="s">
        <v>669</v>
      </c>
      <c r="E450" s="232" t="s">
        <v>681</v>
      </c>
      <c r="F450" s="440" t="s">
        <v>670</v>
      </c>
      <c r="G450" s="217" t="s">
        <v>24</v>
      </c>
      <c r="H450" s="223">
        <v>50</v>
      </c>
      <c r="I450" s="224">
        <v>470000000</v>
      </c>
      <c r="J450" s="219" t="s">
        <v>25</v>
      </c>
      <c r="K450" s="443" t="s">
        <v>617</v>
      </c>
      <c r="L450" s="226" t="s">
        <v>26</v>
      </c>
      <c r="M450" s="217" t="s">
        <v>27</v>
      </c>
      <c r="N450" s="227" t="s">
        <v>643</v>
      </c>
      <c r="O450" s="225" t="s">
        <v>28</v>
      </c>
      <c r="P450" s="228">
        <v>796</v>
      </c>
      <c r="Q450" s="225" t="s">
        <v>29</v>
      </c>
      <c r="R450" s="450" t="s">
        <v>3128</v>
      </c>
      <c r="S450" s="230">
        <v>550</v>
      </c>
      <c r="T450" s="252">
        <f t="shared" si="14"/>
        <v>0</v>
      </c>
      <c r="U450" s="252">
        <f t="shared" si="15"/>
        <v>0</v>
      </c>
      <c r="V450" s="217" t="s">
        <v>107</v>
      </c>
      <c r="W450" s="218" t="s">
        <v>262</v>
      </c>
      <c r="X450" s="218"/>
      <c r="Y450" s="105"/>
      <c r="Z450" s="74"/>
      <c r="AA450" s="74"/>
      <c r="AB450" s="409"/>
      <c r="AC450" s="308"/>
      <c r="AD450" s="308"/>
      <c r="AE450" s="308"/>
      <c r="AF450" s="308"/>
      <c r="AG450" s="75"/>
      <c r="AH450" s="410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  <c r="BG450" s="74"/>
      <c r="BH450" s="74"/>
      <c r="BI450" s="74"/>
      <c r="BJ450" s="74"/>
      <c r="BK450" s="74"/>
      <c r="BL450" s="74"/>
      <c r="BM450" s="401"/>
      <c r="BN450" s="401"/>
      <c r="BO450" s="401"/>
      <c r="BP450" s="401"/>
      <c r="BQ450" s="401"/>
      <c r="BR450" s="401"/>
      <c r="BS450" s="401"/>
      <c r="BT450" s="401"/>
      <c r="BU450" s="401"/>
      <c r="BV450" s="401"/>
      <c r="BW450" s="401"/>
      <c r="BX450" s="401"/>
      <c r="BY450" s="401"/>
      <c r="BZ450" s="401"/>
      <c r="CA450" s="401"/>
      <c r="CB450" s="401"/>
      <c r="CC450" s="401"/>
      <c r="CD450" s="401"/>
      <c r="CE450" s="401"/>
      <c r="CF450" s="401"/>
      <c r="CG450" s="401"/>
      <c r="CH450" s="401"/>
      <c r="CI450" s="401"/>
      <c r="CJ450" s="401"/>
      <c r="CK450" s="401"/>
    </row>
    <row r="451" spans="1:89" s="12" customFormat="1" ht="81" customHeight="1">
      <c r="A451" s="217" t="s">
        <v>3681</v>
      </c>
      <c r="B451" s="219" t="s">
        <v>23</v>
      </c>
      <c r="C451" s="238" t="s">
        <v>680</v>
      </c>
      <c r="D451" s="232" t="s">
        <v>669</v>
      </c>
      <c r="E451" s="232" t="s">
        <v>681</v>
      </c>
      <c r="F451" s="440" t="s">
        <v>670</v>
      </c>
      <c r="G451" s="217" t="s">
        <v>24</v>
      </c>
      <c r="H451" s="223">
        <v>50</v>
      </c>
      <c r="I451" s="224">
        <v>470000000</v>
      </c>
      <c r="J451" s="219" t="s">
        <v>25</v>
      </c>
      <c r="K451" s="443" t="s">
        <v>617</v>
      </c>
      <c r="L451" s="226" t="s">
        <v>26</v>
      </c>
      <c r="M451" s="217" t="s">
        <v>27</v>
      </c>
      <c r="N451" s="227" t="s">
        <v>643</v>
      </c>
      <c r="O451" s="225" t="s">
        <v>28</v>
      </c>
      <c r="P451" s="228">
        <v>796</v>
      </c>
      <c r="Q451" s="225" t="s">
        <v>29</v>
      </c>
      <c r="R451" s="450">
        <v>10</v>
      </c>
      <c r="S451" s="230">
        <v>550</v>
      </c>
      <c r="T451" s="252">
        <f t="shared" si="14"/>
        <v>5500</v>
      </c>
      <c r="U451" s="252">
        <f t="shared" si="15"/>
        <v>6160.0000000000009</v>
      </c>
      <c r="V451" s="217"/>
      <c r="W451" s="218" t="s">
        <v>262</v>
      </c>
      <c r="X451" s="218" t="s">
        <v>665</v>
      </c>
      <c r="Y451" s="137"/>
      <c r="Z451" s="368"/>
      <c r="AA451" s="448"/>
      <c r="AB451" s="448"/>
      <c r="AC451" s="449"/>
      <c r="AD451" s="308"/>
      <c r="AE451" s="449"/>
      <c r="AF451" s="308"/>
      <c r="AG451" s="75"/>
      <c r="AH451" s="410"/>
      <c r="AI451" s="434"/>
      <c r="AJ451" s="435"/>
      <c r="AK451" s="434"/>
      <c r="AL451" s="368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/>
      <c r="BG451" s="74"/>
      <c r="BH451" s="74"/>
      <c r="BI451" s="74"/>
      <c r="BJ451" s="74"/>
      <c r="BK451" s="74"/>
      <c r="BL451" s="74"/>
      <c r="BM451" s="401"/>
      <c r="BN451" s="401"/>
      <c r="BO451" s="401"/>
      <c r="BP451" s="401"/>
      <c r="BQ451" s="401"/>
      <c r="BR451" s="401"/>
      <c r="BS451" s="401"/>
      <c r="BT451" s="401"/>
      <c r="BU451" s="401"/>
      <c r="BV451" s="401"/>
      <c r="BW451" s="401"/>
      <c r="BX451" s="401"/>
      <c r="BY451" s="401"/>
      <c r="BZ451" s="401"/>
      <c r="CA451" s="401"/>
      <c r="CB451" s="401"/>
      <c r="CC451" s="401"/>
      <c r="CD451" s="401"/>
      <c r="CE451" s="401"/>
      <c r="CF451" s="401"/>
      <c r="CG451" s="401"/>
      <c r="CH451" s="401"/>
      <c r="CI451" s="401"/>
      <c r="CJ451" s="401"/>
      <c r="CK451" s="401"/>
    </row>
    <row r="452" spans="1:89" s="12" customFormat="1" ht="60" customHeight="1">
      <c r="A452" s="217" t="s">
        <v>2675</v>
      </c>
      <c r="B452" s="219" t="s">
        <v>23</v>
      </c>
      <c r="C452" s="238" t="s">
        <v>682</v>
      </c>
      <c r="D452" s="232" t="s">
        <v>683</v>
      </c>
      <c r="E452" s="232" t="s">
        <v>684</v>
      </c>
      <c r="F452" s="440" t="s">
        <v>672</v>
      </c>
      <c r="G452" s="217" t="s">
        <v>24</v>
      </c>
      <c r="H452" s="223">
        <v>50</v>
      </c>
      <c r="I452" s="224">
        <v>470000000</v>
      </c>
      <c r="J452" s="219" t="s">
        <v>25</v>
      </c>
      <c r="K452" s="443" t="s">
        <v>617</v>
      </c>
      <c r="L452" s="226" t="s">
        <v>26</v>
      </c>
      <c r="M452" s="217" t="s">
        <v>27</v>
      </c>
      <c r="N452" s="227" t="s">
        <v>643</v>
      </c>
      <c r="O452" s="225" t="s">
        <v>28</v>
      </c>
      <c r="P452" s="228">
        <v>796</v>
      </c>
      <c r="Q452" s="225" t="s">
        <v>29</v>
      </c>
      <c r="R452" s="450" t="s">
        <v>3128</v>
      </c>
      <c r="S452" s="230">
        <v>700</v>
      </c>
      <c r="T452" s="252">
        <f t="shared" si="14"/>
        <v>0</v>
      </c>
      <c r="U452" s="252">
        <f t="shared" si="15"/>
        <v>0</v>
      </c>
      <c r="V452" s="217" t="s">
        <v>107</v>
      </c>
      <c r="W452" s="218" t="s">
        <v>262</v>
      </c>
      <c r="X452" s="218"/>
      <c r="Y452" s="137"/>
      <c r="Z452" s="434"/>
      <c r="AA452" s="409"/>
      <c r="AB452" s="409"/>
      <c r="AC452" s="449"/>
      <c r="AD452" s="308"/>
      <c r="AE452" s="449"/>
      <c r="AF452" s="308"/>
      <c r="AG452" s="75"/>
      <c r="AH452" s="410"/>
      <c r="AI452" s="434"/>
      <c r="AJ452" s="434"/>
      <c r="AK452" s="434"/>
      <c r="AL452" s="43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/>
      <c r="BG452" s="74"/>
      <c r="BH452" s="74"/>
      <c r="BI452" s="74"/>
      <c r="BJ452" s="74"/>
      <c r="BK452" s="74"/>
      <c r="BL452" s="74"/>
      <c r="BM452" s="401"/>
      <c r="BN452" s="401"/>
      <c r="BO452" s="401"/>
      <c r="BP452" s="401"/>
      <c r="BQ452" s="401"/>
      <c r="BR452" s="401"/>
      <c r="BS452" s="401"/>
      <c r="BT452" s="401"/>
      <c r="BU452" s="401"/>
      <c r="BV452" s="401"/>
      <c r="BW452" s="401"/>
      <c r="BX452" s="401"/>
      <c r="BY452" s="401"/>
      <c r="BZ452" s="401"/>
      <c r="CA452" s="401"/>
      <c r="CB452" s="401"/>
      <c r="CC452" s="401"/>
      <c r="CD452" s="401"/>
      <c r="CE452" s="401"/>
      <c r="CF452" s="401"/>
      <c r="CG452" s="401"/>
      <c r="CH452" s="401"/>
      <c r="CI452" s="401"/>
      <c r="CJ452" s="401"/>
      <c r="CK452" s="401"/>
    </row>
    <row r="453" spans="1:89" s="12" customFormat="1" ht="99.75" customHeight="1">
      <c r="A453" s="217" t="s">
        <v>3682</v>
      </c>
      <c r="B453" s="219" t="s">
        <v>23</v>
      </c>
      <c r="C453" s="238" t="s">
        <v>682</v>
      </c>
      <c r="D453" s="232" t="s">
        <v>683</v>
      </c>
      <c r="E453" s="232" t="s">
        <v>684</v>
      </c>
      <c r="F453" s="440" t="s">
        <v>672</v>
      </c>
      <c r="G453" s="217" t="s">
        <v>24</v>
      </c>
      <c r="H453" s="223">
        <v>50</v>
      </c>
      <c r="I453" s="224">
        <v>470000000</v>
      </c>
      <c r="J453" s="219" t="s">
        <v>25</v>
      </c>
      <c r="K453" s="443" t="s">
        <v>617</v>
      </c>
      <c r="L453" s="226" t="s">
        <v>26</v>
      </c>
      <c r="M453" s="217" t="s">
        <v>27</v>
      </c>
      <c r="N453" s="227" t="s">
        <v>643</v>
      </c>
      <c r="O453" s="225" t="s">
        <v>28</v>
      </c>
      <c r="P453" s="228">
        <v>796</v>
      </c>
      <c r="Q453" s="225" t="s">
        <v>29</v>
      </c>
      <c r="R453" s="450">
        <v>10</v>
      </c>
      <c r="S453" s="230">
        <v>700</v>
      </c>
      <c r="T453" s="252">
        <f t="shared" si="14"/>
        <v>7000</v>
      </c>
      <c r="U453" s="252">
        <f t="shared" si="15"/>
        <v>7840.0000000000009</v>
      </c>
      <c r="V453" s="217"/>
      <c r="W453" s="218" t="s">
        <v>262</v>
      </c>
      <c r="X453" s="218" t="s">
        <v>665</v>
      </c>
      <c r="Y453" s="137"/>
      <c r="Z453" s="368"/>
      <c r="AA453" s="448"/>
      <c r="AB453" s="448"/>
      <c r="AC453" s="449"/>
      <c r="AD453" s="308"/>
      <c r="AE453" s="449"/>
      <c r="AF453" s="308"/>
      <c r="AG453" s="75"/>
      <c r="AH453" s="410"/>
      <c r="AI453" s="435"/>
      <c r="AJ453" s="435"/>
      <c r="AK453" s="435"/>
      <c r="AL453" s="435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/>
      <c r="BE453" s="74"/>
      <c r="BF453" s="74"/>
      <c r="BG453" s="74"/>
      <c r="BH453" s="74"/>
      <c r="BI453" s="74"/>
      <c r="BJ453" s="74"/>
      <c r="BK453" s="74"/>
      <c r="BL453" s="74"/>
      <c r="BM453" s="401"/>
      <c r="BN453" s="401"/>
      <c r="BO453" s="401"/>
      <c r="BP453" s="401"/>
      <c r="BQ453" s="401"/>
      <c r="BR453" s="401"/>
      <c r="BS453" s="401"/>
      <c r="BT453" s="401"/>
      <c r="BU453" s="401"/>
      <c r="BV453" s="401"/>
      <c r="BW453" s="401"/>
      <c r="BX453" s="401"/>
      <c r="BY453" s="401"/>
      <c r="BZ453" s="401"/>
      <c r="CA453" s="401"/>
      <c r="CB453" s="401"/>
      <c r="CC453" s="401"/>
      <c r="CD453" s="401"/>
      <c r="CE453" s="401"/>
      <c r="CF453" s="401"/>
      <c r="CG453" s="401"/>
      <c r="CH453" s="401"/>
      <c r="CI453" s="401"/>
      <c r="CJ453" s="401"/>
      <c r="CK453" s="401"/>
    </row>
    <row r="454" spans="1:89" s="12" customFormat="1" ht="58.5" customHeight="1">
      <c r="A454" s="217" t="s">
        <v>2676</v>
      </c>
      <c r="B454" s="219" t="s">
        <v>23</v>
      </c>
      <c r="C454" s="238" t="s">
        <v>676</v>
      </c>
      <c r="D454" s="232" t="s">
        <v>666</v>
      </c>
      <c r="E454" s="232" t="s">
        <v>667</v>
      </c>
      <c r="F454" s="440" t="s">
        <v>668</v>
      </c>
      <c r="G454" s="217" t="s">
        <v>24</v>
      </c>
      <c r="H454" s="223">
        <v>50</v>
      </c>
      <c r="I454" s="224">
        <v>470000000</v>
      </c>
      <c r="J454" s="219" t="s">
        <v>25</v>
      </c>
      <c r="K454" s="443" t="s">
        <v>617</v>
      </c>
      <c r="L454" s="226" t="s">
        <v>26</v>
      </c>
      <c r="M454" s="217" t="s">
        <v>27</v>
      </c>
      <c r="N454" s="227" t="s">
        <v>643</v>
      </c>
      <c r="O454" s="225" t="s">
        <v>28</v>
      </c>
      <c r="P454" s="228">
        <v>796</v>
      </c>
      <c r="Q454" s="225" t="s">
        <v>29</v>
      </c>
      <c r="R454" s="450" t="s">
        <v>3128</v>
      </c>
      <c r="S454" s="230">
        <v>900</v>
      </c>
      <c r="T454" s="252">
        <f t="shared" si="14"/>
        <v>0</v>
      </c>
      <c r="U454" s="252">
        <f t="shared" si="15"/>
        <v>0</v>
      </c>
      <c r="V454" s="217" t="s">
        <v>107</v>
      </c>
      <c r="W454" s="218" t="s">
        <v>262</v>
      </c>
      <c r="X454" s="218"/>
      <c r="Y454" s="105"/>
      <c r="Z454" s="74"/>
      <c r="AA454" s="74"/>
      <c r="AB454" s="409"/>
      <c r="AC454" s="308"/>
      <c r="AD454" s="308"/>
      <c r="AE454" s="308"/>
      <c r="AF454" s="308"/>
      <c r="AG454" s="75"/>
      <c r="AH454" s="410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/>
      <c r="BE454" s="74"/>
      <c r="BF454" s="74"/>
      <c r="BG454" s="74"/>
      <c r="BH454" s="74"/>
      <c r="BI454" s="74"/>
      <c r="BJ454" s="74"/>
      <c r="BK454" s="74"/>
      <c r="BL454" s="74"/>
      <c r="BM454" s="401"/>
      <c r="BN454" s="401"/>
      <c r="BO454" s="401"/>
      <c r="BP454" s="401"/>
      <c r="BQ454" s="401"/>
      <c r="BR454" s="401"/>
      <c r="BS454" s="401"/>
      <c r="BT454" s="401"/>
      <c r="BU454" s="401"/>
      <c r="BV454" s="401"/>
      <c r="BW454" s="401"/>
      <c r="BX454" s="401"/>
      <c r="BY454" s="401"/>
      <c r="BZ454" s="401"/>
      <c r="CA454" s="401"/>
      <c r="CB454" s="401"/>
      <c r="CC454" s="401"/>
      <c r="CD454" s="401"/>
      <c r="CE454" s="401"/>
      <c r="CF454" s="401"/>
      <c r="CG454" s="401"/>
      <c r="CH454" s="401"/>
      <c r="CI454" s="401"/>
      <c r="CJ454" s="401"/>
      <c r="CK454" s="401"/>
    </row>
    <row r="455" spans="1:89" s="12" customFormat="1" ht="111.75" customHeight="1">
      <c r="A455" s="217" t="s">
        <v>3683</v>
      </c>
      <c r="B455" s="219" t="s">
        <v>23</v>
      </c>
      <c r="C455" s="238" t="s">
        <v>676</v>
      </c>
      <c r="D455" s="232" t="s">
        <v>666</v>
      </c>
      <c r="E455" s="232" t="s">
        <v>667</v>
      </c>
      <c r="F455" s="440" t="s">
        <v>668</v>
      </c>
      <c r="G455" s="217" t="s">
        <v>24</v>
      </c>
      <c r="H455" s="223">
        <v>50</v>
      </c>
      <c r="I455" s="224">
        <v>470000000</v>
      </c>
      <c r="J455" s="219" t="s">
        <v>25</v>
      </c>
      <c r="K455" s="443" t="s">
        <v>617</v>
      </c>
      <c r="L455" s="226" t="s">
        <v>26</v>
      </c>
      <c r="M455" s="217" t="s">
        <v>27</v>
      </c>
      <c r="N455" s="227" t="s">
        <v>643</v>
      </c>
      <c r="O455" s="225" t="s">
        <v>28</v>
      </c>
      <c r="P455" s="228">
        <v>796</v>
      </c>
      <c r="Q455" s="225" t="s">
        <v>29</v>
      </c>
      <c r="R455" s="450">
        <v>60</v>
      </c>
      <c r="S455" s="230">
        <v>900</v>
      </c>
      <c r="T455" s="252">
        <f t="shared" si="14"/>
        <v>54000</v>
      </c>
      <c r="U455" s="252">
        <f t="shared" si="15"/>
        <v>60480.000000000007</v>
      </c>
      <c r="V455" s="217"/>
      <c r="W455" s="218" t="s">
        <v>262</v>
      </c>
      <c r="X455" s="218" t="s">
        <v>665</v>
      </c>
      <c r="Y455" s="137"/>
      <c r="Z455" s="368"/>
      <c r="AA455" s="434"/>
      <c r="AB455" s="435"/>
      <c r="AC455" s="449"/>
      <c r="AD455" s="449"/>
      <c r="AE455" s="449"/>
      <c r="AF455" s="449"/>
      <c r="AG455" s="408"/>
      <c r="AH455" s="410"/>
      <c r="AI455" s="434"/>
      <c r="AJ455" s="368"/>
      <c r="AK455" s="74"/>
      <c r="AL455" s="74"/>
      <c r="AM455" s="74"/>
      <c r="AN455" s="434"/>
      <c r="AO455" s="43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401"/>
      <c r="BN455" s="401"/>
      <c r="BO455" s="401"/>
      <c r="BP455" s="401"/>
      <c r="BQ455" s="401"/>
      <c r="BR455" s="401"/>
      <c r="BS455" s="401"/>
      <c r="BT455" s="401"/>
      <c r="BU455" s="401"/>
      <c r="BV455" s="401"/>
      <c r="BW455" s="401"/>
      <c r="BX455" s="401"/>
      <c r="BY455" s="401"/>
      <c r="BZ455" s="401"/>
      <c r="CA455" s="401"/>
      <c r="CB455" s="401"/>
      <c r="CC455" s="401"/>
      <c r="CD455" s="401"/>
      <c r="CE455" s="401"/>
      <c r="CF455" s="401"/>
      <c r="CG455" s="401"/>
      <c r="CH455" s="401"/>
      <c r="CI455" s="401"/>
      <c r="CJ455" s="401"/>
      <c r="CK455" s="401"/>
    </row>
    <row r="456" spans="1:89" s="12" customFormat="1" ht="66" customHeight="1">
      <c r="A456" s="217" t="s">
        <v>2677</v>
      </c>
      <c r="B456" s="219" t="s">
        <v>23</v>
      </c>
      <c r="C456" s="231" t="s">
        <v>673</v>
      </c>
      <c r="D456" s="224" t="s">
        <v>674</v>
      </c>
      <c r="E456" s="221" t="s">
        <v>675</v>
      </c>
      <c r="F456" s="440" t="s">
        <v>664</v>
      </c>
      <c r="G456" s="217" t="s">
        <v>24</v>
      </c>
      <c r="H456" s="223">
        <v>50</v>
      </c>
      <c r="I456" s="224">
        <v>470000000</v>
      </c>
      <c r="J456" s="219" t="s">
        <v>25</v>
      </c>
      <c r="K456" s="443" t="s">
        <v>617</v>
      </c>
      <c r="L456" s="226" t="s">
        <v>26</v>
      </c>
      <c r="M456" s="217" t="s">
        <v>27</v>
      </c>
      <c r="N456" s="227" t="s">
        <v>643</v>
      </c>
      <c r="O456" s="225" t="s">
        <v>28</v>
      </c>
      <c r="P456" s="228">
        <v>796</v>
      </c>
      <c r="Q456" s="225" t="s">
        <v>29</v>
      </c>
      <c r="R456" s="450" t="s">
        <v>3128</v>
      </c>
      <c r="S456" s="230">
        <v>600</v>
      </c>
      <c r="T456" s="252">
        <f t="shared" si="14"/>
        <v>0</v>
      </c>
      <c r="U456" s="252">
        <f t="shared" si="15"/>
        <v>0</v>
      </c>
      <c r="V456" s="217" t="s">
        <v>107</v>
      </c>
      <c r="W456" s="218" t="s">
        <v>262</v>
      </c>
      <c r="X456" s="218"/>
      <c r="Y456" s="105"/>
      <c r="Z456" s="74"/>
      <c r="AA456" s="74"/>
      <c r="AB456" s="409"/>
      <c r="AC456" s="308"/>
      <c r="AD456" s="308"/>
      <c r="AE456" s="308"/>
      <c r="AF456" s="308"/>
      <c r="AG456" s="75"/>
      <c r="AH456" s="410"/>
      <c r="AI456" s="74"/>
      <c r="AJ456" s="74"/>
      <c r="AK456" s="74"/>
      <c r="AL456" s="74"/>
      <c r="AM456" s="74"/>
      <c r="AN456" s="434"/>
      <c r="AO456" s="43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  <c r="BI456" s="74"/>
      <c r="BJ456" s="74"/>
      <c r="BK456" s="74"/>
      <c r="BL456" s="74"/>
      <c r="BM456" s="401"/>
      <c r="BN456" s="401"/>
      <c r="BO456" s="401"/>
      <c r="BP456" s="401"/>
      <c r="BQ456" s="401"/>
      <c r="BR456" s="401"/>
      <c r="BS456" s="401"/>
      <c r="BT456" s="401"/>
      <c r="BU456" s="401"/>
      <c r="BV456" s="401"/>
      <c r="BW456" s="401"/>
      <c r="BX456" s="401"/>
      <c r="BY456" s="401"/>
      <c r="BZ456" s="401"/>
      <c r="CA456" s="401"/>
      <c r="CB456" s="401"/>
      <c r="CC456" s="401"/>
      <c r="CD456" s="401"/>
      <c r="CE456" s="401"/>
      <c r="CF456" s="401"/>
      <c r="CG456" s="401"/>
      <c r="CH456" s="401"/>
      <c r="CI456" s="401"/>
      <c r="CJ456" s="401"/>
      <c r="CK456" s="401"/>
    </row>
    <row r="457" spans="1:89" s="12" customFormat="1" ht="110.25" customHeight="1">
      <c r="A457" s="217" t="s">
        <v>3684</v>
      </c>
      <c r="B457" s="219" t="s">
        <v>23</v>
      </c>
      <c r="C457" s="231" t="s">
        <v>673</v>
      </c>
      <c r="D457" s="224" t="s">
        <v>674</v>
      </c>
      <c r="E457" s="221" t="s">
        <v>675</v>
      </c>
      <c r="F457" s="440" t="s">
        <v>664</v>
      </c>
      <c r="G457" s="217" t="s">
        <v>24</v>
      </c>
      <c r="H457" s="223">
        <v>50</v>
      </c>
      <c r="I457" s="224">
        <v>470000000</v>
      </c>
      <c r="J457" s="219" t="s">
        <v>25</v>
      </c>
      <c r="K457" s="443" t="s">
        <v>617</v>
      </c>
      <c r="L457" s="226" t="s">
        <v>26</v>
      </c>
      <c r="M457" s="217" t="s">
        <v>27</v>
      </c>
      <c r="N457" s="227" t="s">
        <v>643</v>
      </c>
      <c r="O457" s="225" t="s">
        <v>28</v>
      </c>
      <c r="P457" s="228">
        <v>796</v>
      </c>
      <c r="Q457" s="225" t="s">
        <v>29</v>
      </c>
      <c r="R457" s="450">
        <v>180</v>
      </c>
      <c r="S457" s="230">
        <v>600</v>
      </c>
      <c r="T457" s="252">
        <f t="shared" si="14"/>
        <v>108000</v>
      </c>
      <c r="U457" s="252">
        <f t="shared" si="15"/>
        <v>120960.00000000001</v>
      </c>
      <c r="V457" s="217"/>
      <c r="W457" s="218" t="s">
        <v>262</v>
      </c>
      <c r="X457" s="218" t="s">
        <v>665</v>
      </c>
      <c r="Y457" s="137"/>
      <c r="Z457" s="368"/>
      <c r="AA457" s="434"/>
      <c r="AB457" s="435"/>
      <c r="AC457" s="449"/>
      <c r="AD457" s="449"/>
      <c r="AE457" s="449"/>
      <c r="AF457" s="449"/>
      <c r="AG457" s="408"/>
      <c r="AH457" s="410"/>
      <c r="AI457" s="434"/>
      <c r="AJ457" s="368"/>
      <c r="AK457" s="74"/>
      <c r="AL457" s="74"/>
      <c r="AM457" s="74"/>
      <c r="AN457" s="434"/>
      <c r="AO457" s="43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  <c r="BI457" s="74"/>
      <c r="BJ457" s="74"/>
      <c r="BK457" s="74"/>
      <c r="BL457" s="74"/>
      <c r="BM457" s="401"/>
      <c r="BN457" s="401"/>
      <c r="BO457" s="401"/>
      <c r="BP457" s="401"/>
      <c r="BQ457" s="401"/>
      <c r="BR457" s="401"/>
      <c r="BS457" s="401"/>
      <c r="BT457" s="401"/>
      <c r="BU457" s="401"/>
      <c r="BV457" s="401"/>
      <c r="BW457" s="401"/>
      <c r="BX457" s="401"/>
      <c r="BY457" s="401"/>
      <c r="BZ457" s="401"/>
      <c r="CA457" s="401"/>
      <c r="CB457" s="401"/>
      <c r="CC457" s="401"/>
      <c r="CD457" s="401"/>
      <c r="CE457" s="401"/>
      <c r="CF457" s="401"/>
      <c r="CG457" s="401"/>
      <c r="CH457" s="401"/>
      <c r="CI457" s="401"/>
      <c r="CJ457" s="401"/>
      <c r="CK457" s="401"/>
    </row>
    <row r="458" spans="1:89" s="12" customFormat="1" ht="82.5" customHeight="1">
      <c r="A458" s="217" t="s">
        <v>2678</v>
      </c>
      <c r="B458" s="219" t="s">
        <v>23</v>
      </c>
      <c r="C458" s="238" t="s">
        <v>677</v>
      </c>
      <c r="D458" s="232" t="s">
        <v>678</v>
      </c>
      <c r="E458" s="232" t="s">
        <v>679</v>
      </c>
      <c r="F458" s="440" t="s">
        <v>663</v>
      </c>
      <c r="G458" s="217" t="s">
        <v>24</v>
      </c>
      <c r="H458" s="223">
        <v>50</v>
      </c>
      <c r="I458" s="224">
        <v>470000000</v>
      </c>
      <c r="J458" s="219" t="s">
        <v>25</v>
      </c>
      <c r="K458" s="443" t="s">
        <v>626</v>
      </c>
      <c r="L458" s="226" t="s">
        <v>26</v>
      </c>
      <c r="M458" s="217" t="s">
        <v>27</v>
      </c>
      <c r="N458" s="227" t="s">
        <v>643</v>
      </c>
      <c r="O458" s="225" t="s">
        <v>28</v>
      </c>
      <c r="P458" s="228">
        <v>796</v>
      </c>
      <c r="Q458" s="225" t="s">
        <v>29</v>
      </c>
      <c r="R458" s="450" t="s">
        <v>3128</v>
      </c>
      <c r="S458" s="230">
        <v>2100</v>
      </c>
      <c r="T458" s="252">
        <f t="shared" si="14"/>
        <v>0</v>
      </c>
      <c r="U458" s="252">
        <f t="shared" si="15"/>
        <v>0</v>
      </c>
      <c r="V458" s="217" t="s">
        <v>107</v>
      </c>
      <c r="W458" s="218" t="s">
        <v>262</v>
      </c>
      <c r="X458" s="218"/>
      <c r="Y458" s="105"/>
      <c r="Z458" s="74"/>
      <c r="AA458" s="74"/>
      <c r="AB458" s="409"/>
      <c r="AC458" s="308"/>
      <c r="AD458" s="308"/>
      <c r="AE458" s="308"/>
      <c r="AF458" s="308"/>
      <c r="AG458" s="75"/>
      <c r="AH458" s="410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  <c r="BI458" s="74"/>
      <c r="BJ458" s="74"/>
      <c r="BK458" s="74"/>
      <c r="BL458" s="74"/>
      <c r="BM458" s="401"/>
      <c r="BN458" s="401"/>
      <c r="BO458" s="401"/>
      <c r="BP458" s="401"/>
      <c r="BQ458" s="401"/>
      <c r="BR458" s="401"/>
      <c r="BS458" s="401"/>
      <c r="BT458" s="401"/>
      <c r="BU458" s="401"/>
      <c r="BV458" s="401"/>
      <c r="BW458" s="401"/>
      <c r="BX458" s="401"/>
      <c r="BY458" s="401"/>
      <c r="BZ458" s="401"/>
      <c r="CA458" s="401"/>
      <c r="CB458" s="401"/>
      <c r="CC458" s="401"/>
      <c r="CD458" s="401"/>
      <c r="CE458" s="401"/>
      <c r="CF458" s="401"/>
      <c r="CG458" s="401"/>
      <c r="CH458" s="401"/>
      <c r="CI458" s="401"/>
      <c r="CJ458" s="401"/>
      <c r="CK458" s="401"/>
    </row>
    <row r="459" spans="1:89" s="12" customFormat="1" ht="109.5" customHeight="1">
      <c r="A459" s="217" t="s">
        <v>3685</v>
      </c>
      <c r="B459" s="219" t="s">
        <v>23</v>
      </c>
      <c r="C459" s="238" t="s">
        <v>677</v>
      </c>
      <c r="D459" s="232" t="s">
        <v>678</v>
      </c>
      <c r="E459" s="232" t="s">
        <v>679</v>
      </c>
      <c r="F459" s="440" t="s">
        <v>663</v>
      </c>
      <c r="G459" s="217" t="s">
        <v>24</v>
      </c>
      <c r="H459" s="223">
        <v>50</v>
      </c>
      <c r="I459" s="224">
        <v>470000000</v>
      </c>
      <c r="J459" s="219" t="s">
        <v>25</v>
      </c>
      <c r="K459" s="443" t="s">
        <v>626</v>
      </c>
      <c r="L459" s="226" t="s">
        <v>26</v>
      </c>
      <c r="M459" s="217" t="s">
        <v>27</v>
      </c>
      <c r="N459" s="227" t="s">
        <v>643</v>
      </c>
      <c r="O459" s="225" t="s">
        <v>28</v>
      </c>
      <c r="P459" s="228">
        <v>796</v>
      </c>
      <c r="Q459" s="225" t="s">
        <v>29</v>
      </c>
      <c r="R459" s="450">
        <v>1</v>
      </c>
      <c r="S459" s="230">
        <v>2100</v>
      </c>
      <c r="T459" s="252">
        <f t="shared" si="14"/>
        <v>2100</v>
      </c>
      <c r="U459" s="252">
        <f t="shared" si="15"/>
        <v>2352</v>
      </c>
      <c r="V459" s="217"/>
      <c r="W459" s="218" t="s">
        <v>262</v>
      </c>
      <c r="X459" s="218" t="s">
        <v>665</v>
      </c>
      <c r="Y459" s="451"/>
      <c r="Z459" s="74"/>
      <c r="AA459" s="447"/>
      <c r="AB459" s="435"/>
      <c r="AC459" s="449"/>
      <c r="AD459" s="449"/>
      <c r="AE459" s="449"/>
      <c r="AF459" s="449"/>
      <c r="AG459" s="408"/>
      <c r="AH459" s="410"/>
      <c r="AI459" s="434"/>
      <c r="AJ459" s="368"/>
      <c r="AK459" s="434"/>
      <c r="AL459" s="368"/>
      <c r="AM459" s="434"/>
      <c r="AN459" s="434"/>
      <c r="AO459" s="43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/>
      <c r="BE459" s="74"/>
      <c r="BF459" s="74"/>
      <c r="BG459" s="74"/>
      <c r="BH459" s="74"/>
      <c r="BI459" s="74"/>
      <c r="BJ459" s="74"/>
      <c r="BK459" s="74"/>
      <c r="BL459" s="74"/>
      <c r="BM459" s="401"/>
      <c r="BN459" s="401"/>
      <c r="BO459" s="401"/>
      <c r="BP459" s="401"/>
      <c r="BQ459" s="401"/>
      <c r="BR459" s="401"/>
      <c r="BS459" s="401"/>
      <c r="BT459" s="401"/>
      <c r="BU459" s="401"/>
      <c r="BV459" s="401"/>
      <c r="BW459" s="401"/>
      <c r="BX459" s="401"/>
      <c r="BY459" s="401"/>
      <c r="BZ459" s="401"/>
      <c r="CA459" s="401"/>
      <c r="CB459" s="401"/>
      <c r="CC459" s="401"/>
      <c r="CD459" s="401"/>
      <c r="CE459" s="401"/>
      <c r="CF459" s="401"/>
      <c r="CG459" s="401"/>
      <c r="CH459" s="401"/>
      <c r="CI459" s="401"/>
      <c r="CJ459" s="401"/>
      <c r="CK459" s="401"/>
    </row>
    <row r="460" spans="1:89" s="12" customFormat="1" ht="71.25" customHeight="1">
      <c r="A460" s="217" t="s">
        <v>2679</v>
      </c>
      <c r="B460" s="219" t="s">
        <v>23</v>
      </c>
      <c r="C460" s="238" t="s">
        <v>1591</v>
      </c>
      <c r="D460" s="232" t="s">
        <v>659</v>
      </c>
      <c r="E460" s="232" t="s">
        <v>660</v>
      </c>
      <c r="F460" s="440" t="s">
        <v>1061</v>
      </c>
      <c r="G460" s="217" t="s">
        <v>24</v>
      </c>
      <c r="H460" s="223">
        <v>0</v>
      </c>
      <c r="I460" s="224">
        <v>470000000</v>
      </c>
      <c r="J460" s="219" t="s">
        <v>25</v>
      </c>
      <c r="K460" s="443" t="s">
        <v>626</v>
      </c>
      <c r="L460" s="226" t="s">
        <v>26</v>
      </c>
      <c r="M460" s="217" t="s">
        <v>27</v>
      </c>
      <c r="N460" s="227" t="s">
        <v>643</v>
      </c>
      <c r="O460" s="225" t="s">
        <v>28</v>
      </c>
      <c r="P460" s="228">
        <v>796</v>
      </c>
      <c r="Q460" s="225" t="s">
        <v>29</v>
      </c>
      <c r="R460" s="450">
        <v>0</v>
      </c>
      <c r="S460" s="230">
        <v>2100</v>
      </c>
      <c r="T460" s="252">
        <f t="shared" si="14"/>
        <v>0</v>
      </c>
      <c r="U460" s="252">
        <f t="shared" si="15"/>
        <v>0</v>
      </c>
      <c r="V460" s="238"/>
      <c r="W460" s="218" t="s">
        <v>262</v>
      </c>
      <c r="X460" s="218"/>
      <c r="Y460" s="105"/>
      <c r="Z460" s="74"/>
      <c r="AA460" s="74"/>
      <c r="AB460" s="409"/>
      <c r="AC460" s="308"/>
      <c r="AD460" s="308"/>
      <c r="AE460" s="308"/>
      <c r="AF460" s="308"/>
      <c r="AG460" s="75"/>
      <c r="AH460" s="410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  <c r="AZ460" s="74"/>
      <c r="BA460" s="74"/>
      <c r="BB460" s="74"/>
      <c r="BC460" s="74"/>
      <c r="BD460" s="74"/>
      <c r="BE460" s="74"/>
      <c r="BF460" s="74"/>
      <c r="BG460" s="74"/>
      <c r="BH460" s="74"/>
      <c r="BI460" s="74"/>
      <c r="BJ460" s="74"/>
      <c r="BK460" s="74"/>
      <c r="BL460" s="74"/>
      <c r="BM460" s="401"/>
      <c r="BN460" s="401"/>
      <c r="BO460" s="401"/>
      <c r="BP460" s="401"/>
      <c r="BQ460" s="401"/>
      <c r="BR460" s="401"/>
      <c r="BS460" s="401"/>
      <c r="BT460" s="401"/>
      <c r="BU460" s="401"/>
      <c r="BV460" s="401"/>
      <c r="BW460" s="401"/>
      <c r="BX460" s="401"/>
      <c r="BY460" s="401"/>
      <c r="BZ460" s="401"/>
      <c r="CA460" s="401"/>
      <c r="CB460" s="401"/>
      <c r="CC460" s="401"/>
      <c r="CD460" s="401"/>
      <c r="CE460" s="401"/>
      <c r="CF460" s="401"/>
      <c r="CG460" s="401"/>
      <c r="CH460" s="401"/>
      <c r="CI460" s="401"/>
      <c r="CJ460" s="401"/>
      <c r="CK460" s="401"/>
    </row>
    <row r="461" spans="1:89" s="12" customFormat="1" ht="100.5" customHeight="1">
      <c r="A461" s="217" t="s">
        <v>3152</v>
      </c>
      <c r="B461" s="219" t="s">
        <v>23</v>
      </c>
      <c r="C461" s="238" t="s">
        <v>1591</v>
      </c>
      <c r="D461" s="232" t="s">
        <v>659</v>
      </c>
      <c r="E461" s="232" t="s">
        <v>660</v>
      </c>
      <c r="F461" s="440" t="s">
        <v>1061</v>
      </c>
      <c r="G461" s="217" t="s">
        <v>24</v>
      </c>
      <c r="H461" s="223">
        <v>0</v>
      </c>
      <c r="I461" s="224">
        <v>470000000</v>
      </c>
      <c r="J461" s="219" t="s">
        <v>25</v>
      </c>
      <c r="K461" s="443" t="s">
        <v>626</v>
      </c>
      <c r="L461" s="226" t="s">
        <v>26</v>
      </c>
      <c r="M461" s="217" t="s">
        <v>27</v>
      </c>
      <c r="N461" s="227" t="s">
        <v>643</v>
      </c>
      <c r="O461" s="225" t="s">
        <v>28</v>
      </c>
      <c r="P461" s="228">
        <v>796</v>
      </c>
      <c r="Q461" s="225" t="s">
        <v>29</v>
      </c>
      <c r="R461" s="450">
        <v>15</v>
      </c>
      <c r="S461" s="230">
        <v>2100</v>
      </c>
      <c r="T461" s="252">
        <f t="shared" ref="T461:T524" si="16">S461*R461</f>
        <v>31500</v>
      </c>
      <c r="U461" s="252">
        <f t="shared" ref="U461:U524" si="17">T461*1.12</f>
        <v>35280</v>
      </c>
      <c r="V461" s="238"/>
      <c r="W461" s="218" t="s">
        <v>262</v>
      </c>
      <c r="X461" s="218">
        <v>18</v>
      </c>
      <c r="Y461" s="137"/>
      <c r="Z461" s="368"/>
      <c r="AA461" s="447"/>
      <c r="AB461" s="435"/>
      <c r="AC461" s="449"/>
      <c r="AD461" s="449"/>
      <c r="AE461" s="449"/>
      <c r="AF461" s="308"/>
      <c r="AG461" s="75"/>
      <c r="AH461" s="410"/>
      <c r="AI461" s="434"/>
      <c r="AJ461" s="368"/>
      <c r="AK461" s="434"/>
      <c r="AL461" s="368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401"/>
      <c r="BN461" s="401"/>
      <c r="BO461" s="401"/>
      <c r="BP461" s="401"/>
      <c r="BQ461" s="401"/>
      <c r="BR461" s="401"/>
      <c r="BS461" s="401"/>
      <c r="BT461" s="401"/>
      <c r="BU461" s="401"/>
      <c r="BV461" s="401"/>
      <c r="BW461" s="401"/>
      <c r="BX461" s="401"/>
      <c r="BY461" s="401"/>
      <c r="BZ461" s="401"/>
      <c r="CA461" s="401"/>
      <c r="CB461" s="401"/>
      <c r="CC461" s="401"/>
      <c r="CD461" s="401"/>
      <c r="CE461" s="401"/>
      <c r="CF461" s="401"/>
      <c r="CG461" s="401"/>
      <c r="CH461" s="401"/>
      <c r="CI461" s="401"/>
      <c r="CJ461" s="401"/>
      <c r="CK461" s="401"/>
    </row>
    <row r="462" spans="1:89" s="12" customFormat="1" ht="72" customHeight="1">
      <c r="A462" s="217" t="s">
        <v>2680</v>
      </c>
      <c r="B462" s="219" t="s">
        <v>23</v>
      </c>
      <c r="C462" s="238" t="s">
        <v>685</v>
      </c>
      <c r="D462" s="232" t="s">
        <v>686</v>
      </c>
      <c r="E462" s="232" t="s">
        <v>687</v>
      </c>
      <c r="F462" s="440" t="s">
        <v>656</v>
      </c>
      <c r="G462" s="217" t="s">
        <v>24</v>
      </c>
      <c r="H462" s="223">
        <v>50</v>
      </c>
      <c r="I462" s="224">
        <v>470000000</v>
      </c>
      <c r="J462" s="219" t="s">
        <v>25</v>
      </c>
      <c r="K462" s="443" t="s">
        <v>618</v>
      </c>
      <c r="L462" s="226" t="s">
        <v>26</v>
      </c>
      <c r="M462" s="217" t="s">
        <v>27</v>
      </c>
      <c r="N462" s="227" t="s">
        <v>643</v>
      </c>
      <c r="O462" s="225" t="s">
        <v>28</v>
      </c>
      <c r="P462" s="228" t="s">
        <v>657</v>
      </c>
      <c r="Q462" s="225" t="s">
        <v>658</v>
      </c>
      <c r="R462" s="450" t="s">
        <v>3128</v>
      </c>
      <c r="S462" s="230">
        <v>1000</v>
      </c>
      <c r="T462" s="252">
        <f t="shared" si="16"/>
        <v>0</v>
      </c>
      <c r="U462" s="252">
        <f t="shared" si="17"/>
        <v>0</v>
      </c>
      <c r="V462" s="217" t="s">
        <v>107</v>
      </c>
      <c r="W462" s="218" t="s">
        <v>262</v>
      </c>
      <c r="X462" s="218"/>
      <c r="Y462" s="105"/>
      <c r="Z462" s="74"/>
      <c r="AA462" s="74"/>
      <c r="AB462" s="409"/>
      <c r="AC462" s="308"/>
      <c r="AD462" s="308"/>
      <c r="AE462" s="308"/>
      <c r="AF462" s="308"/>
      <c r="AG462" s="75"/>
      <c r="AH462" s="410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401"/>
      <c r="BN462" s="401"/>
      <c r="BO462" s="401"/>
      <c r="BP462" s="401"/>
      <c r="BQ462" s="401"/>
      <c r="BR462" s="401"/>
      <c r="BS462" s="401"/>
      <c r="BT462" s="401"/>
      <c r="BU462" s="401"/>
      <c r="BV462" s="401"/>
      <c r="BW462" s="401"/>
      <c r="BX462" s="401"/>
      <c r="BY462" s="401"/>
      <c r="BZ462" s="401"/>
      <c r="CA462" s="401"/>
      <c r="CB462" s="401"/>
      <c r="CC462" s="401"/>
      <c r="CD462" s="401"/>
      <c r="CE462" s="401"/>
      <c r="CF462" s="401"/>
      <c r="CG462" s="401"/>
      <c r="CH462" s="401"/>
      <c r="CI462" s="401"/>
      <c r="CJ462" s="401"/>
      <c r="CK462" s="401"/>
    </row>
    <row r="463" spans="1:89" s="12" customFormat="1" ht="58.5" customHeight="1">
      <c r="A463" s="217" t="s">
        <v>2681</v>
      </c>
      <c r="B463" s="219" t="s">
        <v>23</v>
      </c>
      <c r="C463" s="238" t="s">
        <v>650</v>
      </c>
      <c r="D463" s="232" t="s">
        <v>651</v>
      </c>
      <c r="E463" s="232" t="s">
        <v>652</v>
      </c>
      <c r="F463" s="440" t="s">
        <v>647</v>
      </c>
      <c r="G463" s="217" t="s">
        <v>24</v>
      </c>
      <c r="H463" s="223">
        <v>50</v>
      </c>
      <c r="I463" s="224">
        <v>470000000</v>
      </c>
      <c r="J463" s="219" t="s">
        <v>25</v>
      </c>
      <c r="K463" s="443" t="s">
        <v>618</v>
      </c>
      <c r="L463" s="226" t="s">
        <v>26</v>
      </c>
      <c r="M463" s="217" t="s">
        <v>27</v>
      </c>
      <c r="N463" s="227" t="s">
        <v>643</v>
      </c>
      <c r="O463" s="225" t="s">
        <v>28</v>
      </c>
      <c r="P463" s="228" t="s">
        <v>657</v>
      </c>
      <c r="Q463" s="225" t="s">
        <v>658</v>
      </c>
      <c r="R463" s="450">
        <v>0</v>
      </c>
      <c r="S463" s="452">
        <v>100</v>
      </c>
      <c r="T463" s="252">
        <f t="shared" si="16"/>
        <v>0</v>
      </c>
      <c r="U463" s="252">
        <f t="shared" si="17"/>
        <v>0</v>
      </c>
      <c r="V463" s="217" t="s">
        <v>107</v>
      </c>
      <c r="W463" s="218" t="s">
        <v>262</v>
      </c>
      <c r="X463" s="218"/>
      <c r="Y463" s="105"/>
      <c r="Z463" s="74"/>
      <c r="AA463" s="74"/>
      <c r="AB463" s="409"/>
      <c r="AC463" s="308"/>
      <c r="AD463" s="308"/>
      <c r="AE463" s="308"/>
      <c r="AF463" s="308"/>
      <c r="AG463" s="75"/>
      <c r="AH463" s="410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  <c r="AZ463" s="74"/>
      <c r="BA463" s="74"/>
      <c r="BB463" s="74"/>
      <c r="BC463" s="74"/>
      <c r="BD463" s="74"/>
      <c r="BE463" s="74"/>
      <c r="BF463" s="74"/>
      <c r="BG463" s="74"/>
      <c r="BH463" s="74"/>
      <c r="BI463" s="74"/>
      <c r="BJ463" s="74"/>
      <c r="BK463" s="74"/>
      <c r="BL463" s="74"/>
      <c r="BM463" s="401"/>
      <c r="BN463" s="401"/>
      <c r="BO463" s="401"/>
      <c r="BP463" s="401"/>
      <c r="BQ463" s="401"/>
      <c r="BR463" s="401"/>
      <c r="BS463" s="401"/>
      <c r="BT463" s="401"/>
      <c r="BU463" s="401"/>
      <c r="BV463" s="401"/>
      <c r="BW463" s="401"/>
      <c r="BX463" s="401"/>
      <c r="BY463" s="401"/>
      <c r="BZ463" s="401"/>
      <c r="CA463" s="401"/>
      <c r="CB463" s="401"/>
      <c r="CC463" s="401"/>
      <c r="CD463" s="401"/>
      <c r="CE463" s="401"/>
      <c r="CF463" s="401"/>
      <c r="CG463" s="401"/>
      <c r="CH463" s="401"/>
      <c r="CI463" s="401"/>
      <c r="CJ463" s="401"/>
      <c r="CK463" s="401"/>
    </row>
    <row r="464" spans="1:89" s="12" customFormat="1" ht="63" customHeight="1">
      <c r="A464" s="217" t="s">
        <v>3153</v>
      </c>
      <c r="B464" s="219" t="s">
        <v>23</v>
      </c>
      <c r="C464" s="238" t="s">
        <v>650</v>
      </c>
      <c r="D464" s="232" t="s">
        <v>651</v>
      </c>
      <c r="E464" s="232" t="s">
        <v>652</v>
      </c>
      <c r="F464" s="440" t="s">
        <v>647</v>
      </c>
      <c r="G464" s="217" t="s">
        <v>24</v>
      </c>
      <c r="H464" s="223">
        <v>50</v>
      </c>
      <c r="I464" s="224">
        <v>470000000</v>
      </c>
      <c r="J464" s="219" t="s">
        <v>25</v>
      </c>
      <c r="K464" s="443" t="s">
        <v>618</v>
      </c>
      <c r="L464" s="226" t="s">
        <v>26</v>
      </c>
      <c r="M464" s="217" t="s">
        <v>27</v>
      </c>
      <c r="N464" s="227" t="s">
        <v>643</v>
      </c>
      <c r="O464" s="225" t="s">
        <v>28</v>
      </c>
      <c r="P464" s="228" t="s">
        <v>657</v>
      </c>
      <c r="Q464" s="225" t="s">
        <v>658</v>
      </c>
      <c r="R464" s="450" t="s">
        <v>3321</v>
      </c>
      <c r="S464" s="452">
        <v>100</v>
      </c>
      <c r="T464" s="252">
        <f t="shared" si="16"/>
        <v>262100</v>
      </c>
      <c r="U464" s="252">
        <f t="shared" si="17"/>
        <v>293552</v>
      </c>
      <c r="V464" s="217"/>
      <c r="W464" s="218" t="s">
        <v>262</v>
      </c>
      <c r="X464" s="218" t="s">
        <v>3375</v>
      </c>
      <c r="Y464" s="137"/>
      <c r="Z464" s="368"/>
      <c r="AA464" s="441"/>
      <c r="AB464" s="435"/>
      <c r="AC464" s="449"/>
      <c r="AD464" s="449"/>
      <c r="AE464" s="449"/>
      <c r="AF464" s="449"/>
      <c r="AG464" s="75"/>
      <c r="AH464" s="410"/>
      <c r="AI464" s="434"/>
      <c r="AJ464" s="74"/>
      <c r="AK464" s="74"/>
      <c r="AL464" s="74"/>
      <c r="AM464" s="74"/>
      <c r="AN464" s="43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  <c r="AZ464" s="74"/>
      <c r="BA464" s="74"/>
      <c r="BB464" s="74"/>
      <c r="BC464" s="74"/>
      <c r="BD464" s="74"/>
      <c r="BE464" s="74"/>
      <c r="BF464" s="74"/>
      <c r="BG464" s="74"/>
      <c r="BH464" s="74"/>
      <c r="BI464" s="74"/>
      <c r="BJ464" s="74"/>
      <c r="BK464" s="74"/>
      <c r="BL464" s="74"/>
      <c r="BM464" s="401"/>
      <c r="BN464" s="401"/>
      <c r="BO464" s="401"/>
      <c r="BP464" s="401"/>
      <c r="BQ464" s="401"/>
      <c r="BR464" s="401"/>
      <c r="BS464" s="401"/>
      <c r="BT464" s="401"/>
      <c r="BU464" s="401"/>
      <c r="BV464" s="401"/>
      <c r="BW464" s="401"/>
      <c r="BX464" s="401"/>
      <c r="BY464" s="401"/>
      <c r="BZ464" s="401"/>
      <c r="CA464" s="401"/>
      <c r="CB464" s="401"/>
      <c r="CC464" s="401"/>
      <c r="CD464" s="401"/>
      <c r="CE464" s="401"/>
      <c r="CF464" s="401"/>
      <c r="CG464" s="401"/>
      <c r="CH464" s="401"/>
      <c r="CI464" s="401"/>
      <c r="CJ464" s="401"/>
      <c r="CK464" s="401"/>
    </row>
    <row r="465" spans="1:89" s="12" customFormat="1" ht="66.75" customHeight="1">
      <c r="A465" s="217" t="s">
        <v>2682</v>
      </c>
      <c r="B465" s="219" t="s">
        <v>23</v>
      </c>
      <c r="C465" s="238" t="s">
        <v>653</v>
      </c>
      <c r="D465" s="232" t="s">
        <v>651</v>
      </c>
      <c r="E465" s="232" t="s">
        <v>654</v>
      </c>
      <c r="F465" s="440" t="s">
        <v>648</v>
      </c>
      <c r="G465" s="217" t="s">
        <v>24</v>
      </c>
      <c r="H465" s="223">
        <v>50</v>
      </c>
      <c r="I465" s="224">
        <v>470000000</v>
      </c>
      <c r="J465" s="219" t="s">
        <v>25</v>
      </c>
      <c r="K465" s="443" t="s">
        <v>618</v>
      </c>
      <c r="L465" s="226" t="s">
        <v>26</v>
      </c>
      <c r="M465" s="217" t="s">
        <v>27</v>
      </c>
      <c r="N465" s="227" t="s">
        <v>643</v>
      </c>
      <c r="O465" s="225" t="s">
        <v>28</v>
      </c>
      <c r="P465" s="228" t="s">
        <v>657</v>
      </c>
      <c r="Q465" s="225" t="s">
        <v>658</v>
      </c>
      <c r="R465" s="450" t="s">
        <v>3128</v>
      </c>
      <c r="S465" s="452">
        <v>520</v>
      </c>
      <c r="T465" s="252">
        <f t="shared" si="16"/>
        <v>0</v>
      </c>
      <c r="U465" s="252">
        <f t="shared" si="17"/>
        <v>0</v>
      </c>
      <c r="V465" s="217" t="s">
        <v>107</v>
      </c>
      <c r="W465" s="218" t="s">
        <v>262</v>
      </c>
      <c r="X465" s="218"/>
      <c r="Y465" s="105"/>
      <c r="Z465" s="74"/>
      <c r="AA465" s="434"/>
      <c r="AB465" s="435"/>
      <c r="AC465" s="449"/>
      <c r="AD465" s="449"/>
      <c r="AE465" s="449"/>
      <c r="AF465" s="449"/>
      <c r="AG465" s="75"/>
      <c r="AH465" s="410"/>
      <c r="AI465" s="434"/>
      <c r="AJ465" s="74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401"/>
      <c r="BN465" s="401"/>
      <c r="BO465" s="401"/>
      <c r="BP465" s="401"/>
      <c r="BQ465" s="401"/>
      <c r="BR465" s="401"/>
      <c r="BS465" s="401"/>
      <c r="BT465" s="401"/>
      <c r="BU465" s="401"/>
      <c r="BV465" s="401"/>
      <c r="BW465" s="401"/>
      <c r="BX465" s="401"/>
      <c r="BY465" s="401"/>
      <c r="BZ465" s="401"/>
      <c r="CA465" s="401"/>
      <c r="CB465" s="401"/>
      <c r="CC465" s="401"/>
      <c r="CD465" s="401"/>
      <c r="CE465" s="401"/>
      <c r="CF465" s="401"/>
      <c r="CG465" s="401"/>
      <c r="CH465" s="401"/>
      <c r="CI465" s="401"/>
      <c r="CJ465" s="401"/>
      <c r="CK465" s="401"/>
    </row>
    <row r="466" spans="1:89" s="12" customFormat="1" ht="66.75" customHeight="1">
      <c r="A466" s="217" t="s">
        <v>3376</v>
      </c>
      <c r="B466" s="219" t="s">
        <v>23</v>
      </c>
      <c r="C466" s="238" t="s">
        <v>653</v>
      </c>
      <c r="D466" s="232" t="s">
        <v>651</v>
      </c>
      <c r="E466" s="232" t="s">
        <v>654</v>
      </c>
      <c r="F466" s="440" t="s">
        <v>648</v>
      </c>
      <c r="G466" s="217" t="s">
        <v>24</v>
      </c>
      <c r="H466" s="223">
        <v>50</v>
      </c>
      <c r="I466" s="224">
        <v>470000000</v>
      </c>
      <c r="J466" s="219" t="s">
        <v>25</v>
      </c>
      <c r="K466" s="443" t="s">
        <v>618</v>
      </c>
      <c r="L466" s="226" t="s">
        <v>26</v>
      </c>
      <c r="M466" s="217" t="s">
        <v>27</v>
      </c>
      <c r="N466" s="227" t="s">
        <v>643</v>
      </c>
      <c r="O466" s="225" t="s">
        <v>28</v>
      </c>
      <c r="P466" s="228" t="s">
        <v>657</v>
      </c>
      <c r="Q466" s="225" t="s">
        <v>658</v>
      </c>
      <c r="R466" s="450">
        <v>450</v>
      </c>
      <c r="S466" s="452">
        <v>520</v>
      </c>
      <c r="T466" s="252">
        <f t="shared" si="16"/>
        <v>234000</v>
      </c>
      <c r="U466" s="252">
        <f t="shared" si="17"/>
        <v>262080.00000000003</v>
      </c>
      <c r="V466" s="217"/>
      <c r="W466" s="218" t="s">
        <v>262</v>
      </c>
      <c r="X466" s="218" t="s">
        <v>665</v>
      </c>
      <c r="Y466" s="137"/>
      <c r="Z466" s="368"/>
      <c r="AA466" s="447"/>
      <c r="AB466" s="435"/>
      <c r="AC466" s="449"/>
      <c r="AD466" s="449"/>
      <c r="AE466" s="449"/>
      <c r="AF466" s="449"/>
      <c r="AG466" s="75"/>
      <c r="AH466" s="410"/>
      <c r="AI466" s="434"/>
      <c r="AJ466" s="368"/>
      <c r="AK466" s="434"/>
      <c r="AL466" s="368"/>
      <c r="AM466" s="434"/>
      <c r="AN466" s="43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401"/>
      <c r="BN466" s="401"/>
      <c r="BO466" s="401"/>
      <c r="BP466" s="401"/>
      <c r="BQ466" s="401"/>
      <c r="BR466" s="401"/>
      <c r="BS466" s="401"/>
      <c r="BT466" s="401"/>
      <c r="BU466" s="401"/>
      <c r="BV466" s="401"/>
      <c r="BW466" s="401"/>
      <c r="BX466" s="401"/>
      <c r="BY466" s="401"/>
      <c r="BZ466" s="401"/>
      <c r="CA466" s="401"/>
      <c r="CB466" s="401"/>
      <c r="CC466" s="401"/>
      <c r="CD466" s="401"/>
      <c r="CE466" s="401"/>
      <c r="CF466" s="401"/>
      <c r="CG466" s="401"/>
      <c r="CH466" s="401"/>
      <c r="CI466" s="401"/>
      <c r="CJ466" s="401"/>
      <c r="CK466" s="401"/>
    </row>
    <row r="467" spans="1:89" s="12" customFormat="1" ht="82.5" customHeight="1">
      <c r="A467" s="217" t="s">
        <v>2683</v>
      </c>
      <c r="B467" s="219" t="s">
        <v>23</v>
      </c>
      <c r="C467" s="238" t="s">
        <v>655</v>
      </c>
      <c r="D467" s="232" t="s">
        <v>651</v>
      </c>
      <c r="E467" s="232" t="s">
        <v>3112</v>
      </c>
      <c r="F467" s="440" t="s">
        <v>649</v>
      </c>
      <c r="G467" s="217" t="s">
        <v>24</v>
      </c>
      <c r="H467" s="223">
        <v>50</v>
      </c>
      <c r="I467" s="224">
        <v>470000000</v>
      </c>
      <c r="J467" s="219" t="s">
        <v>25</v>
      </c>
      <c r="K467" s="443" t="s">
        <v>618</v>
      </c>
      <c r="L467" s="226" t="s">
        <v>26</v>
      </c>
      <c r="M467" s="217" t="s">
        <v>27</v>
      </c>
      <c r="N467" s="227" t="s">
        <v>643</v>
      </c>
      <c r="O467" s="225" t="s">
        <v>28</v>
      </c>
      <c r="P467" s="228" t="s">
        <v>657</v>
      </c>
      <c r="Q467" s="225" t="s">
        <v>658</v>
      </c>
      <c r="R467" s="450" t="s">
        <v>3128</v>
      </c>
      <c r="S467" s="452">
        <v>450</v>
      </c>
      <c r="T467" s="252">
        <f t="shared" si="16"/>
        <v>0</v>
      </c>
      <c r="U467" s="252">
        <f t="shared" si="17"/>
        <v>0</v>
      </c>
      <c r="V467" s="217" t="s">
        <v>107</v>
      </c>
      <c r="W467" s="218" t="s">
        <v>262</v>
      </c>
      <c r="X467" s="218"/>
      <c r="Y467" s="105"/>
      <c r="Z467" s="74"/>
      <c r="AA467" s="434"/>
      <c r="AB467" s="435"/>
      <c r="AC467" s="449"/>
      <c r="AD467" s="449"/>
      <c r="AE467" s="449"/>
      <c r="AF467" s="449"/>
      <c r="AG467" s="75"/>
      <c r="AH467" s="410"/>
      <c r="AI467" s="434"/>
      <c r="AJ467" s="74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  <c r="AZ467" s="74"/>
      <c r="BA467" s="74"/>
      <c r="BB467" s="74"/>
      <c r="BC467" s="74"/>
      <c r="BD467" s="74"/>
      <c r="BE467" s="74"/>
      <c r="BF467" s="74"/>
      <c r="BG467" s="74"/>
      <c r="BH467" s="74"/>
      <c r="BI467" s="74"/>
      <c r="BJ467" s="74"/>
      <c r="BK467" s="74"/>
      <c r="BL467" s="74"/>
      <c r="BM467" s="401"/>
      <c r="BN467" s="401"/>
      <c r="BO467" s="401"/>
      <c r="BP467" s="401"/>
      <c r="BQ467" s="401"/>
      <c r="BR467" s="401"/>
      <c r="BS467" s="401"/>
      <c r="BT467" s="401"/>
      <c r="BU467" s="401"/>
      <c r="BV467" s="401"/>
      <c r="BW467" s="401"/>
      <c r="BX467" s="401"/>
      <c r="BY467" s="401"/>
      <c r="BZ467" s="401"/>
      <c r="CA467" s="401"/>
      <c r="CB467" s="401"/>
      <c r="CC467" s="401"/>
      <c r="CD467" s="401"/>
      <c r="CE467" s="401"/>
      <c r="CF467" s="401"/>
      <c r="CG467" s="401"/>
      <c r="CH467" s="401"/>
      <c r="CI467" s="401"/>
      <c r="CJ467" s="401"/>
      <c r="CK467" s="401"/>
    </row>
    <row r="468" spans="1:89" s="12" customFormat="1" ht="81.75" customHeight="1">
      <c r="A468" s="217" t="s">
        <v>3377</v>
      </c>
      <c r="B468" s="219" t="s">
        <v>23</v>
      </c>
      <c r="C468" s="238" t="s">
        <v>655</v>
      </c>
      <c r="D468" s="232" t="s">
        <v>651</v>
      </c>
      <c r="E468" s="232" t="s">
        <v>3112</v>
      </c>
      <c r="F468" s="440" t="s">
        <v>649</v>
      </c>
      <c r="G468" s="217" t="s">
        <v>24</v>
      </c>
      <c r="H468" s="223">
        <v>50</v>
      </c>
      <c r="I468" s="224">
        <v>470000000</v>
      </c>
      <c r="J468" s="219" t="s">
        <v>25</v>
      </c>
      <c r="K468" s="443" t="s">
        <v>618</v>
      </c>
      <c r="L468" s="226" t="s">
        <v>26</v>
      </c>
      <c r="M468" s="217" t="s">
        <v>27</v>
      </c>
      <c r="N468" s="227" t="s">
        <v>643</v>
      </c>
      <c r="O468" s="225" t="s">
        <v>28</v>
      </c>
      <c r="P468" s="228" t="s">
        <v>657</v>
      </c>
      <c r="Q468" s="225" t="s">
        <v>658</v>
      </c>
      <c r="R468" s="450">
        <v>360</v>
      </c>
      <c r="S468" s="230">
        <v>450</v>
      </c>
      <c r="T468" s="252">
        <f t="shared" si="16"/>
        <v>162000</v>
      </c>
      <c r="U468" s="252">
        <f t="shared" si="17"/>
        <v>181440.00000000003</v>
      </c>
      <c r="V468" s="217"/>
      <c r="W468" s="218" t="s">
        <v>262</v>
      </c>
      <c r="X468" s="218" t="s">
        <v>665</v>
      </c>
      <c r="Y468" s="137"/>
      <c r="Z468" s="368"/>
      <c r="AA468" s="447"/>
      <c r="AB468" s="435"/>
      <c r="AC468" s="449"/>
      <c r="AD468" s="449"/>
      <c r="AE468" s="449"/>
      <c r="AF468" s="449"/>
      <c r="AG468" s="75"/>
      <c r="AH468" s="410"/>
      <c r="AI468" s="434"/>
      <c r="AJ468" s="368"/>
      <c r="AK468" s="434"/>
      <c r="AL468" s="434"/>
      <c r="AM468" s="434"/>
      <c r="AN468" s="43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  <c r="AZ468" s="74"/>
      <c r="BA468" s="74"/>
      <c r="BB468" s="74"/>
      <c r="BC468" s="74"/>
      <c r="BD468" s="74"/>
      <c r="BE468" s="74"/>
      <c r="BF468" s="74"/>
      <c r="BG468" s="74"/>
      <c r="BH468" s="74"/>
      <c r="BI468" s="74"/>
      <c r="BJ468" s="74"/>
      <c r="BK468" s="74"/>
      <c r="BL468" s="74"/>
      <c r="BM468" s="401"/>
      <c r="BN468" s="401"/>
      <c r="BO468" s="401"/>
      <c r="BP468" s="401"/>
      <c r="BQ468" s="401"/>
      <c r="BR468" s="401"/>
      <c r="BS468" s="401"/>
      <c r="BT468" s="401"/>
      <c r="BU468" s="401"/>
      <c r="BV468" s="401"/>
      <c r="BW468" s="401"/>
      <c r="BX468" s="401"/>
      <c r="BY468" s="401"/>
      <c r="BZ468" s="401"/>
      <c r="CA468" s="401"/>
      <c r="CB468" s="401"/>
      <c r="CC468" s="401"/>
      <c r="CD468" s="401"/>
      <c r="CE468" s="401"/>
      <c r="CF468" s="401"/>
      <c r="CG468" s="401"/>
      <c r="CH468" s="401"/>
      <c r="CI468" s="401"/>
      <c r="CJ468" s="401"/>
      <c r="CK468" s="401"/>
    </row>
    <row r="469" spans="1:89" s="12" customFormat="1" ht="87" customHeight="1">
      <c r="A469" s="217" t="s">
        <v>2684</v>
      </c>
      <c r="B469" s="219" t="s">
        <v>23</v>
      </c>
      <c r="C469" s="238" t="s">
        <v>641</v>
      </c>
      <c r="D469" s="232" t="s">
        <v>633</v>
      </c>
      <c r="E469" s="232" t="s">
        <v>642</v>
      </c>
      <c r="F469" s="440" t="s">
        <v>634</v>
      </c>
      <c r="G469" s="217" t="s">
        <v>24</v>
      </c>
      <c r="H469" s="223">
        <v>50</v>
      </c>
      <c r="I469" s="224">
        <v>470000000</v>
      </c>
      <c r="J469" s="219" t="s">
        <v>25</v>
      </c>
      <c r="K469" s="443" t="s">
        <v>626</v>
      </c>
      <c r="L469" s="226" t="s">
        <v>26</v>
      </c>
      <c r="M469" s="217" t="s">
        <v>27</v>
      </c>
      <c r="N469" s="227" t="s">
        <v>643</v>
      </c>
      <c r="O469" s="225" t="s">
        <v>28</v>
      </c>
      <c r="P469" s="228">
        <v>796</v>
      </c>
      <c r="Q469" s="225" t="s">
        <v>29</v>
      </c>
      <c r="R469" s="450" t="s">
        <v>3128</v>
      </c>
      <c r="S469" s="230">
        <v>3100</v>
      </c>
      <c r="T469" s="252">
        <f t="shared" si="16"/>
        <v>0</v>
      </c>
      <c r="U469" s="252">
        <f t="shared" si="17"/>
        <v>0</v>
      </c>
      <c r="V469" s="217" t="s">
        <v>107</v>
      </c>
      <c r="W469" s="218" t="s">
        <v>262</v>
      </c>
      <c r="X469" s="218"/>
      <c r="Y469" s="105"/>
      <c r="Z469" s="74"/>
      <c r="AA469" s="74"/>
      <c r="AB469" s="409"/>
      <c r="AC469" s="308"/>
      <c r="AD469" s="308"/>
      <c r="AE469" s="308"/>
      <c r="AF469" s="308"/>
      <c r="AG469" s="75"/>
      <c r="AH469" s="410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  <c r="AZ469" s="74"/>
      <c r="BA469" s="74"/>
      <c r="BB469" s="74"/>
      <c r="BC469" s="74"/>
      <c r="BD469" s="74"/>
      <c r="BE469" s="74"/>
      <c r="BF469" s="74"/>
      <c r="BG469" s="74"/>
      <c r="BH469" s="74"/>
      <c r="BI469" s="74"/>
      <c r="BJ469" s="74"/>
      <c r="BK469" s="74"/>
      <c r="BL469" s="74"/>
      <c r="BM469" s="401"/>
      <c r="BN469" s="401"/>
      <c r="BO469" s="401"/>
      <c r="BP469" s="401"/>
      <c r="BQ469" s="401"/>
      <c r="BR469" s="401"/>
      <c r="BS469" s="401"/>
      <c r="BT469" s="401"/>
      <c r="BU469" s="401"/>
      <c r="BV469" s="401"/>
      <c r="BW469" s="401"/>
      <c r="BX469" s="401"/>
      <c r="BY469" s="401"/>
      <c r="BZ469" s="401"/>
      <c r="CA469" s="401"/>
      <c r="CB469" s="401"/>
      <c r="CC469" s="401"/>
      <c r="CD469" s="401"/>
      <c r="CE469" s="401"/>
      <c r="CF469" s="401"/>
      <c r="CG469" s="401"/>
      <c r="CH469" s="401"/>
      <c r="CI469" s="401"/>
      <c r="CJ469" s="401"/>
      <c r="CK469" s="401"/>
    </row>
    <row r="470" spans="1:89" s="12" customFormat="1" ht="87" customHeight="1">
      <c r="A470" s="217" t="s">
        <v>3378</v>
      </c>
      <c r="B470" s="219" t="s">
        <v>23</v>
      </c>
      <c r="C470" s="238" t="s">
        <v>641</v>
      </c>
      <c r="D470" s="232" t="s">
        <v>633</v>
      </c>
      <c r="E470" s="232" t="s">
        <v>642</v>
      </c>
      <c r="F470" s="440" t="s">
        <v>634</v>
      </c>
      <c r="G470" s="217" t="s">
        <v>24</v>
      </c>
      <c r="H470" s="223">
        <v>50</v>
      </c>
      <c r="I470" s="224">
        <v>470000000</v>
      </c>
      <c r="J470" s="219" t="s">
        <v>25</v>
      </c>
      <c r="K470" s="443" t="s">
        <v>626</v>
      </c>
      <c r="L470" s="226" t="s">
        <v>26</v>
      </c>
      <c r="M470" s="217" t="s">
        <v>27</v>
      </c>
      <c r="N470" s="227" t="s">
        <v>643</v>
      </c>
      <c r="O470" s="225" t="s">
        <v>28</v>
      </c>
      <c r="P470" s="228">
        <v>796</v>
      </c>
      <c r="Q470" s="225" t="s">
        <v>29</v>
      </c>
      <c r="R470" s="450">
        <v>2</v>
      </c>
      <c r="S470" s="230">
        <v>3100</v>
      </c>
      <c r="T470" s="252">
        <f t="shared" si="16"/>
        <v>6200</v>
      </c>
      <c r="U470" s="252">
        <f t="shared" si="17"/>
        <v>6944.0000000000009</v>
      </c>
      <c r="V470" s="217"/>
      <c r="W470" s="218" t="s">
        <v>262</v>
      </c>
      <c r="X470" s="218" t="s">
        <v>665</v>
      </c>
      <c r="Y470" s="137"/>
      <c r="Z470" s="368"/>
      <c r="AA470" s="434"/>
      <c r="AB470" s="453"/>
      <c r="AC470" s="454"/>
      <c r="AD470" s="449"/>
      <c r="AE470" s="449"/>
      <c r="AF470" s="449"/>
      <c r="AG470" s="408"/>
      <c r="AH470" s="410"/>
      <c r="AI470" s="434"/>
      <c r="AJ470" s="368"/>
      <c r="AK470" s="434"/>
      <c r="AL470" s="368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  <c r="AZ470" s="74"/>
      <c r="BA470" s="74"/>
      <c r="BB470" s="74"/>
      <c r="BC470" s="74"/>
      <c r="BD470" s="74"/>
      <c r="BE470" s="74"/>
      <c r="BF470" s="74"/>
      <c r="BG470" s="74"/>
      <c r="BH470" s="74"/>
      <c r="BI470" s="74"/>
      <c r="BJ470" s="74"/>
      <c r="BK470" s="74"/>
      <c r="BL470" s="74"/>
      <c r="BM470" s="401"/>
      <c r="BN470" s="401"/>
      <c r="BO470" s="401"/>
      <c r="BP470" s="401"/>
      <c r="BQ470" s="401"/>
      <c r="BR470" s="401"/>
      <c r="BS470" s="401"/>
      <c r="BT470" s="401"/>
      <c r="BU470" s="401"/>
      <c r="BV470" s="401"/>
      <c r="BW470" s="401"/>
      <c r="BX470" s="401"/>
      <c r="BY470" s="401"/>
      <c r="BZ470" s="401"/>
      <c r="CA470" s="401"/>
      <c r="CB470" s="401"/>
      <c r="CC470" s="401"/>
      <c r="CD470" s="401"/>
      <c r="CE470" s="401"/>
      <c r="CF470" s="401"/>
      <c r="CG470" s="401"/>
      <c r="CH470" s="401"/>
      <c r="CI470" s="401"/>
      <c r="CJ470" s="401"/>
      <c r="CK470" s="401"/>
    </row>
    <row r="471" spans="1:89" s="12" customFormat="1" ht="95.25" customHeight="1">
      <c r="A471" s="217" t="s">
        <v>2685</v>
      </c>
      <c r="B471" s="219" t="s">
        <v>23</v>
      </c>
      <c r="C471" s="238" t="s">
        <v>637</v>
      </c>
      <c r="D471" s="232" t="s">
        <v>633</v>
      </c>
      <c r="E471" s="232" t="s">
        <v>638</v>
      </c>
      <c r="F471" s="440" t="s">
        <v>635</v>
      </c>
      <c r="G471" s="217" t="s">
        <v>24</v>
      </c>
      <c r="H471" s="223">
        <v>50</v>
      </c>
      <c r="I471" s="224">
        <v>470000000</v>
      </c>
      <c r="J471" s="219" t="s">
        <v>25</v>
      </c>
      <c r="K471" s="443" t="s">
        <v>626</v>
      </c>
      <c r="L471" s="226" t="s">
        <v>26</v>
      </c>
      <c r="M471" s="217" t="s">
        <v>27</v>
      </c>
      <c r="N471" s="227" t="s">
        <v>643</v>
      </c>
      <c r="O471" s="225" t="s">
        <v>28</v>
      </c>
      <c r="P471" s="228">
        <v>796</v>
      </c>
      <c r="Q471" s="225" t="s">
        <v>29</v>
      </c>
      <c r="R471" s="450" t="s">
        <v>3128</v>
      </c>
      <c r="S471" s="230">
        <v>3100</v>
      </c>
      <c r="T471" s="252">
        <f t="shared" si="16"/>
        <v>0</v>
      </c>
      <c r="U471" s="252">
        <f t="shared" si="17"/>
        <v>0</v>
      </c>
      <c r="V471" s="217" t="s">
        <v>107</v>
      </c>
      <c r="W471" s="218" t="s">
        <v>262</v>
      </c>
      <c r="X471" s="218"/>
      <c r="Y471" s="105"/>
      <c r="Z471" s="74"/>
      <c r="AA471" s="434"/>
      <c r="AB471" s="435"/>
      <c r="AC471" s="449"/>
      <c r="AD471" s="449"/>
      <c r="AE471" s="449"/>
      <c r="AF471" s="449"/>
      <c r="AG471" s="408"/>
      <c r="AH471" s="410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  <c r="AZ471" s="74"/>
      <c r="BA471" s="74"/>
      <c r="BB471" s="74"/>
      <c r="BC471" s="74"/>
      <c r="BD471" s="74"/>
      <c r="BE471" s="74"/>
      <c r="BF471" s="74"/>
      <c r="BG471" s="74"/>
      <c r="BH471" s="74"/>
      <c r="BI471" s="74"/>
      <c r="BJ471" s="74"/>
      <c r="BK471" s="74"/>
      <c r="BL471" s="74"/>
      <c r="BM471" s="401"/>
      <c r="BN471" s="401"/>
      <c r="BO471" s="401"/>
      <c r="BP471" s="401"/>
      <c r="BQ471" s="401"/>
      <c r="BR471" s="401"/>
      <c r="BS471" s="401"/>
      <c r="BT471" s="401"/>
      <c r="BU471" s="401"/>
      <c r="BV471" s="401"/>
      <c r="BW471" s="401"/>
      <c r="BX471" s="401"/>
      <c r="BY471" s="401"/>
      <c r="BZ471" s="401"/>
      <c r="CA471" s="401"/>
      <c r="CB471" s="401"/>
      <c r="CC471" s="401"/>
      <c r="CD471" s="401"/>
      <c r="CE471" s="401"/>
      <c r="CF471" s="401"/>
      <c r="CG471" s="401"/>
      <c r="CH471" s="401"/>
      <c r="CI471" s="401"/>
      <c r="CJ471" s="401"/>
      <c r="CK471" s="401"/>
    </row>
    <row r="472" spans="1:89" s="12" customFormat="1" ht="95.25" customHeight="1">
      <c r="A472" s="217" t="s">
        <v>3379</v>
      </c>
      <c r="B472" s="219" t="s">
        <v>23</v>
      </c>
      <c r="C472" s="238" t="s">
        <v>637</v>
      </c>
      <c r="D472" s="232" t="s">
        <v>633</v>
      </c>
      <c r="E472" s="232" t="s">
        <v>638</v>
      </c>
      <c r="F472" s="440" t="s">
        <v>635</v>
      </c>
      <c r="G472" s="217" t="s">
        <v>24</v>
      </c>
      <c r="H472" s="223">
        <v>50</v>
      </c>
      <c r="I472" s="224">
        <v>470000000</v>
      </c>
      <c r="J472" s="219" t="s">
        <v>25</v>
      </c>
      <c r="K472" s="443" t="s">
        <v>626</v>
      </c>
      <c r="L472" s="226" t="s">
        <v>26</v>
      </c>
      <c r="M472" s="217" t="s">
        <v>27</v>
      </c>
      <c r="N472" s="227" t="s">
        <v>643</v>
      </c>
      <c r="O472" s="225" t="s">
        <v>28</v>
      </c>
      <c r="P472" s="228">
        <v>796</v>
      </c>
      <c r="Q472" s="225" t="s">
        <v>29</v>
      </c>
      <c r="R472" s="450">
        <v>2</v>
      </c>
      <c r="S472" s="230">
        <v>3100</v>
      </c>
      <c r="T472" s="252">
        <f t="shared" si="16"/>
        <v>6200</v>
      </c>
      <c r="U472" s="252">
        <f t="shared" si="17"/>
        <v>6944.0000000000009</v>
      </c>
      <c r="V472" s="217"/>
      <c r="W472" s="218" t="s">
        <v>262</v>
      </c>
      <c r="X472" s="218" t="s">
        <v>665</v>
      </c>
      <c r="Y472" s="137"/>
      <c r="Z472" s="368"/>
      <c r="AA472" s="434"/>
      <c r="AB472" s="453"/>
      <c r="AC472" s="454"/>
      <c r="AD472" s="449"/>
      <c r="AE472" s="449"/>
      <c r="AF472" s="449"/>
      <c r="AG472" s="408"/>
      <c r="AH472" s="410"/>
      <c r="AI472" s="434"/>
      <c r="AJ472" s="368"/>
      <c r="AK472" s="434"/>
      <c r="AL472" s="368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  <c r="AZ472" s="74"/>
      <c r="BA472" s="74"/>
      <c r="BB472" s="74"/>
      <c r="BC472" s="74"/>
      <c r="BD472" s="74"/>
      <c r="BE472" s="74"/>
      <c r="BF472" s="74"/>
      <c r="BG472" s="74"/>
      <c r="BH472" s="74"/>
      <c r="BI472" s="74"/>
      <c r="BJ472" s="74"/>
      <c r="BK472" s="74"/>
      <c r="BL472" s="74"/>
      <c r="BM472" s="401"/>
      <c r="BN472" s="401"/>
      <c r="BO472" s="401"/>
      <c r="BP472" s="401"/>
      <c r="BQ472" s="401"/>
      <c r="BR472" s="401"/>
      <c r="BS472" s="401"/>
      <c r="BT472" s="401"/>
      <c r="BU472" s="401"/>
      <c r="BV472" s="401"/>
      <c r="BW472" s="401"/>
      <c r="BX472" s="401"/>
      <c r="BY472" s="401"/>
      <c r="BZ472" s="401"/>
      <c r="CA472" s="401"/>
      <c r="CB472" s="401"/>
      <c r="CC472" s="401"/>
      <c r="CD472" s="401"/>
      <c r="CE472" s="401"/>
      <c r="CF472" s="401"/>
      <c r="CG472" s="401"/>
      <c r="CH472" s="401"/>
      <c r="CI472" s="401"/>
      <c r="CJ472" s="401"/>
      <c r="CK472" s="401"/>
    </row>
    <row r="473" spans="1:89" s="12" customFormat="1" ht="96.75" customHeight="1">
      <c r="A473" s="217" t="s">
        <v>2686</v>
      </c>
      <c r="B473" s="219" t="s">
        <v>23</v>
      </c>
      <c r="C473" s="238" t="s">
        <v>639</v>
      </c>
      <c r="D473" s="232" t="s">
        <v>633</v>
      </c>
      <c r="E473" s="232" t="s">
        <v>640</v>
      </c>
      <c r="F473" s="440" t="s">
        <v>636</v>
      </c>
      <c r="G473" s="217" t="s">
        <v>24</v>
      </c>
      <c r="H473" s="223">
        <v>50</v>
      </c>
      <c r="I473" s="224">
        <v>470000000</v>
      </c>
      <c r="J473" s="219" t="s">
        <v>25</v>
      </c>
      <c r="K473" s="443" t="s">
        <v>626</v>
      </c>
      <c r="L473" s="226" t="s">
        <v>26</v>
      </c>
      <c r="M473" s="217" t="s">
        <v>27</v>
      </c>
      <c r="N473" s="227" t="s">
        <v>643</v>
      </c>
      <c r="O473" s="225" t="s">
        <v>28</v>
      </c>
      <c r="P473" s="228">
        <v>796</v>
      </c>
      <c r="Q473" s="225" t="s">
        <v>29</v>
      </c>
      <c r="R473" s="450" t="s">
        <v>3128</v>
      </c>
      <c r="S473" s="230">
        <v>3100</v>
      </c>
      <c r="T473" s="252">
        <f t="shared" si="16"/>
        <v>0</v>
      </c>
      <c r="U473" s="252">
        <f t="shared" si="17"/>
        <v>0</v>
      </c>
      <c r="V473" s="217" t="s">
        <v>107</v>
      </c>
      <c r="W473" s="218" t="s">
        <v>262</v>
      </c>
      <c r="X473" s="218"/>
      <c r="Y473" s="105"/>
      <c r="Z473" s="74"/>
      <c r="AA473" s="434"/>
      <c r="AB473" s="435"/>
      <c r="AC473" s="449"/>
      <c r="AD473" s="449"/>
      <c r="AE473" s="449"/>
      <c r="AF473" s="449"/>
      <c r="AG473" s="408"/>
      <c r="AH473" s="410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74"/>
      <c r="BL473" s="74"/>
      <c r="BM473" s="401"/>
      <c r="BN473" s="401"/>
      <c r="BO473" s="401"/>
      <c r="BP473" s="401"/>
      <c r="BQ473" s="401"/>
      <c r="BR473" s="401"/>
      <c r="BS473" s="401"/>
      <c r="BT473" s="401"/>
      <c r="BU473" s="401"/>
      <c r="BV473" s="401"/>
      <c r="BW473" s="401"/>
      <c r="BX473" s="401"/>
      <c r="BY473" s="401"/>
      <c r="BZ473" s="401"/>
      <c r="CA473" s="401"/>
      <c r="CB473" s="401"/>
      <c r="CC473" s="401"/>
      <c r="CD473" s="401"/>
      <c r="CE473" s="401"/>
      <c r="CF473" s="401"/>
      <c r="CG473" s="401"/>
      <c r="CH473" s="401"/>
      <c r="CI473" s="401"/>
      <c r="CJ473" s="401"/>
      <c r="CK473" s="401"/>
    </row>
    <row r="474" spans="1:89" s="12" customFormat="1" ht="96.75" customHeight="1">
      <c r="A474" s="217" t="s">
        <v>3380</v>
      </c>
      <c r="B474" s="219" t="s">
        <v>23</v>
      </c>
      <c r="C474" s="238" t="s">
        <v>639</v>
      </c>
      <c r="D474" s="232" t="s">
        <v>633</v>
      </c>
      <c r="E474" s="232" t="s">
        <v>640</v>
      </c>
      <c r="F474" s="440" t="s">
        <v>636</v>
      </c>
      <c r="G474" s="217" t="s">
        <v>24</v>
      </c>
      <c r="H474" s="223">
        <v>50</v>
      </c>
      <c r="I474" s="224">
        <v>470000000</v>
      </c>
      <c r="J474" s="219" t="s">
        <v>25</v>
      </c>
      <c r="K474" s="443" t="s">
        <v>626</v>
      </c>
      <c r="L474" s="226" t="s">
        <v>26</v>
      </c>
      <c r="M474" s="217" t="s">
        <v>27</v>
      </c>
      <c r="N474" s="227" t="s">
        <v>643</v>
      </c>
      <c r="O474" s="225" t="s">
        <v>28</v>
      </c>
      <c r="P474" s="228">
        <v>796</v>
      </c>
      <c r="Q474" s="225" t="s">
        <v>29</v>
      </c>
      <c r="R474" s="450">
        <v>10</v>
      </c>
      <c r="S474" s="230">
        <v>3100</v>
      </c>
      <c r="T474" s="252">
        <f t="shared" si="16"/>
        <v>31000</v>
      </c>
      <c r="U474" s="252">
        <f t="shared" si="17"/>
        <v>34720</v>
      </c>
      <c r="V474" s="217"/>
      <c r="W474" s="218" t="s">
        <v>262</v>
      </c>
      <c r="X474" s="218" t="s">
        <v>665</v>
      </c>
      <c r="Y474" s="137"/>
      <c r="Z474" s="368"/>
      <c r="AA474" s="434"/>
      <c r="AB474" s="453"/>
      <c r="AC474" s="454"/>
      <c r="AD474" s="449"/>
      <c r="AE474" s="449"/>
      <c r="AF474" s="449"/>
      <c r="AG474" s="408"/>
      <c r="AH474" s="410"/>
      <c r="AI474" s="434"/>
      <c r="AJ474" s="368"/>
      <c r="AK474" s="434"/>
      <c r="AL474" s="368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  <c r="BG474" s="74"/>
      <c r="BH474" s="74"/>
      <c r="BI474" s="74"/>
      <c r="BJ474" s="74"/>
      <c r="BK474" s="74"/>
      <c r="BL474" s="74"/>
      <c r="BM474" s="401"/>
      <c r="BN474" s="401"/>
      <c r="BO474" s="401"/>
      <c r="BP474" s="401"/>
      <c r="BQ474" s="401"/>
      <c r="BR474" s="401"/>
      <c r="BS474" s="401"/>
      <c r="BT474" s="401"/>
      <c r="BU474" s="401"/>
      <c r="BV474" s="401"/>
      <c r="BW474" s="401"/>
      <c r="BX474" s="401"/>
      <c r="BY474" s="401"/>
      <c r="BZ474" s="401"/>
      <c r="CA474" s="401"/>
      <c r="CB474" s="401"/>
      <c r="CC474" s="401"/>
      <c r="CD474" s="401"/>
      <c r="CE474" s="401"/>
      <c r="CF474" s="401"/>
      <c r="CG474" s="401"/>
      <c r="CH474" s="401"/>
      <c r="CI474" s="401"/>
      <c r="CJ474" s="401"/>
      <c r="CK474" s="401"/>
    </row>
    <row r="475" spans="1:89" s="12" customFormat="1" ht="99.75" customHeight="1">
      <c r="A475" s="217" t="s">
        <v>2687</v>
      </c>
      <c r="B475" s="219" t="s">
        <v>23</v>
      </c>
      <c r="C475" s="238" t="s">
        <v>646</v>
      </c>
      <c r="D475" s="232" t="s">
        <v>644</v>
      </c>
      <c r="E475" s="232" t="s">
        <v>645</v>
      </c>
      <c r="F475" s="440" t="s">
        <v>632</v>
      </c>
      <c r="G475" s="217" t="s">
        <v>24</v>
      </c>
      <c r="H475" s="223">
        <v>0</v>
      </c>
      <c r="I475" s="224">
        <v>470000000</v>
      </c>
      <c r="J475" s="219" t="s">
        <v>25</v>
      </c>
      <c r="K475" s="443" t="s">
        <v>618</v>
      </c>
      <c r="L475" s="226" t="s">
        <v>26</v>
      </c>
      <c r="M475" s="217" t="s">
        <v>27</v>
      </c>
      <c r="N475" s="227" t="s">
        <v>643</v>
      </c>
      <c r="O475" s="225" t="s">
        <v>28</v>
      </c>
      <c r="P475" s="228">
        <v>796</v>
      </c>
      <c r="Q475" s="225" t="s">
        <v>29</v>
      </c>
      <c r="R475" s="450">
        <v>3316</v>
      </c>
      <c r="S475" s="230">
        <v>50</v>
      </c>
      <c r="T475" s="252">
        <f t="shared" si="16"/>
        <v>165800</v>
      </c>
      <c r="U475" s="252">
        <f t="shared" si="17"/>
        <v>185696.00000000003</v>
      </c>
      <c r="V475" s="217"/>
      <c r="W475" s="218" t="s">
        <v>262</v>
      </c>
      <c r="X475" s="218"/>
      <c r="Y475" s="137"/>
      <c r="Z475" s="368"/>
      <c r="AA475" s="434"/>
      <c r="AB475" s="435"/>
      <c r="AC475" s="449"/>
      <c r="AD475" s="449"/>
      <c r="AE475" s="449"/>
      <c r="AF475" s="449"/>
      <c r="AG475" s="408"/>
      <c r="AH475" s="410"/>
      <c r="AI475" s="434"/>
      <c r="AJ475" s="368"/>
      <c r="AK475" s="434"/>
      <c r="AL475" s="368"/>
      <c r="AM475" s="434"/>
      <c r="AN475" s="43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  <c r="AZ475" s="74"/>
      <c r="BA475" s="74"/>
      <c r="BB475" s="74"/>
      <c r="BC475" s="74"/>
      <c r="BD475" s="74"/>
      <c r="BE475" s="74"/>
      <c r="BF475" s="74"/>
      <c r="BG475" s="74"/>
      <c r="BH475" s="74"/>
      <c r="BI475" s="74"/>
      <c r="BJ475" s="74"/>
      <c r="BK475" s="74"/>
      <c r="BL475" s="74"/>
      <c r="BM475" s="401"/>
      <c r="BN475" s="401"/>
      <c r="BO475" s="401"/>
      <c r="BP475" s="401"/>
      <c r="BQ475" s="401"/>
      <c r="BR475" s="401"/>
      <c r="BS475" s="401"/>
      <c r="BT475" s="401"/>
      <c r="BU475" s="401"/>
      <c r="BV475" s="401"/>
      <c r="BW475" s="401"/>
      <c r="BX475" s="401"/>
      <c r="BY475" s="401"/>
      <c r="BZ475" s="401"/>
      <c r="CA475" s="401"/>
      <c r="CB475" s="401"/>
      <c r="CC475" s="401"/>
      <c r="CD475" s="401"/>
      <c r="CE475" s="401"/>
      <c r="CF475" s="401"/>
      <c r="CG475" s="401"/>
      <c r="CH475" s="401"/>
      <c r="CI475" s="401"/>
      <c r="CJ475" s="401"/>
      <c r="CK475" s="401"/>
    </row>
    <row r="476" spans="1:89" s="12" customFormat="1" ht="78.75" customHeight="1">
      <c r="A476" s="217" t="s">
        <v>2688</v>
      </c>
      <c r="B476" s="219" t="s">
        <v>23</v>
      </c>
      <c r="C476" s="238" t="s">
        <v>271</v>
      </c>
      <c r="D476" s="232" t="s">
        <v>37</v>
      </c>
      <c r="E476" s="232" t="s">
        <v>272</v>
      </c>
      <c r="F476" s="440" t="s">
        <v>188</v>
      </c>
      <c r="G476" s="217" t="s">
        <v>35</v>
      </c>
      <c r="H476" s="223">
        <v>0</v>
      </c>
      <c r="I476" s="224">
        <v>470000000</v>
      </c>
      <c r="J476" s="219" t="s">
        <v>25</v>
      </c>
      <c r="K476" s="225" t="s">
        <v>281</v>
      </c>
      <c r="L476" s="226" t="s">
        <v>197</v>
      </c>
      <c r="M476" s="217" t="s">
        <v>27</v>
      </c>
      <c r="N476" s="227" t="s">
        <v>206</v>
      </c>
      <c r="O476" s="225" t="s">
        <v>38</v>
      </c>
      <c r="P476" s="228">
        <v>112</v>
      </c>
      <c r="Q476" s="225" t="s">
        <v>36</v>
      </c>
      <c r="R476" s="450" t="s">
        <v>3128</v>
      </c>
      <c r="S476" s="230">
        <v>112</v>
      </c>
      <c r="T476" s="252">
        <f t="shared" si="16"/>
        <v>0</v>
      </c>
      <c r="U476" s="252">
        <f t="shared" si="17"/>
        <v>0</v>
      </c>
      <c r="V476" s="217" t="s">
        <v>401</v>
      </c>
      <c r="W476" s="218" t="s">
        <v>262</v>
      </c>
      <c r="X476" s="218"/>
      <c r="Y476" s="105"/>
      <c r="Z476" s="74"/>
      <c r="AA476" s="74"/>
      <c r="AB476" s="409"/>
      <c r="AC476" s="308"/>
      <c r="AD476" s="308"/>
      <c r="AE476" s="308"/>
      <c r="AF476" s="308"/>
      <c r="AG476" s="75"/>
      <c r="AH476" s="410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  <c r="AZ476" s="74"/>
      <c r="BA476" s="74"/>
      <c r="BB476" s="74"/>
      <c r="BC476" s="74"/>
      <c r="BD476" s="74"/>
      <c r="BE476" s="74"/>
      <c r="BF476" s="74"/>
      <c r="BG476" s="74"/>
      <c r="BH476" s="74"/>
      <c r="BI476" s="74"/>
      <c r="BJ476" s="74"/>
      <c r="BK476" s="74"/>
      <c r="BL476" s="74"/>
      <c r="BM476" s="401"/>
      <c r="BN476" s="401"/>
      <c r="BO476" s="401"/>
      <c r="BP476" s="401"/>
      <c r="BQ476" s="401"/>
      <c r="BR476" s="401"/>
      <c r="BS476" s="401"/>
      <c r="BT476" s="401"/>
      <c r="BU476" s="401"/>
      <c r="BV476" s="401"/>
      <c r="BW476" s="401"/>
      <c r="BX476" s="401"/>
      <c r="BY476" s="401"/>
      <c r="BZ476" s="401"/>
      <c r="CA476" s="401"/>
      <c r="CB476" s="401"/>
      <c r="CC476" s="401"/>
      <c r="CD476" s="401"/>
      <c r="CE476" s="401"/>
      <c r="CF476" s="401"/>
      <c r="CG476" s="401"/>
      <c r="CH476" s="401"/>
      <c r="CI476" s="401"/>
      <c r="CJ476" s="401"/>
      <c r="CK476" s="401"/>
    </row>
    <row r="477" spans="1:89" s="12" customFormat="1" ht="78.75" customHeight="1">
      <c r="A477" s="217" t="s">
        <v>3300</v>
      </c>
      <c r="B477" s="219" t="s">
        <v>23</v>
      </c>
      <c r="C477" s="238" t="s">
        <v>271</v>
      </c>
      <c r="D477" s="232" t="s">
        <v>37</v>
      </c>
      <c r="E477" s="232" t="s">
        <v>272</v>
      </c>
      <c r="F477" s="440" t="s">
        <v>188</v>
      </c>
      <c r="G477" s="217" t="s">
        <v>35</v>
      </c>
      <c r="H477" s="223">
        <v>0</v>
      </c>
      <c r="I477" s="224">
        <v>470000000</v>
      </c>
      <c r="J477" s="219" t="s">
        <v>25</v>
      </c>
      <c r="K477" s="225" t="s">
        <v>281</v>
      </c>
      <c r="L477" s="226" t="s">
        <v>197</v>
      </c>
      <c r="M477" s="217" t="s">
        <v>27</v>
      </c>
      <c r="N477" s="227" t="s">
        <v>206</v>
      </c>
      <c r="O477" s="225" t="s">
        <v>38</v>
      </c>
      <c r="P477" s="228">
        <v>112</v>
      </c>
      <c r="Q477" s="225" t="s">
        <v>36</v>
      </c>
      <c r="R477" s="292">
        <v>62451</v>
      </c>
      <c r="S477" s="230">
        <v>111.61</v>
      </c>
      <c r="T477" s="252">
        <f t="shared" si="16"/>
        <v>6970156.1100000003</v>
      </c>
      <c r="U477" s="252">
        <f t="shared" si="17"/>
        <v>7806574.8432000009</v>
      </c>
      <c r="V477" s="217"/>
      <c r="W477" s="218" t="s">
        <v>262</v>
      </c>
      <c r="X477" s="218" t="s">
        <v>3686</v>
      </c>
      <c r="Y477" s="137"/>
      <c r="Z477" s="455"/>
      <c r="AA477" s="447"/>
      <c r="AB477" s="435"/>
      <c r="AC477" s="449"/>
      <c r="AD477" s="449"/>
      <c r="AE477" s="449"/>
      <c r="AF477" s="449"/>
      <c r="AG477" s="75"/>
      <c r="AH477" s="410"/>
      <c r="AI477" s="74"/>
      <c r="AJ477" s="74"/>
      <c r="AK477" s="74"/>
      <c r="AL477" s="74"/>
      <c r="AM477" s="74"/>
      <c r="AN477" s="74"/>
      <c r="AO477" s="74"/>
      <c r="AP477" s="449"/>
      <c r="AQ477" s="74"/>
      <c r="AR477" s="74"/>
      <c r="AS477" s="74"/>
      <c r="AT477" s="74"/>
      <c r="AU477" s="74"/>
      <c r="AV477" s="74"/>
      <c r="AW477" s="74"/>
      <c r="AX477" s="74"/>
      <c r="AY477" s="74"/>
      <c r="AZ477" s="74"/>
      <c r="BA477" s="74"/>
      <c r="BB477" s="74"/>
      <c r="BC477" s="74"/>
      <c r="BD477" s="74"/>
      <c r="BE477" s="74"/>
      <c r="BF477" s="74"/>
      <c r="BG477" s="74"/>
      <c r="BH477" s="74"/>
      <c r="BI477" s="74"/>
      <c r="BJ477" s="74"/>
      <c r="BK477" s="74"/>
      <c r="BL477" s="74"/>
      <c r="BM477" s="401"/>
      <c r="BN477" s="401"/>
      <c r="BO477" s="401"/>
      <c r="BP477" s="401"/>
      <c r="BQ477" s="401"/>
      <c r="BR477" s="401"/>
      <c r="BS477" s="401"/>
      <c r="BT477" s="401"/>
      <c r="BU477" s="401"/>
      <c r="BV477" s="401"/>
      <c r="BW477" s="401"/>
      <c r="BX477" s="401"/>
      <c r="BY477" s="401"/>
      <c r="BZ477" s="401"/>
      <c r="CA477" s="401"/>
      <c r="CB477" s="401"/>
      <c r="CC477" s="401"/>
      <c r="CD477" s="401"/>
      <c r="CE477" s="401"/>
      <c r="CF477" s="401"/>
      <c r="CG477" s="401"/>
      <c r="CH477" s="401"/>
      <c r="CI477" s="401"/>
      <c r="CJ477" s="401"/>
      <c r="CK477" s="401"/>
    </row>
    <row r="478" spans="1:89" s="12" customFormat="1" ht="78.75" customHeight="1">
      <c r="A478" s="217" t="s">
        <v>2689</v>
      </c>
      <c r="B478" s="219" t="s">
        <v>23</v>
      </c>
      <c r="C478" s="238" t="s">
        <v>271</v>
      </c>
      <c r="D478" s="232" t="s">
        <v>37</v>
      </c>
      <c r="E478" s="232" t="s">
        <v>272</v>
      </c>
      <c r="F478" s="440" t="s">
        <v>188</v>
      </c>
      <c r="G478" s="217" t="s">
        <v>35</v>
      </c>
      <c r="H478" s="223">
        <v>0</v>
      </c>
      <c r="I478" s="224">
        <v>470000000</v>
      </c>
      <c r="J478" s="219" t="s">
        <v>25</v>
      </c>
      <c r="K478" s="225" t="s">
        <v>281</v>
      </c>
      <c r="L478" s="226" t="s">
        <v>1726</v>
      </c>
      <c r="M478" s="217" t="s">
        <v>27</v>
      </c>
      <c r="N478" s="227" t="s">
        <v>206</v>
      </c>
      <c r="O478" s="225" t="s">
        <v>38</v>
      </c>
      <c r="P478" s="228">
        <v>112</v>
      </c>
      <c r="Q478" s="225" t="s">
        <v>36</v>
      </c>
      <c r="R478" s="450" t="s">
        <v>3128</v>
      </c>
      <c r="S478" s="230">
        <v>112</v>
      </c>
      <c r="T478" s="252">
        <f t="shared" si="16"/>
        <v>0</v>
      </c>
      <c r="U478" s="252">
        <f t="shared" si="17"/>
        <v>0</v>
      </c>
      <c r="V478" s="217" t="s">
        <v>401</v>
      </c>
      <c r="W478" s="218" t="s">
        <v>262</v>
      </c>
      <c r="X478" s="218"/>
      <c r="Y478" s="105"/>
      <c r="Z478" s="74"/>
      <c r="AA478" s="74"/>
      <c r="AB478" s="409"/>
      <c r="AC478" s="308"/>
      <c r="AD478" s="308"/>
      <c r="AE478" s="308"/>
      <c r="AF478" s="308"/>
      <c r="AG478" s="75"/>
      <c r="AH478" s="410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  <c r="AZ478" s="74"/>
      <c r="BA478" s="74"/>
      <c r="BB478" s="74"/>
      <c r="BC478" s="74"/>
      <c r="BD478" s="74"/>
      <c r="BE478" s="74"/>
      <c r="BF478" s="74"/>
      <c r="BG478" s="74"/>
      <c r="BH478" s="74"/>
      <c r="BI478" s="74"/>
      <c r="BJ478" s="74"/>
      <c r="BK478" s="74"/>
      <c r="BL478" s="74"/>
      <c r="BM478" s="401"/>
      <c r="BN478" s="401"/>
      <c r="BO478" s="401"/>
      <c r="BP478" s="401"/>
      <c r="BQ478" s="401"/>
      <c r="BR478" s="401"/>
      <c r="BS478" s="401"/>
      <c r="BT478" s="401"/>
      <c r="BU478" s="401"/>
      <c r="BV478" s="401"/>
      <c r="BW478" s="401"/>
      <c r="BX478" s="401"/>
      <c r="BY478" s="401"/>
      <c r="BZ478" s="401"/>
      <c r="CA478" s="401"/>
      <c r="CB478" s="401"/>
      <c r="CC478" s="401"/>
      <c r="CD478" s="401"/>
      <c r="CE478" s="401"/>
      <c r="CF478" s="401"/>
      <c r="CG478" s="401"/>
      <c r="CH478" s="401"/>
      <c r="CI478" s="401"/>
      <c r="CJ478" s="401"/>
      <c r="CK478" s="401"/>
    </row>
    <row r="479" spans="1:89" s="12" customFormat="1" ht="78.75" customHeight="1">
      <c r="A479" s="217" t="s">
        <v>3301</v>
      </c>
      <c r="B479" s="219" t="s">
        <v>23</v>
      </c>
      <c r="C479" s="238" t="s">
        <v>271</v>
      </c>
      <c r="D479" s="232" t="s">
        <v>37</v>
      </c>
      <c r="E479" s="232" t="s">
        <v>272</v>
      </c>
      <c r="F479" s="440" t="s">
        <v>188</v>
      </c>
      <c r="G479" s="217" t="s">
        <v>35</v>
      </c>
      <c r="H479" s="223">
        <v>0</v>
      </c>
      <c r="I479" s="224">
        <v>470000000</v>
      </c>
      <c r="J479" s="219" t="s">
        <v>25</v>
      </c>
      <c r="K479" s="225" t="s">
        <v>281</v>
      </c>
      <c r="L479" s="226" t="s">
        <v>1726</v>
      </c>
      <c r="M479" s="217" t="s">
        <v>27</v>
      </c>
      <c r="N479" s="227" t="s">
        <v>206</v>
      </c>
      <c r="O479" s="225" t="s">
        <v>38</v>
      </c>
      <c r="P479" s="228">
        <v>112</v>
      </c>
      <c r="Q479" s="225" t="s">
        <v>36</v>
      </c>
      <c r="R479" s="450">
        <v>2953.759</v>
      </c>
      <c r="S479" s="230">
        <v>111.61</v>
      </c>
      <c r="T479" s="252">
        <f t="shared" si="16"/>
        <v>329669.04199</v>
      </c>
      <c r="U479" s="252">
        <f t="shared" si="17"/>
        <v>369229.32702880003</v>
      </c>
      <c r="V479" s="217"/>
      <c r="W479" s="218" t="s">
        <v>262</v>
      </c>
      <c r="X479" s="218" t="s">
        <v>3686</v>
      </c>
      <c r="Y479" s="451"/>
      <c r="Z479" s="455"/>
      <c r="AA479" s="447"/>
      <c r="AB479" s="435"/>
      <c r="AC479" s="449"/>
      <c r="AD479" s="449"/>
      <c r="AE479" s="449"/>
      <c r="AF479" s="449"/>
      <c r="AG479" s="75"/>
      <c r="AH479" s="410"/>
      <c r="AI479" s="74"/>
      <c r="AJ479" s="74"/>
      <c r="AK479" s="74"/>
      <c r="AL479" s="74"/>
      <c r="AM479" s="74"/>
      <c r="AN479" s="74"/>
      <c r="AO479" s="74"/>
      <c r="AP479" s="449"/>
      <c r="AQ479" s="74"/>
      <c r="AR479" s="74"/>
      <c r="AS479" s="74"/>
      <c r="AT479" s="74"/>
      <c r="AU479" s="74"/>
      <c r="AV479" s="74"/>
      <c r="AW479" s="74"/>
      <c r="AX479" s="74"/>
      <c r="AY479" s="74"/>
      <c r="AZ479" s="74"/>
      <c r="BA479" s="74"/>
      <c r="BB479" s="74"/>
      <c r="BC479" s="74"/>
      <c r="BD479" s="74"/>
      <c r="BE479" s="74"/>
      <c r="BF479" s="74"/>
      <c r="BG479" s="74"/>
      <c r="BH479" s="74"/>
      <c r="BI479" s="74"/>
      <c r="BJ479" s="74"/>
      <c r="BK479" s="74"/>
      <c r="BL479" s="74"/>
      <c r="BM479" s="401"/>
      <c r="BN479" s="401"/>
      <c r="BO479" s="401"/>
      <c r="BP479" s="401"/>
      <c r="BQ479" s="401"/>
      <c r="BR479" s="401"/>
      <c r="BS479" s="401"/>
      <c r="BT479" s="401"/>
      <c r="BU479" s="401"/>
      <c r="BV479" s="401"/>
      <c r="BW479" s="401"/>
      <c r="BX479" s="401"/>
      <c r="BY479" s="401"/>
      <c r="BZ479" s="401"/>
      <c r="CA479" s="401"/>
      <c r="CB479" s="401"/>
      <c r="CC479" s="401"/>
      <c r="CD479" s="401"/>
      <c r="CE479" s="401"/>
      <c r="CF479" s="401"/>
      <c r="CG479" s="401"/>
      <c r="CH479" s="401"/>
      <c r="CI479" s="401"/>
      <c r="CJ479" s="401"/>
      <c r="CK479" s="401"/>
    </row>
    <row r="480" spans="1:89" s="12" customFormat="1" ht="121.5" customHeight="1">
      <c r="A480" s="217" t="s">
        <v>2690</v>
      </c>
      <c r="B480" s="219" t="s">
        <v>23</v>
      </c>
      <c r="C480" s="238" t="s">
        <v>271</v>
      </c>
      <c r="D480" s="232" t="s">
        <v>37</v>
      </c>
      <c r="E480" s="232" t="s">
        <v>272</v>
      </c>
      <c r="F480" s="440" t="s">
        <v>1141</v>
      </c>
      <c r="G480" s="217" t="s">
        <v>35</v>
      </c>
      <c r="H480" s="223">
        <v>0</v>
      </c>
      <c r="I480" s="224">
        <v>470000000</v>
      </c>
      <c r="J480" s="219" t="s">
        <v>25</v>
      </c>
      <c r="K480" s="225" t="s">
        <v>263</v>
      </c>
      <c r="L480" s="226" t="s">
        <v>1142</v>
      </c>
      <c r="M480" s="217" t="s">
        <v>27</v>
      </c>
      <c r="N480" s="227" t="s">
        <v>206</v>
      </c>
      <c r="O480" s="225" t="s">
        <v>38</v>
      </c>
      <c r="P480" s="228">
        <v>112</v>
      </c>
      <c r="Q480" s="225" t="s">
        <v>36</v>
      </c>
      <c r="R480" s="450" t="s">
        <v>3128</v>
      </c>
      <c r="S480" s="230">
        <v>112</v>
      </c>
      <c r="T480" s="252">
        <f t="shared" si="16"/>
        <v>0</v>
      </c>
      <c r="U480" s="252">
        <f t="shared" si="17"/>
        <v>0</v>
      </c>
      <c r="V480" s="217" t="s">
        <v>401</v>
      </c>
      <c r="W480" s="218" t="s">
        <v>262</v>
      </c>
      <c r="X480" s="218"/>
      <c r="Y480" s="105"/>
      <c r="Z480" s="74"/>
      <c r="AA480" s="74"/>
      <c r="AB480" s="409"/>
      <c r="AC480" s="308"/>
      <c r="AD480" s="308"/>
      <c r="AE480" s="308"/>
      <c r="AF480" s="308"/>
      <c r="AG480" s="75"/>
      <c r="AH480" s="410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  <c r="AZ480" s="74"/>
      <c r="BA480" s="74"/>
      <c r="BB480" s="74"/>
      <c r="BC480" s="74"/>
      <c r="BD480" s="74"/>
      <c r="BE480" s="74"/>
      <c r="BF480" s="74"/>
      <c r="BG480" s="74"/>
      <c r="BH480" s="74"/>
      <c r="BI480" s="74"/>
      <c r="BJ480" s="74"/>
      <c r="BK480" s="74"/>
      <c r="BL480" s="74"/>
      <c r="BM480" s="401"/>
      <c r="BN480" s="401"/>
      <c r="BO480" s="401"/>
      <c r="BP480" s="401"/>
      <c r="BQ480" s="401"/>
      <c r="BR480" s="401"/>
      <c r="BS480" s="401"/>
      <c r="BT480" s="401"/>
      <c r="BU480" s="401"/>
      <c r="BV480" s="401"/>
      <c r="BW480" s="401"/>
      <c r="BX480" s="401"/>
      <c r="BY480" s="401"/>
      <c r="BZ480" s="401"/>
      <c r="CA480" s="401"/>
      <c r="CB480" s="401"/>
      <c r="CC480" s="401"/>
      <c r="CD480" s="401"/>
      <c r="CE480" s="401"/>
      <c r="CF480" s="401"/>
      <c r="CG480" s="401"/>
      <c r="CH480" s="401"/>
      <c r="CI480" s="401"/>
      <c r="CJ480" s="401"/>
      <c r="CK480" s="401"/>
    </row>
    <row r="481" spans="1:89" s="12" customFormat="1" ht="121.5" customHeight="1">
      <c r="A481" s="217" t="s">
        <v>3688</v>
      </c>
      <c r="B481" s="219" t="s">
        <v>23</v>
      </c>
      <c r="C481" s="238" t="s">
        <v>271</v>
      </c>
      <c r="D481" s="232" t="s">
        <v>37</v>
      </c>
      <c r="E481" s="232" t="s">
        <v>272</v>
      </c>
      <c r="F481" s="440" t="s">
        <v>1141</v>
      </c>
      <c r="G481" s="217" t="s">
        <v>35</v>
      </c>
      <c r="H481" s="223">
        <v>0</v>
      </c>
      <c r="I481" s="224">
        <v>470000000</v>
      </c>
      <c r="J481" s="219" t="s">
        <v>25</v>
      </c>
      <c r="K481" s="225" t="s">
        <v>263</v>
      </c>
      <c r="L481" s="226" t="s">
        <v>1142</v>
      </c>
      <c r="M481" s="217" t="s">
        <v>27</v>
      </c>
      <c r="N481" s="227" t="s">
        <v>206</v>
      </c>
      <c r="O481" s="225" t="s">
        <v>38</v>
      </c>
      <c r="P481" s="228">
        <v>112</v>
      </c>
      <c r="Q481" s="225" t="s">
        <v>36</v>
      </c>
      <c r="R481" s="450" t="s">
        <v>3128</v>
      </c>
      <c r="S481" s="230">
        <v>112</v>
      </c>
      <c r="T481" s="252">
        <f t="shared" si="16"/>
        <v>0</v>
      </c>
      <c r="U481" s="252">
        <f t="shared" si="17"/>
        <v>0</v>
      </c>
      <c r="V481" s="217"/>
      <c r="W481" s="218" t="s">
        <v>262</v>
      </c>
      <c r="X481" s="218" t="s">
        <v>665</v>
      </c>
      <c r="Y481" s="105"/>
      <c r="Z481" s="74"/>
      <c r="AA481" s="74"/>
      <c r="AB481" s="409"/>
      <c r="AC481" s="308"/>
      <c r="AD481" s="308"/>
      <c r="AE481" s="308"/>
      <c r="AF481" s="308"/>
      <c r="AG481" s="75"/>
      <c r="AH481" s="410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  <c r="AZ481" s="74"/>
      <c r="BA481" s="74"/>
      <c r="BB481" s="74"/>
      <c r="BC481" s="74"/>
      <c r="BD481" s="74"/>
      <c r="BE481" s="74"/>
      <c r="BF481" s="74"/>
      <c r="BG481" s="74"/>
      <c r="BH481" s="74"/>
      <c r="BI481" s="74"/>
      <c r="BJ481" s="74"/>
      <c r="BK481" s="74"/>
      <c r="BL481" s="74"/>
      <c r="BM481" s="401"/>
      <c r="BN481" s="401"/>
      <c r="BO481" s="401"/>
      <c r="BP481" s="401"/>
      <c r="BQ481" s="401"/>
      <c r="BR481" s="401"/>
      <c r="BS481" s="401"/>
      <c r="BT481" s="401"/>
      <c r="BU481" s="401"/>
      <c r="BV481" s="401"/>
      <c r="BW481" s="401"/>
      <c r="BX481" s="401"/>
      <c r="BY481" s="401"/>
      <c r="BZ481" s="401"/>
      <c r="CA481" s="401"/>
      <c r="CB481" s="401"/>
      <c r="CC481" s="401"/>
      <c r="CD481" s="401"/>
      <c r="CE481" s="401"/>
      <c r="CF481" s="401"/>
      <c r="CG481" s="401"/>
      <c r="CH481" s="401"/>
      <c r="CI481" s="401"/>
      <c r="CJ481" s="401"/>
      <c r="CK481" s="401"/>
    </row>
    <row r="482" spans="1:89" s="1" customFormat="1" ht="61.5" customHeight="1">
      <c r="A482" s="217" t="s">
        <v>2691</v>
      </c>
      <c r="B482" s="217" t="s">
        <v>23</v>
      </c>
      <c r="C482" s="217" t="s">
        <v>271</v>
      </c>
      <c r="D482" s="224" t="s">
        <v>37</v>
      </c>
      <c r="E482" s="288" t="s">
        <v>272</v>
      </c>
      <c r="F482" s="219" t="s">
        <v>188</v>
      </c>
      <c r="G482" s="217" t="s">
        <v>35</v>
      </c>
      <c r="H482" s="217">
        <v>0</v>
      </c>
      <c r="I482" s="224">
        <v>470000000</v>
      </c>
      <c r="J482" s="219" t="s">
        <v>25</v>
      </c>
      <c r="K482" s="221" t="s">
        <v>281</v>
      </c>
      <c r="L482" s="226" t="s">
        <v>39</v>
      </c>
      <c r="M482" s="217" t="s">
        <v>27</v>
      </c>
      <c r="N482" s="219" t="s">
        <v>206</v>
      </c>
      <c r="O482" s="225" t="s">
        <v>38</v>
      </c>
      <c r="P482" s="218">
        <v>112</v>
      </c>
      <c r="Q482" s="219" t="s">
        <v>36</v>
      </c>
      <c r="R482" s="450" t="s">
        <v>3128</v>
      </c>
      <c r="S482" s="439">
        <v>112</v>
      </c>
      <c r="T482" s="230">
        <f t="shared" si="16"/>
        <v>0</v>
      </c>
      <c r="U482" s="230">
        <f t="shared" si="17"/>
        <v>0</v>
      </c>
      <c r="V482" s="217" t="s">
        <v>401</v>
      </c>
      <c r="W482" s="309" t="s">
        <v>262</v>
      </c>
      <c r="X482" s="219"/>
      <c r="Y482" s="74"/>
      <c r="Z482" s="74"/>
      <c r="AA482" s="74"/>
      <c r="AB482" s="74"/>
      <c r="AC482" s="308"/>
      <c r="AD482" s="308"/>
      <c r="AE482" s="308"/>
      <c r="AF482" s="308"/>
      <c r="AG482" s="74"/>
      <c r="AH482" s="410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  <c r="AZ482" s="74"/>
      <c r="BA482" s="74"/>
      <c r="BB482" s="74"/>
      <c r="BC482" s="74"/>
      <c r="BD482" s="74"/>
      <c r="BE482" s="74"/>
      <c r="BF482" s="74"/>
      <c r="BG482" s="74"/>
      <c r="BH482" s="74"/>
      <c r="BI482" s="74"/>
      <c r="BJ482" s="74"/>
      <c r="BK482" s="74"/>
      <c r="BL482" s="74"/>
    </row>
    <row r="483" spans="1:89" s="1" customFormat="1" ht="61.5" customHeight="1">
      <c r="A483" s="217" t="s">
        <v>3302</v>
      </c>
      <c r="B483" s="217" t="s">
        <v>23</v>
      </c>
      <c r="C483" s="217" t="s">
        <v>271</v>
      </c>
      <c r="D483" s="224" t="s">
        <v>37</v>
      </c>
      <c r="E483" s="288" t="s">
        <v>272</v>
      </c>
      <c r="F483" s="219" t="s">
        <v>188</v>
      </c>
      <c r="G483" s="217" t="s">
        <v>35</v>
      </c>
      <c r="H483" s="217">
        <v>0</v>
      </c>
      <c r="I483" s="224">
        <v>470000000</v>
      </c>
      <c r="J483" s="219" t="s">
        <v>25</v>
      </c>
      <c r="K483" s="221" t="s">
        <v>281</v>
      </c>
      <c r="L483" s="226" t="s">
        <v>39</v>
      </c>
      <c r="M483" s="217" t="s">
        <v>27</v>
      </c>
      <c r="N483" s="219" t="s">
        <v>206</v>
      </c>
      <c r="O483" s="225" t="s">
        <v>38</v>
      </c>
      <c r="P483" s="218">
        <v>112</v>
      </c>
      <c r="Q483" s="219" t="s">
        <v>36</v>
      </c>
      <c r="R483" s="292">
        <v>6547.5912000000008</v>
      </c>
      <c r="S483" s="439">
        <v>111.60714285714285</v>
      </c>
      <c r="T483" s="230">
        <f t="shared" si="16"/>
        <v>730757.94642857148</v>
      </c>
      <c r="U483" s="230">
        <f t="shared" si="17"/>
        <v>818448.90000000014</v>
      </c>
      <c r="V483" s="217"/>
      <c r="W483" s="309" t="s">
        <v>262</v>
      </c>
      <c r="X483" s="219" t="s">
        <v>3686</v>
      </c>
      <c r="Y483" s="434"/>
      <c r="Z483" s="368"/>
      <c r="AA483" s="447"/>
      <c r="AB483" s="435"/>
      <c r="AC483" s="449"/>
      <c r="AD483" s="449"/>
      <c r="AE483" s="449"/>
      <c r="AF483" s="449"/>
      <c r="AG483" s="75"/>
      <c r="AH483" s="410"/>
      <c r="AI483" s="434"/>
      <c r="AJ483" s="368"/>
      <c r="AK483" s="435"/>
      <c r="AL483" s="368"/>
      <c r="AM483" s="74"/>
      <c r="AN483" s="74"/>
      <c r="AO483" s="74"/>
      <c r="AP483" s="449"/>
      <c r="AQ483" s="74"/>
      <c r="AR483" s="74"/>
      <c r="AS483" s="74"/>
      <c r="AT483" s="74"/>
      <c r="AU483" s="74"/>
      <c r="AV483" s="74"/>
      <c r="AW483" s="74"/>
      <c r="AX483" s="74"/>
      <c r="AY483" s="74"/>
      <c r="AZ483" s="74"/>
      <c r="BA483" s="74"/>
      <c r="BB483" s="74"/>
      <c r="BC483" s="74"/>
      <c r="BD483" s="74"/>
      <c r="BE483" s="74"/>
      <c r="BF483" s="74"/>
      <c r="BG483" s="74"/>
      <c r="BH483" s="74"/>
      <c r="BI483" s="74"/>
      <c r="BJ483" s="74"/>
      <c r="BK483" s="74"/>
      <c r="BL483" s="74"/>
    </row>
    <row r="484" spans="1:89" s="12" customFormat="1" ht="69.75" customHeight="1">
      <c r="A484" s="217" t="s">
        <v>2692</v>
      </c>
      <c r="B484" s="219" t="s">
        <v>23</v>
      </c>
      <c r="C484" s="238" t="s">
        <v>273</v>
      </c>
      <c r="D484" s="232" t="s">
        <v>274</v>
      </c>
      <c r="E484" s="232" t="s">
        <v>275</v>
      </c>
      <c r="F484" s="440" t="s">
        <v>189</v>
      </c>
      <c r="G484" s="217" t="s">
        <v>35</v>
      </c>
      <c r="H484" s="223">
        <v>0</v>
      </c>
      <c r="I484" s="224">
        <v>470000000</v>
      </c>
      <c r="J484" s="219" t="s">
        <v>25</v>
      </c>
      <c r="K484" s="225" t="s">
        <v>281</v>
      </c>
      <c r="L484" s="226" t="s">
        <v>39</v>
      </c>
      <c r="M484" s="217" t="s">
        <v>27</v>
      </c>
      <c r="N484" s="227" t="s">
        <v>206</v>
      </c>
      <c r="O484" s="225" t="s">
        <v>38</v>
      </c>
      <c r="P484" s="228" t="s">
        <v>517</v>
      </c>
      <c r="Q484" s="225" t="s">
        <v>105</v>
      </c>
      <c r="R484" s="450">
        <v>0</v>
      </c>
      <c r="S484" s="230">
        <v>35.000253345765692</v>
      </c>
      <c r="T484" s="252">
        <f t="shared" si="16"/>
        <v>0</v>
      </c>
      <c r="U484" s="252">
        <f t="shared" si="17"/>
        <v>0</v>
      </c>
      <c r="V484" s="217" t="s">
        <v>401</v>
      </c>
      <c r="W484" s="218" t="s">
        <v>262</v>
      </c>
      <c r="X484" s="218"/>
      <c r="Y484" s="105"/>
      <c r="Z484" s="74"/>
      <c r="AA484" s="22"/>
      <c r="AB484" s="141"/>
      <c r="AC484" s="248"/>
      <c r="AD484" s="248"/>
      <c r="AE484" s="248"/>
      <c r="AF484" s="248"/>
      <c r="AG484" s="293"/>
      <c r="AH484" s="400"/>
      <c r="AI484" s="22"/>
      <c r="AJ484" s="22"/>
      <c r="AK484" s="22"/>
      <c r="AL484" s="22"/>
      <c r="AM484" s="22"/>
      <c r="AN484" s="22"/>
      <c r="AO484" s="22"/>
      <c r="AP484" s="22"/>
      <c r="AQ484" s="22"/>
      <c r="AR484" s="401"/>
      <c r="AS484" s="401"/>
      <c r="AT484" s="401"/>
      <c r="AU484" s="401"/>
      <c r="AV484" s="401"/>
      <c r="AW484" s="401"/>
      <c r="AX484" s="401"/>
      <c r="AY484" s="401"/>
      <c r="AZ484" s="401"/>
      <c r="BA484" s="401"/>
      <c r="BB484" s="401"/>
      <c r="BC484" s="401"/>
      <c r="BD484" s="401"/>
      <c r="BE484" s="401"/>
      <c r="BF484" s="401"/>
      <c r="BG484" s="401"/>
      <c r="BH484" s="401"/>
      <c r="BI484" s="401"/>
      <c r="BJ484" s="401"/>
      <c r="BK484" s="401"/>
      <c r="BL484" s="401"/>
      <c r="BM484" s="401"/>
      <c r="BN484" s="401"/>
      <c r="BO484" s="401"/>
      <c r="BP484" s="401"/>
      <c r="BQ484" s="401"/>
      <c r="BR484" s="401"/>
      <c r="BS484" s="401"/>
      <c r="BT484" s="401"/>
      <c r="BU484" s="401"/>
      <c r="BV484" s="401"/>
      <c r="BW484" s="401"/>
      <c r="BX484" s="401"/>
      <c r="BY484" s="401"/>
      <c r="BZ484" s="401"/>
      <c r="CA484" s="401"/>
      <c r="CB484" s="401"/>
      <c r="CC484" s="401"/>
      <c r="CD484" s="401"/>
      <c r="CE484" s="401"/>
      <c r="CF484" s="401"/>
      <c r="CG484" s="401"/>
      <c r="CH484" s="401"/>
      <c r="CI484" s="401"/>
      <c r="CJ484" s="401"/>
      <c r="CK484" s="401"/>
    </row>
    <row r="485" spans="1:89" s="12" customFormat="1" ht="69.75" customHeight="1">
      <c r="A485" s="217" t="s">
        <v>4012</v>
      </c>
      <c r="B485" s="219" t="s">
        <v>23</v>
      </c>
      <c r="C485" s="238" t="s">
        <v>273</v>
      </c>
      <c r="D485" s="232" t="s">
        <v>274</v>
      </c>
      <c r="E485" s="232" t="s">
        <v>275</v>
      </c>
      <c r="F485" s="440" t="s">
        <v>189</v>
      </c>
      <c r="G485" s="217" t="s">
        <v>35</v>
      </c>
      <c r="H485" s="223">
        <v>0</v>
      </c>
      <c r="I485" s="224">
        <v>470000000</v>
      </c>
      <c r="J485" s="219" t="s">
        <v>25</v>
      </c>
      <c r="K485" s="225" t="s">
        <v>281</v>
      </c>
      <c r="L485" s="226" t="s">
        <v>39</v>
      </c>
      <c r="M485" s="217" t="s">
        <v>27</v>
      </c>
      <c r="N485" s="227" t="s">
        <v>206</v>
      </c>
      <c r="O485" s="225" t="s">
        <v>38</v>
      </c>
      <c r="P485" s="228" t="s">
        <v>517</v>
      </c>
      <c r="Q485" s="225" t="s">
        <v>105</v>
      </c>
      <c r="R485" s="450" t="s">
        <v>3128</v>
      </c>
      <c r="S485" s="230">
        <v>30</v>
      </c>
      <c r="T485" s="252">
        <f t="shared" si="16"/>
        <v>0</v>
      </c>
      <c r="U485" s="252">
        <f t="shared" si="17"/>
        <v>0</v>
      </c>
      <c r="V485" s="217"/>
      <c r="W485" s="218" t="s">
        <v>262</v>
      </c>
      <c r="X485" s="218" t="s">
        <v>3687</v>
      </c>
      <c r="Y485" s="434"/>
      <c r="Z485" s="368"/>
      <c r="AA485" s="447"/>
      <c r="AB485" s="435"/>
      <c r="AC485" s="449"/>
      <c r="AD485" s="449"/>
      <c r="AE485" s="449"/>
      <c r="AF485" s="449"/>
      <c r="AG485" s="75"/>
      <c r="AH485" s="410"/>
      <c r="AI485" s="434"/>
      <c r="AJ485" s="368"/>
      <c r="AK485" s="435"/>
      <c r="AL485" s="368"/>
      <c r="AM485" s="74"/>
      <c r="AN485" s="74"/>
      <c r="AO485" s="74"/>
      <c r="AP485" s="449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  <c r="BM485" s="401"/>
      <c r="BN485" s="401"/>
      <c r="BO485" s="401"/>
      <c r="BP485" s="401"/>
      <c r="BQ485" s="401"/>
      <c r="BR485" s="401"/>
      <c r="BS485" s="401"/>
      <c r="BT485" s="401"/>
      <c r="BU485" s="401"/>
      <c r="BV485" s="401"/>
      <c r="BW485" s="401"/>
      <c r="BX485" s="401"/>
      <c r="BY485" s="401"/>
      <c r="BZ485" s="401"/>
      <c r="CA485" s="401"/>
      <c r="CB485" s="401"/>
      <c r="CC485" s="401"/>
      <c r="CD485" s="401"/>
      <c r="CE485" s="401"/>
      <c r="CF485" s="401"/>
      <c r="CG485" s="401"/>
      <c r="CH485" s="401"/>
      <c r="CI485" s="401"/>
      <c r="CJ485" s="401"/>
      <c r="CK485" s="401"/>
    </row>
    <row r="486" spans="1:89" s="12" customFormat="1" ht="69.75" customHeight="1">
      <c r="A486" s="217" t="s">
        <v>4011</v>
      </c>
      <c r="B486" s="219" t="s">
        <v>23</v>
      </c>
      <c r="C486" s="238" t="s">
        <v>273</v>
      </c>
      <c r="D486" s="232" t="s">
        <v>274</v>
      </c>
      <c r="E486" s="232" t="s">
        <v>275</v>
      </c>
      <c r="F486" s="440" t="s">
        <v>189</v>
      </c>
      <c r="G486" s="217" t="s">
        <v>35</v>
      </c>
      <c r="H486" s="223">
        <v>0</v>
      </c>
      <c r="I486" s="224">
        <v>470000000</v>
      </c>
      <c r="J486" s="219" t="s">
        <v>25</v>
      </c>
      <c r="K486" s="225" t="s">
        <v>281</v>
      </c>
      <c r="L486" s="226" t="s">
        <v>39</v>
      </c>
      <c r="M486" s="217" t="s">
        <v>27</v>
      </c>
      <c r="N486" s="227" t="s">
        <v>4215</v>
      </c>
      <c r="O486" s="225" t="s">
        <v>38</v>
      </c>
      <c r="P486" s="228" t="s">
        <v>517</v>
      </c>
      <c r="Q486" s="225" t="s">
        <v>105</v>
      </c>
      <c r="R486" s="450" t="s">
        <v>4214</v>
      </c>
      <c r="S486" s="230">
        <v>30</v>
      </c>
      <c r="T486" s="252">
        <f t="shared" si="16"/>
        <v>1305000</v>
      </c>
      <c r="U486" s="252">
        <f t="shared" si="17"/>
        <v>1461600.0000000002</v>
      </c>
      <c r="V486" s="217"/>
      <c r="W486" s="218" t="s">
        <v>262</v>
      </c>
      <c r="X486" s="218" t="s">
        <v>4216</v>
      </c>
      <c r="Y486" s="434"/>
      <c r="Z486" s="368"/>
      <c r="AA486" s="447"/>
      <c r="AB486" s="435"/>
      <c r="AC486" s="449"/>
      <c r="AD486" s="449"/>
      <c r="AE486" s="449"/>
      <c r="AF486" s="449"/>
      <c r="AG486" s="75"/>
      <c r="AH486" s="410"/>
      <c r="AI486" s="434"/>
      <c r="AJ486" s="368"/>
      <c r="AK486" s="435"/>
      <c r="AL486" s="368"/>
      <c r="AM486" s="74"/>
      <c r="AN486" s="74"/>
      <c r="AO486" s="74"/>
      <c r="AP486" s="449"/>
      <c r="AQ486" s="74"/>
      <c r="AR486" s="74"/>
      <c r="AS486" s="74"/>
      <c r="AT486" s="74"/>
      <c r="AU486" s="74"/>
      <c r="AV486" s="74"/>
      <c r="AW486" s="74"/>
      <c r="AX486" s="74"/>
      <c r="AY486" s="74"/>
      <c r="AZ486" s="74"/>
      <c r="BA486" s="74"/>
      <c r="BB486" s="74"/>
      <c r="BC486" s="74"/>
      <c r="BD486" s="74"/>
      <c r="BE486" s="74"/>
      <c r="BF486" s="74"/>
      <c r="BG486" s="74"/>
      <c r="BH486" s="74"/>
      <c r="BI486" s="74"/>
      <c r="BJ486" s="74"/>
      <c r="BK486" s="74"/>
      <c r="BL486" s="74"/>
      <c r="BM486" s="401"/>
      <c r="BN486" s="401"/>
      <c r="BO486" s="401"/>
      <c r="BP486" s="401"/>
      <c r="BQ486" s="401"/>
      <c r="BR486" s="401"/>
      <c r="BS486" s="401"/>
      <c r="BT486" s="401"/>
      <c r="BU486" s="401"/>
      <c r="BV486" s="401"/>
      <c r="BW486" s="401"/>
      <c r="BX486" s="401"/>
      <c r="BY486" s="401"/>
      <c r="BZ486" s="401"/>
      <c r="CA486" s="401"/>
      <c r="CB486" s="401"/>
      <c r="CC486" s="401"/>
      <c r="CD486" s="401"/>
      <c r="CE486" s="401"/>
      <c r="CF486" s="401"/>
      <c r="CG486" s="401"/>
      <c r="CH486" s="401"/>
      <c r="CI486" s="401"/>
      <c r="CJ486" s="401"/>
      <c r="CK486" s="401"/>
    </row>
    <row r="487" spans="1:89" s="12" customFormat="1" ht="86.25" customHeight="1">
      <c r="A487" s="217" t="s">
        <v>2693</v>
      </c>
      <c r="B487" s="219" t="s">
        <v>23</v>
      </c>
      <c r="C487" s="238" t="s">
        <v>273</v>
      </c>
      <c r="D487" s="232" t="s">
        <v>274</v>
      </c>
      <c r="E487" s="232" t="s">
        <v>275</v>
      </c>
      <c r="F487" s="440" t="s">
        <v>1140</v>
      </c>
      <c r="G487" s="217" t="s">
        <v>35</v>
      </c>
      <c r="H487" s="223">
        <v>0</v>
      </c>
      <c r="I487" s="224">
        <v>470000000</v>
      </c>
      <c r="J487" s="219" t="s">
        <v>25</v>
      </c>
      <c r="K487" s="225" t="s">
        <v>263</v>
      </c>
      <c r="L487" s="226" t="s">
        <v>1142</v>
      </c>
      <c r="M487" s="217" t="s">
        <v>27</v>
      </c>
      <c r="N487" s="227" t="s">
        <v>206</v>
      </c>
      <c r="O487" s="225" t="s">
        <v>38</v>
      </c>
      <c r="P487" s="228" t="s">
        <v>517</v>
      </c>
      <c r="Q487" s="225" t="s">
        <v>105</v>
      </c>
      <c r="R487" s="450" t="s">
        <v>3128</v>
      </c>
      <c r="S487" s="230">
        <v>35</v>
      </c>
      <c r="T487" s="252">
        <f t="shared" si="16"/>
        <v>0</v>
      </c>
      <c r="U487" s="252">
        <f t="shared" si="17"/>
        <v>0</v>
      </c>
      <c r="V487" s="217" t="s">
        <v>401</v>
      </c>
      <c r="W487" s="218" t="s">
        <v>262</v>
      </c>
      <c r="X487" s="218"/>
      <c r="Y487" s="105"/>
      <c r="Z487" s="74"/>
      <c r="AA487" s="22"/>
      <c r="AB487" s="141"/>
      <c r="AC487" s="248"/>
      <c r="AD487" s="248"/>
      <c r="AE487" s="248"/>
      <c r="AF487" s="248"/>
      <c r="AG487" s="293"/>
      <c r="AH487" s="400"/>
      <c r="AI487" s="22"/>
      <c r="AJ487" s="22"/>
      <c r="AK487" s="22"/>
      <c r="AL487" s="22"/>
      <c r="AM487" s="22"/>
      <c r="AN487" s="22"/>
      <c r="AO487" s="22"/>
      <c r="AP487" s="22"/>
      <c r="AQ487" s="22"/>
      <c r="AR487" s="401"/>
      <c r="AS487" s="401"/>
      <c r="AT487" s="401"/>
      <c r="AU487" s="401"/>
      <c r="AV487" s="401"/>
      <c r="AW487" s="401"/>
      <c r="AX487" s="401"/>
      <c r="AY487" s="401"/>
      <c r="AZ487" s="401"/>
      <c r="BA487" s="401"/>
      <c r="BB487" s="401"/>
      <c r="BC487" s="401"/>
      <c r="BD487" s="401"/>
      <c r="BE487" s="401"/>
      <c r="BF487" s="401"/>
      <c r="BG487" s="401"/>
      <c r="BH487" s="401"/>
      <c r="BI487" s="401"/>
      <c r="BJ487" s="401"/>
      <c r="BK487" s="401"/>
      <c r="BL487" s="401"/>
      <c r="BM487" s="401"/>
      <c r="BN487" s="401"/>
      <c r="BO487" s="401"/>
      <c r="BP487" s="401"/>
      <c r="BQ487" s="401"/>
      <c r="BR487" s="401"/>
      <c r="BS487" s="401"/>
      <c r="BT487" s="401"/>
      <c r="BU487" s="401"/>
      <c r="BV487" s="401"/>
      <c r="BW487" s="401"/>
      <c r="BX487" s="401"/>
      <c r="BY487" s="401"/>
      <c r="BZ487" s="401"/>
      <c r="CA487" s="401"/>
      <c r="CB487" s="401"/>
      <c r="CC487" s="401"/>
      <c r="CD487" s="401"/>
      <c r="CE487" s="401"/>
      <c r="CF487" s="401"/>
      <c r="CG487" s="401"/>
      <c r="CH487" s="401"/>
      <c r="CI487" s="401"/>
      <c r="CJ487" s="401"/>
      <c r="CK487" s="401"/>
    </row>
    <row r="488" spans="1:89" s="12" customFormat="1" ht="86.25" customHeight="1">
      <c r="A488" s="217" t="s">
        <v>3690</v>
      </c>
      <c r="B488" s="219" t="s">
        <v>23</v>
      </c>
      <c r="C488" s="238" t="s">
        <v>273</v>
      </c>
      <c r="D488" s="232" t="s">
        <v>274</v>
      </c>
      <c r="E488" s="232" t="s">
        <v>275</v>
      </c>
      <c r="F488" s="440" t="s">
        <v>1140</v>
      </c>
      <c r="G488" s="217" t="s">
        <v>35</v>
      </c>
      <c r="H488" s="223">
        <v>0</v>
      </c>
      <c r="I488" s="224">
        <v>470000000</v>
      </c>
      <c r="J488" s="219" t="s">
        <v>25</v>
      </c>
      <c r="K488" s="225" t="s">
        <v>263</v>
      </c>
      <c r="L488" s="226" t="s">
        <v>1142</v>
      </c>
      <c r="M488" s="217" t="s">
        <v>27</v>
      </c>
      <c r="N488" s="227" t="s">
        <v>206</v>
      </c>
      <c r="O488" s="225" t="s">
        <v>38</v>
      </c>
      <c r="P488" s="228" t="s">
        <v>517</v>
      </c>
      <c r="Q488" s="225" t="s">
        <v>105</v>
      </c>
      <c r="R488" s="450" t="s">
        <v>3128</v>
      </c>
      <c r="S488" s="230">
        <v>35</v>
      </c>
      <c r="T488" s="252">
        <f t="shared" si="16"/>
        <v>0</v>
      </c>
      <c r="U488" s="252">
        <f t="shared" si="17"/>
        <v>0</v>
      </c>
      <c r="V488" s="217"/>
      <c r="W488" s="218" t="s">
        <v>262</v>
      </c>
      <c r="X488" s="218" t="s">
        <v>665</v>
      </c>
      <c r="Y488" s="105"/>
      <c r="Z488" s="74"/>
      <c r="AA488" s="22"/>
      <c r="AB488" s="141"/>
      <c r="AC488" s="248"/>
      <c r="AD488" s="248"/>
      <c r="AE488" s="248"/>
      <c r="AF488" s="248"/>
      <c r="AG488" s="293"/>
      <c r="AH488" s="400"/>
      <c r="AI488" s="22"/>
      <c r="AJ488" s="22"/>
      <c r="AK488" s="22"/>
      <c r="AL488" s="22"/>
      <c r="AM488" s="22"/>
      <c r="AN488" s="22"/>
      <c r="AO488" s="22"/>
      <c r="AP488" s="22"/>
      <c r="AQ488" s="22"/>
      <c r="AR488" s="401"/>
      <c r="AS488" s="401"/>
      <c r="AT488" s="401"/>
      <c r="AU488" s="401"/>
      <c r="AV488" s="401"/>
      <c r="AW488" s="401"/>
      <c r="AX488" s="401"/>
      <c r="AY488" s="401"/>
      <c r="AZ488" s="401"/>
      <c r="BA488" s="401"/>
      <c r="BB488" s="401"/>
      <c r="BC488" s="401"/>
      <c r="BD488" s="401"/>
      <c r="BE488" s="401"/>
      <c r="BF488" s="401"/>
      <c r="BG488" s="401"/>
      <c r="BH488" s="401"/>
      <c r="BI488" s="401"/>
      <c r="BJ488" s="401"/>
      <c r="BK488" s="401"/>
      <c r="BL488" s="401"/>
      <c r="BM488" s="401"/>
      <c r="BN488" s="401"/>
      <c r="BO488" s="401"/>
      <c r="BP488" s="401"/>
      <c r="BQ488" s="401"/>
      <c r="BR488" s="401"/>
      <c r="BS488" s="401"/>
      <c r="BT488" s="401"/>
      <c r="BU488" s="401"/>
      <c r="BV488" s="401"/>
      <c r="BW488" s="401"/>
      <c r="BX488" s="401"/>
      <c r="BY488" s="401"/>
      <c r="BZ488" s="401"/>
      <c r="CA488" s="401"/>
      <c r="CB488" s="401"/>
      <c r="CC488" s="401"/>
      <c r="CD488" s="401"/>
      <c r="CE488" s="401"/>
      <c r="CF488" s="401"/>
      <c r="CG488" s="401"/>
      <c r="CH488" s="401"/>
      <c r="CI488" s="401"/>
      <c r="CJ488" s="401"/>
      <c r="CK488" s="401"/>
    </row>
    <row r="489" spans="1:89" s="12" customFormat="1" ht="100.5" customHeight="1">
      <c r="A489" s="217" t="s">
        <v>3689</v>
      </c>
      <c r="B489" s="219" t="s">
        <v>23</v>
      </c>
      <c r="C489" s="238" t="s">
        <v>398</v>
      </c>
      <c r="D489" s="232" t="s">
        <v>276</v>
      </c>
      <c r="E489" s="232" t="s">
        <v>3113</v>
      </c>
      <c r="F489" s="219" t="s">
        <v>535</v>
      </c>
      <c r="G489" s="217" t="s">
        <v>35</v>
      </c>
      <c r="H489" s="223">
        <v>0</v>
      </c>
      <c r="I489" s="224">
        <v>470000000</v>
      </c>
      <c r="J489" s="219" t="s">
        <v>25</v>
      </c>
      <c r="K489" s="225" t="s">
        <v>281</v>
      </c>
      <c r="L489" s="226" t="s">
        <v>39</v>
      </c>
      <c r="M489" s="217" t="s">
        <v>27</v>
      </c>
      <c r="N489" s="227" t="s">
        <v>206</v>
      </c>
      <c r="O489" s="225" t="s">
        <v>38</v>
      </c>
      <c r="P489" s="228" t="s">
        <v>192</v>
      </c>
      <c r="Q489" s="225" t="s">
        <v>36</v>
      </c>
      <c r="R489" s="450" t="s">
        <v>3128</v>
      </c>
      <c r="S489" s="230">
        <v>88.4</v>
      </c>
      <c r="T489" s="252">
        <f t="shared" si="16"/>
        <v>0</v>
      </c>
      <c r="U489" s="252">
        <f t="shared" si="17"/>
        <v>0</v>
      </c>
      <c r="V489" s="217" t="s">
        <v>401</v>
      </c>
      <c r="W489" s="218" t="s">
        <v>262</v>
      </c>
      <c r="X489" s="218"/>
      <c r="Y489" s="105"/>
      <c r="Z489" s="74"/>
      <c r="AA489" s="74"/>
      <c r="AB489" s="409"/>
      <c r="AC489" s="308"/>
      <c r="AD489" s="308"/>
      <c r="AE489" s="308"/>
      <c r="AF489" s="308"/>
      <c r="AG489" s="75"/>
      <c r="AH489" s="456"/>
      <c r="AI489" s="75"/>
      <c r="AJ489" s="75"/>
      <c r="AK489" s="75"/>
      <c r="AL489" s="75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  <c r="AZ489" s="74"/>
      <c r="BA489" s="74"/>
      <c r="BB489" s="74"/>
      <c r="BC489" s="74"/>
      <c r="BD489" s="74"/>
      <c r="BE489" s="74"/>
      <c r="BF489" s="74"/>
      <c r="BG489" s="74"/>
      <c r="BH489" s="74"/>
      <c r="BI489" s="74"/>
      <c r="BJ489" s="74"/>
      <c r="BK489" s="74"/>
      <c r="BL489" s="74"/>
      <c r="BM489" s="401"/>
      <c r="BN489" s="401"/>
      <c r="BO489" s="401"/>
      <c r="BP489" s="401"/>
      <c r="BQ489" s="401"/>
      <c r="BR489" s="401"/>
      <c r="BS489" s="401"/>
      <c r="BT489" s="401"/>
      <c r="BU489" s="401"/>
      <c r="BV489" s="401"/>
      <c r="BW489" s="401"/>
      <c r="BX489" s="401"/>
      <c r="BY489" s="401"/>
      <c r="BZ489" s="401"/>
      <c r="CA489" s="401"/>
      <c r="CB489" s="401"/>
      <c r="CC489" s="401"/>
      <c r="CD489" s="401"/>
      <c r="CE489" s="401"/>
      <c r="CF489" s="401"/>
      <c r="CG489" s="401"/>
      <c r="CH489" s="401"/>
      <c r="CI489" s="401"/>
      <c r="CJ489" s="401"/>
      <c r="CK489" s="401"/>
    </row>
    <row r="490" spans="1:89" s="12" customFormat="1" ht="100.5" customHeight="1">
      <c r="A490" s="217" t="s">
        <v>3691</v>
      </c>
      <c r="B490" s="219" t="s">
        <v>23</v>
      </c>
      <c r="C490" s="238" t="s">
        <v>398</v>
      </c>
      <c r="D490" s="232" t="s">
        <v>276</v>
      </c>
      <c r="E490" s="232" t="s">
        <v>3113</v>
      </c>
      <c r="F490" s="219" t="s">
        <v>535</v>
      </c>
      <c r="G490" s="217" t="s">
        <v>35</v>
      </c>
      <c r="H490" s="223">
        <v>0</v>
      </c>
      <c r="I490" s="224">
        <v>470000000</v>
      </c>
      <c r="J490" s="219" t="s">
        <v>25</v>
      </c>
      <c r="K490" s="225" t="s">
        <v>281</v>
      </c>
      <c r="L490" s="226" t="s">
        <v>39</v>
      </c>
      <c r="M490" s="217" t="s">
        <v>27</v>
      </c>
      <c r="N490" s="227" t="s">
        <v>206</v>
      </c>
      <c r="O490" s="225" t="s">
        <v>38</v>
      </c>
      <c r="P490" s="228" t="s">
        <v>192</v>
      </c>
      <c r="Q490" s="225" t="s">
        <v>36</v>
      </c>
      <c r="R490" s="450">
        <v>17633.54</v>
      </c>
      <c r="S490" s="230">
        <v>88.4</v>
      </c>
      <c r="T490" s="252">
        <f t="shared" si="16"/>
        <v>1558804.9360000002</v>
      </c>
      <c r="U490" s="252">
        <f t="shared" si="17"/>
        <v>1745861.5283200005</v>
      </c>
      <c r="V490" s="217"/>
      <c r="W490" s="218" t="s">
        <v>262</v>
      </c>
      <c r="X490" s="218" t="s">
        <v>665</v>
      </c>
      <c r="Y490" s="434"/>
      <c r="Z490" s="368"/>
      <c r="AA490" s="447"/>
      <c r="AB490" s="435"/>
      <c r="AC490" s="449"/>
      <c r="AD490" s="449"/>
      <c r="AE490" s="449"/>
      <c r="AF490" s="449"/>
      <c r="AG490" s="75"/>
      <c r="AH490" s="410"/>
      <c r="AI490" s="434"/>
      <c r="AJ490" s="368"/>
      <c r="AK490" s="435"/>
      <c r="AL490" s="368"/>
      <c r="AM490" s="74"/>
      <c r="AN490" s="74"/>
      <c r="AO490" s="74"/>
      <c r="AP490" s="449"/>
      <c r="AQ490" s="74"/>
      <c r="AR490" s="74"/>
      <c r="AS490" s="74"/>
      <c r="AT490" s="74"/>
      <c r="AU490" s="74"/>
      <c r="AV490" s="74"/>
      <c r="AW490" s="74"/>
      <c r="AX490" s="74"/>
      <c r="AY490" s="74"/>
      <c r="AZ490" s="74"/>
      <c r="BA490" s="74"/>
      <c r="BB490" s="74"/>
      <c r="BC490" s="74"/>
      <c r="BD490" s="74"/>
      <c r="BE490" s="74"/>
      <c r="BF490" s="74"/>
      <c r="BG490" s="74"/>
      <c r="BH490" s="74"/>
      <c r="BI490" s="74"/>
      <c r="BJ490" s="74"/>
      <c r="BK490" s="74"/>
      <c r="BL490" s="74"/>
      <c r="BM490" s="401"/>
      <c r="BN490" s="401"/>
      <c r="BO490" s="401"/>
      <c r="BP490" s="401"/>
      <c r="BQ490" s="401"/>
      <c r="BR490" s="401"/>
      <c r="BS490" s="401"/>
      <c r="BT490" s="401"/>
      <c r="BU490" s="401"/>
      <c r="BV490" s="401"/>
      <c r="BW490" s="401"/>
      <c r="BX490" s="401"/>
      <c r="BY490" s="401"/>
      <c r="BZ490" s="401"/>
      <c r="CA490" s="401"/>
      <c r="CB490" s="401"/>
      <c r="CC490" s="401"/>
      <c r="CD490" s="401"/>
      <c r="CE490" s="401"/>
      <c r="CF490" s="401"/>
      <c r="CG490" s="401"/>
      <c r="CH490" s="401"/>
      <c r="CI490" s="401"/>
      <c r="CJ490" s="401"/>
      <c r="CK490" s="401"/>
    </row>
    <row r="491" spans="1:89" s="10" customFormat="1" ht="87.75" customHeight="1">
      <c r="A491" s="217" t="s">
        <v>2694</v>
      </c>
      <c r="B491" s="219" t="s">
        <v>23</v>
      </c>
      <c r="C491" s="217" t="s">
        <v>277</v>
      </c>
      <c r="D491" s="288" t="s">
        <v>276</v>
      </c>
      <c r="E491" s="221" t="s">
        <v>278</v>
      </c>
      <c r="F491" s="221" t="s">
        <v>371</v>
      </c>
      <c r="G491" s="219" t="s">
        <v>35</v>
      </c>
      <c r="H491" s="223">
        <v>0</v>
      </c>
      <c r="I491" s="224">
        <v>470000000</v>
      </c>
      <c r="J491" s="219" t="s">
        <v>25</v>
      </c>
      <c r="K491" s="225" t="s">
        <v>281</v>
      </c>
      <c r="L491" s="226" t="s">
        <v>39</v>
      </c>
      <c r="M491" s="217" t="s">
        <v>27</v>
      </c>
      <c r="N491" s="225" t="s">
        <v>206</v>
      </c>
      <c r="O491" s="225" t="s">
        <v>38</v>
      </c>
      <c r="P491" s="228">
        <v>112</v>
      </c>
      <c r="Q491" s="225" t="s">
        <v>36</v>
      </c>
      <c r="R491" s="457" t="s">
        <v>3128</v>
      </c>
      <c r="S491" s="222">
        <v>138.51</v>
      </c>
      <c r="T491" s="252">
        <f t="shared" si="16"/>
        <v>0</v>
      </c>
      <c r="U491" s="252">
        <f t="shared" si="17"/>
        <v>0</v>
      </c>
      <c r="V491" s="458" t="s">
        <v>401</v>
      </c>
      <c r="W491" s="218" t="s">
        <v>262</v>
      </c>
      <c r="X491" s="218"/>
      <c r="Y491" s="105"/>
      <c r="Z491" s="74"/>
      <c r="AA491" s="74"/>
      <c r="AB491" s="409"/>
      <c r="AC491" s="308"/>
      <c r="AD491" s="308"/>
      <c r="AE491" s="308"/>
      <c r="AF491" s="308"/>
      <c r="AG491" s="75"/>
      <c r="AH491" s="410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5"/>
      <c r="BE491" s="75"/>
      <c r="BF491" s="75"/>
      <c r="BG491" s="75"/>
      <c r="BH491" s="74"/>
      <c r="BI491" s="74"/>
      <c r="BJ491" s="74"/>
      <c r="BK491" s="74"/>
      <c r="BL491" s="74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</row>
    <row r="492" spans="1:89" s="10" customFormat="1" ht="87.75" customHeight="1">
      <c r="A492" s="217" t="s">
        <v>3692</v>
      </c>
      <c r="B492" s="219" t="s">
        <v>23</v>
      </c>
      <c r="C492" s="217" t="s">
        <v>277</v>
      </c>
      <c r="D492" s="288" t="s">
        <v>276</v>
      </c>
      <c r="E492" s="221" t="s">
        <v>278</v>
      </c>
      <c r="F492" s="221" t="s">
        <v>371</v>
      </c>
      <c r="G492" s="219" t="s">
        <v>35</v>
      </c>
      <c r="H492" s="223">
        <v>0</v>
      </c>
      <c r="I492" s="224">
        <v>470000000</v>
      </c>
      <c r="J492" s="219" t="s">
        <v>25</v>
      </c>
      <c r="K492" s="225" t="s">
        <v>281</v>
      </c>
      <c r="L492" s="226" t="s">
        <v>39</v>
      </c>
      <c r="M492" s="217" t="s">
        <v>27</v>
      </c>
      <c r="N492" s="225" t="s">
        <v>206</v>
      </c>
      <c r="O492" s="225" t="s">
        <v>38</v>
      </c>
      <c r="P492" s="228">
        <v>112</v>
      </c>
      <c r="Q492" s="225" t="s">
        <v>36</v>
      </c>
      <c r="R492" s="457">
        <v>8116.7699999999995</v>
      </c>
      <c r="S492" s="222">
        <v>138.51</v>
      </c>
      <c r="T492" s="252">
        <f t="shared" si="16"/>
        <v>1124253.8126999999</v>
      </c>
      <c r="U492" s="252">
        <f t="shared" si="17"/>
        <v>1259164.2702240001</v>
      </c>
      <c r="V492" s="458"/>
      <c r="W492" s="218" t="s">
        <v>262</v>
      </c>
      <c r="X492" s="218" t="s">
        <v>665</v>
      </c>
      <c r="Y492" s="434"/>
      <c r="Z492" s="368"/>
      <c r="AA492" s="447"/>
      <c r="AB492" s="435"/>
      <c r="AC492" s="449"/>
      <c r="AD492" s="449"/>
      <c r="AE492" s="449"/>
      <c r="AF492" s="449"/>
      <c r="AG492" s="75"/>
      <c r="AH492" s="410"/>
      <c r="AI492" s="434"/>
      <c r="AJ492" s="368"/>
      <c r="AK492" s="435"/>
      <c r="AL492" s="368"/>
      <c r="AM492" s="74"/>
      <c r="AN492" s="74"/>
      <c r="AO492" s="74"/>
      <c r="AP492" s="449"/>
      <c r="AQ492" s="74"/>
      <c r="AR492" s="74"/>
      <c r="AS492" s="74"/>
      <c r="AT492" s="74"/>
      <c r="AU492" s="74"/>
      <c r="AV492" s="74"/>
      <c r="AW492" s="74"/>
      <c r="AX492" s="74"/>
      <c r="AY492" s="74"/>
      <c r="AZ492" s="74"/>
      <c r="BA492" s="74"/>
      <c r="BB492" s="74"/>
      <c r="BC492" s="74"/>
      <c r="BD492" s="75"/>
      <c r="BE492" s="75"/>
      <c r="BF492" s="75"/>
      <c r="BG492" s="75"/>
      <c r="BH492" s="74"/>
      <c r="BI492" s="74"/>
      <c r="BJ492" s="74"/>
      <c r="BK492" s="74"/>
      <c r="BL492" s="74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</row>
    <row r="493" spans="1:89" s="12" customFormat="1" ht="65.25" customHeight="1">
      <c r="A493" s="371" t="s">
        <v>2695</v>
      </c>
      <c r="B493" s="372" t="s">
        <v>23</v>
      </c>
      <c r="C493" s="103" t="s">
        <v>277</v>
      </c>
      <c r="D493" s="63" t="s">
        <v>276</v>
      </c>
      <c r="E493" s="63" t="s">
        <v>278</v>
      </c>
      <c r="F493" s="459" t="s">
        <v>372</v>
      </c>
      <c r="G493" s="371" t="s">
        <v>35</v>
      </c>
      <c r="H493" s="83">
        <v>0</v>
      </c>
      <c r="I493" s="84">
        <v>470000000</v>
      </c>
      <c r="J493" s="372" t="s">
        <v>25</v>
      </c>
      <c r="K493" s="64" t="s">
        <v>281</v>
      </c>
      <c r="L493" s="85" t="s">
        <v>39</v>
      </c>
      <c r="M493" s="371" t="s">
        <v>27</v>
      </c>
      <c r="N493" s="86" t="s">
        <v>206</v>
      </c>
      <c r="O493" s="64" t="s">
        <v>38</v>
      </c>
      <c r="P493" s="87">
        <v>112</v>
      </c>
      <c r="Q493" s="64" t="s">
        <v>36</v>
      </c>
      <c r="R493" s="460" t="s">
        <v>3128</v>
      </c>
      <c r="S493" s="89">
        <v>88</v>
      </c>
      <c r="T493" s="90">
        <f t="shared" si="16"/>
        <v>0</v>
      </c>
      <c r="U493" s="90">
        <f t="shared" si="17"/>
        <v>0</v>
      </c>
      <c r="V493" s="371" t="s">
        <v>401</v>
      </c>
      <c r="W493" s="62" t="s">
        <v>262</v>
      </c>
      <c r="X493" s="62"/>
      <c r="Y493" s="105"/>
      <c r="Z493" s="74"/>
      <c r="AA493" s="74"/>
      <c r="AB493" s="409"/>
      <c r="AC493" s="308"/>
      <c r="AD493" s="308"/>
      <c r="AE493" s="308"/>
      <c r="AF493" s="308"/>
      <c r="AG493" s="75"/>
      <c r="AH493" s="410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  <c r="AZ493" s="74"/>
      <c r="BA493" s="74"/>
      <c r="BB493" s="74"/>
      <c r="BC493" s="74"/>
      <c r="BD493" s="74"/>
      <c r="BE493" s="74"/>
      <c r="BF493" s="74"/>
      <c r="BG493" s="74"/>
      <c r="BH493" s="74"/>
      <c r="BI493" s="74"/>
      <c r="BJ493" s="74"/>
      <c r="BK493" s="74"/>
      <c r="BL493" s="74"/>
      <c r="BM493" s="401"/>
      <c r="BN493" s="401"/>
      <c r="BO493" s="401"/>
      <c r="BP493" s="401"/>
      <c r="BQ493" s="401"/>
      <c r="BR493" s="401"/>
      <c r="BS493" s="401"/>
      <c r="BT493" s="401"/>
      <c r="BU493" s="401"/>
      <c r="BV493" s="401"/>
      <c r="BW493" s="401"/>
      <c r="BX493" s="401"/>
      <c r="BY493" s="401"/>
      <c r="BZ493" s="401"/>
      <c r="CA493" s="401"/>
      <c r="CB493" s="401"/>
      <c r="CC493" s="401"/>
      <c r="CD493" s="401"/>
      <c r="CE493" s="401"/>
      <c r="CF493" s="401"/>
      <c r="CG493" s="401"/>
      <c r="CH493" s="401"/>
      <c r="CI493" s="401"/>
      <c r="CJ493" s="401"/>
      <c r="CK493" s="401"/>
    </row>
    <row r="494" spans="1:89" s="12" customFormat="1" ht="65.25" customHeight="1">
      <c r="A494" s="371" t="s">
        <v>3693</v>
      </c>
      <c r="B494" s="372" t="s">
        <v>23</v>
      </c>
      <c r="C494" s="103" t="s">
        <v>277</v>
      </c>
      <c r="D494" s="63" t="s">
        <v>276</v>
      </c>
      <c r="E494" s="63" t="s">
        <v>278</v>
      </c>
      <c r="F494" s="459" t="s">
        <v>372</v>
      </c>
      <c r="G494" s="371" t="s">
        <v>35</v>
      </c>
      <c r="H494" s="83">
        <v>0</v>
      </c>
      <c r="I494" s="84">
        <v>470000000</v>
      </c>
      <c r="J494" s="372" t="s">
        <v>25</v>
      </c>
      <c r="K494" s="64" t="s">
        <v>281</v>
      </c>
      <c r="L494" s="85" t="s">
        <v>39</v>
      </c>
      <c r="M494" s="371" t="s">
        <v>27</v>
      </c>
      <c r="N494" s="86" t="s">
        <v>206</v>
      </c>
      <c r="O494" s="64" t="s">
        <v>38</v>
      </c>
      <c r="P494" s="87">
        <v>112</v>
      </c>
      <c r="Q494" s="64" t="s">
        <v>36</v>
      </c>
      <c r="R494" s="460" t="s">
        <v>3128</v>
      </c>
      <c r="S494" s="89">
        <v>88</v>
      </c>
      <c r="T494" s="90">
        <f t="shared" si="16"/>
        <v>0</v>
      </c>
      <c r="U494" s="90">
        <f t="shared" si="17"/>
        <v>0</v>
      </c>
      <c r="V494" s="371"/>
      <c r="W494" s="62" t="s">
        <v>262</v>
      </c>
      <c r="X494" s="62" t="s">
        <v>665</v>
      </c>
      <c r="Y494" s="434"/>
      <c r="Z494" s="455"/>
      <c r="AA494" s="447"/>
      <c r="AB494" s="408"/>
      <c r="AC494" s="449"/>
      <c r="AD494" s="449"/>
      <c r="AE494" s="449"/>
      <c r="AF494" s="449"/>
      <c r="AG494" s="408"/>
      <c r="AH494" s="410"/>
      <c r="AI494" s="67"/>
      <c r="AJ494" s="68"/>
      <c r="AK494" s="69"/>
      <c r="AL494" s="68"/>
      <c r="AM494" s="74"/>
      <c r="AN494" s="74"/>
      <c r="AO494" s="74"/>
      <c r="AP494" s="449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  <c r="BG494" s="74"/>
      <c r="BH494" s="74"/>
      <c r="BI494" s="74"/>
      <c r="BJ494" s="74"/>
      <c r="BK494" s="74"/>
      <c r="BL494" s="74"/>
      <c r="BM494" s="401"/>
      <c r="BN494" s="401"/>
      <c r="BO494" s="401"/>
      <c r="BP494" s="401"/>
      <c r="BQ494" s="401"/>
      <c r="BR494" s="401"/>
      <c r="BS494" s="401"/>
      <c r="BT494" s="401"/>
      <c r="BU494" s="401"/>
      <c r="BV494" s="401"/>
      <c r="BW494" s="401"/>
      <c r="BX494" s="401"/>
      <c r="BY494" s="401"/>
      <c r="BZ494" s="401"/>
      <c r="CA494" s="401"/>
      <c r="CB494" s="401"/>
      <c r="CC494" s="401"/>
      <c r="CD494" s="401"/>
      <c r="CE494" s="401"/>
      <c r="CF494" s="401"/>
      <c r="CG494" s="401"/>
      <c r="CH494" s="401"/>
      <c r="CI494" s="401"/>
      <c r="CJ494" s="401"/>
      <c r="CK494" s="401"/>
    </row>
    <row r="495" spans="1:89" s="12" customFormat="1" ht="65.25" customHeight="1">
      <c r="A495" s="371" t="s">
        <v>5242</v>
      </c>
      <c r="B495" s="372" t="s">
        <v>23</v>
      </c>
      <c r="C495" s="103" t="s">
        <v>277</v>
      </c>
      <c r="D495" s="63" t="s">
        <v>276</v>
      </c>
      <c r="E495" s="63" t="s">
        <v>278</v>
      </c>
      <c r="F495" s="459" t="s">
        <v>372</v>
      </c>
      <c r="G495" s="371" t="s">
        <v>35</v>
      </c>
      <c r="H495" s="83">
        <v>0</v>
      </c>
      <c r="I495" s="84">
        <v>470000000</v>
      </c>
      <c r="J495" s="372" t="s">
        <v>25</v>
      </c>
      <c r="K495" s="64" t="s">
        <v>281</v>
      </c>
      <c r="L495" s="85" t="s">
        <v>39</v>
      </c>
      <c r="M495" s="371" t="s">
        <v>27</v>
      </c>
      <c r="N495" s="86" t="s">
        <v>5246</v>
      </c>
      <c r="O495" s="64" t="s">
        <v>38</v>
      </c>
      <c r="P495" s="87">
        <v>112</v>
      </c>
      <c r="Q495" s="64" t="s">
        <v>36</v>
      </c>
      <c r="R495" s="461">
        <v>51300</v>
      </c>
      <c r="S495" s="462">
        <v>88</v>
      </c>
      <c r="T495" s="90">
        <f t="shared" si="16"/>
        <v>4514400</v>
      </c>
      <c r="U495" s="90">
        <f t="shared" si="17"/>
        <v>5056128.0000000009</v>
      </c>
      <c r="V495" s="371"/>
      <c r="W495" s="62" t="s">
        <v>262</v>
      </c>
      <c r="X495" s="62" t="s">
        <v>5243</v>
      </c>
      <c r="Y495" s="434"/>
      <c r="Z495" s="455"/>
      <c r="AA495" s="447"/>
      <c r="AB495" s="463"/>
      <c r="AC495" s="449"/>
      <c r="AD495" s="449"/>
      <c r="AE495" s="449"/>
      <c r="AF495" s="449"/>
      <c r="AG495" s="408"/>
      <c r="AH495" s="410"/>
      <c r="AI495" s="67"/>
      <c r="AJ495" s="68"/>
      <c r="AK495" s="69"/>
      <c r="AL495" s="68"/>
      <c r="AM495" s="74"/>
      <c r="AN495" s="74"/>
      <c r="AO495" s="74"/>
      <c r="AP495" s="449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  <c r="BG495" s="74"/>
      <c r="BH495" s="74"/>
      <c r="BI495" s="74"/>
      <c r="BJ495" s="74"/>
      <c r="BK495" s="74"/>
      <c r="BL495" s="74"/>
      <c r="BM495" s="401"/>
      <c r="BN495" s="401"/>
      <c r="BO495" s="401"/>
      <c r="BP495" s="401"/>
      <c r="BQ495" s="401"/>
      <c r="BR495" s="401"/>
      <c r="BS495" s="401"/>
      <c r="BT495" s="401"/>
      <c r="BU495" s="401"/>
      <c r="BV495" s="401"/>
      <c r="BW495" s="401"/>
      <c r="BX495" s="401"/>
      <c r="BY495" s="401"/>
      <c r="BZ495" s="401"/>
      <c r="CA495" s="401"/>
      <c r="CB495" s="401"/>
      <c r="CC495" s="401"/>
      <c r="CD495" s="401"/>
      <c r="CE495" s="401"/>
      <c r="CF495" s="401"/>
      <c r="CG495" s="401"/>
      <c r="CH495" s="401"/>
      <c r="CI495" s="401"/>
      <c r="CJ495" s="401"/>
      <c r="CK495" s="401"/>
    </row>
    <row r="496" spans="1:89" s="12" customFormat="1" ht="89.25" customHeight="1">
      <c r="A496" s="217" t="s">
        <v>2696</v>
      </c>
      <c r="B496" s="219" t="s">
        <v>23</v>
      </c>
      <c r="C496" s="238" t="s">
        <v>1167</v>
      </c>
      <c r="D496" s="232" t="s">
        <v>3114</v>
      </c>
      <c r="E496" s="232" t="s">
        <v>3115</v>
      </c>
      <c r="F496" s="440" t="s">
        <v>1126</v>
      </c>
      <c r="G496" s="217" t="s">
        <v>35</v>
      </c>
      <c r="H496" s="223">
        <v>0</v>
      </c>
      <c r="I496" s="224">
        <v>470000000</v>
      </c>
      <c r="J496" s="219" t="s">
        <v>25</v>
      </c>
      <c r="K496" s="225" t="s">
        <v>1592</v>
      </c>
      <c r="L496" s="226" t="s">
        <v>26</v>
      </c>
      <c r="M496" s="217" t="s">
        <v>27</v>
      </c>
      <c r="N496" s="227" t="s">
        <v>643</v>
      </c>
      <c r="O496" s="225" t="s">
        <v>28</v>
      </c>
      <c r="P496" s="228" t="s">
        <v>734</v>
      </c>
      <c r="Q496" s="225" t="s">
        <v>733</v>
      </c>
      <c r="R496" s="450" t="s">
        <v>3128</v>
      </c>
      <c r="S496" s="230">
        <v>500</v>
      </c>
      <c r="T496" s="252">
        <f t="shared" si="16"/>
        <v>0</v>
      </c>
      <c r="U496" s="252">
        <f t="shared" si="17"/>
        <v>0</v>
      </c>
      <c r="V496" s="217"/>
      <c r="W496" s="218" t="s">
        <v>262</v>
      </c>
      <c r="X496" s="218"/>
      <c r="Y496" s="105"/>
      <c r="Z496" s="74"/>
      <c r="AA496" s="74"/>
      <c r="AB496" s="409"/>
      <c r="AC496" s="308"/>
      <c r="AD496" s="308"/>
      <c r="AE496" s="308"/>
      <c r="AF496" s="308"/>
      <c r="AG496" s="75"/>
      <c r="AH496" s="410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  <c r="BG496" s="74"/>
      <c r="BH496" s="74"/>
      <c r="BI496" s="74"/>
      <c r="BJ496" s="74"/>
      <c r="BK496" s="74"/>
      <c r="BL496" s="74"/>
      <c r="BM496" s="401"/>
      <c r="BN496" s="401"/>
      <c r="BO496" s="401"/>
      <c r="BP496" s="401"/>
      <c r="BQ496" s="401"/>
      <c r="BR496" s="401"/>
      <c r="BS496" s="401"/>
      <c r="BT496" s="401"/>
      <c r="BU496" s="401"/>
      <c r="BV496" s="401"/>
      <c r="BW496" s="401"/>
      <c r="BX496" s="401"/>
      <c r="BY496" s="401"/>
      <c r="BZ496" s="401"/>
      <c r="CA496" s="401"/>
      <c r="CB496" s="401"/>
      <c r="CC496" s="401"/>
      <c r="CD496" s="401"/>
      <c r="CE496" s="401"/>
      <c r="CF496" s="401"/>
      <c r="CG496" s="401"/>
      <c r="CH496" s="401"/>
      <c r="CI496" s="401"/>
      <c r="CJ496" s="401"/>
      <c r="CK496" s="401"/>
    </row>
    <row r="497" spans="1:89" s="12" customFormat="1" ht="89.25" customHeight="1">
      <c r="A497" s="217" t="s">
        <v>3553</v>
      </c>
      <c r="B497" s="219" t="s">
        <v>23</v>
      </c>
      <c r="C497" s="238" t="s">
        <v>1167</v>
      </c>
      <c r="D497" s="232" t="s">
        <v>3114</v>
      </c>
      <c r="E497" s="232" t="s">
        <v>3115</v>
      </c>
      <c r="F497" s="440" t="s">
        <v>1126</v>
      </c>
      <c r="G497" s="217" t="s">
        <v>24</v>
      </c>
      <c r="H497" s="223">
        <v>0</v>
      </c>
      <c r="I497" s="224">
        <v>470000000</v>
      </c>
      <c r="J497" s="219" t="s">
        <v>25</v>
      </c>
      <c r="K497" s="225" t="s">
        <v>3479</v>
      </c>
      <c r="L497" s="226" t="s">
        <v>26</v>
      </c>
      <c r="M497" s="217" t="s">
        <v>27</v>
      </c>
      <c r="N497" s="227" t="s">
        <v>643</v>
      </c>
      <c r="O497" s="225" t="s">
        <v>28</v>
      </c>
      <c r="P497" s="228" t="s">
        <v>734</v>
      </c>
      <c r="Q497" s="225" t="s">
        <v>733</v>
      </c>
      <c r="R497" s="450">
        <v>15</v>
      </c>
      <c r="S497" s="230">
        <v>500</v>
      </c>
      <c r="T497" s="252">
        <f t="shared" si="16"/>
        <v>7500</v>
      </c>
      <c r="U497" s="252">
        <f t="shared" si="17"/>
        <v>8400</v>
      </c>
      <c r="V497" s="217"/>
      <c r="W497" s="218" t="s">
        <v>262</v>
      </c>
      <c r="X497" s="218" t="s">
        <v>3333</v>
      </c>
      <c r="Y497" s="137"/>
      <c r="Z497" s="368"/>
      <c r="AA497" s="434"/>
      <c r="AB497" s="435"/>
      <c r="AC497" s="449"/>
      <c r="AD497" s="449"/>
      <c r="AE497" s="449"/>
      <c r="AF497" s="449"/>
      <c r="AG497" s="408"/>
      <c r="AH497" s="410"/>
      <c r="AI497" s="434"/>
      <c r="AJ497" s="368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/>
      <c r="BC497" s="74"/>
      <c r="BD497" s="74"/>
      <c r="BE497" s="74"/>
      <c r="BF497" s="74"/>
      <c r="BG497" s="74"/>
      <c r="BH497" s="74"/>
      <c r="BI497" s="74"/>
      <c r="BJ497" s="74"/>
      <c r="BK497" s="74"/>
      <c r="BL497" s="74"/>
      <c r="BM497" s="401"/>
      <c r="BN497" s="401"/>
      <c r="BO497" s="401"/>
      <c r="BP497" s="401"/>
      <c r="BQ497" s="401"/>
      <c r="BR497" s="401"/>
      <c r="BS497" s="401"/>
      <c r="BT497" s="401"/>
      <c r="BU497" s="401"/>
      <c r="BV497" s="401"/>
      <c r="BW497" s="401"/>
      <c r="BX497" s="401"/>
      <c r="BY497" s="401"/>
      <c r="BZ497" s="401"/>
      <c r="CA497" s="401"/>
      <c r="CB497" s="401"/>
      <c r="CC497" s="401"/>
      <c r="CD497" s="401"/>
      <c r="CE497" s="401"/>
      <c r="CF497" s="401"/>
      <c r="CG497" s="401"/>
      <c r="CH497" s="401"/>
      <c r="CI497" s="401"/>
      <c r="CJ497" s="401"/>
      <c r="CK497" s="401"/>
    </row>
    <row r="498" spans="1:89" s="12" customFormat="1" ht="72" customHeight="1">
      <c r="A498" s="217" t="s">
        <v>2697</v>
      </c>
      <c r="B498" s="219" t="s">
        <v>23</v>
      </c>
      <c r="C498" s="238" t="s">
        <v>1589</v>
      </c>
      <c r="D498" s="232" t="s">
        <v>1489</v>
      </c>
      <c r="E498" s="232" t="s">
        <v>1586</v>
      </c>
      <c r="F498" s="440" t="s">
        <v>1127</v>
      </c>
      <c r="G498" s="217" t="s">
        <v>35</v>
      </c>
      <c r="H498" s="223">
        <v>0</v>
      </c>
      <c r="I498" s="224">
        <v>470000000</v>
      </c>
      <c r="J498" s="219" t="s">
        <v>25</v>
      </c>
      <c r="K498" s="225" t="s">
        <v>1592</v>
      </c>
      <c r="L498" s="226" t="s">
        <v>26</v>
      </c>
      <c r="M498" s="217" t="s">
        <v>27</v>
      </c>
      <c r="N498" s="227" t="s">
        <v>643</v>
      </c>
      <c r="O498" s="225" t="s">
        <v>28</v>
      </c>
      <c r="P498" s="228" t="s">
        <v>192</v>
      </c>
      <c r="Q498" s="225" t="s">
        <v>36</v>
      </c>
      <c r="R498" s="450" t="s">
        <v>3128</v>
      </c>
      <c r="S498" s="230">
        <v>490</v>
      </c>
      <c r="T498" s="252">
        <f t="shared" si="16"/>
        <v>0</v>
      </c>
      <c r="U498" s="252">
        <f t="shared" si="17"/>
        <v>0</v>
      </c>
      <c r="V498" s="217"/>
      <c r="W498" s="218" t="s">
        <v>262</v>
      </c>
      <c r="X498" s="218"/>
      <c r="Y498" s="105"/>
      <c r="Z498" s="74"/>
      <c r="AA498" s="74"/>
      <c r="AB498" s="409"/>
      <c r="AC498" s="308"/>
      <c r="AD498" s="308"/>
      <c r="AE498" s="308"/>
      <c r="AF498" s="308"/>
      <c r="AG498" s="75"/>
      <c r="AH498" s="410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/>
      <c r="BC498" s="74"/>
      <c r="BD498" s="74"/>
      <c r="BE498" s="74"/>
      <c r="BF498" s="74"/>
      <c r="BG498" s="74"/>
      <c r="BH498" s="74"/>
      <c r="BI498" s="74"/>
      <c r="BJ498" s="74"/>
      <c r="BK498" s="74"/>
      <c r="BL498" s="74"/>
      <c r="BM498" s="401"/>
      <c r="BN498" s="401"/>
      <c r="BO498" s="401"/>
      <c r="BP498" s="401"/>
      <c r="BQ498" s="401"/>
      <c r="BR498" s="401"/>
      <c r="BS498" s="401"/>
      <c r="BT498" s="401"/>
      <c r="BU498" s="401"/>
      <c r="BV498" s="401"/>
      <c r="BW498" s="401"/>
      <c r="BX498" s="401"/>
      <c r="BY498" s="401"/>
      <c r="BZ498" s="401"/>
      <c r="CA498" s="401"/>
      <c r="CB498" s="401"/>
      <c r="CC498" s="401"/>
      <c r="CD498" s="401"/>
      <c r="CE498" s="401"/>
      <c r="CF498" s="401"/>
      <c r="CG498" s="401"/>
      <c r="CH498" s="401"/>
      <c r="CI498" s="401"/>
      <c r="CJ498" s="401"/>
      <c r="CK498" s="401"/>
    </row>
    <row r="499" spans="1:89" s="12" customFormat="1" ht="72" customHeight="1">
      <c r="A499" s="217" t="s">
        <v>3554</v>
      </c>
      <c r="B499" s="219" t="s">
        <v>23</v>
      </c>
      <c r="C499" s="238" t="s">
        <v>1589</v>
      </c>
      <c r="D499" s="232" t="s">
        <v>1489</v>
      </c>
      <c r="E499" s="232" t="s">
        <v>1586</v>
      </c>
      <c r="F499" s="440" t="s">
        <v>1127</v>
      </c>
      <c r="G499" s="217" t="s">
        <v>24</v>
      </c>
      <c r="H499" s="223">
        <v>0</v>
      </c>
      <c r="I499" s="224">
        <v>470000000</v>
      </c>
      <c r="J499" s="219" t="s">
        <v>25</v>
      </c>
      <c r="K499" s="225" t="s">
        <v>3479</v>
      </c>
      <c r="L499" s="226" t="s">
        <v>26</v>
      </c>
      <c r="M499" s="217" t="s">
        <v>27</v>
      </c>
      <c r="N499" s="227" t="s">
        <v>643</v>
      </c>
      <c r="O499" s="225" t="s">
        <v>28</v>
      </c>
      <c r="P499" s="228" t="s">
        <v>192</v>
      </c>
      <c r="Q499" s="225" t="s">
        <v>36</v>
      </c>
      <c r="R499" s="450" t="s">
        <v>1310</v>
      </c>
      <c r="S499" s="230">
        <v>490</v>
      </c>
      <c r="T499" s="252">
        <f t="shared" si="16"/>
        <v>147000</v>
      </c>
      <c r="U499" s="252">
        <f t="shared" si="17"/>
        <v>164640.00000000003</v>
      </c>
      <c r="V499" s="217"/>
      <c r="W499" s="218" t="s">
        <v>262</v>
      </c>
      <c r="X499" s="218" t="s">
        <v>3333</v>
      </c>
      <c r="Y499" s="137"/>
      <c r="Z499" s="368"/>
      <c r="AA499" s="434"/>
      <c r="AB499" s="435"/>
      <c r="AC499" s="449"/>
      <c r="AD499" s="449"/>
      <c r="AE499" s="449"/>
      <c r="AF499" s="449"/>
      <c r="AG499" s="408"/>
      <c r="AH499" s="410"/>
      <c r="AI499" s="434"/>
      <c r="AJ499" s="368"/>
      <c r="AK499" s="74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/>
      <c r="BB499" s="74"/>
      <c r="BC499" s="74"/>
      <c r="BD499" s="74"/>
      <c r="BE499" s="74"/>
      <c r="BF499" s="74"/>
      <c r="BG499" s="74"/>
      <c r="BH499" s="74"/>
      <c r="BI499" s="74"/>
      <c r="BJ499" s="74"/>
      <c r="BK499" s="74"/>
      <c r="BL499" s="74"/>
      <c r="BM499" s="401"/>
      <c r="BN499" s="401"/>
      <c r="BO499" s="401"/>
      <c r="BP499" s="401"/>
      <c r="BQ499" s="401"/>
      <c r="BR499" s="401"/>
      <c r="BS499" s="401"/>
      <c r="BT499" s="401"/>
      <c r="BU499" s="401"/>
      <c r="BV499" s="401"/>
      <c r="BW499" s="401"/>
      <c r="BX499" s="401"/>
      <c r="BY499" s="401"/>
      <c r="BZ499" s="401"/>
      <c r="CA499" s="401"/>
      <c r="CB499" s="401"/>
      <c r="CC499" s="401"/>
      <c r="CD499" s="401"/>
      <c r="CE499" s="401"/>
      <c r="CF499" s="401"/>
      <c r="CG499" s="401"/>
      <c r="CH499" s="401"/>
      <c r="CI499" s="401"/>
      <c r="CJ499" s="401"/>
      <c r="CK499" s="401"/>
    </row>
    <row r="500" spans="1:89" s="12" customFormat="1" ht="57.75" customHeight="1">
      <c r="A500" s="217" t="s">
        <v>2698</v>
      </c>
      <c r="B500" s="219" t="s">
        <v>23</v>
      </c>
      <c r="C500" s="238" t="s">
        <v>1147</v>
      </c>
      <c r="D500" s="232" t="s">
        <v>1148</v>
      </c>
      <c r="E500" s="232" t="s">
        <v>1149</v>
      </c>
      <c r="F500" s="440" t="s">
        <v>1128</v>
      </c>
      <c r="G500" s="217" t="s">
        <v>35</v>
      </c>
      <c r="H500" s="223">
        <v>0</v>
      </c>
      <c r="I500" s="224">
        <v>470000000</v>
      </c>
      <c r="J500" s="219" t="s">
        <v>25</v>
      </c>
      <c r="K500" s="225" t="s">
        <v>1592</v>
      </c>
      <c r="L500" s="226" t="s">
        <v>26</v>
      </c>
      <c r="M500" s="217" t="s">
        <v>27</v>
      </c>
      <c r="N500" s="227" t="s">
        <v>643</v>
      </c>
      <c r="O500" s="228" t="s">
        <v>28</v>
      </c>
      <c r="P500" s="228" t="s">
        <v>192</v>
      </c>
      <c r="Q500" s="225" t="s">
        <v>36</v>
      </c>
      <c r="R500" s="450" t="s">
        <v>3128</v>
      </c>
      <c r="S500" s="230">
        <v>975</v>
      </c>
      <c r="T500" s="252">
        <f t="shared" si="16"/>
        <v>0</v>
      </c>
      <c r="U500" s="252">
        <f t="shared" si="17"/>
        <v>0</v>
      </c>
      <c r="V500" s="217"/>
      <c r="W500" s="218" t="s">
        <v>262</v>
      </c>
      <c r="X500" s="218"/>
      <c r="Y500" s="105"/>
      <c r="Z500" s="74"/>
      <c r="AA500" s="74"/>
      <c r="AB500" s="409"/>
      <c r="AC500" s="308"/>
      <c r="AD500" s="308"/>
      <c r="AE500" s="308"/>
      <c r="AF500" s="308"/>
      <c r="AG500" s="75"/>
      <c r="AH500" s="410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/>
      <c r="BB500" s="74"/>
      <c r="BC500" s="74"/>
      <c r="BD500" s="74"/>
      <c r="BE500" s="74"/>
      <c r="BF500" s="74"/>
      <c r="BG500" s="74"/>
      <c r="BH500" s="74"/>
      <c r="BI500" s="74"/>
      <c r="BJ500" s="74"/>
      <c r="BK500" s="74"/>
      <c r="BL500" s="74"/>
      <c r="BM500" s="401"/>
      <c r="BN500" s="401"/>
      <c r="BO500" s="401"/>
      <c r="BP500" s="401"/>
      <c r="BQ500" s="401"/>
      <c r="BR500" s="401"/>
      <c r="BS500" s="401"/>
      <c r="BT500" s="401"/>
      <c r="BU500" s="401"/>
      <c r="BV500" s="401"/>
      <c r="BW500" s="401"/>
      <c r="BX500" s="401"/>
      <c r="BY500" s="401"/>
      <c r="BZ500" s="401"/>
      <c r="CA500" s="401"/>
      <c r="CB500" s="401"/>
      <c r="CC500" s="401"/>
      <c r="CD500" s="401"/>
      <c r="CE500" s="401"/>
      <c r="CF500" s="401"/>
      <c r="CG500" s="401"/>
      <c r="CH500" s="401"/>
      <c r="CI500" s="401"/>
      <c r="CJ500" s="401"/>
      <c r="CK500" s="401"/>
    </row>
    <row r="501" spans="1:89" s="12" customFormat="1" ht="57.75" customHeight="1">
      <c r="A501" s="217" t="s">
        <v>3555</v>
      </c>
      <c r="B501" s="219" t="s">
        <v>23</v>
      </c>
      <c r="C501" s="238" t="s">
        <v>1147</v>
      </c>
      <c r="D501" s="232" t="s">
        <v>1148</v>
      </c>
      <c r="E501" s="232" t="s">
        <v>1149</v>
      </c>
      <c r="F501" s="440" t="s">
        <v>1128</v>
      </c>
      <c r="G501" s="217" t="s">
        <v>24</v>
      </c>
      <c r="H501" s="223">
        <v>0</v>
      </c>
      <c r="I501" s="224">
        <v>470000000</v>
      </c>
      <c r="J501" s="219" t="s">
        <v>25</v>
      </c>
      <c r="K501" s="225" t="s">
        <v>3479</v>
      </c>
      <c r="L501" s="226" t="s">
        <v>26</v>
      </c>
      <c r="M501" s="217" t="s">
        <v>27</v>
      </c>
      <c r="N501" s="227" t="s">
        <v>643</v>
      </c>
      <c r="O501" s="228" t="s">
        <v>28</v>
      </c>
      <c r="P501" s="228" t="s">
        <v>192</v>
      </c>
      <c r="Q501" s="225" t="s">
        <v>36</v>
      </c>
      <c r="R501" s="450" t="s">
        <v>1144</v>
      </c>
      <c r="S501" s="230">
        <v>975</v>
      </c>
      <c r="T501" s="252">
        <f t="shared" si="16"/>
        <v>682500</v>
      </c>
      <c r="U501" s="252">
        <f t="shared" si="17"/>
        <v>764400.00000000012</v>
      </c>
      <c r="V501" s="217"/>
      <c r="W501" s="218" t="s">
        <v>262</v>
      </c>
      <c r="X501" s="218" t="s">
        <v>3333</v>
      </c>
      <c r="Y501" s="137"/>
      <c r="Z501" s="368"/>
      <c r="AA501" s="447"/>
      <c r="AB501" s="435"/>
      <c r="AC501" s="449"/>
      <c r="AD501" s="449"/>
      <c r="AE501" s="449"/>
      <c r="AF501" s="449"/>
      <c r="AG501" s="408"/>
      <c r="AH501" s="410"/>
      <c r="AI501" s="434"/>
      <c r="AJ501" s="368"/>
      <c r="AK501" s="43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74"/>
      <c r="BL501" s="74"/>
      <c r="BM501" s="401"/>
      <c r="BN501" s="401"/>
      <c r="BO501" s="401"/>
      <c r="BP501" s="401"/>
      <c r="BQ501" s="401"/>
      <c r="BR501" s="401"/>
      <c r="BS501" s="401"/>
      <c r="BT501" s="401"/>
      <c r="BU501" s="401"/>
      <c r="BV501" s="401"/>
      <c r="BW501" s="401"/>
      <c r="BX501" s="401"/>
      <c r="BY501" s="401"/>
      <c r="BZ501" s="401"/>
      <c r="CA501" s="401"/>
      <c r="CB501" s="401"/>
      <c r="CC501" s="401"/>
      <c r="CD501" s="401"/>
      <c r="CE501" s="401"/>
      <c r="CF501" s="401"/>
      <c r="CG501" s="401"/>
      <c r="CH501" s="401"/>
      <c r="CI501" s="401"/>
      <c r="CJ501" s="401"/>
      <c r="CK501" s="401"/>
    </row>
    <row r="502" spans="1:89" s="12" customFormat="1" ht="54" customHeight="1">
      <c r="A502" s="217" t="s">
        <v>2699</v>
      </c>
      <c r="B502" s="219" t="s">
        <v>23</v>
      </c>
      <c r="C502" s="238" t="s">
        <v>1150</v>
      </c>
      <c r="D502" s="232" t="s">
        <v>1148</v>
      </c>
      <c r="E502" s="232" t="s">
        <v>1151</v>
      </c>
      <c r="F502" s="440" t="s">
        <v>1129</v>
      </c>
      <c r="G502" s="217" t="s">
        <v>35</v>
      </c>
      <c r="H502" s="223">
        <v>0</v>
      </c>
      <c r="I502" s="224">
        <v>470000000</v>
      </c>
      <c r="J502" s="219" t="s">
        <v>25</v>
      </c>
      <c r="K502" s="225" t="s">
        <v>1592</v>
      </c>
      <c r="L502" s="226" t="s">
        <v>26</v>
      </c>
      <c r="M502" s="217" t="s">
        <v>27</v>
      </c>
      <c r="N502" s="227" t="s">
        <v>643</v>
      </c>
      <c r="O502" s="225" t="s">
        <v>28</v>
      </c>
      <c r="P502" s="228" t="s">
        <v>192</v>
      </c>
      <c r="Q502" s="225" t="s">
        <v>36</v>
      </c>
      <c r="R502" s="450" t="s">
        <v>3128</v>
      </c>
      <c r="S502" s="230">
        <v>1000</v>
      </c>
      <c r="T502" s="252">
        <f t="shared" si="16"/>
        <v>0</v>
      </c>
      <c r="U502" s="252">
        <f t="shared" si="17"/>
        <v>0</v>
      </c>
      <c r="V502" s="217"/>
      <c r="W502" s="218" t="s">
        <v>262</v>
      </c>
      <c r="X502" s="218"/>
      <c r="Y502" s="137"/>
      <c r="Z502" s="434"/>
      <c r="AA502" s="434"/>
      <c r="AB502" s="435"/>
      <c r="AC502" s="449"/>
      <c r="AD502" s="449"/>
      <c r="AE502" s="449"/>
      <c r="AF502" s="449"/>
      <c r="AG502" s="408"/>
      <c r="AH502" s="410"/>
      <c r="AI502" s="434"/>
      <c r="AJ502" s="434"/>
      <c r="AK502" s="43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  <c r="AZ502" s="74"/>
      <c r="BA502" s="74"/>
      <c r="BB502" s="74"/>
      <c r="BC502" s="74"/>
      <c r="BD502" s="74"/>
      <c r="BE502" s="74"/>
      <c r="BF502" s="74"/>
      <c r="BG502" s="74"/>
      <c r="BH502" s="74"/>
      <c r="BI502" s="74"/>
      <c r="BJ502" s="74"/>
      <c r="BK502" s="74"/>
      <c r="BL502" s="74"/>
      <c r="BM502" s="401"/>
      <c r="BN502" s="401"/>
      <c r="BO502" s="401"/>
      <c r="BP502" s="401"/>
      <c r="BQ502" s="401"/>
      <c r="BR502" s="401"/>
      <c r="BS502" s="401"/>
      <c r="BT502" s="401"/>
      <c r="BU502" s="401"/>
      <c r="BV502" s="401"/>
      <c r="BW502" s="401"/>
      <c r="BX502" s="401"/>
      <c r="BY502" s="401"/>
      <c r="BZ502" s="401"/>
      <c r="CA502" s="401"/>
      <c r="CB502" s="401"/>
      <c r="CC502" s="401"/>
      <c r="CD502" s="401"/>
      <c r="CE502" s="401"/>
      <c r="CF502" s="401"/>
      <c r="CG502" s="401"/>
      <c r="CH502" s="401"/>
      <c r="CI502" s="401"/>
      <c r="CJ502" s="401"/>
      <c r="CK502" s="401"/>
    </row>
    <row r="503" spans="1:89" s="12" customFormat="1" ht="54" customHeight="1">
      <c r="A503" s="217" t="s">
        <v>3556</v>
      </c>
      <c r="B503" s="219" t="s">
        <v>23</v>
      </c>
      <c r="C503" s="238" t="s">
        <v>1150</v>
      </c>
      <c r="D503" s="232" t="s">
        <v>1148</v>
      </c>
      <c r="E503" s="232" t="s">
        <v>1151</v>
      </c>
      <c r="F503" s="440" t="s">
        <v>1129</v>
      </c>
      <c r="G503" s="217" t="s">
        <v>24</v>
      </c>
      <c r="H503" s="223">
        <v>0</v>
      </c>
      <c r="I503" s="224">
        <v>470000000</v>
      </c>
      <c r="J503" s="219" t="s">
        <v>25</v>
      </c>
      <c r="K503" s="225" t="s">
        <v>3479</v>
      </c>
      <c r="L503" s="226" t="s">
        <v>26</v>
      </c>
      <c r="M503" s="217" t="s">
        <v>27</v>
      </c>
      <c r="N503" s="227" t="s">
        <v>643</v>
      </c>
      <c r="O503" s="225" t="s">
        <v>28</v>
      </c>
      <c r="P503" s="228" t="s">
        <v>192</v>
      </c>
      <c r="Q503" s="225" t="s">
        <v>36</v>
      </c>
      <c r="R503" s="450" t="s">
        <v>1144</v>
      </c>
      <c r="S503" s="230">
        <v>1000</v>
      </c>
      <c r="T503" s="252">
        <f t="shared" si="16"/>
        <v>700000</v>
      </c>
      <c r="U503" s="252">
        <f t="shared" si="17"/>
        <v>784000.00000000012</v>
      </c>
      <c r="V503" s="217"/>
      <c r="W503" s="218" t="s">
        <v>262</v>
      </c>
      <c r="X503" s="218" t="s">
        <v>3333</v>
      </c>
      <c r="Y503" s="137"/>
      <c r="Z503" s="368"/>
      <c r="AA503" s="447"/>
      <c r="AB503" s="435"/>
      <c r="AC503" s="449"/>
      <c r="AD503" s="449"/>
      <c r="AE503" s="449"/>
      <c r="AF503" s="449"/>
      <c r="AG503" s="408"/>
      <c r="AH503" s="410"/>
      <c r="AI503" s="434"/>
      <c r="AJ503" s="368"/>
      <c r="AK503" s="434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/>
      <c r="BB503" s="74"/>
      <c r="BC503" s="74"/>
      <c r="BD503" s="74"/>
      <c r="BE503" s="74"/>
      <c r="BF503" s="74"/>
      <c r="BG503" s="74"/>
      <c r="BH503" s="74"/>
      <c r="BI503" s="74"/>
      <c r="BJ503" s="74"/>
      <c r="BK503" s="74"/>
      <c r="BL503" s="74"/>
      <c r="BM503" s="401"/>
      <c r="BN503" s="401"/>
      <c r="BO503" s="401"/>
      <c r="BP503" s="401"/>
      <c r="BQ503" s="401"/>
      <c r="BR503" s="401"/>
      <c r="BS503" s="401"/>
      <c r="BT503" s="401"/>
      <c r="BU503" s="401"/>
      <c r="BV503" s="401"/>
      <c r="BW503" s="401"/>
      <c r="BX503" s="401"/>
      <c r="BY503" s="401"/>
      <c r="BZ503" s="401"/>
      <c r="CA503" s="401"/>
      <c r="CB503" s="401"/>
      <c r="CC503" s="401"/>
      <c r="CD503" s="401"/>
      <c r="CE503" s="401"/>
      <c r="CF503" s="401"/>
      <c r="CG503" s="401"/>
      <c r="CH503" s="401"/>
      <c r="CI503" s="401"/>
      <c r="CJ503" s="401"/>
      <c r="CK503" s="401"/>
    </row>
    <row r="504" spans="1:89" s="12" customFormat="1" ht="45.75" customHeight="1">
      <c r="A504" s="217" t="s">
        <v>2700</v>
      </c>
      <c r="B504" s="219" t="s">
        <v>23</v>
      </c>
      <c r="C504" s="238" t="s">
        <v>1153</v>
      </c>
      <c r="D504" s="232" t="s">
        <v>1148</v>
      </c>
      <c r="E504" s="232" t="s">
        <v>1154</v>
      </c>
      <c r="F504" s="440" t="s">
        <v>1130</v>
      </c>
      <c r="G504" s="217" t="s">
        <v>35</v>
      </c>
      <c r="H504" s="223">
        <v>0</v>
      </c>
      <c r="I504" s="224">
        <v>470000000</v>
      </c>
      <c r="J504" s="219" t="s">
        <v>25</v>
      </c>
      <c r="K504" s="225" t="s">
        <v>1592</v>
      </c>
      <c r="L504" s="226" t="s">
        <v>26</v>
      </c>
      <c r="M504" s="217" t="s">
        <v>27</v>
      </c>
      <c r="N504" s="227" t="s">
        <v>643</v>
      </c>
      <c r="O504" s="225" t="s">
        <v>28</v>
      </c>
      <c r="P504" s="228" t="s">
        <v>976</v>
      </c>
      <c r="Q504" s="225" t="s">
        <v>975</v>
      </c>
      <c r="R504" s="450" t="s">
        <v>3128</v>
      </c>
      <c r="S504" s="230">
        <v>267.5</v>
      </c>
      <c r="T504" s="252">
        <f t="shared" si="16"/>
        <v>0</v>
      </c>
      <c r="U504" s="252">
        <f t="shared" si="17"/>
        <v>0</v>
      </c>
      <c r="V504" s="217"/>
      <c r="W504" s="218" t="s">
        <v>262</v>
      </c>
      <c r="X504" s="218"/>
      <c r="Y504" s="105"/>
      <c r="Z504" s="74"/>
      <c r="AA504" s="74"/>
      <c r="AB504" s="409"/>
      <c r="AC504" s="308"/>
      <c r="AD504" s="308"/>
      <c r="AE504" s="308"/>
      <c r="AF504" s="308"/>
      <c r="AG504" s="75"/>
      <c r="AH504" s="410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  <c r="BG504" s="74"/>
      <c r="BH504" s="74"/>
      <c r="BI504" s="74"/>
      <c r="BJ504" s="74"/>
      <c r="BK504" s="74"/>
      <c r="BL504" s="74"/>
      <c r="BM504" s="401"/>
      <c r="BN504" s="401"/>
      <c r="BO504" s="401"/>
      <c r="BP504" s="401"/>
      <c r="BQ504" s="401"/>
      <c r="BR504" s="401"/>
      <c r="BS504" s="401"/>
      <c r="BT504" s="401"/>
      <c r="BU504" s="401"/>
      <c r="BV504" s="401"/>
      <c r="BW504" s="401"/>
      <c r="BX504" s="401"/>
      <c r="BY504" s="401"/>
      <c r="BZ504" s="401"/>
      <c r="CA504" s="401"/>
      <c r="CB504" s="401"/>
      <c r="CC504" s="401"/>
      <c r="CD504" s="401"/>
      <c r="CE504" s="401"/>
      <c r="CF504" s="401"/>
      <c r="CG504" s="401"/>
      <c r="CH504" s="401"/>
      <c r="CI504" s="401"/>
      <c r="CJ504" s="401"/>
      <c r="CK504" s="401"/>
    </row>
    <row r="505" spans="1:89" s="12" customFormat="1" ht="45.75" customHeight="1">
      <c r="A505" s="217" t="s">
        <v>3557</v>
      </c>
      <c r="B505" s="219" t="s">
        <v>23</v>
      </c>
      <c r="C505" s="238" t="s">
        <v>1153</v>
      </c>
      <c r="D505" s="232" t="s">
        <v>1148</v>
      </c>
      <c r="E505" s="232" t="s">
        <v>1154</v>
      </c>
      <c r="F505" s="440" t="s">
        <v>1130</v>
      </c>
      <c r="G505" s="217" t="s">
        <v>24</v>
      </c>
      <c r="H505" s="223">
        <v>0</v>
      </c>
      <c r="I505" s="224">
        <v>470000000</v>
      </c>
      <c r="J505" s="219" t="s">
        <v>25</v>
      </c>
      <c r="K505" s="225" t="s">
        <v>3479</v>
      </c>
      <c r="L505" s="226" t="s">
        <v>26</v>
      </c>
      <c r="M505" s="217" t="s">
        <v>27</v>
      </c>
      <c r="N505" s="227" t="s">
        <v>643</v>
      </c>
      <c r="O505" s="225" t="s">
        <v>28</v>
      </c>
      <c r="P505" s="228" t="s">
        <v>976</v>
      </c>
      <c r="Q505" s="225" t="s">
        <v>975</v>
      </c>
      <c r="R505" s="450">
        <v>800.40000000000009</v>
      </c>
      <c r="S505" s="230">
        <v>267.5</v>
      </c>
      <c r="T505" s="252">
        <f t="shared" si="16"/>
        <v>214107.00000000003</v>
      </c>
      <c r="U505" s="252">
        <f t="shared" si="17"/>
        <v>239799.84000000005</v>
      </c>
      <c r="V505" s="217"/>
      <c r="W505" s="218" t="s">
        <v>262</v>
      </c>
      <c r="X505" s="218" t="s">
        <v>3333</v>
      </c>
      <c r="Y505" s="137"/>
      <c r="Z505" s="368"/>
      <c r="AA505" s="447"/>
      <c r="AB505" s="435"/>
      <c r="AC505" s="449"/>
      <c r="AD505" s="449"/>
      <c r="AE505" s="449"/>
      <c r="AF505" s="449"/>
      <c r="AG505" s="408"/>
      <c r="AH505" s="410"/>
      <c r="AI505" s="434"/>
      <c r="AJ505" s="368"/>
      <c r="AK505" s="464"/>
      <c r="AL505" s="464"/>
      <c r="AM505" s="464"/>
      <c r="AN505" s="46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/>
      <c r="BB505" s="74"/>
      <c r="BC505" s="74"/>
      <c r="BD505" s="74"/>
      <c r="BE505" s="74"/>
      <c r="BF505" s="74"/>
      <c r="BG505" s="74"/>
      <c r="BH505" s="74"/>
      <c r="BI505" s="74"/>
      <c r="BJ505" s="74"/>
      <c r="BK505" s="74"/>
      <c r="BL505" s="74"/>
      <c r="BM505" s="401"/>
      <c r="BN505" s="401"/>
      <c r="BO505" s="401"/>
      <c r="BP505" s="401"/>
      <c r="BQ505" s="401"/>
      <c r="BR505" s="401"/>
      <c r="BS505" s="401"/>
      <c r="BT505" s="401"/>
      <c r="BU505" s="401"/>
      <c r="BV505" s="401"/>
      <c r="BW505" s="401"/>
      <c r="BX505" s="401"/>
      <c r="BY505" s="401"/>
      <c r="BZ505" s="401"/>
      <c r="CA505" s="401"/>
      <c r="CB505" s="401"/>
      <c r="CC505" s="401"/>
      <c r="CD505" s="401"/>
      <c r="CE505" s="401"/>
      <c r="CF505" s="401"/>
      <c r="CG505" s="401"/>
      <c r="CH505" s="401"/>
      <c r="CI505" s="401"/>
      <c r="CJ505" s="401"/>
      <c r="CK505" s="401"/>
    </row>
    <row r="506" spans="1:89" s="12" customFormat="1" ht="46.5" customHeight="1">
      <c r="A506" s="217" t="s">
        <v>2701</v>
      </c>
      <c r="B506" s="219" t="s">
        <v>23</v>
      </c>
      <c r="C506" s="238" t="s">
        <v>1587</v>
      </c>
      <c r="D506" s="232" t="s">
        <v>1148</v>
      </c>
      <c r="E506" s="232" t="s">
        <v>1588</v>
      </c>
      <c r="F506" s="440" t="s">
        <v>1131</v>
      </c>
      <c r="G506" s="217" t="s">
        <v>35</v>
      </c>
      <c r="H506" s="223">
        <v>0</v>
      </c>
      <c r="I506" s="224">
        <v>470000000</v>
      </c>
      <c r="J506" s="219" t="s">
        <v>25</v>
      </c>
      <c r="K506" s="225" t="s">
        <v>1592</v>
      </c>
      <c r="L506" s="226" t="s">
        <v>26</v>
      </c>
      <c r="M506" s="217" t="s">
        <v>27</v>
      </c>
      <c r="N506" s="227" t="s">
        <v>643</v>
      </c>
      <c r="O506" s="225" t="s">
        <v>28</v>
      </c>
      <c r="P506" s="228" t="s">
        <v>192</v>
      </c>
      <c r="Q506" s="225" t="s">
        <v>36</v>
      </c>
      <c r="R506" s="450" t="s">
        <v>3128</v>
      </c>
      <c r="S506" s="230">
        <v>400</v>
      </c>
      <c r="T506" s="252">
        <f t="shared" si="16"/>
        <v>0</v>
      </c>
      <c r="U506" s="252">
        <f t="shared" si="17"/>
        <v>0</v>
      </c>
      <c r="V506" s="217"/>
      <c r="W506" s="218" t="s">
        <v>262</v>
      </c>
      <c r="X506" s="218"/>
      <c r="Y506" s="105"/>
      <c r="Z506" s="74"/>
      <c r="AA506" s="74"/>
      <c r="AB506" s="409"/>
      <c r="AC506" s="308"/>
      <c r="AD506" s="308"/>
      <c r="AE506" s="308"/>
      <c r="AF506" s="308"/>
      <c r="AG506" s="75"/>
      <c r="AH506" s="410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  <c r="BG506" s="74"/>
      <c r="BH506" s="74"/>
      <c r="BI506" s="74"/>
      <c r="BJ506" s="74"/>
      <c r="BK506" s="74"/>
      <c r="BL506" s="74"/>
      <c r="BM506" s="401"/>
      <c r="BN506" s="401"/>
      <c r="BO506" s="401"/>
      <c r="BP506" s="401"/>
      <c r="BQ506" s="401"/>
      <c r="BR506" s="401"/>
      <c r="BS506" s="401"/>
      <c r="BT506" s="401"/>
      <c r="BU506" s="401"/>
      <c r="BV506" s="401"/>
      <c r="BW506" s="401"/>
      <c r="BX506" s="401"/>
      <c r="BY506" s="401"/>
      <c r="BZ506" s="401"/>
      <c r="CA506" s="401"/>
      <c r="CB506" s="401"/>
      <c r="CC506" s="401"/>
      <c r="CD506" s="401"/>
      <c r="CE506" s="401"/>
      <c r="CF506" s="401"/>
      <c r="CG506" s="401"/>
      <c r="CH506" s="401"/>
      <c r="CI506" s="401"/>
      <c r="CJ506" s="401"/>
      <c r="CK506" s="401"/>
    </row>
    <row r="507" spans="1:89" s="12" customFormat="1" ht="46.5" customHeight="1">
      <c r="A507" s="217" t="s">
        <v>3558</v>
      </c>
      <c r="B507" s="219" t="s">
        <v>23</v>
      </c>
      <c r="C507" s="238" t="s">
        <v>1587</v>
      </c>
      <c r="D507" s="232" t="s">
        <v>1148</v>
      </c>
      <c r="E507" s="232" t="s">
        <v>1588</v>
      </c>
      <c r="F507" s="440" t="s">
        <v>1131</v>
      </c>
      <c r="G507" s="217" t="s">
        <v>24</v>
      </c>
      <c r="H507" s="223">
        <v>0</v>
      </c>
      <c r="I507" s="224">
        <v>470000000</v>
      </c>
      <c r="J507" s="219" t="s">
        <v>25</v>
      </c>
      <c r="K507" s="225" t="s">
        <v>3479</v>
      </c>
      <c r="L507" s="226" t="s">
        <v>26</v>
      </c>
      <c r="M507" s="217" t="s">
        <v>27</v>
      </c>
      <c r="N507" s="227" t="s">
        <v>643</v>
      </c>
      <c r="O507" s="225" t="s">
        <v>28</v>
      </c>
      <c r="P507" s="228" t="s">
        <v>192</v>
      </c>
      <c r="Q507" s="225" t="s">
        <v>36</v>
      </c>
      <c r="R507" s="450">
        <v>50.400000000000006</v>
      </c>
      <c r="S507" s="230">
        <v>400</v>
      </c>
      <c r="T507" s="252">
        <f t="shared" si="16"/>
        <v>20160.000000000004</v>
      </c>
      <c r="U507" s="252">
        <f t="shared" si="17"/>
        <v>22579.200000000008</v>
      </c>
      <c r="V507" s="217"/>
      <c r="W507" s="218" t="s">
        <v>262</v>
      </c>
      <c r="X507" s="218" t="s">
        <v>3333</v>
      </c>
      <c r="Y507" s="137"/>
      <c r="Z507" s="368"/>
      <c r="AA507" s="434"/>
      <c r="AB507" s="435"/>
      <c r="AC507" s="449"/>
      <c r="AD507" s="449"/>
      <c r="AE507" s="449"/>
      <c r="AF507" s="449"/>
      <c r="AG507" s="408"/>
      <c r="AH507" s="410"/>
      <c r="AI507" s="434"/>
      <c r="AJ507" s="368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  <c r="BG507" s="74"/>
      <c r="BH507" s="74"/>
      <c r="BI507" s="74"/>
      <c r="BJ507" s="74"/>
      <c r="BK507" s="74"/>
      <c r="BL507" s="74"/>
      <c r="BM507" s="401"/>
      <c r="BN507" s="401"/>
      <c r="BO507" s="401"/>
      <c r="BP507" s="401"/>
      <c r="BQ507" s="401"/>
      <c r="BR507" s="401"/>
      <c r="BS507" s="401"/>
      <c r="BT507" s="401"/>
      <c r="BU507" s="401"/>
      <c r="BV507" s="401"/>
      <c r="BW507" s="401"/>
      <c r="BX507" s="401"/>
      <c r="BY507" s="401"/>
      <c r="BZ507" s="401"/>
      <c r="CA507" s="401"/>
      <c r="CB507" s="401"/>
      <c r="CC507" s="401"/>
      <c r="CD507" s="401"/>
      <c r="CE507" s="401"/>
      <c r="CF507" s="401"/>
      <c r="CG507" s="401"/>
      <c r="CH507" s="401"/>
      <c r="CI507" s="401"/>
      <c r="CJ507" s="401"/>
      <c r="CK507" s="401"/>
    </row>
    <row r="508" spans="1:89" s="12" customFormat="1" ht="40.5" customHeight="1">
      <c r="A508" s="217" t="s">
        <v>2702</v>
      </c>
      <c r="B508" s="219" t="s">
        <v>23</v>
      </c>
      <c r="C508" s="238" t="s">
        <v>1165</v>
      </c>
      <c r="D508" s="232" t="s">
        <v>1148</v>
      </c>
      <c r="E508" s="232" t="s">
        <v>1166</v>
      </c>
      <c r="F508" s="440" t="s">
        <v>1132</v>
      </c>
      <c r="G508" s="217" t="s">
        <v>35</v>
      </c>
      <c r="H508" s="223">
        <v>0</v>
      </c>
      <c r="I508" s="224">
        <v>470000000</v>
      </c>
      <c r="J508" s="219" t="s">
        <v>25</v>
      </c>
      <c r="K508" s="225" t="s">
        <v>1592</v>
      </c>
      <c r="L508" s="226" t="s">
        <v>26</v>
      </c>
      <c r="M508" s="217" t="s">
        <v>27</v>
      </c>
      <c r="N508" s="227" t="s">
        <v>643</v>
      </c>
      <c r="O508" s="225" t="s">
        <v>28</v>
      </c>
      <c r="P508" s="228" t="s">
        <v>976</v>
      </c>
      <c r="Q508" s="225" t="s">
        <v>975</v>
      </c>
      <c r="R508" s="450" t="s">
        <v>3128</v>
      </c>
      <c r="S508" s="230">
        <v>385.20000000000005</v>
      </c>
      <c r="T508" s="252">
        <f t="shared" si="16"/>
        <v>0</v>
      </c>
      <c r="U508" s="252">
        <f t="shared" si="17"/>
        <v>0</v>
      </c>
      <c r="V508" s="217"/>
      <c r="W508" s="218" t="s">
        <v>262</v>
      </c>
      <c r="X508" s="218"/>
      <c r="Y508" s="105"/>
      <c r="Z508" s="74"/>
      <c r="AA508" s="74"/>
      <c r="AB508" s="409"/>
      <c r="AC508" s="308"/>
      <c r="AD508" s="308"/>
      <c r="AE508" s="308"/>
      <c r="AF508" s="308"/>
      <c r="AG508" s="75"/>
      <c r="AH508" s="410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  <c r="AZ508" s="74"/>
      <c r="BA508" s="74"/>
      <c r="BB508" s="74"/>
      <c r="BC508" s="74"/>
      <c r="BD508" s="74"/>
      <c r="BE508" s="74"/>
      <c r="BF508" s="74"/>
      <c r="BG508" s="74"/>
      <c r="BH508" s="74"/>
      <c r="BI508" s="74"/>
      <c r="BJ508" s="74"/>
      <c r="BK508" s="74"/>
      <c r="BL508" s="74"/>
      <c r="BM508" s="401"/>
      <c r="BN508" s="401"/>
      <c r="BO508" s="401"/>
      <c r="BP508" s="401"/>
      <c r="BQ508" s="401"/>
      <c r="BR508" s="401"/>
      <c r="BS508" s="401"/>
      <c r="BT508" s="401"/>
      <c r="BU508" s="401"/>
      <c r="BV508" s="401"/>
      <c r="BW508" s="401"/>
      <c r="BX508" s="401"/>
      <c r="BY508" s="401"/>
      <c r="BZ508" s="401"/>
      <c r="CA508" s="401"/>
      <c r="CB508" s="401"/>
      <c r="CC508" s="401"/>
      <c r="CD508" s="401"/>
      <c r="CE508" s="401"/>
      <c r="CF508" s="401"/>
      <c r="CG508" s="401"/>
      <c r="CH508" s="401"/>
      <c r="CI508" s="401"/>
      <c r="CJ508" s="401"/>
      <c r="CK508" s="401"/>
    </row>
    <row r="509" spans="1:89" s="12" customFormat="1" ht="40.5" customHeight="1">
      <c r="A509" s="217" t="s">
        <v>3559</v>
      </c>
      <c r="B509" s="219" t="s">
        <v>23</v>
      </c>
      <c r="C509" s="238" t="s">
        <v>1165</v>
      </c>
      <c r="D509" s="232" t="s">
        <v>1148</v>
      </c>
      <c r="E509" s="232" t="s">
        <v>1166</v>
      </c>
      <c r="F509" s="440" t="s">
        <v>1132</v>
      </c>
      <c r="G509" s="217" t="s">
        <v>24</v>
      </c>
      <c r="H509" s="223">
        <v>0</v>
      </c>
      <c r="I509" s="224">
        <v>470000000</v>
      </c>
      <c r="J509" s="219" t="s">
        <v>25</v>
      </c>
      <c r="K509" s="225" t="s">
        <v>3479</v>
      </c>
      <c r="L509" s="226" t="s">
        <v>26</v>
      </c>
      <c r="M509" s="217" t="s">
        <v>27</v>
      </c>
      <c r="N509" s="227" t="s">
        <v>643</v>
      </c>
      <c r="O509" s="225" t="s">
        <v>28</v>
      </c>
      <c r="P509" s="228" t="s">
        <v>976</v>
      </c>
      <c r="Q509" s="225" t="s">
        <v>975</v>
      </c>
      <c r="R509" s="450">
        <v>300</v>
      </c>
      <c r="S509" s="230">
        <v>385.20000000000005</v>
      </c>
      <c r="T509" s="252">
        <f t="shared" si="16"/>
        <v>115560.00000000001</v>
      </c>
      <c r="U509" s="252">
        <f t="shared" si="17"/>
        <v>129427.20000000003</v>
      </c>
      <c r="V509" s="217"/>
      <c r="W509" s="218" t="s">
        <v>262</v>
      </c>
      <c r="X509" s="218" t="s">
        <v>3333</v>
      </c>
      <c r="Y509" s="137"/>
      <c r="Z509" s="368"/>
      <c r="AA509" s="434"/>
      <c r="AB509" s="435"/>
      <c r="AC509" s="449"/>
      <c r="AD509" s="449"/>
      <c r="AE509" s="449"/>
      <c r="AF509" s="449"/>
      <c r="AG509" s="408"/>
      <c r="AH509" s="410"/>
      <c r="AI509" s="434"/>
      <c r="AJ509" s="368"/>
      <c r="AK509" s="74"/>
      <c r="AL509" s="74"/>
      <c r="AM509" s="74"/>
      <c r="AN509" s="43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74"/>
      <c r="BL509" s="74"/>
      <c r="BM509" s="401"/>
      <c r="BN509" s="401"/>
      <c r="BO509" s="401"/>
      <c r="BP509" s="401"/>
      <c r="BQ509" s="401"/>
      <c r="BR509" s="401"/>
      <c r="BS509" s="401"/>
      <c r="BT509" s="401"/>
      <c r="BU509" s="401"/>
      <c r="BV509" s="401"/>
      <c r="BW509" s="401"/>
      <c r="BX509" s="401"/>
      <c r="BY509" s="401"/>
      <c r="BZ509" s="401"/>
      <c r="CA509" s="401"/>
      <c r="CB509" s="401"/>
      <c r="CC509" s="401"/>
      <c r="CD509" s="401"/>
      <c r="CE509" s="401"/>
      <c r="CF509" s="401"/>
      <c r="CG509" s="401"/>
      <c r="CH509" s="401"/>
      <c r="CI509" s="401"/>
      <c r="CJ509" s="401"/>
      <c r="CK509" s="401"/>
    </row>
    <row r="510" spans="1:89" s="12" customFormat="1" ht="80.25" customHeight="1">
      <c r="A510" s="217" t="s">
        <v>2703</v>
      </c>
      <c r="B510" s="219" t="s">
        <v>23</v>
      </c>
      <c r="C510" s="238" t="s">
        <v>1167</v>
      </c>
      <c r="D510" s="429" t="s">
        <v>3114</v>
      </c>
      <c r="E510" s="429" t="s">
        <v>3115</v>
      </c>
      <c r="F510" s="440" t="s">
        <v>3151</v>
      </c>
      <c r="G510" s="217" t="s">
        <v>35</v>
      </c>
      <c r="H510" s="223">
        <v>0</v>
      </c>
      <c r="I510" s="224">
        <v>470000000</v>
      </c>
      <c r="J510" s="219" t="s">
        <v>25</v>
      </c>
      <c r="K510" s="225" t="s">
        <v>1592</v>
      </c>
      <c r="L510" s="226" t="s">
        <v>26</v>
      </c>
      <c r="M510" s="217" t="s">
        <v>27</v>
      </c>
      <c r="N510" s="227" t="s">
        <v>643</v>
      </c>
      <c r="O510" s="225" t="s">
        <v>28</v>
      </c>
      <c r="P510" s="228" t="s">
        <v>734</v>
      </c>
      <c r="Q510" s="225" t="s">
        <v>733</v>
      </c>
      <c r="R510" s="450" t="s">
        <v>3128</v>
      </c>
      <c r="S510" s="230">
        <v>316</v>
      </c>
      <c r="T510" s="252">
        <f t="shared" si="16"/>
        <v>0</v>
      </c>
      <c r="U510" s="252">
        <f t="shared" si="17"/>
        <v>0</v>
      </c>
      <c r="V510" s="217"/>
      <c r="W510" s="218" t="s">
        <v>262</v>
      </c>
      <c r="X510" s="218"/>
      <c r="Y510" s="105"/>
      <c r="Z510" s="74"/>
      <c r="AA510" s="74"/>
      <c r="AB510" s="409"/>
      <c r="AC510" s="308"/>
      <c r="AD510" s="308"/>
      <c r="AE510" s="308"/>
      <c r="AF510" s="308"/>
      <c r="AG510" s="75"/>
      <c r="AH510" s="410"/>
      <c r="AI510" s="74"/>
      <c r="AJ510" s="74"/>
      <c r="AK510" s="74"/>
      <c r="AL510" s="74"/>
      <c r="AM510" s="74"/>
      <c r="AN510" s="43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  <c r="AZ510" s="74"/>
      <c r="BA510" s="74"/>
      <c r="BB510" s="74"/>
      <c r="BC510" s="74"/>
      <c r="BD510" s="74"/>
      <c r="BE510" s="74"/>
      <c r="BF510" s="74"/>
      <c r="BG510" s="74"/>
      <c r="BH510" s="74"/>
      <c r="BI510" s="74"/>
      <c r="BJ510" s="74"/>
      <c r="BK510" s="74"/>
      <c r="BL510" s="74"/>
      <c r="BM510" s="401"/>
      <c r="BN510" s="401"/>
      <c r="BO510" s="401"/>
      <c r="BP510" s="401"/>
      <c r="BQ510" s="401"/>
      <c r="BR510" s="401"/>
      <c r="BS510" s="401"/>
      <c r="BT510" s="401"/>
      <c r="BU510" s="401"/>
      <c r="BV510" s="401"/>
      <c r="BW510" s="401"/>
      <c r="BX510" s="401"/>
      <c r="BY510" s="401"/>
      <c r="BZ510" s="401"/>
      <c r="CA510" s="401"/>
      <c r="CB510" s="401"/>
      <c r="CC510" s="401"/>
      <c r="CD510" s="401"/>
      <c r="CE510" s="401"/>
      <c r="CF510" s="401"/>
      <c r="CG510" s="401"/>
      <c r="CH510" s="401"/>
      <c r="CI510" s="401"/>
      <c r="CJ510" s="401"/>
      <c r="CK510" s="401"/>
    </row>
    <row r="511" spans="1:89" s="12" customFormat="1" ht="80.25" customHeight="1">
      <c r="A511" s="217" t="s">
        <v>3560</v>
      </c>
      <c r="B511" s="219" t="s">
        <v>23</v>
      </c>
      <c r="C511" s="238" t="s">
        <v>1167</v>
      </c>
      <c r="D511" s="429" t="s">
        <v>3114</v>
      </c>
      <c r="E511" s="429" t="s">
        <v>3115</v>
      </c>
      <c r="F511" s="440" t="s">
        <v>3151</v>
      </c>
      <c r="G511" s="217" t="s">
        <v>24</v>
      </c>
      <c r="H511" s="223">
        <v>0</v>
      </c>
      <c r="I511" s="224">
        <v>470000000</v>
      </c>
      <c r="J511" s="219" t="s">
        <v>25</v>
      </c>
      <c r="K511" s="225" t="s">
        <v>3479</v>
      </c>
      <c r="L511" s="226" t="s">
        <v>26</v>
      </c>
      <c r="M511" s="217" t="s">
        <v>27</v>
      </c>
      <c r="N511" s="227" t="s">
        <v>643</v>
      </c>
      <c r="O511" s="225" t="s">
        <v>28</v>
      </c>
      <c r="P511" s="228" t="s">
        <v>734</v>
      </c>
      <c r="Q511" s="225" t="s">
        <v>733</v>
      </c>
      <c r="R511" s="450" t="s">
        <v>671</v>
      </c>
      <c r="S511" s="230">
        <v>316</v>
      </c>
      <c r="T511" s="252">
        <f t="shared" si="16"/>
        <v>15800</v>
      </c>
      <c r="U511" s="252">
        <f t="shared" si="17"/>
        <v>17696</v>
      </c>
      <c r="V511" s="217"/>
      <c r="W511" s="218" t="s">
        <v>262</v>
      </c>
      <c r="X511" s="218" t="s">
        <v>3333</v>
      </c>
      <c r="Y511" s="137"/>
      <c r="Z511" s="368"/>
      <c r="AA511" s="434"/>
      <c r="AB511" s="435"/>
      <c r="AC511" s="449"/>
      <c r="AD511" s="449"/>
      <c r="AE511" s="449"/>
      <c r="AF511" s="449"/>
      <c r="AG511" s="408"/>
      <c r="AH511" s="410"/>
      <c r="AI511" s="434"/>
      <c r="AJ511" s="368"/>
      <c r="AK511" s="74"/>
      <c r="AL511" s="74"/>
      <c r="AM511" s="74"/>
      <c r="AN511" s="43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/>
      <c r="BB511" s="74"/>
      <c r="BC511" s="74"/>
      <c r="BD511" s="74"/>
      <c r="BE511" s="74"/>
      <c r="BF511" s="74"/>
      <c r="BG511" s="74"/>
      <c r="BH511" s="74"/>
      <c r="BI511" s="74"/>
      <c r="BJ511" s="74"/>
      <c r="BK511" s="74"/>
      <c r="BL511" s="74"/>
      <c r="BM511" s="401"/>
      <c r="BN511" s="401"/>
      <c r="BO511" s="401"/>
      <c r="BP511" s="401"/>
      <c r="BQ511" s="401"/>
      <c r="BR511" s="401"/>
      <c r="BS511" s="401"/>
      <c r="BT511" s="401"/>
      <c r="BU511" s="401"/>
      <c r="BV511" s="401"/>
      <c r="BW511" s="401"/>
      <c r="BX511" s="401"/>
      <c r="BY511" s="401"/>
      <c r="BZ511" s="401"/>
      <c r="CA511" s="401"/>
      <c r="CB511" s="401"/>
      <c r="CC511" s="401"/>
      <c r="CD511" s="401"/>
      <c r="CE511" s="401"/>
      <c r="CF511" s="401"/>
      <c r="CG511" s="401"/>
      <c r="CH511" s="401"/>
      <c r="CI511" s="401"/>
      <c r="CJ511" s="401"/>
      <c r="CK511" s="401"/>
    </row>
    <row r="512" spans="1:89" s="12" customFormat="1" ht="63" customHeight="1">
      <c r="A512" s="217" t="s">
        <v>2704</v>
      </c>
      <c r="B512" s="219" t="s">
        <v>23</v>
      </c>
      <c r="C512" s="238" t="s">
        <v>1585</v>
      </c>
      <c r="D512" s="232" t="s">
        <v>1489</v>
      </c>
      <c r="E512" s="232" t="s">
        <v>1586</v>
      </c>
      <c r="F512" s="440" t="s">
        <v>1133</v>
      </c>
      <c r="G512" s="217" t="s">
        <v>35</v>
      </c>
      <c r="H512" s="223">
        <v>0</v>
      </c>
      <c r="I512" s="224">
        <v>470000000</v>
      </c>
      <c r="J512" s="219" t="s">
        <v>25</v>
      </c>
      <c r="K512" s="225" t="s">
        <v>1592</v>
      </c>
      <c r="L512" s="226" t="s">
        <v>26</v>
      </c>
      <c r="M512" s="217" t="s">
        <v>27</v>
      </c>
      <c r="N512" s="227" t="s">
        <v>643</v>
      </c>
      <c r="O512" s="225" t="s">
        <v>28</v>
      </c>
      <c r="P512" s="228" t="s">
        <v>976</v>
      </c>
      <c r="Q512" s="228" t="s">
        <v>975</v>
      </c>
      <c r="R512" s="450" t="s">
        <v>3128</v>
      </c>
      <c r="S512" s="230">
        <v>267.5</v>
      </c>
      <c r="T512" s="252">
        <f t="shared" si="16"/>
        <v>0</v>
      </c>
      <c r="U512" s="252">
        <f t="shared" si="17"/>
        <v>0</v>
      </c>
      <c r="V512" s="217"/>
      <c r="W512" s="218" t="s">
        <v>262</v>
      </c>
      <c r="X512" s="218"/>
      <c r="Y512" s="105"/>
      <c r="Z512" s="74"/>
      <c r="AA512" s="74"/>
      <c r="AB512" s="409"/>
      <c r="AC512" s="308"/>
      <c r="AD512" s="308"/>
      <c r="AE512" s="308"/>
      <c r="AF512" s="308"/>
      <c r="AG512" s="75"/>
      <c r="AH512" s="410"/>
      <c r="AI512" s="74"/>
      <c r="AJ512" s="74"/>
      <c r="AK512" s="74"/>
      <c r="AL512" s="74"/>
      <c r="AM512" s="74"/>
      <c r="AN512" s="43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  <c r="BG512" s="74"/>
      <c r="BH512" s="74"/>
      <c r="BI512" s="74"/>
      <c r="BJ512" s="74"/>
      <c r="BK512" s="74"/>
      <c r="BL512" s="74"/>
      <c r="BM512" s="401"/>
      <c r="BN512" s="401"/>
      <c r="BO512" s="401"/>
      <c r="BP512" s="401"/>
      <c r="BQ512" s="401"/>
      <c r="BR512" s="401"/>
      <c r="BS512" s="401"/>
      <c r="BT512" s="401"/>
      <c r="BU512" s="401"/>
      <c r="BV512" s="401"/>
      <c r="BW512" s="401"/>
      <c r="BX512" s="401"/>
      <c r="BY512" s="401"/>
      <c r="BZ512" s="401"/>
      <c r="CA512" s="401"/>
      <c r="CB512" s="401"/>
      <c r="CC512" s="401"/>
      <c r="CD512" s="401"/>
      <c r="CE512" s="401"/>
      <c r="CF512" s="401"/>
      <c r="CG512" s="401"/>
      <c r="CH512" s="401"/>
      <c r="CI512" s="401"/>
      <c r="CJ512" s="401"/>
      <c r="CK512" s="401"/>
    </row>
    <row r="513" spans="1:89" s="12" customFormat="1" ht="63" customHeight="1">
      <c r="A513" s="217" t="s">
        <v>3561</v>
      </c>
      <c r="B513" s="219" t="s">
        <v>23</v>
      </c>
      <c r="C513" s="238" t="s">
        <v>1585</v>
      </c>
      <c r="D513" s="232" t="s">
        <v>1489</v>
      </c>
      <c r="E513" s="232" t="s">
        <v>1586</v>
      </c>
      <c r="F513" s="440" t="s">
        <v>1133</v>
      </c>
      <c r="G513" s="217" t="s">
        <v>24</v>
      </c>
      <c r="H513" s="223">
        <v>0</v>
      </c>
      <c r="I513" s="224">
        <v>470000000</v>
      </c>
      <c r="J513" s="219" t="s">
        <v>25</v>
      </c>
      <c r="K513" s="225" t="s">
        <v>3479</v>
      </c>
      <c r="L513" s="226" t="s">
        <v>26</v>
      </c>
      <c r="M513" s="217" t="s">
        <v>27</v>
      </c>
      <c r="N513" s="227" t="s">
        <v>643</v>
      </c>
      <c r="O513" s="225" t="s">
        <v>28</v>
      </c>
      <c r="P513" s="228" t="s">
        <v>976</v>
      </c>
      <c r="Q513" s="228" t="s">
        <v>975</v>
      </c>
      <c r="R513" s="450" t="s">
        <v>1145</v>
      </c>
      <c r="S513" s="230">
        <v>267.5</v>
      </c>
      <c r="T513" s="252">
        <f t="shared" si="16"/>
        <v>53500</v>
      </c>
      <c r="U513" s="252">
        <f t="shared" si="17"/>
        <v>59920.000000000007</v>
      </c>
      <c r="V513" s="217"/>
      <c r="W513" s="218" t="s">
        <v>262</v>
      </c>
      <c r="X513" s="218" t="s">
        <v>3333</v>
      </c>
      <c r="Y513" s="137"/>
      <c r="Z513" s="368"/>
      <c r="AA513" s="434"/>
      <c r="AB513" s="435"/>
      <c r="AC513" s="449"/>
      <c r="AD513" s="449"/>
      <c r="AE513" s="449"/>
      <c r="AF513" s="449"/>
      <c r="AG513" s="75"/>
      <c r="AH513" s="410"/>
      <c r="AI513" s="434"/>
      <c r="AJ513" s="368"/>
      <c r="AK513" s="74"/>
      <c r="AL513" s="74"/>
      <c r="AM513" s="74"/>
      <c r="AN513" s="43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/>
      <c r="BB513" s="74"/>
      <c r="BC513" s="74"/>
      <c r="BD513" s="74"/>
      <c r="BE513" s="74"/>
      <c r="BF513" s="74"/>
      <c r="BG513" s="74"/>
      <c r="BH513" s="74"/>
      <c r="BI513" s="74"/>
      <c r="BJ513" s="74"/>
      <c r="BK513" s="74"/>
      <c r="BL513" s="74"/>
      <c r="BM513" s="401"/>
      <c r="BN513" s="401"/>
      <c r="BO513" s="401"/>
      <c r="BP513" s="401"/>
      <c r="BQ513" s="401"/>
      <c r="BR513" s="401"/>
      <c r="BS513" s="401"/>
      <c r="BT513" s="401"/>
      <c r="BU513" s="401"/>
      <c r="BV513" s="401"/>
      <c r="BW513" s="401"/>
      <c r="BX513" s="401"/>
      <c r="BY513" s="401"/>
      <c r="BZ513" s="401"/>
      <c r="CA513" s="401"/>
      <c r="CB513" s="401"/>
      <c r="CC513" s="401"/>
      <c r="CD513" s="401"/>
      <c r="CE513" s="401"/>
      <c r="CF513" s="401"/>
      <c r="CG513" s="401"/>
      <c r="CH513" s="401"/>
      <c r="CI513" s="401"/>
      <c r="CJ513" s="401"/>
      <c r="CK513" s="401"/>
    </row>
    <row r="514" spans="1:89" s="12" customFormat="1" ht="99" customHeight="1">
      <c r="A514" s="217" t="s">
        <v>2705</v>
      </c>
      <c r="B514" s="219" t="s">
        <v>23</v>
      </c>
      <c r="C514" s="238" t="s">
        <v>1517</v>
      </c>
      <c r="D514" s="232" t="s">
        <v>1148</v>
      </c>
      <c r="E514" s="232" t="s">
        <v>1518</v>
      </c>
      <c r="F514" s="440" t="s">
        <v>1134</v>
      </c>
      <c r="G514" s="217" t="s">
        <v>35</v>
      </c>
      <c r="H514" s="223">
        <v>0</v>
      </c>
      <c r="I514" s="224">
        <v>470000000</v>
      </c>
      <c r="J514" s="219" t="s">
        <v>25</v>
      </c>
      <c r="K514" s="225" t="s">
        <v>1592</v>
      </c>
      <c r="L514" s="226" t="s">
        <v>26</v>
      </c>
      <c r="M514" s="217" t="s">
        <v>27</v>
      </c>
      <c r="N514" s="227" t="s">
        <v>643</v>
      </c>
      <c r="O514" s="225" t="s">
        <v>28</v>
      </c>
      <c r="P514" s="228">
        <v>796</v>
      </c>
      <c r="Q514" s="225" t="s">
        <v>29</v>
      </c>
      <c r="R514" s="450" t="s">
        <v>3128</v>
      </c>
      <c r="S514" s="230">
        <v>886.6</v>
      </c>
      <c r="T514" s="252">
        <f t="shared" si="16"/>
        <v>0</v>
      </c>
      <c r="U514" s="252">
        <f t="shared" si="17"/>
        <v>0</v>
      </c>
      <c r="V514" s="217"/>
      <c r="W514" s="218" t="s">
        <v>262</v>
      </c>
      <c r="X514" s="218"/>
      <c r="Y514" s="105"/>
      <c r="Z514" s="74"/>
      <c r="AA514" s="74"/>
      <c r="AB514" s="409"/>
      <c r="AC514" s="308"/>
      <c r="AD514" s="308"/>
      <c r="AE514" s="308"/>
      <c r="AF514" s="308"/>
      <c r="AG514" s="75"/>
      <c r="AH514" s="410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/>
      <c r="BB514" s="74"/>
      <c r="BC514" s="74"/>
      <c r="BD514" s="74"/>
      <c r="BE514" s="74"/>
      <c r="BF514" s="74"/>
      <c r="BG514" s="74"/>
      <c r="BH514" s="74"/>
      <c r="BI514" s="74"/>
      <c r="BJ514" s="74"/>
      <c r="BK514" s="74"/>
      <c r="BL514" s="74"/>
      <c r="BM514" s="401"/>
      <c r="BN514" s="401"/>
      <c r="BO514" s="401"/>
      <c r="BP514" s="401"/>
      <c r="BQ514" s="401"/>
      <c r="BR514" s="401"/>
      <c r="BS514" s="401"/>
      <c r="BT514" s="401"/>
      <c r="BU514" s="401"/>
      <c r="BV514" s="401"/>
      <c r="BW514" s="401"/>
      <c r="BX514" s="401"/>
      <c r="BY514" s="401"/>
      <c r="BZ514" s="401"/>
      <c r="CA514" s="401"/>
      <c r="CB514" s="401"/>
      <c r="CC514" s="401"/>
      <c r="CD514" s="401"/>
      <c r="CE514" s="401"/>
      <c r="CF514" s="401"/>
      <c r="CG514" s="401"/>
      <c r="CH514" s="401"/>
      <c r="CI514" s="401"/>
      <c r="CJ514" s="401"/>
      <c r="CK514" s="401"/>
    </row>
    <row r="515" spans="1:89" s="12" customFormat="1" ht="99" customHeight="1">
      <c r="A515" s="217" t="s">
        <v>3562</v>
      </c>
      <c r="B515" s="219" t="s">
        <v>23</v>
      </c>
      <c r="C515" s="232" t="s">
        <v>1517</v>
      </c>
      <c r="D515" s="232" t="s">
        <v>1148</v>
      </c>
      <c r="E515" s="232" t="s">
        <v>1518</v>
      </c>
      <c r="F515" s="440" t="s">
        <v>1134</v>
      </c>
      <c r="G515" s="217" t="s">
        <v>24</v>
      </c>
      <c r="H515" s="223">
        <v>0</v>
      </c>
      <c r="I515" s="224">
        <v>470000000</v>
      </c>
      <c r="J515" s="219" t="s">
        <v>25</v>
      </c>
      <c r="K515" s="225" t="s">
        <v>3479</v>
      </c>
      <c r="L515" s="226" t="s">
        <v>26</v>
      </c>
      <c r="M515" s="217" t="s">
        <v>27</v>
      </c>
      <c r="N515" s="227" t="s">
        <v>643</v>
      </c>
      <c r="O515" s="225" t="s">
        <v>28</v>
      </c>
      <c r="P515" s="228">
        <v>796</v>
      </c>
      <c r="Q515" s="225" t="s">
        <v>29</v>
      </c>
      <c r="R515" s="450" t="s">
        <v>3128</v>
      </c>
      <c r="S515" s="230">
        <v>886.6</v>
      </c>
      <c r="T515" s="252">
        <f t="shared" si="16"/>
        <v>0</v>
      </c>
      <c r="U515" s="252">
        <f t="shared" si="17"/>
        <v>0</v>
      </c>
      <c r="V515" s="255"/>
      <c r="W515" s="254" t="s">
        <v>262</v>
      </c>
      <c r="X515" s="254" t="s">
        <v>3333</v>
      </c>
      <c r="Y515" s="105"/>
      <c r="Z515" s="74"/>
      <c r="AA515" s="74"/>
      <c r="AB515" s="409"/>
      <c r="AC515" s="308"/>
      <c r="AD515" s="308"/>
      <c r="AE515" s="308"/>
      <c r="AF515" s="308"/>
      <c r="AG515" s="75"/>
      <c r="AH515" s="410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74"/>
      <c r="BL515" s="74"/>
      <c r="BM515" s="401"/>
      <c r="BN515" s="401"/>
      <c r="BO515" s="401"/>
      <c r="BP515" s="401"/>
      <c r="BQ515" s="401"/>
      <c r="BR515" s="401"/>
      <c r="BS515" s="401"/>
      <c r="BT515" s="401"/>
      <c r="BU515" s="401"/>
      <c r="BV515" s="401"/>
      <c r="BW515" s="401"/>
      <c r="BX515" s="401"/>
      <c r="BY515" s="401"/>
      <c r="BZ515" s="401"/>
      <c r="CA515" s="401"/>
      <c r="CB515" s="401"/>
      <c r="CC515" s="401"/>
      <c r="CD515" s="401"/>
      <c r="CE515" s="401"/>
      <c r="CF515" s="401"/>
      <c r="CG515" s="401"/>
      <c r="CH515" s="401"/>
      <c r="CI515" s="401"/>
      <c r="CJ515" s="401"/>
      <c r="CK515" s="401"/>
    </row>
    <row r="516" spans="1:89" s="12" customFormat="1" ht="89.25" customHeight="1">
      <c r="A516" s="217" t="s">
        <v>2706</v>
      </c>
      <c r="B516" s="219" t="s">
        <v>23</v>
      </c>
      <c r="C516" s="238" t="s">
        <v>1157</v>
      </c>
      <c r="D516" s="232" t="s">
        <v>1158</v>
      </c>
      <c r="E516" s="232" t="s">
        <v>1159</v>
      </c>
      <c r="F516" s="440" t="s">
        <v>1135</v>
      </c>
      <c r="G516" s="217" t="s">
        <v>35</v>
      </c>
      <c r="H516" s="223">
        <v>0</v>
      </c>
      <c r="I516" s="224">
        <v>470000000</v>
      </c>
      <c r="J516" s="219" t="s">
        <v>25</v>
      </c>
      <c r="K516" s="225" t="s">
        <v>1592</v>
      </c>
      <c r="L516" s="226" t="s">
        <v>26</v>
      </c>
      <c r="M516" s="217" t="s">
        <v>27</v>
      </c>
      <c r="N516" s="227" t="s">
        <v>643</v>
      </c>
      <c r="O516" s="225" t="s">
        <v>28</v>
      </c>
      <c r="P516" s="228" t="s">
        <v>192</v>
      </c>
      <c r="Q516" s="225" t="s">
        <v>36</v>
      </c>
      <c r="R516" s="450" t="s">
        <v>3128</v>
      </c>
      <c r="S516" s="230">
        <v>1450</v>
      </c>
      <c r="T516" s="252">
        <f t="shared" si="16"/>
        <v>0</v>
      </c>
      <c r="U516" s="252">
        <f t="shared" si="17"/>
        <v>0</v>
      </c>
      <c r="V516" s="217"/>
      <c r="W516" s="218" t="s">
        <v>262</v>
      </c>
      <c r="X516" s="218"/>
      <c r="Y516" s="105"/>
      <c r="Z516" s="74"/>
      <c r="AA516" s="74"/>
      <c r="AB516" s="409"/>
      <c r="AC516" s="308"/>
      <c r="AD516" s="308"/>
      <c r="AE516" s="308"/>
      <c r="AF516" s="308"/>
      <c r="AG516" s="75"/>
      <c r="AH516" s="410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/>
      <c r="BB516" s="74"/>
      <c r="BC516" s="74"/>
      <c r="BD516" s="74"/>
      <c r="BE516" s="74"/>
      <c r="BF516" s="74"/>
      <c r="BG516" s="74"/>
      <c r="BH516" s="74"/>
      <c r="BI516" s="74"/>
      <c r="BJ516" s="74"/>
      <c r="BK516" s="74"/>
      <c r="BL516" s="74"/>
      <c r="BM516" s="401"/>
      <c r="BN516" s="401"/>
      <c r="BO516" s="401"/>
      <c r="BP516" s="401"/>
      <c r="BQ516" s="401"/>
      <c r="BR516" s="401"/>
      <c r="BS516" s="401"/>
      <c r="BT516" s="401"/>
      <c r="BU516" s="401"/>
      <c r="BV516" s="401"/>
      <c r="BW516" s="401"/>
      <c r="BX516" s="401"/>
      <c r="BY516" s="401"/>
      <c r="BZ516" s="401"/>
      <c r="CA516" s="401"/>
      <c r="CB516" s="401"/>
      <c r="CC516" s="401"/>
      <c r="CD516" s="401"/>
      <c r="CE516" s="401"/>
      <c r="CF516" s="401"/>
      <c r="CG516" s="401"/>
      <c r="CH516" s="401"/>
      <c r="CI516" s="401"/>
      <c r="CJ516" s="401"/>
      <c r="CK516" s="401"/>
    </row>
    <row r="517" spans="1:89" s="12" customFormat="1" ht="89.25" customHeight="1">
      <c r="A517" s="217" t="s">
        <v>3563</v>
      </c>
      <c r="B517" s="219" t="s">
        <v>23</v>
      </c>
      <c r="C517" s="238" t="s">
        <v>1157</v>
      </c>
      <c r="D517" s="232" t="s">
        <v>1158</v>
      </c>
      <c r="E517" s="232" t="s">
        <v>1159</v>
      </c>
      <c r="F517" s="440" t="s">
        <v>1135</v>
      </c>
      <c r="G517" s="217" t="s">
        <v>24</v>
      </c>
      <c r="H517" s="223">
        <v>0</v>
      </c>
      <c r="I517" s="224">
        <v>470000000</v>
      </c>
      <c r="J517" s="219" t="s">
        <v>25</v>
      </c>
      <c r="K517" s="225" t="s">
        <v>3479</v>
      </c>
      <c r="L517" s="226" t="s">
        <v>26</v>
      </c>
      <c r="M517" s="217" t="s">
        <v>27</v>
      </c>
      <c r="N517" s="227" t="s">
        <v>643</v>
      </c>
      <c r="O517" s="225" t="s">
        <v>28</v>
      </c>
      <c r="P517" s="228" t="s">
        <v>192</v>
      </c>
      <c r="Q517" s="225" t="s">
        <v>36</v>
      </c>
      <c r="R517" s="450" t="s">
        <v>3128</v>
      </c>
      <c r="S517" s="230">
        <v>1450</v>
      </c>
      <c r="T517" s="252">
        <f t="shared" si="16"/>
        <v>0</v>
      </c>
      <c r="U517" s="252">
        <f t="shared" si="17"/>
        <v>0</v>
      </c>
      <c r="V517" s="255"/>
      <c r="W517" s="254" t="s">
        <v>262</v>
      </c>
      <c r="X517" s="254" t="s">
        <v>3333</v>
      </c>
      <c r="Y517" s="105"/>
      <c r="Z517" s="74"/>
      <c r="AA517" s="74"/>
      <c r="AB517" s="409"/>
      <c r="AC517" s="308"/>
      <c r="AD517" s="308"/>
      <c r="AE517" s="308"/>
      <c r="AF517" s="308"/>
      <c r="AG517" s="75"/>
      <c r="AH517" s="410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  <c r="BG517" s="74"/>
      <c r="BH517" s="74"/>
      <c r="BI517" s="74"/>
      <c r="BJ517" s="74"/>
      <c r="BK517" s="74"/>
      <c r="BL517" s="74"/>
      <c r="BM517" s="401"/>
      <c r="BN517" s="401"/>
      <c r="BO517" s="401"/>
      <c r="BP517" s="401"/>
      <c r="BQ517" s="401"/>
      <c r="BR517" s="401"/>
      <c r="BS517" s="401"/>
      <c r="BT517" s="401"/>
      <c r="BU517" s="401"/>
      <c r="BV517" s="401"/>
      <c r="BW517" s="401"/>
      <c r="BX517" s="401"/>
      <c r="BY517" s="401"/>
      <c r="BZ517" s="401"/>
      <c r="CA517" s="401"/>
      <c r="CB517" s="401"/>
      <c r="CC517" s="401"/>
      <c r="CD517" s="401"/>
      <c r="CE517" s="401"/>
      <c r="CF517" s="401"/>
      <c r="CG517" s="401"/>
      <c r="CH517" s="401"/>
      <c r="CI517" s="401"/>
      <c r="CJ517" s="401"/>
      <c r="CK517" s="401"/>
    </row>
    <row r="518" spans="1:89" s="12" customFormat="1" ht="101.25" customHeight="1">
      <c r="A518" s="217" t="s">
        <v>2707</v>
      </c>
      <c r="B518" s="219" t="s">
        <v>23</v>
      </c>
      <c r="C518" s="238" t="s">
        <v>1155</v>
      </c>
      <c r="D518" s="232" t="s">
        <v>1148</v>
      </c>
      <c r="E518" s="232" t="s">
        <v>1156</v>
      </c>
      <c r="F518" s="440" t="s">
        <v>1136</v>
      </c>
      <c r="G518" s="217" t="s">
        <v>35</v>
      </c>
      <c r="H518" s="223">
        <v>0</v>
      </c>
      <c r="I518" s="224">
        <v>470000000</v>
      </c>
      <c r="J518" s="219" t="s">
        <v>25</v>
      </c>
      <c r="K518" s="225" t="s">
        <v>1592</v>
      </c>
      <c r="L518" s="226" t="s">
        <v>26</v>
      </c>
      <c r="M518" s="217" t="s">
        <v>27</v>
      </c>
      <c r="N518" s="227" t="s">
        <v>643</v>
      </c>
      <c r="O518" s="225" t="s">
        <v>28</v>
      </c>
      <c r="P518" s="228" t="s">
        <v>192</v>
      </c>
      <c r="Q518" s="228" t="s">
        <v>36</v>
      </c>
      <c r="R518" s="450" t="s">
        <v>3128</v>
      </c>
      <c r="S518" s="230">
        <v>299.60000000000002</v>
      </c>
      <c r="T518" s="252">
        <f t="shared" si="16"/>
        <v>0</v>
      </c>
      <c r="U518" s="252">
        <f t="shared" si="17"/>
        <v>0</v>
      </c>
      <c r="V518" s="217"/>
      <c r="W518" s="218" t="s">
        <v>262</v>
      </c>
      <c r="X518" s="218"/>
      <c r="Y518" s="105"/>
      <c r="Z518" s="74"/>
      <c r="AA518" s="74"/>
      <c r="AB518" s="409"/>
      <c r="AC518" s="308"/>
      <c r="AD518" s="308"/>
      <c r="AE518" s="308"/>
      <c r="AF518" s="308"/>
      <c r="AG518" s="75"/>
      <c r="AH518" s="410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74"/>
      <c r="BL518" s="74"/>
      <c r="BM518" s="401"/>
      <c r="BN518" s="401"/>
      <c r="BO518" s="401"/>
      <c r="BP518" s="401"/>
      <c r="BQ518" s="401"/>
      <c r="BR518" s="401"/>
      <c r="BS518" s="401"/>
      <c r="BT518" s="401"/>
      <c r="BU518" s="401"/>
      <c r="BV518" s="401"/>
      <c r="BW518" s="401"/>
      <c r="BX518" s="401"/>
      <c r="BY518" s="401"/>
      <c r="BZ518" s="401"/>
      <c r="CA518" s="401"/>
      <c r="CB518" s="401"/>
      <c r="CC518" s="401"/>
      <c r="CD518" s="401"/>
      <c r="CE518" s="401"/>
      <c r="CF518" s="401"/>
      <c r="CG518" s="401"/>
      <c r="CH518" s="401"/>
      <c r="CI518" s="401"/>
      <c r="CJ518" s="401"/>
      <c r="CK518" s="401"/>
    </row>
    <row r="519" spans="1:89" s="12" customFormat="1" ht="101.25" customHeight="1">
      <c r="A519" s="217" t="s">
        <v>3564</v>
      </c>
      <c r="B519" s="219" t="s">
        <v>23</v>
      </c>
      <c r="C519" s="238" t="s">
        <v>1155</v>
      </c>
      <c r="D519" s="232" t="s">
        <v>1148</v>
      </c>
      <c r="E519" s="232" t="s">
        <v>1156</v>
      </c>
      <c r="F519" s="440" t="s">
        <v>1136</v>
      </c>
      <c r="G519" s="217" t="s">
        <v>24</v>
      </c>
      <c r="H519" s="223">
        <v>0</v>
      </c>
      <c r="I519" s="224">
        <v>470000000</v>
      </c>
      <c r="J519" s="219" t="s">
        <v>25</v>
      </c>
      <c r="K519" s="225" t="s">
        <v>3479</v>
      </c>
      <c r="L519" s="226" t="s">
        <v>26</v>
      </c>
      <c r="M519" s="217" t="s">
        <v>27</v>
      </c>
      <c r="N519" s="227" t="s">
        <v>643</v>
      </c>
      <c r="O519" s="225" t="s">
        <v>28</v>
      </c>
      <c r="P519" s="228" t="s">
        <v>192</v>
      </c>
      <c r="Q519" s="228" t="s">
        <v>36</v>
      </c>
      <c r="R519" s="450" t="s">
        <v>3128</v>
      </c>
      <c r="S519" s="230">
        <v>299.60000000000002</v>
      </c>
      <c r="T519" s="252">
        <f t="shared" si="16"/>
        <v>0</v>
      </c>
      <c r="U519" s="252">
        <f t="shared" si="17"/>
        <v>0</v>
      </c>
      <c r="V519" s="255"/>
      <c r="W519" s="254" t="s">
        <v>262</v>
      </c>
      <c r="X519" s="254" t="s">
        <v>3333</v>
      </c>
      <c r="Y519" s="105"/>
      <c r="Z519" s="74"/>
      <c r="AA519" s="74"/>
      <c r="AB519" s="409"/>
      <c r="AC519" s="308"/>
      <c r="AD519" s="308"/>
      <c r="AE519" s="308"/>
      <c r="AF519" s="308"/>
      <c r="AG519" s="75"/>
      <c r="AH519" s="410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  <c r="BM519" s="401"/>
      <c r="BN519" s="401"/>
      <c r="BO519" s="401"/>
      <c r="BP519" s="401"/>
      <c r="BQ519" s="401"/>
      <c r="BR519" s="401"/>
      <c r="BS519" s="401"/>
      <c r="BT519" s="401"/>
      <c r="BU519" s="401"/>
      <c r="BV519" s="401"/>
      <c r="BW519" s="401"/>
      <c r="BX519" s="401"/>
      <c r="BY519" s="401"/>
      <c r="BZ519" s="401"/>
      <c r="CA519" s="401"/>
      <c r="CB519" s="401"/>
      <c r="CC519" s="401"/>
      <c r="CD519" s="401"/>
      <c r="CE519" s="401"/>
      <c r="CF519" s="401"/>
      <c r="CG519" s="401"/>
      <c r="CH519" s="401"/>
      <c r="CI519" s="401"/>
      <c r="CJ519" s="401"/>
      <c r="CK519" s="401"/>
    </row>
    <row r="520" spans="1:89" s="12" customFormat="1" ht="70.5" customHeight="1">
      <c r="A520" s="217" t="s">
        <v>2708</v>
      </c>
      <c r="B520" s="219" t="s">
        <v>23</v>
      </c>
      <c r="C520" s="238" t="s">
        <v>1490</v>
      </c>
      <c r="D520" s="232" t="s">
        <v>1148</v>
      </c>
      <c r="E520" s="232" t="s">
        <v>1152</v>
      </c>
      <c r="F520" s="440" t="s">
        <v>1137</v>
      </c>
      <c r="G520" s="217" t="s">
        <v>35</v>
      </c>
      <c r="H520" s="223">
        <v>0</v>
      </c>
      <c r="I520" s="224">
        <v>470000000</v>
      </c>
      <c r="J520" s="219" t="s">
        <v>25</v>
      </c>
      <c r="K520" s="225" t="s">
        <v>1592</v>
      </c>
      <c r="L520" s="226" t="s">
        <v>26</v>
      </c>
      <c r="M520" s="217" t="s">
        <v>27</v>
      </c>
      <c r="N520" s="227" t="s">
        <v>643</v>
      </c>
      <c r="O520" s="225" t="s">
        <v>28</v>
      </c>
      <c r="P520" s="228" t="s">
        <v>976</v>
      </c>
      <c r="Q520" s="225" t="s">
        <v>975</v>
      </c>
      <c r="R520" s="450" t="s">
        <v>3128</v>
      </c>
      <c r="S520" s="230">
        <v>300</v>
      </c>
      <c r="T520" s="252">
        <f t="shared" si="16"/>
        <v>0</v>
      </c>
      <c r="U520" s="252">
        <f t="shared" si="17"/>
        <v>0</v>
      </c>
      <c r="V520" s="217"/>
      <c r="W520" s="218" t="s">
        <v>262</v>
      </c>
      <c r="X520" s="218"/>
      <c r="Y520" s="105"/>
      <c r="Z520" s="74"/>
      <c r="AA520" s="74"/>
      <c r="AB520" s="409"/>
      <c r="AC520" s="308"/>
      <c r="AD520" s="308"/>
      <c r="AE520" s="308"/>
      <c r="AF520" s="308"/>
      <c r="AG520" s="75"/>
      <c r="AH520" s="410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/>
      <c r="BA520" s="74"/>
      <c r="BB520" s="74"/>
      <c r="BC520" s="74"/>
      <c r="BD520" s="74"/>
      <c r="BE520" s="74"/>
      <c r="BF520" s="74"/>
      <c r="BG520" s="74"/>
      <c r="BH520" s="74"/>
      <c r="BI520" s="74"/>
      <c r="BJ520" s="74"/>
      <c r="BK520" s="74"/>
      <c r="BL520" s="74"/>
      <c r="BM520" s="401"/>
      <c r="BN520" s="401"/>
      <c r="BO520" s="401"/>
      <c r="BP520" s="401"/>
      <c r="BQ520" s="401"/>
      <c r="BR520" s="401"/>
      <c r="BS520" s="401"/>
      <c r="BT520" s="401"/>
      <c r="BU520" s="401"/>
      <c r="BV520" s="401"/>
      <c r="BW520" s="401"/>
      <c r="BX520" s="401"/>
      <c r="BY520" s="401"/>
      <c r="BZ520" s="401"/>
      <c r="CA520" s="401"/>
      <c r="CB520" s="401"/>
      <c r="CC520" s="401"/>
      <c r="CD520" s="401"/>
      <c r="CE520" s="401"/>
      <c r="CF520" s="401"/>
      <c r="CG520" s="401"/>
      <c r="CH520" s="401"/>
      <c r="CI520" s="401"/>
      <c r="CJ520" s="401"/>
      <c r="CK520" s="401"/>
    </row>
    <row r="521" spans="1:89" s="12" customFormat="1" ht="70.5" customHeight="1">
      <c r="A521" s="217" t="s">
        <v>3565</v>
      </c>
      <c r="B521" s="219" t="s">
        <v>23</v>
      </c>
      <c r="C521" s="238" t="s">
        <v>1490</v>
      </c>
      <c r="D521" s="232" t="s">
        <v>1148</v>
      </c>
      <c r="E521" s="232" t="s">
        <v>1152</v>
      </c>
      <c r="F521" s="440" t="s">
        <v>1137</v>
      </c>
      <c r="G521" s="217" t="s">
        <v>24</v>
      </c>
      <c r="H521" s="223">
        <v>0</v>
      </c>
      <c r="I521" s="224">
        <v>470000000</v>
      </c>
      <c r="J521" s="219" t="s">
        <v>25</v>
      </c>
      <c r="K521" s="225" t="s">
        <v>3479</v>
      </c>
      <c r="L521" s="226" t="s">
        <v>26</v>
      </c>
      <c r="M521" s="217" t="s">
        <v>27</v>
      </c>
      <c r="N521" s="227" t="s">
        <v>643</v>
      </c>
      <c r="O521" s="225" t="s">
        <v>28</v>
      </c>
      <c r="P521" s="228" t="s">
        <v>976</v>
      </c>
      <c r="Q521" s="225" t="s">
        <v>975</v>
      </c>
      <c r="R521" s="450" t="s">
        <v>3128</v>
      </c>
      <c r="S521" s="230">
        <v>300</v>
      </c>
      <c r="T521" s="252">
        <f t="shared" si="16"/>
        <v>0</v>
      </c>
      <c r="U521" s="252">
        <f t="shared" si="17"/>
        <v>0</v>
      </c>
      <c r="V521" s="255"/>
      <c r="W521" s="254" t="s">
        <v>262</v>
      </c>
      <c r="X521" s="254" t="s">
        <v>3333</v>
      </c>
      <c r="Y521" s="105"/>
      <c r="Z521" s="74"/>
      <c r="AA521" s="74"/>
      <c r="AB521" s="409"/>
      <c r="AC521" s="308"/>
      <c r="AD521" s="308"/>
      <c r="AE521" s="308"/>
      <c r="AF521" s="308"/>
      <c r="AG521" s="75"/>
      <c r="AH521" s="410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  <c r="AZ521" s="74"/>
      <c r="BA521" s="74"/>
      <c r="BB521" s="74"/>
      <c r="BC521" s="74"/>
      <c r="BD521" s="74"/>
      <c r="BE521" s="74"/>
      <c r="BF521" s="74"/>
      <c r="BG521" s="74"/>
      <c r="BH521" s="74"/>
      <c r="BI521" s="74"/>
      <c r="BJ521" s="74"/>
      <c r="BK521" s="74"/>
      <c r="BL521" s="74"/>
      <c r="BM521" s="401"/>
      <c r="BN521" s="401"/>
      <c r="BO521" s="401"/>
      <c r="BP521" s="401"/>
      <c r="BQ521" s="401"/>
      <c r="BR521" s="401"/>
      <c r="BS521" s="401"/>
      <c r="BT521" s="401"/>
      <c r="BU521" s="401"/>
      <c r="BV521" s="401"/>
      <c r="BW521" s="401"/>
      <c r="BX521" s="401"/>
      <c r="BY521" s="401"/>
      <c r="BZ521" s="401"/>
      <c r="CA521" s="401"/>
      <c r="CB521" s="401"/>
      <c r="CC521" s="401"/>
      <c r="CD521" s="401"/>
      <c r="CE521" s="401"/>
      <c r="CF521" s="401"/>
      <c r="CG521" s="401"/>
      <c r="CH521" s="401"/>
      <c r="CI521" s="401"/>
      <c r="CJ521" s="401"/>
      <c r="CK521" s="401"/>
    </row>
    <row r="522" spans="1:89" s="12" customFormat="1" ht="71.25" customHeight="1">
      <c r="A522" s="217" t="s">
        <v>2709</v>
      </c>
      <c r="B522" s="219" t="s">
        <v>23</v>
      </c>
      <c r="C522" s="238" t="s">
        <v>1160</v>
      </c>
      <c r="D522" s="232" t="s">
        <v>1148</v>
      </c>
      <c r="E522" s="232" t="s">
        <v>1161</v>
      </c>
      <c r="F522" s="440" t="s">
        <v>1138</v>
      </c>
      <c r="G522" s="217" t="s">
        <v>35</v>
      </c>
      <c r="H522" s="223">
        <v>0</v>
      </c>
      <c r="I522" s="224">
        <v>470000000</v>
      </c>
      <c r="J522" s="219" t="s">
        <v>25</v>
      </c>
      <c r="K522" s="225" t="s">
        <v>1592</v>
      </c>
      <c r="L522" s="226" t="s">
        <v>26</v>
      </c>
      <c r="M522" s="217" t="s">
        <v>27</v>
      </c>
      <c r="N522" s="227" t="s">
        <v>643</v>
      </c>
      <c r="O522" s="225" t="s">
        <v>28</v>
      </c>
      <c r="P522" s="228" t="s">
        <v>976</v>
      </c>
      <c r="Q522" s="225" t="s">
        <v>975</v>
      </c>
      <c r="R522" s="450" t="s">
        <v>3128</v>
      </c>
      <c r="S522" s="230">
        <v>442</v>
      </c>
      <c r="T522" s="252">
        <f t="shared" si="16"/>
        <v>0</v>
      </c>
      <c r="U522" s="252">
        <f t="shared" si="17"/>
        <v>0</v>
      </c>
      <c r="V522" s="217"/>
      <c r="W522" s="218" t="s">
        <v>262</v>
      </c>
      <c r="X522" s="218"/>
      <c r="Y522" s="105"/>
      <c r="Z522" s="74"/>
      <c r="AA522" s="74"/>
      <c r="AB522" s="409"/>
      <c r="AC522" s="308"/>
      <c r="AD522" s="308"/>
      <c r="AE522" s="308"/>
      <c r="AF522" s="308"/>
      <c r="AG522" s="75"/>
      <c r="AH522" s="410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/>
      <c r="BA522" s="74"/>
      <c r="BB522" s="74"/>
      <c r="BC522" s="74"/>
      <c r="BD522" s="74"/>
      <c r="BE522" s="74"/>
      <c r="BF522" s="74"/>
      <c r="BG522" s="74"/>
      <c r="BH522" s="74"/>
      <c r="BI522" s="74"/>
      <c r="BJ522" s="74"/>
      <c r="BK522" s="74"/>
      <c r="BL522" s="74"/>
      <c r="BM522" s="401"/>
      <c r="BN522" s="401"/>
      <c r="BO522" s="401"/>
      <c r="BP522" s="401"/>
      <c r="BQ522" s="401"/>
      <c r="BR522" s="401"/>
      <c r="BS522" s="401"/>
      <c r="BT522" s="401"/>
      <c r="BU522" s="401"/>
      <c r="BV522" s="401"/>
      <c r="BW522" s="401"/>
      <c r="BX522" s="401"/>
      <c r="BY522" s="401"/>
      <c r="BZ522" s="401"/>
      <c r="CA522" s="401"/>
      <c r="CB522" s="401"/>
      <c r="CC522" s="401"/>
      <c r="CD522" s="401"/>
      <c r="CE522" s="401"/>
      <c r="CF522" s="401"/>
      <c r="CG522" s="401"/>
      <c r="CH522" s="401"/>
      <c r="CI522" s="401"/>
      <c r="CJ522" s="401"/>
      <c r="CK522" s="401"/>
    </row>
    <row r="523" spans="1:89" s="12" customFormat="1" ht="71.25" customHeight="1">
      <c r="A523" s="217" t="s">
        <v>3566</v>
      </c>
      <c r="B523" s="219" t="s">
        <v>23</v>
      </c>
      <c r="C523" s="238" t="s">
        <v>1160</v>
      </c>
      <c r="D523" s="232" t="s">
        <v>1148</v>
      </c>
      <c r="E523" s="232" t="s">
        <v>1161</v>
      </c>
      <c r="F523" s="440" t="s">
        <v>1138</v>
      </c>
      <c r="G523" s="217" t="s">
        <v>24</v>
      </c>
      <c r="H523" s="223">
        <v>0</v>
      </c>
      <c r="I523" s="224">
        <v>470000000</v>
      </c>
      <c r="J523" s="219" t="s">
        <v>25</v>
      </c>
      <c r="K523" s="225" t="s">
        <v>3479</v>
      </c>
      <c r="L523" s="226" t="s">
        <v>26</v>
      </c>
      <c r="M523" s="217" t="s">
        <v>27</v>
      </c>
      <c r="N523" s="227" t="s">
        <v>643</v>
      </c>
      <c r="O523" s="225" t="s">
        <v>28</v>
      </c>
      <c r="P523" s="228" t="s">
        <v>976</v>
      </c>
      <c r="Q523" s="225" t="s">
        <v>975</v>
      </c>
      <c r="R523" s="450" t="s">
        <v>3128</v>
      </c>
      <c r="S523" s="230">
        <v>442</v>
      </c>
      <c r="T523" s="252">
        <f t="shared" si="16"/>
        <v>0</v>
      </c>
      <c r="U523" s="252">
        <f t="shared" si="17"/>
        <v>0</v>
      </c>
      <c r="V523" s="255"/>
      <c r="W523" s="254" t="s">
        <v>262</v>
      </c>
      <c r="X523" s="254" t="s">
        <v>3333</v>
      </c>
      <c r="Y523" s="105"/>
      <c r="Z523" s="74"/>
      <c r="AA523" s="74"/>
      <c r="AB523" s="409"/>
      <c r="AC523" s="308"/>
      <c r="AD523" s="308"/>
      <c r="AE523" s="308"/>
      <c r="AF523" s="308"/>
      <c r="AG523" s="75"/>
      <c r="AH523" s="410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/>
      <c r="BA523" s="74"/>
      <c r="BB523" s="74"/>
      <c r="BC523" s="74"/>
      <c r="BD523" s="74"/>
      <c r="BE523" s="74"/>
      <c r="BF523" s="74"/>
      <c r="BG523" s="74"/>
      <c r="BH523" s="74"/>
      <c r="BI523" s="74"/>
      <c r="BJ523" s="74"/>
      <c r="BK523" s="74"/>
      <c r="BL523" s="74"/>
      <c r="BM523" s="401"/>
      <c r="BN523" s="401"/>
      <c r="BO523" s="401"/>
      <c r="BP523" s="401"/>
      <c r="BQ523" s="401"/>
      <c r="BR523" s="401"/>
      <c r="BS523" s="401"/>
      <c r="BT523" s="401"/>
      <c r="BU523" s="401"/>
      <c r="BV523" s="401"/>
      <c r="BW523" s="401"/>
      <c r="BX523" s="401"/>
      <c r="BY523" s="401"/>
      <c r="BZ523" s="401"/>
      <c r="CA523" s="401"/>
      <c r="CB523" s="401"/>
      <c r="CC523" s="401"/>
      <c r="CD523" s="401"/>
      <c r="CE523" s="401"/>
      <c r="CF523" s="401"/>
      <c r="CG523" s="401"/>
      <c r="CH523" s="401"/>
      <c r="CI523" s="401"/>
      <c r="CJ523" s="401"/>
      <c r="CK523" s="401"/>
    </row>
    <row r="524" spans="1:89" s="12" customFormat="1" ht="69" customHeight="1">
      <c r="A524" s="217" t="s">
        <v>2710</v>
      </c>
      <c r="B524" s="219" t="s">
        <v>23</v>
      </c>
      <c r="C524" s="238" t="s">
        <v>1162</v>
      </c>
      <c r="D524" s="232" t="s">
        <v>1163</v>
      </c>
      <c r="E524" s="232" t="s">
        <v>1164</v>
      </c>
      <c r="F524" s="440" t="s">
        <v>1139</v>
      </c>
      <c r="G524" s="217" t="s">
        <v>35</v>
      </c>
      <c r="H524" s="223">
        <v>0</v>
      </c>
      <c r="I524" s="224">
        <v>470000000</v>
      </c>
      <c r="J524" s="219" t="s">
        <v>25</v>
      </c>
      <c r="K524" s="225" t="s">
        <v>1592</v>
      </c>
      <c r="L524" s="226" t="s">
        <v>26</v>
      </c>
      <c r="M524" s="217" t="s">
        <v>27</v>
      </c>
      <c r="N524" s="227" t="s">
        <v>643</v>
      </c>
      <c r="O524" s="225" t="s">
        <v>28</v>
      </c>
      <c r="P524" s="238" t="s">
        <v>976</v>
      </c>
      <c r="Q524" s="238" t="s">
        <v>975</v>
      </c>
      <c r="R524" s="450" t="s">
        <v>3128</v>
      </c>
      <c r="S524" s="230">
        <v>714</v>
      </c>
      <c r="T524" s="252">
        <f t="shared" si="16"/>
        <v>0</v>
      </c>
      <c r="U524" s="252">
        <f t="shared" si="17"/>
        <v>0</v>
      </c>
      <c r="V524" s="217"/>
      <c r="W524" s="218" t="s">
        <v>262</v>
      </c>
      <c r="X524" s="218"/>
      <c r="Y524" s="105"/>
      <c r="Z524" s="74"/>
      <c r="AA524" s="74"/>
      <c r="AB524" s="409"/>
      <c r="AC524" s="308"/>
      <c r="AD524" s="308"/>
      <c r="AE524" s="308"/>
      <c r="AF524" s="308"/>
      <c r="AG524" s="75"/>
      <c r="AH524" s="410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/>
      <c r="BA524" s="74"/>
      <c r="BB524" s="74"/>
      <c r="BC524" s="74"/>
      <c r="BD524" s="74"/>
      <c r="BE524" s="74"/>
      <c r="BF524" s="74"/>
      <c r="BG524" s="74"/>
      <c r="BH524" s="74"/>
      <c r="BI524" s="74"/>
      <c r="BJ524" s="74"/>
      <c r="BK524" s="74"/>
      <c r="BL524" s="74"/>
      <c r="BM524" s="401"/>
      <c r="BN524" s="401"/>
      <c r="BO524" s="401"/>
      <c r="BP524" s="401"/>
      <c r="BQ524" s="401"/>
      <c r="BR524" s="401"/>
      <c r="BS524" s="401"/>
      <c r="BT524" s="401"/>
      <c r="BU524" s="401"/>
      <c r="BV524" s="401"/>
      <c r="BW524" s="401"/>
      <c r="BX524" s="401"/>
      <c r="BY524" s="401"/>
      <c r="BZ524" s="401"/>
      <c r="CA524" s="401"/>
      <c r="CB524" s="401"/>
      <c r="CC524" s="401"/>
      <c r="CD524" s="401"/>
      <c r="CE524" s="401"/>
      <c r="CF524" s="401"/>
      <c r="CG524" s="401"/>
      <c r="CH524" s="401"/>
      <c r="CI524" s="401"/>
      <c r="CJ524" s="401"/>
      <c r="CK524" s="401"/>
    </row>
    <row r="525" spans="1:89" s="12" customFormat="1" ht="69" customHeight="1">
      <c r="A525" s="217" t="s">
        <v>3567</v>
      </c>
      <c r="B525" s="219" t="s">
        <v>23</v>
      </c>
      <c r="C525" s="238" t="s">
        <v>1162</v>
      </c>
      <c r="D525" s="232" t="s">
        <v>1163</v>
      </c>
      <c r="E525" s="232" t="s">
        <v>1164</v>
      </c>
      <c r="F525" s="440" t="s">
        <v>1139</v>
      </c>
      <c r="G525" s="217" t="s">
        <v>24</v>
      </c>
      <c r="H525" s="223">
        <v>0</v>
      </c>
      <c r="I525" s="224">
        <v>470000000</v>
      </c>
      <c r="J525" s="219" t="s">
        <v>25</v>
      </c>
      <c r="K525" s="225" t="s">
        <v>3479</v>
      </c>
      <c r="L525" s="226" t="s">
        <v>26</v>
      </c>
      <c r="M525" s="217" t="s">
        <v>27</v>
      </c>
      <c r="N525" s="227" t="s">
        <v>643</v>
      </c>
      <c r="O525" s="225" t="s">
        <v>28</v>
      </c>
      <c r="P525" s="238" t="s">
        <v>976</v>
      </c>
      <c r="Q525" s="238" t="s">
        <v>975</v>
      </c>
      <c r="R525" s="450" t="s">
        <v>3128</v>
      </c>
      <c r="S525" s="230">
        <v>714</v>
      </c>
      <c r="T525" s="252">
        <f t="shared" ref="T525:T589" si="18">S525*R525</f>
        <v>0</v>
      </c>
      <c r="U525" s="252">
        <f t="shared" ref="U525:U589" si="19">T525*1.12</f>
        <v>0</v>
      </c>
      <c r="V525" s="255"/>
      <c r="W525" s="254" t="s">
        <v>262</v>
      </c>
      <c r="X525" s="254" t="s">
        <v>3333</v>
      </c>
      <c r="Y525" s="105"/>
      <c r="Z525" s="74"/>
      <c r="AA525" s="74"/>
      <c r="AB525" s="409"/>
      <c r="AC525" s="308"/>
      <c r="AD525" s="308"/>
      <c r="AE525" s="308"/>
      <c r="AF525" s="308"/>
      <c r="AG525" s="75"/>
      <c r="AH525" s="410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  <c r="BG525" s="74"/>
      <c r="BH525" s="74"/>
      <c r="BI525" s="74"/>
      <c r="BJ525" s="74"/>
      <c r="BK525" s="74"/>
      <c r="BL525" s="74"/>
      <c r="BM525" s="401"/>
      <c r="BN525" s="401"/>
      <c r="BO525" s="401"/>
      <c r="BP525" s="401"/>
      <c r="BQ525" s="401"/>
      <c r="BR525" s="401"/>
      <c r="BS525" s="401"/>
      <c r="BT525" s="401"/>
      <c r="BU525" s="401"/>
      <c r="BV525" s="401"/>
      <c r="BW525" s="401"/>
      <c r="BX525" s="401"/>
      <c r="BY525" s="401"/>
      <c r="BZ525" s="401"/>
      <c r="CA525" s="401"/>
      <c r="CB525" s="401"/>
      <c r="CC525" s="401"/>
      <c r="CD525" s="401"/>
      <c r="CE525" s="401"/>
      <c r="CF525" s="401"/>
      <c r="CG525" s="401"/>
      <c r="CH525" s="401"/>
      <c r="CI525" s="401"/>
      <c r="CJ525" s="401"/>
      <c r="CK525" s="401"/>
    </row>
    <row r="526" spans="1:89" s="12" customFormat="1" ht="93" customHeight="1">
      <c r="A526" s="217" t="s">
        <v>2711</v>
      </c>
      <c r="B526" s="219" t="s">
        <v>23</v>
      </c>
      <c r="C526" s="238" t="s">
        <v>279</v>
      </c>
      <c r="D526" s="232" t="s">
        <v>104</v>
      </c>
      <c r="E526" s="232" t="s">
        <v>1656</v>
      </c>
      <c r="F526" s="440" t="s">
        <v>1657</v>
      </c>
      <c r="G526" s="217" t="s">
        <v>35</v>
      </c>
      <c r="H526" s="223">
        <v>0</v>
      </c>
      <c r="I526" s="224">
        <v>470000000</v>
      </c>
      <c r="J526" s="219" t="s">
        <v>25</v>
      </c>
      <c r="K526" s="225" t="s">
        <v>281</v>
      </c>
      <c r="L526" s="226" t="s">
        <v>26</v>
      </c>
      <c r="M526" s="217" t="s">
        <v>27</v>
      </c>
      <c r="N526" s="227" t="s">
        <v>206</v>
      </c>
      <c r="O526" s="225" t="s">
        <v>38</v>
      </c>
      <c r="P526" s="228" t="s">
        <v>87</v>
      </c>
      <c r="Q526" s="225" t="s">
        <v>88</v>
      </c>
      <c r="R526" s="450" t="s">
        <v>3128</v>
      </c>
      <c r="S526" s="230">
        <v>19270</v>
      </c>
      <c r="T526" s="252">
        <f t="shared" si="18"/>
        <v>0</v>
      </c>
      <c r="U526" s="252">
        <f t="shared" si="19"/>
        <v>0</v>
      </c>
      <c r="V526" s="217" t="s">
        <v>107</v>
      </c>
      <c r="W526" s="218" t="s">
        <v>262</v>
      </c>
      <c r="X526" s="218"/>
      <c r="Y526" s="105"/>
      <c r="Z526" s="74"/>
      <c r="AA526" s="74"/>
      <c r="AB526" s="409"/>
      <c r="AC526" s="308"/>
      <c r="AD526" s="308"/>
      <c r="AE526" s="308"/>
      <c r="AF526" s="308"/>
      <c r="AG526" s="75"/>
      <c r="AH526" s="410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/>
      <c r="BA526" s="74"/>
      <c r="BB526" s="74"/>
      <c r="BC526" s="74"/>
      <c r="BD526" s="74"/>
      <c r="BE526" s="74"/>
      <c r="BF526" s="74"/>
      <c r="BG526" s="74"/>
      <c r="BH526" s="74"/>
      <c r="BI526" s="74"/>
      <c r="BJ526" s="74"/>
      <c r="BK526" s="74"/>
      <c r="BL526" s="74"/>
      <c r="BM526" s="401"/>
      <c r="BN526" s="401"/>
      <c r="BO526" s="401"/>
      <c r="BP526" s="401"/>
      <c r="BQ526" s="401"/>
      <c r="BR526" s="401"/>
      <c r="BS526" s="401"/>
      <c r="BT526" s="401"/>
      <c r="BU526" s="401"/>
      <c r="BV526" s="401"/>
      <c r="BW526" s="401"/>
      <c r="BX526" s="401"/>
      <c r="BY526" s="401"/>
      <c r="BZ526" s="401"/>
      <c r="CA526" s="401"/>
      <c r="CB526" s="401"/>
      <c r="CC526" s="401"/>
      <c r="CD526" s="401"/>
      <c r="CE526" s="401"/>
      <c r="CF526" s="401"/>
      <c r="CG526" s="401"/>
      <c r="CH526" s="401"/>
      <c r="CI526" s="401"/>
      <c r="CJ526" s="401"/>
      <c r="CK526" s="401"/>
    </row>
    <row r="527" spans="1:89" s="12" customFormat="1" ht="93" customHeight="1">
      <c r="A527" s="217" t="s">
        <v>3694</v>
      </c>
      <c r="B527" s="219" t="s">
        <v>23</v>
      </c>
      <c r="C527" s="238" t="s">
        <v>279</v>
      </c>
      <c r="D527" s="232" t="s">
        <v>104</v>
      </c>
      <c r="E527" s="232" t="s">
        <v>1656</v>
      </c>
      <c r="F527" s="440" t="s">
        <v>1657</v>
      </c>
      <c r="G527" s="217" t="s">
        <v>35</v>
      </c>
      <c r="H527" s="223">
        <v>0</v>
      </c>
      <c r="I527" s="224">
        <v>470000000</v>
      </c>
      <c r="J527" s="219" t="s">
        <v>25</v>
      </c>
      <c r="K527" s="225" t="s">
        <v>281</v>
      </c>
      <c r="L527" s="226" t="s">
        <v>26</v>
      </c>
      <c r="M527" s="217" t="s">
        <v>27</v>
      </c>
      <c r="N527" s="227" t="s">
        <v>206</v>
      </c>
      <c r="O527" s="225" t="s">
        <v>38</v>
      </c>
      <c r="P527" s="228" t="s">
        <v>87</v>
      </c>
      <c r="Q527" s="225" t="s">
        <v>88</v>
      </c>
      <c r="R527" s="450">
        <v>6</v>
      </c>
      <c r="S527" s="230">
        <v>19270</v>
      </c>
      <c r="T527" s="252">
        <f t="shared" si="18"/>
        <v>115620</v>
      </c>
      <c r="U527" s="252">
        <f t="shared" si="19"/>
        <v>129494.40000000001</v>
      </c>
      <c r="V527" s="217"/>
      <c r="W527" s="218" t="s">
        <v>262</v>
      </c>
      <c r="X527" s="218" t="s">
        <v>665</v>
      </c>
      <c r="Y527" s="137"/>
      <c r="Z527" s="368"/>
      <c r="AA527" s="447"/>
      <c r="AB527" s="435"/>
      <c r="AC527" s="449"/>
      <c r="AD527" s="449"/>
      <c r="AE527" s="449"/>
      <c r="AF527" s="449"/>
      <c r="AG527" s="408"/>
      <c r="AH527" s="410"/>
      <c r="AI527" s="67"/>
      <c r="AJ527" s="68"/>
      <c r="AK527" s="69"/>
      <c r="AL527" s="68"/>
      <c r="AM527" s="434"/>
      <c r="AN527" s="447"/>
      <c r="AO527" s="74"/>
      <c r="AP527" s="449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401"/>
      <c r="BN527" s="401"/>
      <c r="BO527" s="401"/>
      <c r="BP527" s="401"/>
      <c r="BQ527" s="401"/>
      <c r="BR527" s="401"/>
      <c r="BS527" s="401"/>
      <c r="BT527" s="401"/>
      <c r="BU527" s="401"/>
      <c r="BV527" s="401"/>
      <c r="BW527" s="401"/>
      <c r="BX527" s="401"/>
      <c r="BY527" s="401"/>
      <c r="BZ527" s="401"/>
      <c r="CA527" s="401"/>
      <c r="CB527" s="401"/>
      <c r="CC527" s="401"/>
      <c r="CD527" s="401"/>
      <c r="CE527" s="401"/>
      <c r="CF527" s="401"/>
      <c r="CG527" s="401"/>
      <c r="CH527" s="401"/>
      <c r="CI527" s="401"/>
      <c r="CJ527" s="401"/>
      <c r="CK527" s="401"/>
    </row>
    <row r="528" spans="1:89" s="12" customFormat="1" ht="69.75" customHeight="1">
      <c r="A528" s="217" t="s">
        <v>2712</v>
      </c>
      <c r="B528" s="219" t="s">
        <v>23</v>
      </c>
      <c r="C528" s="238" t="s">
        <v>280</v>
      </c>
      <c r="D528" s="232" t="s">
        <v>106</v>
      </c>
      <c r="E528" s="232" t="s">
        <v>1658</v>
      </c>
      <c r="F528" s="440" t="s">
        <v>1657</v>
      </c>
      <c r="G528" s="217" t="s">
        <v>35</v>
      </c>
      <c r="H528" s="223">
        <v>0</v>
      </c>
      <c r="I528" s="224">
        <v>470000000</v>
      </c>
      <c r="J528" s="219" t="s">
        <v>25</v>
      </c>
      <c r="K528" s="225" t="s">
        <v>281</v>
      </c>
      <c r="L528" s="226" t="s">
        <v>26</v>
      </c>
      <c r="M528" s="217" t="s">
        <v>27</v>
      </c>
      <c r="N528" s="227" t="s">
        <v>206</v>
      </c>
      <c r="O528" s="225" t="s">
        <v>38</v>
      </c>
      <c r="P528" s="228" t="s">
        <v>87</v>
      </c>
      <c r="Q528" s="225" t="s">
        <v>88</v>
      </c>
      <c r="R528" s="450" t="s">
        <v>3128</v>
      </c>
      <c r="S528" s="230">
        <v>1700</v>
      </c>
      <c r="T528" s="252">
        <f t="shared" si="18"/>
        <v>0</v>
      </c>
      <c r="U528" s="252">
        <f t="shared" si="19"/>
        <v>0</v>
      </c>
      <c r="V528" s="217" t="s">
        <v>107</v>
      </c>
      <c r="W528" s="218" t="s">
        <v>262</v>
      </c>
      <c r="X528" s="218"/>
      <c r="Y528" s="105"/>
      <c r="Z528" s="74"/>
      <c r="AA528" s="74"/>
      <c r="AB528" s="409"/>
      <c r="AC528" s="308"/>
      <c r="AD528" s="308"/>
      <c r="AE528" s="308"/>
      <c r="AF528" s="308"/>
      <c r="AG528" s="75"/>
      <c r="AH528" s="410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/>
      <c r="BA528" s="74"/>
      <c r="BB528" s="74"/>
      <c r="BC528" s="74"/>
      <c r="BD528" s="74"/>
      <c r="BE528" s="74"/>
      <c r="BF528" s="74"/>
      <c r="BG528" s="74"/>
      <c r="BH528" s="74"/>
      <c r="BI528" s="74"/>
      <c r="BJ528" s="74"/>
      <c r="BK528" s="74"/>
      <c r="BL528" s="74"/>
      <c r="BM528" s="401"/>
      <c r="BN528" s="401"/>
      <c r="BO528" s="401"/>
      <c r="BP528" s="401"/>
      <c r="BQ528" s="401"/>
      <c r="BR528" s="401"/>
      <c r="BS528" s="401"/>
      <c r="BT528" s="401"/>
      <c r="BU528" s="401"/>
      <c r="BV528" s="401"/>
      <c r="BW528" s="401"/>
      <c r="BX528" s="401"/>
      <c r="BY528" s="401"/>
      <c r="BZ528" s="401"/>
      <c r="CA528" s="401"/>
      <c r="CB528" s="401"/>
      <c r="CC528" s="401"/>
      <c r="CD528" s="401"/>
      <c r="CE528" s="401"/>
      <c r="CF528" s="401"/>
      <c r="CG528" s="401"/>
      <c r="CH528" s="401"/>
      <c r="CI528" s="401"/>
      <c r="CJ528" s="401"/>
      <c r="CK528" s="401"/>
    </row>
    <row r="529" spans="1:89" s="12" customFormat="1" ht="69.75" customHeight="1">
      <c r="A529" s="217" t="s">
        <v>3695</v>
      </c>
      <c r="B529" s="219" t="s">
        <v>23</v>
      </c>
      <c r="C529" s="238" t="s">
        <v>280</v>
      </c>
      <c r="D529" s="232" t="s">
        <v>106</v>
      </c>
      <c r="E529" s="232" t="s">
        <v>1658</v>
      </c>
      <c r="F529" s="440" t="s">
        <v>1657</v>
      </c>
      <c r="G529" s="217" t="s">
        <v>35</v>
      </c>
      <c r="H529" s="223">
        <v>0</v>
      </c>
      <c r="I529" s="224">
        <v>470000000</v>
      </c>
      <c r="J529" s="219" t="s">
        <v>25</v>
      </c>
      <c r="K529" s="225" t="s">
        <v>281</v>
      </c>
      <c r="L529" s="226" t="s">
        <v>26</v>
      </c>
      <c r="M529" s="217" t="s">
        <v>27</v>
      </c>
      <c r="N529" s="227" t="s">
        <v>206</v>
      </c>
      <c r="O529" s="225" t="s">
        <v>38</v>
      </c>
      <c r="P529" s="228" t="s">
        <v>87</v>
      </c>
      <c r="Q529" s="225" t="s">
        <v>88</v>
      </c>
      <c r="R529" s="450">
        <v>30</v>
      </c>
      <c r="S529" s="230">
        <v>1700</v>
      </c>
      <c r="T529" s="252">
        <f t="shared" si="18"/>
        <v>51000</v>
      </c>
      <c r="U529" s="252">
        <f t="shared" si="19"/>
        <v>57120.000000000007</v>
      </c>
      <c r="V529" s="217"/>
      <c r="W529" s="218" t="s">
        <v>262</v>
      </c>
      <c r="X529" s="218" t="s">
        <v>665</v>
      </c>
      <c r="Y529" s="137"/>
      <c r="Z529" s="368"/>
      <c r="AA529" s="434"/>
      <c r="AB529" s="435"/>
      <c r="AC529" s="449"/>
      <c r="AD529" s="449"/>
      <c r="AE529" s="449"/>
      <c r="AF529" s="449"/>
      <c r="AG529" s="75"/>
      <c r="AH529" s="410"/>
      <c r="AI529" s="67"/>
      <c r="AJ529" s="68"/>
      <c r="AK529" s="69"/>
      <c r="AL529" s="68"/>
      <c r="AM529" s="74"/>
      <c r="AN529" s="447"/>
      <c r="AO529" s="74"/>
      <c r="AP529" s="449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/>
      <c r="BA529" s="74"/>
      <c r="BB529" s="74"/>
      <c r="BC529" s="74"/>
      <c r="BD529" s="74"/>
      <c r="BE529" s="74"/>
      <c r="BF529" s="74"/>
      <c r="BG529" s="74"/>
      <c r="BH529" s="74"/>
      <c r="BI529" s="74"/>
      <c r="BJ529" s="74"/>
      <c r="BK529" s="74"/>
      <c r="BL529" s="74"/>
      <c r="BM529" s="401"/>
      <c r="BN529" s="401"/>
      <c r="BO529" s="401"/>
      <c r="BP529" s="401"/>
      <c r="BQ529" s="401"/>
      <c r="BR529" s="401"/>
      <c r="BS529" s="401"/>
      <c r="BT529" s="401"/>
      <c r="BU529" s="401"/>
      <c r="BV529" s="401"/>
      <c r="BW529" s="401"/>
      <c r="BX529" s="401"/>
      <c r="BY529" s="401"/>
      <c r="BZ529" s="401"/>
      <c r="CA529" s="401"/>
      <c r="CB529" s="401"/>
      <c r="CC529" s="401"/>
      <c r="CD529" s="401"/>
      <c r="CE529" s="401"/>
      <c r="CF529" s="401"/>
      <c r="CG529" s="401"/>
      <c r="CH529" s="401"/>
      <c r="CI529" s="401"/>
      <c r="CJ529" s="401"/>
      <c r="CK529" s="401"/>
    </row>
    <row r="530" spans="1:89" s="12" customFormat="1" ht="70.5" customHeight="1">
      <c r="A530" s="217" t="s">
        <v>2713</v>
      </c>
      <c r="B530" s="219" t="s">
        <v>23</v>
      </c>
      <c r="C530" s="231" t="s">
        <v>1599</v>
      </c>
      <c r="D530" s="231" t="s">
        <v>1600</v>
      </c>
      <c r="E530" s="220" t="s">
        <v>1601</v>
      </c>
      <c r="F530" s="221" t="s">
        <v>1221</v>
      </c>
      <c r="G530" s="222" t="s">
        <v>24</v>
      </c>
      <c r="H530" s="217">
        <v>0</v>
      </c>
      <c r="I530" s="223">
        <v>470000000</v>
      </c>
      <c r="J530" s="224" t="s">
        <v>25</v>
      </c>
      <c r="K530" s="219" t="s">
        <v>618</v>
      </c>
      <c r="L530" s="225" t="s">
        <v>26</v>
      </c>
      <c r="M530" s="226" t="s">
        <v>27</v>
      </c>
      <c r="N530" s="219" t="s">
        <v>1594</v>
      </c>
      <c r="O530" s="227" t="s">
        <v>28</v>
      </c>
      <c r="P530" s="225">
        <v>796</v>
      </c>
      <c r="Q530" s="228" t="s">
        <v>29</v>
      </c>
      <c r="R530" s="228">
        <v>30</v>
      </c>
      <c r="S530" s="229">
        <v>80</v>
      </c>
      <c r="T530" s="230">
        <f t="shared" si="18"/>
        <v>2400</v>
      </c>
      <c r="U530" s="252">
        <f t="shared" si="19"/>
        <v>2688.0000000000005</v>
      </c>
      <c r="V530" s="252"/>
      <c r="W530" s="217" t="s">
        <v>262</v>
      </c>
      <c r="X530" s="218"/>
      <c r="Y530" s="132"/>
      <c r="Z530" s="368"/>
      <c r="AA530" s="447"/>
      <c r="AB530" s="435"/>
      <c r="AC530" s="449"/>
      <c r="AD530" s="449"/>
      <c r="AE530" s="449"/>
      <c r="AF530" s="449"/>
      <c r="AG530" s="408"/>
      <c r="AH530" s="410"/>
      <c r="AI530" s="434"/>
      <c r="AJ530" s="368"/>
      <c r="AK530" s="434"/>
      <c r="AL530" s="368"/>
      <c r="AM530" s="434"/>
      <c r="AN530" s="43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/>
      <c r="BA530" s="74"/>
      <c r="BB530" s="74"/>
      <c r="BC530" s="74"/>
      <c r="BD530" s="74"/>
      <c r="BE530" s="74"/>
      <c r="BF530" s="74"/>
      <c r="BG530" s="74"/>
      <c r="BH530" s="74"/>
      <c r="BI530" s="74"/>
      <c r="BJ530" s="74"/>
      <c r="BK530" s="74"/>
      <c r="BL530" s="74"/>
      <c r="BM530" s="401"/>
      <c r="BN530" s="401"/>
      <c r="BO530" s="401"/>
      <c r="BP530" s="401"/>
      <c r="BQ530" s="401"/>
      <c r="BR530" s="401"/>
      <c r="BS530" s="401"/>
      <c r="BT530" s="401"/>
      <c r="BU530" s="401"/>
      <c r="BV530" s="401"/>
      <c r="BW530" s="401"/>
      <c r="BX530" s="401"/>
      <c r="BY530" s="401"/>
      <c r="BZ530" s="401"/>
      <c r="CA530" s="401"/>
      <c r="CB530" s="401"/>
      <c r="CC530" s="401"/>
      <c r="CD530" s="401"/>
      <c r="CE530" s="401"/>
      <c r="CF530" s="401"/>
      <c r="CG530" s="401"/>
      <c r="CH530" s="401"/>
      <c r="CI530" s="401"/>
      <c r="CJ530" s="401"/>
      <c r="CK530" s="401"/>
    </row>
    <row r="531" spans="1:89" s="12" customFormat="1" ht="63.75" customHeight="1">
      <c r="A531" s="217" t="s">
        <v>2714</v>
      </c>
      <c r="B531" s="219" t="s">
        <v>23</v>
      </c>
      <c r="C531" s="231" t="s">
        <v>2012</v>
      </c>
      <c r="D531" s="231" t="s">
        <v>1600</v>
      </c>
      <c r="E531" s="220" t="s">
        <v>2013</v>
      </c>
      <c r="F531" s="221" t="s">
        <v>1222</v>
      </c>
      <c r="G531" s="222" t="s">
        <v>24</v>
      </c>
      <c r="H531" s="217">
        <v>0</v>
      </c>
      <c r="I531" s="223">
        <v>470000000</v>
      </c>
      <c r="J531" s="224" t="s">
        <v>25</v>
      </c>
      <c r="K531" s="219" t="s">
        <v>618</v>
      </c>
      <c r="L531" s="225" t="s">
        <v>26</v>
      </c>
      <c r="M531" s="226" t="s">
        <v>27</v>
      </c>
      <c r="N531" s="219" t="s">
        <v>1594</v>
      </c>
      <c r="O531" s="227" t="s">
        <v>28</v>
      </c>
      <c r="P531" s="225">
        <v>796</v>
      </c>
      <c r="Q531" s="228" t="s">
        <v>29</v>
      </c>
      <c r="R531" s="228" t="s">
        <v>3128</v>
      </c>
      <c r="S531" s="229">
        <v>324</v>
      </c>
      <c r="T531" s="230">
        <f t="shared" si="18"/>
        <v>0</v>
      </c>
      <c r="U531" s="252">
        <f t="shared" si="19"/>
        <v>0</v>
      </c>
      <c r="V531" s="252"/>
      <c r="W531" s="217" t="s">
        <v>262</v>
      </c>
      <c r="X531" s="218"/>
      <c r="Y531" s="132"/>
      <c r="Z531" s="74"/>
      <c r="AA531" s="22"/>
      <c r="AB531" s="141"/>
      <c r="AC531" s="248"/>
      <c r="AD531" s="248"/>
      <c r="AE531" s="248"/>
      <c r="AF531" s="248"/>
      <c r="AG531" s="293"/>
      <c r="AH531" s="400"/>
      <c r="AI531" s="22"/>
      <c r="AJ531" s="22"/>
      <c r="AK531" s="22"/>
      <c r="AL531" s="22"/>
      <c r="AM531" s="22"/>
      <c r="AN531" s="22"/>
      <c r="AO531" s="22"/>
      <c r="AP531" s="22"/>
      <c r="AQ531" s="22"/>
      <c r="AR531" s="401"/>
      <c r="AS531" s="401"/>
      <c r="AT531" s="401"/>
      <c r="AU531" s="401"/>
      <c r="AV531" s="401"/>
      <c r="AW531" s="401"/>
      <c r="AX531" s="401"/>
      <c r="AY531" s="401"/>
      <c r="AZ531" s="401"/>
      <c r="BA531" s="401"/>
      <c r="BB531" s="401"/>
      <c r="BC531" s="401"/>
      <c r="BD531" s="401"/>
      <c r="BE531" s="401"/>
      <c r="BF531" s="401"/>
      <c r="BG531" s="401"/>
      <c r="BH531" s="401"/>
      <c r="BI531" s="401"/>
      <c r="BJ531" s="401"/>
      <c r="BK531" s="401"/>
      <c r="BL531" s="401"/>
      <c r="BM531" s="401"/>
      <c r="BN531" s="401"/>
      <c r="BO531" s="401"/>
      <c r="BP531" s="401"/>
      <c r="BQ531" s="401"/>
      <c r="BR531" s="401"/>
      <c r="BS531" s="401"/>
      <c r="BT531" s="401"/>
      <c r="BU531" s="401"/>
      <c r="BV531" s="401"/>
      <c r="BW531" s="401"/>
      <c r="BX531" s="401"/>
      <c r="BY531" s="401"/>
      <c r="BZ531" s="401"/>
      <c r="CA531" s="401"/>
      <c r="CB531" s="401"/>
      <c r="CC531" s="401"/>
      <c r="CD531" s="401"/>
      <c r="CE531" s="401"/>
      <c r="CF531" s="401"/>
      <c r="CG531" s="401"/>
      <c r="CH531" s="401"/>
      <c r="CI531" s="401"/>
      <c r="CJ531" s="401"/>
      <c r="CK531" s="401"/>
    </row>
    <row r="532" spans="1:89" s="12" customFormat="1" ht="44.25" customHeight="1">
      <c r="A532" s="217" t="s">
        <v>2715</v>
      </c>
      <c r="B532" s="219" t="s">
        <v>23</v>
      </c>
      <c r="C532" s="231" t="s">
        <v>1280</v>
      </c>
      <c r="D532" s="231" t="s">
        <v>1278</v>
      </c>
      <c r="E532" s="220" t="s">
        <v>1279</v>
      </c>
      <c r="F532" s="221" t="s">
        <v>1223</v>
      </c>
      <c r="G532" s="222" t="s">
        <v>24</v>
      </c>
      <c r="H532" s="217">
        <v>0</v>
      </c>
      <c r="I532" s="223">
        <v>470000000</v>
      </c>
      <c r="J532" s="224" t="s">
        <v>25</v>
      </c>
      <c r="K532" s="219" t="s">
        <v>618</v>
      </c>
      <c r="L532" s="225" t="s">
        <v>26</v>
      </c>
      <c r="M532" s="226" t="s">
        <v>27</v>
      </c>
      <c r="N532" s="219" t="s">
        <v>1594</v>
      </c>
      <c r="O532" s="227" t="s">
        <v>28</v>
      </c>
      <c r="P532" s="225">
        <v>796</v>
      </c>
      <c r="Q532" s="228" t="s">
        <v>29</v>
      </c>
      <c r="R532" s="228" t="s">
        <v>3128</v>
      </c>
      <c r="S532" s="229">
        <v>9200</v>
      </c>
      <c r="T532" s="230">
        <f t="shared" si="18"/>
        <v>0</v>
      </c>
      <c r="U532" s="252">
        <f t="shared" si="19"/>
        <v>0</v>
      </c>
      <c r="V532" s="252"/>
      <c r="W532" s="217" t="s">
        <v>262</v>
      </c>
      <c r="X532" s="218"/>
      <c r="Y532" s="132"/>
      <c r="Z532" s="74"/>
      <c r="AA532" s="22"/>
      <c r="AB532" s="141"/>
      <c r="AC532" s="248"/>
      <c r="AD532" s="248"/>
      <c r="AE532" s="248"/>
      <c r="AF532" s="248"/>
      <c r="AG532" s="293"/>
      <c r="AH532" s="400"/>
      <c r="AI532" s="22"/>
      <c r="AJ532" s="22"/>
      <c r="AK532" s="22"/>
      <c r="AL532" s="22"/>
      <c r="AM532" s="22"/>
      <c r="AN532" s="22"/>
      <c r="AO532" s="22"/>
      <c r="AP532" s="22"/>
      <c r="AQ532" s="22"/>
      <c r="AR532" s="401"/>
      <c r="AS532" s="401"/>
      <c r="AT532" s="401"/>
      <c r="AU532" s="401"/>
      <c r="AV532" s="401"/>
      <c r="AW532" s="401"/>
      <c r="AX532" s="401"/>
      <c r="AY532" s="401"/>
      <c r="AZ532" s="401"/>
      <c r="BA532" s="401"/>
      <c r="BB532" s="401"/>
      <c r="BC532" s="401"/>
      <c r="BD532" s="401"/>
      <c r="BE532" s="401"/>
      <c r="BF532" s="401"/>
      <c r="BG532" s="401"/>
      <c r="BH532" s="401"/>
      <c r="BI532" s="401"/>
      <c r="BJ532" s="401"/>
      <c r="BK532" s="401"/>
      <c r="BL532" s="401"/>
      <c r="BM532" s="401"/>
      <c r="BN532" s="401"/>
      <c r="BO532" s="401"/>
      <c r="BP532" s="401"/>
      <c r="BQ532" s="401"/>
      <c r="BR532" s="401"/>
      <c r="BS532" s="401"/>
      <c r="BT532" s="401"/>
      <c r="BU532" s="401"/>
      <c r="BV532" s="401"/>
      <c r="BW532" s="401"/>
      <c r="BX532" s="401"/>
      <c r="BY532" s="401"/>
      <c r="BZ532" s="401"/>
      <c r="CA532" s="401"/>
      <c r="CB532" s="401"/>
      <c r="CC532" s="401"/>
      <c r="CD532" s="401"/>
      <c r="CE532" s="401"/>
      <c r="CF532" s="401"/>
      <c r="CG532" s="401"/>
      <c r="CH532" s="401"/>
      <c r="CI532" s="401"/>
      <c r="CJ532" s="401"/>
      <c r="CK532" s="401"/>
    </row>
    <row r="533" spans="1:89" s="12" customFormat="1" ht="87" customHeight="1">
      <c r="A533" s="217" t="s">
        <v>2716</v>
      </c>
      <c r="B533" s="219" t="s">
        <v>23</v>
      </c>
      <c r="C533" s="231" t="s">
        <v>1283</v>
      </c>
      <c r="D533" s="231" t="s">
        <v>1281</v>
      </c>
      <c r="E533" s="220" t="s">
        <v>1282</v>
      </c>
      <c r="F533" s="221" t="s">
        <v>1224</v>
      </c>
      <c r="G533" s="222" t="s">
        <v>24</v>
      </c>
      <c r="H533" s="217">
        <v>0</v>
      </c>
      <c r="I533" s="223">
        <v>470000000</v>
      </c>
      <c r="J533" s="224" t="s">
        <v>25</v>
      </c>
      <c r="K533" s="219" t="s">
        <v>618</v>
      </c>
      <c r="L533" s="225" t="s">
        <v>26</v>
      </c>
      <c r="M533" s="226" t="s">
        <v>27</v>
      </c>
      <c r="N533" s="219" t="s">
        <v>1594</v>
      </c>
      <c r="O533" s="227" t="s">
        <v>28</v>
      </c>
      <c r="P533" s="225">
        <v>166</v>
      </c>
      <c r="Q533" s="228" t="s">
        <v>975</v>
      </c>
      <c r="R533" s="228" t="s">
        <v>3128</v>
      </c>
      <c r="S533" s="229">
        <v>1040</v>
      </c>
      <c r="T533" s="230">
        <f t="shared" si="18"/>
        <v>0</v>
      </c>
      <c r="U533" s="252">
        <f t="shared" si="19"/>
        <v>0</v>
      </c>
      <c r="V533" s="252"/>
      <c r="W533" s="217" t="s">
        <v>262</v>
      </c>
      <c r="X533" s="218"/>
      <c r="Y533" s="132"/>
      <c r="Z533" s="74"/>
      <c r="AA533" s="22"/>
      <c r="AB533" s="141"/>
      <c r="AC533" s="248"/>
      <c r="AD533" s="248"/>
      <c r="AE533" s="248"/>
      <c r="AF533" s="248"/>
      <c r="AG533" s="293"/>
      <c r="AH533" s="400"/>
      <c r="AI533" s="22"/>
      <c r="AJ533" s="22"/>
      <c r="AK533" s="22"/>
      <c r="AL533" s="22"/>
      <c r="AM533" s="22"/>
      <c r="AN533" s="22"/>
      <c r="AO533" s="22"/>
      <c r="AP533" s="22"/>
      <c r="AQ533" s="22"/>
      <c r="AR533" s="401"/>
      <c r="AS533" s="401"/>
      <c r="AT533" s="401"/>
      <c r="AU533" s="401"/>
      <c r="AV533" s="401"/>
      <c r="AW533" s="401"/>
      <c r="AX533" s="401"/>
      <c r="AY533" s="401"/>
      <c r="AZ533" s="401"/>
      <c r="BA533" s="401"/>
      <c r="BB533" s="401"/>
      <c r="BC533" s="401"/>
      <c r="BD533" s="401"/>
      <c r="BE533" s="401"/>
      <c r="BF533" s="401"/>
      <c r="BG533" s="401"/>
      <c r="BH533" s="401"/>
      <c r="BI533" s="401"/>
      <c r="BJ533" s="401"/>
      <c r="BK533" s="401"/>
      <c r="BL533" s="401"/>
      <c r="BM533" s="401"/>
      <c r="BN533" s="401"/>
      <c r="BO533" s="401"/>
      <c r="BP533" s="401"/>
      <c r="BQ533" s="401"/>
      <c r="BR533" s="401"/>
      <c r="BS533" s="401"/>
      <c r="BT533" s="401"/>
      <c r="BU533" s="401"/>
      <c r="BV533" s="401"/>
      <c r="BW533" s="401"/>
      <c r="BX533" s="401"/>
      <c r="BY533" s="401"/>
      <c r="BZ533" s="401"/>
      <c r="CA533" s="401"/>
      <c r="CB533" s="401"/>
      <c r="CC533" s="401"/>
      <c r="CD533" s="401"/>
      <c r="CE533" s="401"/>
      <c r="CF533" s="401"/>
      <c r="CG533" s="401"/>
      <c r="CH533" s="401"/>
      <c r="CI533" s="401"/>
      <c r="CJ533" s="401"/>
      <c r="CK533" s="401"/>
    </row>
    <row r="534" spans="1:89" s="12" customFormat="1" ht="45.75" customHeight="1">
      <c r="A534" s="217" t="s">
        <v>2717</v>
      </c>
      <c r="B534" s="219" t="s">
        <v>23</v>
      </c>
      <c r="C534" s="231" t="s">
        <v>1274</v>
      </c>
      <c r="D534" s="231" t="s">
        <v>1272</v>
      </c>
      <c r="E534" s="220" t="s">
        <v>1273</v>
      </c>
      <c r="F534" s="221" t="s">
        <v>1225</v>
      </c>
      <c r="G534" s="222" t="s">
        <v>24</v>
      </c>
      <c r="H534" s="217">
        <v>0</v>
      </c>
      <c r="I534" s="223">
        <v>470000000</v>
      </c>
      <c r="J534" s="224" t="s">
        <v>25</v>
      </c>
      <c r="K534" s="219" t="s">
        <v>618</v>
      </c>
      <c r="L534" s="225" t="s">
        <v>26</v>
      </c>
      <c r="M534" s="226" t="s">
        <v>27</v>
      </c>
      <c r="N534" s="219" t="s">
        <v>1594</v>
      </c>
      <c r="O534" s="227" t="s">
        <v>28</v>
      </c>
      <c r="P534" s="225">
        <v>796</v>
      </c>
      <c r="Q534" s="228" t="s">
        <v>29</v>
      </c>
      <c r="R534" s="228" t="s">
        <v>3128</v>
      </c>
      <c r="S534" s="229">
        <v>288</v>
      </c>
      <c r="T534" s="230">
        <f t="shared" si="18"/>
        <v>0</v>
      </c>
      <c r="U534" s="252">
        <f t="shared" si="19"/>
        <v>0</v>
      </c>
      <c r="V534" s="252"/>
      <c r="W534" s="217" t="s">
        <v>262</v>
      </c>
      <c r="X534" s="218"/>
      <c r="Y534" s="132"/>
      <c r="Z534" s="74"/>
      <c r="AA534" s="22"/>
      <c r="AB534" s="141"/>
      <c r="AC534" s="248"/>
      <c r="AD534" s="248"/>
      <c r="AE534" s="248"/>
      <c r="AF534" s="248"/>
      <c r="AG534" s="293"/>
      <c r="AH534" s="400"/>
      <c r="AI534" s="22"/>
      <c r="AJ534" s="22"/>
      <c r="AK534" s="22"/>
      <c r="AL534" s="22"/>
      <c r="AM534" s="22"/>
      <c r="AN534" s="22"/>
      <c r="AO534" s="22"/>
      <c r="AP534" s="22"/>
      <c r="AQ534" s="22"/>
      <c r="AR534" s="401"/>
      <c r="AS534" s="401"/>
      <c r="AT534" s="401"/>
      <c r="AU534" s="401"/>
      <c r="AV534" s="401"/>
      <c r="AW534" s="401"/>
      <c r="AX534" s="401"/>
      <c r="AY534" s="401"/>
      <c r="AZ534" s="401"/>
      <c r="BA534" s="401"/>
      <c r="BB534" s="401"/>
      <c r="BC534" s="401"/>
      <c r="BD534" s="401"/>
      <c r="BE534" s="401"/>
      <c r="BF534" s="401"/>
      <c r="BG534" s="401"/>
      <c r="BH534" s="401"/>
      <c r="BI534" s="401"/>
      <c r="BJ534" s="401"/>
      <c r="BK534" s="401"/>
      <c r="BL534" s="401"/>
      <c r="BM534" s="401"/>
      <c r="BN534" s="401"/>
      <c r="BO534" s="401"/>
      <c r="BP534" s="401"/>
      <c r="BQ534" s="401"/>
      <c r="BR534" s="401"/>
      <c r="BS534" s="401"/>
      <c r="BT534" s="401"/>
      <c r="BU534" s="401"/>
      <c r="BV534" s="401"/>
      <c r="BW534" s="401"/>
      <c r="BX534" s="401"/>
      <c r="BY534" s="401"/>
      <c r="BZ534" s="401"/>
      <c r="CA534" s="401"/>
      <c r="CB534" s="401"/>
      <c r="CC534" s="401"/>
      <c r="CD534" s="401"/>
      <c r="CE534" s="401"/>
      <c r="CF534" s="401"/>
      <c r="CG534" s="401"/>
      <c r="CH534" s="401"/>
      <c r="CI534" s="401"/>
      <c r="CJ534" s="401"/>
      <c r="CK534" s="401"/>
    </row>
    <row r="535" spans="1:89" s="12" customFormat="1" ht="54" customHeight="1">
      <c r="A535" s="217" t="s">
        <v>2718</v>
      </c>
      <c r="B535" s="219" t="s">
        <v>23</v>
      </c>
      <c r="C535" s="231" t="s">
        <v>1274</v>
      </c>
      <c r="D535" s="231" t="s">
        <v>1272</v>
      </c>
      <c r="E535" s="220" t="s">
        <v>1273</v>
      </c>
      <c r="F535" s="221" t="s">
        <v>1226</v>
      </c>
      <c r="G535" s="222" t="s">
        <v>24</v>
      </c>
      <c r="H535" s="217">
        <v>0</v>
      </c>
      <c r="I535" s="223">
        <v>470000000</v>
      </c>
      <c r="J535" s="224" t="s">
        <v>25</v>
      </c>
      <c r="K535" s="219" t="s">
        <v>618</v>
      </c>
      <c r="L535" s="225" t="s">
        <v>26</v>
      </c>
      <c r="M535" s="226" t="s">
        <v>27</v>
      </c>
      <c r="N535" s="219" t="s">
        <v>1594</v>
      </c>
      <c r="O535" s="227" t="s">
        <v>28</v>
      </c>
      <c r="P535" s="225">
        <v>796</v>
      </c>
      <c r="Q535" s="228" t="s">
        <v>29</v>
      </c>
      <c r="R535" s="228" t="s">
        <v>3128</v>
      </c>
      <c r="S535" s="229">
        <v>560</v>
      </c>
      <c r="T535" s="230">
        <f t="shared" si="18"/>
        <v>0</v>
      </c>
      <c r="U535" s="252">
        <f t="shared" si="19"/>
        <v>0</v>
      </c>
      <c r="V535" s="252"/>
      <c r="W535" s="217" t="s">
        <v>262</v>
      </c>
      <c r="X535" s="218"/>
      <c r="Y535" s="132"/>
      <c r="Z535" s="74"/>
      <c r="AA535" s="22"/>
      <c r="AB535" s="141"/>
      <c r="AC535" s="248"/>
      <c r="AD535" s="248"/>
      <c r="AE535" s="248"/>
      <c r="AF535" s="248"/>
      <c r="AG535" s="293"/>
      <c r="AH535" s="400"/>
      <c r="AI535" s="22"/>
      <c r="AJ535" s="22"/>
      <c r="AK535" s="22"/>
      <c r="AL535" s="22"/>
      <c r="AM535" s="22"/>
      <c r="AN535" s="22"/>
      <c r="AO535" s="22"/>
      <c r="AP535" s="22"/>
      <c r="AQ535" s="22"/>
      <c r="AR535" s="401"/>
      <c r="AS535" s="401"/>
      <c r="AT535" s="401"/>
      <c r="AU535" s="401"/>
      <c r="AV535" s="401"/>
      <c r="AW535" s="401"/>
      <c r="AX535" s="401"/>
      <c r="AY535" s="401"/>
      <c r="AZ535" s="401"/>
      <c r="BA535" s="401"/>
      <c r="BB535" s="401"/>
      <c r="BC535" s="401"/>
      <c r="BD535" s="401"/>
      <c r="BE535" s="401"/>
      <c r="BF535" s="401"/>
      <c r="BG535" s="401"/>
      <c r="BH535" s="401"/>
      <c r="BI535" s="401"/>
      <c r="BJ535" s="401"/>
      <c r="BK535" s="401"/>
      <c r="BL535" s="401"/>
      <c r="BM535" s="401"/>
      <c r="BN535" s="401"/>
      <c r="BO535" s="401"/>
      <c r="BP535" s="401"/>
      <c r="BQ535" s="401"/>
      <c r="BR535" s="401"/>
      <c r="BS535" s="401"/>
      <c r="BT535" s="401"/>
      <c r="BU535" s="401"/>
      <c r="BV535" s="401"/>
      <c r="BW535" s="401"/>
      <c r="BX535" s="401"/>
      <c r="BY535" s="401"/>
      <c r="BZ535" s="401"/>
      <c r="CA535" s="401"/>
      <c r="CB535" s="401"/>
      <c r="CC535" s="401"/>
      <c r="CD535" s="401"/>
      <c r="CE535" s="401"/>
      <c r="CF535" s="401"/>
      <c r="CG535" s="401"/>
      <c r="CH535" s="401"/>
      <c r="CI535" s="401"/>
      <c r="CJ535" s="401"/>
      <c r="CK535" s="401"/>
    </row>
    <row r="536" spans="1:89" s="12" customFormat="1" ht="109.5" customHeight="1">
      <c r="A536" s="217" t="s">
        <v>2719</v>
      </c>
      <c r="B536" s="219" t="s">
        <v>23</v>
      </c>
      <c r="C536" s="231" t="s">
        <v>1274</v>
      </c>
      <c r="D536" s="231" t="s">
        <v>1272</v>
      </c>
      <c r="E536" s="220" t="s">
        <v>1273</v>
      </c>
      <c r="F536" s="221" t="s">
        <v>1227</v>
      </c>
      <c r="G536" s="222" t="s">
        <v>24</v>
      </c>
      <c r="H536" s="217">
        <v>0</v>
      </c>
      <c r="I536" s="223">
        <v>470000000</v>
      </c>
      <c r="J536" s="224" t="s">
        <v>25</v>
      </c>
      <c r="K536" s="219" t="s">
        <v>618</v>
      </c>
      <c r="L536" s="225" t="s">
        <v>26</v>
      </c>
      <c r="M536" s="226" t="s">
        <v>27</v>
      </c>
      <c r="N536" s="219" t="s">
        <v>1594</v>
      </c>
      <c r="O536" s="227" t="s">
        <v>28</v>
      </c>
      <c r="P536" s="225">
        <v>796</v>
      </c>
      <c r="Q536" s="228" t="s">
        <v>29</v>
      </c>
      <c r="R536" s="228" t="s">
        <v>3128</v>
      </c>
      <c r="S536" s="229">
        <v>120</v>
      </c>
      <c r="T536" s="230">
        <f t="shared" si="18"/>
        <v>0</v>
      </c>
      <c r="U536" s="252">
        <f t="shared" si="19"/>
        <v>0</v>
      </c>
      <c r="V536" s="252"/>
      <c r="W536" s="217" t="s">
        <v>262</v>
      </c>
      <c r="X536" s="218"/>
      <c r="Y536" s="132"/>
      <c r="Z536" s="74"/>
      <c r="AA536" s="22"/>
      <c r="AB536" s="141"/>
      <c r="AC536" s="248"/>
      <c r="AD536" s="248"/>
      <c r="AE536" s="248"/>
      <c r="AF536" s="248"/>
      <c r="AG536" s="293"/>
      <c r="AH536" s="400"/>
      <c r="AI536" s="22"/>
      <c r="AJ536" s="22"/>
      <c r="AK536" s="22"/>
      <c r="AL536" s="22"/>
      <c r="AM536" s="22"/>
      <c r="AN536" s="22"/>
      <c r="AO536" s="22"/>
      <c r="AP536" s="22"/>
      <c r="AQ536" s="22"/>
      <c r="AR536" s="401"/>
      <c r="AS536" s="401"/>
      <c r="AT536" s="401"/>
      <c r="AU536" s="401"/>
      <c r="AV536" s="401"/>
      <c r="AW536" s="401"/>
      <c r="AX536" s="401"/>
      <c r="AY536" s="401"/>
      <c r="AZ536" s="401"/>
      <c r="BA536" s="401"/>
      <c r="BB536" s="401"/>
      <c r="BC536" s="401"/>
      <c r="BD536" s="401"/>
      <c r="BE536" s="401"/>
      <c r="BF536" s="401"/>
      <c r="BG536" s="401"/>
      <c r="BH536" s="401"/>
      <c r="BI536" s="401"/>
      <c r="BJ536" s="401"/>
      <c r="BK536" s="401"/>
      <c r="BL536" s="401"/>
      <c r="BM536" s="401"/>
      <c r="BN536" s="401"/>
      <c r="BO536" s="401"/>
      <c r="BP536" s="401"/>
      <c r="BQ536" s="401"/>
      <c r="BR536" s="401"/>
      <c r="BS536" s="401"/>
      <c r="BT536" s="401"/>
      <c r="BU536" s="401"/>
      <c r="BV536" s="401"/>
      <c r="BW536" s="401"/>
      <c r="BX536" s="401"/>
      <c r="BY536" s="401"/>
      <c r="BZ536" s="401"/>
      <c r="CA536" s="401"/>
      <c r="CB536" s="401"/>
      <c r="CC536" s="401"/>
      <c r="CD536" s="401"/>
      <c r="CE536" s="401"/>
      <c r="CF536" s="401"/>
      <c r="CG536" s="401"/>
      <c r="CH536" s="401"/>
      <c r="CI536" s="401"/>
      <c r="CJ536" s="401"/>
      <c r="CK536" s="401"/>
    </row>
    <row r="537" spans="1:89" s="12" customFormat="1" ht="84.75" customHeight="1">
      <c r="A537" s="217" t="s">
        <v>2720</v>
      </c>
      <c r="B537" s="219" t="s">
        <v>23</v>
      </c>
      <c r="C537" s="231" t="s">
        <v>1274</v>
      </c>
      <c r="D537" s="231" t="s">
        <v>1272</v>
      </c>
      <c r="E537" s="220" t="s">
        <v>1273</v>
      </c>
      <c r="F537" s="221" t="s">
        <v>1228</v>
      </c>
      <c r="G537" s="222" t="s">
        <v>24</v>
      </c>
      <c r="H537" s="217">
        <v>0</v>
      </c>
      <c r="I537" s="223">
        <v>470000000</v>
      </c>
      <c r="J537" s="224" t="s">
        <v>25</v>
      </c>
      <c r="K537" s="219" t="s">
        <v>618</v>
      </c>
      <c r="L537" s="225" t="s">
        <v>26</v>
      </c>
      <c r="M537" s="226" t="s">
        <v>27</v>
      </c>
      <c r="N537" s="219" t="s">
        <v>1594</v>
      </c>
      <c r="O537" s="227" t="s">
        <v>28</v>
      </c>
      <c r="P537" s="225">
        <v>796</v>
      </c>
      <c r="Q537" s="228" t="s">
        <v>29</v>
      </c>
      <c r="R537" s="228" t="s">
        <v>3128</v>
      </c>
      <c r="S537" s="229">
        <v>140</v>
      </c>
      <c r="T537" s="230">
        <f t="shared" si="18"/>
        <v>0</v>
      </c>
      <c r="U537" s="252">
        <f t="shared" si="19"/>
        <v>0</v>
      </c>
      <c r="V537" s="252"/>
      <c r="W537" s="217" t="s">
        <v>262</v>
      </c>
      <c r="X537" s="218"/>
      <c r="Y537" s="132"/>
      <c r="Z537" s="74"/>
      <c r="AA537" s="22"/>
      <c r="AB537" s="141"/>
      <c r="AC537" s="248"/>
      <c r="AD537" s="248"/>
      <c r="AE537" s="248"/>
      <c r="AF537" s="248"/>
      <c r="AG537" s="293"/>
      <c r="AH537" s="400"/>
      <c r="AI537" s="22"/>
      <c r="AJ537" s="22"/>
      <c r="AK537" s="22"/>
      <c r="AL537" s="22"/>
      <c r="AM537" s="22"/>
      <c r="AN537" s="22"/>
      <c r="AO537" s="22"/>
      <c r="AP537" s="22"/>
      <c r="AQ537" s="22"/>
      <c r="AR537" s="401"/>
      <c r="AS537" s="401"/>
      <c r="AT537" s="401"/>
      <c r="AU537" s="401"/>
      <c r="AV537" s="401"/>
      <c r="AW537" s="401"/>
      <c r="AX537" s="401"/>
      <c r="AY537" s="401"/>
      <c r="AZ537" s="401"/>
      <c r="BA537" s="401"/>
      <c r="BB537" s="401"/>
      <c r="BC537" s="401"/>
      <c r="BD537" s="401"/>
      <c r="BE537" s="401"/>
      <c r="BF537" s="401"/>
      <c r="BG537" s="401"/>
      <c r="BH537" s="401"/>
      <c r="BI537" s="401"/>
      <c r="BJ537" s="401"/>
      <c r="BK537" s="401"/>
      <c r="BL537" s="401"/>
      <c r="BM537" s="401"/>
      <c r="BN537" s="401"/>
      <c r="BO537" s="401"/>
      <c r="BP537" s="401"/>
      <c r="BQ537" s="401"/>
      <c r="BR537" s="401"/>
      <c r="BS537" s="401"/>
      <c r="BT537" s="401"/>
      <c r="BU537" s="401"/>
      <c r="BV537" s="401"/>
      <c r="BW537" s="401"/>
      <c r="BX537" s="401"/>
      <c r="BY537" s="401"/>
      <c r="BZ537" s="401"/>
      <c r="CA537" s="401"/>
      <c r="CB537" s="401"/>
      <c r="CC537" s="401"/>
      <c r="CD537" s="401"/>
      <c r="CE537" s="401"/>
      <c r="CF537" s="401"/>
      <c r="CG537" s="401"/>
      <c r="CH537" s="401"/>
      <c r="CI537" s="401"/>
      <c r="CJ537" s="401"/>
      <c r="CK537" s="401"/>
    </row>
    <row r="538" spans="1:89" s="12" customFormat="1" ht="51.75" customHeight="1">
      <c r="A538" s="217" t="s">
        <v>2721</v>
      </c>
      <c r="B538" s="219" t="s">
        <v>23</v>
      </c>
      <c r="C538" s="231" t="s">
        <v>1274</v>
      </c>
      <c r="D538" s="231" t="s">
        <v>1272</v>
      </c>
      <c r="E538" s="220" t="s">
        <v>1273</v>
      </c>
      <c r="F538" s="221" t="s">
        <v>1229</v>
      </c>
      <c r="G538" s="222" t="s">
        <v>24</v>
      </c>
      <c r="H538" s="217">
        <v>0</v>
      </c>
      <c r="I538" s="223">
        <v>470000000</v>
      </c>
      <c r="J538" s="224" t="s">
        <v>25</v>
      </c>
      <c r="K538" s="219" t="s">
        <v>618</v>
      </c>
      <c r="L538" s="225" t="s">
        <v>26</v>
      </c>
      <c r="M538" s="226" t="s">
        <v>27</v>
      </c>
      <c r="N538" s="219" t="s">
        <v>1594</v>
      </c>
      <c r="O538" s="227" t="s">
        <v>28</v>
      </c>
      <c r="P538" s="225">
        <v>796</v>
      </c>
      <c r="Q538" s="228" t="s">
        <v>29</v>
      </c>
      <c r="R538" s="228" t="s">
        <v>3128</v>
      </c>
      <c r="S538" s="229">
        <v>320</v>
      </c>
      <c r="T538" s="230">
        <f t="shared" si="18"/>
        <v>0</v>
      </c>
      <c r="U538" s="252">
        <f t="shared" si="19"/>
        <v>0</v>
      </c>
      <c r="V538" s="252"/>
      <c r="W538" s="217" t="s">
        <v>262</v>
      </c>
      <c r="X538" s="218"/>
      <c r="Y538" s="132"/>
      <c r="Z538" s="74"/>
      <c r="AA538" s="22"/>
      <c r="AB538" s="141"/>
      <c r="AC538" s="248"/>
      <c r="AD538" s="248"/>
      <c r="AE538" s="248"/>
      <c r="AF538" s="248"/>
      <c r="AG538" s="293"/>
      <c r="AH538" s="400"/>
      <c r="AI538" s="22"/>
      <c r="AJ538" s="22"/>
      <c r="AK538" s="22"/>
      <c r="AL538" s="22"/>
      <c r="AM538" s="22"/>
      <c r="AN538" s="22"/>
      <c r="AO538" s="22"/>
      <c r="AP538" s="22"/>
      <c r="AQ538" s="22"/>
      <c r="AR538" s="401"/>
      <c r="AS538" s="401"/>
      <c r="AT538" s="401"/>
      <c r="AU538" s="401"/>
      <c r="AV538" s="401"/>
      <c r="AW538" s="401"/>
      <c r="AX538" s="401"/>
      <c r="AY538" s="401"/>
      <c r="AZ538" s="401"/>
      <c r="BA538" s="401"/>
      <c r="BB538" s="401"/>
      <c r="BC538" s="401"/>
      <c r="BD538" s="401"/>
      <c r="BE538" s="401"/>
      <c r="BF538" s="401"/>
      <c r="BG538" s="401"/>
      <c r="BH538" s="401"/>
      <c r="BI538" s="401"/>
      <c r="BJ538" s="401"/>
      <c r="BK538" s="401"/>
      <c r="BL538" s="401"/>
      <c r="BM538" s="401"/>
      <c r="BN538" s="401"/>
      <c r="BO538" s="401"/>
      <c r="BP538" s="401"/>
      <c r="BQ538" s="401"/>
      <c r="BR538" s="401"/>
      <c r="BS538" s="401"/>
      <c r="BT538" s="401"/>
      <c r="BU538" s="401"/>
      <c r="BV538" s="401"/>
      <c r="BW538" s="401"/>
      <c r="BX538" s="401"/>
      <c r="BY538" s="401"/>
      <c r="BZ538" s="401"/>
      <c r="CA538" s="401"/>
      <c r="CB538" s="401"/>
      <c r="CC538" s="401"/>
      <c r="CD538" s="401"/>
      <c r="CE538" s="401"/>
      <c r="CF538" s="401"/>
      <c r="CG538" s="401"/>
      <c r="CH538" s="401"/>
      <c r="CI538" s="401"/>
      <c r="CJ538" s="401"/>
      <c r="CK538" s="401"/>
    </row>
    <row r="539" spans="1:89" s="12" customFormat="1" ht="60.75" customHeight="1">
      <c r="A539" s="217" t="s">
        <v>2722</v>
      </c>
      <c r="B539" s="219" t="s">
        <v>23</v>
      </c>
      <c r="C539" s="231" t="s">
        <v>1274</v>
      </c>
      <c r="D539" s="231" t="s">
        <v>1272</v>
      </c>
      <c r="E539" s="220" t="s">
        <v>1273</v>
      </c>
      <c r="F539" s="221" t="s">
        <v>1230</v>
      </c>
      <c r="G539" s="222" t="s">
        <v>24</v>
      </c>
      <c r="H539" s="217">
        <v>0</v>
      </c>
      <c r="I539" s="223">
        <v>470000000</v>
      </c>
      <c r="J539" s="224" t="s">
        <v>25</v>
      </c>
      <c r="K539" s="219" t="s">
        <v>618</v>
      </c>
      <c r="L539" s="225" t="s">
        <v>26</v>
      </c>
      <c r="M539" s="226" t="s">
        <v>27</v>
      </c>
      <c r="N539" s="219" t="s">
        <v>1594</v>
      </c>
      <c r="O539" s="227" t="s">
        <v>28</v>
      </c>
      <c r="P539" s="225">
        <v>796</v>
      </c>
      <c r="Q539" s="228" t="s">
        <v>29</v>
      </c>
      <c r="R539" s="228" t="s">
        <v>3128</v>
      </c>
      <c r="S539" s="229">
        <v>1120</v>
      </c>
      <c r="T539" s="230">
        <f t="shared" si="18"/>
        <v>0</v>
      </c>
      <c r="U539" s="252">
        <f t="shared" si="19"/>
        <v>0</v>
      </c>
      <c r="V539" s="252"/>
      <c r="W539" s="217" t="s">
        <v>262</v>
      </c>
      <c r="X539" s="218"/>
      <c r="Y539" s="132"/>
      <c r="Z539" s="74"/>
      <c r="AA539" s="22"/>
      <c r="AB539" s="141"/>
      <c r="AC539" s="248"/>
      <c r="AD539" s="248"/>
      <c r="AE539" s="248"/>
      <c r="AF539" s="248"/>
      <c r="AG539" s="293"/>
      <c r="AH539" s="400"/>
      <c r="AI539" s="22"/>
      <c r="AJ539" s="22"/>
      <c r="AK539" s="22"/>
      <c r="AL539" s="22"/>
      <c r="AM539" s="22"/>
      <c r="AN539" s="22"/>
      <c r="AO539" s="22"/>
      <c r="AP539" s="22"/>
      <c r="AQ539" s="22"/>
      <c r="AR539" s="401"/>
      <c r="AS539" s="401"/>
      <c r="AT539" s="401"/>
      <c r="AU539" s="401"/>
      <c r="AV539" s="401"/>
      <c r="AW539" s="401"/>
      <c r="AX539" s="401"/>
      <c r="AY539" s="401"/>
      <c r="AZ539" s="401"/>
      <c r="BA539" s="401"/>
      <c r="BB539" s="401"/>
      <c r="BC539" s="401"/>
      <c r="BD539" s="401"/>
      <c r="BE539" s="401"/>
      <c r="BF539" s="401"/>
      <c r="BG539" s="401"/>
      <c r="BH539" s="401"/>
      <c r="BI539" s="401"/>
      <c r="BJ539" s="401"/>
      <c r="BK539" s="401"/>
      <c r="BL539" s="401"/>
      <c r="BM539" s="401"/>
      <c r="BN539" s="401"/>
      <c r="BO539" s="401"/>
      <c r="BP539" s="401"/>
      <c r="BQ539" s="401"/>
      <c r="BR539" s="401"/>
      <c r="BS539" s="401"/>
      <c r="BT539" s="401"/>
      <c r="BU539" s="401"/>
      <c r="BV539" s="401"/>
      <c r="BW539" s="401"/>
      <c r="BX539" s="401"/>
      <c r="BY539" s="401"/>
      <c r="BZ539" s="401"/>
      <c r="CA539" s="401"/>
      <c r="CB539" s="401"/>
      <c r="CC539" s="401"/>
      <c r="CD539" s="401"/>
      <c r="CE539" s="401"/>
      <c r="CF539" s="401"/>
      <c r="CG539" s="401"/>
      <c r="CH539" s="401"/>
      <c r="CI539" s="401"/>
      <c r="CJ539" s="401"/>
      <c r="CK539" s="401"/>
    </row>
    <row r="540" spans="1:89" s="12" customFormat="1" ht="90" customHeight="1">
      <c r="A540" s="371" t="s">
        <v>2723</v>
      </c>
      <c r="B540" s="372" t="s">
        <v>23</v>
      </c>
      <c r="C540" s="79" t="s">
        <v>1720</v>
      </c>
      <c r="D540" s="79" t="s">
        <v>1721</v>
      </c>
      <c r="E540" s="80" t="s">
        <v>1722</v>
      </c>
      <c r="F540" s="81" t="s">
        <v>1231</v>
      </c>
      <c r="G540" s="82" t="s">
        <v>35</v>
      </c>
      <c r="H540" s="371">
        <v>75</v>
      </c>
      <c r="I540" s="83">
        <v>470000000</v>
      </c>
      <c r="J540" s="84" t="s">
        <v>25</v>
      </c>
      <c r="K540" s="372" t="s">
        <v>264</v>
      </c>
      <c r="L540" s="64" t="s">
        <v>26</v>
      </c>
      <c r="M540" s="85" t="s">
        <v>27</v>
      </c>
      <c r="N540" s="372" t="s">
        <v>1594</v>
      </c>
      <c r="O540" s="86" t="s">
        <v>28</v>
      </c>
      <c r="P540" s="64">
        <v>796</v>
      </c>
      <c r="Q540" s="87" t="s">
        <v>29</v>
      </c>
      <c r="R540" s="87" t="s">
        <v>3128</v>
      </c>
      <c r="S540" s="88">
        <v>5275</v>
      </c>
      <c r="T540" s="89">
        <f t="shared" si="18"/>
        <v>0</v>
      </c>
      <c r="U540" s="90">
        <f t="shared" si="19"/>
        <v>0</v>
      </c>
      <c r="V540" s="90" t="s">
        <v>107</v>
      </c>
      <c r="W540" s="371" t="s">
        <v>262</v>
      </c>
      <c r="X540" s="62"/>
      <c r="Y540" s="132"/>
      <c r="Z540" s="74"/>
      <c r="AA540" s="74"/>
      <c r="AB540" s="409"/>
      <c r="AC540" s="308"/>
      <c r="AD540" s="308"/>
      <c r="AE540" s="308"/>
      <c r="AF540" s="308"/>
      <c r="AG540" s="75"/>
      <c r="AH540" s="410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  <c r="BG540" s="74"/>
      <c r="BH540" s="74"/>
      <c r="BI540" s="74"/>
      <c r="BJ540" s="74"/>
      <c r="BK540" s="74"/>
      <c r="BL540" s="74"/>
      <c r="BM540" s="401"/>
      <c r="BN540" s="401"/>
      <c r="BO540" s="401"/>
      <c r="BP540" s="401"/>
      <c r="BQ540" s="401"/>
      <c r="BR540" s="401"/>
      <c r="BS540" s="401"/>
      <c r="BT540" s="401"/>
      <c r="BU540" s="401"/>
      <c r="BV540" s="401"/>
      <c r="BW540" s="401"/>
      <c r="BX540" s="401"/>
      <c r="BY540" s="401"/>
      <c r="BZ540" s="401"/>
      <c r="CA540" s="401"/>
      <c r="CB540" s="401"/>
      <c r="CC540" s="401"/>
      <c r="CD540" s="401"/>
      <c r="CE540" s="401"/>
      <c r="CF540" s="401"/>
      <c r="CG540" s="401"/>
      <c r="CH540" s="401"/>
      <c r="CI540" s="401"/>
      <c r="CJ540" s="401"/>
      <c r="CK540" s="401"/>
    </row>
    <row r="541" spans="1:89" s="12" customFormat="1" ht="90" customHeight="1">
      <c r="A541" s="371" t="s">
        <v>3696</v>
      </c>
      <c r="B541" s="372" t="s">
        <v>23</v>
      </c>
      <c r="C541" s="79" t="s">
        <v>1720</v>
      </c>
      <c r="D541" s="79" t="s">
        <v>1721</v>
      </c>
      <c r="E541" s="80" t="s">
        <v>1722</v>
      </c>
      <c r="F541" s="81" t="s">
        <v>1231</v>
      </c>
      <c r="G541" s="82" t="s">
        <v>35</v>
      </c>
      <c r="H541" s="371">
        <v>75</v>
      </c>
      <c r="I541" s="83">
        <v>470000000</v>
      </c>
      <c r="J541" s="84" t="s">
        <v>25</v>
      </c>
      <c r="K541" s="372" t="s">
        <v>264</v>
      </c>
      <c r="L541" s="64" t="s">
        <v>26</v>
      </c>
      <c r="M541" s="85" t="s">
        <v>27</v>
      </c>
      <c r="N541" s="372" t="s">
        <v>1594</v>
      </c>
      <c r="O541" s="86" t="s">
        <v>28</v>
      </c>
      <c r="P541" s="64">
        <v>796</v>
      </c>
      <c r="Q541" s="87" t="s">
        <v>29</v>
      </c>
      <c r="R541" s="87" t="s">
        <v>3128</v>
      </c>
      <c r="S541" s="88">
        <v>5275</v>
      </c>
      <c r="T541" s="89">
        <f t="shared" si="18"/>
        <v>0</v>
      </c>
      <c r="U541" s="90">
        <f t="shared" si="19"/>
        <v>0</v>
      </c>
      <c r="V541" s="181"/>
      <c r="W541" s="179" t="s">
        <v>262</v>
      </c>
      <c r="X541" s="182" t="s">
        <v>665</v>
      </c>
      <c r="Y541" s="132"/>
      <c r="Z541" s="74"/>
      <c r="AA541" s="74"/>
      <c r="AB541" s="409"/>
      <c r="AC541" s="308"/>
      <c r="AD541" s="308"/>
      <c r="AE541" s="308"/>
      <c r="AF541" s="308"/>
      <c r="AG541" s="75"/>
      <c r="AH541" s="410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/>
      <c r="BA541" s="74"/>
      <c r="BB541" s="74"/>
      <c r="BC541" s="74"/>
      <c r="BD541" s="74"/>
      <c r="BE541" s="74"/>
      <c r="BF541" s="74"/>
      <c r="BG541" s="74"/>
      <c r="BH541" s="74"/>
      <c r="BI541" s="74"/>
      <c r="BJ541" s="74"/>
      <c r="BK541" s="74"/>
      <c r="BL541" s="74"/>
      <c r="BM541" s="401"/>
      <c r="BN541" s="401"/>
      <c r="BO541" s="401"/>
      <c r="BP541" s="401"/>
      <c r="BQ541" s="401"/>
      <c r="BR541" s="401"/>
      <c r="BS541" s="401"/>
      <c r="BT541" s="401"/>
      <c r="BU541" s="401"/>
      <c r="BV541" s="401"/>
      <c r="BW541" s="401"/>
      <c r="BX541" s="401"/>
      <c r="BY541" s="401"/>
      <c r="BZ541" s="401"/>
      <c r="CA541" s="401"/>
      <c r="CB541" s="401"/>
      <c r="CC541" s="401"/>
      <c r="CD541" s="401"/>
      <c r="CE541" s="401"/>
      <c r="CF541" s="401"/>
      <c r="CG541" s="401"/>
      <c r="CH541" s="401"/>
      <c r="CI541" s="401"/>
      <c r="CJ541" s="401"/>
      <c r="CK541" s="401"/>
    </row>
    <row r="542" spans="1:89" s="12" customFormat="1" ht="90" customHeight="1">
      <c r="A542" s="371" t="s">
        <v>4273</v>
      </c>
      <c r="B542" s="372" t="s">
        <v>23</v>
      </c>
      <c r="C542" s="79" t="s">
        <v>1720</v>
      </c>
      <c r="D542" s="79" t="s">
        <v>1721</v>
      </c>
      <c r="E542" s="80" t="s">
        <v>1722</v>
      </c>
      <c r="F542" s="81" t="s">
        <v>1231</v>
      </c>
      <c r="G542" s="82" t="s">
        <v>35</v>
      </c>
      <c r="H542" s="371">
        <v>75</v>
      </c>
      <c r="I542" s="83">
        <v>470000000</v>
      </c>
      <c r="J542" s="84" t="s">
        <v>25</v>
      </c>
      <c r="K542" s="372" t="s">
        <v>3084</v>
      </c>
      <c r="L542" s="64" t="s">
        <v>26</v>
      </c>
      <c r="M542" s="85" t="s">
        <v>27</v>
      </c>
      <c r="N542" s="372" t="s">
        <v>1593</v>
      </c>
      <c r="O542" s="86" t="s">
        <v>38</v>
      </c>
      <c r="P542" s="64">
        <v>796</v>
      </c>
      <c r="Q542" s="87" t="s">
        <v>29</v>
      </c>
      <c r="R542" s="87">
        <v>1</v>
      </c>
      <c r="S542" s="88">
        <v>5275</v>
      </c>
      <c r="T542" s="89">
        <f t="shared" si="18"/>
        <v>5275</v>
      </c>
      <c r="U542" s="90">
        <f t="shared" si="19"/>
        <v>5908.0000000000009</v>
      </c>
      <c r="V542" s="181"/>
      <c r="W542" s="179" t="s">
        <v>262</v>
      </c>
      <c r="X542" s="182" t="s">
        <v>4274</v>
      </c>
      <c r="Y542" s="132"/>
      <c r="Z542" s="368"/>
      <c r="AA542" s="447"/>
      <c r="AB542" s="435"/>
      <c r="AC542" s="449"/>
      <c r="AD542" s="449"/>
      <c r="AE542" s="449"/>
      <c r="AF542" s="449"/>
      <c r="AG542" s="408"/>
      <c r="AH542" s="410"/>
      <c r="AI542" s="449"/>
      <c r="AJ542" s="368"/>
      <c r="AK542" s="435"/>
      <c r="AL542" s="435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  <c r="AZ542" s="74"/>
      <c r="BA542" s="74"/>
      <c r="BB542" s="74"/>
      <c r="BC542" s="74"/>
      <c r="BD542" s="74"/>
      <c r="BE542" s="74"/>
      <c r="BF542" s="74"/>
      <c r="BG542" s="74"/>
      <c r="BH542" s="74"/>
      <c r="BI542" s="74"/>
      <c r="BJ542" s="74"/>
      <c r="BK542" s="74"/>
      <c r="BL542" s="74"/>
      <c r="BM542" s="401"/>
      <c r="BN542" s="401"/>
      <c r="BO542" s="401"/>
      <c r="BP542" s="401"/>
      <c r="BQ542" s="401"/>
      <c r="BR542" s="401"/>
      <c r="BS542" s="401"/>
      <c r="BT542" s="401"/>
      <c r="BU542" s="401"/>
      <c r="BV542" s="401"/>
      <c r="BW542" s="401"/>
      <c r="BX542" s="401"/>
      <c r="BY542" s="401"/>
      <c r="BZ542" s="401"/>
      <c r="CA542" s="401"/>
      <c r="CB542" s="401"/>
      <c r="CC542" s="401"/>
      <c r="CD542" s="401"/>
      <c r="CE542" s="401"/>
      <c r="CF542" s="401"/>
      <c r="CG542" s="401"/>
      <c r="CH542" s="401"/>
      <c r="CI542" s="401"/>
      <c r="CJ542" s="401"/>
      <c r="CK542" s="401"/>
    </row>
    <row r="543" spans="1:89" s="12" customFormat="1" ht="55.15" customHeight="1">
      <c r="A543" s="371" t="s">
        <v>2724</v>
      </c>
      <c r="B543" s="372" t="s">
        <v>23</v>
      </c>
      <c r="C543" s="79" t="s">
        <v>267</v>
      </c>
      <c r="D543" s="79" t="s">
        <v>265</v>
      </c>
      <c r="E543" s="80" t="s">
        <v>266</v>
      </c>
      <c r="F543" s="81" t="s">
        <v>1232</v>
      </c>
      <c r="G543" s="82" t="s">
        <v>24</v>
      </c>
      <c r="H543" s="371">
        <v>0</v>
      </c>
      <c r="I543" s="83">
        <v>470000000</v>
      </c>
      <c r="J543" s="84" t="s">
        <v>25</v>
      </c>
      <c r="K543" s="372" t="s">
        <v>2245</v>
      </c>
      <c r="L543" s="64" t="s">
        <v>26</v>
      </c>
      <c r="M543" s="85" t="s">
        <v>27</v>
      </c>
      <c r="N543" s="372" t="s">
        <v>2247</v>
      </c>
      <c r="O543" s="86" t="s">
        <v>28</v>
      </c>
      <c r="P543" s="64">
        <v>796</v>
      </c>
      <c r="Q543" s="87" t="s">
        <v>29</v>
      </c>
      <c r="R543" s="87" t="s">
        <v>3128</v>
      </c>
      <c r="S543" s="88">
        <v>125.89</v>
      </c>
      <c r="T543" s="89">
        <f t="shared" si="18"/>
        <v>0</v>
      </c>
      <c r="U543" s="90">
        <f t="shared" si="19"/>
        <v>0</v>
      </c>
      <c r="V543" s="90" t="s">
        <v>107</v>
      </c>
      <c r="W543" s="371" t="s">
        <v>262</v>
      </c>
      <c r="X543" s="62"/>
      <c r="Y543" s="465"/>
      <c r="Z543" s="3"/>
      <c r="AA543" s="2"/>
      <c r="AB543" s="7"/>
      <c r="AC543" s="5"/>
      <c r="AD543" s="5"/>
      <c r="AE543" s="5"/>
      <c r="AF543" s="5"/>
      <c r="AG543" s="5"/>
      <c r="AH543" s="321"/>
      <c r="AI543" s="2"/>
      <c r="AJ543" s="3"/>
      <c r="AK543" s="7"/>
      <c r="AL543" s="3"/>
      <c r="AM543" s="2"/>
      <c r="AN543" s="4"/>
      <c r="AO543" s="3"/>
      <c r="AP543" s="4"/>
      <c r="AQ543" s="3"/>
      <c r="AR543" s="4"/>
      <c r="AS543" s="4"/>
      <c r="AT543" s="4"/>
      <c r="AU543" s="4"/>
      <c r="AV543" s="4"/>
      <c r="AW543" s="4"/>
      <c r="AX543" s="401"/>
      <c r="AY543" s="401"/>
      <c r="AZ543" s="401"/>
      <c r="BA543" s="401"/>
      <c r="BB543" s="401"/>
      <c r="BC543" s="401"/>
      <c r="BD543" s="401"/>
      <c r="BE543" s="401"/>
      <c r="BF543" s="401"/>
      <c r="BG543" s="401"/>
      <c r="BH543" s="401"/>
      <c r="BI543" s="401"/>
      <c r="BJ543" s="401"/>
      <c r="BK543" s="401"/>
      <c r="BL543" s="401"/>
      <c r="BM543" s="401"/>
      <c r="BN543" s="401"/>
      <c r="BO543" s="401"/>
      <c r="BP543" s="401"/>
      <c r="BQ543" s="401"/>
      <c r="BR543" s="401"/>
      <c r="BS543" s="401"/>
      <c r="BT543" s="401"/>
      <c r="BU543" s="401"/>
      <c r="BV543" s="401"/>
      <c r="BW543" s="401"/>
      <c r="BX543" s="401"/>
      <c r="BY543" s="401"/>
      <c r="BZ543" s="401"/>
      <c r="CA543" s="401"/>
      <c r="CB543" s="401"/>
      <c r="CC543" s="401"/>
      <c r="CD543" s="401"/>
      <c r="CE543" s="401"/>
      <c r="CF543" s="401"/>
      <c r="CG543" s="401"/>
      <c r="CH543" s="401"/>
      <c r="CI543" s="401"/>
      <c r="CJ543" s="401"/>
      <c r="CK543" s="401"/>
    </row>
    <row r="544" spans="1:89" s="12" customFormat="1" ht="85.5" customHeight="1">
      <c r="A544" s="371" t="s">
        <v>4275</v>
      </c>
      <c r="B544" s="372" t="s">
        <v>23</v>
      </c>
      <c r="C544" s="79" t="s">
        <v>267</v>
      </c>
      <c r="D544" s="79" t="s">
        <v>265</v>
      </c>
      <c r="E544" s="80" t="s">
        <v>266</v>
      </c>
      <c r="F544" s="81" t="s">
        <v>1232</v>
      </c>
      <c r="G544" s="82" t="s">
        <v>35</v>
      </c>
      <c r="H544" s="371">
        <v>75</v>
      </c>
      <c r="I544" s="83">
        <v>470000000</v>
      </c>
      <c r="J544" s="84" t="s">
        <v>25</v>
      </c>
      <c r="K544" s="372" t="s">
        <v>4276</v>
      </c>
      <c r="L544" s="64" t="s">
        <v>26</v>
      </c>
      <c r="M544" s="85" t="s">
        <v>27</v>
      </c>
      <c r="N544" s="372" t="s">
        <v>264</v>
      </c>
      <c r="O544" s="86" t="s">
        <v>38</v>
      </c>
      <c r="P544" s="64">
        <v>796</v>
      </c>
      <c r="Q544" s="87" t="s">
        <v>29</v>
      </c>
      <c r="R544" s="87" t="s">
        <v>728</v>
      </c>
      <c r="S544" s="88">
        <v>126.4</v>
      </c>
      <c r="T544" s="89">
        <f t="shared" si="18"/>
        <v>18960</v>
      </c>
      <c r="U544" s="90">
        <f t="shared" si="19"/>
        <v>21235.200000000001</v>
      </c>
      <c r="V544" s="181"/>
      <c r="W544" s="179" t="s">
        <v>262</v>
      </c>
      <c r="X544" s="182" t="s">
        <v>4274</v>
      </c>
      <c r="Y544" s="132"/>
      <c r="Z544" s="368"/>
      <c r="AA544" s="447"/>
      <c r="AB544" s="435"/>
      <c r="AC544" s="449"/>
      <c r="AD544" s="449"/>
      <c r="AE544" s="449"/>
      <c r="AF544" s="449"/>
      <c r="AG544" s="75"/>
      <c r="AH544" s="410"/>
      <c r="AI544" s="434"/>
      <c r="AJ544" s="368"/>
      <c r="AK544" s="435"/>
      <c r="AL544" s="368"/>
      <c r="AM544" s="74"/>
      <c r="AN544" s="74"/>
      <c r="AO544" s="74"/>
      <c r="AP544" s="449"/>
      <c r="AQ544" s="74"/>
      <c r="AR544" s="74"/>
      <c r="AS544" s="74"/>
      <c r="AT544" s="74"/>
      <c r="AU544" s="74"/>
      <c r="AV544" s="74"/>
      <c r="AW544" s="74"/>
      <c r="AX544" s="74"/>
      <c r="AY544" s="74"/>
      <c r="AZ544" s="74"/>
      <c r="BA544" s="74"/>
      <c r="BB544" s="74"/>
      <c r="BC544" s="74"/>
      <c r="BD544" s="74"/>
      <c r="BE544" s="74"/>
      <c r="BF544" s="74"/>
      <c r="BG544" s="74"/>
      <c r="BH544" s="74"/>
      <c r="BI544" s="74"/>
      <c r="BJ544" s="74"/>
      <c r="BK544" s="74"/>
      <c r="BL544" s="74"/>
      <c r="BM544" s="401"/>
      <c r="BN544" s="401"/>
      <c r="BO544" s="401"/>
      <c r="BP544" s="401"/>
      <c r="BQ544" s="401"/>
      <c r="BR544" s="401"/>
      <c r="BS544" s="401"/>
      <c r="BT544" s="401"/>
      <c r="BU544" s="401"/>
      <c r="BV544" s="401"/>
      <c r="BW544" s="401"/>
      <c r="BX544" s="401"/>
      <c r="BY544" s="401"/>
      <c r="BZ544" s="401"/>
      <c r="CA544" s="401"/>
      <c r="CB544" s="401"/>
      <c r="CC544" s="401"/>
      <c r="CD544" s="401"/>
      <c r="CE544" s="401"/>
      <c r="CF544" s="401"/>
      <c r="CG544" s="401"/>
      <c r="CH544" s="401"/>
      <c r="CI544" s="401"/>
      <c r="CJ544" s="401"/>
      <c r="CK544" s="401"/>
    </row>
    <row r="545" spans="1:89" s="12" customFormat="1" ht="85.5" customHeight="1">
      <c r="A545" s="371" t="s">
        <v>4277</v>
      </c>
      <c r="B545" s="372" t="s">
        <v>23</v>
      </c>
      <c r="C545" s="79" t="s">
        <v>267</v>
      </c>
      <c r="D545" s="79" t="s">
        <v>265</v>
      </c>
      <c r="E545" s="80" t="s">
        <v>266</v>
      </c>
      <c r="F545" s="81" t="s">
        <v>1232</v>
      </c>
      <c r="G545" s="82" t="s">
        <v>35</v>
      </c>
      <c r="H545" s="371">
        <v>75</v>
      </c>
      <c r="I545" s="83">
        <v>470000000</v>
      </c>
      <c r="J545" s="84" t="s">
        <v>25</v>
      </c>
      <c r="K545" s="372" t="s">
        <v>4278</v>
      </c>
      <c r="L545" s="64" t="s">
        <v>26</v>
      </c>
      <c r="M545" s="85" t="s">
        <v>27</v>
      </c>
      <c r="N545" s="372" t="s">
        <v>1593</v>
      </c>
      <c r="O545" s="86" t="s">
        <v>38</v>
      </c>
      <c r="P545" s="64">
        <v>796</v>
      </c>
      <c r="Q545" s="87" t="s">
        <v>29</v>
      </c>
      <c r="R545" s="87">
        <v>400</v>
      </c>
      <c r="S545" s="88">
        <v>126.4</v>
      </c>
      <c r="T545" s="89">
        <f t="shared" si="18"/>
        <v>50560</v>
      </c>
      <c r="U545" s="90">
        <f t="shared" si="19"/>
        <v>56627.200000000004</v>
      </c>
      <c r="V545" s="181"/>
      <c r="W545" s="179" t="s">
        <v>262</v>
      </c>
      <c r="X545" s="182" t="s">
        <v>4274</v>
      </c>
      <c r="Y545" s="132"/>
      <c r="Z545" s="368"/>
      <c r="AA545" s="447"/>
      <c r="AB545" s="435"/>
      <c r="AC545" s="449"/>
      <c r="AD545" s="449"/>
      <c r="AE545" s="449"/>
      <c r="AF545" s="449"/>
      <c r="AG545" s="75"/>
      <c r="AH545" s="410"/>
      <c r="AI545" s="449"/>
      <c r="AJ545" s="368"/>
      <c r="AK545" s="435"/>
      <c r="AL545" s="435"/>
      <c r="AM545" s="74"/>
      <c r="AN545" s="74"/>
      <c r="AO545" s="74"/>
      <c r="AP545" s="449"/>
      <c r="AQ545" s="74"/>
      <c r="AR545" s="74"/>
      <c r="AS545" s="74"/>
      <c r="AT545" s="74"/>
      <c r="AU545" s="74"/>
      <c r="AV545" s="74"/>
      <c r="AW545" s="74"/>
      <c r="AX545" s="74"/>
      <c r="AY545" s="74"/>
      <c r="AZ545" s="74"/>
      <c r="BA545" s="74"/>
      <c r="BB545" s="74"/>
      <c r="BC545" s="74"/>
      <c r="BD545" s="74"/>
      <c r="BE545" s="74"/>
      <c r="BF545" s="74"/>
      <c r="BG545" s="74"/>
      <c r="BH545" s="74"/>
      <c r="BI545" s="74"/>
      <c r="BJ545" s="74"/>
      <c r="BK545" s="74"/>
      <c r="BL545" s="74"/>
      <c r="BM545" s="401"/>
      <c r="BN545" s="401"/>
      <c r="BO545" s="401"/>
      <c r="BP545" s="401"/>
      <c r="BQ545" s="401"/>
      <c r="BR545" s="401"/>
      <c r="BS545" s="401"/>
      <c r="BT545" s="401"/>
      <c r="BU545" s="401"/>
      <c r="BV545" s="401"/>
      <c r="BW545" s="401"/>
      <c r="BX545" s="401"/>
      <c r="BY545" s="401"/>
      <c r="BZ545" s="401"/>
      <c r="CA545" s="401"/>
      <c r="CB545" s="401"/>
      <c r="CC545" s="401"/>
      <c r="CD545" s="401"/>
      <c r="CE545" s="401"/>
      <c r="CF545" s="401"/>
      <c r="CG545" s="401"/>
      <c r="CH545" s="401"/>
      <c r="CI545" s="401"/>
      <c r="CJ545" s="401"/>
      <c r="CK545" s="401"/>
    </row>
    <row r="546" spans="1:89" s="12" customFormat="1" ht="57" customHeight="1">
      <c r="A546" s="371" t="s">
        <v>2725</v>
      </c>
      <c r="B546" s="372" t="s">
        <v>23</v>
      </c>
      <c r="C546" s="79" t="s">
        <v>269</v>
      </c>
      <c r="D546" s="79" t="s">
        <v>265</v>
      </c>
      <c r="E546" s="80" t="s">
        <v>268</v>
      </c>
      <c r="F546" s="81" t="s">
        <v>1233</v>
      </c>
      <c r="G546" s="82" t="s">
        <v>24</v>
      </c>
      <c r="H546" s="371">
        <v>0</v>
      </c>
      <c r="I546" s="83">
        <v>470000000</v>
      </c>
      <c r="J546" s="84" t="s">
        <v>25</v>
      </c>
      <c r="K546" s="372" t="s">
        <v>2246</v>
      </c>
      <c r="L546" s="64" t="s">
        <v>26</v>
      </c>
      <c r="M546" s="85" t="s">
        <v>27</v>
      </c>
      <c r="N546" s="372" t="s">
        <v>2248</v>
      </c>
      <c r="O546" s="86" t="s">
        <v>28</v>
      </c>
      <c r="P546" s="64">
        <v>796</v>
      </c>
      <c r="Q546" s="87" t="s">
        <v>29</v>
      </c>
      <c r="R546" s="87" t="s">
        <v>3128</v>
      </c>
      <c r="S546" s="88">
        <v>122.32</v>
      </c>
      <c r="T546" s="89">
        <f t="shared" si="18"/>
        <v>0</v>
      </c>
      <c r="U546" s="90">
        <f t="shared" si="19"/>
        <v>0</v>
      </c>
      <c r="V546" s="90" t="s">
        <v>107</v>
      </c>
      <c r="W546" s="371" t="s">
        <v>262</v>
      </c>
      <c r="X546" s="62"/>
      <c r="Y546" s="132"/>
      <c r="Z546" s="74"/>
      <c r="AA546" s="74"/>
      <c r="AB546" s="409"/>
      <c r="AC546" s="308"/>
      <c r="AD546" s="308"/>
      <c r="AE546" s="308"/>
      <c r="AF546" s="308"/>
      <c r="AG546" s="75"/>
      <c r="AH546" s="410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  <c r="AZ546" s="74"/>
      <c r="BA546" s="74"/>
      <c r="BB546" s="74"/>
      <c r="BC546" s="74"/>
      <c r="BD546" s="74"/>
      <c r="BE546" s="74"/>
      <c r="BF546" s="74"/>
      <c r="BG546" s="74"/>
      <c r="BH546" s="74"/>
      <c r="BI546" s="74"/>
      <c r="BJ546" s="74"/>
      <c r="BK546" s="74"/>
      <c r="BL546" s="74"/>
      <c r="BM546" s="401"/>
      <c r="BN546" s="401"/>
      <c r="BO546" s="401"/>
      <c r="BP546" s="401"/>
      <c r="BQ546" s="401"/>
      <c r="BR546" s="401"/>
      <c r="BS546" s="401"/>
      <c r="BT546" s="401"/>
      <c r="BU546" s="401"/>
      <c r="BV546" s="401"/>
      <c r="BW546" s="401"/>
      <c r="BX546" s="401"/>
      <c r="BY546" s="401"/>
      <c r="BZ546" s="401"/>
      <c r="CA546" s="401"/>
      <c r="CB546" s="401"/>
      <c r="CC546" s="401"/>
      <c r="CD546" s="401"/>
      <c r="CE546" s="401"/>
      <c r="CF546" s="401"/>
      <c r="CG546" s="401"/>
      <c r="CH546" s="401"/>
      <c r="CI546" s="401"/>
      <c r="CJ546" s="401"/>
      <c r="CK546" s="401"/>
    </row>
    <row r="547" spans="1:89" s="12" customFormat="1" ht="87.75" customHeight="1">
      <c r="A547" s="371" t="s">
        <v>3131</v>
      </c>
      <c r="B547" s="372" t="s">
        <v>23</v>
      </c>
      <c r="C547" s="79" t="s">
        <v>269</v>
      </c>
      <c r="D547" s="79" t="s">
        <v>265</v>
      </c>
      <c r="E547" s="80" t="s">
        <v>268</v>
      </c>
      <c r="F547" s="81" t="s">
        <v>1233</v>
      </c>
      <c r="G547" s="82" t="s">
        <v>35</v>
      </c>
      <c r="H547" s="371">
        <v>75</v>
      </c>
      <c r="I547" s="83">
        <v>470000000</v>
      </c>
      <c r="J547" s="84" t="s">
        <v>25</v>
      </c>
      <c r="K547" s="372" t="s">
        <v>4279</v>
      </c>
      <c r="L547" s="64" t="s">
        <v>26</v>
      </c>
      <c r="M547" s="85" t="s">
        <v>27</v>
      </c>
      <c r="N547" s="372" t="s">
        <v>264</v>
      </c>
      <c r="O547" s="86" t="s">
        <v>38</v>
      </c>
      <c r="P547" s="64">
        <v>796</v>
      </c>
      <c r="Q547" s="87" t="s">
        <v>29</v>
      </c>
      <c r="R547" s="87" t="s">
        <v>3128</v>
      </c>
      <c r="S547" s="88">
        <v>122.4</v>
      </c>
      <c r="T547" s="89">
        <f t="shared" si="18"/>
        <v>0</v>
      </c>
      <c r="U547" s="90">
        <f t="shared" si="19"/>
        <v>0</v>
      </c>
      <c r="V547" s="181"/>
      <c r="W547" s="179" t="s">
        <v>262</v>
      </c>
      <c r="X547" s="182" t="s">
        <v>4274</v>
      </c>
      <c r="Y547" s="132"/>
      <c r="Z547" s="368"/>
      <c r="AA547" s="447"/>
      <c r="AB547" s="435"/>
      <c r="AC547" s="449"/>
      <c r="AD547" s="449"/>
      <c r="AE547" s="449"/>
      <c r="AF547" s="449"/>
      <c r="AG547" s="75"/>
      <c r="AH547" s="410"/>
      <c r="AI547" s="434"/>
      <c r="AJ547" s="368"/>
      <c r="AK547" s="435"/>
      <c r="AL547" s="368"/>
      <c r="AM547" s="74"/>
      <c r="AN547" s="74"/>
      <c r="AO547" s="74"/>
      <c r="AP547" s="449"/>
      <c r="AQ547" s="74"/>
      <c r="AR547" s="74"/>
      <c r="AS547" s="74"/>
      <c r="AT547" s="74"/>
      <c r="AU547" s="74"/>
      <c r="AV547" s="74"/>
      <c r="AW547" s="74"/>
      <c r="AX547" s="74"/>
      <c r="AY547" s="74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74"/>
      <c r="BK547" s="74"/>
      <c r="BL547" s="74"/>
      <c r="BM547" s="401"/>
      <c r="BN547" s="401"/>
      <c r="BO547" s="401"/>
      <c r="BP547" s="401"/>
      <c r="BQ547" s="401"/>
      <c r="BR547" s="401"/>
      <c r="BS547" s="401"/>
      <c r="BT547" s="401"/>
      <c r="BU547" s="401"/>
      <c r="BV547" s="401"/>
      <c r="BW547" s="401"/>
      <c r="BX547" s="401"/>
      <c r="BY547" s="401"/>
      <c r="BZ547" s="401"/>
      <c r="CA547" s="401"/>
      <c r="CB547" s="401"/>
      <c r="CC547" s="401"/>
      <c r="CD547" s="401"/>
      <c r="CE547" s="401"/>
      <c r="CF547" s="401"/>
      <c r="CG547" s="401"/>
      <c r="CH547" s="401"/>
      <c r="CI547" s="401"/>
      <c r="CJ547" s="401"/>
      <c r="CK547" s="401"/>
    </row>
    <row r="548" spans="1:89" s="12" customFormat="1" ht="87.75" customHeight="1">
      <c r="A548" s="371" t="s">
        <v>4280</v>
      </c>
      <c r="B548" s="372" t="s">
        <v>23</v>
      </c>
      <c r="C548" s="79" t="s">
        <v>269</v>
      </c>
      <c r="D548" s="79" t="s">
        <v>265</v>
      </c>
      <c r="E548" s="80" t="s">
        <v>268</v>
      </c>
      <c r="F548" s="81" t="s">
        <v>1233</v>
      </c>
      <c r="G548" s="82" t="s">
        <v>35</v>
      </c>
      <c r="H548" s="371">
        <v>75</v>
      </c>
      <c r="I548" s="83">
        <v>470000000</v>
      </c>
      <c r="J548" s="84" t="s">
        <v>25</v>
      </c>
      <c r="K548" s="372" t="s">
        <v>5383</v>
      </c>
      <c r="L548" s="64" t="s">
        <v>26</v>
      </c>
      <c r="M548" s="85" t="s">
        <v>27</v>
      </c>
      <c r="N548" s="372" t="s">
        <v>264</v>
      </c>
      <c r="O548" s="86" t="s">
        <v>38</v>
      </c>
      <c r="P548" s="64">
        <v>796</v>
      </c>
      <c r="Q548" s="87" t="s">
        <v>29</v>
      </c>
      <c r="R548" s="87" t="s">
        <v>5384</v>
      </c>
      <c r="S548" s="88">
        <v>122.4</v>
      </c>
      <c r="T548" s="89">
        <f t="shared" si="18"/>
        <v>1591200</v>
      </c>
      <c r="U548" s="90">
        <f t="shared" si="19"/>
        <v>1782144.0000000002</v>
      </c>
      <c r="V548" s="181"/>
      <c r="W548" s="179" t="s">
        <v>262</v>
      </c>
      <c r="X548" s="182" t="s">
        <v>735</v>
      </c>
      <c r="Y548" s="132"/>
      <c r="Z548" s="368"/>
      <c r="AA548" s="447"/>
      <c r="AB548" s="435"/>
      <c r="AC548" s="449"/>
      <c r="AD548" s="449"/>
      <c r="AE548" s="449"/>
      <c r="AF548" s="449"/>
      <c r="AG548" s="75"/>
      <c r="AH548" s="410"/>
      <c r="AI548" s="434"/>
      <c r="AJ548" s="368"/>
      <c r="AK548" s="435"/>
      <c r="AL548" s="368"/>
      <c r="AM548" s="74"/>
      <c r="AN548" s="74"/>
      <c r="AO548" s="74"/>
      <c r="AP548" s="449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74"/>
      <c r="BK548" s="74"/>
      <c r="BL548" s="74"/>
      <c r="BM548" s="401"/>
      <c r="BN548" s="401"/>
      <c r="BO548" s="401"/>
      <c r="BP548" s="401"/>
      <c r="BQ548" s="401"/>
      <c r="BR548" s="401"/>
      <c r="BS548" s="401"/>
      <c r="BT548" s="401"/>
      <c r="BU548" s="401"/>
      <c r="BV548" s="401"/>
      <c r="BW548" s="401"/>
      <c r="BX548" s="401"/>
      <c r="BY548" s="401"/>
      <c r="BZ548" s="401"/>
      <c r="CA548" s="401"/>
      <c r="CB548" s="401"/>
      <c r="CC548" s="401"/>
      <c r="CD548" s="401"/>
      <c r="CE548" s="401"/>
      <c r="CF548" s="401"/>
      <c r="CG548" s="401"/>
      <c r="CH548" s="401"/>
      <c r="CI548" s="401"/>
      <c r="CJ548" s="401"/>
      <c r="CK548" s="401"/>
    </row>
    <row r="549" spans="1:89" s="12" customFormat="1" ht="87.75" customHeight="1">
      <c r="A549" s="371" t="s">
        <v>4280</v>
      </c>
      <c r="B549" s="372" t="s">
        <v>23</v>
      </c>
      <c r="C549" s="79" t="s">
        <v>269</v>
      </c>
      <c r="D549" s="79" t="s">
        <v>265</v>
      </c>
      <c r="E549" s="80" t="s">
        <v>268</v>
      </c>
      <c r="F549" s="81" t="s">
        <v>1233</v>
      </c>
      <c r="G549" s="82" t="s">
        <v>35</v>
      </c>
      <c r="H549" s="371">
        <v>75</v>
      </c>
      <c r="I549" s="83">
        <v>470000000</v>
      </c>
      <c r="J549" s="84" t="s">
        <v>25</v>
      </c>
      <c r="K549" s="372" t="s">
        <v>4281</v>
      </c>
      <c r="L549" s="64" t="s">
        <v>26</v>
      </c>
      <c r="M549" s="85" t="s">
        <v>27</v>
      </c>
      <c r="N549" s="372" t="s">
        <v>1593</v>
      </c>
      <c r="O549" s="86" t="s">
        <v>38</v>
      </c>
      <c r="P549" s="64">
        <v>796</v>
      </c>
      <c r="Q549" s="87" t="s">
        <v>29</v>
      </c>
      <c r="R549" s="87" t="s">
        <v>4282</v>
      </c>
      <c r="S549" s="88">
        <v>122.4</v>
      </c>
      <c r="T549" s="89">
        <f t="shared" si="18"/>
        <v>734400</v>
      </c>
      <c r="U549" s="90">
        <f t="shared" si="19"/>
        <v>822528.00000000012</v>
      </c>
      <c r="V549" s="181"/>
      <c r="W549" s="179" t="s">
        <v>262</v>
      </c>
      <c r="X549" s="182" t="s">
        <v>4274</v>
      </c>
      <c r="Y549" s="132"/>
      <c r="Z549" s="368"/>
      <c r="AA549" s="447"/>
      <c r="AB549" s="435"/>
      <c r="AC549" s="449"/>
      <c r="AD549" s="449"/>
      <c r="AE549" s="449"/>
      <c r="AF549" s="449"/>
      <c r="AG549" s="75"/>
      <c r="AH549" s="410"/>
      <c r="AI549" s="449"/>
      <c r="AJ549" s="368"/>
      <c r="AK549" s="435"/>
      <c r="AL549" s="435"/>
      <c r="AM549" s="74"/>
      <c r="AN549" s="74"/>
      <c r="AO549" s="74"/>
      <c r="AP549" s="449"/>
      <c r="AQ549" s="74"/>
      <c r="AR549" s="74"/>
      <c r="AS549" s="74"/>
      <c r="AT549" s="74"/>
      <c r="AU549" s="74"/>
      <c r="AV549" s="74"/>
      <c r="AW549" s="74"/>
      <c r="AX549" s="74"/>
      <c r="AY549" s="74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74"/>
      <c r="BK549" s="74"/>
      <c r="BL549" s="74"/>
      <c r="BM549" s="401"/>
      <c r="BN549" s="401"/>
      <c r="BO549" s="401"/>
      <c r="BP549" s="401"/>
      <c r="BQ549" s="401"/>
      <c r="BR549" s="401"/>
      <c r="BS549" s="401"/>
      <c r="BT549" s="401"/>
      <c r="BU549" s="401"/>
      <c r="BV549" s="401"/>
      <c r="BW549" s="401"/>
      <c r="BX549" s="401"/>
      <c r="BY549" s="401"/>
      <c r="BZ549" s="401"/>
      <c r="CA549" s="401"/>
      <c r="CB549" s="401"/>
      <c r="CC549" s="401"/>
      <c r="CD549" s="401"/>
      <c r="CE549" s="401"/>
      <c r="CF549" s="401"/>
      <c r="CG549" s="401"/>
      <c r="CH549" s="401"/>
      <c r="CI549" s="401"/>
      <c r="CJ549" s="401"/>
      <c r="CK549" s="401"/>
    </row>
    <row r="550" spans="1:89" s="1" customFormat="1" ht="62.25" customHeight="1">
      <c r="A550" s="217" t="s">
        <v>4258</v>
      </c>
      <c r="B550" s="219" t="s">
        <v>23</v>
      </c>
      <c r="C550" s="231" t="s">
        <v>1950</v>
      </c>
      <c r="D550" s="231" t="s">
        <v>1951</v>
      </c>
      <c r="E550" s="220" t="s">
        <v>1952</v>
      </c>
      <c r="F550" s="221" t="s">
        <v>1234</v>
      </c>
      <c r="G550" s="222" t="s">
        <v>24</v>
      </c>
      <c r="H550" s="217">
        <v>0</v>
      </c>
      <c r="I550" s="223">
        <v>470000000</v>
      </c>
      <c r="J550" s="224" t="s">
        <v>25</v>
      </c>
      <c r="K550" s="219" t="s">
        <v>618</v>
      </c>
      <c r="L550" s="225" t="s">
        <v>26</v>
      </c>
      <c r="M550" s="226" t="s">
        <v>27</v>
      </c>
      <c r="N550" s="219" t="s">
        <v>1594</v>
      </c>
      <c r="O550" s="227" t="s">
        <v>28</v>
      </c>
      <c r="P550" s="225">
        <v>839</v>
      </c>
      <c r="Q550" s="228" t="s">
        <v>661</v>
      </c>
      <c r="R550" s="228" t="s">
        <v>3128</v>
      </c>
      <c r="S550" s="229">
        <v>5200</v>
      </c>
      <c r="T550" s="230">
        <f t="shared" si="18"/>
        <v>0</v>
      </c>
      <c r="U550" s="252">
        <f t="shared" si="19"/>
        <v>0</v>
      </c>
      <c r="V550" s="252"/>
      <c r="W550" s="217" t="s">
        <v>262</v>
      </c>
      <c r="X550" s="218" t="s">
        <v>3181</v>
      </c>
      <c r="Y550" s="67"/>
      <c r="Z550" s="68"/>
      <c r="AA550" s="67"/>
      <c r="AB550" s="69"/>
      <c r="AC550" s="70"/>
      <c r="AD550" s="70"/>
      <c r="AE550" s="70"/>
      <c r="AF550" s="70"/>
      <c r="AG550" s="71"/>
      <c r="AH550" s="318"/>
      <c r="AI550" s="67"/>
      <c r="AJ550" s="68"/>
      <c r="AK550" s="69"/>
      <c r="AL550" s="68"/>
      <c r="AM550" s="67"/>
      <c r="AN550" s="72"/>
      <c r="AO550" s="68"/>
      <c r="AP550" s="72"/>
      <c r="AQ550" s="68"/>
      <c r="AR550" s="4"/>
      <c r="AS550" s="4"/>
      <c r="AT550" s="4"/>
      <c r="AU550" s="4"/>
      <c r="AV550" s="4"/>
      <c r="AW550" s="4"/>
      <c r="AX550" s="8"/>
      <c r="BD550" s="11"/>
      <c r="BE550" s="11"/>
      <c r="BF550" s="11"/>
      <c r="BG550" s="11"/>
    </row>
    <row r="551" spans="1:89" s="1" customFormat="1" ht="62.25" customHeight="1">
      <c r="A551" s="217" t="s">
        <v>3475</v>
      </c>
      <c r="B551" s="219" t="s">
        <v>23</v>
      </c>
      <c r="C551" s="231" t="s">
        <v>1950</v>
      </c>
      <c r="D551" s="231" t="s">
        <v>1951</v>
      </c>
      <c r="E551" s="220" t="s">
        <v>1952</v>
      </c>
      <c r="F551" s="221" t="s">
        <v>1234</v>
      </c>
      <c r="G551" s="222" t="s">
        <v>24</v>
      </c>
      <c r="H551" s="217">
        <v>0</v>
      </c>
      <c r="I551" s="223">
        <v>470000000</v>
      </c>
      <c r="J551" s="224" t="s">
        <v>25</v>
      </c>
      <c r="K551" s="219" t="s">
        <v>618</v>
      </c>
      <c r="L551" s="225" t="s">
        <v>26</v>
      </c>
      <c r="M551" s="226" t="s">
        <v>27</v>
      </c>
      <c r="N551" s="219" t="s">
        <v>1594</v>
      </c>
      <c r="O551" s="227" t="s">
        <v>28</v>
      </c>
      <c r="P551" s="225">
        <v>839</v>
      </c>
      <c r="Q551" s="228" t="s">
        <v>661</v>
      </c>
      <c r="R551" s="228" t="s">
        <v>3128</v>
      </c>
      <c r="S551" s="229">
        <v>5200</v>
      </c>
      <c r="T551" s="230">
        <f t="shared" si="18"/>
        <v>0</v>
      </c>
      <c r="U551" s="252">
        <f t="shared" si="19"/>
        <v>0</v>
      </c>
      <c r="V551" s="252"/>
      <c r="W551" s="217" t="s">
        <v>262</v>
      </c>
      <c r="X551" s="218" t="s">
        <v>3181</v>
      </c>
      <c r="Y551" s="67"/>
      <c r="Z551" s="68"/>
      <c r="AA551" s="67"/>
      <c r="AB551" s="69"/>
      <c r="AC551" s="70"/>
      <c r="AD551" s="70"/>
      <c r="AE551" s="70"/>
      <c r="AF551" s="70"/>
      <c r="AG551" s="71"/>
      <c r="AH551" s="318"/>
      <c r="AI551" s="67"/>
      <c r="AJ551" s="68"/>
      <c r="AK551" s="69"/>
      <c r="AL551" s="68"/>
      <c r="AM551" s="67"/>
      <c r="AN551" s="72"/>
      <c r="AO551" s="68"/>
      <c r="AP551" s="72"/>
      <c r="AQ551" s="68"/>
      <c r="AR551" s="4"/>
      <c r="AS551" s="4"/>
      <c r="AT551" s="4"/>
      <c r="AU551" s="4"/>
      <c r="AV551" s="4"/>
      <c r="AW551" s="4"/>
      <c r="AX551" s="8"/>
      <c r="BD551" s="11"/>
      <c r="BE551" s="11"/>
      <c r="BF551" s="11"/>
      <c r="BG551" s="11"/>
    </row>
    <row r="552" spans="1:89" s="1" customFormat="1" ht="62.25" customHeight="1">
      <c r="A552" s="217" t="s">
        <v>3820</v>
      </c>
      <c r="B552" s="219" t="s">
        <v>23</v>
      </c>
      <c r="C552" s="231" t="s">
        <v>1950</v>
      </c>
      <c r="D552" s="231" t="s">
        <v>1951</v>
      </c>
      <c r="E552" s="220" t="s">
        <v>1952</v>
      </c>
      <c r="F552" s="221" t="s">
        <v>1234</v>
      </c>
      <c r="G552" s="222" t="s">
        <v>24</v>
      </c>
      <c r="H552" s="217">
        <v>0</v>
      </c>
      <c r="I552" s="223">
        <v>470000000</v>
      </c>
      <c r="J552" s="224" t="s">
        <v>25</v>
      </c>
      <c r="K552" s="219" t="s">
        <v>618</v>
      </c>
      <c r="L552" s="225" t="s">
        <v>26</v>
      </c>
      <c r="M552" s="226" t="s">
        <v>27</v>
      </c>
      <c r="N552" s="219" t="s">
        <v>1594</v>
      </c>
      <c r="O552" s="227" t="s">
        <v>28</v>
      </c>
      <c r="P552" s="225">
        <v>839</v>
      </c>
      <c r="Q552" s="228" t="s">
        <v>661</v>
      </c>
      <c r="R552" s="228">
        <v>100</v>
      </c>
      <c r="S552" s="229">
        <v>4503.1499999999996</v>
      </c>
      <c r="T552" s="230">
        <f t="shared" si="18"/>
        <v>450314.99999999994</v>
      </c>
      <c r="U552" s="252">
        <f t="shared" si="19"/>
        <v>504352.8</v>
      </c>
      <c r="V552" s="252"/>
      <c r="W552" s="217" t="s">
        <v>262</v>
      </c>
      <c r="X552" s="218" t="s">
        <v>4219</v>
      </c>
      <c r="Y552" s="132"/>
      <c r="Z552" s="368"/>
      <c r="AA552" s="434"/>
      <c r="AB552" s="435"/>
      <c r="AC552" s="449"/>
      <c r="AD552" s="449"/>
      <c r="AE552" s="449"/>
      <c r="AF552" s="449"/>
      <c r="AG552" s="408"/>
      <c r="AH552" s="410"/>
      <c r="AI552" s="434"/>
      <c r="AJ552" s="368"/>
      <c r="AK552" s="74"/>
      <c r="AL552" s="74"/>
      <c r="AM552" s="74"/>
      <c r="AN552" s="434"/>
      <c r="AO552" s="68"/>
      <c r="AP552" s="72"/>
      <c r="AQ552" s="68"/>
      <c r="AR552" s="4"/>
      <c r="AS552" s="4"/>
      <c r="AT552" s="4"/>
      <c r="AU552" s="4"/>
      <c r="AV552" s="4"/>
      <c r="AW552" s="4"/>
      <c r="AX552" s="8"/>
      <c r="BD552" s="11"/>
      <c r="BE552" s="11"/>
      <c r="BF552" s="11"/>
      <c r="BG552" s="11"/>
    </row>
    <row r="553" spans="1:89" s="12" customFormat="1" ht="78.75" customHeight="1">
      <c r="A553" s="217" t="s">
        <v>2726</v>
      </c>
      <c r="B553" s="219" t="s">
        <v>23</v>
      </c>
      <c r="C553" s="231" t="s">
        <v>1950</v>
      </c>
      <c r="D553" s="231" t="s">
        <v>1951</v>
      </c>
      <c r="E553" s="220" t="s">
        <v>1952</v>
      </c>
      <c r="F553" s="221" t="s">
        <v>1235</v>
      </c>
      <c r="G553" s="222" t="s">
        <v>24</v>
      </c>
      <c r="H553" s="217">
        <v>0</v>
      </c>
      <c r="I553" s="223">
        <v>470000000</v>
      </c>
      <c r="J553" s="224" t="s">
        <v>25</v>
      </c>
      <c r="K553" s="219" t="s">
        <v>617</v>
      </c>
      <c r="L553" s="225" t="s">
        <v>26</v>
      </c>
      <c r="M553" s="226" t="s">
        <v>27</v>
      </c>
      <c r="N553" s="219" t="s">
        <v>1594</v>
      </c>
      <c r="O553" s="227" t="s">
        <v>28</v>
      </c>
      <c r="P553" s="225">
        <v>839</v>
      </c>
      <c r="Q553" s="228" t="s">
        <v>661</v>
      </c>
      <c r="R553" s="228" t="s">
        <v>3128</v>
      </c>
      <c r="S553" s="229">
        <v>15125</v>
      </c>
      <c r="T553" s="230">
        <f t="shared" si="18"/>
        <v>0</v>
      </c>
      <c r="U553" s="252">
        <f t="shared" si="19"/>
        <v>0</v>
      </c>
      <c r="V553" s="252"/>
      <c r="W553" s="217" t="s">
        <v>262</v>
      </c>
      <c r="X553" s="218"/>
      <c r="Y553" s="132"/>
      <c r="Z553" s="74"/>
      <c r="AA553" s="22"/>
      <c r="AB553" s="141"/>
      <c r="AC553" s="248"/>
      <c r="AD553" s="248"/>
      <c r="AE553" s="248"/>
      <c r="AF553" s="248"/>
      <c r="AG553" s="293"/>
      <c r="AH553" s="400"/>
      <c r="AI553" s="22"/>
      <c r="AJ553" s="22"/>
      <c r="AK553" s="22"/>
      <c r="AL553" s="22"/>
      <c r="AM553" s="22"/>
      <c r="AN553" s="22"/>
      <c r="AO553" s="22"/>
      <c r="AP553" s="22"/>
      <c r="AQ553" s="22"/>
      <c r="AR553" s="401"/>
      <c r="AS553" s="401"/>
      <c r="AT553" s="401"/>
      <c r="AU553" s="401"/>
      <c r="AV553" s="401"/>
      <c r="AW553" s="401"/>
      <c r="AX553" s="401"/>
      <c r="AY553" s="401"/>
      <c r="AZ553" s="401"/>
      <c r="BA553" s="401"/>
      <c r="BB553" s="401"/>
      <c r="BC553" s="401"/>
      <c r="BD553" s="401"/>
      <c r="BE553" s="401"/>
      <c r="BF553" s="401"/>
      <c r="BG553" s="401"/>
      <c r="BH553" s="401"/>
      <c r="BI553" s="401"/>
      <c r="BJ553" s="401"/>
      <c r="BK553" s="401"/>
      <c r="BL553" s="401"/>
      <c r="BM553" s="401"/>
      <c r="BN553" s="401"/>
      <c r="BO553" s="401"/>
      <c r="BP553" s="401"/>
      <c r="BQ553" s="401"/>
      <c r="BR553" s="401"/>
      <c r="BS553" s="401"/>
      <c r="BT553" s="401"/>
      <c r="BU553" s="401"/>
      <c r="BV553" s="401"/>
      <c r="BW553" s="401"/>
      <c r="BX553" s="401"/>
      <c r="BY553" s="401"/>
      <c r="BZ553" s="401"/>
      <c r="CA553" s="401"/>
      <c r="CB553" s="401"/>
      <c r="CC553" s="401"/>
      <c r="CD553" s="401"/>
      <c r="CE553" s="401"/>
      <c r="CF553" s="401"/>
      <c r="CG553" s="401"/>
      <c r="CH553" s="401"/>
      <c r="CI553" s="401"/>
      <c r="CJ553" s="401"/>
      <c r="CK553" s="401"/>
    </row>
    <row r="554" spans="1:89" s="1" customFormat="1" ht="78.75" customHeight="1">
      <c r="A554" s="217" t="s">
        <v>3476</v>
      </c>
      <c r="B554" s="219" t="s">
        <v>23</v>
      </c>
      <c r="C554" s="231" t="s">
        <v>1950</v>
      </c>
      <c r="D554" s="231" t="s">
        <v>1951</v>
      </c>
      <c r="E554" s="220" t="s">
        <v>1952</v>
      </c>
      <c r="F554" s="221" t="s">
        <v>1235</v>
      </c>
      <c r="G554" s="222" t="s">
        <v>24</v>
      </c>
      <c r="H554" s="217">
        <v>0</v>
      </c>
      <c r="I554" s="223">
        <v>470000000</v>
      </c>
      <c r="J554" s="224" t="s">
        <v>25</v>
      </c>
      <c r="K554" s="219" t="s">
        <v>618</v>
      </c>
      <c r="L554" s="225" t="s">
        <v>26</v>
      </c>
      <c r="M554" s="226" t="s">
        <v>27</v>
      </c>
      <c r="N554" s="219" t="s">
        <v>1594</v>
      </c>
      <c r="O554" s="227" t="s">
        <v>28</v>
      </c>
      <c r="P554" s="225">
        <v>839</v>
      </c>
      <c r="Q554" s="228" t="s">
        <v>661</v>
      </c>
      <c r="R554" s="228" t="s">
        <v>3128</v>
      </c>
      <c r="S554" s="229">
        <v>15125</v>
      </c>
      <c r="T554" s="230">
        <f t="shared" si="18"/>
        <v>0</v>
      </c>
      <c r="U554" s="252">
        <f t="shared" si="19"/>
        <v>0</v>
      </c>
      <c r="V554" s="252"/>
      <c r="W554" s="217" t="s">
        <v>262</v>
      </c>
      <c r="X554" s="218" t="s">
        <v>3181</v>
      </c>
      <c r="Y554" s="67"/>
      <c r="Z554" s="68"/>
      <c r="AA554" s="67"/>
      <c r="AB554" s="69"/>
      <c r="AC554" s="70"/>
      <c r="AD554" s="70"/>
      <c r="AE554" s="70"/>
      <c r="AF554" s="70"/>
      <c r="AG554" s="71"/>
      <c r="AH554" s="318"/>
      <c r="AI554" s="67"/>
      <c r="AJ554" s="68"/>
      <c r="AK554" s="69"/>
      <c r="AL554" s="68"/>
      <c r="AM554" s="67"/>
      <c r="AN554" s="72"/>
      <c r="AO554" s="68"/>
      <c r="AP554" s="72"/>
      <c r="AQ554" s="68"/>
      <c r="AR554" s="4"/>
      <c r="AS554" s="4"/>
      <c r="AT554" s="4"/>
      <c r="AU554" s="4"/>
      <c r="AV554" s="4"/>
      <c r="AW554" s="4"/>
      <c r="AX554" s="8"/>
      <c r="BD554" s="11"/>
      <c r="BE554" s="11"/>
      <c r="BF554" s="11"/>
      <c r="BG554" s="11"/>
    </row>
    <row r="555" spans="1:89" s="1" customFormat="1" ht="75" customHeight="1">
      <c r="A555" s="217" t="s">
        <v>3821</v>
      </c>
      <c r="B555" s="219" t="s">
        <v>23</v>
      </c>
      <c r="C555" s="231" t="s">
        <v>1950</v>
      </c>
      <c r="D555" s="231" t="s">
        <v>1951</v>
      </c>
      <c r="E555" s="220" t="s">
        <v>1952</v>
      </c>
      <c r="F555" s="221" t="s">
        <v>1235</v>
      </c>
      <c r="G555" s="222" t="s">
        <v>24</v>
      </c>
      <c r="H555" s="217">
        <v>0</v>
      </c>
      <c r="I555" s="223">
        <v>470000000</v>
      </c>
      <c r="J555" s="224" t="s">
        <v>25</v>
      </c>
      <c r="K555" s="219" t="s">
        <v>618</v>
      </c>
      <c r="L555" s="225" t="s">
        <v>26</v>
      </c>
      <c r="M555" s="226" t="s">
        <v>27</v>
      </c>
      <c r="N555" s="219" t="s">
        <v>1594</v>
      </c>
      <c r="O555" s="227" t="s">
        <v>28</v>
      </c>
      <c r="P555" s="225">
        <v>839</v>
      </c>
      <c r="Q555" s="228" t="s">
        <v>661</v>
      </c>
      <c r="R555" s="228">
        <v>100</v>
      </c>
      <c r="S555" s="229">
        <v>12790.53</v>
      </c>
      <c r="T555" s="230">
        <f t="shared" si="18"/>
        <v>1279053</v>
      </c>
      <c r="U555" s="252">
        <f t="shared" si="19"/>
        <v>1432539.36</v>
      </c>
      <c r="V555" s="252"/>
      <c r="W555" s="217" t="s">
        <v>262</v>
      </c>
      <c r="X555" s="218" t="s">
        <v>4219</v>
      </c>
      <c r="Y555" s="132"/>
      <c r="Z555" s="368"/>
      <c r="AA555" s="434"/>
      <c r="AB555" s="435"/>
      <c r="AC555" s="449"/>
      <c r="AD555" s="449"/>
      <c r="AE555" s="449"/>
      <c r="AF555" s="449"/>
      <c r="AG555" s="408"/>
      <c r="AH555" s="410"/>
      <c r="AI555" s="434"/>
      <c r="AJ555" s="368"/>
      <c r="AK555" s="74"/>
      <c r="AL555" s="74"/>
      <c r="AM555" s="74"/>
      <c r="AN555" s="434"/>
      <c r="AO555" s="74"/>
      <c r="AP555" s="72"/>
      <c r="AQ555" s="68"/>
      <c r="AR555" s="4"/>
      <c r="AS555" s="4"/>
      <c r="AT555" s="4"/>
      <c r="AU555" s="4"/>
      <c r="AV555" s="4"/>
      <c r="AW555" s="4"/>
      <c r="AX555" s="8"/>
      <c r="BD555" s="11"/>
      <c r="BE555" s="11"/>
      <c r="BF555" s="11"/>
      <c r="BG555" s="11"/>
    </row>
    <row r="556" spans="1:89" s="12" customFormat="1" ht="75" customHeight="1">
      <c r="A556" s="217" t="s">
        <v>2727</v>
      </c>
      <c r="B556" s="219" t="s">
        <v>23</v>
      </c>
      <c r="C556" s="231" t="s">
        <v>1953</v>
      </c>
      <c r="D556" s="231" t="s">
        <v>1954</v>
      </c>
      <c r="E556" s="220" t="s">
        <v>1955</v>
      </c>
      <c r="F556" s="221" t="s">
        <v>1236</v>
      </c>
      <c r="G556" s="222" t="s">
        <v>24</v>
      </c>
      <c r="H556" s="217">
        <v>0</v>
      </c>
      <c r="I556" s="223">
        <v>470000000</v>
      </c>
      <c r="J556" s="224" t="s">
        <v>25</v>
      </c>
      <c r="K556" s="219" t="s">
        <v>618</v>
      </c>
      <c r="L556" s="225" t="s">
        <v>26</v>
      </c>
      <c r="M556" s="226" t="s">
        <v>27</v>
      </c>
      <c r="N556" s="219" t="s">
        <v>1594</v>
      </c>
      <c r="O556" s="227" t="s">
        <v>28</v>
      </c>
      <c r="P556" s="225">
        <v>796</v>
      </c>
      <c r="Q556" s="228" t="s">
        <v>29</v>
      </c>
      <c r="R556" s="228" t="s">
        <v>3128</v>
      </c>
      <c r="S556" s="229">
        <v>120</v>
      </c>
      <c r="T556" s="230">
        <f t="shared" si="18"/>
        <v>0</v>
      </c>
      <c r="U556" s="252">
        <f t="shared" si="19"/>
        <v>0</v>
      </c>
      <c r="V556" s="252"/>
      <c r="W556" s="217" t="s">
        <v>262</v>
      </c>
      <c r="X556" s="218"/>
      <c r="Y556" s="132"/>
      <c r="Z556" s="74"/>
      <c r="AA556" s="22"/>
      <c r="AB556" s="141"/>
      <c r="AC556" s="248"/>
      <c r="AD556" s="248"/>
      <c r="AE556" s="248"/>
      <c r="AF556" s="248"/>
      <c r="AG556" s="293"/>
      <c r="AH556" s="400"/>
      <c r="AI556" s="22"/>
      <c r="AJ556" s="22"/>
      <c r="AK556" s="22"/>
      <c r="AL556" s="22"/>
      <c r="AM556" s="22"/>
      <c r="AN556" s="22"/>
      <c r="AO556" s="22"/>
      <c r="AP556" s="22"/>
      <c r="AQ556" s="22"/>
      <c r="AR556" s="401"/>
      <c r="AS556" s="401"/>
      <c r="AT556" s="401"/>
      <c r="AU556" s="401"/>
      <c r="AV556" s="401"/>
      <c r="AW556" s="401"/>
      <c r="AX556" s="401"/>
      <c r="AY556" s="401"/>
      <c r="AZ556" s="401"/>
      <c r="BA556" s="401"/>
      <c r="BB556" s="401"/>
      <c r="BC556" s="401"/>
      <c r="BD556" s="401"/>
      <c r="BE556" s="401"/>
      <c r="BF556" s="401"/>
      <c r="BG556" s="401"/>
      <c r="BH556" s="401"/>
      <c r="BI556" s="401"/>
      <c r="BJ556" s="401"/>
      <c r="BK556" s="401"/>
      <c r="BL556" s="401"/>
      <c r="BM556" s="401"/>
      <c r="BN556" s="401"/>
      <c r="BO556" s="401"/>
      <c r="BP556" s="401"/>
      <c r="BQ556" s="401"/>
      <c r="BR556" s="401"/>
      <c r="BS556" s="401"/>
      <c r="BT556" s="401"/>
      <c r="BU556" s="401"/>
      <c r="BV556" s="401"/>
      <c r="BW556" s="401"/>
      <c r="BX556" s="401"/>
      <c r="BY556" s="401"/>
      <c r="BZ556" s="401"/>
      <c r="CA556" s="401"/>
      <c r="CB556" s="401"/>
      <c r="CC556" s="401"/>
      <c r="CD556" s="401"/>
      <c r="CE556" s="401"/>
      <c r="CF556" s="401"/>
      <c r="CG556" s="401"/>
      <c r="CH556" s="401"/>
      <c r="CI556" s="401"/>
      <c r="CJ556" s="401"/>
      <c r="CK556" s="401"/>
    </row>
    <row r="557" spans="1:89" s="12" customFormat="1" ht="87.75" customHeight="1">
      <c r="A557" s="217" t="s">
        <v>2728</v>
      </c>
      <c r="B557" s="219" t="s">
        <v>23</v>
      </c>
      <c r="C557" s="231" t="s">
        <v>1618</v>
      </c>
      <c r="D557" s="231" t="s">
        <v>1271</v>
      </c>
      <c r="E557" s="220" t="s">
        <v>1619</v>
      </c>
      <c r="F557" s="221" t="s">
        <v>1237</v>
      </c>
      <c r="G557" s="222" t="s">
        <v>24</v>
      </c>
      <c r="H557" s="217">
        <v>0</v>
      </c>
      <c r="I557" s="223">
        <v>470000000</v>
      </c>
      <c r="J557" s="224" t="s">
        <v>25</v>
      </c>
      <c r="K557" s="219" t="s">
        <v>618</v>
      </c>
      <c r="L557" s="225" t="s">
        <v>26</v>
      </c>
      <c r="M557" s="226" t="s">
        <v>27</v>
      </c>
      <c r="N557" s="219" t="s">
        <v>1594</v>
      </c>
      <c r="O557" s="227" t="s">
        <v>28</v>
      </c>
      <c r="P557" s="225">
        <v>796</v>
      </c>
      <c r="Q557" s="228" t="s">
        <v>29</v>
      </c>
      <c r="R557" s="228" t="s">
        <v>3128</v>
      </c>
      <c r="S557" s="229">
        <v>100</v>
      </c>
      <c r="T557" s="230">
        <f t="shared" si="18"/>
        <v>0</v>
      </c>
      <c r="U557" s="252">
        <f t="shared" si="19"/>
        <v>0</v>
      </c>
      <c r="V557" s="252"/>
      <c r="W557" s="217" t="s">
        <v>262</v>
      </c>
      <c r="X557" s="218"/>
      <c r="Y557" s="132"/>
      <c r="Z557" s="74"/>
      <c r="AA557" s="22"/>
      <c r="AB557" s="141"/>
      <c r="AC557" s="248"/>
      <c r="AD557" s="248"/>
      <c r="AE557" s="248"/>
      <c r="AF557" s="248"/>
      <c r="AG557" s="293"/>
      <c r="AH557" s="400"/>
      <c r="AI557" s="22"/>
      <c r="AJ557" s="22"/>
      <c r="AK557" s="22"/>
      <c r="AL557" s="22"/>
      <c r="AM557" s="22"/>
      <c r="AN557" s="22"/>
      <c r="AO557" s="22"/>
      <c r="AP557" s="22"/>
      <c r="AQ557" s="22"/>
      <c r="AR557" s="401"/>
      <c r="AS557" s="401"/>
      <c r="AT557" s="401"/>
      <c r="AU557" s="401"/>
      <c r="AV557" s="401"/>
      <c r="AW557" s="401"/>
      <c r="AX557" s="401"/>
      <c r="AY557" s="401"/>
      <c r="AZ557" s="401"/>
      <c r="BA557" s="401"/>
      <c r="BB557" s="401"/>
      <c r="BC557" s="401"/>
      <c r="BD557" s="401"/>
      <c r="BE557" s="401"/>
      <c r="BF557" s="401"/>
      <c r="BG557" s="401"/>
      <c r="BH557" s="401"/>
      <c r="BI557" s="401"/>
      <c r="BJ557" s="401"/>
      <c r="BK557" s="401"/>
      <c r="BL557" s="401"/>
      <c r="BM557" s="401"/>
      <c r="BN557" s="401"/>
      <c r="BO557" s="401"/>
      <c r="BP557" s="401"/>
      <c r="BQ557" s="401"/>
      <c r="BR557" s="401"/>
      <c r="BS557" s="401"/>
      <c r="BT557" s="401"/>
      <c r="BU557" s="401"/>
      <c r="BV557" s="401"/>
      <c r="BW557" s="401"/>
      <c r="BX557" s="401"/>
      <c r="BY557" s="401"/>
      <c r="BZ557" s="401"/>
      <c r="CA557" s="401"/>
      <c r="CB557" s="401"/>
      <c r="CC557" s="401"/>
      <c r="CD557" s="401"/>
      <c r="CE557" s="401"/>
      <c r="CF557" s="401"/>
      <c r="CG557" s="401"/>
      <c r="CH557" s="401"/>
      <c r="CI557" s="401"/>
      <c r="CJ557" s="401"/>
      <c r="CK557" s="401"/>
    </row>
    <row r="558" spans="1:89" s="12" customFormat="1" ht="81.75" customHeight="1">
      <c r="A558" s="217" t="s">
        <v>2729</v>
      </c>
      <c r="B558" s="219" t="s">
        <v>23</v>
      </c>
      <c r="C558" s="231" t="s">
        <v>1284</v>
      </c>
      <c r="D558" s="231" t="s">
        <v>1285</v>
      </c>
      <c r="E558" s="220" t="s">
        <v>1286</v>
      </c>
      <c r="F558" s="221" t="s">
        <v>1238</v>
      </c>
      <c r="G558" s="222" t="s">
        <v>24</v>
      </c>
      <c r="H558" s="217">
        <v>0</v>
      </c>
      <c r="I558" s="223">
        <v>470000000</v>
      </c>
      <c r="J558" s="224" t="s">
        <v>25</v>
      </c>
      <c r="K558" s="219" t="s">
        <v>618</v>
      </c>
      <c r="L558" s="225" t="s">
        <v>26</v>
      </c>
      <c r="M558" s="226" t="s">
        <v>27</v>
      </c>
      <c r="N558" s="219" t="s">
        <v>1594</v>
      </c>
      <c r="O558" s="227" t="s">
        <v>28</v>
      </c>
      <c r="P558" s="225">
        <v>796</v>
      </c>
      <c r="Q558" s="228" t="s">
        <v>29</v>
      </c>
      <c r="R558" s="228">
        <v>3</v>
      </c>
      <c r="S558" s="229">
        <v>2000</v>
      </c>
      <c r="T558" s="230">
        <f t="shared" si="18"/>
        <v>6000</v>
      </c>
      <c r="U558" s="252">
        <f t="shared" si="19"/>
        <v>6720.0000000000009</v>
      </c>
      <c r="V558" s="252"/>
      <c r="W558" s="217" t="s">
        <v>262</v>
      </c>
      <c r="X558" s="218"/>
      <c r="Y558" s="132"/>
      <c r="Z558" s="368"/>
      <c r="AA558" s="447"/>
      <c r="AB558" s="435"/>
      <c r="AC558" s="449"/>
      <c r="AD558" s="449"/>
      <c r="AE558" s="449"/>
      <c r="AF558" s="449"/>
      <c r="AG558" s="75"/>
      <c r="AH558" s="410"/>
      <c r="AI558" s="434"/>
      <c r="AJ558" s="368"/>
      <c r="AK558" s="434"/>
      <c r="AL558" s="368"/>
      <c r="AM558" s="434"/>
      <c r="AN558" s="43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  <c r="BL558" s="74"/>
      <c r="BM558" s="401"/>
      <c r="BN558" s="401"/>
      <c r="BO558" s="401"/>
      <c r="BP558" s="401"/>
      <c r="BQ558" s="401"/>
      <c r="BR558" s="401"/>
      <c r="BS558" s="401"/>
      <c r="BT558" s="401"/>
      <c r="BU558" s="401"/>
      <c r="BV558" s="401"/>
      <c r="BW558" s="401"/>
      <c r="BX558" s="401"/>
      <c r="BY558" s="401"/>
      <c r="BZ558" s="401"/>
      <c r="CA558" s="401"/>
      <c r="CB558" s="401"/>
      <c r="CC558" s="401"/>
      <c r="CD558" s="401"/>
      <c r="CE558" s="401"/>
      <c r="CF558" s="401"/>
      <c r="CG558" s="401"/>
      <c r="CH558" s="401"/>
      <c r="CI558" s="401"/>
      <c r="CJ558" s="401"/>
      <c r="CK558" s="401"/>
    </row>
    <row r="559" spans="1:89" s="12" customFormat="1" ht="87" customHeight="1">
      <c r="A559" s="217" t="s">
        <v>2730</v>
      </c>
      <c r="B559" s="219" t="s">
        <v>23</v>
      </c>
      <c r="C559" s="231" t="s">
        <v>1289</v>
      </c>
      <c r="D559" s="231" t="s">
        <v>1287</v>
      </c>
      <c r="E559" s="220" t="s">
        <v>1288</v>
      </c>
      <c r="F559" s="221" t="s">
        <v>1239</v>
      </c>
      <c r="G559" s="222" t="s">
        <v>24</v>
      </c>
      <c r="H559" s="217">
        <v>0</v>
      </c>
      <c r="I559" s="223">
        <v>470000000</v>
      </c>
      <c r="J559" s="224" t="s">
        <v>25</v>
      </c>
      <c r="K559" s="219" t="s">
        <v>618</v>
      </c>
      <c r="L559" s="225" t="s">
        <v>26</v>
      </c>
      <c r="M559" s="226" t="s">
        <v>27</v>
      </c>
      <c r="N559" s="219" t="s">
        <v>1594</v>
      </c>
      <c r="O559" s="227" t="s">
        <v>28</v>
      </c>
      <c r="P559" s="225">
        <v>796</v>
      </c>
      <c r="Q559" s="228" t="s">
        <v>29</v>
      </c>
      <c r="R559" s="228">
        <v>5</v>
      </c>
      <c r="S559" s="229">
        <v>9200</v>
      </c>
      <c r="T559" s="230">
        <f t="shared" si="18"/>
        <v>46000</v>
      </c>
      <c r="U559" s="252">
        <f t="shared" si="19"/>
        <v>51520.000000000007</v>
      </c>
      <c r="V559" s="252"/>
      <c r="W559" s="217" t="s">
        <v>262</v>
      </c>
      <c r="X559" s="218"/>
      <c r="Y559" s="132"/>
      <c r="Z559" s="368"/>
      <c r="AA559" s="447"/>
      <c r="AB559" s="435"/>
      <c r="AC559" s="449"/>
      <c r="AD559" s="449"/>
      <c r="AE559" s="449"/>
      <c r="AF559" s="449"/>
      <c r="AG559" s="75"/>
      <c r="AH559" s="410"/>
      <c r="AI559" s="434"/>
      <c r="AJ559" s="368"/>
      <c r="AK559" s="434"/>
      <c r="AL559" s="368"/>
      <c r="AM559" s="434"/>
      <c r="AN559" s="43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  <c r="BL559" s="74"/>
      <c r="BM559" s="401"/>
      <c r="BN559" s="401"/>
      <c r="BO559" s="401"/>
      <c r="BP559" s="401"/>
      <c r="BQ559" s="401"/>
      <c r="BR559" s="401"/>
      <c r="BS559" s="401"/>
      <c r="BT559" s="401"/>
      <c r="BU559" s="401"/>
      <c r="BV559" s="401"/>
      <c r="BW559" s="401"/>
      <c r="BX559" s="401"/>
      <c r="BY559" s="401"/>
      <c r="BZ559" s="401"/>
      <c r="CA559" s="401"/>
      <c r="CB559" s="401"/>
      <c r="CC559" s="401"/>
      <c r="CD559" s="401"/>
      <c r="CE559" s="401"/>
      <c r="CF559" s="401"/>
      <c r="CG559" s="401"/>
      <c r="CH559" s="401"/>
      <c r="CI559" s="401"/>
      <c r="CJ559" s="401"/>
      <c r="CK559" s="401"/>
    </row>
    <row r="560" spans="1:89" s="12" customFormat="1" ht="103.5" customHeight="1">
      <c r="A560" s="217" t="s">
        <v>2731</v>
      </c>
      <c r="B560" s="219" t="s">
        <v>23</v>
      </c>
      <c r="C560" s="231" t="s">
        <v>1280</v>
      </c>
      <c r="D560" s="231" t="s">
        <v>1278</v>
      </c>
      <c r="E560" s="220" t="s">
        <v>1279</v>
      </c>
      <c r="F560" s="221" t="s">
        <v>1240</v>
      </c>
      <c r="G560" s="222" t="s">
        <v>24</v>
      </c>
      <c r="H560" s="217">
        <v>0</v>
      </c>
      <c r="I560" s="223">
        <v>470000000</v>
      </c>
      <c r="J560" s="224" t="s">
        <v>25</v>
      </c>
      <c r="K560" s="219" t="s">
        <v>618</v>
      </c>
      <c r="L560" s="225" t="s">
        <v>26</v>
      </c>
      <c r="M560" s="226" t="s">
        <v>27</v>
      </c>
      <c r="N560" s="219" t="s">
        <v>1594</v>
      </c>
      <c r="O560" s="227" t="s">
        <v>28</v>
      </c>
      <c r="P560" s="225">
        <v>796</v>
      </c>
      <c r="Q560" s="228" t="s">
        <v>29</v>
      </c>
      <c r="R560" s="228" t="s">
        <v>3128</v>
      </c>
      <c r="S560" s="229">
        <v>11440</v>
      </c>
      <c r="T560" s="230">
        <f t="shared" si="18"/>
        <v>0</v>
      </c>
      <c r="U560" s="252">
        <f t="shared" si="19"/>
        <v>0</v>
      </c>
      <c r="V560" s="252"/>
      <c r="W560" s="217" t="s">
        <v>262</v>
      </c>
      <c r="X560" s="218"/>
      <c r="Y560" s="132"/>
      <c r="Z560" s="74"/>
      <c r="AA560" s="22"/>
      <c r="AB560" s="141"/>
      <c r="AC560" s="248"/>
      <c r="AD560" s="248"/>
      <c r="AE560" s="248"/>
      <c r="AF560" s="248"/>
      <c r="AG560" s="293"/>
      <c r="AH560" s="400"/>
      <c r="AI560" s="22"/>
      <c r="AJ560" s="22"/>
      <c r="AK560" s="22"/>
      <c r="AL560" s="22"/>
      <c r="AM560" s="22"/>
      <c r="AN560" s="22"/>
      <c r="AO560" s="22"/>
      <c r="AP560" s="22"/>
      <c r="AQ560" s="22"/>
      <c r="AR560" s="401"/>
      <c r="AS560" s="401"/>
      <c r="AT560" s="401"/>
      <c r="AU560" s="401"/>
      <c r="AV560" s="401"/>
      <c r="AW560" s="401"/>
      <c r="AX560" s="401"/>
      <c r="AY560" s="401"/>
      <c r="AZ560" s="401"/>
      <c r="BA560" s="401"/>
      <c r="BB560" s="401"/>
      <c r="BC560" s="401"/>
      <c r="BD560" s="401"/>
      <c r="BE560" s="401"/>
      <c r="BF560" s="401"/>
      <c r="BG560" s="401"/>
      <c r="BH560" s="401"/>
      <c r="BI560" s="401"/>
      <c r="BJ560" s="401"/>
      <c r="BK560" s="401"/>
      <c r="BL560" s="401"/>
      <c r="BM560" s="401"/>
      <c r="BN560" s="401"/>
      <c r="BO560" s="401"/>
      <c r="BP560" s="401"/>
      <c r="BQ560" s="401"/>
      <c r="BR560" s="401"/>
      <c r="BS560" s="401"/>
      <c r="BT560" s="401"/>
      <c r="BU560" s="401"/>
      <c r="BV560" s="401"/>
      <c r="BW560" s="401"/>
      <c r="BX560" s="401"/>
      <c r="BY560" s="401"/>
      <c r="BZ560" s="401"/>
      <c r="CA560" s="401"/>
      <c r="CB560" s="401"/>
      <c r="CC560" s="401"/>
      <c r="CD560" s="401"/>
      <c r="CE560" s="401"/>
      <c r="CF560" s="401"/>
      <c r="CG560" s="401"/>
      <c r="CH560" s="401"/>
      <c r="CI560" s="401"/>
      <c r="CJ560" s="401"/>
      <c r="CK560" s="401"/>
    </row>
    <row r="561" spans="1:89" s="12" customFormat="1" ht="77.25" customHeight="1">
      <c r="A561" s="217" t="s">
        <v>2732</v>
      </c>
      <c r="B561" s="219" t="s">
        <v>23</v>
      </c>
      <c r="C561" s="231" t="s">
        <v>1956</v>
      </c>
      <c r="D561" s="231" t="s">
        <v>1957</v>
      </c>
      <c r="E561" s="220" t="s">
        <v>1958</v>
      </c>
      <c r="F561" s="221" t="s">
        <v>1241</v>
      </c>
      <c r="G561" s="222" t="s">
        <v>24</v>
      </c>
      <c r="H561" s="217">
        <v>0</v>
      </c>
      <c r="I561" s="223">
        <v>470000000</v>
      </c>
      <c r="J561" s="224" t="s">
        <v>25</v>
      </c>
      <c r="K561" s="219" t="s">
        <v>618</v>
      </c>
      <c r="L561" s="225" t="s">
        <v>26</v>
      </c>
      <c r="M561" s="226" t="s">
        <v>27</v>
      </c>
      <c r="N561" s="219" t="s">
        <v>1594</v>
      </c>
      <c r="O561" s="227" t="s">
        <v>28</v>
      </c>
      <c r="P561" s="225">
        <v>796</v>
      </c>
      <c r="Q561" s="228" t="s">
        <v>29</v>
      </c>
      <c r="R561" s="228" t="s">
        <v>3128</v>
      </c>
      <c r="S561" s="229">
        <v>600</v>
      </c>
      <c r="T561" s="230">
        <f t="shared" si="18"/>
        <v>0</v>
      </c>
      <c r="U561" s="252">
        <f t="shared" si="19"/>
        <v>0</v>
      </c>
      <c r="V561" s="252"/>
      <c r="W561" s="217" t="s">
        <v>262</v>
      </c>
      <c r="X561" s="218"/>
      <c r="Y561" s="132"/>
      <c r="Z561" s="74"/>
      <c r="AA561" s="22"/>
      <c r="AB561" s="141"/>
      <c r="AC561" s="248"/>
      <c r="AD561" s="248"/>
      <c r="AE561" s="248"/>
      <c r="AF561" s="248"/>
      <c r="AG561" s="293"/>
      <c r="AH561" s="400"/>
      <c r="AI561" s="22"/>
      <c r="AJ561" s="22"/>
      <c r="AK561" s="22"/>
      <c r="AL561" s="22"/>
      <c r="AM561" s="22"/>
      <c r="AN561" s="22"/>
      <c r="AO561" s="22"/>
      <c r="AP561" s="22"/>
      <c r="AQ561" s="22"/>
      <c r="AR561" s="401"/>
      <c r="AS561" s="401"/>
      <c r="AT561" s="401"/>
      <c r="AU561" s="401"/>
      <c r="AV561" s="401"/>
      <c r="AW561" s="401"/>
      <c r="AX561" s="401"/>
      <c r="AY561" s="401"/>
      <c r="AZ561" s="401"/>
      <c r="BA561" s="401"/>
      <c r="BB561" s="401"/>
      <c r="BC561" s="401"/>
      <c r="BD561" s="401"/>
      <c r="BE561" s="401"/>
      <c r="BF561" s="401"/>
      <c r="BG561" s="401"/>
      <c r="BH561" s="401"/>
      <c r="BI561" s="401"/>
      <c r="BJ561" s="401"/>
      <c r="BK561" s="401"/>
      <c r="BL561" s="401"/>
      <c r="BM561" s="401"/>
      <c r="BN561" s="401"/>
      <c r="BO561" s="401"/>
      <c r="BP561" s="401"/>
      <c r="BQ561" s="401"/>
      <c r="BR561" s="401"/>
      <c r="BS561" s="401"/>
      <c r="BT561" s="401"/>
      <c r="BU561" s="401"/>
      <c r="BV561" s="401"/>
      <c r="BW561" s="401"/>
      <c r="BX561" s="401"/>
      <c r="BY561" s="401"/>
      <c r="BZ561" s="401"/>
      <c r="CA561" s="401"/>
      <c r="CB561" s="401"/>
      <c r="CC561" s="401"/>
      <c r="CD561" s="401"/>
      <c r="CE561" s="401"/>
      <c r="CF561" s="401"/>
      <c r="CG561" s="401"/>
      <c r="CH561" s="401"/>
      <c r="CI561" s="401"/>
      <c r="CJ561" s="401"/>
      <c r="CK561" s="401"/>
    </row>
    <row r="562" spans="1:89" s="12" customFormat="1" ht="72.75" customHeight="1">
      <c r="A562" s="217" t="s">
        <v>2733</v>
      </c>
      <c r="B562" s="219" t="s">
        <v>23</v>
      </c>
      <c r="C562" s="231" t="s">
        <v>2228</v>
      </c>
      <c r="D562" s="231" t="s">
        <v>2229</v>
      </c>
      <c r="E562" s="220" t="s">
        <v>2230</v>
      </c>
      <c r="F562" s="221" t="s">
        <v>1242</v>
      </c>
      <c r="G562" s="222" t="s">
        <v>24</v>
      </c>
      <c r="H562" s="217">
        <v>0</v>
      </c>
      <c r="I562" s="223">
        <v>470000000</v>
      </c>
      <c r="J562" s="224" t="s">
        <v>25</v>
      </c>
      <c r="K562" s="219" t="s">
        <v>618</v>
      </c>
      <c r="L562" s="225" t="s">
        <v>26</v>
      </c>
      <c r="M562" s="226" t="s">
        <v>27</v>
      </c>
      <c r="N562" s="219" t="s">
        <v>1594</v>
      </c>
      <c r="O562" s="227" t="s">
        <v>28</v>
      </c>
      <c r="P562" s="225">
        <v>796</v>
      </c>
      <c r="Q562" s="228" t="s">
        <v>29</v>
      </c>
      <c r="R562" s="228" t="s">
        <v>3128</v>
      </c>
      <c r="S562" s="229">
        <v>5000</v>
      </c>
      <c r="T562" s="230">
        <f t="shared" si="18"/>
        <v>0</v>
      </c>
      <c r="U562" s="252">
        <f t="shared" si="19"/>
        <v>0</v>
      </c>
      <c r="V562" s="252"/>
      <c r="W562" s="217" t="s">
        <v>262</v>
      </c>
      <c r="X562" s="218"/>
      <c r="Y562" s="132"/>
      <c r="Z562" s="74"/>
      <c r="AA562" s="22"/>
      <c r="AB562" s="141"/>
      <c r="AC562" s="248"/>
      <c r="AD562" s="248"/>
      <c r="AE562" s="248"/>
      <c r="AF562" s="248"/>
      <c r="AG562" s="293"/>
      <c r="AH562" s="400"/>
      <c r="AI562" s="22"/>
      <c r="AJ562" s="22"/>
      <c r="AK562" s="22"/>
      <c r="AL562" s="22"/>
      <c r="AM562" s="22"/>
      <c r="AN562" s="22"/>
      <c r="AO562" s="22"/>
      <c r="AP562" s="22"/>
      <c r="AQ562" s="22"/>
      <c r="AR562" s="401"/>
      <c r="AS562" s="401"/>
      <c r="AT562" s="401"/>
      <c r="AU562" s="401"/>
      <c r="AV562" s="401"/>
      <c r="AW562" s="401"/>
      <c r="AX562" s="401"/>
      <c r="AY562" s="401"/>
      <c r="AZ562" s="401"/>
      <c r="BA562" s="401"/>
      <c r="BB562" s="401"/>
      <c r="BC562" s="401"/>
      <c r="BD562" s="401"/>
      <c r="BE562" s="401"/>
      <c r="BF562" s="401"/>
      <c r="BG562" s="401"/>
      <c r="BH562" s="401"/>
      <c r="BI562" s="401"/>
      <c r="BJ562" s="401"/>
      <c r="BK562" s="401"/>
      <c r="BL562" s="401"/>
      <c r="BM562" s="401"/>
      <c r="BN562" s="401"/>
      <c r="BO562" s="401"/>
      <c r="BP562" s="401"/>
      <c r="BQ562" s="401"/>
      <c r="BR562" s="401"/>
      <c r="BS562" s="401"/>
      <c r="BT562" s="401"/>
      <c r="BU562" s="401"/>
      <c r="BV562" s="401"/>
      <c r="BW562" s="401"/>
      <c r="BX562" s="401"/>
      <c r="BY562" s="401"/>
      <c r="BZ562" s="401"/>
      <c r="CA562" s="401"/>
      <c r="CB562" s="401"/>
      <c r="CC562" s="401"/>
      <c r="CD562" s="401"/>
      <c r="CE562" s="401"/>
      <c r="CF562" s="401"/>
      <c r="CG562" s="401"/>
      <c r="CH562" s="401"/>
      <c r="CI562" s="401"/>
      <c r="CJ562" s="401"/>
      <c r="CK562" s="401"/>
    </row>
    <row r="563" spans="1:89" s="12" customFormat="1" ht="69" customHeight="1">
      <c r="A563" s="217" t="s">
        <v>2734</v>
      </c>
      <c r="B563" s="219" t="s">
        <v>23</v>
      </c>
      <c r="C563" s="231" t="s">
        <v>1950</v>
      </c>
      <c r="D563" s="231" t="s">
        <v>1951</v>
      </c>
      <c r="E563" s="220" t="s">
        <v>1952</v>
      </c>
      <c r="F563" s="221" t="s">
        <v>1243</v>
      </c>
      <c r="G563" s="222" t="s">
        <v>24</v>
      </c>
      <c r="H563" s="217">
        <v>0</v>
      </c>
      <c r="I563" s="223">
        <v>470000000</v>
      </c>
      <c r="J563" s="224" t="s">
        <v>25</v>
      </c>
      <c r="K563" s="219" t="s">
        <v>617</v>
      </c>
      <c r="L563" s="225" t="s">
        <v>26</v>
      </c>
      <c r="M563" s="226" t="s">
        <v>27</v>
      </c>
      <c r="N563" s="219" t="s">
        <v>1594</v>
      </c>
      <c r="O563" s="227" t="s">
        <v>28</v>
      </c>
      <c r="P563" s="225" t="s">
        <v>662</v>
      </c>
      <c r="Q563" s="228" t="s">
        <v>1050</v>
      </c>
      <c r="R563" s="228" t="s">
        <v>3128</v>
      </c>
      <c r="S563" s="229">
        <v>18700</v>
      </c>
      <c r="T563" s="230">
        <f t="shared" si="18"/>
        <v>0</v>
      </c>
      <c r="U563" s="252">
        <f t="shared" si="19"/>
        <v>0</v>
      </c>
      <c r="V563" s="252"/>
      <c r="W563" s="217" t="s">
        <v>262</v>
      </c>
      <c r="X563" s="218"/>
      <c r="Y563" s="132"/>
      <c r="Z563" s="74"/>
      <c r="AA563" s="22"/>
      <c r="AB563" s="141"/>
      <c r="AC563" s="248"/>
      <c r="AD563" s="248"/>
      <c r="AE563" s="248"/>
      <c r="AF563" s="248"/>
      <c r="AG563" s="293"/>
      <c r="AH563" s="400"/>
      <c r="AI563" s="22"/>
      <c r="AJ563" s="22"/>
      <c r="AK563" s="22"/>
      <c r="AL563" s="22"/>
      <c r="AM563" s="22"/>
      <c r="AN563" s="22"/>
      <c r="AO563" s="22"/>
      <c r="AP563" s="22"/>
      <c r="AQ563" s="22"/>
      <c r="AR563" s="401"/>
      <c r="AS563" s="401"/>
      <c r="AT563" s="401"/>
      <c r="AU563" s="401"/>
      <c r="AV563" s="401"/>
      <c r="AW563" s="401"/>
      <c r="AX563" s="401"/>
      <c r="AY563" s="401"/>
      <c r="AZ563" s="401"/>
      <c r="BA563" s="401"/>
      <c r="BB563" s="401"/>
      <c r="BC563" s="401"/>
      <c r="BD563" s="401"/>
      <c r="BE563" s="401"/>
      <c r="BF563" s="401"/>
      <c r="BG563" s="401"/>
      <c r="BH563" s="401"/>
      <c r="BI563" s="401"/>
      <c r="BJ563" s="401"/>
      <c r="BK563" s="401"/>
      <c r="BL563" s="401"/>
      <c r="BM563" s="401"/>
      <c r="BN563" s="401"/>
      <c r="BO563" s="401"/>
      <c r="BP563" s="401"/>
      <c r="BQ563" s="401"/>
      <c r="BR563" s="401"/>
      <c r="BS563" s="401"/>
      <c r="BT563" s="401"/>
      <c r="BU563" s="401"/>
      <c r="BV563" s="401"/>
      <c r="BW563" s="401"/>
      <c r="BX563" s="401"/>
      <c r="BY563" s="401"/>
      <c r="BZ563" s="401"/>
      <c r="CA563" s="401"/>
      <c r="CB563" s="401"/>
      <c r="CC563" s="401"/>
      <c r="CD563" s="401"/>
      <c r="CE563" s="401"/>
      <c r="CF563" s="401"/>
      <c r="CG563" s="401"/>
      <c r="CH563" s="401"/>
      <c r="CI563" s="401"/>
      <c r="CJ563" s="401"/>
      <c r="CK563" s="401"/>
    </row>
    <row r="564" spans="1:89" s="1" customFormat="1" ht="75" customHeight="1">
      <c r="A564" s="217" t="s">
        <v>3478</v>
      </c>
      <c r="B564" s="219" t="s">
        <v>23</v>
      </c>
      <c r="C564" s="231" t="s">
        <v>1950</v>
      </c>
      <c r="D564" s="231" t="s">
        <v>1951</v>
      </c>
      <c r="E564" s="220" t="s">
        <v>1952</v>
      </c>
      <c r="F564" s="221" t="s">
        <v>1243</v>
      </c>
      <c r="G564" s="222" t="s">
        <v>24</v>
      </c>
      <c r="H564" s="217">
        <v>0</v>
      </c>
      <c r="I564" s="223">
        <v>470000000</v>
      </c>
      <c r="J564" s="224" t="s">
        <v>25</v>
      </c>
      <c r="K564" s="219" t="s">
        <v>618</v>
      </c>
      <c r="L564" s="225" t="s">
        <v>26</v>
      </c>
      <c r="M564" s="226" t="s">
        <v>27</v>
      </c>
      <c r="N564" s="219" t="s">
        <v>1594</v>
      </c>
      <c r="O564" s="227" t="s">
        <v>28</v>
      </c>
      <c r="P564" s="225" t="s">
        <v>662</v>
      </c>
      <c r="Q564" s="228" t="s">
        <v>1050</v>
      </c>
      <c r="R564" s="228" t="s">
        <v>3128</v>
      </c>
      <c r="S564" s="229">
        <v>18700</v>
      </c>
      <c r="T564" s="230">
        <f t="shared" si="18"/>
        <v>0</v>
      </c>
      <c r="U564" s="252">
        <f t="shared" si="19"/>
        <v>0</v>
      </c>
      <c r="V564" s="252"/>
      <c r="W564" s="217" t="s">
        <v>262</v>
      </c>
      <c r="X564" s="218" t="s">
        <v>3181</v>
      </c>
      <c r="Y564" s="67"/>
      <c r="Z564" s="68"/>
      <c r="AA564" s="67"/>
      <c r="AB564" s="69"/>
      <c r="AC564" s="70"/>
      <c r="AD564" s="70"/>
      <c r="AE564" s="70"/>
      <c r="AF564" s="70"/>
      <c r="AG564" s="71"/>
      <c r="AH564" s="318"/>
      <c r="AI564" s="67"/>
      <c r="AJ564" s="68"/>
      <c r="AK564" s="69"/>
      <c r="AL564" s="68"/>
      <c r="AM564" s="67"/>
      <c r="AN564" s="72"/>
      <c r="AO564" s="68"/>
      <c r="AP564" s="72"/>
      <c r="AQ564" s="68"/>
      <c r="AR564" s="4"/>
      <c r="AS564" s="4"/>
      <c r="AT564" s="4"/>
      <c r="AU564" s="4"/>
      <c r="AV564" s="4"/>
      <c r="AW564" s="4"/>
      <c r="AX564" s="8"/>
      <c r="BD564" s="11"/>
      <c r="BE564" s="11"/>
      <c r="BF564" s="11"/>
      <c r="BG564" s="11"/>
    </row>
    <row r="565" spans="1:89" s="1" customFormat="1" ht="75" customHeight="1">
      <c r="A565" s="217" t="s">
        <v>3822</v>
      </c>
      <c r="B565" s="219" t="s">
        <v>23</v>
      </c>
      <c r="C565" s="231" t="s">
        <v>1950</v>
      </c>
      <c r="D565" s="231" t="s">
        <v>1951</v>
      </c>
      <c r="E565" s="220" t="s">
        <v>1952</v>
      </c>
      <c r="F565" s="221" t="s">
        <v>1243</v>
      </c>
      <c r="G565" s="222" t="s">
        <v>24</v>
      </c>
      <c r="H565" s="217">
        <v>0</v>
      </c>
      <c r="I565" s="223">
        <v>470000000</v>
      </c>
      <c r="J565" s="224" t="s">
        <v>25</v>
      </c>
      <c r="K565" s="219" t="s">
        <v>618</v>
      </c>
      <c r="L565" s="225" t="s">
        <v>26</v>
      </c>
      <c r="M565" s="226" t="s">
        <v>27</v>
      </c>
      <c r="N565" s="219" t="s">
        <v>1594</v>
      </c>
      <c r="O565" s="227" t="s">
        <v>28</v>
      </c>
      <c r="P565" s="225" t="s">
        <v>662</v>
      </c>
      <c r="Q565" s="228" t="s">
        <v>1050</v>
      </c>
      <c r="R565" s="228">
        <v>10</v>
      </c>
      <c r="S565" s="229">
        <v>16040</v>
      </c>
      <c r="T565" s="230">
        <f t="shared" si="18"/>
        <v>160400</v>
      </c>
      <c r="U565" s="252">
        <f t="shared" si="19"/>
        <v>179648.00000000003</v>
      </c>
      <c r="V565" s="252"/>
      <c r="W565" s="217" t="s">
        <v>262</v>
      </c>
      <c r="X565" s="218" t="s">
        <v>4219</v>
      </c>
      <c r="Y565" s="132"/>
      <c r="Z565" s="368"/>
      <c r="AA565" s="434"/>
      <c r="AB565" s="435"/>
      <c r="AC565" s="449"/>
      <c r="AD565" s="449"/>
      <c r="AE565" s="449"/>
      <c r="AF565" s="449"/>
      <c r="AG565" s="408"/>
      <c r="AH565" s="410"/>
      <c r="AI565" s="434"/>
      <c r="AJ565" s="368"/>
      <c r="AK565" s="74"/>
      <c r="AL565" s="74"/>
      <c r="AM565" s="74"/>
      <c r="AN565" s="434"/>
      <c r="AO565" s="68"/>
      <c r="AP565" s="72"/>
      <c r="AQ565" s="68"/>
      <c r="AR565" s="4"/>
      <c r="AS565" s="4"/>
      <c r="AT565" s="4"/>
      <c r="AU565" s="4"/>
      <c r="AV565" s="4"/>
      <c r="AW565" s="4"/>
      <c r="AX565" s="8"/>
      <c r="BD565" s="11"/>
      <c r="BE565" s="11"/>
      <c r="BF565" s="11"/>
      <c r="BG565" s="11"/>
    </row>
    <row r="566" spans="1:89" s="12" customFormat="1" ht="72.75" customHeight="1">
      <c r="A566" s="217" t="s">
        <v>2735</v>
      </c>
      <c r="B566" s="219" t="s">
        <v>23</v>
      </c>
      <c r="C566" s="231" t="s">
        <v>1645</v>
      </c>
      <c r="D566" s="231" t="s">
        <v>1643</v>
      </c>
      <c r="E566" s="220" t="s">
        <v>1644</v>
      </c>
      <c r="F566" s="221" t="s">
        <v>1244</v>
      </c>
      <c r="G566" s="222" t="s">
        <v>24</v>
      </c>
      <c r="H566" s="217">
        <v>0</v>
      </c>
      <c r="I566" s="223">
        <v>470000000</v>
      </c>
      <c r="J566" s="224" t="s">
        <v>25</v>
      </c>
      <c r="K566" s="219" t="s">
        <v>618</v>
      </c>
      <c r="L566" s="225" t="s">
        <v>26</v>
      </c>
      <c r="M566" s="226" t="s">
        <v>27</v>
      </c>
      <c r="N566" s="219" t="s">
        <v>1594</v>
      </c>
      <c r="O566" s="227" t="s">
        <v>28</v>
      </c>
      <c r="P566" s="225">
        <v>796</v>
      </c>
      <c r="Q566" s="228" t="s">
        <v>29</v>
      </c>
      <c r="R566" s="228">
        <v>3</v>
      </c>
      <c r="S566" s="229">
        <v>2860</v>
      </c>
      <c r="T566" s="230">
        <f t="shared" si="18"/>
        <v>8580</v>
      </c>
      <c r="U566" s="252">
        <f t="shared" si="19"/>
        <v>9609.6</v>
      </c>
      <c r="V566" s="252"/>
      <c r="W566" s="217" t="s">
        <v>262</v>
      </c>
      <c r="X566" s="218"/>
      <c r="Y566" s="132"/>
      <c r="Z566" s="368"/>
      <c r="AA566" s="434"/>
      <c r="AB566" s="435"/>
      <c r="AC566" s="449"/>
      <c r="AD566" s="449"/>
      <c r="AE566" s="449"/>
      <c r="AF566" s="449"/>
      <c r="AG566" s="75"/>
      <c r="AH566" s="410"/>
      <c r="AI566" s="434"/>
      <c r="AJ566" s="368"/>
      <c r="AK566" s="434"/>
      <c r="AL566" s="368"/>
      <c r="AM566" s="434"/>
      <c r="AN566" s="43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401"/>
      <c r="BN566" s="401"/>
      <c r="BO566" s="401"/>
      <c r="BP566" s="401"/>
      <c r="BQ566" s="401"/>
      <c r="BR566" s="401"/>
      <c r="BS566" s="401"/>
      <c r="BT566" s="401"/>
      <c r="BU566" s="401"/>
      <c r="BV566" s="401"/>
      <c r="BW566" s="401"/>
      <c r="BX566" s="401"/>
      <c r="BY566" s="401"/>
      <c r="BZ566" s="401"/>
      <c r="CA566" s="401"/>
      <c r="CB566" s="401"/>
      <c r="CC566" s="401"/>
      <c r="CD566" s="401"/>
      <c r="CE566" s="401"/>
      <c r="CF566" s="401"/>
      <c r="CG566" s="401"/>
      <c r="CH566" s="401"/>
      <c r="CI566" s="401"/>
      <c r="CJ566" s="401"/>
      <c r="CK566" s="401"/>
    </row>
    <row r="567" spans="1:89" s="12" customFormat="1" ht="89.25" customHeight="1">
      <c r="A567" s="217" t="s">
        <v>2736</v>
      </c>
      <c r="B567" s="219" t="s">
        <v>23</v>
      </c>
      <c r="C567" s="231" t="s">
        <v>1950</v>
      </c>
      <c r="D567" s="231" t="s">
        <v>1951</v>
      </c>
      <c r="E567" s="220" t="s">
        <v>1952</v>
      </c>
      <c r="F567" s="221" t="s">
        <v>1245</v>
      </c>
      <c r="G567" s="222" t="s">
        <v>24</v>
      </c>
      <c r="H567" s="217">
        <v>0</v>
      </c>
      <c r="I567" s="223">
        <v>470000000</v>
      </c>
      <c r="J567" s="224" t="s">
        <v>25</v>
      </c>
      <c r="K567" s="219" t="s">
        <v>617</v>
      </c>
      <c r="L567" s="225" t="s">
        <v>26</v>
      </c>
      <c r="M567" s="226" t="s">
        <v>27</v>
      </c>
      <c r="N567" s="219" t="s">
        <v>1594</v>
      </c>
      <c r="O567" s="227" t="s">
        <v>28</v>
      </c>
      <c r="P567" s="225" t="s">
        <v>662</v>
      </c>
      <c r="Q567" s="228" t="s">
        <v>1050</v>
      </c>
      <c r="R567" s="228" t="s">
        <v>3128</v>
      </c>
      <c r="S567" s="229">
        <v>14800</v>
      </c>
      <c r="T567" s="230">
        <f t="shared" si="18"/>
        <v>0</v>
      </c>
      <c r="U567" s="252">
        <f t="shared" si="19"/>
        <v>0</v>
      </c>
      <c r="V567" s="252"/>
      <c r="W567" s="217" t="s">
        <v>262</v>
      </c>
      <c r="X567" s="218"/>
      <c r="Y567" s="132"/>
      <c r="Z567" s="74"/>
      <c r="AA567" s="22"/>
      <c r="AB567" s="141"/>
      <c r="AC567" s="248"/>
      <c r="AD567" s="248"/>
      <c r="AE567" s="248"/>
      <c r="AF567" s="248"/>
      <c r="AG567" s="293"/>
      <c r="AH567" s="400"/>
      <c r="AI567" s="22"/>
      <c r="AJ567" s="22"/>
      <c r="AK567" s="22"/>
      <c r="AL567" s="22"/>
      <c r="AM567" s="22"/>
      <c r="AN567" s="22"/>
      <c r="AO567" s="22"/>
      <c r="AP567" s="22"/>
      <c r="AQ567" s="22"/>
      <c r="AR567" s="401"/>
      <c r="AS567" s="401"/>
      <c r="AT567" s="401"/>
      <c r="AU567" s="401"/>
      <c r="AV567" s="401"/>
      <c r="AW567" s="401"/>
      <c r="AX567" s="401"/>
      <c r="AY567" s="401"/>
      <c r="AZ567" s="401"/>
      <c r="BA567" s="401"/>
      <c r="BB567" s="401"/>
      <c r="BC567" s="401"/>
      <c r="BD567" s="401"/>
      <c r="BE567" s="401"/>
      <c r="BF567" s="401"/>
      <c r="BG567" s="401"/>
      <c r="BH567" s="401"/>
      <c r="BI567" s="401"/>
      <c r="BJ567" s="401"/>
      <c r="BK567" s="401"/>
      <c r="BL567" s="401"/>
      <c r="BM567" s="401"/>
      <c r="BN567" s="401"/>
      <c r="BO567" s="401"/>
      <c r="BP567" s="401"/>
      <c r="BQ567" s="401"/>
      <c r="BR567" s="401"/>
      <c r="BS567" s="401"/>
      <c r="BT567" s="401"/>
      <c r="BU567" s="401"/>
      <c r="BV567" s="401"/>
      <c r="BW567" s="401"/>
      <c r="BX567" s="401"/>
      <c r="BY567" s="401"/>
      <c r="BZ567" s="401"/>
      <c r="CA567" s="401"/>
      <c r="CB567" s="401"/>
      <c r="CC567" s="401"/>
      <c r="CD567" s="401"/>
      <c r="CE567" s="401"/>
      <c r="CF567" s="401"/>
      <c r="CG567" s="401"/>
      <c r="CH567" s="401"/>
      <c r="CI567" s="401"/>
      <c r="CJ567" s="401"/>
      <c r="CK567" s="401"/>
    </row>
    <row r="568" spans="1:89" s="1" customFormat="1" ht="75" customHeight="1">
      <c r="A568" s="217" t="s">
        <v>3477</v>
      </c>
      <c r="B568" s="219" t="s">
        <v>23</v>
      </c>
      <c r="C568" s="231" t="s">
        <v>1950</v>
      </c>
      <c r="D568" s="231" t="s">
        <v>1951</v>
      </c>
      <c r="E568" s="220" t="s">
        <v>1952</v>
      </c>
      <c r="F568" s="221" t="s">
        <v>1245</v>
      </c>
      <c r="G568" s="222" t="s">
        <v>24</v>
      </c>
      <c r="H568" s="217">
        <v>0</v>
      </c>
      <c r="I568" s="223">
        <v>470000000</v>
      </c>
      <c r="J568" s="224" t="s">
        <v>25</v>
      </c>
      <c r="K568" s="219" t="s">
        <v>618</v>
      </c>
      <c r="L568" s="225" t="s">
        <v>26</v>
      </c>
      <c r="M568" s="226" t="s">
        <v>27</v>
      </c>
      <c r="N568" s="219" t="s">
        <v>1594</v>
      </c>
      <c r="O568" s="227" t="s">
        <v>28</v>
      </c>
      <c r="P568" s="225" t="s">
        <v>662</v>
      </c>
      <c r="Q568" s="228" t="s">
        <v>1050</v>
      </c>
      <c r="R568" s="228" t="s">
        <v>3128</v>
      </c>
      <c r="S568" s="229">
        <v>14800</v>
      </c>
      <c r="T568" s="230">
        <f t="shared" si="18"/>
        <v>0</v>
      </c>
      <c r="U568" s="252">
        <f t="shared" si="19"/>
        <v>0</v>
      </c>
      <c r="V568" s="252"/>
      <c r="W568" s="217" t="s">
        <v>262</v>
      </c>
      <c r="X568" s="218" t="s">
        <v>3181</v>
      </c>
      <c r="Y568" s="67"/>
      <c r="Z568" s="68"/>
      <c r="AA568" s="67"/>
      <c r="AB568" s="69"/>
      <c r="AC568" s="70"/>
      <c r="AD568" s="70"/>
      <c r="AE568" s="70"/>
      <c r="AF568" s="70"/>
      <c r="AG568" s="71"/>
      <c r="AH568" s="318"/>
      <c r="AI568" s="67"/>
      <c r="AJ568" s="68"/>
      <c r="AK568" s="69"/>
      <c r="AL568" s="68"/>
      <c r="AM568" s="67"/>
      <c r="AN568" s="72"/>
      <c r="AO568" s="68"/>
      <c r="AP568" s="72"/>
      <c r="AQ568" s="68"/>
      <c r="AR568" s="4"/>
      <c r="AS568" s="4"/>
      <c r="AT568" s="4"/>
      <c r="AU568" s="4"/>
      <c r="AV568" s="4"/>
      <c r="AW568" s="4"/>
      <c r="AX568" s="8"/>
      <c r="BD568" s="11"/>
      <c r="BE568" s="11"/>
      <c r="BF568" s="11"/>
      <c r="BG568" s="11"/>
    </row>
    <row r="569" spans="1:89" s="1" customFormat="1" ht="75" customHeight="1">
      <c r="A569" s="217" t="s">
        <v>3823</v>
      </c>
      <c r="B569" s="219" t="s">
        <v>23</v>
      </c>
      <c r="C569" s="231" t="s">
        <v>1950</v>
      </c>
      <c r="D569" s="231" t="s">
        <v>1951</v>
      </c>
      <c r="E569" s="220" t="s">
        <v>1952</v>
      </c>
      <c r="F569" s="221" t="s">
        <v>1245</v>
      </c>
      <c r="G569" s="222" t="s">
        <v>24</v>
      </c>
      <c r="H569" s="217">
        <v>0</v>
      </c>
      <c r="I569" s="223">
        <v>470000000</v>
      </c>
      <c r="J569" s="224" t="s">
        <v>25</v>
      </c>
      <c r="K569" s="219" t="s">
        <v>618</v>
      </c>
      <c r="L569" s="225" t="s">
        <v>26</v>
      </c>
      <c r="M569" s="226" t="s">
        <v>27</v>
      </c>
      <c r="N569" s="219" t="s">
        <v>1594</v>
      </c>
      <c r="O569" s="227" t="s">
        <v>28</v>
      </c>
      <c r="P569" s="225" t="s">
        <v>662</v>
      </c>
      <c r="Q569" s="228" t="s">
        <v>1050</v>
      </c>
      <c r="R569" s="228">
        <v>10</v>
      </c>
      <c r="S569" s="229">
        <v>12285.62</v>
      </c>
      <c r="T569" s="230">
        <f t="shared" si="18"/>
        <v>122856.20000000001</v>
      </c>
      <c r="U569" s="252">
        <f t="shared" si="19"/>
        <v>137598.94400000002</v>
      </c>
      <c r="V569" s="252"/>
      <c r="W569" s="217" t="s">
        <v>262</v>
      </c>
      <c r="X569" s="218" t="s">
        <v>4219</v>
      </c>
      <c r="Y569" s="132"/>
      <c r="Z569" s="368"/>
      <c r="AA569" s="434"/>
      <c r="AB569" s="435"/>
      <c r="AC569" s="449"/>
      <c r="AD569" s="449"/>
      <c r="AE569" s="449"/>
      <c r="AF569" s="449"/>
      <c r="AG569" s="408"/>
      <c r="AH569" s="410"/>
      <c r="AI569" s="434"/>
      <c r="AJ569" s="368"/>
      <c r="AK569" s="74"/>
      <c r="AL569" s="74"/>
      <c r="AM569" s="74"/>
      <c r="AN569" s="434"/>
      <c r="AO569" s="68"/>
      <c r="AP569" s="72"/>
      <c r="AQ569" s="68"/>
      <c r="AR569" s="4"/>
      <c r="AS569" s="4"/>
      <c r="AT569" s="4"/>
      <c r="AU569" s="4"/>
      <c r="AV569" s="4"/>
      <c r="AW569" s="4"/>
      <c r="AX569" s="8"/>
      <c r="BD569" s="11"/>
      <c r="BE569" s="11"/>
      <c r="BF569" s="11"/>
      <c r="BG569" s="11"/>
    </row>
    <row r="570" spans="1:89" s="12" customFormat="1" ht="99.75" customHeight="1">
      <c r="A570" s="217" t="s">
        <v>2737</v>
      </c>
      <c r="B570" s="219" t="s">
        <v>23</v>
      </c>
      <c r="C570" s="231" t="s">
        <v>1642</v>
      </c>
      <c r="D570" s="231" t="s">
        <v>1640</v>
      </c>
      <c r="E570" s="220" t="s">
        <v>1641</v>
      </c>
      <c r="F570" s="221" t="s">
        <v>1246</v>
      </c>
      <c r="G570" s="222" t="s">
        <v>24</v>
      </c>
      <c r="H570" s="217">
        <v>0</v>
      </c>
      <c r="I570" s="223">
        <v>470000000</v>
      </c>
      <c r="J570" s="224" t="s">
        <v>25</v>
      </c>
      <c r="K570" s="219" t="s">
        <v>289</v>
      </c>
      <c r="L570" s="225" t="s">
        <v>26</v>
      </c>
      <c r="M570" s="226" t="s">
        <v>27</v>
      </c>
      <c r="N570" s="219" t="s">
        <v>1594</v>
      </c>
      <c r="O570" s="227" t="s">
        <v>28</v>
      </c>
      <c r="P570" s="225">
        <v>796</v>
      </c>
      <c r="Q570" s="228" t="s">
        <v>29</v>
      </c>
      <c r="R570" s="228" t="s">
        <v>3128</v>
      </c>
      <c r="S570" s="229">
        <v>17800</v>
      </c>
      <c r="T570" s="230">
        <f t="shared" si="18"/>
        <v>0</v>
      </c>
      <c r="U570" s="252">
        <f t="shared" si="19"/>
        <v>0</v>
      </c>
      <c r="V570" s="252"/>
      <c r="W570" s="217" t="s">
        <v>262</v>
      </c>
      <c r="X570" s="218"/>
      <c r="Y570" s="132"/>
      <c r="Z570" s="74"/>
      <c r="AA570" s="22"/>
      <c r="AB570" s="141"/>
      <c r="AC570" s="248"/>
      <c r="AD570" s="248"/>
      <c r="AE570" s="248"/>
      <c r="AF570" s="248"/>
      <c r="AG570" s="293"/>
      <c r="AH570" s="400"/>
      <c r="AI570" s="22"/>
      <c r="AJ570" s="22"/>
      <c r="AK570" s="22"/>
      <c r="AL570" s="22"/>
      <c r="AM570" s="22"/>
      <c r="AN570" s="22"/>
      <c r="AO570" s="22"/>
      <c r="AP570" s="22"/>
      <c r="AQ570" s="22"/>
      <c r="AR570" s="401"/>
      <c r="AS570" s="401"/>
      <c r="AT570" s="401"/>
      <c r="AU570" s="401"/>
      <c r="AV570" s="401"/>
      <c r="AW570" s="401"/>
      <c r="AX570" s="401"/>
      <c r="AY570" s="401"/>
      <c r="AZ570" s="401"/>
      <c r="BA570" s="401"/>
      <c r="BB570" s="401"/>
      <c r="BC570" s="401"/>
      <c r="BD570" s="401"/>
      <c r="BE570" s="401"/>
      <c r="BF570" s="401"/>
      <c r="BG570" s="401"/>
      <c r="BH570" s="401"/>
      <c r="BI570" s="401"/>
      <c r="BJ570" s="401"/>
      <c r="BK570" s="401"/>
      <c r="BL570" s="401"/>
      <c r="BM570" s="401"/>
      <c r="BN570" s="401"/>
      <c r="BO570" s="401"/>
      <c r="BP570" s="401"/>
      <c r="BQ570" s="401"/>
      <c r="BR570" s="401"/>
      <c r="BS570" s="401"/>
      <c r="BT570" s="401"/>
      <c r="BU570" s="401"/>
      <c r="BV570" s="401"/>
      <c r="BW570" s="401"/>
      <c r="BX570" s="401"/>
      <c r="BY570" s="401"/>
      <c r="BZ570" s="401"/>
      <c r="CA570" s="401"/>
      <c r="CB570" s="401"/>
      <c r="CC570" s="401"/>
      <c r="CD570" s="401"/>
      <c r="CE570" s="401"/>
      <c r="CF570" s="401"/>
      <c r="CG570" s="401"/>
      <c r="CH570" s="401"/>
      <c r="CI570" s="401"/>
      <c r="CJ570" s="401"/>
      <c r="CK570" s="401"/>
    </row>
    <row r="571" spans="1:89" s="12" customFormat="1" ht="71.25" customHeight="1">
      <c r="A571" s="217" t="s">
        <v>2738</v>
      </c>
      <c r="B571" s="219" t="s">
        <v>23</v>
      </c>
      <c r="C571" s="231" t="s">
        <v>1642</v>
      </c>
      <c r="D571" s="231" t="s">
        <v>1640</v>
      </c>
      <c r="E571" s="220" t="s">
        <v>1641</v>
      </c>
      <c r="F571" s="221" t="s">
        <v>1247</v>
      </c>
      <c r="G571" s="222" t="s">
        <v>24</v>
      </c>
      <c r="H571" s="217">
        <v>0</v>
      </c>
      <c r="I571" s="223">
        <v>470000000</v>
      </c>
      <c r="J571" s="224" t="s">
        <v>25</v>
      </c>
      <c r="K571" s="219" t="s">
        <v>289</v>
      </c>
      <c r="L571" s="225" t="s">
        <v>26</v>
      </c>
      <c r="M571" s="226" t="s">
        <v>27</v>
      </c>
      <c r="N571" s="219" t="s">
        <v>1594</v>
      </c>
      <c r="O571" s="227" t="s">
        <v>28</v>
      </c>
      <c r="P571" s="225">
        <v>796</v>
      </c>
      <c r="Q571" s="228" t="s">
        <v>29</v>
      </c>
      <c r="R571" s="228" t="s">
        <v>3128</v>
      </c>
      <c r="S571" s="229">
        <v>19080</v>
      </c>
      <c r="T571" s="230">
        <f t="shared" si="18"/>
        <v>0</v>
      </c>
      <c r="U571" s="252">
        <f t="shared" si="19"/>
        <v>0</v>
      </c>
      <c r="V571" s="252"/>
      <c r="W571" s="217" t="s">
        <v>262</v>
      </c>
      <c r="X571" s="218"/>
      <c r="Y571" s="132"/>
      <c r="Z571" s="74"/>
      <c r="AA571" s="22"/>
      <c r="AB571" s="141"/>
      <c r="AC571" s="248"/>
      <c r="AD571" s="248"/>
      <c r="AE571" s="248"/>
      <c r="AF571" s="248"/>
      <c r="AG571" s="293"/>
      <c r="AH571" s="400"/>
      <c r="AI571" s="22"/>
      <c r="AJ571" s="22"/>
      <c r="AK571" s="22"/>
      <c r="AL571" s="22"/>
      <c r="AM571" s="22"/>
      <c r="AN571" s="22"/>
      <c r="AO571" s="22"/>
      <c r="AP571" s="22"/>
      <c r="AQ571" s="22"/>
      <c r="AR571" s="401"/>
      <c r="AS571" s="401"/>
      <c r="AT571" s="401"/>
      <c r="AU571" s="401"/>
      <c r="AV571" s="401"/>
      <c r="AW571" s="401"/>
      <c r="AX571" s="401"/>
      <c r="AY571" s="401"/>
      <c r="AZ571" s="401"/>
      <c r="BA571" s="401"/>
      <c r="BB571" s="401"/>
      <c r="BC571" s="401"/>
      <c r="BD571" s="401"/>
      <c r="BE571" s="401"/>
      <c r="BF571" s="401"/>
      <c r="BG571" s="401"/>
      <c r="BH571" s="401"/>
      <c r="BI571" s="401"/>
      <c r="BJ571" s="401"/>
      <c r="BK571" s="401"/>
      <c r="BL571" s="401"/>
      <c r="BM571" s="401"/>
      <c r="BN571" s="401"/>
      <c r="BO571" s="401"/>
      <c r="BP571" s="401"/>
      <c r="BQ571" s="401"/>
      <c r="BR571" s="401"/>
      <c r="BS571" s="401"/>
      <c r="BT571" s="401"/>
      <c r="BU571" s="401"/>
      <c r="BV571" s="401"/>
      <c r="BW571" s="401"/>
      <c r="BX571" s="401"/>
      <c r="BY571" s="401"/>
      <c r="BZ571" s="401"/>
      <c r="CA571" s="401"/>
      <c r="CB571" s="401"/>
      <c r="CC571" s="401"/>
      <c r="CD571" s="401"/>
      <c r="CE571" s="401"/>
      <c r="CF571" s="401"/>
      <c r="CG571" s="401"/>
      <c r="CH571" s="401"/>
      <c r="CI571" s="401"/>
      <c r="CJ571" s="401"/>
      <c r="CK571" s="401"/>
    </row>
    <row r="572" spans="1:89" s="12" customFormat="1" ht="98.25" customHeight="1">
      <c r="A572" s="217" t="s">
        <v>2739</v>
      </c>
      <c r="B572" s="219" t="s">
        <v>23</v>
      </c>
      <c r="C572" s="231" t="s">
        <v>1638</v>
      </c>
      <c r="D572" s="231" t="s">
        <v>41</v>
      </c>
      <c r="E572" s="220" t="s">
        <v>1639</v>
      </c>
      <c r="F572" s="221" t="s">
        <v>1248</v>
      </c>
      <c r="G572" s="222" t="s">
        <v>24</v>
      </c>
      <c r="H572" s="217">
        <v>0</v>
      </c>
      <c r="I572" s="223">
        <v>470000000</v>
      </c>
      <c r="J572" s="224" t="s">
        <v>25</v>
      </c>
      <c r="K572" s="219" t="s">
        <v>289</v>
      </c>
      <c r="L572" s="225" t="s">
        <v>26</v>
      </c>
      <c r="M572" s="226" t="s">
        <v>27</v>
      </c>
      <c r="N572" s="219" t="s">
        <v>1594</v>
      </c>
      <c r="O572" s="227" t="s">
        <v>28</v>
      </c>
      <c r="P572" s="225">
        <v>796</v>
      </c>
      <c r="Q572" s="228" t="s">
        <v>29</v>
      </c>
      <c r="R572" s="228" t="s">
        <v>3128</v>
      </c>
      <c r="S572" s="229">
        <v>11120</v>
      </c>
      <c r="T572" s="230">
        <f t="shared" si="18"/>
        <v>0</v>
      </c>
      <c r="U572" s="252">
        <f t="shared" si="19"/>
        <v>0</v>
      </c>
      <c r="V572" s="252"/>
      <c r="W572" s="217" t="s">
        <v>262</v>
      </c>
      <c r="X572" s="218"/>
      <c r="Y572" s="132"/>
      <c r="Z572" s="74"/>
      <c r="AA572" s="22"/>
      <c r="AB572" s="141"/>
      <c r="AC572" s="248"/>
      <c r="AD572" s="248"/>
      <c r="AE572" s="248"/>
      <c r="AF572" s="248"/>
      <c r="AG572" s="293"/>
      <c r="AH572" s="400"/>
      <c r="AI572" s="22"/>
      <c r="AJ572" s="22"/>
      <c r="AK572" s="22"/>
      <c r="AL572" s="22"/>
      <c r="AM572" s="22"/>
      <c r="AN572" s="22"/>
      <c r="AO572" s="22"/>
      <c r="AP572" s="22"/>
      <c r="AQ572" s="22"/>
      <c r="AR572" s="401"/>
      <c r="AS572" s="401"/>
      <c r="AT572" s="401"/>
      <c r="AU572" s="401"/>
      <c r="AV572" s="401"/>
      <c r="AW572" s="401"/>
      <c r="AX572" s="401"/>
      <c r="AY572" s="401"/>
      <c r="AZ572" s="401"/>
      <c r="BA572" s="401"/>
      <c r="BB572" s="401"/>
      <c r="BC572" s="401"/>
      <c r="BD572" s="401"/>
      <c r="BE572" s="401"/>
      <c r="BF572" s="401"/>
      <c r="BG572" s="401"/>
      <c r="BH572" s="401"/>
      <c r="BI572" s="401"/>
      <c r="BJ572" s="401"/>
      <c r="BK572" s="401"/>
      <c r="BL572" s="401"/>
      <c r="BM572" s="401"/>
      <c r="BN572" s="401"/>
      <c r="BO572" s="401"/>
      <c r="BP572" s="401"/>
      <c r="BQ572" s="401"/>
      <c r="BR572" s="401"/>
      <c r="BS572" s="401"/>
      <c r="BT572" s="401"/>
      <c r="BU572" s="401"/>
      <c r="BV572" s="401"/>
      <c r="BW572" s="401"/>
      <c r="BX572" s="401"/>
      <c r="BY572" s="401"/>
      <c r="BZ572" s="401"/>
      <c r="CA572" s="401"/>
      <c r="CB572" s="401"/>
      <c r="CC572" s="401"/>
      <c r="CD572" s="401"/>
      <c r="CE572" s="401"/>
      <c r="CF572" s="401"/>
      <c r="CG572" s="401"/>
      <c r="CH572" s="401"/>
      <c r="CI572" s="401"/>
      <c r="CJ572" s="401"/>
      <c r="CK572" s="401"/>
    </row>
    <row r="573" spans="1:89" s="12" customFormat="1" ht="79.5" customHeight="1">
      <c r="A573" s="217" t="s">
        <v>2740</v>
      </c>
      <c r="B573" s="219" t="s">
        <v>23</v>
      </c>
      <c r="C573" s="231" t="s">
        <v>1289</v>
      </c>
      <c r="D573" s="231" t="s">
        <v>1287</v>
      </c>
      <c r="E573" s="220" t="s">
        <v>1288</v>
      </c>
      <c r="F573" s="221" t="s">
        <v>1249</v>
      </c>
      <c r="G573" s="222" t="s">
        <v>24</v>
      </c>
      <c r="H573" s="217">
        <v>0</v>
      </c>
      <c r="I573" s="223">
        <v>470000000</v>
      </c>
      <c r="J573" s="224" t="s">
        <v>25</v>
      </c>
      <c r="K573" s="219" t="s">
        <v>618</v>
      </c>
      <c r="L573" s="225" t="s">
        <v>26</v>
      </c>
      <c r="M573" s="226" t="s">
        <v>27</v>
      </c>
      <c r="N573" s="219" t="s">
        <v>1594</v>
      </c>
      <c r="O573" s="227" t="s">
        <v>28</v>
      </c>
      <c r="P573" s="225">
        <v>796</v>
      </c>
      <c r="Q573" s="228" t="s">
        <v>29</v>
      </c>
      <c r="R573" s="228">
        <v>5</v>
      </c>
      <c r="S573" s="229">
        <v>80</v>
      </c>
      <c r="T573" s="230">
        <f t="shared" si="18"/>
        <v>400</v>
      </c>
      <c r="U573" s="252">
        <f t="shared" si="19"/>
        <v>448.00000000000006</v>
      </c>
      <c r="V573" s="252"/>
      <c r="W573" s="217" t="s">
        <v>262</v>
      </c>
      <c r="X573" s="218"/>
      <c r="Y573" s="132"/>
      <c r="Z573" s="368"/>
      <c r="AA573" s="434"/>
      <c r="AB573" s="435"/>
      <c r="AC573" s="449"/>
      <c r="AD573" s="449"/>
      <c r="AE573" s="449"/>
      <c r="AF573" s="449"/>
      <c r="AG573" s="75"/>
      <c r="AH573" s="410"/>
      <c r="AI573" s="434"/>
      <c r="AJ573" s="368"/>
      <c r="AK573" s="434"/>
      <c r="AL573" s="368"/>
      <c r="AM573" s="434"/>
      <c r="AN573" s="43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  <c r="AZ573" s="74"/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74"/>
      <c r="BL573" s="74"/>
      <c r="BM573" s="401"/>
      <c r="BN573" s="401"/>
      <c r="BO573" s="401"/>
      <c r="BP573" s="401"/>
      <c r="BQ573" s="401"/>
      <c r="BR573" s="401"/>
      <c r="BS573" s="401"/>
      <c r="BT573" s="401"/>
      <c r="BU573" s="401"/>
      <c r="BV573" s="401"/>
      <c r="BW573" s="401"/>
      <c r="BX573" s="401"/>
      <c r="BY573" s="401"/>
      <c r="BZ573" s="401"/>
      <c r="CA573" s="401"/>
      <c r="CB573" s="401"/>
      <c r="CC573" s="401"/>
      <c r="CD573" s="401"/>
      <c r="CE573" s="401"/>
      <c r="CF573" s="401"/>
      <c r="CG573" s="401"/>
      <c r="CH573" s="401"/>
      <c r="CI573" s="401"/>
      <c r="CJ573" s="401"/>
      <c r="CK573" s="401"/>
    </row>
    <row r="574" spans="1:89" s="12" customFormat="1" ht="70.5" customHeight="1">
      <c r="A574" s="217" t="s">
        <v>2741</v>
      </c>
      <c r="B574" s="219" t="s">
        <v>23</v>
      </c>
      <c r="C574" s="231" t="s">
        <v>1602</v>
      </c>
      <c r="D574" s="231" t="s">
        <v>1271</v>
      </c>
      <c r="E574" s="220" t="s">
        <v>1603</v>
      </c>
      <c r="F574" s="221" t="s">
        <v>1250</v>
      </c>
      <c r="G574" s="222" t="s">
        <v>24</v>
      </c>
      <c r="H574" s="217">
        <v>0</v>
      </c>
      <c r="I574" s="223">
        <v>470000000</v>
      </c>
      <c r="J574" s="224" t="s">
        <v>25</v>
      </c>
      <c r="K574" s="219" t="s">
        <v>618</v>
      </c>
      <c r="L574" s="225" t="s">
        <v>26</v>
      </c>
      <c r="M574" s="226" t="s">
        <v>27</v>
      </c>
      <c r="N574" s="219" t="s">
        <v>1594</v>
      </c>
      <c r="O574" s="227" t="s">
        <v>28</v>
      </c>
      <c r="P574" s="225">
        <v>796</v>
      </c>
      <c r="Q574" s="228" t="s">
        <v>29</v>
      </c>
      <c r="R574" s="228" t="s">
        <v>3128</v>
      </c>
      <c r="S574" s="229">
        <v>180</v>
      </c>
      <c r="T574" s="230">
        <f t="shared" si="18"/>
        <v>0</v>
      </c>
      <c r="U574" s="252">
        <f t="shared" si="19"/>
        <v>0</v>
      </c>
      <c r="V574" s="252"/>
      <c r="W574" s="217" t="s">
        <v>262</v>
      </c>
      <c r="X574" s="218"/>
      <c r="Y574" s="132"/>
      <c r="Z574" s="74"/>
      <c r="AA574" s="22"/>
      <c r="AB574" s="141"/>
      <c r="AC574" s="248"/>
      <c r="AD574" s="248"/>
      <c r="AE574" s="248"/>
      <c r="AF574" s="248"/>
      <c r="AG574" s="293"/>
      <c r="AH574" s="400"/>
      <c r="AI574" s="22"/>
      <c r="AJ574" s="22"/>
      <c r="AK574" s="22"/>
      <c r="AL574" s="22"/>
      <c r="AM574" s="22"/>
      <c r="AN574" s="22"/>
      <c r="AO574" s="22"/>
      <c r="AP574" s="22"/>
      <c r="AQ574" s="22"/>
      <c r="AR574" s="401"/>
      <c r="AS574" s="401"/>
      <c r="AT574" s="401"/>
      <c r="AU574" s="401"/>
      <c r="AV574" s="401"/>
      <c r="AW574" s="401"/>
      <c r="AX574" s="401"/>
      <c r="AY574" s="401"/>
      <c r="AZ574" s="401"/>
      <c r="BA574" s="401"/>
      <c r="BB574" s="401"/>
      <c r="BC574" s="401"/>
      <c r="BD574" s="401"/>
      <c r="BE574" s="401"/>
      <c r="BF574" s="401"/>
      <c r="BG574" s="401"/>
      <c r="BH574" s="401"/>
      <c r="BI574" s="401"/>
      <c r="BJ574" s="401"/>
      <c r="BK574" s="401"/>
      <c r="BL574" s="401"/>
      <c r="BM574" s="401"/>
      <c r="BN574" s="401"/>
      <c r="BO574" s="401"/>
      <c r="BP574" s="401"/>
      <c r="BQ574" s="401"/>
      <c r="BR574" s="401"/>
      <c r="BS574" s="401"/>
      <c r="BT574" s="401"/>
      <c r="BU574" s="401"/>
      <c r="BV574" s="401"/>
      <c r="BW574" s="401"/>
      <c r="BX574" s="401"/>
      <c r="BY574" s="401"/>
      <c r="BZ574" s="401"/>
      <c r="CA574" s="401"/>
      <c r="CB574" s="401"/>
      <c r="CC574" s="401"/>
      <c r="CD574" s="401"/>
      <c r="CE574" s="401"/>
      <c r="CF574" s="401"/>
      <c r="CG574" s="401"/>
      <c r="CH574" s="401"/>
      <c r="CI574" s="401"/>
      <c r="CJ574" s="401"/>
      <c r="CK574" s="401"/>
    </row>
    <row r="575" spans="1:89" s="12" customFormat="1" ht="86.25" customHeight="1">
      <c r="A575" s="217" t="s">
        <v>2742</v>
      </c>
      <c r="B575" s="219" t="s">
        <v>23</v>
      </c>
      <c r="C575" s="231" t="s">
        <v>2231</v>
      </c>
      <c r="D575" s="231" t="s">
        <v>1271</v>
      </c>
      <c r="E575" s="220" t="s">
        <v>2232</v>
      </c>
      <c r="F575" s="221" t="s">
        <v>1251</v>
      </c>
      <c r="G575" s="222" t="s">
        <v>24</v>
      </c>
      <c r="H575" s="217">
        <v>0</v>
      </c>
      <c r="I575" s="223">
        <v>470000000</v>
      </c>
      <c r="J575" s="224" t="s">
        <v>25</v>
      </c>
      <c r="K575" s="219" t="s">
        <v>618</v>
      </c>
      <c r="L575" s="225" t="s">
        <v>26</v>
      </c>
      <c r="M575" s="226" t="s">
        <v>27</v>
      </c>
      <c r="N575" s="219" t="s">
        <v>1594</v>
      </c>
      <c r="O575" s="227" t="s">
        <v>28</v>
      </c>
      <c r="P575" s="225">
        <v>796</v>
      </c>
      <c r="Q575" s="228" t="s">
        <v>29</v>
      </c>
      <c r="R575" s="228" t="s">
        <v>3128</v>
      </c>
      <c r="S575" s="229">
        <v>940</v>
      </c>
      <c r="T575" s="230">
        <f t="shared" si="18"/>
        <v>0</v>
      </c>
      <c r="U575" s="252">
        <f t="shared" si="19"/>
        <v>0</v>
      </c>
      <c r="V575" s="252"/>
      <c r="W575" s="217" t="s">
        <v>262</v>
      </c>
      <c r="X575" s="218"/>
      <c r="Y575" s="132"/>
      <c r="Z575" s="74"/>
      <c r="AA575" s="22"/>
      <c r="AB575" s="141"/>
      <c r="AC575" s="248"/>
      <c r="AD575" s="248"/>
      <c r="AE575" s="248"/>
      <c r="AF575" s="248"/>
      <c r="AG575" s="293"/>
      <c r="AH575" s="400"/>
      <c r="AI575" s="22"/>
      <c r="AJ575" s="22"/>
      <c r="AK575" s="22"/>
      <c r="AL575" s="22"/>
      <c r="AM575" s="22"/>
      <c r="AN575" s="22"/>
      <c r="AO575" s="22"/>
      <c r="AP575" s="22"/>
      <c r="AQ575" s="22"/>
      <c r="AR575" s="401"/>
      <c r="AS575" s="401"/>
      <c r="AT575" s="401"/>
      <c r="AU575" s="401"/>
      <c r="AV575" s="401"/>
      <c r="AW575" s="401"/>
      <c r="AX575" s="401"/>
      <c r="AY575" s="401"/>
      <c r="AZ575" s="401"/>
      <c r="BA575" s="401"/>
      <c r="BB575" s="401"/>
      <c r="BC575" s="401"/>
      <c r="BD575" s="401"/>
      <c r="BE575" s="401"/>
      <c r="BF575" s="401"/>
      <c r="BG575" s="401"/>
      <c r="BH575" s="401"/>
      <c r="BI575" s="401"/>
      <c r="BJ575" s="401"/>
      <c r="BK575" s="401"/>
      <c r="BL575" s="401"/>
      <c r="BM575" s="401"/>
      <c r="BN575" s="401"/>
      <c r="BO575" s="401"/>
      <c r="BP575" s="401"/>
      <c r="BQ575" s="401"/>
      <c r="BR575" s="401"/>
      <c r="BS575" s="401"/>
      <c r="BT575" s="401"/>
      <c r="BU575" s="401"/>
      <c r="BV575" s="401"/>
      <c r="BW575" s="401"/>
      <c r="BX575" s="401"/>
      <c r="BY575" s="401"/>
      <c r="BZ575" s="401"/>
      <c r="CA575" s="401"/>
      <c r="CB575" s="401"/>
      <c r="CC575" s="401"/>
      <c r="CD575" s="401"/>
      <c r="CE575" s="401"/>
      <c r="CF575" s="401"/>
      <c r="CG575" s="401"/>
      <c r="CH575" s="401"/>
      <c r="CI575" s="401"/>
      <c r="CJ575" s="401"/>
      <c r="CK575" s="401"/>
    </row>
    <row r="576" spans="1:89" s="12" customFormat="1" ht="81.75" customHeight="1">
      <c r="A576" s="217" t="s">
        <v>2743</v>
      </c>
      <c r="B576" s="219" t="s">
        <v>23</v>
      </c>
      <c r="C576" s="231" t="s">
        <v>1602</v>
      </c>
      <c r="D576" s="231" t="s">
        <v>1271</v>
      </c>
      <c r="E576" s="220" t="s">
        <v>1603</v>
      </c>
      <c r="F576" s="221" t="s">
        <v>1252</v>
      </c>
      <c r="G576" s="222" t="s">
        <v>24</v>
      </c>
      <c r="H576" s="217">
        <v>0</v>
      </c>
      <c r="I576" s="223">
        <v>470000000</v>
      </c>
      <c r="J576" s="224" t="s">
        <v>25</v>
      </c>
      <c r="K576" s="219" t="s">
        <v>618</v>
      </c>
      <c r="L576" s="225" t="s">
        <v>26</v>
      </c>
      <c r="M576" s="226" t="s">
        <v>27</v>
      </c>
      <c r="N576" s="219" t="s">
        <v>1594</v>
      </c>
      <c r="O576" s="227" t="s">
        <v>28</v>
      </c>
      <c r="P576" s="225">
        <v>796</v>
      </c>
      <c r="Q576" s="228" t="s">
        <v>29</v>
      </c>
      <c r="R576" s="228" t="s">
        <v>3128</v>
      </c>
      <c r="S576" s="229">
        <v>180</v>
      </c>
      <c r="T576" s="230">
        <f t="shared" si="18"/>
        <v>0</v>
      </c>
      <c r="U576" s="252">
        <f t="shared" si="19"/>
        <v>0</v>
      </c>
      <c r="V576" s="252"/>
      <c r="W576" s="217" t="s">
        <v>262</v>
      </c>
      <c r="X576" s="218"/>
      <c r="Y576" s="132"/>
      <c r="Z576" s="74"/>
      <c r="AA576" s="22"/>
      <c r="AB576" s="141"/>
      <c r="AC576" s="248"/>
      <c r="AD576" s="248"/>
      <c r="AE576" s="248"/>
      <c r="AF576" s="248"/>
      <c r="AG576" s="293"/>
      <c r="AH576" s="400"/>
      <c r="AI576" s="22"/>
      <c r="AJ576" s="22"/>
      <c r="AK576" s="22"/>
      <c r="AL576" s="22"/>
      <c r="AM576" s="22"/>
      <c r="AN576" s="22"/>
      <c r="AO576" s="22"/>
      <c r="AP576" s="22"/>
      <c r="AQ576" s="22"/>
      <c r="AR576" s="401"/>
      <c r="AS576" s="401"/>
      <c r="AT576" s="401"/>
      <c r="AU576" s="401"/>
      <c r="AV576" s="401"/>
      <c r="AW576" s="401"/>
      <c r="AX576" s="401"/>
      <c r="AY576" s="401"/>
      <c r="AZ576" s="401"/>
      <c r="BA576" s="401"/>
      <c r="BB576" s="401"/>
      <c r="BC576" s="401"/>
      <c r="BD576" s="401"/>
      <c r="BE576" s="401"/>
      <c r="BF576" s="401"/>
      <c r="BG576" s="401"/>
      <c r="BH576" s="401"/>
      <c r="BI576" s="401"/>
      <c r="BJ576" s="401"/>
      <c r="BK576" s="401"/>
      <c r="BL576" s="401"/>
      <c r="BM576" s="401"/>
      <c r="BN576" s="401"/>
      <c r="BO576" s="401"/>
      <c r="BP576" s="401"/>
      <c r="BQ576" s="401"/>
      <c r="BR576" s="401"/>
      <c r="BS576" s="401"/>
      <c r="BT576" s="401"/>
      <c r="BU576" s="401"/>
      <c r="BV576" s="401"/>
      <c r="BW576" s="401"/>
      <c r="BX576" s="401"/>
      <c r="BY576" s="401"/>
      <c r="BZ576" s="401"/>
      <c r="CA576" s="401"/>
      <c r="CB576" s="401"/>
      <c r="CC576" s="401"/>
      <c r="CD576" s="401"/>
      <c r="CE576" s="401"/>
      <c r="CF576" s="401"/>
      <c r="CG576" s="401"/>
      <c r="CH576" s="401"/>
      <c r="CI576" s="401"/>
      <c r="CJ576" s="401"/>
      <c r="CK576" s="401"/>
    </row>
    <row r="577" spans="1:89" s="12" customFormat="1" ht="90.75" customHeight="1">
      <c r="A577" s="217" t="s">
        <v>2744</v>
      </c>
      <c r="B577" s="219" t="s">
        <v>23</v>
      </c>
      <c r="C577" s="231" t="s">
        <v>1602</v>
      </c>
      <c r="D577" s="231" t="s">
        <v>1271</v>
      </c>
      <c r="E577" s="220" t="s">
        <v>1603</v>
      </c>
      <c r="F577" s="221" t="s">
        <v>1253</v>
      </c>
      <c r="G577" s="222" t="s">
        <v>24</v>
      </c>
      <c r="H577" s="217">
        <v>0</v>
      </c>
      <c r="I577" s="223">
        <v>470000000</v>
      </c>
      <c r="J577" s="224" t="s">
        <v>25</v>
      </c>
      <c r="K577" s="219" t="s">
        <v>618</v>
      </c>
      <c r="L577" s="225" t="s">
        <v>26</v>
      </c>
      <c r="M577" s="226" t="s">
        <v>27</v>
      </c>
      <c r="N577" s="219" t="s">
        <v>1594</v>
      </c>
      <c r="O577" s="227" t="s">
        <v>28</v>
      </c>
      <c r="P577" s="225">
        <v>796</v>
      </c>
      <c r="Q577" s="228" t="s">
        <v>29</v>
      </c>
      <c r="R577" s="228" t="s">
        <v>3128</v>
      </c>
      <c r="S577" s="229">
        <v>100</v>
      </c>
      <c r="T577" s="230">
        <f t="shared" si="18"/>
        <v>0</v>
      </c>
      <c r="U577" s="252">
        <f t="shared" si="19"/>
        <v>0</v>
      </c>
      <c r="V577" s="252"/>
      <c r="W577" s="217" t="s">
        <v>262</v>
      </c>
      <c r="X577" s="218"/>
      <c r="Y577" s="132"/>
      <c r="Z577" s="74"/>
      <c r="AA577" s="22"/>
      <c r="AB577" s="141"/>
      <c r="AC577" s="248"/>
      <c r="AD577" s="248"/>
      <c r="AE577" s="248"/>
      <c r="AF577" s="248"/>
      <c r="AG577" s="293"/>
      <c r="AH577" s="400"/>
      <c r="AI577" s="22"/>
      <c r="AJ577" s="22"/>
      <c r="AK577" s="22"/>
      <c r="AL577" s="22"/>
      <c r="AM577" s="22"/>
      <c r="AN577" s="22"/>
      <c r="AO577" s="22"/>
      <c r="AP577" s="22"/>
      <c r="AQ577" s="22"/>
      <c r="AR577" s="401"/>
      <c r="AS577" s="401"/>
      <c r="AT577" s="401"/>
      <c r="AU577" s="401"/>
      <c r="AV577" s="401"/>
      <c r="AW577" s="401"/>
      <c r="AX577" s="401"/>
      <c r="AY577" s="401"/>
      <c r="AZ577" s="401"/>
      <c r="BA577" s="401"/>
      <c r="BB577" s="401"/>
      <c r="BC577" s="401"/>
      <c r="BD577" s="401"/>
      <c r="BE577" s="401"/>
      <c r="BF577" s="401"/>
      <c r="BG577" s="401"/>
      <c r="BH577" s="401"/>
      <c r="BI577" s="401"/>
      <c r="BJ577" s="401"/>
      <c r="BK577" s="401"/>
      <c r="BL577" s="401"/>
      <c r="BM577" s="401"/>
      <c r="BN577" s="401"/>
      <c r="BO577" s="401"/>
      <c r="BP577" s="401"/>
      <c r="BQ577" s="401"/>
      <c r="BR577" s="401"/>
      <c r="BS577" s="401"/>
      <c r="BT577" s="401"/>
      <c r="BU577" s="401"/>
      <c r="BV577" s="401"/>
      <c r="BW577" s="401"/>
      <c r="BX577" s="401"/>
      <c r="BY577" s="401"/>
      <c r="BZ577" s="401"/>
      <c r="CA577" s="401"/>
      <c r="CB577" s="401"/>
      <c r="CC577" s="401"/>
      <c r="CD577" s="401"/>
      <c r="CE577" s="401"/>
      <c r="CF577" s="401"/>
      <c r="CG577" s="401"/>
      <c r="CH577" s="401"/>
      <c r="CI577" s="401"/>
      <c r="CJ577" s="401"/>
      <c r="CK577" s="401"/>
    </row>
    <row r="578" spans="1:89" s="12" customFormat="1" ht="60" customHeight="1">
      <c r="A578" s="217" t="s">
        <v>2745</v>
      </c>
      <c r="B578" s="219" t="s">
        <v>23</v>
      </c>
      <c r="C578" s="231" t="s">
        <v>2233</v>
      </c>
      <c r="D578" s="231" t="s">
        <v>1271</v>
      </c>
      <c r="E578" s="220" t="s">
        <v>2234</v>
      </c>
      <c r="F578" s="221" t="s">
        <v>1254</v>
      </c>
      <c r="G578" s="222" t="s">
        <v>24</v>
      </c>
      <c r="H578" s="217">
        <v>0</v>
      </c>
      <c r="I578" s="223">
        <v>470000000</v>
      </c>
      <c r="J578" s="224" t="s">
        <v>25</v>
      </c>
      <c r="K578" s="219" t="s">
        <v>618</v>
      </c>
      <c r="L578" s="225" t="s">
        <v>26</v>
      </c>
      <c r="M578" s="226" t="s">
        <v>27</v>
      </c>
      <c r="N578" s="219" t="s">
        <v>1594</v>
      </c>
      <c r="O578" s="227" t="s">
        <v>28</v>
      </c>
      <c r="P578" s="225">
        <v>796</v>
      </c>
      <c r="Q578" s="228" t="s">
        <v>29</v>
      </c>
      <c r="R578" s="228" t="s">
        <v>3128</v>
      </c>
      <c r="S578" s="229">
        <v>100</v>
      </c>
      <c r="T578" s="230">
        <f t="shared" si="18"/>
        <v>0</v>
      </c>
      <c r="U578" s="252">
        <f t="shared" si="19"/>
        <v>0</v>
      </c>
      <c r="V578" s="252"/>
      <c r="W578" s="217" t="s">
        <v>262</v>
      </c>
      <c r="X578" s="218"/>
      <c r="Y578" s="132"/>
      <c r="Z578" s="74"/>
      <c r="AA578" s="22"/>
      <c r="AB578" s="141"/>
      <c r="AC578" s="248"/>
      <c r="AD578" s="248"/>
      <c r="AE578" s="248"/>
      <c r="AF578" s="248"/>
      <c r="AG578" s="293"/>
      <c r="AH578" s="400"/>
      <c r="AI578" s="22"/>
      <c r="AJ578" s="22"/>
      <c r="AK578" s="22"/>
      <c r="AL578" s="22"/>
      <c r="AM578" s="22"/>
      <c r="AN578" s="22"/>
      <c r="AO578" s="22"/>
      <c r="AP578" s="22"/>
      <c r="AQ578" s="22"/>
      <c r="AR578" s="401"/>
      <c r="AS578" s="401"/>
      <c r="AT578" s="401"/>
      <c r="AU578" s="401"/>
      <c r="AV578" s="401"/>
      <c r="AW578" s="401"/>
      <c r="AX578" s="401"/>
      <c r="AY578" s="401"/>
      <c r="AZ578" s="401"/>
      <c r="BA578" s="401"/>
      <c r="BB578" s="401"/>
      <c r="BC578" s="401"/>
      <c r="BD578" s="401"/>
      <c r="BE578" s="401"/>
      <c r="BF578" s="401"/>
      <c r="BG578" s="401"/>
      <c r="BH578" s="401"/>
      <c r="BI578" s="401"/>
      <c r="BJ578" s="401"/>
      <c r="BK578" s="401"/>
      <c r="BL578" s="401"/>
      <c r="BM578" s="401"/>
      <c r="BN578" s="401"/>
      <c r="BO578" s="401"/>
      <c r="BP578" s="401"/>
      <c r="BQ578" s="401"/>
      <c r="BR578" s="401"/>
      <c r="BS578" s="401"/>
      <c r="BT578" s="401"/>
      <c r="BU578" s="401"/>
      <c r="BV578" s="401"/>
      <c r="BW578" s="401"/>
      <c r="BX578" s="401"/>
      <c r="BY578" s="401"/>
      <c r="BZ578" s="401"/>
      <c r="CA578" s="401"/>
      <c r="CB578" s="401"/>
      <c r="CC578" s="401"/>
      <c r="CD578" s="401"/>
      <c r="CE578" s="401"/>
      <c r="CF578" s="401"/>
      <c r="CG578" s="401"/>
      <c r="CH578" s="401"/>
      <c r="CI578" s="401"/>
      <c r="CJ578" s="401"/>
      <c r="CK578" s="401"/>
    </row>
    <row r="579" spans="1:89" s="12" customFormat="1" ht="127.5" customHeight="1">
      <c r="A579" s="217" t="s">
        <v>2746</v>
      </c>
      <c r="B579" s="219" t="s">
        <v>23</v>
      </c>
      <c r="C579" s="231" t="s">
        <v>1632</v>
      </c>
      <c r="D579" s="231" t="s">
        <v>1633</v>
      </c>
      <c r="E579" s="220" t="s">
        <v>1634</v>
      </c>
      <c r="F579" s="221" t="s">
        <v>1255</v>
      </c>
      <c r="G579" s="222" t="s">
        <v>24</v>
      </c>
      <c r="H579" s="217">
        <v>0</v>
      </c>
      <c r="I579" s="223">
        <v>470000000</v>
      </c>
      <c r="J579" s="224" t="s">
        <v>25</v>
      </c>
      <c r="K579" s="219" t="s">
        <v>618</v>
      </c>
      <c r="L579" s="225" t="s">
        <v>26</v>
      </c>
      <c r="M579" s="226" t="s">
        <v>27</v>
      </c>
      <c r="N579" s="219" t="s">
        <v>1594</v>
      </c>
      <c r="O579" s="227" t="s">
        <v>28</v>
      </c>
      <c r="P579" s="225">
        <v>704</v>
      </c>
      <c r="Q579" s="228" t="s">
        <v>1480</v>
      </c>
      <c r="R579" s="228" t="s">
        <v>3128</v>
      </c>
      <c r="S579" s="229">
        <v>11400</v>
      </c>
      <c r="T579" s="230">
        <f t="shared" si="18"/>
        <v>0</v>
      </c>
      <c r="U579" s="252">
        <f t="shared" si="19"/>
        <v>0</v>
      </c>
      <c r="V579" s="252"/>
      <c r="W579" s="217" t="s">
        <v>262</v>
      </c>
      <c r="X579" s="218"/>
      <c r="Y579" s="132"/>
      <c r="Z579" s="74"/>
      <c r="AA579" s="22"/>
      <c r="AB579" s="141"/>
      <c r="AC579" s="248"/>
      <c r="AD579" s="248"/>
      <c r="AE579" s="248"/>
      <c r="AF579" s="248"/>
      <c r="AG579" s="293"/>
      <c r="AH579" s="400"/>
      <c r="AI579" s="22"/>
      <c r="AJ579" s="22"/>
      <c r="AK579" s="22"/>
      <c r="AL579" s="22"/>
      <c r="AM579" s="22"/>
      <c r="AN579" s="22"/>
      <c r="AO579" s="22"/>
      <c r="AP579" s="22"/>
      <c r="AQ579" s="22"/>
      <c r="AR579" s="401"/>
      <c r="AS579" s="401"/>
      <c r="AT579" s="401"/>
      <c r="AU579" s="401"/>
      <c r="AV579" s="401"/>
      <c r="AW579" s="401"/>
      <c r="AX579" s="401"/>
      <c r="AY579" s="401"/>
      <c r="AZ579" s="401"/>
      <c r="BA579" s="401"/>
      <c r="BB579" s="401"/>
      <c r="BC579" s="401"/>
      <c r="BD579" s="401"/>
      <c r="BE579" s="401"/>
      <c r="BF579" s="401"/>
      <c r="BG579" s="401"/>
      <c r="BH579" s="401"/>
      <c r="BI579" s="401"/>
      <c r="BJ579" s="401"/>
      <c r="BK579" s="401"/>
      <c r="BL579" s="401"/>
      <c r="BM579" s="401"/>
      <c r="BN579" s="401"/>
      <c r="BO579" s="401"/>
      <c r="BP579" s="401"/>
      <c r="BQ579" s="401"/>
      <c r="BR579" s="401"/>
      <c r="BS579" s="401"/>
      <c r="BT579" s="401"/>
      <c r="BU579" s="401"/>
      <c r="BV579" s="401"/>
      <c r="BW579" s="401"/>
      <c r="BX579" s="401"/>
      <c r="BY579" s="401"/>
      <c r="BZ579" s="401"/>
      <c r="CA579" s="401"/>
      <c r="CB579" s="401"/>
      <c r="CC579" s="401"/>
      <c r="CD579" s="401"/>
      <c r="CE579" s="401"/>
      <c r="CF579" s="401"/>
      <c r="CG579" s="401"/>
      <c r="CH579" s="401"/>
      <c r="CI579" s="401"/>
      <c r="CJ579" s="401"/>
      <c r="CK579" s="401"/>
    </row>
    <row r="580" spans="1:89" s="12" customFormat="1" ht="75" customHeight="1">
      <c r="A580" s="217" t="s">
        <v>2747</v>
      </c>
      <c r="B580" s="219" t="s">
        <v>23</v>
      </c>
      <c r="C580" s="231" t="s">
        <v>1620</v>
      </c>
      <c r="D580" s="231" t="s">
        <v>1600</v>
      </c>
      <c r="E580" s="220" t="s">
        <v>1621</v>
      </c>
      <c r="F580" s="221" t="s">
        <v>1256</v>
      </c>
      <c r="G580" s="222" t="s">
        <v>24</v>
      </c>
      <c r="H580" s="217">
        <v>0</v>
      </c>
      <c r="I580" s="223">
        <v>470000000</v>
      </c>
      <c r="J580" s="224" t="s">
        <v>25</v>
      </c>
      <c r="K580" s="219" t="s">
        <v>618</v>
      </c>
      <c r="L580" s="225" t="s">
        <v>26</v>
      </c>
      <c r="M580" s="226" t="s">
        <v>27</v>
      </c>
      <c r="N580" s="219" t="s">
        <v>1594</v>
      </c>
      <c r="O580" s="227" t="s">
        <v>28</v>
      </c>
      <c r="P580" s="225">
        <v>796</v>
      </c>
      <c r="Q580" s="228" t="s">
        <v>29</v>
      </c>
      <c r="R580" s="228">
        <v>20</v>
      </c>
      <c r="S580" s="229">
        <v>164</v>
      </c>
      <c r="T580" s="230">
        <f t="shared" si="18"/>
        <v>3280</v>
      </c>
      <c r="U580" s="252">
        <f t="shared" si="19"/>
        <v>3673.6000000000004</v>
      </c>
      <c r="V580" s="252"/>
      <c r="W580" s="217" t="s">
        <v>262</v>
      </c>
      <c r="X580" s="218"/>
      <c r="Y580" s="132"/>
      <c r="Z580" s="368"/>
      <c r="AA580" s="447"/>
      <c r="AB580" s="435"/>
      <c r="AC580" s="449"/>
      <c r="AD580" s="449"/>
      <c r="AE580" s="449"/>
      <c r="AF580" s="449"/>
      <c r="AG580" s="75"/>
      <c r="AH580" s="410"/>
      <c r="AI580" s="434"/>
      <c r="AJ580" s="368"/>
      <c r="AK580" s="434"/>
      <c r="AL580" s="368"/>
      <c r="AM580" s="434"/>
      <c r="AN580" s="43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401"/>
      <c r="BN580" s="401"/>
      <c r="BO580" s="401"/>
      <c r="BP580" s="401"/>
      <c r="BQ580" s="401"/>
      <c r="BR580" s="401"/>
      <c r="BS580" s="401"/>
      <c r="BT580" s="401"/>
      <c r="BU580" s="401"/>
      <c r="BV580" s="401"/>
      <c r="BW580" s="401"/>
      <c r="BX580" s="401"/>
      <c r="BY580" s="401"/>
      <c r="BZ580" s="401"/>
      <c r="CA580" s="401"/>
      <c r="CB580" s="401"/>
      <c r="CC580" s="401"/>
      <c r="CD580" s="401"/>
      <c r="CE580" s="401"/>
      <c r="CF580" s="401"/>
      <c r="CG580" s="401"/>
      <c r="CH580" s="401"/>
      <c r="CI580" s="401"/>
      <c r="CJ580" s="401"/>
      <c r="CK580" s="401"/>
    </row>
    <row r="581" spans="1:89" s="12" customFormat="1" ht="82.5" customHeight="1">
      <c r="A581" s="217" t="s">
        <v>2748</v>
      </c>
      <c r="B581" s="219" t="s">
        <v>23</v>
      </c>
      <c r="C581" s="231" t="s">
        <v>1624</v>
      </c>
      <c r="D581" s="231" t="s">
        <v>1600</v>
      </c>
      <c r="E581" s="220" t="s">
        <v>1625</v>
      </c>
      <c r="F581" s="221" t="s">
        <v>1257</v>
      </c>
      <c r="G581" s="222" t="s">
        <v>24</v>
      </c>
      <c r="H581" s="217">
        <v>0</v>
      </c>
      <c r="I581" s="223">
        <v>470000000</v>
      </c>
      <c r="J581" s="224" t="s">
        <v>25</v>
      </c>
      <c r="K581" s="219" t="s">
        <v>618</v>
      </c>
      <c r="L581" s="225" t="s">
        <v>26</v>
      </c>
      <c r="M581" s="226" t="s">
        <v>27</v>
      </c>
      <c r="N581" s="219" t="s">
        <v>1594</v>
      </c>
      <c r="O581" s="227" t="s">
        <v>28</v>
      </c>
      <c r="P581" s="225">
        <v>796</v>
      </c>
      <c r="Q581" s="228" t="s">
        <v>29</v>
      </c>
      <c r="R581" s="228">
        <v>300</v>
      </c>
      <c r="S581" s="229">
        <v>40</v>
      </c>
      <c r="T581" s="230">
        <f t="shared" si="18"/>
        <v>12000</v>
      </c>
      <c r="U581" s="252">
        <f t="shared" si="19"/>
        <v>13440.000000000002</v>
      </c>
      <c r="V581" s="252"/>
      <c r="W581" s="217" t="s">
        <v>262</v>
      </c>
      <c r="X581" s="218"/>
      <c r="Y581" s="132"/>
      <c r="Z581" s="368"/>
      <c r="AA581" s="447"/>
      <c r="AB581" s="435"/>
      <c r="AC581" s="449"/>
      <c r="AD581" s="449"/>
      <c r="AE581" s="449"/>
      <c r="AF581" s="449"/>
      <c r="AG581" s="75"/>
      <c r="AH581" s="410"/>
      <c r="AI581" s="434"/>
      <c r="AJ581" s="368"/>
      <c r="AK581" s="434"/>
      <c r="AL581" s="368"/>
      <c r="AM581" s="434"/>
      <c r="AN581" s="43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401"/>
      <c r="BN581" s="401"/>
      <c r="BO581" s="401"/>
      <c r="BP581" s="401"/>
      <c r="BQ581" s="401"/>
      <c r="BR581" s="401"/>
      <c r="BS581" s="401"/>
      <c r="BT581" s="401"/>
      <c r="BU581" s="401"/>
      <c r="BV581" s="401"/>
      <c r="BW581" s="401"/>
      <c r="BX581" s="401"/>
      <c r="BY581" s="401"/>
      <c r="BZ581" s="401"/>
      <c r="CA581" s="401"/>
      <c r="CB581" s="401"/>
      <c r="CC581" s="401"/>
      <c r="CD581" s="401"/>
      <c r="CE581" s="401"/>
      <c r="CF581" s="401"/>
      <c r="CG581" s="401"/>
      <c r="CH581" s="401"/>
      <c r="CI581" s="401"/>
      <c r="CJ581" s="401"/>
      <c r="CK581" s="401"/>
    </row>
    <row r="582" spans="1:89" s="12" customFormat="1" ht="72.75" customHeight="1">
      <c r="A582" s="217" t="s">
        <v>2749</v>
      </c>
      <c r="B582" s="219" t="s">
        <v>23</v>
      </c>
      <c r="C582" s="231" t="s">
        <v>1622</v>
      </c>
      <c r="D582" s="231" t="s">
        <v>1600</v>
      </c>
      <c r="E582" s="220" t="s">
        <v>1623</v>
      </c>
      <c r="F582" s="221" t="s">
        <v>1258</v>
      </c>
      <c r="G582" s="222" t="s">
        <v>24</v>
      </c>
      <c r="H582" s="217">
        <v>0</v>
      </c>
      <c r="I582" s="223">
        <v>470000000</v>
      </c>
      <c r="J582" s="224" t="s">
        <v>25</v>
      </c>
      <c r="K582" s="219" t="s">
        <v>618</v>
      </c>
      <c r="L582" s="225" t="s">
        <v>26</v>
      </c>
      <c r="M582" s="226" t="s">
        <v>27</v>
      </c>
      <c r="N582" s="219" t="s">
        <v>1594</v>
      </c>
      <c r="O582" s="227" t="s">
        <v>28</v>
      </c>
      <c r="P582" s="225">
        <v>796</v>
      </c>
      <c r="Q582" s="228" t="s">
        <v>29</v>
      </c>
      <c r="R582" s="228">
        <v>100</v>
      </c>
      <c r="S582" s="229">
        <v>48</v>
      </c>
      <c r="T582" s="230">
        <f t="shared" si="18"/>
        <v>4800</v>
      </c>
      <c r="U582" s="252">
        <f t="shared" si="19"/>
        <v>5376.0000000000009</v>
      </c>
      <c r="V582" s="252"/>
      <c r="W582" s="217" t="s">
        <v>262</v>
      </c>
      <c r="X582" s="218"/>
      <c r="Y582" s="132"/>
      <c r="Z582" s="368"/>
      <c r="AA582" s="447"/>
      <c r="AB582" s="435"/>
      <c r="AC582" s="449"/>
      <c r="AD582" s="449"/>
      <c r="AE582" s="449"/>
      <c r="AF582" s="449"/>
      <c r="AG582" s="75"/>
      <c r="AH582" s="410"/>
      <c r="AI582" s="434"/>
      <c r="AJ582" s="368"/>
      <c r="AK582" s="434"/>
      <c r="AL582" s="368"/>
      <c r="AM582" s="434"/>
      <c r="AN582" s="43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  <c r="AZ582" s="74"/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401"/>
      <c r="BN582" s="401"/>
      <c r="BO582" s="401"/>
      <c r="BP582" s="401"/>
      <c r="BQ582" s="401"/>
      <c r="BR582" s="401"/>
      <c r="BS582" s="401"/>
      <c r="BT582" s="401"/>
      <c r="BU582" s="401"/>
      <c r="BV582" s="401"/>
      <c r="BW582" s="401"/>
      <c r="BX582" s="401"/>
      <c r="BY582" s="401"/>
      <c r="BZ582" s="401"/>
      <c r="CA582" s="401"/>
      <c r="CB582" s="401"/>
      <c r="CC582" s="401"/>
      <c r="CD582" s="401"/>
      <c r="CE582" s="401"/>
      <c r="CF582" s="401"/>
      <c r="CG582" s="401"/>
      <c r="CH582" s="401"/>
      <c r="CI582" s="401"/>
      <c r="CJ582" s="401"/>
      <c r="CK582" s="401"/>
    </row>
    <row r="583" spans="1:89" s="12" customFormat="1" ht="68.25" customHeight="1">
      <c r="A583" s="217" t="s">
        <v>2750</v>
      </c>
      <c r="B583" s="219" t="s">
        <v>23</v>
      </c>
      <c r="C583" s="231" t="s">
        <v>1629</v>
      </c>
      <c r="D583" s="231" t="s">
        <v>1630</v>
      </c>
      <c r="E583" s="220" t="s">
        <v>1631</v>
      </c>
      <c r="F583" s="221" t="s">
        <v>1259</v>
      </c>
      <c r="G583" s="222" t="s">
        <v>24</v>
      </c>
      <c r="H583" s="217">
        <v>0</v>
      </c>
      <c r="I583" s="223">
        <v>470000000</v>
      </c>
      <c r="J583" s="224" t="s">
        <v>25</v>
      </c>
      <c r="K583" s="219" t="s">
        <v>618</v>
      </c>
      <c r="L583" s="225" t="s">
        <v>26</v>
      </c>
      <c r="M583" s="226" t="s">
        <v>27</v>
      </c>
      <c r="N583" s="219" t="s">
        <v>1594</v>
      </c>
      <c r="O583" s="227" t="s">
        <v>28</v>
      </c>
      <c r="P583" s="225">
        <v>796</v>
      </c>
      <c r="Q583" s="228" t="s">
        <v>29</v>
      </c>
      <c r="R583" s="228">
        <v>15</v>
      </c>
      <c r="S583" s="229">
        <v>300</v>
      </c>
      <c r="T583" s="230">
        <f t="shared" si="18"/>
        <v>4500</v>
      </c>
      <c r="U583" s="252">
        <f t="shared" si="19"/>
        <v>5040.0000000000009</v>
      </c>
      <c r="V583" s="252"/>
      <c r="W583" s="217" t="s">
        <v>262</v>
      </c>
      <c r="X583" s="218"/>
      <c r="Y583" s="132"/>
      <c r="Z583" s="368"/>
      <c r="AA583" s="447"/>
      <c r="AB583" s="435"/>
      <c r="AC583" s="449"/>
      <c r="AD583" s="449"/>
      <c r="AE583" s="449"/>
      <c r="AF583" s="449"/>
      <c r="AG583" s="75"/>
      <c r="AH583" s="410"/>
      <c r="AI583" s="434"/>
      <c r="AJ583" s="368"/>
      <c r="AK583" s="434"/>
      <c r="AL583" s="368"/>
      <c r="AM583" s="434"/>
      <c r="AN583" s="43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74"/>
      <c r="BL583" s="74"/>
      <c r="BM583" s="401"/>
      <c r="BN583" s="401"/>
      <c r="BO583" s="401"/>
      <c r="BP583" s="401"/>
      <c r="BQ583" s="401"/>
      <c r="BR583" s="401"/>
      <c r="BS583" s="401"/>
      <c r="BT583" s="401"/>
      <c r="BU583" s="401"/>
      <c r="BV583" s="401"/>
      <c r="BW583" s="401"/>
      <c r="BX583" s="401"/>
      <c r="BY583" s="401"/>
      <c r="BZ583" s="401"/>
      <c r="CA583" s="401"/>
      <c r="CB583" s="401"/>
      <c r="CC583" s="401"/>
      <c r="CD583" s="401"/>
      <c r="CE583" s="401"/>
      <c r="CF583" s="401"/>
      <c r="CG583" s="401"/>
      <c r="CH583" s="401"/>
      <c r="CI583" s="401"/>
      <c r="CJ583" s="401"/>
      <c r="CK583" s="401"/>
    </row>
    <row r="584" spans="1:89" s="12" customFormat="1" ht="76.5" customHeight="1">
      <c r="A584" s="217" t="s">
        <v>2751</v>
      </c>
      <c r="B584" s="219" t="s">
        <v>23</v>
      </c>
      <c r="C584" s="231" t="s">
        <v>1629</v>
      </c>
      <c r="D584" s="231" t="s">
        <v>1630</v>
      </c>
      <c r="E584" s="220" t="s">
        <v>1631</v>
      </c>
      <c r="F584" s="221" t="s">
        <v>1260</v>
      </c>
      <c r="G584" s="222" t="s">
        <v>24</v>
      </c>
      <c r="H584" s="217">
        <v>0</v>
      </c>
      <c r="I584" s="223">
        <v>470000000</v>
      </c>
      <c r="J584" s="224" t="s">
        <v>25</v>
      </c>
      <c r="K584" s="219" t="s">
        <v>618</v>
      </c>
      <c r="L584" s="225" t="s">
        <v>26</v>
      </c>
      <c r="M584" s="226" t="s">
        <v>27</v>
      </c>
      <c r="N584" s="219" t="s">
        <v>1594</v>
      </c>
      <c r="O584" s="227" t="s">
        <v>28</v>
      </c>
      <c r="P584" s="225">
        <v>796</v>
      </c>
      <c r="Q584" s="228" t="s">
        <v>29</v>
      </c>
      <c r="R584" s="228" t="s">
        <v>3128</v>
      </c>
      <c r="S584" s="229">
        <v>40</v>
      </c>
      <c r="T584" s="230">
        <f t="shared" si="18"/>
        <v>0</v>
      </c>
      <c r="U584" s="252">
        <f t="shared" si="19"/>
        <v>0</v>
      </c>
      <c r="V584" s="252"/>
      <c r="W584" s="217" t="s">
        <v>262</v>
      </c>
      <c r="X584" s="218"/>
      <c r="Y584" s="132"/>
      <c r="Z584" s="74"/>
      <c r="AA584" s="22"/>
      <c r="AB584" s="141"/>
      <c r="AC584" s="248"/>
      <c r="AD584" s="248"/>
      <c r="AE584" s="248"/>
      <c r="AF584" s="248"/>
      <c r="AG584" s="293"/>
      <c r="AH584" s="400"/>
      <c r="AI584" s="22"/>
      <c r="AJ584" s="22"/>
      <c r="AK584" s="22"/>
      <c r="AL584" s="22"/>
      <c r="AM584" s="22"/>
      <c r="AN584" s="22"/>
      <c r="AO584" s="22"/>
      <c r="AP584" s="22"/>
      <c r="AQ584" s="22"/>
      <c r="AR584" s="401"/>
      <c r="AS584" s="401"/>
      <c r="AT584" s="401"/>
      <c r="AU584" s="401"/>
      <c r="AV584" s="401"/>
      <c r="AW584" s="401"/>
      <c r="AX584" s="401"/>
      <c r="AY584" s="401"/>
      <c r="AZ584" s="401"/>
      <c r="BA584" s="401"/>
      <c r="BB584" s="401"/>
      <c r="BC584" s="401"/>
      <c r="BD584" s="401"/>
      <c r="BE584" s="401"/>
      <c r="BF584" s="401"/>
      <c r="BG584" s="401"/>
      <c r="BH584" s="401"/>
      <c r="BI584" s="401"/>
      <c r="BJ584" s="401"/>
      <c r="BK584" s="401"/>
      <c r="BL584" s="401"/>
      <c r="BM584" s="401"/>
      <c r="BN584" s="401"/>
      <c r="BO584" s="401"/>
      <c r="BP584" s="401"/>
      <c r="BQ584" s="401"/>
      <c r="BR584" s="401"/>
      <c r="BS584" s="401"/>
      <c r="BT584" s="401"/>
      <c r="BU584" s="401"/>
      <c r="BV584" s="401"/>
      <c r="BW584" s="401"/>
      <c r="BX584" s="401"/>
      <c r="BY584" s="401"/>
      <c r="BZ584" s="401"/>
      <c r="CA584" s="401"/>
      <c r="CB584" s="401"/>
      <c r="CC584" s="401"/>
      <c r="CD584" s="401"/>
      <c r="CE584" s="401"/>
      <c r="CF584" s="401"/>
      <c r="CG584" s="401"/>
      <c r="CH584" s="401"/>
      <c r="CI584" s="401"/>
      <c r="CJ584" s="401"/>
      <c r="CK584" s="401"/>
    </row>
    <row r="585" spans="1:89" s="12" customFormat="1" ht="88.5" customHeight="1">
      <c r="A585" s="217" t="s">
        <v>2752</v>
      </c>
      <c r="B585" s="219" t="s">
        <v>23</v>
      </c>
      <c r="C585" s="231" t="s">
        <v>1629</v>
      </c>
      <c r="D585" s="231" t="s">
        <v>1630</v>
      </c>
      <c r="E585" s="220" t="s">
        <v>1631</v>
      </c>
      <c r="F585" s="221" t="s">
        <v>1261</v>
      </c>
      <c r="G585" s="222" t="s">
        <v>24</v>
      </c>
      <c r="H585" s="217">
        <v>0</v>
      </c>
      <c r="I585" s="223">
        <v>470000000</v>
      </c>
      <c r="J585" s="224" t="s">
        <v>25</v>
      </c>
      <c r="K585" s="219" t="s">
        <v>618</v>
      </c>
      <c r="L585" s="225" t="s">
        <v>26</v>
      </c>
      <c r="M585" s="226" t="s">
        <v>27</v>
      </c>
      <c r="N585" s="219" t="s">
        <v>1594</v>
      </c>
      <c r="O585" s="227" t="s">
        <v>28</v>
      </c>
      <c r="P585" s="225">
        <v>796</v>
      </c>
      <c r="Q585" s="228" t="s">
        <v>29</v>
      </c>
      <c r="R585" s="228" t="s">
        <v>3128</v>
      </c>
      <c r="S585" s="229">
        <v>400</v>
      </c>
      <c r="T585" s="230">
        <f t="shared" si="18"/>
        <v>0</v>
      </c>
      <c r="U585" s="252">
        <f t="shared" si="19"/>
        <v>0</v>
      </c>
      <c r="V585" s="252"/>
      <c r="W585" s="217" t="s">
        <v>262</v>
      </c>
      <c r="X585" s="218"/>
      <c r="Y585" s="132"/>
      <c r="Z585" s="74"/>
      <c r="AA585" s="22"/>
      <c r="AB585" s="141"/>
      <c r="AC585" s="248"/>
      <c r="AD585" s="248"/>
      <c r="AE585" s="248"/>
      <c r="AF585" s="248"/>
      <c r="AG585" s="293"/>
      <c r="AH585" s="400"/>
      <c r="AI585" s="22"/>
      <c r="AJ585" s="22"/>
      <c r="AK585" s="22"/>
      <c r="AL585" s="22"/>
      <c r="AM585" s="22"/>
      <c r="AN585" s="22"/>
      <c r="AO585" s="22"/>
      <c r="AP585" s="22"/>
      <c r="AQ585" s="22"/>
      <c r="AR585" s="401"/>
      <c r="AS585" s="401"/>
      <c r="AT585" s="401"/>
      <c r="AU585" s="401"/>
      <c r="AV585" s="401"/>
      <c r="AW585" s="401"/>
      <c r="AX585" s="401"/>
      <c r="AY585" s="401"/>
      <c r="AZ585" s="401"/>
      <c r="BA585" s="401"/>
      <c r="BB585" s="401"/>
      <c r="BC585" s="401"/>
      <c r="BD585" s="401"/>
      <c r="BE585" s="401"/>
      <c r="BF585" s="401"/>
      <c r="BG585" s="401"/>
      <c r="BH585" s="401"/>
      <c r="BI585" s="401"/>
      <c r="BJ585" s="401"/>
      <c r="BK585" s="401"/>
      <c r="BL585" s="401"/>
      <c r="BM585" s="401"/>
      <c r="BN585" s="401"/>
      <c r="BO585" s="401"/>
      <c r="BP585" s="401"/>
      <c r="BQ585" s="401"/>
      <c r="BR585" s="401"/>
      <c r="BS585" s="401"/>
      <c r="BT585" s="401"/>
      <c r="BU585" s="401"/>
      <c r="BV585" s="401"/>
      <c r="BW585" s="401"/>
      <c r="BX585" s="401"/>
      <c r="BY585" s="401"/>
      <c r="BZ585" s="401"/>
      <c r="CA585" s="401"/>
      <c r="CB585" s="401"/>
      <c r="CC585" s="401"/>
      <c r="CD585" s="401"/>
      <c r="CE585" s="401"/>
      <c r="CF585" s="401"/>
      <c r="CG585" s="401"/>
      <c r="CH585" s="401"/>
      <c r="CI585" s="401"/>
      <c r="CJ585" s="401"/>
      <c r="CK585" s="401"/>
    </row>
    <row r="586" spans="1:89" s="12" customFormat="1" ht="58.5" customHeight="1">
      <c r="A586" s="217" t="s">
        <v>2753</v>
      </c>
      <c r="B586" s="219" t="s">
        <v>23</v>
      </c>
      <c r="C586" s="231" t="s">
        <v>1629</v>
      </c>
      <c r="D586" s="231" t="s">
        <v>1630</v>
      </c>
      <c r="E586" s="220" t="s">
        <v>1631</v>
      </c>
      <c r="F586" s="221" t="s">
        <v>1262</v>
      </c>
      <c r="G586" s="222" t="s">
        <v>24</v>
      </c>
      <c r="H586" s="217">
        <v>0</v>
      </c>
      <c r="I586" s="223">
        <v>470000000</v>
      </c>
      <c r="J586" s="224" t="s">
        <v>25</v>
      </c>
      <c r="K586" s="219" t="s">
        <v>618</v>
      </c>
      <c r="L586" s="225" t="s">
        <v>26</v>
      </c>
      <c r="M586" s="226" t="s">
        <v>27</v>
      </c>
      <c r="N586" s="219" t="s">
        <v>1594</v>
      </c>
      <c r="O586" s="227" t="s">
        <v>28</v>
      </c>
      <c r="P586" s="225">
        <v>796</v>
      </c>
      <c r="Q586" s="228" t="s">
        <v>29</v>
      </c>
      <c r="R586" s="228">
        <v>5</v>
      </c>
      <c r="S586" s="229">
        <v>7060</v>
      </c>
      <c r="T586" s="230">
        <f t="shared" si="18"/>
        <v>35300</v>
      </c>
      <c r="U586" s="252">
        <f t="shared" si="19"/>
        <v>39536.000000000007</v>
      </c>
      <c r="V586" s="252"/>
      <c r="W586" s="217" t="s">
        <v>262</v>
      </c>
      <c r="X586" s="218"/>
      <c r="Y586" s="132"/>
      <c r="Z586" s="368"/>
      <c r="AA586" s="434"/>
      <c r="AB586" s="435"/>
      <c r="AC586" s="449"/>
      <c r="AD586" s="449"/>
      <c r="AE586" s="449"/>
      <c r="AF586" s="449"/>
      <c r="AG586" s="75"/>
      <c r="AH586" s="410"/>
      <c r="AI586" s="434"/>
      <c r="AJ586" s="368"/>
      <c r="AK586" s="434"/>
      <c r="AL586" s="368"/>
      <c r="AM586" s="434"/>
      <c r="AN586" s="43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74"/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74"/>
      <c r="BL586" s="74"/>
      <c r="BM586" s="401"/>
      <c r="BN586" s="401"/>
      <c r="BO586" s="401"/>
      <c r="BP586" s="401"/>
      <c r="BQ586" s="401"/>
      <c r="BR586" s="401"/>
      <c r="BS586" s="401"/>
      <c r="BT586" s="401"/>
      <c r="BU586" s="401"/>
      <c r="BV586" s="401"/>
      <c r="BW586" s="401"/>
      <c r="BX586" s="401"/>
      <c r="BY586" s="401"/>
      <c r="BZ586" s="401"/>
      <c r="CA586" s="401"/>
      <c r="CB586" s="401"/>
      <c r="CC586" s="401"/>
      <c r="CD586" s="401"/>
      <c r="CE586" s="401"/>
      <c r="CF586" s="401"/>
      <c r="CG586" s="401"/>
      <c r="CH586" s="401"/>
      <c r="CI586" s="401"/>
      <c r="CJ586" s="401"/>
      <c r="CK586" s="401"/>
    </row>
    <row r="587" spans="1:89" s="12" customFormat="1" ht="114" customHeight="1">
      <c r="A587" s="217" t="s">
        <v>2754</v>
      </c>
      <c r="B587" s="219" t="s">
        <v>23</v>
      </c>
      <c r="C587" s="231" t="s">
        <v>1629</v>
      </c>
      <c r="D587" s="231" t="s">
        <v>1630</v>
      </c>
      <c r="E587" s="220" t="s">
        <v>1631</v>
      </c>
      <c r="F587" s="221" t="s">
        <v>1263</v>
      </c>
      <c r="G587" s="222" t="s">
        <v>24</v>
      </c>
      <c r="H587" s="217">
        <v>0</v>
      </c>
      <c r="I587" s="223">
        <v>470000000</v>
      </c>
      <c r="J587" s="224" t="s">
        <v>25</v>
      </c>
      <c r="K587" s="219" t="s">
        <v>618</v>
      </c>
      <c r="L587" s="225" t="s">
        <v>26</v>
      </c>
      <c r="M587" s="226" t="s">
        <v>27</v>
      </c>
      <c r="N587" s="219" t="s">
        <v>1594</v>
      </c>
      <c r="O587" s="227" t="s">
        <v>28</v>
      </c>
      <c r="P587" s="225">
        <v>796</v>
      </c>
      <c r="Q587" s="228" t="s">
        <v>29</v>
      </c>
      <c r="R587" s="228">
        <v>5</v>
      </c>
      <c r="S587" s="229">
        <v>16780</v>
      </c>
      <c r="T587" s="230">
        <f t="shared" si="18"/>
        <v>83900</v>
      </c>
      <c r="U587" s="252">
        <f t="shared" si="19"/>
        <v>93968.000000000015</v>
      </c>
      <c r="V587" s="252"/>
      <c r="W587" s="217" t="s">
        <v>262</v>
      </c>
      <c r="X587" s="218"/>
      <c r="Y587" s="132"/>
      <c r="Z587" s="368"/>
      <c r="AA587" s="434"/>
      <c r="AB587" s="435"/>
      <c r="AC587" s="449"/>
      <c r="AD587" s="449"/>
      <c r="AE587" s="449"/>
      <c r="AF587" s="449"/>
      <c r="AG587" s="75"/>
      <c r="AH587" s="410"/>
      <c r="AI587" s="434"/>
      <c r="AJ587" s="368"/>
      <c r="AK587" s="434"/>
      <c r="AL587" s="368"/>
      <c r="AM587" s="434"/>
      <c r="AN587" s="434"/>
      <c r="AO587" s="74"/>
      <c r="AP587" s="74"/>
      <c r="AQ587" s="74"/>
      <c r="AR587" s="74"/>
      <c r="AS587" s="74"/>
      <c r="AT587" s="74"/>
      <c r="AU587" s="74"/>
      <c r="AV587" s="74"/>
      <c r="AW587" s="74"/>
      <c r="AX587" s="74"/>
      <c r="AY587" s="74"/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74"/>
      <c r="BL587" s="74"/>
      <c r="BM587" s="401"/>
      <c r="BN587" s="401"/>
      <c r="BO587" s="401"/>
      <c r="BP587" s="401"/>
      <c r="BQ587" s="401"/>
      <c r="BR587" s="401"/>
      <c r="BS587" s="401"/>
      <c r="BT587" s="401"/>
      <c r="BU587" s="401"/>
      <c r="BV587" s="401"/>
      <c r="BW587" s="401"/>
      <c r="BX587" s="401"/>
      <c r="BY587" s="401"/>
      <c r="BZ587" s="401"/>
      <c r="CA587" s="401"/>
      <c r="CB587" s="401"/>
      <c r="CC587" s="401"/>
      <c r="CD587" s="401"/>
      <c r="CE587" s="401"/>
      <c r="CF587" s="401"/>
      <c r="CG587" s="401"/>
      <c r="CH587" s="401"/>
      <c r="CI587" s="401"/>
      <c r="CJ587" s="401"/>
      <c r="CK587" s="401"/>
    </row>
    <row r="588" spans="1:89" s="12" customFormat="1" ht="68.25" customHeight="1">
      <c r="A588" s="217" t="s">
        <v>2755</v>
      </c>
      <c r="B588" s="219" t="s">
        <v>23</v>
      </c>
      <c r="C588" s="231" t="s">
        <v>1274</v>
      </c>
      <c r="D588" s="231" t="s">
        <v>1272</v>
      </c>
      <c r="E588" s="220" t="s">
        <v>1273</v>
      </c>
      <c r="F588" s="221" t="s">
        <v>1264</v>
      </c>
      <c r="G588" s="222" t="s">
        <v>24</v>
      </c>
      <c r="H588" s="217">
        <v>0</v>
      </c>
      <c r="I588" s="223">
        <v>470000000</v>
      </c>
      <c r="J588" s="224" t="s">
        <v>25</v>
      </c>
      <c r="K588" s="219" t="s">
        <v>618</v>
      </c>
      <c r="L588" s="225" t="s">
        <v>26</v>
      </c>
      <c r="M588" s="226" t="s">
        <v>27</v>
      </c>
      <c r="N588" s="219" t="s">
        <v>1594</v>
      </c>
      <c r="O588" s="227" t="s">
        <v>28</v>
      </c>
      <c r="P588" s="225">
        <v>796</v>
      </c>
      <c r="Q588" s="228" t="s">
        <v>29</v>
      </c>
      <c r="R588" s="228">
        <v>20</v>
      </c>
      <c r="S588" s="229">
        <v>500</v>
      </c>
      <c r="T588" s="230">
        <f t="shared" si="18"/>
        <v>10000</v>
      </c>
      <c r="U588" s="252">
        <f t="shared" si="19"/>
        <v>11200.000000000002</v>
      </c>
      <c r="V588" s="252"/>
      <c r="W588" s="217" t="s">
        <v>262</v>
      </c>
      <c r="X588" s="218"/>
      <c r="Y588" s="132"/>
      <c r="Z588" s="368"/>
      <c r="AA588" s="434"/>
      <c r="AB588" s="435"/>
      <c r="AC588" s="449"/>
      <c r="AD588" s="449"/>
      <c r="AE588" s="449"/>
      <c r="AF588" s="449"/>
      <c r="AG588" s="75"/>
      <c r="AH588" s="410"/>
      <c r="AI588" s="434"/>
      <c r="AJ588" s="368"/>
      <c r="AK588" s="434"/>
      <c r="AL588" s="368"/>
      <c r="AM588" s="434"/>
      <c r="AN588" s="43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  <c r="BL588" s="74"/>
      <c r="BM588" s="401"/>
      <c r="BN588" s="401"/>
      <c r="BO588" s="401"/>
      <c r="BP588" s="401"/>
      <c r="BQ588" s="401"/>
      <c r="BR588" s="401"/>
      <c r="BS588" s="401"/>
      <c r="BT588" s="401"/>
      <c r="BU588" s="401"/>
      <c r="BV588" s="401"/>
      <c r="BW588" s="401"/>
      <c r="BX588" s="401"/>
      <c r="BY588" s="401"/>
      <c r="BZ588" s="401"/>
      <c r="CA588" s="401"/>
      <c r="CB588" s="401"/>
      <c r="CC588" s="401"/>
      <c r="CD588" s="401"/>
      <c r="CE588" s="401"/>
      <c r="CF588" s="401"/>
      <c r="CG588" s="401"/>
      <c r="CH588" s="401"/>
      <c r="CI588" s="401"/>
      <c r="CJ588" s="401"/>
      <c r="CK588" s="401"/>
    </row>
    <row r="589" spans="1:89" s="12" customFormat="1" ht="68.25" customHeight="1">
      <c r="A589" s="217" t="s">
        <v>2756</v>
      </c>
      <c r="B589" s="219" t="s">
        <v>23</v>
      </c>
      <c r="C589" s="231" t="s">
        <v>1274</v>
      </c>
      <c r="D589" s="231" t="s">
        <v>1272</v>
      </c>
      <c r="E589" s="220" t="s">
        <v>1273</v>
      </c>
      <c r="F589" s="221" t="s">
        <v>1265</v>
      </c>
      <c r="G589" s="222" t="s">
        <v>24</v>
      </c>
      <c r="H589" s="217">
        <v>0</v>
      </c>
      <c r="I589" s="223">
        <v>470000000</v>
      </c>
      <c r="J589" s="224" t="s">
        <v>25</v>
      </c>
      <c r="K589" s="219" t="s">
        <v>618</v>
      </c>
      <c r="L589" s="225" t="s">
        <v>26</v>
      </c>
      <c r="M589" s="226" t="s">
        <v>27</v>
      </c>
      <c r="N589" s="219" t="s">
        <v>1594</v>
      </c>
      <c r="O589" s="227" t="s">
        <v>28</v>
      </c>
      <c r="P589" s="225">
        <v>796</v>
      </c>
      <c r="Q589" s="228" t="s">
        <v>29</v>
      </c>
      <c r="R589" s="228" t="s">
        <v>3128</v>
      </c>
      <c r="S589" s="229">
        <v>1060</v>
      </c>
      <c r="T589" s="230">
        <f t="shared" si="18"/>
        <v>0</v>
      </c>
      <c r="U589" s="252">
        <f t="shared" si="19"/>
        <v>0</v>
      </c>
      <c r="V589" s="252"/>
      <c r="W589" s="217" t="s">
        <v>262</v>
      </c>
      <c r="X589" s="218"/>
      <c r="Y589" s="132"/>
      <c r="Z589" s="74"/>
      <c r="AA589" s="434"/>
      <c r="AB589" s="435"/>
      <c r="AC589" s="449"/>
      <c r="AD589" s="449"/>
      <c r="AE589" s="449"/>
      <c r="AF589" s="449"/>
      <c r="AG589" s="75"/>
      <c r="AH589" s="410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4"/>
      <c r="BL589" s="74"/>
      <c r="BM589" s="401"/>
      <c r="BN589" s="401"/>
      <c r="BO589" s="401"/>
      <c r="BP589" s="401"/>
      <c r="BQ589" s="401"/>
      <c r="BR589" s="401"/>
      <c r="BS589" s="401"/>
      <c r="BT589" s="401"/>
      <c r="BU589" s="401"/>
      <c r="BV589" s="401"/>
      <c r="BW589" s="401"/>
      <c r="BX589" s="401"/>
      <c r="BY589" s="401"/>
      <c r="BZ589" s="401"/>
      <c r="CA589" s="401"/>
      <c r="CB589" s="401"/>
      <c r="CC589" s="401"/>
      <c r="CD589" s="401"/>
      <c r="CE589" s="401"/>
      <c r="CF589" s="401"/>
      <c r="CG589" s="401"/>
      <c r="CH589" s="401"/>
      <c r="CI589" s="401"/>
      <c r="CJ589" s="401"/>
      <c r="CK589" s="401"/>
    </row>
    <row r="590" spans="1:89" s="12" customFormat="1" ht="84.75" customHeight="1">
      <c r="A590" s="217" t="s">
        <v>2757</v>
      </c>
      <c r="B590" s="219" t="s">
        <v>23</v>
      </c>
      <c r="C590" s="231" t="s">
        <v>1274</v>
      </c>
      <c r="D590" s="231" t="s">
        <v>1272</v>
      </c>
      <c r="E590" s="220" t="s">
        <v>1273</v>
      </c>
      <c r="F590" s="221" t="s">
        <v>1266</v>
      </c>
      <c r="G590" s="222" t="s">
        <v>24</v>
      </c>
      <c r="H590" s="217">
        <v>0</v>
      </c>
      <c r="I590" s="223">
        <v>470000000</v>
      </c>
      <c r="J590" s="224" t="s">
        <v>25</v>
      </c>
      <c r="K590" s="219" t="s">
        <v>618</v>
      </c>
      <c r="L590" s="225" t="s">
        <v>26</v>
      </c>
      <c r="M590" s="226" t="s">
        <v>27</v>
      </c>
      <c r="N590" s="219" t="s">
        <v>1594</v>
      </c>
      <c r="O590" s="227" t="s">
        <v>28</v>
      </c>
      <c r="P590" s="225">
        <v>796</v>
      </c>
      <c r="Q590" s="228" t="s">
        <v>29</v>
      </c>
      <c r="R590" s="228">
        <v>5</v>
      </c>
      <c r="S590" s="229">
        <v>240</v>
      </c>
      <c r="T590" s="230">
        <f t="shared" ref="T590:T654" si="20">S590*R590</f>
        <v>1200</v>
      </c>
      <c r="U590" s="252">
        <f t="shared" ref="U590:U654" si="21">T590*1.12</f>
        <v>1344.0000000000002</v>
      </c>
      <c r="V590" s="252"/>
      <c r="W590" s="217" t="s">
        <v>262</v>
      </c>
      <c r="X590" s="218"/>
      <c r="Y590" s="132"/>
      <c r="Z590" s="368"/>
      <c r="AA590" s="434"/>
      <c r="AB590" s="435"/>
      <c r="AC590" s="449"/>
      <c r="AD590" s="449"/>
      <c r="AE590" s="449"/>
      <c r="AF590" s="449"/>
      <c r="AG590" s="75"/>
      <c r="AH590" s="410"/>
      <c r="AI590" s="434"/>
      <c r="AJ590" s="368"/>
      <c r="AK590" s="434"/>
      <c r="AL590" s="368"/>
      <c r="AM590" s="434"/>
      <c r="AN590" s="43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4"/>
      <c r="BL590" s="74"/>
      <c r="BM590" s="401"/>
      <c r="BN590" s="401"/>
      <c r="BO590" s="401"/>
      <c r="BP590" s="401"/>
      <c r="BQ590" s="401"/>
      <c r="BR590" s="401"/>
      <c r="BS590" s="401"/>
      <c r="BT590" s="401"/>
      <c r="BU590" s="401"/>
      <c r="BV590" s="401"/>
      <c r="BW590" s="401"/>
      <c r="BX590" s="401"/>
      <c r="BY590" s="401"/>
      <c r="BZ590" s="401"/>
      <c r="CA590" s="401"/>
      <c r="CB590" s="401"/>
      <c r="CC590" s="401"/>
      <c r="CD590" s="401"/>
      <c r="CE590" s="401"/>
      <c r="CF590" s="401"/>
      <c r="CG590" s="401"/>
      <c r="CH590" s="401"/>
      <c r="CI590" s="401"/>
      <c r="CJ590" s="401"/>
      <c r="CK590" s="401"/>
    </row>
    <row r="591" spans="1:89" s="12" customFormat="1" ht="74.25" customHeight="1">
      <c r="A591" s="217" t="s">
        <v>2758</v>
      </c>
      <c r="B591" s="219" t="s">
        <v>23</v>
      </c>
      <c r="C591" s="231" t="s">
        <v>2235</v>
      </c>
      <c r="D591" s="231" t="s">
        <v>101</v>
      </c>
      <c r="E591" s="220" t="s">
        <v>2236</v>
      </c>
      <c r="F591" s="221" t="s">
        <v>1267</v>
      </c>
      <c r="G591" s="222" t="s">
        <v>24</v>
      </c>
      <c r="H591" s="217">
        <v>0</v>
      </c>
      <c r="I591" s="223">
        <v>470000000</v>
      </c>
      <c r="J591" s="224" t="s">
        <v>25</v>
      </c>
      <c r="K591" s="219" t="s">
        <v>618</v>
      </c>
      <c r="L591" s="225" t="s">
        <v>26</v>
      </c>
      <c r="M591" s="226" t="s">
        <v>27</v>
      </c>
      <c r="N591" s="219" t="s">
        <v>1594</v>
      </c>
      <c r="O591" s="227" t="s">
        <v>28</v>
      </c>
      <c r="P591" s="225">
        <v>796</v>
      </c>
      <c r="Q591" s="228" t="s">
        <v>29</v>
      </c>
      <c r="R591" s="228" t="s">
        <v>3128</v>
      </c>
      <c r="S591" s="229">
        <v>2800</v>
      </c>
      <c r="T591" s="230">
        <f t="shared" si="20"/>
        <v>0</v>
      </c>
      <c r="U591" s="252">
        <f t="shared" si="21"/>
        <v>0</v>
      </c>
      <c r="V591" s="252"/>
      <c r="W591" s="217" t="s">
        <v>262</v>
      </c>
      <c r="X591" s="218"/>
      <c r="Y591" s="132"/>
      <c r="Z591" s="74"/>
      <c r="AA591" s="434"/>
      <c r="AB591" s="435"/>
      <c r="AC591" s="449"/>
      <c r="AD591" s="449"/>
      <c r="AE591" s="449"/>
      <c r="AF591" s="449"/>
      <c r="AG591" s="75"/>
      <c r="AH591" s="410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74"/>
      <c r="BL591" s="74"/>
      <c r="BM591" s="401"/>
      <c r="BN591" s="401"/>
      <c r="BO591" s="401"/>
      <c r="BP591" s="401"/>
      <c r="BQ591" s="401"/>
      <c r="BR591" s="401"/>
      <c r="BS591" s="401"/>
      <c r="BT591" s="401"/>
      <c r="BU591" s="401"/>
      <c r="BV591" s="401"/>
      <c r="BW591" s="401"/>
      <c r="BX591" s="401"/>
      <c r="BY591" s="401"/>
      <c r="BZ591" s="401"/>
      <c r="CA591" s="401"/>
      <c r="CB591" s="401"/>
      <c r="CC591" s="401"/>
      <c r="CD591" s="401"/>
      <c r="CE591" s="401"/>
      <c r="CF591" s="401"/>
      <c r="CG591" s="401"/>
      <c r="CH591" s="401"/>
      <c r="CI591" s="401"/>
      <c r="CJ591" s="401"/>
      <c r="CK591" s="401"/>
    </row>
    <row r="592" spans="1:89" s="12" customFormat="1" ht="60.75" customHeight="1">
      <c r="A592" s="217" t="s">
        <v>2759</v>
      </c>
      <c r="B592" s="219" t="s">
        <v>23</v>
      </c>
      <c r="C592" s="231" t="s">
        <v>1275</v>
      </c>
      <c r="D592" s="231" t="s">
        <v>1276</v>
      </c>
      <c r="E592" s="220" t="s">
        <v>1277</v>
      </c>
      <c r="F592" s="221" t="s">
        <v>1268</v>
      </c>
      <c r="G592" s="222" t="s">
        <v>24</v>
      </c>
      <c r="H592" s="217">
        <v>0</v>
      </c>
      <c r="I592" s="223">
        <v>470000000</v>
      </c>
      <c r="J592" s="224" t="s">
        <v>25</v>
      </c>
      <c r="K592" s="219" t="s">
        <v>618</v>
      </c>
      <c r="L592" s="225" t="s">
        <v>26</v>
      </c>
      <c r="M592" s="226" t="s">
        <v>27</v>
      </c>
      <c r="N592" s="219" t="s">
        <v>1594</v>
      </c>
      <c r="O592" s="227" t="s">
        <v>28</v>
      </c>
      <c r="P592" s="225">
        <v>796</v>
      </c>
      <c r="Q592" s="228" t="s">
        <v>29</v>
      </c>
      <c r="R592" s="228" t="s">
        <v>3128</v>
      </c>
      <c r="S592" s="229">
        <v>480</v>
      </c>
      <c r="T592" s="230">
        <f t="shared" si="20"/>
        <v>0</v>
      </c>
      <c r="U592" s="252">
        <f t="shared" si="21"/>
        <v>0</v>
      </c>
      <c r="V592" s="252"/>
      <c r="W592" s="217" t="s">
        <v>262</v>
      </c>
      <c r="X592" s="218"/>
      <c r="Y592" s="132"/>
      <c r="Z592" s="74"/>
      <c r="AA592" s="434"/>
      <c r="AB592" s="435"/>
      <c r="AC592" s="449"/>
      <c r="AD592" s="449"/>
      <c r="AE592" s="449"/>
      <c r="AF592" s="449"/>
      <c r="AG592" s="75"/>
      <c r="AH592" s="410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74"/>
      <c r="BL592" s="74"/>
      <c r="BM592" s="401"/>
      <c r="BN592" s="401"/>
      <c r="BO592" s="401"/>
      <c r="BP592" s="401"/>
      <c r="BQ592" s="401"/>
      <c r="BR592" s="401"/>
      <c r="BS592" s="401"/>
      <c r="BT592" s="401"/>
      <c r="BU592" s="401"/>
      <c r="BV592" s="401"/>
      <c r="BW592" s="401"/>
      <c r="BX592" s="401"/>
      <c r="BY592" s="401"/>
      <c r="BZ592" s="401"/>
      <c r="CA592" s="401"/>
      <c r="CB592" s="401"/>
      <c r="CC592" s="401"/>
      <c r="CD592" s="401"/>
      <c r="CE592" s="401"/>
      <c r="CF592" s="401"/>
      <c r="CG592" s="401"/>
      <c r="CH592" s="401"/>
      <c r="CI592" s="401"/>
      <c r="CJ592" s="401"/>
      <c r="CK592" s="401"/>
    </row>
    <row r="593" spans="1:89" s="12" customFormat="1" ht="99.75" customHeight="1">
      <c r="A593" s="217" t="s">
        <v>2760</v>
      </c>
      <c r="B593" s="219" t="s">
        <v>23</v>
      </c>
      <c r="C593" s="231" t="s">
        <v>1275</v>
      </c>
      <c r="D593" s="231" t="s">
        <v>1276</v>
      </c>
      <c r="E593" s="220" t="s">
        <v>1277</v>
      </c>
      <c r="F593" s="221" t="s">
        <v>1269</v>
      </c>
      <c r="G593" s="222" t="s">
        <v>24</v>
      </c>
      <c r="H593" s="217">
        <v>0</v>
      </c>
      <c r="I593" s="223">
        <v>470000000</v>
      </c>
      <c r="J593" s="224" t="s">
        <v>25</v>
      </c>
      <c r="K593" s="219" t="s">
        <v>618</v>
      </c>
      <c r="L593" s="225" t="s">
        <v>26</v>
      </c>
      <c r="M593" s="226" t="s">
        <v>27</v>
      </c>
      <c r="N593" s="219" t="s">
        <v>1594</v>
      </c>
      <c r="O593" s="227" t="s">
        <v>28</v>
      </c>
      <c r="P593" s="225">
        <v>796</v>
      </c>
      <c r="Q593" s="228" t="s">
        <v>29</v>
      </c>
      <c r="R593" s="228" t="s">
        <v>3128</v>
      </c>
      <c r="S593" s="229">
        <v>1020</v>
      </c>
      <c r="T593" s="230">
        <f t="shared" si="20"/>
        <v>0</v>
      </c>
      <c r="U593" s="252">
        <f t="shared" si="21"/>
        <v>0</v>
      </c>
      <c r="V593" s="252"/>
      <c r="W593" s="217" t="s">
        <v>262</v>
      </c>
      <c r="X593" s="218"/>
      <c r="Y593" s="132"/>
      <c r="Z593" s="74"/>
      <c r="AA593" s="434"/>
      <c r="AB593" s="435"/>
      <c r="AC593" s="449"/>
      <c r="AD593" s="449"/>
      <c r="AE593" s="449"/>
      <c r="AF593" s="449"/>
      <c r="AG593" s="75"/>
      <c r="AH593" s="410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4"/>
      <c r="BL593" s="74"/>
      <c r="BM593" s="401"/>
      <c r="BN593" s="401"/>
      <c r="BO593" s="401"/>
      <c r="BP593" s="401"/>
      <c r="BQ593" s="401"/>
      <c r="BR593" s="401"/>
      <c r="BS593" s="401"/>
      <c r="BT593" s="401"/>
      <c r="BU593" s="401"/>
      <c r="BV593" s="401"/>
      <c r="BW593" s="401"/>
      <c r="BX593" s="401"/>
      <c r="BY593" s="401"/>
      <c r="BZ593" s="401"/>
      <c r="CA593" s="401"/>
      <c r="CB593" s="401"/>
      <c r="CC593" s="401"/>
      <c r="CD593" s="401"/>
      <c r="CE593" s="401"/>
      <c r="CF593" s="401"/>
      <c r="CG593" s="401"/>
      <c r="CH593" s="401"/>
      <c r="CI593" s="401"/>
      <c r="CJ593" s="401"/>
      <c r="CK593" s="401"/>
    </row>
    <row r="594" spans="1:89" s="12" customFormat="1" ht="108" customHeight="1">
      <c r="A594" s="217" t="s">
        <v>2761</v>
      </c>
      <c r="B594" s="219" t="s">
        <v>23</v>
      </c>
      <c r="C594" s="231" t="s">
        <v>1275</v>
      </c>
      <c r="D594" s="231" t="s">
        <v>1276</v>
      </c>
      <c r="E594" s="220" t="s">
        <v>1277</v>
      </c>
      <c r="F594" s="221" t="s">
        <v>1270</v>
      </c>
      <c r="G594" s="222" t="s">
        <v>24</v>
      </c>
      <c r="H594" s="217">
        <v>0</v>
      </c>
      <c r="I594" s="223">
        <v>470000000</v>
      </c>
      <c r="J594" s="224" t="s">
        <v>25</v>
      </c>
      <c r="K594" s="219" t="s">
        <v>618</v>
      </c>
      <c r="L594" s="225" t="s">
        <v>26</v>
      </c>
      <c r="M594" s="226" t="s">
        <v>27</v>
      </c>
      <c r="N594" s="219" t="s">
        <v>1594</v>
      </c>
      <c r="O594" s="227" t="s">
        <v>28</v>
      </c>
      <c r="P594" s="225">
        <v>796</v>
      </c>
      <c r="Q594" s="228" t="s">
        <v>29</v>
      </c>
      <c r="R594" s="228">
        <v>5</v>
      </c>
      <c r="S594" s="229">
        <v>3200</v>
      </c>
      <c r="T594" s="230">
        <f t="shared" si="20"/>
        <v>16000</v>
      </c>
      <c r="U594" s="252">
        <f t="shared" si="21"/>
        <v>17920</v>
      </c>
      <c r="V594" s="252"/>
      <c r="W594" s="217" t="s">
        <v>262</v>
      </c>
      <c r="X594" s="218"/>
      <c r="Y594" s="132"/>
      <c r="Z594" s="368"/>
      <c r="AA594" s="434"/>
      <c r="AB594" s="435"/>
      <c r="AC594" s="449"/>
      <c r="AD594" s="449"/>
      <c r="AE594" s="449"/>
      <c r="AF594" s="449"/>
      <c r="AG594" s="75"/>
      <c r="AH594" s="410"/>
      <c r="AI594" s="434"/>
      <c r="AJ594" s="368"/>
      <c r="AK594" s="434"/>
      <c r="AL594" s="368"/>
      <c r="AM594" s="434"/>
      <c r="AN594" s="43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  <c r="BL594" s="74"/>
      <c r="BM594" s="401"/>
      <c r="BN594" s="401"/>
      <c r="BO594" s="401"/>
      <c r="BP594" s="401"/>
      <c r="BQ594" s="401"/>
      <c r="BR594" s="401"/>
      <c r="BS594" s="401"/>
      <c r="BT594" s="401"/>
      <c r="BU594" s="401"/>
      <c r="BV594" s="401"/>
      <c r="BW594" s="401"/>
      <c r="BX594" s="401"/>
      <c r="BY594" s="401"/>
      <c r="BZ594" s="401"/>
      <c r="CA594" s="401"/>
      <c r="CB594" s="401"/>
      <c r="CC594" s="401"/>
      <c r="CD594" s="401"/>
      <c r="CE594" s="401"/>
      <c r="CF594" s="401"/>
      <c r="CG594" s="401"/>
      <c r="CH594" s="401"/>
      <c r="CI594" s="401"/>
      <c r="CJ594" s="401"/>
      <c r="CK594" s="401"/>
    </row>
    <row r="595" spans="1:89" s="12" customFormat="1" ht="81.75" customHeight="1">
      <c r="A595" s="217" t="s">
        <v>2762</v>
      </c>
      <c r="B595" s="219" t="s">
        <v>23</v>
      </c>
      <c r="C595" s="231" t="s">
        <v>3074</v>
      </c>
      <c r="D595" s="231" t="s">
        <v>1796</v>
      </c>
      <c r="E595" s="220" t="s">
        <v>3075</v>
      </c>
      <c r="F595" s="221" t="s">
        <v>1318</v>
      </c>
      <c r="G595" s="222" t="s">
        <v>24</v>
      </c>
      <c r="H595" s="217">
        <v>0</v>
      </c>
      <c r="I595" s="223">
        <v>470000000</v>
      </c>
      <c r="J595" s="224" t="s">
        <v>25</v>
      </c>
      <c r="K595" s="219" t="s">
        <v>618</v>
      </c>
      <c r="L595" s="225" t="s">
        <v>26</v>
      </c>
      <c r="M595" s="226" t="s">
        <v>27</v>
      </c>
      <c r="N595" s="219" t="s">
        <v>1594</v>
      </c>
      <c r="O595" s="227" t="s">
        <v>28</v>
      </c>
      <c r="P595" s="225">
        <v>796</v>
      </c>
      <c r="Q595" s="228" t="s">
        <v>29</v>
      </c>
      <c r="R595" s="228">
        <v>0</v>
      </c>
      <c r="S595" s="229">
        <v>300</v>
      </c>
      <c r="T595" s="230">
        <f t="shared" si="20"/>
        <v>0</v>
      </c>
      <c r="U595" s="252">
        <f t="shared" si="21"/>
        <v>0</v>
      </c>
      <c r="V595" s="252"/>
      <c r="W595" s="217" t="s">
        <v>262</v>
      </c>
      <c r="X595" s="218"/>
      <c r="Y595" s="132"/>
      <c r="Z595" s="74"/>
      <c r="AA595" s="434"/>
      <c r="AB595" s="435"/>
      <c r="AC595" s="449"/>
      <c r="AD595" s="449"/>
      <c r="AE595" s="449"/>
      <c r="AF595" s="449"/>
      <c r="AG595" s="75"/>
      <c r="AH595" s="410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4"/>
      <c r="BL595" s="74"/>
      <c r="BM595" s="401"/>
      <c r="BN595" s="401"/>
      <c r="BO595" s="401"/>
      <c r="BP595" s="401"/>
      <c r="BQ595" s="401"/>
      <c r="BR595" s="401"/>
      <c r="BS595" s="401"/>
      <c r="BT595" s="401"/>
      <c r="BU595" s="401"/>
      <c r="BV595" s="401"/>
      <c r="BW595" s="401"/>
      <c r="BX595" s="401"/>
      <c r="BY595" s="401"/>
      <c r="BZ595" s="401"/>
      <c r="CA595" s="401"/>
      <c r="CB595" s="401"/>
      <c r="CC595" s="401"/>
      <c r="CD595" s="401"/>
      <c r="CE595" s="401"/>
      <c r="CF595" s="401"/>
      <c r="CG595" s="401"/>
      <c r="CH595" s="401"/>
      <c r="CI595" s="401"/>
      <c r="CJ595" s="401"/>
      <c r="CK595" s="401"/>
    </row>
    <row r="596" spans="1:89" s="12" customFormat="1" ht="81.75" customHeight="1">
      <c r="A596" s="217" t="s">
        <v>3133</v>
      </c>
      <c r="B596" s="219" t="s">
        <v>23</v>
      </c>
      <c r="C596" s="231" t="s">
        <v>3074</v>
      </c>
      <c r="D596" s="231" t="s">
        <v>1796</v>
      </c>
      <c r="E596" s="220" t="s">
        <v>3075</v>
      </c>
      <c r="F596" s="221" t="s">
        <v>1318</v>
      </c>
      <c r="G596" s="222" t="s">
        <v>24</v>
      </c>
      <c r="H596" s="217">
        <v>0</v>
      </c>
      <c r="I596" s="223">
        <v>470000000</v>
      </c>
      <c r="J596" s="224" t="s">
        <v>25</v>
      </c>
      <c r="K596" s="219" t="s">
        <v>3479</v>
      </c>
      <c r="L596" s="225" t="s">
        <v>26</v>
      </c>
      <c r="M596" s="226" t="s">
        <v>27</v>
      </c>
      <c r="N596" s="219" t="s">
        <v>1594</v>
      </c>
      <c r="O596" s="227" t="s">
        <v>28</v>
      </c>
      <c r="P596" s="225">
        <v>796</v>
      </c>
      <c r="Q596" s="228" t="s">
        <v>29</v>
      </c>
      <c r="R596" s="228" t="s">
        <v>3128</v>
      </c>
      <c r="S596" s="229">
        <v>357.15</v>
      </c>
      <c r="T596" s="230">
        <f t="shared" si="20"/>
        <v>0</v>
      </c>
      <c r="U596" s="252">
        <f t="shared" si="21"/>
        <v>0</v>
      </c>
      <c r="V596" s="253"/>
      <c r="W596" s="255" t="s">
        <v>262</v>
      </c>
      <c r="X596" s="254" t="s">
        <v>3325</v>
      </c>
      <c r="Y596" s="132"/>
      <c r="Z596" s="74"/>
      <c r="AA596" s="434"/>
      <c r="AB596" s="435"/>
      <c r="AC596" s="449"/>
      <c r="AD596" s="449"/>
      <c r="AE596" s="449"/>
      <c r="AF596" s="449"/>
      <c r="AG596" s="75"/>
      <c r="AH596" s="410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4"/>
      <c r="BL596" s="74"/>
      <c r="BM596" s="401"/>
      <c r="BN596" s="401"/>
      <c r="BO596" s="401"/>
      <c r="BP596" s="401"/>
      <c r="BQ596" s="401"/>
      <c r="BR596" s="401"/>
      <c r="BS596" s="401"/>
      <c r="BT596" s="401"/>
      <c r="BU596" s="401"/>
      <c r="BV596" s="401"/>
      <c r="BW596" s="401"/>
      <c r="BX596" s="401"/>
      <c r="BY596" s="401"/>
      <c r="BZ596" s="401"/>
      <c r="CA596" s="401"/>
      <c r="CB596" s="401"/>
      <c r="CC596" s="401"/>
      <c r="CD596" s="401"/>
      <c r="CE596" s="401"/>
      <c r="CF596" s="401"/>
      <c r="CG596" s="401"/>
      <c r="CH596" s="401"/>
      <c r="CI596" s="401"/>
      <c r="CJ596" s="401"/>
      <c r="CK596" s="401"/>
    </row>
    <row r="597" spans="1:89" s="12" customFormat="1" ht="81.75" customHeight="1">
      <c r="A597" s="371" t="s">
        <v>4283</v>
      </c>
      <c r="B597" s="372" t="s">
        <v>23</v>
      </c>
      <c r="C597" s="79" t="s">
        <v>3074</v>
      </c>
      <c r="D597" s="79" t="s">
        <v>1796</v>
      </c>
      <c r="E597" s="80" t="s">
        <v>3075</v>
      </c>
      <c r="F597" s="81" t="s">
        <v>1318</v>
      </c>
      <c r="G597" s="82" t="s">
        <v>24</v>
      </c>
      <c r="H597" s="371">
        <v>0</v>
      </c>
      <c r="I597" s="83">
        <v>470000000</v>
      </c>
      <c r="J597" s="84" t="s">
        <v>25</v>
      </c>
      <c r="K597" s="372" t="s">
        <v>3084</v>
      </c>
      <c r="L597" s="64" t="s">
        <v>26</v>
      </c>
      <c r="M597" s="85" t="s">
        <v>27</v>
      </c>
      <c r="N597" s="372" t="s">
        <v>2044</v>
      </c>
      <c r="O597" s="86" t="s">
        <v>28</v>
      </c>
      <c r="P597" s="64">
        <v>796</v>
      </c>
      <c r="Q597" s="87" t="s">
        <v>29</v>
      </c>
      <c r="R597" s="87">
        <v>20</v>
      </c>
      <c r="S597" s="88">
        <v>357.15</v>
      </c>
      <c r="T597" s="89">
        <f t="shared" si="20"/>
        <v>7143</v>
      </c>
      <c r="U597" s="90">
        <f t="shared" si="21"/>
        <v>8000.1600000000008</v>
      </c>
      <c r="V597" s="181"/>
      <c r="W597" s="179" t="s">
        <v>262</v>
      </c>
      <c r="X597" s="182" t="s">
        <v>3184</v>
      </c>
      <c r="Y597" s="132"/>
      <c r="Z597" s="466"/>
      <c r="AA597" s="434"/>
      <c r="AB597" s="435"/>
      <c r="AC597" s="449"/>
      <c r="AD597" s="449"/>
      <c r="AE597" s="449"/>
      <c r="AF597" s="449"/>
      <c r="AG597" s="75"/>
      <c r="AH597" s="410"/>
      <c r="AI597" s="434"/>
      <c r="AJ597" s="368"/>
      <c r="AK597" s="74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4"/>
      <c r="BL597" s="74"/>
      <c r="BM597" s="401"/>
      <c r="BN597" s="401"/>
      <c r="BO597" s="401"/>
      <c r="BP597" s="401"/>
      <c r="BQ597" s="401"/>
      <c r="BR597" s="401"/>
      <c r="BS597" s="401"/>
      <c r="BT597" s="401"/>
      <c r="BU597" s="401"/>
      <c r="BV597" s="401"/>
      <c r="BW597" s="401"/>
      <c r="BX597" s="401"/>
      <c r="BY597" s="401"/>
      <c r="BZ597" s="401"/>
      <c r="CA597" s="401"/>
      <c r="CB597" s="401"/>
      <c r="CC597" s="401"/>
      <c r="CD597" s="401"/>
      <c r="CE597" s="401"/>
      <c r="CF597" s="401"/>
      <c r="CG597" s="401"/>
      <c r="CH597" s="401"/>
      <c r="CI597" s="401"/>
      <c r="CJ597" s="401"/>
      <c r="CK597" s="401"/>
    </row>
    <row r="598" spans="1:89" s="12" customFormat="1" ht="81.75" customHeight="1">
      <c r="A598" s="217" t="s">
        <v>2763</v>
      </c>
      <c r="B598" s="219" t="s">
        <v>23</v>
      </c>
      <c r="C598" s="231" t="s">
        <v>2429</v>
      </c>
      <c r="D598" s="231" t="s">
        <v>2147</v>
      </c>
      <c r="E598" s="220" t="s">
        <v>2430</v>
      </c>
      <c r="F598" s="221" t="s">
        <v>2370</v>
      </c>
      <c r="G598" s="222" t="s">
        <v>24</v>
      </c>
      <c r="H598" s="217">
        <v>0</v>
      </c>
      <c r="I598" s="223">
        <v>470000000</v>
      </c>
      <c r="J598" s="224" t="s">
        <v>25</v>
      </c>
      <c r="K598" s="219" t="s">
        <v>618</v>
      </c>
      <c r="L598" s="225" t="s">
        <v>26</v>
      </c>
      <c r="M598" s="226" t="s">
        <v>27</v>
      </c>
      <c r="N598" s="219" t="s">
        <v>1594</v>
      </c>
      <c r="O598" s="227" t="s">
        <v>28</v>
      </c>
      <c r="P598" s="225">
        <v>796</v>
      </c>
      <c r="Q598" s="228" t="s">
        <v>29</v>
      </c>
      <c r="R598" s="228" t="s">
        <v>3128</v>
      </c>
      <c r="S598" s="229">
        <v>73</v>
      </c>
      <c r="T598" s="230">
        <f t="shared" si="20"/>
        <v>0</v>
      </c>
      <c r="U598" s="252">
        <f t="shared" si="21"/>
        <v>0</v>
      </c>
      <c r="V598" s="252"/>
      <c r="W598" s="217" t="s">
        <v>262</v>
      </c>
      <c r="X598" s="218"/>
      <c r="Y598" s="132"/>
      <c r="Z598" s="74"/>
      <c r="AA598" s="434"/>
      <c r="AB598" s="435"/>
      <c r="AC598" s="449"/>
      <c r="AD598" s="449"/>
      <c r="AE598" s="449"/>
      <c r="AF598" s="449"/>
      <c r="AG598" s="75"/>
      <c r="AH598" s="410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4"/>
      <c r="BL598" s="74"/>
      <c r="BM598" s="401"/>
      <c r="BN598" s="401"/>
      <c r="BO598" s="401"/>
      <c r="BP598" s="401"/>
      <c r="BQ598" s="401"/>
      <c r="BR598" s="401"/>
      <c r="BS598" s="401"/>
      <c r="BT598" s="401"/>
      <c r="BU598" s="401"/>
      <c r="BV598" s="401"/>
      <c r="BW598" s="401"/>
      <c r="BX598" s="401"/>
      <c r="BY598" s="401"/>
      <c r="BZ598" s="401"/>
      <c r="CA598" s="401"/>
      <c r="CB598" s="401"/>
      <c r="CC598" s="401"/>
      <c r="CD598" s="401"/>
      <c r="CE598" s="401"/>
      <c r="CF598" s="401"/>
      <c r="CG598" s="401"/>
      <c r="CH598" s="401"/>
      <c r="CI598" s="401"/>
      <c r="CJ598" s="401"/>
      <c r="CK598" s="401"/>
    </row>
    <row r="599" spans="1:89" s="12" customFormat="1" ht="81.75" customHeight="1">
      <c r="A599" s="217" t="s">
        <v>2764</v>
      </c>
      <c r="B599" s="219" t="s">
        <v>23</v>
      </c>
      <c r="C599" s="231" t="s">
        <v>1840</v>
      </c>
      <c r="D599" s="231" t="s">
        <v>1554</v>
      </c>
      <c r="E599" s="220" t="s">
        <v>1841</v>
      </c>
      <c r="F599" s="221" t="s">
        <v>2371</v>
      </c>
      <c r="G599" s="222" t="s">
        <v>24</v>
      </c>
      <c r="H599" s="217">
        <v>0</v>
      </c>
      <c r="I599" s="223">
        <v>470000000</v>
      </c>
      <c r="J599" s="224" t="s">
        <v>25</v>
      </c>
      <c r="K599" s="219" t="s">
        <v>618</v>
      </c>
      <c r="L599" s="225" t="s">
        <v>26</v>
      </c>
      <c r="M599" s="226" t="s">
        <v>27</v>
      </c>
      <c r="N599" s="219" t="s">
        <v>1594</v>
      </c>
      <c r="O599" s="227" t="s">
        <v>28</v>
      </c>
      <c r="P599" s="225">
        <v>796</v>
      </c>
      <c r="Q599" s="228" t="s">
        <v>29</v>
      </c>
      <c r="R599" s="228" t="s">
        <v>3128</v>
      </c>
      <c r="S599" s="229">
        <v>27</v>
      </c>
      <c r="T599" s="230">
        <f t="shared" si="20"/>
        <v>0</v>
      </c>
      <c r="U599" s="252">
        <f t="shared" si="21"/>
        <v>0</v>
      </c>
      <c r="V599" s="252"/>
      <c r="W599" s="217" t="s">
        <v>262</v>
      </c>
      <c r="X599" s="218"/>
      <c r="Y599" s="132"/>
      <c r="Z599" s="74"/>
      <c r="AA599" s="434"/>
      <c r="AB599" s="435"/>
      <c r="AC599" s="449"/>
      <c r="AD599" s="449"/>
      <c r="AE599" s="449"/>
      <c r="AF599" s="449"/>
      <c r="AG599" s="75"/>
      <c r="AH599" s="410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74"/>
      <c r="BL599" s="74"/>
      <c r="BM599" s="401"/>
      <c r="BN599" s="401"/>
      <c r="BO599" s="401"/>
      <c r="BP599" s="401"/>
      <c r="BQ599" s="401"/>
      <c r="BR599" s="401"/>
      <c r="BS599" s="401"/>
      <c r="BT599" s="401"/>
      <c r="BU599" s="401"/>
      <c r="BV599" s="401"/>
      <c r="BW599" s="401"/>
      <c r="BX599" s="401"/>
      <c r="BY599" s="401"/>
      <c r="BZ599" s="401"/>
      <c r="CA599" s="401"/>
      <c r="CB599" s="401"/>
      <c r="CC599" s="401"/>
      <c r="CD599" s="401"/>
      <c r="CE599" s="401"/>
      <c r="CF599" s="401"/>
      <c r="CG599" s="401"/>
      <c r="CH599" s="401"/>
      <c r="CI599" s="401"/>
      <c r="CJ599" s="401"/>
      <c r="CK599" s="401"/>
    </row>
    <row r="600" spans="1:89" s="12" customFormat="1" ht="95.25" customHeight="1">
      <c r="A600" s="217" t="s">
        <v>2765</v>
      </c>
      <c r="B600" s="219" t="s">
        <v>23</v>
      </c>
      <c r="C600" s="231" t="s">
        <v>1388</v>
      </c>
      <c r="D600" s="231" t="s">
        <v>1386</v>
      </c>
      <c r="E600" s="220" t="s">
        <v>1387</v>
      </c>
      <c r="F600" s="221" t="s">
        <v>1303</v>
      </c>
      <c r="G600" s="222" t="s">
        <v>24</v>
      </c>
      <c r="H600" s="217">
        <v>0</v>
      </c>
      <c r="I600" s="223">
        <v>470000000</v>
      </c>
      <c r="J600" s="224" t="s">
        <v>25</v>
      </c>
      <c r="K600" s="219" t="s">
        <v>618</v>
      </c>
      <c r="L600" s="225" t="s">
        <v>26</v>
      </c>
      <c r="M600" s="226" t="s">
        <v>27</v>
      </c>
      <c r="N600" s="219" t="s">
        <v>1594</v>
      </c>
      <c r="O600" s="227" t="s">
        <v>28</v>
      </c>
      <c r="P600" s="228" t="s">
        <v>976</v>
      </c>
      <c r="Q600" s="228" t="s">
        <v>975</v>
      </c>
      <c r="R600" s="228">
        <v>0</v>
      </c>
      <c r="S600" s="229">
        <v>6500</v>
      </c>
      <c r="T600" s="230">
        <f t="shared" si="20"/>
        <v>0</v>
      </c>
      <c r="U600" s="252">
        <f t="shared" si="21"/>
        <v>0</v>
      </c>
      <c r="V600" s="252"/>
      <c r="W600" s="217" t="s">
        <v>262</v>
      </c>
      <c r="X600" s="218"/>
      <c r="Y600" s="132"/>
      <c r="Z600" s="74"/>
      <c r="AA600" s="434"/>
      <c r="AB600" s="435"/>
      <c r="AC600" s="449"/>
      <c r="AD600" s="449"/>
      <c r="AE600" s="449"/>
      <c r="AF600" s="449"/>
      <c r="AG600" s="75"/>
      <c r="AH600" s="410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4"/>
      <c r="BL600" s="74"/>
      <c r="BM600" s="401"/>
      <c r="BN600" s="401"/>
      <c r="BO600" s="401"/>
      <c r="BP600" s="401"/>
      <c r="BQ600" s="401"/>
      <c r="BR600" s="401"/>
      <c r="BS600" s="401"/>
      <c r="BT600" s="401"/>
      <c r="BU600" s="401"/>
      <c r="BV600" s="401"/>
      <c r="BW600" s="401"/>
      <c r="BX600" s="401"/>
      <c r="BY600" s="401"/>
      <c r="BZ600" s="401"/>
      <c r="CA600" s="401"/>
      <c r="CB600" s="401"/>
      <c r="CC600" s="401"/>
      <c r="CD600" s="401"/>
      <c r="CE600" s="401"/>
      <c r="CF600" s="401"/>
      <c r="CG600" s="401"/>
      <c r="CH600" s="401"/>
      <c r="CI600" s="401"/>
      <c r="CJ600" s="401"/>
      <c r="CK600" s="401"/>
    </row>
    <row r="601" spans="1:89" s="12" customFormat="1" ht="95.25" customHeight="1">
      <c r="A601" s="217" t="s">
        <v>3134</v>
      </c>
      <c r="B601" s="219" t="s">
        <v>23</v>
      </c>
      <c r="C601" s="231" t="s">
        <v>1388</v>
      </c>
      <c r="D601" s="231" t="s">
        <v>4259</v>
      </c>
      <c r="E601" s="220" t="s">
        <v>1387</v>
      </c>
      <c r="F601" s="221" t="s">
        <v>1303</v>
      </c>
      <c r="G601" s="222" t="s">
        <v>24</v>
      </c>
      <c r="H601" s="217">
        <v>0</v>
      </c>
      <c r="I601" s="223">
        <v>470000000</v>
      </c>
      <c r="J601" s="224" t="s">
        <v>25</v>
      </c>
      <c r="K601" s="219" t="s">
        <v>3479</v>
      </c>
      <c r="L601" s="225" t="s">
        <v>26</v>
      </c>
      <c r="M601" s="226" t="s">
        <v>27</v>
      </c>
      <c r="N601" s="219" t="s">
        <v>1594</v>
      </c>
      <c r="O601" s="227" t="s">
        <v>28</v>
      </c>
      <c r="P601" s="228" t="s">
        <v>976</v>
      </c>
      <c r="Q601" s="228" t="s">
        <v>975</v>
      </c>
      <c r="R601" s="228" t="s">
        <v>3128</v>
      </c>
      <c r="S601" s="229">
        <v>1500</v>
      </c>
      <c r="T601" s="230">
        <f t="shared" si="20"/>
        <v>0</v>
      </c>
      <c r="U601" s="252">
        <f t="shared" si="21"/>
        <v>0</v>
      </c>
      <c r="V601" s="253"/>
      <c r="W601" s="255" t="s">
        <v>262</v>
      </c>
      <c r="X601" s="254" t="s">
        <v>3325</v>
      </c>
      <c r="Y601" s="132"/>
      <c r="Z601" s="74"/>
      <c r="AA601" s="434"/>
      <c r="AB601" s="435"/>
      <c r="AC601" s="449"/>
      <c r="AD601" s="449"/>
      <c r="AE601" s="449"/>
      <c r="AF601" s="449"/>
      <c r="AG601" s="75"/>
      <c r="AH601" s="410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4"/>
      <c r="BL601" s="74"/>
      <c r="BM601" s="401"/>
      <c r="BN601" s="401"/>
      <c r="BO601" s="401"/>
      <c r="BP601" s="401"/>
      <c r="BQ601" s="401"/>
      <c r="BR601" s="401"/>
      <c r="BS601" s="401"/>
      <c r="BT601" s="401"/>
      <c r="BU601" s="401"/>
      <c r="BV601" s="401"/>
      <c r="BW601" s="401"/>
      <c r="BX601" s="401"/>
      <c r="BY601" s="401"/>
      <c r="BZ601" s="401"/>
      <c r="CA601" s="401"/>
      <c r="CB601" s="401"/>
      <c r="CC601" s="401"/>
      <c r="CD601" s="401"/>
      <c r="CE601" s="401"/>
      <c r="CF601" s="401"/>
      <c r="CG601" s="401"/>
      <c r="CH601" s="401"/>
      <c r="CI601" s="401"/>
      <c r="CJ601" s="401"/>
      <c r="CK601" s="401"/>
    </row>
    <row r="602" spans="1:89" s="12" customFormat="1" ht="95.25" customHeight="1">
      <c r="A602" s="217" t="s">
        <v>5161</v>
      </c>
      <c r="B602" s="219" t="s">
        <v>23</v>
      </c>
      <c r="C602" s="231" t="s">
        <v>1388</v>
      </c>
      <c r="D602" s="231" t="s">
        <v>4259</v>
      </c>
      <c r="E602" s="220" t="s">
        <v>1387</v>
      </c>
      <c r="F602" s="221" t="s">
        <v>1303</v>
      </c>
      <c r="G602" s="222" t="s">
        <v>35</v>
      </c>
      <c r="H602" s="217">
        <v>0</v>
      </c>
      <c r="I602" s="223">
        <v>470000000</v>
      </c>
      <c r="J602" s="224" t="s">
        <v>25</v>
      </c>
      <c r="K602" s="219" t="s">
        <v>3084</v>
      </c>
      <c r="L602" s="225" t="s">
        <v>26</v>
      </c>
      <c r="M602" s="226" t="s">
        <v>27</v>
      </c>
      <c r="N602" s="219" t="s">
        <v>2044</v>
      </c>
      <c r="O602" s="227" t="s">
        <v>28</v>
      </c>
      <c r="P602" s="228" t="s">
        <v>976</v>
      </c>
      <c r="Q602" s="228" t="s">
        <v>975</v>
      </c>
      <c r="R602" s="228" t="s">
        <v>3128</v>
      </c>
      <c r="S602" s="229">
        <v>7280</v>
      </c>
      <c r="T602" s="230">
        <f>S602*R602</f>
        <v>0</v>
      </c>
      <c r="U602" s="252">
        <f t="shared" si="21"/>
        <v>0</v>
      </c>
      <c r="V602" s="253"/>
      <c r="W602" s="255" t="s">
        <v>262</v>
      </c>
      <c r="X602" s="254" t="s">
        <v>3325</v>
      </c>
      <c r="Y602" s="132"/>
      <c r="Z602" s="74"/>
      <c r="AA602" s="434"/>
      <c r="AB602" s="435"/>
      <c r="AC602" s="449"/>
      <c r="AD602" s="449"/>
      <c r="AE602" s="449"/>
      <c r="AF602" s="449"/>
      <c r="AG602" s="75"/>
      <c r="AH602" s="410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/>
      <c r="AX602" s="74"/>
      <c r="AY602" s="74"/>
      <c r="AZ602" s="74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74"/>
      <c r="BL602" s="74"/>
      <c r="BM602" s="401"/>
      <c r="BN602" s="401"/>
      <c r="BO602" s="401"/>
      <c r="BP602" s="401"/>
      <c r="BQ602" s="401"/>
      <c r="BR602" s="401"/>
      <c r="BS602" s="401"/>
      <c r="BT602" s="401"/>
      <c r="BU602" s="401"/>
      <c r="BV602" s="401"/>
      <c r="BW602" s="401"/>
      <c r="BX602" s="401"/>
      <c r="BY602" s="401"/>
      <c r="BZ602" s="401"/>
      <c r="CA602" s="401"/>
      <c r="CB602" s="401"/>
      <c r="CC602" s="401"/>
      <c r="CD602" s="401"/>
      <c r="CE602" s="401"/>
      <c r="CF602" s="401"/>
      <c r="CG602" s="401"/>
      <c r="CH602" s="401"/>
      <c r="CI602" s="401"/>
      <c r="CJ602" s="401"/>
      <c r="CK602" s="401"/>
    </row>
    <row r="603" spans="1:89" s="12" customFormat="1" ht="95.25" customHeight="1">
      <c r="A603" s="217" t="s">
        <v>2766</v>
      </c>
      <c r="B603" s="219" t="s">
        <v>23</v>
      </c>
      <c r="C603" s="231" t="s">
        <v>1986</v>
      </c>
      <c r="D603" s="231" t="s">
        <v>1386</v>
      </c>
      <c r="E603" s="220" t="s">
        <v>1987</v>
      </c>
      <c r="F603" s="221" t="s">
        <v>2372</v>
      </c>
      <c r="G603" s="222" t="s">
        <v>24</v>
      </c>
      <c r="H603" s="217">
        <v>0</v>
      </c>
      <c r="I603" s="223">
        <v>470000000</v>
      </c>
      <c r="J603" s="224" t="s">
        <v>25</v>
      </c>
      <c r="K603" s="219" t="s">
        <v>618</v>
      </c>
      <c r="L603" s="225" t="s">
        <v>26</v>
      </c>
      <c r="M603" s="226" t="s">
        <v>27</v>
      </c>
      <c r="N603" s="219" t="s">
        <v>1594</v>
      </c>
      <c r="O603" s="227" t="s">
        <v>28</v>
      </c>
      <c r="P603" s="228" t="s">
        <v>806</v>
      </c>
      <c r="Q603" s="228" t="s">
        <v>805</v>
      </c>
      <c r="R603" s="228" t="s">
        <v>3128</v>
      </c>
      <c r="S603" s="229">
        <v>915</v>
      </c>
      <c r="T603" s="230">
        <f t="shared" si="20"/>
        <v>0</v>
      </c>
      <c r="U603" s="252">
        <f t="shared" si="21"/>
        <v>0</v>
      </c>
      <c r="V603" s="252"/>
      <c r="W603" s="217" t="s">
        <v>262</v>
      </c>
      <c r="X603" s="218"/>
      <c r="Y603" s="132"/>
      <c r="Z603" s="74"/>
      <c r="AA603" s="22"/>
      <c r="AB603" s="141"/>
      <c r="AC603" s="248"/>
      <c r="AD603" s="248"/>
      <c r="AE603" s="248"/>
      <c r="AF603" s="248"/>
      <c r="AG603" s="293"/>
      <c r="AH603" s="400"/>
      <c r="AI603" s="22"/>
      <c r="AJ603" s="22"/>
      <c r="AK603" s="22"/>
      <c r="AL603" s="22"/>
      <c r="AM603" s="22"/>
      <c r="AN603" s="22"/>
      <c r="AO603" s="22"/>
      <c r="AP603" s="22"/>
      <c r="AQ603" s="22"/>
      <c r="AR603" s="401"/>
      <c r="AS603" s="401"/>
      <c r="AT603" s="401"/>
      <c r="AU603" s="401"/>
      <c r="AV603" s="401"/>
      <c r="AW603" s="401"/>
      <c r="AX603" s="401"/>
      <c r="AY603" s="401"/>
      <c r="AZ603" s="401"/>
      <c r="BA603" s="401"/>
      <c r="BB603" s="401"/>
      <c r="BC603" s="401"/>
      <c r="BD603" s="401"/>
      <c r="BE603" s="401"/>
      <c r="BF603" s="401"/>
      <c r="BG603" s="401"/>
      <c r="BH603" s="401"/>
      <c r="BI603" s="401"/>
      <c r="BJ603" s="401"/>
      <c r="BK603" s="401"/>
      <c r="BL603" s="401"/>
      <c r="BM603" s="401"/>
      <c r="BN603" s="401"/>
      <c r="BO603" s="401"/>
      <c r="BP603" s="401"/>
      <c r="BQ603" s="401"/>
      <c r="BR603" s="401"/>
      <c r="BS603" s="401"/>
      <c r="BT603" s="401"/>
      <c r="BU603" s="401"/>
      <c r="BV603" s="401"/>
      <c r="BW603" s="401"/>
      <c r="BX603" s="401"/>
      <c r="BY603" s="401"/>
      <c r="BZ603" s="401"/>
      <c r="CA603" s="401"/>
      <c r="CB603" s="401"/>
      <c r="CC603" s="401"/>
      <c r="CD603" s="401"/>
      <c r="CE603" s="401"/>
      <c r="CF603" s="401"/>
      <c r="CG603" s="401"/>
      <c r="CH603" s="401"/>
      <c r="CI603" s="401"/>
      <c r="CJ603" s="401"/>
      <c r="CK603" s="401"/>
    </row>
    <row r="604" spans="1:89" s="12" customFormat="1" ht="95.25" customHeight="1">
      <c r="A604" s="217" t="s">
        <v>3149</v>
      </c>
      <c r="B604" s="219" t="s">
        <v>23</v>
      </c>
      <c r="C604" s="231" t="s">
        <v>1986</v>
      </c>
      <c r="D604" s="231" t="s">
        <v>1386</v>
      </c>
      <c r="E604" s="220" t="s">
        <v>1987</v>
      </c>
      <c r="F604" s="221" t="s">
        <v>2372</v>
      </c>
      <c r="G604" s="222" t="s">
        <v>24</v>
      </c>
      <c r="H604" s="217">
        <v>0</v>
      </c>
      <c r="I604" s="223">
        <v>470000000</v>
      </c>
      <c r="J604" s="224" t="s">
        <v>25</v>
      </c>
      <c r="K604" s="219" t="s">
        <v>264</v>
      </c>
      <c r="L604" s="225" t="s">
        <v>26</v>
      </c>
      <c r="M604" s="226" t="s">
        <v>27</v>
      </c>
      <c r="N604" s="219" t="s">
        <v>1594</v>
      </c>
      <c r="O604" s="227" t="s">
        <v>28</v>
      </c>
      <c r="P604" s="228" t="s">
        <v>806</v>
      </c>
      <c r="Q604" s="228" t="s">
        <v>805</v>
      </c>
      <c r="R604" s="228">
        <v>50</v>
      </c>
      <c r="S604" s="229">
        <v>3800</v>
      </c>
      <c r="T604" s="230">
        <f t="shared" si="20"/>
        <v>190000</v>
      </c>
      <c r="U604" s="252">
        <f t="shared" si="21"/>
        <v>212800.00000000003</v>
      </c>
      <c r="V604" s="252"/>
      <c r="W604" s="217" t="s">
        <v>262</v>
      </c>
      <c r="X604" s="218" t="s">
        <v>3325</v>
      </c>
      <c r="Y604" s="132"/>
      <c r="Z604" s="368"/>
      <c r="AA604" s="447"/>
      <c r="AB604" s="435"/>
      <c r="AC604" s="449"/>
      <c r="AD604" s="449"/>
      <c r="AE604" s="449"/>
      <c r="AF604" s="449"/>
      <c r="AG604" s="75"/>
      <c r="AH604" s="410"/>
      <c r="AI604" s="434"/>
      <c r="AJ604" s="368"/>
      <c r="AK604" s="435"/>
      <c r="AL604" s="368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4"/>
      <c r="BL604" s="74"/>
      <c r="BM604" s="401"/>
      <c r="BN604" s="401"/>
      <c r="BO604" s="401"/>
      <c r="BP604" s="401"/>
      <c r="BQ604" s="401"/>
      <c r="BR604" s="401"/>
      <c r="BS604" s="401"/>
      <c r="BT604" s="401"/>
      <c r="BU604" s="401"/>
      <c r="BV604" s="401"/>
      <c r="BW604" s="401"/>
      <c r="BX604" s="401"/>
      <c r="BY604" s="401"/>
      <c r="BZ604" s="401"/>
      <c r="CA604" s="401"/>
      <c r="CB604" s="401"/>
      <c r="CC604" s="401"/>
      <c r="CD604" s="401"/>
      <c r="CE604" s="401"/>
      <c r="CF604" s="401"/>
      <c r="CG604" s="401"/>
      <c r="CH604" s="401"/>
      <c r="CI604" s="401"/>
      <c r="CJ604" s="401"/>
      <c r="CK604" s="401"/>
    </row>
    <row r="605" spans="1:89" s="12" customFormat="1" ht="108.75" customHeight="1">
      <c r="A605" s="217" t="s">
        <v>2767</v>
      </c>
      <c r="B605" s="219" t="s">
        <v>23</v>
      </c>
      <c r="C605" s="231" t="s">
        <v>1926</v>
      </c>
      <c r="D605" s="231" t="s">
        <v>1723</v>
      </c>
      <c r="E605" s="220" t="s">
        <v>1927</v>
      </c>
      <c r="F605" s="221" t="s">
        <v>1319</v>
      </c>
      <c r="G605" s="222" t="s">
        <v>24</v>
      </c>
      <c r="H605" s="217">
        <v>0</v>
      </c>
      <c r="I605" s="223">
        <v>470000000</v>
      </c>
      <c r="J605" s="224" t="s">
        <v>25</v>
      </c>
      <c r="K605" s="219" t="s">
        <v>618</v>
      </c>
      <c r="L605" s="225" t="s">
        <v>26</v>
      </c>
      <c r="M605" s="226" t="s">
        <v>27</v>
      </c>
      <c r="N605" s="219" t="s">
        <v>1594</v>
      </c>
      <c r="O605" s="227" t="s">
        <v>28</v>
      </c>
      <c r="P605" s="228" t="s">
        <v>806</v>
      </c>
      <c r="Q605" s="228" t="s">
        <v>805</v>
      </c>
      <c r="R605" s="228">
        <v>0</v>
      </c>
      <c r="S605" s="229">
        <v>227</v>
      </c>
      <c r="T605" s="230">
        <f t="shared" si="20"/>
        <v>0</v>
      </c>
      <c r="U605" s="252">
        <f t="shared" si="21"/>
        <v>0</v>
      </c>
      <c r="V605" s="252"/>
      <c r="W605" s="217" t="s">
        <v>262</v>
      </c>
      <c r="X605" s="218"/>
      <c r="Y605" s="132"/>
      <c r="Z605" s="74"/>
      <c r="AA605" s="22"/>
      <c r="AB605" s="141"/>
      <c r="AC605" s="248"/>
      <c r="AD605" s="248"/>
      <c r="AE605" s="248"/>
      <c r="AF605" s="248"/>
      <c r="AG605" s="293"/>
      <c r="AH605" s="400"/>
      <c r="AI605" s="22"/>
      <c r="AJ605" s="22"/>
      <c r="AK605" s="22"/>
      <c r="AL605" s="22"/>
      <c r="AM605" s="22"/>
      <c r="AN605" s="22"/>
      <c r="AO605" s="22"/>
      <c r="AP605" s="22"/>
      <c r="AQ605" s="22"/>
      <c r="AR605" s="401"/>
      <c r="AS605" s="401"/>
      <c r="AT605" s="401"/>
      <c r="AU605" s="401"/>
      <c r="AV605" s="401"/>
      <c r="AW605" s="401"/>
      <c r="AX605" s="401"/>
      <c r="AY605" s="401"/>
      <c r="AZ605" s="401"/>
      <c r="BA605" s="401"/>
      <c r="BB605" s="401"/>
      <c r="BC605" s="401"/>
      <c r="BD605" s="401"/>
      <c r="BE605" s="401"/>
      <c r="BF605" s="401"/>
      <c r="BG605" s="401"/>
      <c r="BH605" s="401"/>
      <c r="BI605" s="401"/>
      <c r="BJ605" s="401"/>
      <c r="BK605" s="401"/>
      <c r="BL605" s="401"/>
      <c r="BM605" s="401"/>
      <c r="BN605" s="401"/>
      <c r="BO605" s="401"/>
      <c r="BP605" s="401"/>
      <c r="BQ605" s="401"/>
      <c r="BR605" s="401"/>
      <c r="BS605" s="401"/>
      <c r="BT605" s="401"/>
      <c r="BU605" s="401"/>
      <c r="BV605" s="401"/>
      <c r="BW605" s="401"/>
      <c r="BX605" s="401"/>
      <c r="BY605" s="401"/>
      <c r="BZ605" s="401"/>
      <c r="CA605" s="401"/>
      <c r="CB605" s="401"/>
      <c r="CC605" s="401"/>
      <c r="CD605" s="401"/>
      <c r="CE605" s="401"/>
      <c r="CF605" s="401"/>
      <c r="CG605" s="401"/>
      <c r="CH605" s="401"/>
      <c r="CI605" s="401"/>
      <c r="CJ605" s="401"/>
      <c r="CK605" s="401"/>
    </row>
    <row r="606" spans="1:89" s="12" customFormat="1" ht="84.75" customHeight="1">
      <c r="A606" s="217" t="s">
        <v>2768</v>
      </c>
      <c r="B606" s="219" t="s">
        <v>23</v>
      </c>
      <c r="C606" s="231" t="s">
        <v>1390</v>
      </c>
      <c r="D606" s="231" t="s">
        <v>1391</v>
      </c>
      <c r="E606" s="220" t="s">
        <v>1392</v>
      </c>
      <c r="F606" s="221" t="s">
        <v>1321</v>
      </c>
      <c r="G606" s="222" t="s">
        <v>24</v>
      </c>
      <c r="H606" s="217">
        <v>0</v>
      </c>
      <c r="I606" s="223">
        <v>470000000</v>
      </c>
      <c r="J606" s="224" t="s">
        <v>25</v>
      </c>
      <c r="K606" s="219" t="s">
        <v>618</v>
      </c>
      <c r="L606" s="225" t="s">
        <v>26</v>
      </c>
      <c r="M606" s="226" t="s">
        <v>27</v>
      </c>
      <c r="N606" s="219" t="s">
        <v>1594</v>
      </c>
      <c r="O606" s="227" t="s">
        <v>28</v>
      </c>
      <c r="P606" s="225" t="s">
        <v>976</v>
      </c>
      <c r="Q606" s="228" t="s">
        <v>975</v>
      </c>
      <c r="R606" s="228">
        <v>0</v>
      </c>
      <c r="S606" s="229">
        <v>760</v>
      </c>
      <c r="T606" s="230">
        <f t="shared" si="20"/>
        <v>0</v>
      </c>
      <c r="U606" s="252">
        <f t="shared" si="21"/>
        <v>0</v>
      </c>
      <c r="V606" s="252"/>
      <c r="W606" s="217" t="s">
        <v>262</v>
      </c>
      <c r="X606" s="218"/>
      <c r="Y606" s="132"/>
      <c r="Z606" s="74"/>
      <c r="AA606" s="22"/>
      <c r="AB606" s="141"/>
      <c r="AC606" s="248"/>
      <c r="AD606" s="248"/>
      <c r="AE606" s="248"/>
      <c r="AF606" s="248"/>
      <c r="AG606" s="293"/>
      <c r="AH606" s="400"/>
      <c r="AI606" s="22"/>
      <c r="AJ606" s="22"/>
      <c r="AK606" s="22"/>
      <c r="AL606" s="22"/>
      <c r="AM606" s="22"/>
      <c r="AN606" s="22"/>
      <c r="AO606" s="22"/>
      <c r="AP606" s="22"/>
      <c r="AQ606" s="22"/>
      <c r="AR606" s="401"/>
      <c r="AS606" s="401"/>
      <c r="AT606" s="401"/>
      <c r="AU606" s="401"/>
      <c r="AV606" s="401"/>
      <c r="AW606" s="401"/>
      <c r="AX606" s="401"/>
      <c r="AY606" s="401"/>
      <c r="AZ606" s="401"/>
      <c r="BA606" s="401"/>
      <c r="BB606" s="401"/>
      <c r="BC606" s="401"/>
      <c r="BD606" s="401"/>
      <c r="BE606" s="401"/>
      <c r="BF606" s="401"/>
      <c r="BG606" s="401"/>
      <c r="BH606" s="401"/>
      <c r="BI606" s="401"/>
      <c r="BJ606" s="401"/>
      <c r="BK606" s="401"/>
      <c r="BL606" s="401"/>
      <c r="BM606" s="401"/>
      <c r="BN606" s="401"/>
      <c r="BO606" s="401"/>
      <c r="BP606" s="401"/>
      <c r="BQ606" s="401"/>
      <c r="BR606" s="401"/>
      <c r="BS606" s="401"/>
      <c r="BT606" s="401"/>
      <c r="BU606" s="401"/>
      <c r="BV606" s="401"/>
      <c r="BW606" s="401"/>
      <c r="BX606" s="401"/>
      <c r="BY606" s="401"/>
      <c r="BZ606" s="401"/>
      <c r="CA606" s="401"/>
      <c r="CB606" s="401"/>
      <c r="CC606" s="401"/>
      <c r="CD606" s="401"/>
      <c r="CE606" s="401"/>
      <c r="CF606" s="401"/>
      <c r="CG606" s="401"/>
      <c r="CH606" s="401"/>
      <c r="CI606" s="401"/>
      <c r="CJ606" s="401"/>
      <c r="CK606" s="401"/>
    </row>
    <row r="607" spans="1:89" s="12" customFormat="1" ht="84.75" customHeight="1">
      <c r="A607" s="217" t="s">
        <v>3135</v>
      </c>
      <c r="B607" s="219" t="s">
        <v>23</v>
      </c>
      <c r="C607" s="231" t="s">
        <v>1390</v>
      </c>
      <c r="D607" s="231" t="s">
        <v>1391</v>
      </c>
      <c r="E607" s="220" t="s">
        <v>1392</v>
      </c>
      <c r="F607" s="221" t="s">
        <v>1321</v>
      </c>
      <c r="G607" s="222" t="s">
        <v>24</v>
      </c>
      <c r="H607" s="217">
        <v>0</v>
      </c>
      <c r="I607" s="223">
        <v>470000000</v>
      </c>
      <c r="J607" s="224" t="s">
        <v>25</v>
      </c>
      <c r="K607" s="219" t="s">
        <v>3479</v>
      </c>
      <c r="L607" s="225" t="s">
        <v>26</v>
      </c>
      <c r="M607" s="226" t="s">
        <v>27</v>
      </c>
      <c r="N607" s="219" t="s">
        <v>1594</v>
      </c>
      <c r="O607" s="227" t="s">
        <v>28</v>
      </c>
      <c r="P607" s="225" t="s">
        <v>976</v>
      </c>
      <c r="Q607" s="228" t="s">
        <v>975</v>
      </c>
      <c r="R607" s="228" t="s">
        <v>3128</v>
      </c>
      <c r="S607" s="229">
        <v>573.22</v>
      </c>
      <c r="T607" s="230">
        <f t="shared" si="20"/>
        <v>0</v>
      </c>
      <c r="U607" s="252">
        <f t="shared" si="21"/>
        <v>0</v>
      </c>
      <c r="V607" s="253"/>
      <c r="W607" s="255" t="s">
        <v>262</v>
      </c>
      <c r="X607" s="254" t="s">
        <v>3325</v>
      </c>
      <c r="Y607" s="132"/>
      <c r="Z607" s="74"/>
      <c r="AA607" s="22"/>
      <c r="AB607" s="141"/>
      <c r="AC607" s="248"/>
      <c r="AD607" s="248"/>
      <c r="AE607" s="248"/>
      <c r="AF607" s="248"/>
      <c r="AG607" s="293"/>
      <c r="AH607" s="400"/>
      <c r="AI607" s="22"/>
      <c r="AJ607" s="22"/>
      <c r="AK607" s="22"/>
      <c r="AL607" s="22"/>
      <c r="AM607" s="22"/>
      <c r="AN607" s="22"/>
      <c r="AO607" s="22"/>
      <c r="AP607" s="22"/>
      <c r="AQ607" s="22"/>
      <c r="AR607" s="401"/>
      <c r="AS607" s="401"/>
      <c r="AT607" s="401"/>
      <c r="AU607" s="401"/>
      <c r="AV607" s="401"/>
      <c r="AW607" s="401"/>
      <c r="AX607" s="401"/>
      <c r="AY607" s="401"/>
      <c r="AZ607" s="401"/>
      <c r="BA607" s="401"/>
      <c r="BB607" s="401"/>
      <c r="BC607" s="401"/>
      <c r="BD607" s="401"/>
      <c r="BE607" s="401"/>
      <c r="BF607" s="401"/>
      <c r="BG607" s="401"/>
      <c r="BH607" s="401"/>
      <c r="BI607" s="401"/>
      <c r="BJ607" s="401"/>
      <c r="BK607" s="401"/>
      <c r="BL607" s="401"/>
      <c r="BM607" s="401"/>
      <c r="BN607" s="401"/>
      <c r="BO607" s="401"/>
      <c r="BP607" s="401"/>
      <c r="BQ607" s="401"/>
      <c r="BR607" s="401"/>
      <c r="BS607" s="401"/>
      <c r="BT607" s="401"/>
      <c r="BU607" s="401"/>
      <c r="BV607" s="401"/>
      <c r="BW607" s="401"/>
      <c r="BX607" s="401"/>
      <c r="BY607" s="401"/>
      <c r="BZ607" s="401"/>
      <c r="CA607" s="401"/>
      <c r="CB607" s="401"/>
      <c r="CC607" s="401"/>
      <c r="CD607" s="401"/>
      <c r="CE607" s="401"/>
      <c r="CF607" s="401"/>
      <c r="CG607" s="401"/>
      <c r="CH607" s="401"/>
      <c r="CI607" s="401"/>
      <c r="CJ607" s="401"/>
      <c r="CK607" s="401"/>
    </row>
    <row r="608" spans="1:89" s="12" customFormat="1" ht="84.75" customHeight="1">
      <c r="A608" s="217" t="s">
        <v>4284</v>
      </c>
      <c r="B608" s="219" t="s">
        <v>23</v>
      </c>
      <c r="C608" s="231" t="s">
        <v>1390</v>
      </c>
      <c r="D608" s="231" t="s">
        <v>1391</v>
      </c>
      <c r="E608" s="220" t="s">
        <v>1392</v>
      </c>
      <c r="F608" s="221" t="s">
        <v>1321</v>
      </c>
      <c r="G608" s="222" t="s">
        <v>24</v>
      </c>
      <c r="H608" s="217">
        <v>0</v>
      </c>
      <c r="I608" s="223">
        <v>470000000</v>
      </c>
      <c r="J608" s="224" t="s">
        <v>25</v>
      </c>
      <c r="K608" s="219" t="s">
        <v>3084</v>
      </c>
      <c r="L608" s="225" t="s">
        <v>26</v>
      </c>
      <c r="M608" s="226" t="s">
        <v>27</v>
      </c>
      <c r="N608" s="219" t="s">
        <v>2044</v>
      </c>
      <c r="O608" s="227" t="s">
        <v>28</v>
      </c>
      <c r="P608" s="225" t="s">
        <v>976</v>
      </c>
      <c r="Q608" s="228" t="s">
        <v>975</v>
      </c>
      <c r="R608" s="228" t="s">
        <v>3128</v>
      </c>
      <c r="S608" s="229">
        <v>320</v>
      </c>
      <c r="T608" s="230">
        <f t="shared" si="20"/>
        <v>0</v>
      </c>
      <c r="U608" s="252">
        <f t="shared" si="21"/>
        <v>0</v>
      </c>
      <c r="V608" s="253"/>
      <c r="W608" s="255" t="s">
        <v>262</v>
      </c>
      <c r="X608" s="254" t="s">
        <v>4285</v>
      </c>
      <c r="Y608" s="132"/>
      <c r="Z608" s="74"/>
      <c r="AA608" s="22"/>
      <c r="AB608" s="141"/>
      <c r="AC608" s="248"/>
      <c r="AD608" s="248"/>
      <c r="AE608" s="248"/>
      <c r="AF608" s="248"/>
      <c r="AG608" s="293"/>
      <c r="AH608" s="400"/>
      <c r="AI608" s="22"/>
      <c r="AJ608" s="22"/>
      <c r="AK608" s="22"/>
      <c r="AL608" s="22"/>
      <c r="AM608" s="22"/>
      <c r="AN608" s="22"/>
      <c r="AO608" s="22"/>
      <c r="AP608" s="22"/>
      <c r="AQ608" s="22"/>
      <c r="AR608" s="401"/>
      <c r="AS608" s="401"/>
      <c r="AT608" s="401"/>
      <c r="AU608" s="401"/>
      <c r="AV608" s="401"/>
      <c r="AW608" s="401"/>
      <c r="AX608" s="401"/>
      <c r="AY608" s="401"/>
      <c r="AZ608" s="401"/>
      <c r="BA608" s="401"/>
      <c r="BB608" s="401"/>
      <c r="BC608" s="401"/>
      <c r="BD608" s="401"/>
      <c r="BE608" s="401"/>
      <c r="BF608" s="401"/>
      <c r="BG608" s="401"/>
      <c r="BH608" s="401"/>
      <c r="BI608" s="401"/>
      <c r="BJ608" s="401"/>
      <c r="BK608" s="401"/>
      <c r="BL608" s="401"/>
      <c r="BM608" s="401"/>
      <c r="BN608" s="401"/>
      <c r="BO608" s="401"/>
      <c r="BP608" s="401"/>
      <c r="BQ608" s="401"/>
      <c r="BR608" s="401"/>
      <c r="BS608" s="401"/>
      <c r="BT608" s="401"/>
      <c r="BU608" s="401"/>
      <c r="BV608" s="401"/>
      <c r="BW608" s="401"/>
      <c r="BX608" s="401"/>
      <c r="BY608" s="401"/>
      <c r="BZ608" s="401"/>
      <c r="CA608" s="401"/>
      <c r="CB608" s="401"/>
      <c r="CC608" s="401"/>
      <c r="CD608" s="401"/>
      <c r="CE608" s="401"/>
      <c r="CF608" s="401"/>
      <c r="CG608" s="401"/>
      <c r="CH608" s="401"/>
      <c r="CI608" s="401"/>
      <c r="CJ608" s="401"/>
      <c r="CK608" s="401"/>
    </row>
    <row r="609" spans="1:89" s="12" customFormat="1" ht="84.75" customHeight="1">
      <c r="A609" s="371" t="s">
        <v>2770</v>
      </c>
      <c r="B609" s="372" t="s">
        <v>23</v>
      </c>
      <c r="C609" s="79" t="s">
        <v>1411</v>
      </c>
      <c r="D609" s="79" t="s">
        <v>1412</v>
      </c>
      <c r="E609" s="80" t="s">
        <v>1413</v>
      </c>
      <c r="F609" s="81" t="s">
        <v>2373</v>
      </c>
      <c r="G609" s="82" t="s">
        <v>24</v>
      </c>
      <c r="H609" s="371">
        <v>0</v>
      </c>
      <c r="I609" s="83">
        <v>470000000</v>
      </c>
      <c r="J609" s="84" t="s">
        <v>25</v>
      </c>
      <c r="K609" s="372" t="s">
        <v>618</v>
      </c>
      <c r="L609" s="64" t="s">
        <v>26</v>
      </c>
      <c r="M609" s="85" t="s">
        <v>27</v>
      </c>
      <c r="N609" s="372" t="s">
        <v>1594</v>
      </c>
      <c r="O609" s="86" t="s">
        <v>28</v>
      </c>
      <c r="P609" s="64">
        <v>796</v>
      </c>
      <c r="Q609" s="87" t="s">
        <v>29</v>
      </c>
      <c r="R609" s="87" t="s">
        <v>3128</v>
      </c>
      <c r="S609" s="88">
        <v>70</v>
      </c>
      <c r="T609" s="89">
        <f t="shared" si="20"/>
        <v>0</v>
      </c>
      <c r="U609" s="90">
        <f t="shared" si="21"/>
        <v>0</v>
      </c>
      <c r="V609" s="90"/>
      <c r="W609" s="371" t="s">
        <v>262</v>
      </c>
      <c r="X609" s="62"/>
      <c r="Y609" s="132"/>
      <c r="Z609" s="74"/>
      <c r="AA609" s="22"/>
      <c r="AB609" s="141"/>
      <c r="AC609" s="248"/>
      <c r="AD609" s="248"/>
      <c r="AE609" s="248"/>
      <c r="AF609" s="248"/>
      <c r="AG609" s="293"/>
      <c r="AH609" s="400"/>
      <c r="AI609" s="22"/>
      <c r="AJ609" s="22"/>
      <c r="AK609" s="22"/>
      <c r="AL609" s="22"/>
      <c r="AM609" s="22"/>
      <c r="AN609" s="22"/>
      <c r="AO609" s="22"/>
      <c r="AP609" s="22"/>
      <c r="AQ609" s="22"/>
      <c r="AR609" s="401"/>
      <c r="AS609" s="401"/>
      <c r="AT609" s="401"/>
      <c r="AU609" s="401"/>
      <c r="AV609" s="401"/>
      <c r="AW609" s="401"/>
      <c r="AX609" s="401"/>
      <c r="AY609" s="401"/>
      <c r="AZ609" s="401"/>
      <c r="BA609" s="401"/>
      <c r="BB609" s="401"/>
      <c r="BC609" s="401"/>
      <c r="BD609" s="401"/>
      <c r="BE609" s="401"/>
      <c r="BF609" s="401"/>
      <c r="BG609" s="401"/>
      <c r="BH609" s="401"/>
      <c r="BI609" s="401"/>
      <c r="BJ609" s="401"/>
      <c r="BK609" s="401"/>
      <c r="BL609" s="401"/>
      <c r="BM609" s="401"/>
      <c r="BN609" s="401"/>
      <c r="BO609" s="401"/>
      <c r="BP609" s="401"/>
      <c r="BQ609" s="401"/>
      <c r="BR609" s="401"/>
      <c r="BS609" s="401"/>
      <c r="BT609" s="401"/>
      <c r="BU609" s="401"/>
      <c r="BV609" s="401"/>
      <c r="BW609" s="401"/>
      <c r="BX609" s="401"/>
      <c r="BY609" s="401"/>
      <c r="BZ609" s="401"/>
      <c r="CA609" s="401"/>
      <c r="CB609" s="401"/>
      <c r="CC609" s="401"/>
      <c r="CD609" s="401"/>
      <c r="CE609" s="401"/>
      <c r="CF609" s="401"/>
      <c r="CG609" s="401"/>
      <c r="CH609" s="401"/>
      <c r="CI609" s="401"/>
      <c r="CJ609" s="401"/>
      <c r="CK609" s="401"/>
    </row>
    <row r="610" spans="1:89" s="12" customFormat="1" ht="99.75" customHeight="1">
      <c r="A610" s="371" t="s">
        <v>2771</v>
      </c>
      <c r="B610" s="372" t="s">
        <v>23</v>
      </c>
      <c r="C610" s="79" t="s">
        <v>1394</v>
      </c>
      <c r="D610" s="79" t="s">
        <v>57</v>
      </c>
      <c r="E610" s="80" t="s">
        <v>1393</v>
      </c>
      <c r="F610" s="81" t="s">
        <v>1325</v>
      </c>
      <c r="G610" s="82" t="s">
        <v>24</v>
      </c>
      <c r="H610" s="371">
        <v>0</v>
      </c>
      <c r="I610" s="83">
        <v>470000000</v>
      </c>
      <c r="J610" s="84" t="s">
        <v>25</v>
      </c>
      <c r="K610" s="372" t="s">
        <v>618</v>
      </c>
      <c r="L610" s="64" t="s">
        <v>26</v>
      </c>
      <c r="M610" s="85" t="s">
        <v>27</v>
      </c>
      <c r="N610" s="372" t="s">
        <v>1594</v>
      </c>
      <c r="O610" s="86" t="s">
        <v>28</v>
      </c>
      <c r="P610" s="64">
        <v>796</v>
      </c>
      <c r="Q610" s="87" t="s">
        <v>29</v>
      </c>
      <c r="R610" s="87">
        <v>0</v>
      </c>
      <c r="S610" s="88">
        <v>373.5</v>
      </c>
      <c r="T610" s="89">
        <f t="shared" si="20"/>
        <v>0</v>
      </c>
      <c r="U610" s="90">
        <f t="shared" si="21"/>
        <v>0</v>
      </c>
      <c r="V610" s="90"/>
      <c r="W610" s="371" t="s">
        <v>262</v>
      </c>
      <c r="X610" s="62"/>
      <c r="Y610" s="132"/>
      <c r="Z610" s="74"/>
      <c r="AA610" s="22"/>
      <c r="AB610" s="141"/>
      <c r="AC610" s="248"/>
      <c r="AD610" s="248"/>
      <c r="AE610" s="248"/>
      <c r="AF610" s="248"/>
      <c r="AG610" s="293"/>
      <c r="AH610" s="400"/>
      <c r="AI610" s="22"/>
      <c r="AJ610" s="22"/>
      <c r="AK610" s="22"/>
      <c r="AL610" s="22"/>
      <c r="AM610" s="22"/>
      <c r="AN610" s="22"/>
      <c r="AO610" s="22"/>
      <c r="AP610" s="22"/>
      <c r="AQ610" s="22"/>
      <c r="AR610" s="401"/>
      <c r="AS610" s="401"/>
      <c r="AT610" s="401"/>
      <c r="AU610" s="401"/>
      <c r="AV610" s="401"/>
      <c r="AW610" s="401"/>
      <c r="AX610" s="401"/>
      <c r="AY610" s="401"/>
      <c r="AZ610" s="401"/>
      <c r="BA610" s="401"/>
      <c r="BB610" s="401"/>
      <c r="BC610" s="401"/>
      <c r="BD610" s="401"/>
      <c r="BE610" s="401"/>
      <c r="BF610" s="401"/>
      <c r="BG610" s="401"/>
      <c r="BH610" s="401"/>
      <c r="BI610" s="401"/>
      <c r="BJ610" s="401"/>
      <c r="BK610" s="401"/>
      <c r="BL610" s="401"/>
      <c r="BM610" s="401"/>
      <c r="BN610" s="401"/>
      <c r="BO610" s="401"/>
      <c r="BP610" s="401"/>
      <c r="BQ610" s="401"/>
      <c r="BR610" s="401"/>
      <c r="BS610" s="401"/>
      <c r="BT610" s="401"/>
      <c r="BU610" s="401"/>
      <c r="BV610" s="401"/>
      <c r="BW610" s="401"/>
      <c r="BX610" s="401"/>
      <c r="BY610" s="401"/>
      <c r="BZ610" s="401"/>
      <c r="CA610" s="401"/>
      <c r="CB610" s="401"/>
      <c r="CC610" s="401"/>
      <c r="CD610" s="401"/>
      <c r="CE610" s="401"/>
      <c r="CF610" s="401"/>
      <c r="CG610" s="401"/>
      <c r="CH610" s="401"/>
      <c r="CI610" s="401"/>
      <c r="CJ610" s="401"/>
      <c r="CK610" s="401"/>
    </row>
    <row r="611" spans="1:89" s="12" customFormat="1" ht="99.75" customHeight="1">
      <c r="A611" s="371" t="s">
        <v>3137</v>
      </c>
      <c r="B611" s="372" t="s">
        <v>23</v>
      </c>
      <c r="C611" s="79" t="s">
        <v>1394</v>
      </c>
      <c r="D611" s="79" t="s">
        <v>57</v>
      </c>
      <c r="E611" s="80" t="s">
        <v>1393</v>
      </c>
      <c r="F611" s="81" t="s">
        <v>1325</v>
      </c>
      <c r="G611" s="82" t="s">
        <v>24</v>
      </c>
      <c r="H611" s="371">
        <v>0</v>
      </c>
      <c r="I611" s="83">
        <v>470000000</v>
      </c>
      <c r="J611" s="84" t="s">
        <v>25</v>
      </c>
      <c r="K611" s="372" t="s">
        <v>3479</v>
      </c>
      <c r="L611" s="64" t="s">
        <v>26</v>
      </c>
      <c r="M611" s="85" t="s">
        <v>27</v>
      </c>
      <c r="N611" s="372" t="s">
        <v>1594</v>
      </c>
      <c r="O611" s="86" t="s">
        <v>28</v>
      </c>
      <c r="P611" s="64">
        <v>796</v>
      </c>
      <c r="Q611" s="87" t="s">
        <v>29</v>
      </c>
      <c r="R611" s="87" t="s">
        <v>3128</v>
      </c>
      <c r="S611" s="88">
        <v>356.2</v>
      </c>
      <c r="T611" s="89">
        <f t="shared" si="20"/>
        <v>0</v>
      </c>
      <c r="U611" s="90">
        <f t="shared" si="21"/>
        <v>0</v>
      </c>
      <c r="V611" s="90"/>
      <c r="W611" s="371" t="s">
        <v>262</v>
      </c>
      <c r="X611" s="62" t="s">
        <v>3325</v>
      </c>
      <c r="Y611" s="132"/>
      <c r="Z611" s="74"/>
      <c r="AA611" s="74"/>
      <c r="AB611" s="141"/>
      <c r="AC611" s="248"/>
      <c r="AD611" s="248"/>
      <c r="AE611" s="248"/>
      <c r="AF611" s="248"/>
      <c r="AG611" s="293"/>
      <c r="AH611" s="400"/>
      <c r="AI611" s="22"/>
      <c r="AJ611" s="22"/>
      <c r="AK611" s="22"/>
      <c r="AL611" s="22"/>
      <c r="AM611" s="22"/>
      <c r="AN611" s="22"/>
      <c r="AO611" s="22"/>
      <c r="AP611" s="22"/>
      <c r="AQ611" s="22"/>
      <c r="AR611" s="401"/>
      <c r="AS611" s="401"/>
      <c r="AT611" s="401"/>
      <c r="AU611" s="401"/>
      <c r="AV611" s="401"/>
      <c r="AW611" s="401"/>
      <c r="AX611" s="401"/>
      <c r="AY611" s="401"/>
      <c r="AZ611" s="401"/>
      <c r="BA611" s="401"/>
      <c r="BB611" s="401"/>
      <c r="BC611" s="401"/>
      <c r="BD611" s="401"/>
      <c r="BE611" s="401"/>
      <c r="BF611" s="401"/>
      <c r="BG611" s="401"/>
      <c r="BH611" s="401"/>
      <c r="BI611" s="401"/>
      <c r="BJ611" s="401"/>
      <c r="BK611" s="401"/>
      <c r="BL611" s="401"/>
      <c r="BM611" s="401"/>
      <c r="BN611" s="401"/>
      <c r="BO611" s="401"/>
      <c r="BP611" s="401"/>
      <c r="BQ611" s="401"/>
      <c r="BR611" s="401"/>
      <c r="BS611" s="401"/>
      <c r="BT611" s="401"/>
      <c r="BU611" s="401"/>
      <c r="BV611" s="401"/>
      <c r="BW611" s="401"/>
      <c r="BX611" s="401"/>
      <c r="BY611" s="401"/>
      <c r="BZ611" s="401"/>
      <c r="CA611" s="401"/>
      <c r="CB611" s="401"/>
      <c r="CC611" s="401"/>
      <c r="CD611" s="401"/>
      <c r="CE611" s="401"/>
      <c r="CF611" s="401"/>
      <c r="CG611" s="401"/>
      <c r="CH611" s="401"/>
      <c r="CI611" s="401"/>
      <c r="CJ611" s="401"/>
      <c r="CK611" s="401"/>
    </row>
    <row r="612" spans="1:89" s="23" customFormat="1" ht="99.75" customHeight="1">
      <c r="A612" s="371" t="s">
        <v>5075</v>
      </c>
      <c r="B612" s="372" t="s">
        <v>23</v>
      </c>
      <c r="C612" s="79" t="s">
        <v>1394</v>
      </c>
      <c r="D612" s="79" t="s">
        <v>57</v>
      </c>
      <c r="E612" s="80" t="s">
        <v>1393</v>
      </c>
      <c r="F612" s="81" t="s">
        <v>1325</v>
      </c>
      <c r="G612" s="82" t="s">
        <v>35</v>
      </c>
      <c r="H612" s="371">
        <v>0</v>
      </c>
      <c r="I612" s="83">
        <v>470000000</v>
      </c>
      <c r="J612" s="84" t="s">
        <v>25</v>
      </c>
      <c r="K612" s="372" t="s">
        <v>3084</v>
      </c>
      <c r="L612" s="64" t="s">
        <v>26</v>
      </c>
      <c r="M612" s="85" t="s">
        <v>27</v>
      </c>
      <c r="N612" s="372" t="s">
        <v>2044</v>
      </c>
      <c r="O612" s="86" t="s">
        <v>28</v>
      </c>
      <c r="P612" s="64">
        <v>796</v>
      </c>
      <c r="Q612" s="87" t="s">
        <v>29</v>
      </c>
      <c r="R612" s="87" t="s">
        <v>5076</v>
      </c>
      <c r="S612" s="88">
        <v>427.44</v>
      </c>
      <c r="T612" s="89">
        <f t="shared" si="20"/>
        <v>35477.519999999997</v>
      </c>
      <c r="U612" s="90">
        <f t="shared" si="21"/>
        <v>39734.822399999997</v>
      </c>
      <c r="V612" s="90"/>
      <c r="W612" s="371" t="s">
        <v>262</v>
      </c>
      <c r="X612" s="62" t="s">
        <v>4046</v>
      </c>
      <c r="Y612" s="132"/>
      <c r="Z612" s="455"/>
      <c r="AA612" s="405"/>
      <c r="AB612" s="403"/>
      <c r="AC612" s="404"/>
      <c r="AD612" s="404"/>
      <c r="AE612" s="404"/>
      <c r="AF612" s="404"/>
      <c r="AG612" s="411"/>
      <c r="AH612" s="405"/>
      <c r="AI612" s="405"/>
      <c r="AJ612" s="406"/>
      <c r="AK612" s="405"/>
      <c r="AL612" s="406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</row>
    <row r="613" spans="1:89" s="12" customFormat="1" ht="94.5" customHeight="1">
      <c r="A613" s="371" t="s">
        <v>2772</v>
      </c>
      <c r="B613" s="372" t="s">
        <v>23</v>
      </c>
      <c r="C613" s="79" t="s">
        <v>1405</v>
      </c>
      <c r="D613" s="79" t="s">
        <v>1406</v>
      </c>
      <c r="E613" s="80" t="s">
        <v>1407</v>
      </c>
      <c r="F613" s="81" t="s">
        <v>1326</v>
      </c>
      <c r="G613" s="82" t="s">
        <v>24</v>
      </c>
      <c r="H613" s="371">
        <v>0</v>
      </c>
      <c r="I613" s="83">
        <v>470000000</v>
      </c>
      <c r="J613" s="84" t="s">
        <v>25</v>
      </c>
      <c r="K613" s="372" t="s">
        <v>618</v>
      </c>
      <c r="L613" s="64" t="s">
        <v>26</v>
      </c>
      <c r="M613" s="85" t="s">
        <v>27</v>
      </c>
      <c r="N613" s="372" t="s">
        <v>1594</v>
      </c>
      <c r="O613" s="86" t="s">
        <v>28</v>
      </c>
      <c r="P613" s="64">
        <v>796</v>
      </c>
      <c r="Q613" s="87" t="s">
        <v>29</v>
      </c>
      <c r="R613" s="87">
        <v>0</v>
      </c>
      <c r="S613" s="88">
        <v>63</v>
      </c>
      <c r="T613" s="89">
        <f t="shared" si="20"/>
        <v>0</v>
      </c>
      <c r="U613" s="90">
        <f t="shared" si="21"/>
        <v>0</v>
      </c>
      <c r="V613" s="90"/>
      <c r="W613" s="371" t="s">
        <v>262</v>
      </c>
      <c r="X613" s="62"/>
      <c r="Y613" s="132"/>
      <c r="Z613" s="74"/>
      <c r="AA613" s="22"/>
      <c r="AB613" s="141"/>
      <c r="AC613" s="248"/>
      <c r="AD613" s="248"/>
      <c r="AE613" s="248"/>
      <c r="AF613" s="248"/>
      <c r="AG613" s="293"/>
      <c r="AH613" s="400"/>
      <c r="AI613" s="22"/>
      <c r="AJ613" s="22"/>
      <c r="AK613" s="22"/>
      <c r="AL613" s="22"/>
      <c r="AM613" s="22"/>
      <c r="AN613" s="22"/>
      <c r="AO613" s="22"/>
      <c r="AP613" s="22"/>
      <c r="AQ613" s="22"/>
      <c r="AR613" s="401"/>
      <c r="AS613" s="401"/>
      <c r="AT613" s="401"/>
      <c r="AU613" s="401"/>
      <c r="AV613" s="401"/>
      <c r="AW613" s="401"/>
      <c r="AX613" s="401"/>
      <c r="AY613" s="401"/>
      <c r="AZ613" s="401"/>
      <c r="BA613" s="401"/>
      <c r="BB613" s="401"/>
      <c r="BC613" s="401"/>
      <c r="BD613" s="401"/>
      <c r="BE613" s="401"/>
      <c r="BF613" s="401"/>
      <c r="BG613" s="401"/>
      <c r="BH613" s="401"/>
      <c r="BI613" s="401"/>
      <c r="BJ613" s="401"/>
      <c r="BK613" s="401"/>
      <c r="BL613" s="401"/>
      <c r="BM613" s="401"/>
      <c r="BN613" s="401"/>
      <c r="BO613" s="401"/>
      <c r="BP613" s="401"/>
      <c r="BQ613" s="401"/>
      <c r="BR613" s="401"/>
      <c r="BS613" s="401"/>
      <c r="BT613" s="401"/>
      <c r="BU613" s="401"/>
      <c r="BV613" s="401"/>
      <c r="BW613" s="401"/>
      <c r="BX613" s="401"/>
      <c r="BY613" s="401"/>
      <c r="BZ613" s="401"/>
      <c r="CA613" s="401"/>
      <c r="CB613" s="401"/>
      <c r="CC613" s="401"/>
      <c r="CD613" s="401"/>
      <c r="CE613" s="401"/>
      <c r="CF613" s="401"/>
      <c r="CG613" s="401"/>
      <c r="CH613" s="401"/>
      <c r="CI613" s="401"/>
      <c r="CJ613" s="401"/>
      <c r="CK613" s="401"/>
    </row>
    <row r="614" spans="1:89" s="12" customFormat="1" ht="87.75" customHeight="1">
      <c r="A614" s="371" t="s">
        <v>3138</v>
      </c>
      <c r="B614" s="372" t="s">
        <v>23</v>
      </c>
      <c r="C614" s="79" t="s">
        <v>1405</v>
      </c>
      <c r="D614" s="79" t="s">
        <v>1406</v>
      </c>
      <c r="E614" s="80" t="s">
        <v>1407</v>
      </c>
      <c r="F614" s="81" t="s">
        <v>1326</v>
      </c>
      <c r="G614" s="82" t="s">
        <v>24</v>
      </c>
      <c r="H614" s="371">
        <v>0</v>
      </c>
      <c r="I614" s="83">
        <v>470000000</v>
      </c>
      <c r="J614" s="84" t="s">
        <v>25</v>
      </c>
      <c r="K614" s="372" t="s">
        <v>3479</v>
      </c>
      <c r="L614" s="64" t="s">
        <v>26</v>
      </c>
      <c r="M614" s="85" t="s">
        <v>27</v>
      </c>
      <c r="N614" s="372" t="s">
        <v>1594</v>
      </c>
      <c r="O614" s="86" t="s">
        <v>28</v>
      </c>
      <c r="P614" s="64">
        <v>796</v>
      </c>
      <c r="Q614" s="87" t="s">
        <v>29</v>
      </c>
      <c r="R614" s="87" t="s">
        <v>3128</v>
      </c>
      <c r="S614" s="88">
        <v>75.900000000000006</v>
      </c>
      <c r="T614" s="89">
        <f t="shared" si="20"/>
        <v>0</v>
      </c>
      <c r="U614" s="90">
        <f t="shared" si="21"/>
        <v>0</v>
      </c>
      <c r="V614" s="181"/>
      <c r="W614" s="179" t="s">
        <v>262</v>
      </c>
      <c r="X614" s="182" t="s">
        <v>3325</v>
      </c>
      <c r="Y614" s="132"/>
      <c r="Z614" s="74"/>
      <c r="AA614" s="22"/>
      <c r="AB614" s="141"/>
      <c r="AC614" s="248"/>
      <c r="AD614" s="248"/>
      <c r="AE614" s="248"/>
      <c r="AF614" s="248"/>
      <c r="AG614" s="293"/>
      <c r="AH614" s="400"/>
      <c r="AI614" s="22"/>
      <c r="AJ614" s="22"/>
      <c r="AK614" s="22"/>
      <c r="AL614" s="22"/>
      <c r="AM614" s="22"/>
      <c r="AN614" s="22"/>
      <c r="AO614" s="22"/>
      <c r="AP614" s="22"/>
      <c r="AQ614" s="22"/>
      <c r="AR614" s="401"/>
      <c r="AS614" s="401"/>
      <c r="AT614" s="401"/>
      <c r="AU614" s="401"/>
      <c r="AV614" s="401"/>
      <c r="AW614" s="401"/>
      <c r="AX614" s="401"/>
      <c r="AY614" s="401"/>
      <c r="AZ614" s="401"/>
      <c r="BA614" s="401"/>
      <c r="BB614" s="401"/>
      <c r="BC614" s="401"/>
      <c r="BD614" s="401"/>
      <c r="BE614" s="401"/>
      <c r="BF614" s="401"/>
      <c r="BG614" s="401"/>
      <c r="BH614" s="401"/>
      <c r="BI614" s="401"/>
      <c r="BJ614" s="401"/>
      <c r="BK614" s="401"/>
      <c r="BL614" s="401"/>
      <c r="BM614" s="401"/>
      <c r="BN614" s="401"/>
      <c r="BO614" s="401"/>
      <c r="BP614" s="401"/>
      <c r="BQ614" s="401"/>
      <c r="BR614" s="401"/>
      <c r="BS614" s="401"/>
      <c r="BT614" s="401"/>
      <c r="BU614" s="401"/>
      <c r="BV614" s="401"/>
      <c r="BW614" s="401"/>
      <c r="BX614" s="401"/>
      <c r="BY614" s="401"/>
      <c r="BZ614" s="401"/>
      <c r="CA614" s="401"/>
      <c r="CB614" s="401"/>
      <c r="CC614" s="401"/>
      <c r="CD614" s="401"/>
      <c r="CE614" s="401"/>
      <c r="CF614" s="401"/>
      <c r="CG614" s="401"/>
      <c r="CH614" s="401"/>
      <c r="CI614" s="401"/>
      <c r="CJ614" s="401"/>
      <c r="CK614" s="401"/>
    </row>
    <row r="615" spans="1:89" s="12" customFormat="1" ht="87.75" customHeight="1">
      <c r="A615" s="371" t="s">
        <v>4286</v>
      </c>
      <c r="B615" s="372" t="s">
        <v>23</v>
      </c>
      <c r="C615" s="79" t="s">
        <v>1405</v>
      </c>
      <c r="D615" s="79" t="s">
        <v>1406</v>
      </c>
      <c r="E615" s="80" t="s">
        <v>1407</v>
      </c>
      <c r="F615" s="81" t="s">
        <v>1326</v>
      </c>
      <c r="G615" s="82" t="s">
        <v>24</v>
      </c>
      <c r="H615" s="371">
        <v>0</v>
      </c>
      <c r="I615" s="83">
        <v>470000000</v>
      </c>
      <c r="J615" s="84" t="s">
        <v>25</v>
      </c>
      <c r="K615" s="372" t="s">
        <v>3084</v>
      </c>
      <c r="L615" s="64" t="s">
        <v>26</v>
      </c>
      <c r="M615" s="85" t="s">
        <v>27</v>
      </c>
      <c r="N615" s="372" t="s">
        <v>2044</v>
      </c>
      <c r="O615" s="86" t="s">
        <v>28</v>
      </c>
      <c r="P615" s="64">
        <v>796</v>
      </c>
      <c r="Q615" s="87" t="s">
        <v>29</v>
      </c>
      <c r="R615" s="87" t="s">
        <v>3128</v>
      </c>
      <c r="S615" s="88">
        <v>55</v>
      </c>
      <c r="T615" s="89">
        <f t="shared" si="20"/>
        <v>0</v>
      </c>
      <c r="U615" s="90">
        <f t="shared" si="21"/>
        <v>0</v>
      </c>
      <c r="V615" s="181"/>
      <c r="W615" s="179" t="s">
        <v>262</v>
      </c>
      <c r="X615" s="182" t="s">
        <v>4285</v>
      </c>
      <c r="Y615" s="132"/>
      <c r="Z615" s="74"/>
      <c r="AA615" s="22"/>
      <c r="AB615" s="141"/>
      <c r="AC615" s="248"/>
      <c r="AD615" s="248"/>
      <c r="AE615" s="248"/>
      <c r="AF615" s="248"/>
      <c r="AG615" s="293"/>
      <c r="AH615" s="400"/>
      <c r="AI615" s="22"/>
      <c r="AJ615" s="22"/>
      <c r="AK615" s="22"/>
      <c r="AL615" s="22"/>
      <c r="AM615" s="22"/>
      <c r="AN615" s="22"/>
      <c r="AO615" s="22"/>
      <c r="AP615" s="22"/>
      <c r="AQ615" s="22"/>
      <c r="AR615" s="401"/>
      <c r="AS615" s="401"/>
      <c r="AT615" s="401"/>
      <c r="AU615" s="401"/>
      <c r="AV615" s="401"/>
      <c r="AW615" s="401"/>
      <c r="AX615" s="401"/>
      <c r="AY615" s="401"/>
      <c r="AZ615" s="401"/>
      <c r="BA615" s="401"/>
      <c r="BB615" s="401"/>
      <c r="BC615" s="401"/>
      <c r="BD615" s="401"/>
      <c r="BE615" s="401"/>
      <c r="BF615" s="401"/>
      <c r="BG615" s="401"/>
      <c r="BH615" s="401"/>
      <c r="BI615" s="401"/>
      <c r="BJ615" s="401"/>
      <c r="BK615" s="401"/>
      <c r="BL615" s="401"/>
      <c r="BM615" s="401"/>
      <c r="BN615" s="401"/>
      <c r="BO615" s="401"/>
      <c r="BP615" s="401"/>
      <c r="BQ615" s="401"/>
      <c r="BR615" s="401"/>
      <c r="BS615" s="401"/>
      <c r="BT615" s="401"/>
      <c r="BU615" s="401"/>
      <c r="BV615" s="401"/>
      <c r="BW615" s="401"/>
      <c r="BX615" s="401"/>
      <c r="BY615" s="401"/>
      <c r="BZ615" s="401"/>
      <c r="CA615" s="401"/>
      <c r="CB615" s="401"/>
      <c r="CC615" s="401"/>
      <c r="CD615" s="401"/>
      <c r="CE615" s="401"/>
      <c r="CF615" s="401"/>
      <c r="CG615" s="401"/>
      <c r="CH615" s="401"/>
      <c r="CI615" s="401"/>
      <c r="CJ615" s="401"/>
      <c r="CK615" s="401"/>
    </row>
    <row r="616" spans="1:89" s="12" customFormat="1" ht="87.75" customHeight="1">
      <c r="A616" s="371" t="s">
        <v>5366</v>
      </c>
      <c r="B616" s="372" t="s">
        <v>23</v>
      </c>
      <c r="C616" s="79" t="s">
        <v>1405</v>
      </c>
      <c r="D616" s="79" t="s">
        <v>1406</v>
      </c>
      <c r="E616" s="80" t="s">
        <v>1407</v>
      </c>
      <c r="F616" s="81" t="s">
        <v>1326</v>
      </c>
      <c r="G616" s="82" t="s">
        <v>35</v>
      </c>
      <c r="H616" s="371">
        <v>0</v>
      </c>
      <c r="I616" s="83">
        <v>470000000</v>
      </c>
      <c r="J616" s="84" t="s">
        <v>25</v>
      </c>
      <c r="K616" s="372" t="s">
        <v>594</v>
      </c>
      <c r="L616" s="64" t="s">
        <v>26</v>
      </c>
      <c r="M616" s="85" t="s">
        <v>27</v>
      </c>
      <c r="N616" s="372" t="s">
        <v>4442</v>
      </c>
      <c r="O616" s="86" t="s">
        <v>28</v>
      </c>
      <c r="P616" s="64">
        <v>796</v>
      </c>
      <c r="Q616" s="87" t="s">
        <v>29</v>
      </c>
      <c r="R616" s="87">
        <v>100</v>
      </c>
      <c r="S616" s="88">
        <v>55</v>
      </c>
      <c r="T616" s="89">
        <f t="shared" si="20"/>
        <v>5500</v>
      </c>
      <c r="U616" s="90">
        <f t="shared" si="21"/>
        <v>6160.0000000000009</v>
      </c>
      <c r="V616" s="181"/>
      <c r="W616" s="179" t="s">
        <v>262</v>
      </c>
      <c r="X616" s="182" t="s">
        <v>4019</v>
      </c>
      <c r="Y616" s="132"/>
      <c r="Z616" s="368"/>
      <c r="AA616" s="405"/>
      <c r="AB616" s="403"/>
      <c r="AC616" s="404"/>
      <c r="AD616" s="404"/>
      <c r="AE616" s="404"/>
      <c r="AF616" s="404"/>
      <c r="AG616" s="411"/>
      <c r="AH616" s="405"/>
      <c r="AI616" s="405"/>
      <c r="AJ616" s="406"/>
      <c r="AK616" s="405"/>
      <c r="AL616" s="406"/>
      <c r="AM616" s="22"/>
      <c r="AN616" s="22"/>
      <c r="AO616" s="22"/>
      <c r="AP616" s="22"/>
      <c r="AQ616" s="22"/>
      <c r="AR616" s="401"/>
      <c r="AS616" s="401"/>
      <c r="AT616" s="401"/>
      <c r="AU616" s="401"/>
      <c r="AV616" s="401"/>
      <c r="AW616" s="401"/>
      <c r="AX616" s="401"/>
      <c r="AY616" s="401"/>
      <c r="AZ616" s="401"/>
      <c r="BA616" s="401"/>
      <c r="BB616" s="401"/>
      <c r="BC616" s="401"/>
      <c r="BD616" s="401"/>
      <c r="BE616" s="401"/>
      <c r="BF616" s="401"/>
      <c r="BG616" s="401"/>
      <c r="BH616" s="401"/>
      <c r="BI616" s="401"/>
      <c r="BJ616" s="401"/>
      <c r="BK616" s="401"/>
      <c r="BL616" s="401"/>
      <c r="BM616" s="401"/>
      <c r="BN616" s="401"/>
      <c r="BO616" s="401"/>
      <c r="BP616" s="401"/>
      <c r="BQ616" s="401"/>
      <c r="BR616" s="401"/>
      <c r="BS616" s="401"/>
      <c r="BT616" s="401"/>
      <c r="BU616" s="401"/>
      <c r="BV616" s="401"/>
      <c r="BW616" s="401"/>
      <c r="BX616" s="401"/>
      <c r="BY616" s="401"/>
      <c r="BZ616" s="401"/>
      <c r="CA616" s="401"/>
      <c r="CB616" s="401"/>
      <c r="CC616" s="401"/>
      <c r="CD616" s="401"/>
      <c r="CE616" s="401"/>
      <c r="CF616" s="401"/>
      <c r="CG616" s="401"/>
      <c r="CH616" s="401"/>
      <c r="CI616" s="401"/>
      <c r="CJ616" s="401"/>
      <c r="CK616" s="401"/>
    </row>
    <row r="617" spans="1:89" s="12" customFormat="1" ht="70.5" customHeight="1">
      <c r="A617" s="371" t="s">
        <v>2773</v>
      </c>
      <c r="B617" s="372" t="s">
        <v>23</v>
      </c>
      <c r="C617" s="79" t="s">
        <v>2431</v>
      </c>
      <c r="D617" s="79" t="s">
        <v>1406</v>
      </c>
      <c r="E617" s="80" t="s">
        <v>2432</v>
      </c>
      <c r="F617" s="81" t="s">
        <v>2374</v>
      </c>
      <c r="G617" s="82" t="s">
        <v>24</v>
      </c>
      <c r="H617" s="371">
        <v>0</v>
      </c>
      <c r="I617" s="83">
        <v>470000000</v>
      </c>
      <c r="J617" s="84" t="s">
        <v>25</v>
      </c>
      <c r="K617" s="372" t="s">
        <v>618</v>
      </c>
      <c r="L617" s="64" t="s">
        <v>26</v>
      </c>
      <c r="M617" s="85" t="s">
        <v>27</v>
      </c>
      <c r="N617" s="372" t="s">
        <v>1594</v>
      </c>
      <c r="O617" s="86" t="s">
        <v>28</v>
      </c>
      <c r="P617" s="64">
        <v>796</v>
      </c>
      <c r="Q617" s="87" t="s">
        <v>29</v>
      </c>
      <c r="R617" s="87" t="s">
        <v>3128</v>
      </c>
      <c r="S617" s="88">
        <v>63</v>
      </c>
      <c r="T617" s="89">
        <f t="shared" si="20"/>
        <v>0</v>
      </c>
      <c r="U617" s="90">
        <f t="shared" si="21"/>
        <v>0</v>
      </c>
      <c r="V617" s="90"/>
      <c r="W617" s="371" t="s">
        <v>262</v>
      </c>
      <c r="X617" s="62"/>
      <c r="Y617" s="132"/>
      <c r="Z617" s="74"/>
      <c r="AA617" s="22"/>
      <c r="AB617" s="141"/>
      <c r="AC617" s="248"/>
      <c r="AD617" s="248"/>
      <c r="AE617" s="248"/>
      <c r="AF617" s="248"/>
      <c r="AG617" s="293"/>
      <c r="AH617" s="400"/>
      <c r="AI617" s="22"/>
      <c r="AJ617" s="22"/>
      <c r="AK617" s="22"/>
      <c r="AL617" s="22"/>
      <c r="AM617" s="22"/>
      <c r="AN617" s="22"/>
      <c r="AO617" s="22"/>
      <c r="AP617" s="22"/>
      <c r="AQ617" s="22"/>
      <c r="AR617" s="401"/>
      <c r="AS617" s="401"/>
      <c r="AT617" s="401"/>
      <c r="AU617" s="401"/>
      <c r="AV617" s="401"/>
      <c r="AW617" s="401"/>
      <c r="AX617" s="401"/>
      <c r="AY617" s="401"/>
      <c r="AZ617" s="401"/>
      <c r="BA617" s="401"/>
      <c r="BB617" s="401"/>
      <c r="BC617" s="401"/>
      <c r="BD617" s="401"/>
      <c r="BE617" s="401"/>
      <c r="BF617" s="401"/>
      <c r="BG617" s="401"/>
      <c r="BH617" s="401"/>
      <c r="BI617" s="401"/>
      <c r="BJ617" s="401"/>
      <c r="BK617" s="401"/>
      <c r="BL617" s="401"/>
      <c r="BM617" s="401"/>
      <c r="BN617" s="401"/>
      <c r="BO617" s="401"/>
      <c r="BP617" s="401"/>
      <c r="BQ617" s="401"/>
      <c r="BR617" s="401"/>
      <c r="BS617" s="401"/>
      <c r="BT617" s="401"/>
      <c r="BU617" s="401"/>
      <c r="BV617" s="401"/>
      <c r="BW617" s="401"/>
      <c r="BX617" s="401"/>
      <c r="BY617" s="401"/>
      <c r="BZ617" s="401"/>
      <c r="CA617" s="401"/>
      <c r="CB617" s="401"/>
      <c r="CC617" s="401"/>
      <c r="CD617" s="401"/>
      <c r="CE617" s="401"/>
      <c r="CF617" s="401"/>
      <c r="CG617" s="401"/>
      <c r="CH617" s="401"/>
      <c r="CI617" s="401"/>
      <c r="CJ617" s="401"/>
      <c r="CK617" s="401"/>
    </row>
    <row r="618" spans="1:89" s="12" customFormat="1" ht="80.25" customHeight="1">
      <c r="A618" s="217" t="s">
        <v>2774</v>
      </c>
      <c r="B618" s="219" t="s">
        <v>23</v>
      </c>
      <c r="C618" s="231" t="s">
        <v>1986</v>
      </c>
      <c r="D618" s="231" t="s">
        <v>1386</v>
      </c>
      <c r="E618" s="220" t="s">
        <v>1987</v>
      </c>
      <c r="F618" s="221" t="s">
        <v>1329</v>
      </c>
      <c r="G618" s="222" t="s">
        <v>24</v>
      </c>
      <c r="H618" s="217">
        <v>0</v>
      </c>
      <c r="I618" s="223">
        <v>470000000</v>
      </c>
      <c r="J618" s="224" t="s">
        <v>25</v>
      </c>
      <c r="K618" s="219" t="s">
        <v>618</v>
      </c>
      <c r="L618" s="225" t="s">
        <v>26</v>
      </c>
      <c r="M618" s="226" t="s">
        <v>27</v>
      </c>
      <c r="N618" s="219" t="s">
        <v>1594</v>
      </c>
      <c r="O618" s="227" t="s">
        <v>28</v>
      </c>
      <c r="P618" s="228" t="s">
        <v>806</v>
      </c>
      <c r="Q618" s="228" t="s">
        <v>805</v>
      </c>
      <c r="R618" s="228">
        <v>0</v>
      </c>
      <c r="S618" s="229">
        <v>1203</v>
      </c>
      <c r="T618" s="230">
        <f t="shared" si="20"/>
        <v>0</v>
      </c>
      <c r="U618" s="252">
        <f t="shared" si="21"/>
        <v>0</v>
      </c>
      <c r="V618" s="252"/>
      <c r="W618" s="217" t="s">
        <v>262</v>
      </c>
      <c r="X618" s="218"/>
      <c r="Y618" s="132"/>
      <c r="Z618" s="74"/>
      <c r="AA618" s="22"/>
      <c r="AB618" s="141"/>
      <c r="AC618" s="248"/>
      <c r="AD618" s="248"/>
      <c r="AE618" s="248"/>
      <c r="AF618" s="248"/>
      <c r="AG618" s="293"/>
      <c r="AH618" s="400"/>
      <c r="AI618" s="22"/>
      <c r="AJ618" s="22"/>
      <c r="AK618" s="22"/>
      <c r="AL618" s="22"/>
      <c r="AM618" s="22"/>
      <c r="AN618" s="22"/>
      <c r="AO618" s="22"/>
      <c r="AP618" s="22"/>
      <c r="AQ618" s="22"/>
      <c r="AR618" s="401"/>
      <c r="AS618" s="401"/>
      <c r="AT618" s="401"/>
      <c r="AU618" s="401"/>
      <c r="AV618" s="401"/>
      <c r="AW618" s="401"/>
      <c r="AX618" s="401"/>
      <c r="AY618" s="401"/>
      <c r="AZ618" s="401"/>
      <c r="BA618" s="401"/>
      <c r="BB618" s="401"/>
      <c r="BC618" s="401"/>
      <c r="BD618" s="401"/>
      <c r="BE618" s="401"/>
      <c r="BF618" s="401"/>
      <c r="BG618" s="401"/>
      <c r="BH618" s="401"/>
      <c r="BI618" s="401"/>
      <c r="BJ618" s="401"/>
      <c r="BK618" s="401"/>
      <c r="BL618" s="401"/>
      <c r="BM618" s="401"/>
      <c r="BN618" s="401"/>
      <c r="BO618" s="401"/>
      <c r="BP618" s="401"/>
      <c r="BQ618" s="401"/>
      <c r="BR618" s="401"/>
      <c r="BS618" s="401"/>
      <c r="BT618" s="401"/>
      <c r="BU618" s="401"/>
      <c r="BV618" s="401"/>
      <c r="BW618" s="401"/>
      <c r="BX618" s="401"/>
      <c r="BY618" s="401"/>
      <c r="BZ618" s="401"/>
      <c r="CA618" s="401"/>
      <c r="CB618" s="401"/>
      <c r="CC618" s="401"/>
      <c r="CD618" s="401"/>
      <c r="CE618" s="401"/>
      <c r="CF618" s="401"/>
      <c r="CG618" s="401"/>
      <c r="CH618" s="401"/>
      <c r="CI618" s="401"/>
      <c r="CJ618" s="401"/>
      <c r="CK618" s="401"/>
    </row>
    <row r="619" spans="1:89" s="12" customFormat="1" ht="54" customHeight="1">
      <c r="A619" s="217" t="s">
        <v>3139</v>
      </c>
      <c r="B619" s="219" t="s">
        <v>23</v>
      </c>
      <c r="C619" s="231" t="s">
        <v>1986</v>
      </c>
      <c r="D619" s="231" t="s">
        <v>1386</v>
      </c>
      <c r="E619" s="220" t="s">
        <v>1987</v>
      </c>
      <c r="F619" s="221" t="s">
        <v>1329</v>
      </c>
      <c r="G619" s="222" t="s">
        <v>24</v>
      </c>
      <c r="H619" s="217">
        <v>0</v>
      </c>
      <c r="I619" s="223">
        <v>470000000</v>
      </c>
      <c r="J619" s="224" t="s">
        <v>25</v>
      </c>
      <c r="K619" s="219" t="s">
        <v>264</v>
      </c>
      <c r="L619" s="225" t="s">
        <v>26</v>
      </c>
      <c r="M619" s="226" t="s">
        <v>27</v>
      </c>
      <c r="N619" s="219" t="s">
        <v>1594</v>
      </c>
      <c r="O619" s="227" t="s">
        <v>28</v>
      </c>
      <c r="P619" s="228" t="s">
        <v>806</v>
      </c>
      <c r="Q619" s="228" t="s">
        <v>805</v>
      </c>
      <c r="R619" s="228">
        <v>50</v>
      </c>
      <c r="S619" s="229">
        <v>5000</v>
      </c>
      <c r="T619" s="230">
        <f t="shared" si="20"/>
        <v>250000</v>
      </c>
      <c r="U619" s="252">
        <f t="shared" si="21"/>
        <v>280000</v>
      </c>
      <c r="V619" s="252"/>
      <c r="W619" s="217" t="s">
        <v>262</v>
      </c>
      <c r="X619" s="218" t="s">
        <v>3325</v>
      </c>
      <c r="Y619" s="132"/>
      <c r="Z619" s="368"/>
      <c r="AA619" s="447"/>
      <c r="AB619" s="435"/>
      <c r="AC619" s="449"/>
      <c r="AD619" s="449"/>
      <c r="AE619" s="449"/>
      <c r="AF619" s="449"/>
      <c r="AG619" s="75"/>
      <c r="AH619" s="410"/>
      <c r="AI619" s="434"/>
      <c r="AJ619" s="368"/>
      <c r="AK619" s="435"/>
      <c r="AL619" s="368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74"/>
      <c r="BL619" s="74"/>
      <c r="BM619" s="401"/>
      <c r="BN619" s="401"/>
      <c r="BO619" s="401"/>
      <c r="BP619" s="401"/>
      <c r="BQ619" s="401"/>
      <c r="BR619" s="401"/>
      <c r="BS619" s="401"/>
      <c r="BT619" s="401"/>
      <c r="BU619" s="401"/>
      <c r="BV619" s="401"/>
      <c r="BW619" s="401"/>
      <c r="BX619" s="401"/>
      <c r="BY619" s="401"/>
      <c r="BZ619" s="401"/>
      <c r="CA619" s="401"/>
      <c r="CB619" s="401"/>
      <c r="CC619" s="401"/>
      <c r="CD619" s="401"/>
      <c r="CE619" s="401"/>
      <c r="CF619" s="401"/>
      <c r="CG619" s="401"/>
      <c r="CH619" s="401"/>
      <c r="CI619" s="401"/>
      <c r="CJ619" s="401"/>
      <c r="CK619" s="401"/>
    </row>
    <row r="620" spans="1:89" s="12" customFormat="1" ht="63.75" customHeight="1">
      <c r="A620" s="217" t="s">
        <v>2775</v>
      </c>
      <c r="B620" s="219" t="s">
        <v>23</v>
      </c>
      <c r="C620" s="231" t="s">
        <v>1986</v>
      </c>
      <c r="D620" s="231" t="s">
        <v>1386</v>
      </c>
      <c r="E620" s="220" t="s">
        <v>1987</v>
      </c>
      <c r="F620" s="221" t="s">
        <v>1330</v>
      </c>
      <c r="G620" s="222" t="s">
        <v>24</v>
      </c>
      <c r="H620" s="217">
        <v>0</v>
      </c>
      <c r="I620" s="223">
        <v>470000000</v>
      </c>
      <c r="J620" s="224" t="s">
        <v>25</v>
      </c>
      <c r="K620" s="219" t="s">
        <v>618</v>
      </c>
      <c r="L620" s="225" t="s">
        <v>26</v>
      </c>
      <c r="M620" s="226" t="s">
        <v>27</v>
      </c>
      <c r="N620" s="219" t="s">
        <v>1594</v>
      </c>
      <c r="O620" s="227" t="s">
        <v>28</v>
      </c>
      <c r="P620" s="228" t="s">
        <v>806</v>
      </c>
      <c r="Q620" s="228" t="s">
        <v>805</v>
      </c>
      <c r="R620" s="228">
        <v>0</v>
      </c>
      <c r="S620" s="229">
        <v>2632</v>
      </c>
      <c r="T620" s="230">
        <f t="shared" si="20"/>
        <v>0</v>
      </c>
      <c r="U620" s="252">
        <f t="shared" si="21"/>
        <v>0</v>
      </c>
      <c r="V620" s="252"/>
      <c r="W620" s="217" t="s">
        <v>262</v>
      </c>
      <c r="X620" s="218"/>
      <c r="Y620" s="132"/>
      <c r="Z620" s="74"/>
      <c r="AA620" s="22"/>
      <c r="AB620" s="141"/>
      <c r="AC620" s="248"/>
      <c r="AD620" s="248"/>
      <c r="AE620" s="248"/>
      <c r="AF620" s="248"/>
      <c r="AG620" s="293"/>
      <c r="AH620" s="400"/>
      <c r="AI620" s="22"/>
      <c r="AJ620" s="22"/>
      <c r="AK620" s="22"/>
      <c r="AL620" s="22"/>
      <c r="AM620" s="22"/>
      <c r="AN620" s="22"/>
      <c r="AO620" s="22"/>
      <c r="AP620" s="22"/>
      <c r="AQ620" s="22"/>
      <c r="AR620" s="401"/>
      <c r="AS620" s="401"/>
      <c r="AT620" s="401"/>
      <c r="AU620" s="401"/>
      <c r="AV620" s="401"/>
      <c r="AW620" s="401"/>
      <c r="AX620" s="401"/>
      <c r="AY620" s="401"/>
      <c r="AZ620" s="401"/>
      <c r="BA620" s="401"/>
      <c r="BB620" s="401"/>
      <c r="BC620" s="401"/>
      <c r="BD620" s="401"/>
      <c r="BE620" s="401"/>
      <c r="BF620" s="401"/>
      <c r="BG620" s="401"/>
      <c r="BH620" s="401"/>
      <c r="BI620" s="401"/>
      <c r="BJ620" s="401"/>
      <c r="BK620" s="401"/>
      <c r="BL620" s="401"/>
      <c r="BM620" s="401"/>
      <c r="BN620" s="401"/>
      <c r="BO620" s="401"/>
      <c r="BP620" s="401"/>
      <c r="BQ620" s="401"/>
      <c r="BR620" s="401"/>
      <c r="BS620" s="401"/>
      <c r="BT620" s="401"/>
      <c r="BU620" s="401"/>
      <c r="BV620" s="401"/>
      <c r="BW620" s="401"/>
      <c r="BX620" s="401"/>
      <c r="BY620" s="401"/>
      <c r="BZ620" s="401"/>
      <c r="CA620" s="401"/>
      <c r="CB620" s="401"/>
      <c r="CC620" s="401"/>
      <c r="CD620" s="401"/>
      <c r="CE620" s="401"/>
      <c r="CF620" s="401"/>
      <c r="CG620" s="401"/>
      <c r="CH620" s="401"/>
      <c r="CI620" s="401"/>
      <c r="CJ620" s="401"/>
      <c r="CK620" s="401"/>
    </row>
    <row r="621" spans="1:89" s="12" customFormat="1" ht="51" customHeight="1">
      <c r="A621" s="217" t="s">
        <v>3140</v>
      </c>
      <c r="B621" s="219" t="s">
        <v>23</v>
      </c>
      <c r="C621" s="231" t="s">
        <v>1986</v>
      </c>
      <c r="D621" s="231" t="s">
        <v>1386</v>
      </c>
      <c r="E621" s="220" t="s">
        <v>1987</v>
      </c>
      <c r="F621" s="221" t="s">
        <v>1330</v>
      </c>
      <c r="G621" s="222" t="s">
        <v>24</v>
      </c>
      <c r="H621" s="217">
        <v>0</v>
      </c>
      <c r="I621" s="223">
        <v>470000000</v>
      </c>
      <c r="J621" s="224" t="s">
        <v>25</v>
      </c>
      <c r="K621" s="219" t="s">
        <v>3479</v>
      </c>
      <c r="L621" s="225" t="s">
        <v>26</v>
      </c>
      <c r="M621" s="226" t="s">
        <v>27</v>
      </c>
      <c r="N621" s="219" t="s">
        <v>1594</v>
      </c>
      <c r="O621" s="227" t="s">
        <v>28</v>
      </c>
      <c r="P621" s="228" t="s">
        <v>806</v>
      </c>
      <c r="Q621" s="228" t="s">
        <v>805</v>
      </c>
      <c r="R621" s="228" t="s">
        <v>3128</v>
      </c>
      <c r="S621" s="229">
        <v>5500</v>
      </c>
      <c r="T621" s="230">
        <f t="shared" si="20"/>
        <v>0</v>
      </c>
      <c r="U621" s="252">
        <f t="shared" si="21"/>
        <v>0</v>
      </c>
      <c r="V621" s="253"/>
      <c r="W621" s="255" t="s">
        <v>262</v>
      </c>
      <c r="X621" s="254" t="s">
        <v>3325</v>
      </c>
      <c r="Y621" s="132"/>
      <c r="Z621" s="74"/>
      <c r="AA621" s="22"/>
      <c r="AB621" s="141"/>
      <c r="AC621" s="248"/>
      <c r="AD621" s="248"/>
      <c r="AE621" s="248"/>
      <c r="AF621" s="248"/>
      <c r="AG621" s="293"/>
      <c r="AH621" s="400"/>
      <c r="AI621" s="22"/>
      <c r="AJ621" s="22"/>
      <c r="AK621" s="22"/>
      <c r="AL621" s="22"/>
      <c r="AM621" s="22"/>
      <c r="AN621" s="22"/>
      <c r="AO621" s="22"/>
      <c r="AP621" s="22"/>
      <c r="AQ621" s="22"/>
      <c r="AR621" s="401"/>
      <c r="AS621" s="401"/>
      <c r="AT621" s="401"/>
      <c r="AU621" s="401"/>
      <c r="AV621" s="401"/>
      <c r="AW621" s="401"/>
      <c r="AX621" s="401"/>
      <c r="AY621" s="401"/>
      <c r="AZ621" s="401"/>
      <c r="BA621" s="401"/>
      <c r="BB621" s="401"/>
      <c r="BC621" s="401"/>
      <c r="BD621" s="401"/>
      <c r="BE621" s="401"/>
      <c r="BF621" s="401"/>
      <c r="BG621" s="401"/>
      <c r="BH621" s="401"/>
      <c r="BI621" s="401"/>
      <c r="BJ621" s="401"/>
      <c r="BK621" s="401"/>
      <c r="BL621" s="401"/>
      <c r="BM621" s="401"/>
      <c r="BN621" s="401"/>
      <c r="BO621" s="401"/>
      <c r="BP621" s="401"/>
      <c r="BQ621" s="401"/>
      <c r="BR621" s="401"/>
      <c r="BS621" s="401"/>
      <c r="BT621" s="401"/>
      <c r="BU621" s="401"/>
      <c r="BV621" s="401"/>
      <c r="BW621" s="401"/>
      <c r="BX621" s="401"/>
      <c r="BY621" s="401"/>
      <c r="BZ621" s="401"/>
      <c r="CA621" s="401"/>
      <c r="CB621" s="401"/>
      <c r="CC621" s="401"/>
      <c r="CD621" s="401"/>
      <c r="CE621" s="401"/>
      <c r="CF621" s="401"/>
      <c r="CG621" s="401"/>
      <c r="CH621" s="401"/>
      <c r="CI621" s="401"/>
      <c r="CJ621" s="401"/>
      <c r="CK621" s="401"/>
    </row>
    <row r="622" spans="1:89" s="12" customFormat="1" ht="58.5" customHeight="1">
      <c r="A622" s="217" t="s">
        <v>2776</v>
      </c>
      <c r="B622" s="219" t="s">
        <v>23</v>
      </c>
      <c r="C622" s="231" t="s">
        <v>1986</v>
      </c>
      <c r="D622" s="231" t="s">
        <v>1386</v>
      </c>
      <c r="E622" s="220" t="s">
        <v>1987</v>
      </c>
      <c r="F622" s="221" t="s">
        <v>1331</v>
      </c>
      <c r="G622" s="222" t="s">
        <v>24</v>
      </c>
      <c r="H622" s="217">
        <v>0</v>
      </c>
      <c r="I622" s="223">
        <v>470000000</v>
      </c>
      <c r="J622" s="224" t="s">
        <v>25</v>
      </c>
      <c r="K622" s="219" t="s">
        <v>618</v>
      </c>
      <c r="L622" s="225" t="s">
        <v>26</v>
      </c>
      <c r="M622" s="226" t="s">
        <v>27</v>
      </c>
      <c r="N622" s="219" t="s">
        <v>1594</v>
      </c>
      <c r="O622" s="227" t="s">
        <v>28</v>
      </c>
      <c r="P622" s="228" t="s">
        <v>806</v>
      </c>
      <c r="Q622" s="228" t="s">
        <v>805</v>
      </c>
      <c r="R622" s="228">
        <v>0</v>
      </c>
      <c r="S622" s="229">
        <v>817</v>
      </c>
      <c r="T622" s="230">
        <f t="shared" si="20"/>
        <v>0</v>
      </c>
      <c r="U622" s="252">
        <f t="shared" si="21"/>
        <v>0</v>
      </c>
      <c r="V622" s="252"/>
      <c r="W622" s="217" t="s">
        <v>262</v>
      </c>
      <c r="X622" s="218"/>
      <c r="Y622" s="132"/>
      <c r="Z622" s="74"/>
      <c r="AA622" s="22"/>
      <c r="AB622" s="141"/>
      <c r="AC622" s="248"/>
      <c r="AD622" s="248"/>
      <c r="AE622" s="248"/>
      <c r="AF622" s="248"/>
      <c r="AG622" s="293"/>
      <c r="AH622" s="400"/>
      <c r="AI622" s="22"/>
      <c r="AJ622" s="22"/>
      <c r="AK622" s="22"/>
      <c r="AL622" s="22"/>
      <c r="AM622" s="22"/>
      <c r="AN622" s="22"/>
      <c r="AO622" s="22"/>
      <c r="AP622" s="22"/>
      <c r="AQ622" s="22"/>
      <c r="AR622" s="401"/>
      <c r="AS622" s="401"/>
      <c r="AT622" s="401"/>
      <c r="AU622" s="401"/>
      <c r="AV622" s="401"/>
      <c r="AW622" s="401"/>
      <c r="AX622" s="401"/>
      <c r="AY622" s="401"/>
      <c r="AZ622" s="401"/>
      <c r="BA622" s="401"/>
      <c r="BB622" s="401"/>
      <c r="BC622" s="401"/>
      <c r="BD622" s="401"/>
      <c r="BE622" s="401"/>
      <c r="BF622" s="401"/>
      <c r="BG622" s="401"/>
      <c r="BH622" s="401"/>
      <c r="BI622" s="401"/>
      <c r="BJ622" s="401"/>
      <c r="BK622" s="401"/>
      <c r="BL622" s="401"/>
      <c r="BM622" s="401"/>
      <c r="BN622" s="401"/>
      <c r="BO622" s="401"/>
      <c r="BP622" s="401"/>
      <c r="BQ622" s="401"/>
      <c r="BR622" s="401"/>
      <c r="BS622" s="401"/>
      <c r="BT622" s="401"/>
      <c r="BU622" s="401"/>
      <c r="BV622" s="401"/>
      <c r="BW622" s="401"/>
      <c r="BX622" s="401"/>
      <c r="BY622" s="401"/>
      <c r="BZ622" s="401"/>
      <c r="CA622" s="401"/>
      <c r="CB622" s="401"/>
      <c r="CC622" s="401"/>
      <c r="CD622" s="401"/>
      <c r="CE622" s="401"/>
      <c r="CF622" s="401"/>
      <c r="CG622" s="401"/>
      <c r="CH622" s="401"/>
      <c r="CI622" s="401"/>
      <c r="CJ622" s="401"/>
      <c r="CK622" s="401"/>
    </row>
    <row r="623" spans="1:89" s="12" customFormat="1" ht="58.5" customHeight="1">
      <c r="A623" s="217" t="s">
        <v>3141</v>
      </c>
      <c r="B623" s="219" t="s">
        <v>23</v>
      </c>
      <c r="C623" s="231" t="s">
        <v>1986</v>
      </c>
      <c r="D623" s="231" t="s">
        <v>1386</v>
      </c>
      <c r="E623" s="220" t="s">
        <v>1987</v>
      </c>
      <c r="F623" s="221" t="s">
        <v>1331</v>
      </c>
      <c r="G623" s="222" t="s">
        <v>24</v>
      </c>
      <c r="H623" s="217">
        <v>0</v>
      </c>
      <c r="I623" s="223">
        <v>470000000</v>
      </c>
      <c r="J623" s="224" t="s">
        <v>25</v>
      </c>
      <c r="K623" s="219" t="s">
        <v>264</v>
      </c>
      <c r="L623" s="225" t="s">
        <v>26</v>
      </c>
      <c r="M623" s="226" t="s">
        <v>27</v>
      </c>
      <c r="N623" s="219" t="s">
        <v>1594</v>
      </c>
      <c r="O623" s="227" t="s">
        <v>28</v>
      </c>
      <c r="P623" s="228" t="s">
        <v>806</v>
      </c>
      <c r="Q623" s="228" t="s">
        <v>805</v>
      </c>
      <c r="R623" s="228">
        <v>50</v>
      </c>
      <c r="S623" s="229">
        <v>3500</v>
      </c>
      <c r="T623" s="230">
        <f t="shared" si="20"/>
        <v>175000</v>
      </c>
      <c r="U623" s="252">
        <f t="shared" si="21"/>
        <v>196000.00000000003</v>
      </c>
      <c r="V623" s="252"/>
      <c r="W623" s="217" t="s">
        <v>262</v>
      </c>
      <c r="X623" s="218" t="s">
        <v>3325</v>
      </c>
      <c r="Y623" s="132"/>
      <c r="Z623" s="368"/>
      <c r="AA623" s="447"/>
      <c r="AB623" s="435"/>
      <c r="AC623" s="449"/>
      <c r="AD623" s="449"/>
      <c r="AE623" s="449"/>
      <c r="AF623" s="449"/>
      <c r="AG623" s="75"/>
      <c r="AH623" s="410"/>
      <c r="AI623" s="434"/>
      <c r="AJ623" s="368"/>
      <c r="AK623" s="435"/>
      <c r="AL623" s="368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/>
      <c r="AW623" s="74"/>
      <c r="AX623" s="74"/>
      <c r="AY623" s="74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74"/>
      <c r="BL623" s="74"/>
      <c r="BM623" s="401"/>
      <c r="BN623" s="401"/>
      <c r="BO623" s="401"/>
      <c r="BP623" s="401"/>
      <c r="BQ623" s="401"/>
      <c r="BR623" s="401"/>
      <c r="BS623" s="401"/>
      <c r="BT623" s="401"/>
      <c r="BU623" s="401"/>
      <c r="BV623" s="401"/>
      <c r="BW623" s="401"/>
      <c r="BX623" s="401"/>
      <c r="BY623" s="401"/>
      <c r="BZ623" s="401"/>
      <c r="CA623" s="401"/>
      <c r="CB623" s="401"/>
      <c r="CC623" s="401"/>
      <c r="CD623" s="401"/>
      <c r="CE623" s="401"/>
      <c r="CF623" s="401"/>
      <c r="CG623" s="401"/>
      <c r="CH623" s="401"/>
      <c r="CI623" s="401"/>
      <c r="CJ623" s="401"/>
      <c r="CK623" s="401"/>
    </row>
    <row r="624" spans="1:89" s="12" customFormat="1" ht="69.75" customHeight="1">
      <c r="A624" s="371" t="s">
        <v>2777</v>
      </c>
      <c r="B624" s="372" t="s">
        <v>23</v>
      </c>
      <c r="C624" s="79" t="s">
        <v>1397</v>
      </c>
      <c r="D624" s="79" t="s">
        <v>1207</v>
      </c>
      <c r="E624" s="80" t="s">
        <v>1398</v>
      </c>
      <c r="F624" s="81" t="s">
        <v>1332</v>
      </c>
      <c r="G624" s="82" t="s">
        <v>24</v>
      </c>
      <c r="H624" s="371">
        <v>0</v>
      </c>
      <c r="I624" s="83">
        <v>470000000</v>
      </c>
      <c r="J624" s="84" t="s">
        <v>25</v>
      </c>
      <c r="K624" s="372" t="s">
        <v>618</v>
      </c>
      <c r="L624" s="64" t="s">
        <v>26</v>
      </c>
      <c r="M624" s="85" t="s">
        <v>27</v>
      </c>
      <c r="N624" s="372" t="s">
        <v>1594</v>
      </c>
      <c r="O624" s="86" t="s">
        <v>28</v>
      </c>
      <c r="P624" s="87" t="s">
        <v>806</v>
      </c>
      <c r="Q624" s="87" t="s">
        <v>805</v>
      </c>
      <c r="R624" s="87">
        <v>0</v>
      </c>
      <c r="S624" s="88">
        <v>135</v>
      </c>
      <c r="T624" s="89">
        <f t="shared" si="20"/>
        <v>0</v>
      </c>
      <c r="U624" s="90">
        <f t="shared" si="21"/>
        <v>0</v>
      </c>
      <c r="V624" s="90"/>
      <c r="W624" s="371" t="s">
        <v>262</v>
      </c>
      <c r="X624" s="62"/>
      <c r="Y624" s="132"/>
      <c r="Z624" s="74"/>
      <c r="AA624" s="22"/>
      <c r="AB624" s="141"/>
      <c r="AC624" s="248"/>
      <c r="AD624" s="248"/>
      <c r="AE624" s="248"/>
      <c r="AF624" s="248"/>
      <c r="AG624" s="293"/>
      <c r="AH624" s="400"/>
      <c r="AI624" s="22"/>
      <c r="AJ624" s="22"/>
      <c r="AK624" s="22"/>
      <c r="AL624" s="22"/>
      <c r="AM624" s="22"/>
      <c r="AN624" s="22"/>
      <c r="AO624" s="22"/>
      <c r="AP624" s="22"/>
      <c r="AQ624" s="22"/>
      <c r="AR624" s="401"/>
      <c r="AS624" s="401"/>
      <c r="AT624" s="401"/>
      <c r="AU624" s="401"/>
      <c r="AV624" s="401"/>
      <c r="AW624" s="401"/>
      <c r="AX624" s="401"/>
      <c r="AY624" s="401"/>
      <c r="AZ624" s="401"/>
      <c r="BA624" s="401"/>
      <c r="BB624" s="401"/>
      <c r="BC624" s="401"/>
      <c r="BD624" s="401"/>
      <c r="BE624" s="401"/>
      <c r="BF624" s="401"/>
      <c r="BG624" s="401"/>
      <c r="BH624" s="401"/>
      <c r="BI624" s="401"/>
      <c r="BJ624" s="401"/>
      <c r="BK624" s="401"/>
      <c r="BL624" s="401"/>
      <c r="BM624" s="401"/>
      <c r="BN624" s="401"/>
      <c r="BO624" s="401"/>
      <c r="BP624" s="401"/>
      <c r="BQ624" s="401"/>
      <c r="BR624" s="401"/>
      <c r="BS624" s="401"/>
      <c r="BT624" s="401"/>
      <c r="BU624" s="401"/>
      <c r="BV624" s="401"/>
      <c r="BW624" s="401"/>
      <c r="BX624" s="401"/>
      <c r="BY624" s="401"/>
      <c r="BZ624" s="401"/>
      <c r="CA624" s="401"/>
      <c r="CB624" s="401"/>
      <c r="CC624" s="401"/>
      <c r="CD624" s="401"/>
      <c r="CE624" s="401"/>
      <c r="CF624" s="401"/>
      <c r="CG624" s="401"/>
      <c r="CH624" s="401"/>
      <c r="CI624" s="401"/>
      <c r="CJ624" s="401"/>
      <c r="CK624" s="401"/>
    </row>
    <row r="625" spans="1:89" s="12" customFormat="1" ht="61.5" customHeight="1">
      <c r="A625" s="371" t="s">
        <v>4288</v>
      </c>
      <c r="B625" s="372" t="s">
        <v>23</v>
      </c>
      <c r="C625" s="79" t="s">
        <v>1397</v>
      </c>
      <c r="D625" s="79" t="s">
        <v>1207</v>
      </c>
      <c r="E625" s="80" t="s">
        <v>1398</v>
      </c>
      <c r="F625" s="81" t="s">
        <v>1332</v>
      </c>
      <c r="G625" s="82" t="s">
        <v>24</v>
      </c>
      <c r="H625" s="371">
        <v>0</v>
      </c>
      <c r="I625" s="83">
        <v>470000000</v>
      </c>
      <c r="J625" s="84" t="s">
        <v>25</v>
      </c>
      <c r="K625" s="372" t="s">
        <v>3479</v>
      </c>
      <c r="L625" s="64" t="s">
        <v>26</v>
      </c>
      <c r="M625" s="85" t="s">
        <v>27</v>
      </c>
      <c r="N625" s="372" t="s">
        <v>1594</v>
      </c>
      <c r="O625" s="86" t="s">
        <v>28</v>
      </c>
      <c r="P625" s="87" t="s">
        <v>806</v>
      </c>
      <c r="Q625" s="87" t="s">
        <v>805</v>
      </c>
      <c r="R625" s="87" t="s">
        <v>3128</v>
      </c>
      <c r="S625" s="88">
        <v>142.86000000000001</v>
      </c>
      <c r="T625" s="89">
        <f t="shared" si="20"/>
        <v>0</v>
      </c>
      <c r="U625" s="90">
        <f t="shared" si="21"/>
        <v>0</v>
      </c>
      <c r="V625" s="181"/>
      <c r="W625" s="179" t="s">
        <v>262</v>
      </c>
      <c r="X625" s="182" t="s">
        <v>3325</v>
      </c>
      <c r="Y625" s="132"/>
      <c r="Z625" s="74"/>
      <c r="AA625" s="22"/>
      <c r="AB625" s="141"/>
      <c r="AC625" s="248"/>
      <c r="AD625" s="248"/>
      <c r="AE625" s="248"/>
      <c r="AF625" s="248"/>
      <c r="AG625" s="293"/>
      <c r="AH625" s="400"/>
      <c r="AI625" s="22"/>
      <c r="AJ625" s="22"/>
      <c r="AK625" s="22"/>
      <c r="AL625" s="22"/>
      <c r="AM625" s="22"/>
      <c r="AN625" s="22"/>
      <c r="AO625" s="22"/>
      <c r="AP625" s="22"/>
      <c r="AQ625" s="22"/>
      <c r="AR625" s="401"/>
      <c r="AS625" s="401"/>
      <c r="AT625" s="401"/>
      <c r="AU625" s="401"/>
      <c r="AV625" s="401"/>
      <c r="AW625" s="401"/>
      <c r="AX625" s="401"/>
      <c r="AY625" s="401"/>
      <c r="AZ625" s="401"/>
      <c r="BA625" s="401"/>
      <c r="BB625" s="401"/>
      <c r="BC625" s="401"/>
      <c r="BD625" s="401"/>
      <c r="BE625" s="401"/>
      <c r="BF625" s="401"/>
      <c r="BG625" s="401"/>
      <c r="BH625" s="401"/>
      <c r="BI625" s="401"/>
      <c r="BJ625" s="401"/>
      <c r="BK625" s="401"/>
      <c r="BL625" s="401"/>
      <c r="BM625" s="401"/>
      <c r="BN625" s="401"/>
      <c r="BO625" s="401"/>
      <c r="BP625" s="401"/>
      <c r="BQ625" s="401"/>
      <c r="BR625" s="401"/>
      <c r="BS625" s="401"/>
      <c r="BT625" s="401"/>
      <c r="BU625" s="401"/>
      <c r="BV625" s="401"/>
      <c r="BW625" s="401"/>
      <c r="BX625" s="401"/>
      <c r="BY625" s="401"/>
      <c r="BZ625" s="401"/>
      <c r="CA625" s="401"/>
      <c r="CB625" s="401"/>
      <c r="CC625" s="401"/>
      <c r="CD625" s="401"/>
      <c r="CE625" s="401"/>
      <c r="CF625" s="401"/>
      <c r="CG625" s="401"/>
      <c r="CH625" s="401"/>
      <c r="CI625" s="401"/>
      <c r="CJ625" s="401"/>
      <c r="CK625" s="401"/>
    </row>
    <row r="626" spans="1:89" s="12" customFormat="1" ht="61.5" customHeight="1">
      <c r="A626" s="371" t="s">
        <v>4289</v>
      </c>
      <c r="B626" s="372" t="s">
        <v>23</v>
      </c>
      <c r="C626" s="79" t="s">
        <v>1397</v>
      </c>
      <c r="D626" s="79" t="s">
        <v>1207</v>
      </c>
      <c r="E626" s="80" t="s">
        <v>1398</v>
      </c>
      <c r="F626" s="81" t="s">
        <v>1332</v>
      </c>
      <c r="G626" s="82" t="s">
        <v>35</v>
      </c>
      <c r="H626" s="371">
        <v>0</v>
      </c>
      <c r="I626" s="83">
        <v>470000000</v>
      </c>
      <c r="J626" s="84" t="s">
        <v>25</v>
      </c>
      <c r="K626" s="372" t="s">
        <v>3084</v>
      </c>
      <c r="L626" s="64" t="s">
        <v>26</v>
      </c>
      <c r="M626" s="85" t="s">
        <v>27</v>
      </c>
      <c r="N626" s="372" t="s">
        <v>2044</v>
      </c>
      <c r="O626" s="86" t="s">
        <v>28</v>
      </c>
      <c r="P626" s="87" t="s">
        <v>806</v>
      </c>
      <c r="Q626" s="87" t="s">
        <v>805</v>
      </c>
      <c r="R626" s="87">
        <v>500</v>
      </c>
      <c r="S626" s="88">
        <v>196.42857142857142</v>
      </c>
      <c r="T626" s="89">
        <f t="shared" si="20"/>
        <v>98214.28571428571</v>
      </c>
      <c r="U626" s="90">
        <f t="shared" si="21"/>
        <v>110000</v>
      </c>
      <c r="V626" s="181"/>
      <c r="W626" s="179" t="s">
        <v>262</v>
      </c>
      <c r="X626" s="182" t="s">
        <v>4046</v>
      </c>
      <c r="Y626" s="67"/>
      <c r="Z626" s="69"/>
      <c r="AA626" s="67"/>
      <c r="AB626" s="69"/>
      <c r="AC626" s="70"/>
      <c r="AD626" s="70"/>
      <c r="AE626" s="70"/>
      <c r="AF626" s="70"/>
      <c r="AG626" s="9"/>
      <c r="AH626" s="321"/>
      <c r="AI626" s="67"/>
      <c r="AJ626" s="68"/>
      <c r="AK626" s="69"/>
      <c r="AL626" s="68"/>
      <c r="AM626" s="22"/>
      <c r="AN626" s="22"/>
      <c r="AO626" s="22"/>
      <c r="AP626" s="22"/>
      <c r="AQ626" s="22"/>
      <c r="AR626" s="401"/>
      <c r="AS626" s="401"/>
      <c r="AT626" s="401"/>
      <c r="AU626" s="401"/>
      <c r="AV626" s="401"/>
      <c r="AW626" s="401"/>
      <c r="AX626" s="401"/>
      <c r="AY626" s="401"/>
      <c r="AZ626" s="401"/>
      <c r="BA626" s="401"/>
      <c r="BB626" s="401"/>
      <c r="BC626" s="401"/>
      <c r="BD626" s="401"/>
      <c r="BE626" s="401"/>
      <c r="BF626" s="401"/>
      <c r="BG626" s="401"/>
      <c r="BH626" s="401"/>
      <c r="BI626" s="401"/>
      <c r="BJ626" s="401"/>
      <c r="BK626" s="401"/>
      <c r="BL626" s="401"/>
      <c r="BM626" s="401"/>
      <c r="BN626" s="401"/>
      <c r="BO626" s="401"/>
      <c r="BP626" s="401"/>
      <c r="BQ626" s="401"/>
      <c r="BR626" s="401"/>
      <c r="BS626" s="401"/>
      <c r="BT626" s="401"/>
      <c r="BU626" s="401"/>
      <c r="BV626" s="401"/>
      <c r="BW626" s="401"/>
      <c r="BX626" s="401"/>
      <c r="BY626" s="401"/>
      <c r="BZ626" s="401"/>
      <c r="CA626" s="401"/>
      <c r="CB626" s="401"/>
      <c r="CC626" s="401"/>
      <c r="CD626" s="401"/>
      <c r="CE626" s="401"/>
      <c r="CF626" s="401"/>
      <c r="CG626" s="401"/>
      <c r="CH626" s="401"/>
      <c r="CI626" s="401"/>
      <c r="CJ626" s="401"/>
      <c r="CK626" s="401"/>
    </row>
    <row r="627" spans="1:89" s="12" customFormat="1" ht="90.75" customHeight="1">
      <c r="A627" s="371" t="s">
        <v>4287</v>
      </c>
      <c r="B627" s="372" t="s">
        <v>23</v>
      </c>
      <c r="C627" s="79" t="s">
        <v>1988</v>
      </c>
      <c r="D627" s="79" t="s">
        <v>1168</v>
      </c>
      <c r="E627" s="80" t="s">
        <v>1989</v>
      </c>
      <c r="F627" s="81" t="s">
        <v>2375</v>
      </c>
      <c r="G627" s="82" t="s">
        <v>24</v>
      </c>
      <c r="H627" s="371">
        <v>0</v>
      </c>
      <c r="I627" s="83">
        <v>470000000</v>
      </c>
      <c r="J627" s="84" t="s">
        <v>25</v>
      </c>
      <c r="K627" s="372" t="s">
        <v>618</v>
      </c>
      <c r="L627" s="64" t="s">
        <v>26</v>
      </c>
      <c r="M627" s="85" t="s">
        <v>27</v>
      </c>
      <c r="N627" s="372" t="s">
        <v>1594</v>
      </c>
      <c r="O627" s="86" t="s">
        <v>28</v>
      </c>
      <c r="P627" s="64">
        <v>796</v>
      </c>
      <c r="Q627" s="87" t="s">
        <v>29</v>
      </c>
      <c r="R627" s="87" t="s">
        <v>3128</v>
      </c>
      <c r="S627" s="88">
        <v>3465.0000000000005</v>
      </c>
      <c r="T627" s="89">
        <f t="shared" si="20"/>
        <v>0</v>
      </c>
      <c r="U627" s="90">
        <f t="shared" si="21"/>
        <v>0</v>
      </c>
      <c r="V627" s="90"/>
      <c r="W627" s="371" t="s">
        <v>262</v>
      </c>
      <c r="X627" s="62"/>
      <c r="Y627" s="132"/>
      <c r="Z627" s="74"/>
      <c r="AA627" s="22"/>
      <c r="AB627" s="141"/>
      <c r="AC627" s="248"/>
      <c r="AD627" s="248"/>
      <c r="AE627" s="248"/>
      <c r="AF627" s="248"/>
      <c r="AG627" s="293"/>
      <c r="AH627" s="400"/>
      <c r="AI627" s="22"/>
      <c r="AJ627" s="22"/>
      <c r="AK627" s="22"/>
      <c r="AL627" s="22"/>
      <c r="AM627" s="22"/>
      <c r="AN627" s="22"/>
      <c r="AO627" s="22"/>
      <c r="AP627" s="22"/>
      <c r="AQ627" s="22"/>
      <c r="AR627" s="401"/>
      <c r="AS627" s="401"/>
      <c r="AT627" s="401"/>
      <c r="AU627" s="401"/>
      <c r="AV627" s="401"/>
      <c r="AW627" s="401"/>
      <c r="AX627" s="401"/>
      <c r="AY627" s="401"/>
      <c r="AZ627" s="401"/>
      <c r="BA627" s="401"/>
      <c r="BB627" s="401"/>
      <c r="BC627" s="401"/>
      <c r="BD627" s="401"/>
      <c r="BE627" s="401"/>
      <c r="BF627" s="401"/>
      <c r="BG627" s="401"/>
      <c r="BH627" s="401"/>
      <c r="BI627" s="401"/>
      <c r="BJ627" s="401"/>
      <c r="BK627" s="401"/>
      <c r="BL627" s="401"/>
      <c r="BM627" s="401"/>
      <c r="BN627" s="401"/>
      <c r="BO627" s="401"/>
      <c r="BP627" s="401"/>
      <c r="BQ627" s="401"/>
      <c r="BR627" s="401"/>
      <c r="BS627" s="401"/>
      <c r="BT627" s="401"/>
      <c r="BU627" s="401"/>
      <c r="BV627" s="401"/>
      <c r="BW627" s="401"/>
      <c r="BX627" s="401"/>
      <c r="BY627" s="401"/>
      <c r="BZ627" s="401"/>
      <c r="CA627" s="401"/>
      <c r="CB627" s="401"/>
      <c r="CC627" s="401"/>
      <c r="CD627" s="401"/>
      <c r="CE627" s="401"/>
      <c r="CF627" s="401"/>
      <c r="CG627" s="401"/>
      <c r="CH627" s="401"/>
      <c r="CI627" s="401"/>
      <c r="CJ627" s="401"/>
      <c r="CK627" s="401"/>
    </row>
    <row r="628" spans="1:89" s="12" customFormat="1" ht="90.75" customHeight="1">
      <c r="A628" s="371" t="s">
        <v>2778</v>
      </c>
      <c r="B628" s="372" t="s">
        <v>23</v>
      </c>
      <c r="C628" s="79" t="s">
        <v>2460</v>
      </c>
      <c r="D628" s="79" t="s">
        <v>61</v>
      </c>
      <c r="E628" s="80" t="s">
        <v>2461</v>
      </c>
      <c r="F628" s="81" t="s">
        <v>2376</v>
      </c>
      <c r="G628" s="82" t="s">
        <v>24</v>
      </c>
      <c r="H628" s="371">
        <v>0</v>
      </c>
      <c r="I628" s="83">
        <v>470000000</v>
      </c>
      <c r="J628" s="84" t="s">
        <v>25</v>
      </c>
      <c r="K628" s="372" t="s">
        <v>618</v>
      </c>
      <c r="L628" s="64" t="s">
        <v>26</v>
      </c>
      <c r="M628" s="85" t="s">
        <v>27</v>
      </c>
      <c r="N628" s="372" t="s">
        <v>1594</v>
      </c>
      <c r="O628" s="86" t="s">
        <v>28</v>
      </c>
      <c r="P628" s="64">
        <v>796</v>
      </c>
      <c r="Q628" s="87" t="s">
        <v>29</v>
      </c>
      <c r="R628" s="87" t="s">
        <v>3128</v>
      </c>
      <c r="S628" s="88">
        <v>1054.9000000000001</v>
      </c>
      <c r="T628" s="89">
        <f t="shared" si="20"/>
        <v>0</v>
      </c>
      <c r="U628" s="90">
        <f t="shared" si="21"/>
        <v>0</v>
      </c>
      <c r="V628" s="90"/>
      <c r="W628" s="371" t="s">
        <v>262</v>
      </c>
      <c r="X628" s="62"/>
      <c r="Y628" s="132"/>
      <c r="Z628" s="74"/>
      <c r="AA628" s="22"/>
      <c r="AB628" s="141"/>
      <c r="AC628" s="248"/>
      <c r="AD628" s="248"/>
      <c r="AE628" s="248"/>
      <c r="AF628" s="248"/>
      <c r="AG628" s="293"/>
      <c r="AH628" s="400"/>
      <c r="AI628" s="22"/>
      <c r="AJ628" s="22"/>
      <c r="AK628" s="22"/>
      <c r="AL628" s="22"/>
      <c r="AM628" s="22"/>
      <c r="AN628" s="22"/>
      <c r="AO628" s="22"/>
      <c r="AP628" s="22"/>
      <c r="AQ628" s="22"/>
      <c r="AR628" s="401"/>
      <c r="AS628" s="401"/>
      <c r="AT628" s="401"/>
      <c r="AU628" s="401"/>
      <c r="AV628" s="401"/>
      <c r="AW628" s="401"/>
      <c r="AX628" s="401"/>
      <c r="AY628" s="401"/>
      <c r="AZ628" s="401"/>
      <c r="BA628" s="401"/>
      <c r="BB628" s="401"/>
      <c r="BC628" s="401"/>
      <c r="BD628" s="401"/>
      <c r="BE628" s="401"/>
      <c r="BF628" s="401"/>
      <c r="BG628" s="401"/>
      <c r="BH628" s="401"/>
      <c r="BI628" s="401"/>
      <c r="BJ628" s="401"/>
      <c r="BK628" s="401"/>
      <c r="BL628" s="401"/>
      <c r="BM628" s="401"/>
      <c r="BN628" s="401"/>
      <c r="BO628" s="401"/>
      <c r="BP628" s="401"/>
      <c r="BQ628" s="401"/>
      <c r="BR628" s="401"/>
      <c r="BS628" s="401"/>
      <c r="BT628" s="401"/>
      <c r="BU628" s="401"/>
      <c r="BV628" s="401"/>
      <c r="BW628" s="401"/>
      <c r="BX628" s="401"/>
      <c r="BY628" s="401"/>
      <c r="BZ628" s="401"/>
      <c r="CA628" s="401"/>
      <c r="CB628" s="401"/>
      <c r="CC628" s="401"/>
      <c r="CD628" s="401"/>
      <c r="CE628" s="401"/>
      <c r="CF628" s="401"/>
      <c r="CG628" s="401"/>
      <c r="CH628" s="401"/>
      <c r="CI628" s="401"/>
      <c r="CJ628" s="401"/>
      <c r="CK628" s="401"/>
    </row>
    <row r="629" spans="1:89" s="12" customFormat="1" ht="90.75" customHeight="1">
      <c r="A629" s="371" t="s">
        <v>2779</v>
      </c>
      <c r="B629" s="372" t="s">
        <v>23</v>
      </c>
      <c r="C629" s="79" t="s">
        <v>2460</v>
      </c>
      <c r="D629" s="79" t="s">
        <v>61</v>
      </c>
      <c r="E629" s="80" t="s">
        <v>2461</v>
      </c>
      <c r="F629" s="81" t="s">
        <v>2377</v>
      </c>
      <c r="G629" s="82" t="s">
        <v>24</v>
      </c>
      <c r="H629" s="371">
        <v>0</v>
      </c>
      <c r="I629" s="83">
        <v>470000000</v>
      </c>
      <c r="J629" s="84" t="s">
        <v>25</v>
      </c>
      <c r="K629" s="372" t="s">
        <v>618</v>
      </c>
      <c r="L629" s="64" t="s">
        <v>26</v>
      </c>
      <c r="M629" s="85" t="s">
        <v>27</v>
      </c>
      <c r="N629" s="372" t="s">
        <v>1594</v>
      </c>
      <c r="O629" s="86" t="s">
        <v>28</v>
      </c>
      <c r="P629" s="64">
        <v>796</v>
      </c>
      <c r="Q629" s="87" t="s">
        <v>29</v>
      </c>
      <c r="R629" s="87" t="s">
        <v>3128</v>
      </c>
      <c r="S629" s="88">
        <v>1054.9000000000001</v>
      </c>
      <c r="T629" s="89">
        <f t="shared" si="20"/>
        <v>0</v>
      </c>
      <c r="U629" s="90">
        <f t="shared" si="21"/>
        <v>0</v>
      </c>
      <c r="V629" s="90"/>
      <c r="W629" s="371" t="s">
        <v>262</v>
      </c>
      <c r="X629" s="62"/>
      <c r="Y629" s="132"/>
      <c r="Z629" s="74"/>
      <c r="AA629" s="22"/>
      <c r="AB629" s="141"/>
      <c r="AC629" s="248"/>
      <c r="AD629" s="248"/>
      <c r="AE629" s="248"/>
      <c r="AF629" s="248"/>
      <c r="AG629" s="293"/>
      <c r="AH629" s="400"/>
      <c r="AI629" s="22"/>
      <c r="AJ629" s="22"/>
      <c r="AK629" s="22"/>
      <c r="AL629" s="22"/>
      <c r="AM629" s="22"/>
      <c r="AN629" s="22"/>
      <c r="AO629" s="22"/>
      <c r="AP629" s="22"/>
      <c r="AQ629" s="22"/>
      <c r="AR629" s="401"/>
      <c r="AS629" s="401"/>
      <c r="AT629" s="401"/>
      <c r="AU629" s="401"/>
      <c r="AV629" s="401"/>
      <c r="AW629" s="401"/>
      <c r="AX629" s="401"/>
      <c r="AY629" s="401"/>
      <c r="AZ629" s="401"/>
      <c r="BA629" s="401"/>
      <c r="BB629" s="401"/>
      <c r="BC629" s="401"/>
      <c r="BD629" s="401"/>
      <c r="BE629" s="401"/>
      <c r="BF629" s="401"/>
      <c r="BG629" s="401"/>
      <c r="BH629" s="401"/>
      <c r="BI629" s="401"/>
      <c r="BJ629" s="401"/>
      <c r="BK629" s="401"/>
      <c r="BL629" s="401"/>
      <c r="BM629" s="401"/>
      <c r="BN629" s="401"/>
      <c r="BO629" s="401"/>
      <c r="BP629" s="401"/>
      <c r="BQ629" s="401"/>
      <c r="BR629" s="401"/>
      <c r="BS629" s="401"/>
      <c r="BT629" s="401"/>
      <c r="BU629" s="401"/>
      <c r="BV629" s="401"/>
      <c r="BW629" s="401"/>
      <c r="BX629" s="401"/>
      <c r="BY629" s="401"/>
      <c r="BZ629" s="401"/>
      <c r="CA629" s="401"/>
      <c r="CB629" s="401"/>
      <c r="CC629" s="401"/>
      <c r="CD629" s="401"/>
      <c r="CE629" s="401"/>
      <c r="CF629" s="401"/>
      <c r="CG629" s="401"/>
      <c r="CH629" s="401"/>
      <c r="CI629" s="401"/>
      <c r="CJ629" s="401"/>
      <c r="CK629" s="401"/>
    </row>
    <row r="630" spans="1:89" s="12" customFormat="1" ht="90.75" customHeight="1">
      <c r="A630" s="371" t="s">
        <v>2780</v>
      </c>
      <c r="B630" s="372" t="s">
        <v>23</v>
      </c>
      <c r="C630" s="79" t="s">
        <v>2460</v>
      </c>
      <c r="D630" s="79" t="s">
        <v>61</v>
      </c>
      <c r="E630" s="80" t="s">
        <v>2461</v>
      </c>
      <c r="F630" s="81" t="s">
        <v>2378</v>
      </c>
      <c r="G630" s="82" t="s">
        <v>24</v>
      </c>
      <c r="H630" s="371">
        <v>0</v>
      </c>
      <c r="I630" s="83">
        <v>470000000</v>
      </c>
      <c r="J630" s="84" t="s">
        <v>25</v>
      </c>
      <c r="K630" s="372" t="s">
        <v>618</v>
      </c>
      <c r="L630" s="64" t="s">
        <v>26</v>
      </c>
      <c r="M630" s="85" t="s">
        <v>27</v>
      </c>
      <c r="N630" s="372" t="s">
        <v>1594</v>
      </c>
      <c r="O630" s="86" t="s">
        <v>28</v>
      </c>
      <c r="P630" s="64">
        <v>796</v>
      </c>
      <c r="Q630" s="87" t="s">
        <v>29</v>
      </c>
      <c r="R630" s="87" t="s">
        <v>3128</v>
      </c>
      <c r="S630" s="88">
        <v>1054.9000000000001</v>
      </c>
      <c r="T630" s="89">
        <f t="shared" si="20"/>
        <v>0</v>
      </c>
      <c r="U630" s="90">
        <f t="shared" si="21"/>
        <v>0</v>
      </c>
      <c r="V630" s="90"/>
      <c r="W630" s="371" t="s">
        <v>262</v>
      </c>
      <c r="X630" s="62"/>
      <c r="Y630" s="132"/>
      <c r="Z630" s="74"/>
      <c r="AA630" s="22"/>
      <c r="AB630" s="141"/>
      <c r="AC630" s="248"/>
      <c r="AD630" s="248"/>
      <c r="AE630" s="248"/>
      <c r="AF630" s="248"/>
      <c r="AG630" s="293"/>
      <c r="AH630" s="400"/>
      <c r="AI630" s="22"/>
      <c r="AJ630" s="22"/>
      <c r="AK630" s="22"/>
      <c r="AL630" s="22"/>
      <c r="AM630" s="22"/>
      <c r="AN630" s="22"/>
      <c r="AO630" s="22"/>
      <c r="AP630" s="22"/>
      <c r="AQ630" s="22"/>
      <c r="AR630" s="401"/>
      <c r="AS630" s="401"/>
      <c r="AT630" s="401"/>
      <c r="AU630" s="401"/>
      <c r="AV630" s="401"/>
      <c r="AW630" s="401"/>
      <c r="AX630" s="401"/>
      <c r="AY630" s="401"/>
      <c r="AZ630" s="401"/>
      <c r="BA630" s="401"/>
      <c r="BB630" s="401"/>
      <c r="BC630" s="401"/>
      <c r="BD630" s="401"/>
      <c r="BE630" s="401"/>
      <c r="BF630" s="401"/>
      <c r="BG630" s="401"/>
      <c r="BH630" s="401"/>
      <c r="BI630" s="401"/>
      <c r="BJ630" s="401"/>
      <c r="BK630" s="401"/>
      <c r="BL630" s="401"/>
      <c r="BM630" s="401"/>
      <c r="BN630" s="401"/>
      <c r="BO630" s="401"/>
      <c r="BP630" s="401"/>
      <c r="BQ630" s="401"/>
      <c r="BR630" s="401"/>
      <c r="BS630" s="401"/>
      <c r="BT630" s="401"/>
      <c r="BU630" s="401"/>
      <c r="BV630" s="401"/>
      <c r="BW630" s="401"/>
      <c r="BX630" s="401"/>
      <c r="BY630" s="401"/>
      <c r="BZ630" s="401"/>
      <c r="CA630" s="401"/>
      <c r="CB630" s="401"/>
      <c r="CC630" s="401"/>
      <c r="CD630" s="401"/>
      <c r="CE630" s="401"/>
      <c r="CF630" s="401"/>
      <c r="CG630" s="401"/>
      <c r="CH630" s="401"/>
      <c r="CI630" s="401"/>
      <c r="CJ630" s="401"/>
      <c r="CK630" s="401"/>
    </row>
    <row r="631" spans="1:89" s="12" customFormat="1" ht="90.75" customHeight="1">
      <c r="A631" s="371" t="s">
        <v>2781</v>
      </c>
      <c r="B631" s="372" t="s">
        <v>23</v>
      </c>
      <c r="C631" s="79" t="s">
        <v>2460</v>
      </c>
      <c r="D631" s="79" t="s">
        <v>61</v>
      </c>
      <c r="E631" s="80" t="s">
        <v>2461</v>
      </c>
      <c r="F631" s="81" t="s">
        <v>2379</v>
      </c>
      <c r="G631" s="82" t="s">
        <v>24</v>
      </c>
      <c r="H631" s="371">
        <v>0</v>
      </c>
      <c r="I631" s="83">
        <v>470000000</v>
      </c>
      <c r="J631" s="84" t="s">
        <v>25</v>
      </c>
      <c r="K631" s="372" t="s">
        <v>618</v>
      </c>
      <c r="L631" s="64" t="s">
        <v>26</v>
      </c>
      <c r="M631" s="85" t="s">
        <v>27</v>
      </c>
      <c r="N631" s="372" t="s">
        <v>1594</v>
      </c>
      <c r="O631" s="86" t="s">
        <v>28</v>
      </c>
      <c r="P631" s="64">
        <v>796</v>
      </c>
      <c r="Q631" s="87" t="s">
        <v>29</v>
      </c>
      <c r="R631" s="87" t="s">
        <v>3128</v>
      </c>
      <c r="S631" s="88">
        <v>1054.9000000000001</v>
      </c>
      <c r="T631" s="89">
        <f t="shared" si="20"/>
        <v>0</v>
      </c>
      <c r="U631" s="90">
        <f t="shared" si="21"/>
        <v>0</v>
      </c>
      <c r="V631" s="90"/>
      <c r="W631" s="371" t="s">
        <v>262</v>
      </c>
      <c r="X631" s="62"/>
      <c r="Y631" s="132"/>
      <c r="Z631" s="74"/>
      <c r="AA631" s="22"/>
      <c r="AB631" s="141"/>
      <c r="AC631" s="248"/>
      <c r="AD631" s="248"/>
      <c r="AE631" s="248"/>
      <c r="AF631" s="248"/>
      <c r="AG631" s="293"/>
      <c r="AH631" s="400"/>
      <c r="AI631" s="22"/>
      <c r="AJ631" s="22"/>
      <c r="AK631" s="22"/>
      <c r="AL631" s="22"/>
      <c r="AM631" s="22"/>
      <c r="AN631" s="22"/>
      <c r="AO631" s="22"/>
      <c r="AP631" s="22"/>
      <c r="AQ631" s="22"/>
      <c r="AR631" s="401"/>
      <c r="AS631" s="401"/>
      <c r="AT631" s="401"/>
      <c r="AU631" s="401"/>
      <c r="AV631" s="401"/>
      <c r="AW631" s="401"/>
      <c r="AX631" s="401"/>
      <c r="AY631" s="401"/>
      <c r="AZ631" s="401"/>
      <c r="BA631" s="401"/>
      <c r="BB631" s="401"/>
      <c r="BC631" s="401"/>
      <c r="BD631" s="401"/>
      <c r="BE631" s="401"/>
      <c r="BF631" s="401"/>
      <c r="BG631" s="401"/>
      <c r="BH631" s="401"/>
      <c r="BI631" s="401"/>
      <c r="BJ631" s="401"/>
      <c r="BK631" s="401"/>
      <c r="BL631" s="401"/>
      <c r="BM631" s="401"/>
      <c r="BN631" s="401"/>
      <c r="BO631" s="401"/>
      <c r="BP631" s="401"/>
      <c r="BQ631" s="401"/>
      <c r="BR631" s="401"/>
      <c r="BS631" s="401"/>
      <c r="BT631" s="401"/>
      <c r="BU631" s="401"/>
      <c r="BV631" s="401"/>
      <c r="BW631" s="401"/>
      <c r="BX631" s="401"/>
      <c r="BY631" s="401"/>
      <c r="BZ631" s="401"/>
      <c r="CA631" s="401"/>
      <c r="CB631" s="401"/>
      <c r="CC631" s="401"/>
      <c r="CD631" s="401"/>
      <c r="CE631" s="401"/>
      <c r="CF631" s="401"/>
      <c r="CG631" s="401"/>
      <c r="CH631" s="401"/>
      <c r="CI631" s="401"/>
      <c r="CJ631" s="401"/>
      <c r="CK631" s="401"/>
    </row>
    <row r="632" spans="1:89" s="12" customFormat="1" ht="90.75" customHeight="1">
      <c r="A632" s="371" t="s">
        <v>2782</v>
      </c>
      <c r="B632" s="372" t="s">
        <v>23</v>
      </c>
      <c r="C632" s="79" t="s">
        <v>2460</v>
      </c>
      <c r="D632" s="79" t="s">
        <v>61</v>
      </c>
      <c r="E632" s="80" t="s">
        <v>2461</v>
      </c>
      <c r="F632" s="81" t="s">
        <v>2380</v>
      </c>
      <c r="G632" s="82" t="s">
        <v>24</v>
      </c>
      <c r="H632" s="371">
        <v>0</v>
      </c>
      <c r="I632" s="83">
        <v>470000000</v>
      </c>
      <c r="J632" s="84" t="s">
        <v>25</v>
      </c>
      <c r="K632" s="372" t="s">
        <v>618</v>
      </c>
      <c r="L632" s="64" t="s">
        <v>26</v>
      </c>
      <c r="M632" s="85" t="s">
        <v>27</v>
      </c>
      <c r="N632" s="372" t="s">
        <v>1594</v>
      </c>
      <c r="O632" s="86" t="s">
        <v>28</v>
      </c>
      <c r="P632" s="64">
        <v>796</v>
      </c>
      <c r="Q632" s="87" t="s">
        <v>29</v>
      </c>
      <c r="R632" s="87" t="s">
        <v>3128</v>
      </c>
      <c r="S632" s="88">
        <v>592.90000000000009</v>
      </c>
      <c r="T632" s="89">
        <f t="shared" si="20"/>
        <v>0</v>
      </c>
      <c r="U632" s="90">
        <f t="shared" si="21"/>
        <v>0</v>
      </c>
      <c r="V632" s="90"/>
      <c r="W632" s="371" t="s">
        <v>262</v>
      </c>
      <c r="X632" s="62"/>
      <c r="Y632" s="132"/>
      <c r="Z632" s="74"/>
      <c r="AA632" s="22"/>
      <c r="AB632" s="141"/>
      <c r="AC632" s="248"/>
      <c r="AD632" s="248"/>
      <c r="AE632" s="248"/>
      <c r="AF632" s="248"/>
      <c r="AG632" s="293"/>
      <c r="AH632" s="400"/>
      <c r="AI632" s="22"/>
      <c r="AJ632" s="22"/>
      <c r="AK632" s="22"/>
      <c r="AL632" s="22"/>
      <c r="AM632" s="22"/>
      <c r="AN632" s="22"/>
      <c r="AO632" s="22"/>
      <c r="AP632" s="22"/>
      <c r="AQ632" s="22"/>
      <c r="AR632" s="401"/>
      <c r="AS632" s="401"/>
      <c r="AT632" s="401"/>
      <c r="AU632" s="401"/>
      <c r="AV632" s="401"/>
      <c r="AW632" s="401"/>
      <c r="AX632" s="401"/>
      <c r="AY632" s="401"/>
      <c r="AZ632" s="401"/>
      <c r="BA632" s="401"/>
      <c r="BB632" s="401"/>
      <c r="BC632" s="401"/>
      <c r="BD632" s="401"/>
      <c r="BE632" s="401"/>
      <c r="BF632" s="401"/>
      <c r="BG632" s="401"/>
      <c r="BH632" s="401"/>
      <c r="BI632" s="401"/>
      <c r="BJ632" s="401"/>
      <c r="BK632" s="401"/>
      <c r="BL632" s="401"/>
      <c r="BM632" s="401"/>
      <c r="BN632" s="401"/>
      <c r="BO632" s="401"/>
      <c r="BP632" s="401"/>
      <c r="BQ632" s="401"/>
      <c r="BR632" s="401"/>
      <c r="BS632" s="401"/>
      <c r="BT632" s="401"/>
      <c r="BU632" s="401"/>
      <c r="BV632" s="401"/>
      <c r="BW632" s="401"/>
      <c r="BX632" s="401"/>
      <c r="BY632" s="401"/>
      <c r="BZ632" s="401"/>
      <c r="CA632" s="401"/>
      <c r="CB632" s="401"/>
      <c r="CC632" s="401"/>
      <c r="CD632" s="401"/>
      <c r="CE632" s="401"/>
      <c r="CF632" s="401"/>
      <c r="CG632" s="401"/>
      <c r="CH632" s="401"/>
      <c r="CI632" s="401"/>
      <c r="CJ632" s="401"/>
      <c r="CK632" s="401"/>
    </row>
    <row r="633" spans="1:89" s="12" customFormat="1" ht="90.75" customHeight="1">
      <c r="A633" s="371" t="s">
        <v>2783</v>
      </c>
      <c r="B633" s="372" t="s">
        <v>23</v>
      </c>
      <c r="C633" s="79" t="s">
        <v>2460</v>
      </c>
      <c r="D633" s="79" t="s">
        <v>61</v>
      </c>
      <c r="E633" s="80" t="s">
        <v>2461</v>
      </c>
      <c r="F633" s="81" t="s">
        <v>2381</v>
      </c>
      <c r="G633" s="82" t="s">
        <v>24</v>
      </c>
      <c r="H633" s="371">
        <v>0</v>
      </c>
      <c r="I633" s="83">
        <v>470000000</v>
      </c>
      <c r="J633" s="84" t="s">
        <v>25</v>
      </c>
      <c r="K633" s="372" t="s">
        <v>618</v>
      </c>
      <c r="L633" s="64" t="s">
        <v>26</v>
      </c>
      <c r="M633" s="85" t="s">
        <v>27</v>
      </c>
      <c r="N633" s="372" t="s">
        <v>1594</v>
      </c>
      <c r="O633" s="86" t="s">
        <v>28</v>
      </c>
      <c r="P633" s="64">
        <v>796</v>
      </c>
      <c r="Q633" s="87" t="s">
        <v>29</v>
      </c>
      <c r="R633" s="87" t="s">
        <v>3128</v>
      </c>
      <c r="S633" s="88">
        <v>592.90000000000009</v>
      </c>
      <c r="T633" s="89">
        <f t="shared" si="20"/>
        <v>0</v>
      </c>
      <c r="U633" s="90">
        <f t="shared" si="21"/>
        <v>0</v>
      </c>
      <c r="V633" s="90"/>
      <c r="W633" s="371" t="s">
        <v>262</v>
      </c>
      <c r="X633" s="62"/>
      <c r="Y633" s="132"/>
      <c r="Z633" s="74"/>
      <c r="AA633" s="22"/>
      <c r="AB633" s="141"/>
      <c r="AC633" s="248"/>
      <c r="AD633" s="248"/>
      <c r="AE633" s="248"/>
      <c r="AF633" s="248"/>
      <c r="AG633" s="293"/>
      <c r="AH633" s="400"/>
      <c r="AI633" s="22"/>
      <c r="AJ633" s="22"/>
      <c r="AK633" s="22"/>
      <c r="AL633" s="22"/>
      <c r="AM633" s="22"/>
      <c r="AN633" s="22"/>
      <c r="AO633" s="22"/>
      <c r="AP633" s="22"/>
      <c r="AQ633" s="22"/>
      <c r="AR633" s="401"/>
      <c r="AS633" s="401"/>
      <c r="AT633" s="401"/>
      <c r="AU633" s="401"/>
      <c r="AV633" s="401"/>
      <c r="AW633" s="401"/>
      <c r="AX633" s="401"/>
      <c r="AY633" s="401"/>
      <c r="AZ633" s="401"/>
      <c r="BA633" s="401"/>
      <c r="BB633" s="401"/>
      <c r="BC633" s="401"/>
      <c r="BD633" s="401"/>
      <c r="BE633" s="401"/>
      <c r="BF633" s="401"/>
      <c r="BG633" s="401"/>
      <c r="BH633" s="401"/>
      <c r="BI633" s="401"/>
      <c r="BJ633" s="401"/>
      <c r="BK633" s="401"/>
      <c r="BL633" s="401"/>
      <c r="BM633" s="401"/>
      <c r="BN633" s="401"/>
      <c r="BO633" s="401"/>
      <c r="BP633" s="401"/>
      <c r="BQ633" s="401"/>
      <c r="BR633" s="401"/>
      <c r="BS633" s="401"/>
      <c r="BT633" s="401"/>
      <c r="BU633" s="401"/>
      <c r="BV633" s="401"/>
      <c r="BW633" s="401"/>
      <c r="BX633" s="401"/>
      <c r="BY633" s="401"/>
      <c r="BZ633" s="401"/>
      <c r="CA633" s="401"/>
      <c r="CB633" s="401"/>
      <c r="CC633" s="401"/>
      <c r="CD633" s="401"/>
      <c r="CE633" s="401"/>
      <c r="CF633" s="401"/>
      <c r="CG633" s="401"/>
      <c r="CH633" s="401"/>
      <c r="CI633" s="401"/>
      <c r="CJ633" s="401"/>
      <c r="CK633" s="401"/>
    </row>
    <row r="634" spans="1:89" s="12" customFormat="1" ht="106.5" customHeight="1">
      <c r="A634" s="371" t="s">
        <v>2784</v>
      </c>
      <c r="B634" s="372" t="s">
        <v>23</v>
      </c>
      <c r="C634" s="79" t="s">
        <v>3089</v>
      </c>
      <c r="D634" s="79" t="s">
        <v>1389</v>
      </c>
      <c r="E634" s="80" t="s">
        <v>3090</v>
      </c>
      <c r="F634" s="81" t="s">
        <v>1341</v>
      </c>
      <c r="G634" s="82" t="s">
        <v>24</v>
      </c>
      <c r="H634" s="371">
        <v>0</v>
      </c>
      <c r="I634" s="83">
        <v>470000000</v>
      </c>
      <c r="J634" s="84" t="s">
        <v>25</v>
      </c>
      <c r="K634" s="372" t="s">
        <v>618</v>
      </c>
      <c r="L634" s="64" t="s">
        <v>26</v>
      </c>
      <c r="M634" s="85" t="s">
        <v>27</v>
      </c>
      <c r="N634" s="372" t="s">
        <v>1594</v>
      </c>
      <c r="O634" s="86" t="s">
        <v>28</v>
      </c>
      <c r="P634" s="87" t="s">
        <v>806</v>
      </c>
      <c r="Q634" s="87" t="s">
        <v>805</v>
      </c>
      <c r="R634" s="87">
        <v>0</v>
      </c>
      <c r="S634" s="88">
        <v>79</v>
      </c>
      <c r="T634" s="89">
        <f t="shared" si="20"/>
        <v>0</v>
      </c>
      <c r="U634" s="90">
        <f t="shared" si="21"/>
        <v>0</v>
      </c>
      <c r="V634" s="90"/>
      <c r="W634" s="371" t="s">
        <v>262</v>
      </c>
      <c r="X634" s="62"/>
      <c r="Y634" s="132"/>
      <c r="Z634" s="74"/>
      <c r="AA634" s="22"/>
      <c r="AB634" s="141"/>
      <c r="AC634" s="248"/>
      <c r="AD634" s="248"/>
      <c r="AE634" s="248"/>
      <c r="AF634" s="248"/>
      <c r="AG634" s="293"/>
      <c r="AH634" s="400"/>
      <c r="AI634" s="22"/>
      <c r="AJ634" s="22"/>
      <c r="AK634" s="22"/>
      <c r="AL634" s="22"/>
      <c r="AM634" s="22"/>
      <c r="AN634" s="22"/>
      <c r="AO634" s="22"/>
      <c r="AP634" s="22"/>
      <c r="AQ634" s="22"/>
      <c r="AR634" s="401"/>
      <c r="AS634" s="401"/>
      <c r="AT634" s="401"/>
      <c r="AU634" s="401"/>
      <c r="AV634" s="401"/>
      <c r="AW634" s="401"/>
      <c r="AX634" s="401"/>
      <c r="AY634" s="401"/>
      <c r="AZ634" s="401"/>
      <c r="BA634" s="401"/>
      <c r="BB634" s="401"/>
      <c r="BC634" s="401"/>
      <c r="BD634" s="401"/>
      <c r="BE634" s="401"/>
      <c r="BF634" s="401"/>
      <c r="BG634" s="401"/>
      <c r="BH634" s="401"/>
      <c r="BI634" s="401"/>
      <c r="BJ634" s="401"/>
      <c r="BK634" s="401"/>
      <c r="BL634" s="401"/>
      <c r="BM634" s="401"/>
      <c r="BN634" s="401"/>
      <c r="BO634" s="401"/>
      <c r="BP634" s="401"/>
      <c r="BQ634" s="401"/>
      <c r="BR634" s="401"/>
      <c r="BS634" s="401"/>
      <c r="BT634" s="401"/>
      <c r="BU634" s="401"/>
      <c r="BV634" s="401"/>
      <c r="BW634" s="401"/>
      <c r="BX634" s="401"/>
      <c r="BY634" s="401"/>
      <c r="BZ634" s="401"/>
      <c r="CA634" s="401"/>
      <c r="CB634" s="401"/>
      <c r="CC634" s="401"/>
      <c r="CD634" s="401"/>
      <c r="CE634" s="401"/>
      <c r="CF634" s="401"/>
      <c r="CG634" s="401"/>
      <c r="CH634" s="401"/>
      <c r="CI634" s="401"/>
      <c r="CJ634" s="401"/>
      <c r="CK634" s="401"/>
    </row>
    <row r="635" spans="1:89" s="12" customFormat="1" ht="106.5" customHeight="1">
      <c r="A635" s="217" t="s">
        <v>3142</v>
      </c>
      <c r="B635" s="219" t="s">
        <v>23</v>
      </c>
      <c r="C635" s="231" t="s">
        <v>3089</v>
      </c>
      <c r="D635" s="231" t="s">
        <v>1389</v>
      </c>
      <c r="E635" s="220" t="s">
        <v>3090</v>
      </c>
      <c r="F635" s="221" t="s">
        <v>1341</v>
      </c>
      <c r="G635" s="222" t="s">
        <v>24</v>
      </c>
      <c r="H635" s="217">
        <v>0</v>
      </c>
      <c r="I635" s="223">
        <v>470000000</v>
      </c>
      <c r="J635" s="224" t="s">
        <v>25</v>
      </c>
      <c r="K635" s="219" t="s">
        <v>264</v>
      </c>
      <c r="L635" s="225" t="s">
        <v>26</v>
      </c>
      <c r="M635" s="226" t="s">
        <v>27</v>
      </c>
      <c r="N635" s="219" t="s">
        <v>1594</v>
      </c>
      <c r="O635" s="227" t="s">
        <v>28</v>
      </c>
      <c r="P635" s="228" t="s">
        <v>806</v>
      </c>
      <c r="Q635" s="228" t="s">
        <v>805</v>
      </c>
      <c r="R635" s="228" t="s">
        <v>3465</v>
      </c>
      <c r="S635" s="229">
        <v>75</v>
      </c>
      <c r="T635" s="230">
        <f t="shared" si="20"/>
        <v>228750</v>
      </c>
      <c r="U635" s="252">
        <f t="shared" si="21"/>
        <v>256200.00000000003</v>
      </c>
      <c r="V635" s="252"/>
      <c r="W635" s="217" t="s">
        <v>262</v>
      </c>
      <c r="X635" s="218" t="s">
        <v>3129</v>
      </c>
      <c r="Y635" s="70"/>
      <c r="Z635" s="68"/>
      <c r="AA635" s="67"/>
      <c r="AB635" s="69"/>
      <c r="AC635" s="70"/>
      <c r="AD635" s="70"/>
      <c r="AE635" s="70"/>
      <c r="AF635" s="70"/>
      <c r="AG635" s="71"/>
      <c r="AH635" s="318"/>
      <c r="AI635" s="67"/>
      <c r="AJ635" s="68"/>
      <c r="AK635" s="74"/>
      <c r="AL635" s="74"/>
      <c r="AM635" s="74"/>
      <c r="AN635" s="74"/>
      <c r="AO635" s="74"/>
      <c r="AP635" s="449"/>
      <c r="AQ635" s="74"/>
      <c r="AR635" s="74"/>
      <c r="AS635" s="74"/>
      <c r="AT635" s="74"/>
      <c r="AU635" s="74"/>
      <c r="AV635" s="74"/>
      <c r="AW635" s="74"/>
      <c r="AX635" s="74"/>
      <c r="AY635" s="74"/>
      <c r="AZ635" s="74"/>
      <c r="BA635" s="74"/>
      <c r="BB635" s="74"/>
      <c r="BC635" s="74"/>
      <c r="BD635" s="74"/>
      <c r="BE635" s="74"/>
      <c r="BF635" s="74"/>
      <c r="BG635" s="74"/>
      <c r="BH635" s="74"/>
      <c r="BI635" s="74"/>
      <c r="BJ635" s="74"/>
      <c r="BK635" s="74"/>
      <c r="BL635" s="74"/>
      <c r="BM635" s="401"/>
      <c r="BN635" s="401"/>
      <c r="BO635" s="401"/>
      <c r="BP635" s="401"/>
      <c r="BQ635" s="401"/>
      <c r="BR635" s="401"/>
      <c r="BS635" s="401"/>
      <c r="BT635" s="401"/>
      <c r="BU635" s="401"/>
      <c r="BV635" s="401"/>
      <c r="BW635" s="401"/>
      <c r="BX635" s="401"/>
      <c r="BY635" s="401"/>
      <c r="BZ635" s="401"/>
      <c r="CA635" s="401"/>
      <c r="CB635" s="401"/>
      <c r="CC635" s="401"/>
      <c r="CD635" s="401"/>
      <c r="CE635" s="401"/>
      <c r="CF635" s="401"/>
      <c r="CG635" s="401"/>
      <c r="CH635" s="401"/>
      <c r="CI635" s="401"/>
      <c r="CJ635" s="401"/>
      <c r="CK635" s="401"/>
    </row>
    <row r="636" spans="1:89" s="12" customFormat="1" ht="106.5" customHeight="1">
      <c r="A636" s="371" t="s">
        <v>2785</v>
      </c>
      <c r="B636" s="372" t="s">
        <v>23</v>
      </c>
      <c r="C636" s="79" t="s">
        <v>3089</v>
      </c>
      <c r="D636" s="79" t="s">
        <v>1389</v>
      </c>
      <c r="E636" s="80" t="s">
        <v>3090</v>
      </c>
      <c r="F636" s="81" t="s">
        <v>2382</v>
      </c>
      <c r="G636" s="82" t="s">
        <v>24</v>
      </c>
      <c r="H636" s="371">
        <v>0</v>
      </c>
      <c r="I636" s="83">
        <v>470000000</v>
      </c>
      <c r="J636" s="84" t="s">
        <v>25</v>
      </c>
      <c r="K636" s="372" t="s">
        <v>618</v>
      </c>
      <c r="L636" s="64" t="s">
        <v>26</v>
      </c>
      <c r="M636" s="85" t="s">
        <v>27</v>
      </c>
      <c r="N636" s="372" t="s">
        <v>1594</v>
      </c>
      <c r="O636" s="86" t="s">
        <v>28</v>
      </c>
      <c r="P636" s="87" t="s">
        <v>806</v>
      </c>
      <c r="Q636" s="87" t="s">
        <v>805</v>
      </c>
      <c r="R636" s="87" t="s">
        <v>3128</v>
      </c>
      <c r="S636" s="88">
        <v>135.30000000000001</v>
      </c>
      <c r="T636" s="89">
        <f t="shared" si="20"/>
        <v>0</v>
      </c>
      <c r="U636" s="90">
        <f t="shared" si="21"/>
        <v>0</v>
      </c>
      <c r="V636" s="90"/>
      <c r="W636" s="371" t="s">
        <v>262</v>
      </c>
      <c r="X636" s="62"/>
      <c r="Y636" s="132"/>
      <c r="Z636" s="74"/>
      <c r="AA636" s="22"/>
      <c r="AB636" s="141"/>
      <c r="AC636" s="248"/>
      <c r="AD636" s="248"/>
      <c r="AE636" s="248"/>
      <c r="AF636" s="248"/>
      <c r="AG636" s="293"/>
      <c r="AH636" s="400"/>
      <c r="AI636" s="22"/>
      <c r="AJ636" s="22"/>
      <c r="AK636" s="22"/>
      <c r="AL636" s="22"/>
      <c r="AM636" s="22"/>
      <c r="AN636" s="22"/>
      <c r="AO636" s="22"/>
      <c r="AP636" s="22"/>
      <c r="AQ636" s="22"/>
      <c r="AR636" s="401"/>
      <c r="AS636" s="401"/>
      <c r="AT636" s="401"/>
      <c r="AU636" s="401"/>
      <c r="AV636" s="401"/>
      <c r="AW636" s="401"/>
      <c r="AX636" s="401"/>
      <c r="AY636" s="401"/>
      <c r="AZ636" s="401"/>
      <c r="BA636" s="401"/>
      <c r="BB636" s="401"/>
      <c r="BC636" s="401"/>
      <c r="BD636" s="401"/>
      <c r="BE636" s="401"/>
      <c r="BF636" s="401"/>
      <c r="BG636" s="401"/>
      <c r="BH636" s="401"/>
      <c r="BI636" s="401"/>
      <c r="BJ636" s="401"/>
      <c r="BK636" s="401"/>
      <c r="BL636" s="401"/>
      <c r="BM636" s="401"/>
      <c r="BN636" s="401"/>
      <c r="BO636" s="401"/>
      <c r="BP636" s="401"/>
      <c r="BQ636" s="401"/>
      <c r="BR636" s="401"/>
      <c r="BS636" s="401"/>
      <c r="BT636" s="401"/>
      <c r="BU636" s="401"/>
      <c r="BV636" s="401"/>
      <c r="BW636" s="401"/>
      <c r="BX636" s="401"/>
      <c r="BY636" s="401"/>
      <c r="BZ636" s="401"/>
      <c r="CA636" s="401"/>
      <c r="CB636" s="401"/>
      <c r="CC636" s="401"/>
      <c r="CD636" s="401"/>
      <c r="CE636" s="401"/>
      <c r="CF636" s="401"/>
      <c r="CG636" s="401"/>
      <c r="CH636" s="401"/>
      <c r="CI636" s="401"/>
      <c r="CJ636" s="401"/>
      <c r="CK636" s="401"/>
    </row>
    <row r="637" spans="1:89" s="12" customFormat="1" ht="108" customHeight="1">
      <c r="A637" s="371" t="s">
        <v>2786</v>
      </c>
      <c r="B637" s="372" t="s">
        <v>23</v>
      </c>
      <c r="C637" s="79" t="s">
        <v>1417</v>
      </c>
      <c r="D637" s="79" t="s">
        <v>1389</v>
      </c>
      <c r="E637" s="80" t="s">
        <v>1418</v>
      </c>
      <c r="F637" s="81" t="s">
        <v>1342</v>
      </c>
      <c r="G637" s="82" t="s">
        <v>24</v>
      </c>
      <c r="H637" s="371">
        <v>0</v>
      </c>
      <c r="I637" s="83">
        <v>470000000</v>
      </c>
      <c r="J637" s="84" t="s">
        <v>25</v>
      </c>
      <c r="K637" s="372" t="s">
        <v>618</v>
      </c>
      <c r="L637" s="64" t="s">
        <v>26</v>
      </c>
      <c r="M637" s="85" t="s">
        <v>27</v>
      </c>
      <c r="N637" s="372" t="s">
        <v>1594</v>
      </c>
      <c r="O637" s="86" t="s">
        <v>28</v>
      </c>
      <c r="P637" s="87" t="s">
        <v>1420</v>
      </c>
      <c r="Q637" s="87" t="s">
        <v>1419</v>
      </c>
      <c r="R637" s="87">
        <v>0</v>
      </c>
      <c r="S637" s="88">
        <v>263</v>
      </c>
      <c r="T637" s="89">
        <f t="shared" si="20"/>
        <v>0</v>
      </c>
      <c r="U637" s="90">
        <f t="shared" si="21"/>
        <v>0</v>
      </c>
      <c r="V637" s="90"/>
      <c r="W637" s="371" t="s">
        <v>262</v>
      </c>
      <c r="X637" s="62"/>
      <c r="Y637" s="132"/>
      <c r="Z637" s="74"/>
      <c r="AA637" s="22"/>
      <c r="AB637" s="141"/>
      <c r="AC637" s="248"/>
      <c r="AD637" s="248"/>
      <c r="AE637" s="248"/>
      <c r="AF637" s="248"/>
      <c r="AG637" s="293"/>
      <c r="AH637" s="400"/>
      <c r="AI637" s="22"/>
      <c r="AJ637" s="22"/>
      <c r="AK637" s="22"/>
      <c r="AL637" s="22"/>
      <c r="AM637" s="22"/>
      <c r="AN637" s="22"/>
      <c r="AO637" s="22"/>
      <c r="AP637" s="22"/>
      <c r="AQ637" s="22"/>
      <c r="AR637" s="401"/>
      <c r="AS637" s="401"/>
      <c r="AT637" s="401"/>
      <c r="AU637" s="401"/>
      <c r="AV637" s="401"/>
      <c r="AW637" s="401"/>
      <c r="AX637" s="401"/>
      <c r="AY637" s="401"/>
      <c r="AZ637" s="401"/>
      <c r="BA637" s="401"/>
      <c r="BB637" s="401"/>
      <c r="BC637" s="401"/>
      <c r="BD637" s="401"/>
      <c r="BE637" s="401"/>
      <c r="BF637" s="401"/>
      <c r="BG637" s="401"/>
      <c r="BH637" s="401"/>
      <c r="BI637" s="401"/>
      <c r="BJ637" s="401"/>
      <c r="BK637" s="401"/>
      <c r="BL637" s="401"/>
      <c r="BM637" s="401"/>
      <c r="BN637" s="401"/>
      <c r="BO637" s="401"/>
      <c r="BP637" s="401"/>
      <c r="BQ637" s="401"/>
      <c r="BR637" s="401"/>
      <c r="BS637" s="401"/>
      <c r="BT637" s="401"/>
      <c r="BU637" s="401"/>
      <c r="BV637" s="401"/>
      <c r="BW637" s="401"/>
      <c r="BX637" s="401"/>
      <c r="BY637" s="401"/>
      <c r="BZ637" s="401"/>
      <c r="CA637" s="401"/>
      <c r="CB637" s="401"/>
      <c r="CC637" s="401"/>
      <c r="CD637" s="401"/>
      <c r="CE637" s="401"/>
      <c r="CF637" s="401"/>
      <c r="CG637" s="401"/>
      <c r="CH637" s="401"/>
      <c r="CI637" s="401"/>
      <c r="CJ637" s="401"/>
      <c r="CK637" s="401"/>
    </row>
    <row r="638" spans="1:89" s="12" customFormat="1" ht="108" customHeight="1">
      <c r="A638" s="371" t="s">
        <v>2787</v>
      </c>
      <c r="B638" s="372" t="s">
        <v>23</v>
      </c>
      <c r="C638" s="79" t="s">
        <v>2439</v>
      </c>
      <c r="D638" s="79" t="s">
        <v>1389</v>
      </c>
      <c r="E638" s="80" t="s">
        <v>2440</v>
      </c>
      <c r="F638" s="81" t="s">
        <v>2383</v>
      </c>
      <c r="G638" s="82" t="s">
        <v>24</v>
      </c>
      <c r="H638" s="371">
        <v>0</v>
      </c>
      <c r="I638" s="83">
        <v>470000000</v>
      </c>
      <c r="J638" s="84" t="s">
        <v>25</v>
      </c>
      <c r="K638" s="372" t="s">
        <v>618</v>
      </c>
      <c r="L638" s="64" t="s">
        <v>26</v>
      </c>
      <c r="M638" s="85" t="s">
        <v>27</v>
      </c>
      <c r="N638" s="372" t="s">
        <v>1594</v>
      </c>
      <c r="O638" s="86" t="s">
        <v>28</v>
      </c>
      <c r="P638" s="87" t="s">
        <v>1396</v>
      </c>
      <c r="Q638" s="87" t="s">
        <v>1395</v>
      </c>
      <c r="R638" s="87" t="s">
        <v>3128</v>
      </c>
      <c r="S638" s="88">
        <v>2392.9899999999998</v>
      </c>
      <c r="T638" s="89">
        <f t="shared" si="20"/>
        <v>0</v>
      </c>
      <c r="U638" s="90">
        <f t="shared" si="21"/>
        <v>0</v>
      </c>
      <c r="V638" s="90"/>
      <c r="W638" s="371" t="s">
        <v>262</v>
      </c>
      <c r="X638" s="62"/>
      <c r="Y638" s="132"/>
      <c r="Z638" s="74"/>
      <c r="AA638" s="22"/>
      <c r="AB638" s="141"/>
      <c r="AC638" s="248"/>
      <c r="AD638" s="248"/>
      <c r="AE638" s="248"/>
      <c r="AF638" s="248"/>
      <c r="AG638" s="293"/>
      <c r="AH638" s="400"/>
      <c r="AI638" s="22"/>
      <c r="AJ638" s="22"/>
      <c r="AK638" s="22"/>
      <c r="AL638" s="22"/>
      <c r="AM638" s="22"/>
      <c r="AN638" s="22"/>
      <c r="AO638" s="22"/>
      <c r="AP638" s="22"/>
      <c r="AQ638" s="22"/>
      <c r="AR638" s="401"/>
      <c r="AS638" s="401"/>
      <c r="AT638" s="401"/>
      <c r="AU638" s="401"/>
      <c r="AV638" s="401"/>
      <c r="AW638" s="401"/>
      <c r="AX638" s="401"/>
      <c r="AY638" s="401"/>
      <c r="AZ638" s="401"/>
      <c r="BA638" s="401"/>
      <c r="BB638" s="401"/>
      <c r="BC638" s="401"/>
      <c r="BD638" s="401"/>
      <c r="BE638" s="401"/>
      <c r="BF638" s="401"/>
      <c r="BG638" s="401"/>
      <c r="BH638" s="401"/>
      <c r="BI638" s="401"/>
      <c r="BJ638" s="401"/>
      <c r="BK638" s="401"/>
      <c r="BL638" s="401"/>
      <c r="BM638" s="401"/>
      <c r="BN638" s="401"/>
      <c r="BO638" s="401"/>
      <c r="BP638" s="401"/>
      <c r="BQ638" s="401"/>
      <c r="BR638" s="401"/>
      <c r="BS638" s="401"/>
      <c r="BT638" s="401"/>
      <c r="BU638" s="401"/>
      <c r="BV638" s="401"/>
      <c r="BW638" s="401"/>
      <c r="BX638" s="401"/>
      <c r="BY638" s="401"/>
      <c r="BZ638" s="401"/>
      <c r="CA638" s="401"/>
      <c r="CB638" s="401"/>
      <c r="CC638" s="401"/>
      <c r="CD638" s="401"/>
      <c r="CE638" s="401"/>
      <c r="CF638" s="401"/>
      <c r="CG638" s="401"/>
      <c r="CH638" s="401"/>
      <c r="CI638" s="401"/>
      <c r="CJ638" s="401"/>
      <c r="CK638" s="401"/>
    </row>
    <row r="639" spans="1:89" s="12" customFormat="1" ht="62.25" customHeight="1">
      <c r="A639" s="371" t="s">
        <v>2788</v>
      </c>
      <c r="B639" s="372" t="s">
        <v>23</v>
      </c>
      <c r="C639" s="79" t="s">
        <v>1421</v>
      </c>
      <c r="D639" s="79" t="s">
        <v>1389</v>
      </c>
      <c r="E639" s="80" t="s">
        <v>1422</v>
      </c>
      <c r="F639" s="81" t="s">
        <v>1343</v>
      </c>
      <c r="G639" s="82" t="s">
        <v>24</v>
      </c>
      <c r="H639" s="371">
        <v>0</v>
      </c>
      <c r="I639" s="83">
        <v>470000000</v>
      </c>
      <c r="J639" s="84" t="s">
        <v>25</v>
      </c>
      <c r="K639" s="372" t="s">
        <v>618</v>
      </c>
      <c r="L639" s="64" t="s">
        <v>26</v>
      </c>
      <c r="M639" s="85" t="s">
        <v>27</v>
      </c>
      <c r="N639" s="372" t="s">
        <v>1594</v>
      </c>
      <c r="O639" s="86" t="s">
        <v>28</v>
      </c>
      <c r="P639" s="64" t="s">
        <v>1420</v>
      </c>
      <c r="Q639" s="87" t="s">
        <v>1419</v>
      </c>
      <c r="R639" s="87">
        <v>0</v>
      </c>
      <c r="S639" s="88">
        <v>3762.0000000000005</v>
      </c>
      <c r="T639" s="89">
        <f t="shared" si="20"/>
        <v>0</v>
      </c>
      <c r="U639" s="90">
        <f t="shared" si="21"/>
        <v>0</v>
      </c>
      <c r="V639" s="90"/>
      <c r="W639" s="371" t="s">
        <v>262</v>
      </c>
      <c r="X639" s="62"/>
      <c r="Y639" s="132"/>
      <c r="Z639" s="74"/>
      <c r="AA639" s="22"/>
      <c r="AB639" s="141"/>
      <c r="AC639" s="248"/>
      <c r="AD639" s="248"/>
      <c r="AE639" s="248"/>
      <c r="AF639" s="248"/>
      <c r="AG639" s="293"/>
      <c r="AH639" s="400"/>
      <c r="AI639" s="22"/>
      <c r="AJ639" s="22"/>
      <c r="AK639" s="22"/>
      <c r="AL639" s="22"/>
      <c r="AM639" s="22"/>
      <c r="AN639" s="22"/>
      <c r="AO639" s="22"/>
      <c r="AP639" s="22"/>
      <c r="AQ639" s="22"/>
      <c r="AR639" s="401"/>
      <c r="AS639" s="401"/>
      <c r="AT639" s="401"/>
      <c r="AU639" s="401"/>
      <c r="AV639" s="401"/>
      <c r="AW639" s="401"/>
      <c r="AX639" s="401"/>
      <c r="AY639" s="401"/>
      <c r="AZ639" s="401"/>
      <c r="BA639" s="401"/>
      <c r="BB639" s="401"/>
      <c r="BC639" s="401"/>
      <c r="BD639" s="401"/>
      <c r="BE639" s="401"/>
      <c r="BF639" s="401"/>
      <c r="BG639" s="401"/>
      <c r="BH639" s="401"/>
      <c r="BI639" s="401"/>
      <c r="BJ639" s="401"/>
      <c r="BK639" s="401"/>
      <c r="BL639" s="401"/>
      <c r="BM639" s="401"/>
      <c r="BN639" s="401"/>
      <c r="BO639" s="401"/>
      <c r="BP639" s="401"/>
      <c r="BQ639" s="401"/>
      <c r="BR639" s="401"/>
      <c r="BS639" s="401"/>
      <c r="BT639" s="401"/>
      <c r="BU639" s="401"/>
      <c r="BV639" s="401"/>
      <c r="BW639" s="401"/>
      <c r="BX639" s="401"/>
      <c r="BY639" s="401"/>
      <c r="BZ639" s="401"/>
      <c r="CA639" s="401"/>
      <c r="CB639" s="401"/>
      <c r="CC639" s="401"/>
      <c r="CD639" s="401"/>
      <c r="CE639" s="401"/>
      <c r="CF639" s="401"/>
      <c r="CG639" s="401"/>
      <c r="CH639" s="401"/>
      <c r="CI639" s="401"/>
      <c r="CJ639" s="401"/>
      <c r="CK639" s="401"/>
    </row>
    <row r="640" spans="1:89" s="12" customFormat="1" ht="62.25" customHeight="1">
      <c r="A640" s="371" t="s">
        <v>2789</v>
      </c>
      <c r="B640" s="372" t="s">
        <v>23</v>
      </c>
      <c r="C640" s="79" t="s">
        <v>1474</v>
      </c>
      <c r="D640" s="79" t="s">
        <v>1389</v>
      </c>
      <c r="E640" s="80" t="s">
        <v>1475</v>
      </c>
      <c r="F640" s="81" t="s">
        <v>2384</v>
      </c>
      <c r="G640" s="82" t="s">
        <v>24</v>
      </c>
      <c r="H640" s="371">
        <v>0</v>
      </c>
      <c r="I640" s="83">
        <v>470000000</v>
      </c>
      <c r="J640" s="84" t="s">
        <v>25</v>
      </c>
      <c r="K640" s="372" t="s">
        <v>618</v>
      </c>
      <c r="L640" s="64" t="s">
        <v>26</v>
      </c>
      <c r="M640" s="85" t="s">
        <v>27</v>
      </c>
      <c r="N640" s="372" t="s">
        <v>1594</v>
      </c>
      <c r="O640" s="86" t="s">
        <v>28</v>
      </c>
      <c r="P640" s="64" t="s">
        <v>1420</v>
      </c>
      <c r="Q640" s="87" t="s">
        <v>1419</v>
      </c>
      <c r="R640" s="87" t="s">
        <v>3128</v>
      </c>
      <c r="S640" s="88">
        <v>1894.95</v>
      </c>
      <c r="T640" s="89">
        <f t="shared" si="20"/>
        <v>0</v>
      </c>
      <c r="U640" s="90">
        <f t="shared" si="21"/>
        <v>0</v>
      </c>
      <c r="V640" s="90"/>
      <c r="W640" s="371" t="s">
        <v>262</v>
      </c>
      <c r="X640" s="62"/>
      <c r="Y640" s="132"/>
      <c r="Z640" s="74"/>
      <c r="AA640" s="22"/>
      <c r="AB640" s="141"/>
      <c r="AC640" s="248"/>
      <c r="AD640" s="248"/>
      <c r="AE640" s="248"/>
      <c r="AF640" s="248"/>
      <c r="AG640" s="293"/>
      <c r="AH640" s="400"/>
      <c r="AI640" s="22"/>
      <c r="AJ640" s="22"/>
      <c r="AK640" s="22"/>
      <c r="AL640" s="22"/>
      <c r="AM640" s="22"/>
      <c r="AN640" s="22"/>
      <c r="AO640" s="22"/>
      <c r="AP640" s="22"/>
      <c r="AQ640" s="22"/>
      <c r="AR640" s="401"/>
      <c r="AS640" s="401"/>
      <c r="AT640" s="401"/>
      <c r="AU640" s="401"/>
      <c r="AV640" s="401"/>
      <c r="AW640" s="401"/>
      <c r="AX640" s="401"/>
      <c r="AY640" s="401"/>
      <c r="AZ640" s="401"/>
      <c r="BA640" s="401"/>
      <c r="BB640" s="401"/>
      <c r="BC640" s="401"/>
      <c r="BD640" s="401"/>
      <c r="BE640" s="401"/>
      <c r="BF640" s="401"/>
      <c r="BG640" s="401"/>
      <c r="BH640" s="401"/>
      <c r="BI640" s="401"/>
      <c r="BJ640" s="401"/>
      <c r="BK640" s="401"/>
      <c r="BL640" s="401"/>
      <c r="BM640" s="401"/>
      <c r="BN640" s="401"/>
      <c r="BO640" s="401"/>
      <c r="BP640" s="401"/>
      <c r="BQ640" s="401"/>
      <c r="BR640" s="401"/>
      <c r="BS640" s="401"/>
      <c r="BT640" s="401"/>
      <c r="BU640" s="401"/>
      <c r="BV640" s="401"/>
      <c r="BW640" s="401"/>
      <c r="BX640" s="401"/>
      <c r="BY640" s="401"/>
      <c r="BZ640" s="401"/>
      <c r="CA640" s="401"/>
      <c r="CB640" s="401"/>
      <c r="CC640" s="401"/>
      <c r="CD640" s="401"/>
      <c r="CE640" s="401"/>
      <c r="CF640" s="401"/>
      <c r="CG640" s="401"/>
      <c r="CH640" s="401"/>
      <c r="CI640" s="401"/>
      <c r="CJ640" s="401"/>
      <c r="CK640" s="401"/>
    </row>
    <row r="641" spans="1:89" s="12" customFormat="1" ht="62.25" customHeight="1">
      <c r="A641" s="371" t="s">
        <v>2790</v>
      </c>
      <c r="B641" s="372" t="s">
        <v>23</v>
      </c>
      <c r="C641" s="79" t="s">
        <v>2441</v>
      </c>
      <c r="D641" s="79" t="s">
        <v>1389</v>
      </c>
      <c r="E641" s="80" t="s">
        <v>2442</v>
      </c>
      <c r="F641" s="81" t="s">
        <v>2385</v>
      </c>
      <c r="G641" s="82" t="s">
        <v>24</v>
      </c>
      <c r="H641" s="371">
        <v>0</v>
      </c>
      <c r="I641" s="83">
        <v>470000000</v>
      </c>
      <c r="J641" s="84" t="s">
        <v>25</v>
      </c>
      <c r="K641" s="372" t="s">
        <v>618</v>
      </c>
      <c r="L641" s="64" t="s">
        <v>26</v>
      </c>
      <c r="M641" s="85" t="s">
        <v>27</v>
      </c>
      <c r="N641" s="372" t="s">
        <v>1594</v>
      </c>
      <c r="O641" s="86" t="s">
        <v>28</v>
      </c>
      <c r="P641" s="87" t="s">
        <v>806</v>
      </c>
      <c r="Q641" s="87" t="s">
        <v>805</v>
      </c>
      <c r="R641" s="87" t="s">
        <v>3128</v>
      </c>
      <c r="S641" s="88">
        <v>192.50000000000003</v>
      </c>
      <c r="T641" s="89">
        <f t="shared" si="20"/>
        <v>0</v>
      </c>
      <c r="U641" s="90">
        <f t="shared" si="21"/>
        <v>0</v>
      </c>
      <c r="V641" s="90"/>
      <c r="W641" s="371" t="s">
        <v>262</v>
      </c>
      <c r="X641" s="62"/>
      <c r="Y641" s="132"/>
      <c r="Z641" s="74"/>
      <c r="AA641" s="22"/>
      <c r="AB641" s="141"/>
      <c r="AC641" s="248"/>
      <c r="AD641" s="248"/>
      <c r="AE641" s="248"/>
      <c r="AF641" s="248"/>
      <c r="AG641" s="293"/>
      <c r="AH641" s="400"/>
      <c r="AI641" s="22"/>
      <c r="AJ641" s="22"/>
      <c r="AK641" s="22"/>
      <c r="AL641" s="22"/>
      <c r="AM641" s="22"/>
      <c r="AN641" s="22"/>
      <c r="AO641" s="22"/>
      <c r="AP641" s="22"/>
      <c r="AQ641" s="22"/>
      <c r="AR641" s="401"/>
      <c r="AS641" s="401"/>
      <c r="AT641" s="401"/>
      <c r="AU641" s="401"/>
      <c r="AV641" s="401"/>
      <c r="AW641" s="401"/>
      <c r="AX641" s="401"/>
      <c r="AY641" s="401"/>
      <c r="AZ641" s="401"/>
      <c r="BA641" s="401"/>
      <c r="BB641" s="401"/>
      <c r="BC641" s="401"/>
      <c r="BD641" s="401"/>
      <c r="BE641" s="401"/>
      <c r="BF641" s="401"/>
      <c r="BG641" s="401"/>
      <c r="BH641" s="401"/>
      <c r="BI641" s="401"/>
      <c r="BJ641" s="401"/>
      <c r="BK641" s="401"/>
      <c r="BL641" s="401"/>
      <c r="BM641" s="401"/>
      <c r="BN641" s="401"/>
      <c r="BO641" s="401"/>
      <c r="BP641" s="401"/>
      <c r="BQ641" s="401"/>
      <c r="BR641" s="401"/>
      <c r="BS641" s="401"/>
      <c r="BT641" s="401"/>
      <c r="BU641" s="401"/>
      <c r="BV641" s="401"/>
      <c r="BW641" s="401"/>
      <c r="BX641" s="401"/>
      <c r="BY641" s="401"/>
      <c r="BZ641" s="401"/>
      <c r="CA641" s="401"/>
      <c r="CB641" s="401"/>
      <c r="CC641" s="401"/>
      <c r="CD641" s="401"/>
      <c r="CE641" s="401"/>
      <c r="CF641" s="401"/>
      <c r="CG641" s="401"/>
      <c r="CH641" s="401"/>
      <c r="CI641" s="401"/>
      <c r="CJ641" s="401"/>
      <c r="CK641" s="401"/>
    </row>
    <row r="642" spans="1:89" s="12" customFormat="1" ht="62.25" customHeight="1">
      <c r="A642" s="371" t="s">
        <v>2791</v>
      </c>
      <c r="B642" s="372" t="s">
        <v>23</v>
      </c>
      <c r="C642" s="79" t="s">
        <v>2443</v>
      </c>
      <c r="D642" s="79" t="s">
        <v>1389</v>
      </c>
      <c r="E642" s="80" t="s">
        <v>3116</v>
      </c>
      <c r="F642" s="81" t="s">
        <v>2386</v>
      </c>
      <c r="G642" s="82" t="s">
        <v>24</v>
      </c>
      <c r="H642" s="371">
        <v>0</v>
      </c>
      <c r="I642" s="83">
        <v>470000000</v>
      </c>
      <c r="J642" s="84" t="s">
        <v>25</v>
      </c>
      <c r="K642" s="372" t="s">
        <v>618</v>
      </c>
      <c r="L642" s="64" t="s">
        <v>26</v>
      </c>
      <c r="M642" s="85" t="s">
        <v>27</v>
      </c>
      <c r="N642" s="372" t="s">
        <v>1594</v>
      </c>
      <c r="O642" s="86" t="s">
        <v>28</v>
      </c>
      <c r="P642" s="87" t="s">
        <v>806</v>
      </c>
      <c r="Q642" s="87" t="s">
        <v>805</v>
      </c>
      <c r="R642" s="87" t="s">
        <v>3128</v>
      </c>
      <c r="S642" s="88">
        <v>283.8</v>
      </c>
      <c r="T642" s="89">
        <f t="shared" si="20"/>
        <v>0</v>
      </c>
      <c r="U642" s="90">
        <f t="shared" si="21"/>
        <v>0</v>
      </c>
      <c r="V642" s="90"/>
      <c r="W642" s="371" t="s">
        <v>262</v>
      </c>
      <c r="X642" s="62"/>
      <c r="Y642" s="132"/>
      <c r="Z642" s="74"/>
      <c r="AA642" s="22"/>
      <c r="AB642" s="141"/>
      <c r="AC642" s="248"/>
      <c r="AD642" s="248"/>
      <c r="AE642" s="248"/>
      <c r="AF642" s="248"/>
      <c r="AG642" s="293"/>
      <c r="AH642" s="400"/>
      <c r="AI642" s="22"/>
      <c r="AJ642" s="22"/>
      <c r="AK642" s="22"/>
      <c r="AL642" s="22"/>
      <c r="AM642" s="22"/>
      <c r="AN642" s="22"/>
      <c r="AO642" s="22"/>
      <c r="AP642" s="22"/>
      <c r="AQ642" s="22"/>
      <c r="AR642" s="401"/>
      <c r="AS642" s="401"/>
      <c r="AT642" s="401"/>
      <c r="AU642" s="401"/>
      <c r="AV642" s="401"/>
      <c r="AW642" s="401"/>
      <c r="AX642" s="401"/>
      <c r="AY642" s="401"/>
      <c r="AZ642" s="401"/>
      <c r="BA642" s="401"/>
      <c r="BB642" s="401"/>
      <c r="BC642" s="401"/>
      <c r="BD642" s="401"/>
      <c r="BE642" s="401"/>
      <c r="BF642" s="401"/>
      <c r="BG642" s="401"/>
      <c r="BH642" s="401"/>
      <c r="BI642" s="401"/>
      <c r="BJ642" s="401"/>
      <c r="BK642" s="401"/>
      <c r="BL642" s="401"/>
      <c r="BM642" s="401"/>
      <c r="BN642" s="401"/>
      <c r="BO642" s="401"/>
      <c r="BP642" s="401"/>
      <c r="BQ642" s="401"/>
      <c r="BR642" s="401"/>
      <c r="BS642" s="401"/>
      <c r="BT642" s="401"/>
      <c r="BU642" s="401"/>
      <c r="BV642" s="401"/>
      <c r="BW642" s="401"/>
      <c r="BX642" s="401"/>
      <c r="BY642" s="401"/>
      <c r="BZ642" s="401"/>
      <c r="CA642" s="401"/>
      <c r="CB642" s="401"/>
      <c r="CC642" s="401"/>
      <c r="CD642" s="401"/>
      <c r="CE642" s="401"/>
      <c r="CF642" s="401"/>
      <c r="CG642" s="401"/>
      <c r="CH642" s="401"/>
      <c r="CI642" s="401"/>
      <c r="CJ642" s="401"/>
      <c r="CK642" s="401"/>
    </row>
    <row r="643" spans="1:89" s="12" customFormat="1" ht="62.25" customHeight="1">
      <c r="A643" s="371" t="s">
        <v>2792</v>
      </c>
      <c r="B643" s="372" t="s">
        <v>23</v>
      </c>
      <c r="C643" s="79" t="s">
        <v>2032</v>
      </c>
      <c r="D643" s="79" t="s">
        <v>1389</v>
      </c>
      <c r="E643" s="80" t="s">
        <v>2033</v>
      </c>
      <c r="F643" s="81" t="s">
        <v>2387</v>
      </c>
      <c r="G643" s="82" t="s">
        <v>24</v>
      </c>
      <c r="H643" s="371">
        <v>0</v>
      </c>
      <c r="I643" s="83">
        <v>470000000</v>
      </c>
      <c r="J643" s="84" t="s">
        <v>25</v>
      </c>
      <c r="K643" s="372" t="s">
        <v>618</v>
      </c>
      <c r="L643" s="64" t="s">
        <v>26</v>
      </c>
      <c r="M643" s="85" t="s">
        <v>27</v>
      </c>
      <c r="N643" s="372" t="s">
        <v>1594</v>
      </c>
      <c r="O643" s="86" t="s">
        <v>28</v>
      </c>
      <c r="P643" s="64" t="s">
        <v>806</v>
      </c>
      <c r="Q643" s="87" t="s">
        <v>805</v>
      </c>
      <c r="R643" s="87" t="s">
        <v>3128</v>
      </c>
      <c r="S643" s="88">
        <v>87100</v>
      </c>
      <c r="T643" s="89">
        <f t="shared" si="20"/>
        <v>0</v>
      </c>
      <c r="U643" s="90">
        <f t="shared" si="21"/>
        <v>0</v>
      </c>
      <c r="V643" s="90"/>
      <c r="W643" s="371" t="s">
        <v>262</v>
      </c>
      <c r="X643" s="62"/>
      <c r="Y643" s="132"/>
      <c r="Z643" s="74"/>
      <c r="AA643" s="22"/>
      <c r="AB643" s="141"/>
      <c r="AC643" s="248"/>
      <c r="AD643" s="248"/>
      <c r="AE643" s="248"/>
      <c r="AF643" s="248"/>
      <c r="AG643" s="293"/>
      <c r="AH643" s="400"/>
      <c r="AI643" s="22"/>
      <c r="AJ643" s="22"/>
      <c r="AK643" s="22"/>
      <c r="AL643" s="22"/>
      <c r="AM643" s="22"/>
      <c r="AN643" s="22"/>
      <c r="AO643" s="22"/>
      <c r="AP643" s="22"/>
      <c r="AQ643" s="22"/>
      <c r="AR643" s="401"/>
      <c r="AS643" s="401"/>
      <c r="AT643" s="401"/>
      <c r="AU643" s="401"/>
      <c r="AV643" s="401"/>
      <c r="AW643" s="401"/>
      <c r="AX643" s="401"/>
      <c r="AY643" s="401"/>
      <c r="AZ643" s="401"/>
      <c r="BA643" s="401"/>
      <c r="BB643" s="401"/>
      <c r="BC643" s="401"/>
      <c r="BD643" s="401"/>
      <c r="BE643" s="401"/>
      <c r="BF643" s="401"/>
      <c r="BG643" s="401"/>
      <c r="BH643" s="401"/>
      <c r="BI643" s="401"/>
      <c r="BJ643" s="401"/>
      <c r="BK643" s="401"/>
      <c r="BL643" s="401"/>
      <c r="BM643" s="401"/>
      <c r="BN643" s="401"/>
      <c r="BO643" s="401"/>
      <c r="BP643" s="401"/>
      <c r="BQ643" s="401"/>
      <c r="BR643" s="401"/>
      <c r="BS643" s="401"/>
      <c r="BT643" s="401"/>
      <c r="BU643" s="401"/>
      <c r="BV643" s="401"/>
      <c r="BW643" s="401"/>
      <c r="BX643" s="401"/>
      <c r="BY643" s="401"/>
      <c r="BZ643" s="401"/>
      <c r="CA643" s="401"/>
      <c r="CB643" s="401"/>
      <c r="CC643" s="401"/>
      <c r="CD643" s="401"/>
      <c r="CE643" s="401"/>
      <c r="CF643" s="401"/>
      <c r="CG643" s="401"/>
      <c r="CH643" s="401"/>
      <c r="CI643" s="401"/>
      <c r="CJ643" s="401"/>
      <c r="CK643" s="401"/>
    </row>
    <row r="644" spans="1:89" s="12" customFormat="1" ht="100.5" customHeight="1">
      <c r="A644" s="371" t="s">
        <v>3136</v>
      </c>
      <c r="B644" s="372" t="s">
        <v>23</v>
      </c>
      <c r="C644" s="79" t="s">
        <v>2032</v>
      </c>
      <c r="D644" s="79" t="s">
        <v>1389</v>
      </c>
      <c r="E644" s="80" t="s">
        <v>2033</v>
      </c>
      <c r="F644" s="81" t="s">
        <v>2387</v>
      </c>
      <c r="G644" s="82" t="s">
        <v>24</v>
      </c>
      <c r="H644" s="371">
        <v>0</v>
      </c>
      <c r="I644" s="83">
        <v>470000000</v>
      </c>
      <c r="J644" s="84" t="s">
        <v>25</v>
      </c>
      <c r="K644" s="62" t="s">
        <v>3479</v>
      </c>
      <c r="L644" s="64" t="s">
        <v>26</v>
      </c>
      <c r="M644" s="85" t="s">
        <v>27</v>
      </c>
      <c r="N644" s="372" t="s">
        <v>1594</v>
      </c>
      <c r="O644" s="86" t="s">
        <v>28</v>
      </c>
      <c r="P644" s="64" t="s">
        <v>806</v>
      </c>
      <c r="Q644" s="87" t="s">
        <v>805</v>
      </c>
      <c r="R644" s="87" t="s">
        <v>3128</v>
      </c>
      <c r="S644" s="88">
        <v>35</v>
      </c>
      <c r="T644" s="89">
        <f t="shared" si="20"/>
        <v>0</v>
      </c>
      <c r="U644" s="90">
        <f t="shared" si="21"/>
        <v>0</v>
      </c>
      <c r="V644" s="90"/>
      <c r="W644" s="371" t="s">
        <v>262</v>
      </c>
      <c r="X644" s="62" t="s">
        <v>3325</v>
      </c>
      <c r="Y644" s="132"/>
      <c r="Z644" s="74"/>
      <c r="AA644" s="22"/>
      <c r="AB644" s="141"/>
      <c r="AC644" s="248"/>
      <c r="AD644" s="248"/>
      <c r="AE644" s="248"/>
      <c r="AF644" s="248"/>
      <c r="AG644" s="293"/>
      <c r="AH644" s="400"/>
      <c r="AI644" s="22"/>
      <c r="AJ644" s="22"/>
      <c r="AK644" s="22"/>
      <c r="AL644" s="22"/>
      <c r="AM644" s="22"/>
      <c r="AN644" s="22"/>
      <c r="AO644" s="22"/>
      <c r="AP644" s="22"/>
      <c r="AQ644" s="22"/>
      <c r="AR644" s="401"/>
      <c r="AS644" s="401"/>
      <c r="AT644" s="401"/>
      <c r="AU644" s="401"/>
      <c r="AV644" s="401"/>
      <c r="AW644" s="401"/>
      <c r="AX644" s="401"/>
      <c r="AY644" s="401"/>
      <c r="AZ644" s="401"/>
      <c r="BA644" s="401"/>
      <c r="BB644" s="401"/>
      <c r="BC644" s="401"/>
      <c r="BD644" s="401"/>
      <c r="BE644" s="401"/>
      <c r="BF644" s="401"/>
      <c r="BG644" s="401"/>
      <c r="BH644" s="401"/>
      <c r="BI644" s="401"/>
      <c r="BJ644" s="401"/>
      <c r="BK644" s="401"/>
      <c r="BL644" s="401"/>
      <c r="BM644" s="401"/>
      <c r="BN644" s="401"/>
      <c r="BO644" s="401"/>
      <c r="BP644" s="401"/>
      <c r="BQ644" s="401"/>
      <c r="BR644" s="401"/>
      <c r="BS644" s="401"/>
      <c r="BT644" s="401"/>
      <c r="BU644" s="401"/>
      <c r="BV644" s="401"/>
      <c r="BW644" s="401"/>
      <c r="BX644" s="401"/>
      <c r="BY644" s="401"/>
      <c r="BZ644" s="401"/>
      <c r="CA644" s="401"/>
      <c r="CB644" s="401"/>
      <c r="CC644" s="401"/>
      <c r="CD644" s="401"/>
      <c r="CE644" s="401"/>
      <c r="CF644" s="401"/>
      <c r="CG644" s="401"/>
      <c r="CH644" s="401"/>
      <c r="CI644" s="401"/>
      <c r="CJ644" s="401"/>
      <c r="CK644" s="401"/>
    </row>
    <row r="645" spans="1:89" s="12" customFormat="1" ht="62.25" customHeight="1">
      <c r="A645" s="371" t="s">
        <v>2793</v>
      </c>
      <c r="B645" s="372" t="s">
        <v>23</v>
      </c>
      <c r="C645" s="79" t="s">
        <v>2444</v>
      </c>
      <c r="D645" s="79" t="s">
        <v>61</v>
      </c>
      <c r="E645" s="80" t="s">
        <v>2445</v>
      </c>
      <c r="F645" s="81" t="s">
        <v>2388</v>
      </c>
      <c r="G645" s="82" t="s">
        <v>24</v>
      </c>
      <c r="H645" s="371">
        <v>0</v>
      </c>
      <c r="I645" s="83">
        <v>470000000</v>
      </c>
      <c r="J645" s="84" t="s">
        <v>25</v>
      </c>
      <c r="K645" s="372" t="s">
        <v>618</v>
      </c>
      <c r="L645" s="64" t="s">
        <v>26</v>
      </c>
      <c r="M645" s="85" t="s">
        <v>27</v>
      </c>
      <c r="N645" s="372" t="s">
        <v>1594</v>
      </c>
      <c r="O645" s="86" t="s">
        <v>28</v>
      </c>
      <c r="P645" s="64">
        <v>796</v>
      </c>
      <c r="Q645" s="87" t="s">
        <v>29</v>
      </c>
      <c r="R645" s="87" t="s">
        <v>3128</v>
      </c>
      <c r="S645" s="88">
        <v>39</v>
      </c>
      <c r="T645" s="89">
        <f t="shared" si="20"/>
        <v>0</v>
      </c>
      <c r="U645" s="90">
        <f t="shared" si="21"/>
        <v>0</v>
      </c>
      <c r="V645" s="90"/>
      <c r="W645" s="371" t="s">
        <v>262</v>
      </c>
      <c r="X645" s="62"/>
      <c r="Y645" s="132"/>
      <c r="Z645" s="74"/>
      <c r="AA645" s="22"/>
      <c r="AB645" s="141"/>
      <c r="AC645" s="248"/>
      <c r="AD645" s="248"/>
      <c r="AE645" s="248"/>
      <c r="AF645" s="248"/>
      <c r="AG645" s="293"/>
      <c r="AH645" s="400"/>
      <c r="AI645" s="22"/>
      <c r="AJ645" s="22"/>
      <c r="AK645" s="22"/>
      <c r="AL645" s="22"/>
      <c r="AM645" s="22"/>
      <c r="AN645" s="22"/>
      <c r="AO645" s="22"/>
      <c r="AP645" s="22"/>
      <c r="AQ645" s="22"/>
      <c r="AR645" s="401"/>
      <c r="AS645" s="401"/>
      <c r="AT645" s="401"/>
      <c r="AU645" s="401"/>
      <c r="AV645" s="401"/>
      <c r="AW645" s="401"/>
      <c r="AX645" s="401"/>
      <c r="AY645" s="401"/>
      <c r="AZ645" s="401"/>
      <c r="BA645" s="401"/>
      <c r="BB645" s="401"/>
      <c r="BC645" s="401"/>
      <c r="BD645" s="401"/>
      <c r="BE645" s="401"/>
      <c r="BF645" s="401"/>
      <c r="BG645" s="401"/>
      <c r="BH645" s="401"/>
      <c r="BI645" s="401"/>
      <c r="BJ645" s="401"/>
      <c r="BK645" s="401"/>
      <c r="BL645" s="401"/>
      <c r="BM645" s="401"/>
      <c r="BN645" s="401"/>
      <c r="BO645" s="401"/>
      <c r="BP645" s="401"/>
      <c r="BQ645" s="401"/>
      <c r="BR645" s="401"/>
      <c r="BS645" s="401"/>
      <c r="BT645" s="401"/>
      <c r="BU645" s="401"/>
      <c r="BV645" s="401"/>
      <c r="BW645" s="401"/>
      <c r="BX645" s="401"/>
      <c r="BY645" s="401"/>
      <c r="BZ645" s="401"/>
      <c r="CA645" s="401"/>
      <c r="CB645" s="401"/>
      <c r="CC645" s="401"/>
      <c r="CD645" s="401"/>
      <c r="CE645" s="401"/>
      <c r="CF645" s="401"/>
      <c r="CG645" s="401"/>
      <c r="CH645" s="401"/>
      <c r="CI645" s="401"/>
      <c r="CJ645" s="401"/>
      <c r="CK645" s="401"/>
    </row>
    <row r="646" spans="1:89" s="12" customFormat="1" ht="62.25" customHeight="1">
      <c r="A646" s="371" t="s">
        <v>2794</v>
      </c>
      <c r="B646" s="372" t="s">
        <v>23</v>
      </c>
      <c r="C646" s="79" t="s">
        <v>1427</v>
      </c>
      <c r="D646" s="79" t="s">
        <v>61</v>
      </c>
      <c r="E646" s="80" t="s">
        <v>1428</v>
      </c>
      <c r="F646" s="81" t="s">
        <v>1347</v>
      </c>
      <c r="G646" s="82" t="s">
        <v>24</v>
      </c>
      <c r="H646" s="371">
        <v>0</v>
      </c>
      <c r="I646" s="83">
        <v>470000000</v>
      </c>
      <c r="J646" s="84" t="s">
        <v>25</v>
      </c>
      <c r="K646" s="372" t="s">
        <v>618</v>
      </c>
      <c r="L646" s="64" t="s">
        <v>26</v>
      </c>
      <c r="M646" s="85" t="s">
        <v>27</v>
      </c>
      <c r="N646" s="372" t="s">
        <v>1594</v>
      </c>
      <c r="O646" s="86" t="s">
        <v>28</v>
      </c>
      <c r="P646" s="64">
        <v>796</v>
      </c>
      <c r="Q646" s="87" t="s">
        <v>29</v>
      </c>
      <c r="R646" s="87">
        <v>0</v>
      </c>
      <c r="S646" s="88">
        <v>42.72</v>
      </c>
      <c r="T646" s="89">
        <f t="shared" si="20"/>
        <v>0</v>
      </c>
      <c r="U646" s="90">
        <f t="shared" si="21"/>
        <v>0</v>
      </c>
      <c r="V646" s="90"/>
      <c r="W646" s="371" t="s">
        <v>262</v>
      </c>
      <c r="X646" s="62"/>
      <c r="Y646" s="132"/>
      <c r="Z646" s="74"/>
      <c r="AA646" s="22"/>
      <c r="AB646" s="141"/>
      <c r="AC646" s="248"/>
      <c r="AD646" s="248"/>
      <c r="AE646" s="248"/>
      <c r="AF646" s="248"/>
      <c r="AG646" s="293"/>
      <c r="AH646" s="400"/>
      <c r="AI646" s="22"/>
      <c r="AJ646" s="22"/>
      <c r="AK646" s="22"/>
      <c r="AL646" s="22"/>
      <c r="AM646" s="22"/>
      <c r="AN646" s="22"/>
      <c r="AO646" s="22"/>
      <c r="AP646" s="22"/>
      <c r="AQ646" s="22"/>
      <c r="AR646" s="401"/>
      <c r="AS646" s="401"/>
      <c r="AT646" s="401"/>
      <c r="AU646" s="401"/>
      <c r="AV646" s="401"/>
      <c r="AW646" s="401"/>
      <c r="AX646" s="401"/>
      <c r="AY646" s="401"/>
      <c r="AZ646" s="401"/>
      <c r="BA646" s="401"/>
      <c r="BB646" s="401"/>
      <c r="BC646" s="401"/>
      <c r="BD646" s="401"/>
      <c r="BE646" s="401"/>
      <c r="BF646" s="401"/>
      <c r="BG646" s="401"/>
      <c r="BH646" s="401"/>
      <c r="BI646" s="401"/>
      <c r="BJ646" s="401"/>
      <c r="BK646" s="401"/>
      <c r="BL646" s="401"/>
      <c r="BM646" s="401"/>
      <c r="BN646" s="401"/>
      <c r="BO646" s="401"/>
      <c r="BP646" s="401"/>
      <c r="BQ646" s="401"/>
      <c r="BR646" s="401"/>
      <c r="BS646" s="401"/>
      <c r="BT646" s="401"/>
      <c r="BU646" s="401"/>
      <c r="BV646" s="401"/>
      <c r="BW646" s="401"/>
      <c r="BX646" s="401"/>
      <c r="BY646" s="401"/>
      <c r="BZ646" s="401"/>
      <c r="CA646" s="401"/>
      <c r="CB646" s="401"/>
      <c r="CC646" s="401"/>
      <c r="CD646" s="401"/>
      <c r="CE646" s="401"/>
      <c r="CF646" s="401"/>
      <c r="CG646" s="401"/>
      <c r="CH646" s="401"/>
      <c r="CI646" s="401"/>
      <c r="CJ646" s="401"/>
      <c r="CK646" s="401"/>
    </row>
    <row r="647" spans="1:89" s="12" customFormat="1" ht="62.25" customHeight="1">
      <c r="A647" s="217" t="s">
        <v>3143</v>
      </c>
      <c r="B647" s="219" t="s">
        <v>23</v>
      </c>
      <c r="C647" s="231" t="s">
        <v>1427</v>
      </c>
      <c r="D647" s="231" t="s">
        <v>61</v>
      </c>
      <c r="E647" s="220" t="s">
        <v>1428</v>
      </c>
      <c r="F647" s="221" t="s">
        <v>1347</v>
      </c>
      <c r="G647" s="222" t="s">
        <v>24</v>
      </c>
      <c r="H647" s="217">
        <v>0</v>
      </c>
      <c r="I647" s="223">
        <v>470000000</v>
      </c>
      <c r="J647" s="224" t="s">
        <v>25</v>
      </c>
      <c r="K647" s="219" t="s">
        <v>264</v>
      </c>
      <c r="L647" s="225" t="s">
        <v>26</v>
      </c>
      <c r="M647" s="226" t="s">
        <v>27</v>
      </c>
      <c r="N647" s="219" t="s">
        <v>1594</v>
      </c>
      <c r="O647" s="227" t="s">
        <v>28</v>
      </c>
      <c r="P647" s="225">
        <v>796</v>
      </c>
      <c r="Q647" s="228" t="s">
        <v>29</v>
      </c>
      <c r="R647" s="228">
        <v>200</v>
      </c>
      <c r="S647" s="229">
        <v>32.86</v>
      </c>
      <c r="T647" s="230">
        <f t="shared" si="20"/>
        <v>6572</v>
      </c>
      <c r="U647" s="252">
        <f t="shared" si="21"/>
        <v>7360.64</v>
      </c>
      <c r="V647" s="252"/>
      <c r="W647" s="217" t="s">
        <v>262</v>
      </c>
      <c r="X647" s="218" t="s">
        <v>3325</v>
      </c>
      <c r="Y647" s="70"/>
      <c r="Z647" s="68"/>
      <c r="AA647" s="67"/>
      <c r="AB647" s="69"/>
      <c r="AC647" s="70"/>
      <c r="AD647" s="70"/>
      <c r="AE647" s="70"/>
      <c r="AF647" s="70"/>
      <c r="AG647" s="71"/>
      <c r="AH647" s="318"/>
      <c r="AI647" s="67"/>
      <c r="AJ647" s="68"/>
      <c r="AK647" s="69"/>
      <c r="AL647" s="68"/>
      <c r="AM647" s="74"/>
      <c r="AN647" s="74"/>
      <c r="AO647" s="74"/>
      <c r="AP647" s="74"/>
      <c r="AQ647" s="74"/>
      <c r="AR647" s="74"/>
      <c r="AS647" s="74"/>
      <c r="AT647" s="74"/>
      <c r="AU647" s="74"/>
      <c r="AV647" s="74"/>
      <c r="AW647" s="74"/>
      <c r="AX647" s="74"/>
      <c r="AY647" s="74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74"/>
      <c r="BL647" s="74"/>
      <c r="BM647" s="401"/>
      <c r="BN647" s="401"/>
      <c r="BO647" s="401"/>
      <c r="BP647" s="401"/>
      <c r="BQ647" s="401"/>
      <c r="BR647" s="401"/>
      <c r="BS647" s="401"/>
      <c r="BT647" s="401"/>
      <c r="BU647" s="401"/>
      <c r="BV647" s="401"/>
      <c r="BW647" s="401"/>
      <c r="BX647" s="401"/>
      <c r="BY647" s="401"/>
      <c r="BZ647" s="401"/>
      <c r="CA647" s="401"/>
      <c r="CB647" s="401"/>
      <c r="CC647" s="401"/>
      <c r="CD647" s="401"/>
      <c r="CE647" s="401"/>
      <c r="CF647" s="401"/>
      <c r="CG647" s="401"/>
      <c r="CH647" s="401"/>
      <c r="CI647" s="401"/>
      <c r="CJ647" s="401"/>
      <c r="CK647" s="401"/>
    </row>
    <row r="648" spans="1:89" s="12" customFormat="1" ht="75" customHeight="1">
      <c r="A648" s="371" t="s">
        <v>2795</v>
      </c>
      <c r="B648" s="372" t="s">
        <v>23</v>
      </c>
      <c r="C648" s="79" t="s">
        <v>2449</v>
      </c>
      <c r="D648" s="79" t="s">
        <v>1466</v>
      </c>
      <c r="E648" s="80" t="s">
        <v>2450</v>
      </c>
      <c r="F648" s="81" t="s">
        <v>2389</v>
      </c>
      <c r="G648" s="82" t="s">
        <v>24</v>
      </c>
      <c r="H648" s="371">
        <v>0</v>
      </c>
      <c r="I648" s="83">
        <v>470000000</v>
      </c>
      <c r="J648" s="84" t="s">
        <v>25</v>
      </c>
      <c r="K648" s="372" t="s">
        <v>618</v>
      </c>
      <c r="L648" s="64" t="s">
        <v>26</v>
      </c>
      <c r="M648" s="85" t="s">
        <v>27</v>
      </c>
      <c r="N648" s="372" t="s">
        <v>1594</v>
      </c>
      <c r="O648" s="86" t="s">
        <v>28</v>
      </c>
      <c r="P648" s="64">
        <v>796</v>
      </c>
      <c r="Q648" s="87" t="s">
        <v>29</v>
      </c>
      <c r="R648" s="87" t="s">
        <v>3128</v>
      </c>
      <c r="S648" s="88">
        <v>12572</v>
      </c>
      <c r="T648" s="89">
        <f t="shared" si="20"/>
        <v>0</v>
      </c>
      <c r="U648" s="90">
        <f t="shared" si="21"/>
        <v>0</v>
      </c>
      <c r="V648" s="90"/>
      <c r="W648" s="371" t="s">
        <v>262</v>
      </c>
      <c r="X648" s="62"/>
      <c r="Y648" s="132"/>
      <c r="Z648" s="74"/>
      <c r="AA648" s="22"/>
      <c r="AB648" s="141"/>
      <c r="AC648" s="248"/>
      <c r="AD648" s="248"/>
      <c r="AE648" s="248"/>
      <c r="AF648" s="248"/>
      <c r="AG648" s="293"/>
      <c r="AH648" s="400"/>
      <c r="AI648" s="22"/>
      <c r="AJ648" s="22"/>
      <c r="AK648" s="22"/>
      <c r="AL648" s="22"/>
      <c r="AM648" s="22"/>
      <c r="AN648" s="22"/>
      <c r="AO648" s="22"/>
      <c r="AP648" s="22"/>
      <c r="AQ648" s="22"/>
      <c r="AR648" s="401"/>
      <c r="AS648" s="401"/>
      <c r="AT648" s="401"/>
      <c r="AU648" s="401"/>
      <c r="AV648" s="401"/>
      <c r="AW648" s="401"/>
      <c r="AX648" s="401"/>
      <c r="AY648" s="401"/>
      <c r="AZ648" s="401"/>
      <c r="BA648" s="401"/>
      <c r="BB648" s="401"/>
      <c r="BC648" s="401"/>
      <c r="BD648" s="401"/>
      <c r="BE648" s="401"/>
      <c r="BF648" s="401"/>
      <c r="BG648" s="401"/>
      <c r="BH648" s="401"/>
      <c r="BI648" s="401"/>
      <c r="BJ648" s="401"/>
      <c r="BK648" s="401"/>
      <c r="BL648" s="401"/>
      <c r="BM648" s="401"/>
      <c r="BN648" s="401"/>
      <c r="BO648" s="401"/>
      <c r="BP648" s="401"/>
      <c r="BQ648" s="401"/>
      <c r="BR648" s="401"/>
      <c r="BS648" s="401"/>
      <c r="BT648" s="401"/>
      <c r="BU648" s="401"/>
      <c r="BV648" s="401"/>
      <c r="BW648" s="401"/>
      <c r="BX648" s="401"/>
      <c r="BY648" s="401"/>
      <c r="BZ648" s="401"/>
      <c r="CA648" s="401"/>
      <c r="CB648" s="401"/>
      <c r="CC648" s="401"/>
      <c r="CD648" s="401"/>
      <c r="CE648" s="401"/>
      <c r="CF648" s="401"/>
      <c r="CG648" s="401"/>
      <c r="CH648" s="401"/>
      <c r="CI648" s="401"/>
      <c r="CJ648" s="401"/>
      <c r="CK648" s="401"/>
    </row>
    <row r="649" spans="1:89" s="12" customFormat="1" ht="75" customHeight="1">
      <c r="A649" s="371" t="s">
        <v>2796</v>
      </c>
      <c r="B649" s="372" t="s">
        <v>23</v>
      </c>
      <c r="C649" s="79" t="s">
        <v>1470</v>
      </c>
      <c r="D649" s="79" t="s">
        <v>1466</v>
      </c>
      <c r="E649" s="80" t="s">
        <v>2451</v>
      </c>
      <c r="F649" s="81" t="s">
        <v>2390</v>
      </c>
      <c r="G649" s="82" t="s">
        <v>24</v>
      </c>
      <c r="H649" s="371">
        <v>0</v>
      </c>
      <c r="I649" s="83">
        <v>470000000</v>
      </c>
      <c r="J649" s="84" t="s">
        <v>25</v>
      </c>
      <c r="K649" s="372" t="s">
        <v>618</v>
      </c>
      <c r="L649" s="64" t="s">
        <v>26</v>
      </c>
      <c r="M649" s="85" t="s">
        <v>27</v>
      </c>
      <c r="N649" s="372" t="s">
        <v>1594</v>
      </c>
      <c r="O649" s="86" t="s">
        <v>28</v>
      </c>
      <c r="P649" s="64">
        <v>796</v>
      </c>
      <c r="Q649" s="87" t="s">
        <v>29</v>
      </c>
      <c r="R649" s="87" t="s">
        <v>3128</v>
      </c>
      <c r="S649" s="88">
        <v>15950</v>
      </c>
      <c r="T649" s="89">
        <f t="shared" si="20"/>
        <v>0</v>
      </c>
      <c r="U649" s="90">
        <f t="shared" si="21"/>
        <v>0</v>
      </c>
      <c r="V649" s="90"/>
      <c r="W649" s="371" t="s">
        <v>262</v>
      </c>
      <c r="X649" s="62"/>
      <c r="Y649" s="132"/>
      <c r="Z649" s="74"/>
      <c r="AA649" s="22"/>
      <c r="AB649" s="141"/>
      <c r="AC649" s="248"/>
      <c r="AD649" s="248"/>
      <c r="AE649" s="248"/>
      <c r="AF649" s="248"/>
      <c r="AG649" s="293"/>
      <c r="AH649" s="400"/>
      <c r="AI649" s="22"/>
      <c r="AJ649" s="22"/>
      <c r="AK649" s="22"/>
      <c r="AL649" s="22"/>
      <c r="AM649" s="22"/>
      <c r="AN649" s="22"/>
      <c r="AO649" s="22"/>
      <c r="AP649" s="22"/>
      <c r="AQ649" s="22"/>
      <c r="AR649" s="401"/>
      <c r="AS649" s="401"/>
      <c r="AT649" s="401"/>
      <c r="AU649" s="401"/>
      <c r="AV649" s="401"/>
      <c r="AW649" s="401"/>
      <c r="AX649" s="401"/>
      <c r="AY649" s="401"/>
      <c r="AZ649" s="401"/>
      <c r="BA649" s="401"/>
      <c r="BB649" s="401"/>
      <c r="BC649" s="401"/>
      <c r="BD649" s="401"/>
      <c r="BE649" s="401"/>
      <c r="BF649" s="401"/>
      <c r="BG649" s="401"/>
      <c r="BH649" s="401"/>
      <c r="BI649" s="401"/>
      <c r="BJ649" s="401"/>
      <c r="BK649" s="401"/>
      <c r="BL649" s="401"/>
      <c r="BM649" s="401"/>
      <c r="BN649" s="401"/>
      <c r="BO649" s="401"/>
      <c r="BP649" s="401"/>
      <c r="BQ649" s="401"/>
      <c r="BR649" s="401"/>
      <c r="BS649" s="401"/>
      <c r="BT649" s="401"/>
      <c r="BU649" s="401"/>
      <c r="BV649" s="401"/>
      <c r="BW649" s="401"/>
      <c r="BX649" s="401"/>
      <c r="BY649" s="401"/>
      <c r="BZ649" s="401"/>
      <c r="CA649" s="401"/>
      <c r="CB649" s="401"/>
      <c r="CC649" s="401"/>
      <c r="CD649" s="401"/>
      <c r="CE649" s="401"/>
      <c r="CF649" s="401"/>
      <c r="CG649" s="401"/>
      <c r="CH649" s="401"/>
      <c r="CI649" s="401"/>
      <c r="CJ649" s="401"/>
      <c r="CK649" s="401"/>
    </row>
    <row r="650" spans="1:89" s="12" customFormat="1" ht="75" customHeight="1">
      <c r="A650" s="371" t="s">
        <v>2797</v>
      </c>
      <c r="B650" s="372" t="s">
        <v>23</v>
      </c>
      <c r="C650" s="79" t="s">
        <v>1467</v>
      </c>
      <c r="D650" s="79" t="s">
        <v>1468</v>
      </c>
      <c r="E650" s="80" t="s">
        <v>1469</v>
      </c>
      <c r="F650" s="81" t="s">
        <v>2391</v>
      </c>
      <c r="G650" s="82" t="s">
        <v>24</v>
      </c>
      <c r="H650" s="371">
        <v>0</v>
      </c>
      <c r="I650" s="83">
        <v>470000000</v>
      </c>
      <c r="J650" s="84" t="s">
        <v>25</v>
      </c>
      <c r="K650" s="372" t="s">
        <v>618</v>
      </c>
      <c r="L650" s="64" t="s">
        <v>26</v>
      </c>
      <c r="M650" s="85" t="s">
        <v>27</v>
      </c>
      <c r="N650" s="372" t="s">
        <v>1594</v>
      </c>
      <c r="O650" s="86" t="s">
        <v>28</v>
      </c>
      <c r="P650" s="64">
        <v>796</v>
      </c>
      <c r="Q650" s="87" t="s">
        <v>29</v>
      </c>
      <c r="R650" s="87" t="s">
        <v>3128</v>
      </c>
      <c r="S650" s="88">
        <v>3112</v>
      </c>
      <c r="T650" s="89">
        <f t="shared" si="20"/>
        <v>0</v>
      </c>
      <c r="U650" s="90">
        <f t="shared" si="21"/>
        <v>0</v>
      </c>
      <c r="V650" s="90"/>
      <c r="W650" s="371" t="s">
        <v>262</v>
      </c>
      <c r="X650" s="62"/>
      <c r="Y650" s="132"/>
      <c r="Z650" s="74"/>
      <c r="AA650" s="22"/>
      <c r="AB650" s="141"/>
      <c r="AC650" s="248"/>
      <c r="AD650" s="248"/>
      <c r="AE650" s="248"/>
      <c r="AF650" s="248"/>
      <c r="AG650" s="293"/>
      <c r="AH650" s="400"/>
      <c r="AI650" s="22"/>
      <c r="AJ650" s="22"/>
      <c r="AK650" s="22"/>
      <c r="AL650" s="22"/>
      <c r="AM650" s="22"/>
      <c r="AN650" s="22"/>
      <c r="AO650" s="22"/>
      <c r="AP650" s="22"/>
      <c r="AQ650" s="22"/>
      <c r="AR650" s="401"/>
      <c r="AS650" s="401"/>
      <c r="AT650" s="401"/>
      <c r="AU650" s="401"/>
      <c r="AV650" s="401"/>
      <c r="AW650" s="401"/>
      <c r="AX650" s="401"/>
      <c r="AY650" s="401"/>
      <c r="AZ650" s="401"/>
      <c r="BA650" s="401"/>
      <c r="BB650" s="401"/>
      <c r="BC650" s="401"/>
      <c r="BD650" s="401"/>
      <c r="BE650" s="401"/>
      <c r="BF650" s="401"/>
      <c r="BG650" s="401"/>
      <c r="BH650" s="401"/>
      <c r="BI650" s="401"/>
      <c r="BJ650" s="401"/>
      <c r="BK650" s="401"/>
      <c r="BL650" s="401"/>
      <c r="BM650" s="401"/>
      <c r="BN650" s="401"/>
      <c r="BO650" s="401"/>
      <c r="BP650" s="401"/>
      <c r="BQ650" s="401"/>
      <c r="BR650" s="401"/>
      <c r="BS650" s="401"/>
      <c r="BT650" s="401"/>
      <c r="BU650" s="401"/>
      <c r="BV650" s="401"/>
      <c r="BW650" s="401"/>
      <c r="BX650" s="401"/>
      <c r="BY650" s="401"/>
      <c r="BZ650" s="401"/>
      <c r="CA650" s="401"/>
      <c r="CB650" s="401"/>
      <c r="CC650" s="401"/>
      <c r="CD650" s="401"/>
      <c r="CE650" s="401"/>
      <c r="CF650" s="401"/>
      <c r="CG650" s="401"/>
      <c r="CH650" s="401"/>
      <c r="CI650" s="401"/>
      <c r="CJ650" s="401"/>
      <c r="CK650" s="401"/>
    </row>
    <row r="651" spans="1:89" s="12" customFormat="1" ht="75" customHeight="1">
      <c r="A651" s="371" t="s">
        <v>2798</v>
      </c>
      <c r="B651" s="372" t="s">
        <v>23</v>
      </c>
      <c r="C651" s="79" t="s">
        <v>2326</v>
      </c>
      <c r="D651" s="79" t="s">
        <v>1468</v>
      </c>
      <c r="E651" s="80" t="s">
        <v>2327</v>
      </c>
      <c r="F651" s="81" t="s">
        <v>2392</v>
      </c>
      <c r="G651" s="82" t="s">
        <v>24</v>
      </c>
      <c r="H651" s="371">
        <v>0</v>
      </c>
      <c r="I651" s="83">
        <v>470000000</v>
      </c>
      <c r="J651" s="84" t="s">
        <v>25</v>
      </c>
      <c r="K651" s="372" t="s">
        <v>618</v>
      </c>
      <c r="L651" s="64" t="s">
        <v>26</v>
      </c>
      <c r="M651" s="85" t="s">
        <v>27</v>
      </c>
      <c r="N651" s="372" t="s">
        <v>1594</v>
      </c>
      <c r="O651" s="86" t="s">
        <v>28</v>
      </c>
      <c r="P651" s="64">
        <v>796</v>
      </c>
      <c r="Q651" s="87" t="s">
        <v>29</v>
      </c>
      <c r="R651" s="87" t="s">
        <v>3128</v>
      </c>
      <c r="S651" s="88">
        <v>1650.0000000000002</v>
      </c>
      <c r="T651" s="89">
        <f t="shared" si="20"/>
        <v>0</v>
      </c>
      <c r="U651" s="90">
        <f t="shared" si="21"/>
        <v>0</v>
      </c>
      <c r="V651" s="90"/>
      <c r="W651" s="371" t="s">
        <v>262</v>
      </c>
      <c r="X651" s="62"/>
      <c r="Y651" s="132"/>
      <c r="Z651" s="74"/>
      <c r="AA651" s="22"/>
      <c r="AB651" s="141"/>
      <c r="AC651" s="248"/>
      <c r="AD651" s="248"/>
      <c r="AE651" s="248"/>
      <c r="AF651" s="248"/>
      <c r="AG651" s="293"/>
      <c r="AH651" s="400"/>
      <c r="AI651" s="22"/>
      <c r="AJ651" s="22"/>
      <c r="AK651" s="22"/>
      <c r="AL651" s="22"/>
      <c r="AM651" s="22"/>
      <c r="AN651" s="22"/>
      <c r="AO651" s="22"/>
      <c r="AP651" s="22"/>
      <c r="AQ651" s="22"/>
      <c r="AR651" s="401"/>
      <c r="AS651" s="401"/>
      <c r="AT651" s="401"/>
      <c r="AU651" s="401"/>
      <c r="AV651" s="401"/>
      <c r="AW651" s="401"/>
      <c r="AX651" s="401"/>
      <c r="AY651" s="401"/>
      <c r="AZ651" s="401"/>
      <c r="BA651" s="401"/>
      <c r="BB651" s="401"/>
      <c r="BC651" s="401"/>
      <c r="BD651" s="401"/>
      <c r="BE651" s="401"/>
      <c r="BF651" s="401"/>
      <c r="BG651" s="401"/>
      <c r="BH651" s="401"/>
      <c r="BI651" s="401"/>
      <c r="BJ651" s="401"/>
      <c r="BK651" s="401"/>
      <c r="BL651" s="401"/>
      <c r="BM651" s="401"/>
      <c r="BN651" s="401"/>
      <c r="BO651" s="401"/>
      <c r="BP651" s="401"/>
      <c r="BQ651" s="401"/>
      <c r="BR651" s="401"/>
      <c r="BS651" s="401"/>
      <c r="BT651" s="401"/>
      <c r="BU651" s="401"/>
      <c r="BV651" s="401"/>
      <c r="BW651" s="401"/>
      <c r="BX651" s="401"/>
      <c r="BY651" s="401"/>
      <c r="BZ651" s="401"/>
      <c r="CA651" s="401"/>
      <c r="CB651" s="401"/>
      <c r="CC651" s="401"/>
      <c r="CD651" s="401"/>
      <c r="CE651" s="401"/>
      <c r="CF651" s="401"/>
      <c r="CG651" s="401"/>
      <c r="CH651" s="401"/>
      <c r="CI651" s="401"/>
      <c r="CJ651" s="401"/>
      <c r="CK651" s="401"/>
    </row>
    <row r="652" spans="1:89" s="12" customFormat="1" ht="75" customHeight="1">
      <c r="A652" s="371" t="s">
        <v>2799</v>
      </c>
      <c r="B652" s="372" t="s">
        <v>23</v>
      </c>
      <c r="C652" s="79" t="s">
        <v>2446</v>
      </c>
      <c r="D652" s="79" t="s">
        <v>2447</v>
      </c>
      <c r="E652" s="80" t="s">
        <v>2448</v>
      </c>
      <c r="F652" s="81" t="s">
        <v>2393</v>
      </c>
      <c r="G652" s="82" t="s">
        <v>24</v>
      </c>
      <c r="H652" s="371">
        <v>0</v>
      </c>
      <c r="I652" s="83">
        <v>470000000</v>
      </c>
      <c r="J652" s="84" t="s">
        <v>25</v>
      </c>
      <c r="K652" s="372" t="s">
        <v>618</v>
      </c>
      <c r="L652" s="64" t="s">
        <v>26</v>
      </c>
      <c r="M652" s="85" t="s">
        <v>27</v>
      </c>
      <c r="N652" s="372" t="s">
        <v>1594</v>
      </c>
      <c r="O652" s="86" t="s">
        <v>28</v>
      </c>
      <c r="P652" s="64">
        <v>796</v>
      </c>
      <c r="Q652" s="87" t="s">
        <v>29</v>
      </c>
      <c r="R652" s="87" t="s">
        <v>3128</v>
      </c>
      <c r="S652" s="88">
        <v>7440.4000000000005</v>
      </c>
      <c r="T652" s="89">
        <f t="shared" si="20"/>
        <v>0</v>
      </c>
      <c r="U652" s="90">
        <f t="shared" si="21"/>
        <v>0</v>
      </c>
      <c r="V652" s="90"/>
      <c r="W652" s="371" t="s">
        <v>262</v>
      </c>
      <c r="X652" s="62"/>
      <c r="Y652" s="132"/>
      <c r="Z652" s="74"/>
      <c r="AA652" s="22"/>
      <c r="AB652" s="141"/>
      <c r="AC652" s="248"/>
      <c r="AD652" s="248"/>
      <c r="AE652" s="248"/>
      <c r="AF652" s="248"/>
      <c r="AG652" s="293"/>
      <c r="AH652" s="400"/>
      <c r="AI652" s="22"/>
      <c r="AJ652" s="22"/>
      <c r="AK652" s="22"/>
      <c r="AL652" s="22"/>
      <c r="AM652" s="22"/>
      <c r="AN652" s="22"/>
      <c r="AO652" s="22"/>
      <c r="AP652" s="22"/>
      <c r="AQ652" s="22"/>
      <c r="AR652" s="401"/>
      <c r="AS652" s="401"/>
      <c r="AT652" s="401"/>
      <c r="AU652" s="401"/>
      <c r="AV652" s="401"/>
      <c r="AW652" s="401"/>
      <c r="AX652" s="401"/>
      <c r="AY652" s="401"/>
      <c r="AZ652" s="401"/>
      <c r="BA652" s="401"/>
      <c r="BB652" s="401"/>
      <c r="BC652" s="401"/>
      <c r="BD652" s="401"/>
      <c r="BE652" s="401"/>
      <c r="BF652" s="401"/>
      <c r="BG652" s="401"/>
      <c r="BH652" s="401"/>
      <c r="BI652" s="401"/>
      <c r="BJ652" s="401"/>
      <c r="BK652" s="401"/>
      <c r="BL652" s="401"/>
      <c r="BM652" s="401"/>
      <c r="BN652" s="401"/>
      <c r="BO652" s="401"/>
      <c r="BP652" s="401"/>
      <c r="BQ652" s="401"/>
      <c r="BR652" s="401"/>
      <c r="BS652" s="401"/>
      <c r="BT652" s="401"/>
      <c r="BU652" s="401"/>
      <c r="BV652" s="401"/>
      <c r="BW652" s="401"/>
      <c r="BX652" s="401"/>
      <c r="BY652" s="401"/>
      <c r="BZ652" s="401"/>
      <c r="CA652" s="401"/>
      <c r="CB652" s="401"/>
      <c r="CC652" s="401"/>
      <c r="CD652" s="401"/>
      <c r="CE652" s="401"/>
      <c r="CF652" s="401"/>
      <c r="CG652" s="401"/>
      <c r="CH652" s="401"/>
      <c r="CI652" s="401"/>
      <c r="CJ652" s="401"/>
      <c r="CK652" s="401"/>
    </row>
    <row r="653" spans="1:89" s="12" customFormat="1" ht="75" customHeight="1">
      <c r="A653" s="371" t="s">
        <v>2800</v>
      </c>
      <c r="B653" s="372" t="s">
        <v>23</v>
      </c>
      <c r="C653" s="79" t="s">
        <v>2446</v>
      </c>
      <c r="D653" s="79" t="s">
        <v>2447</v>
      </c>
      <c r="E653" s="80" t="s">
        <v>2448</v>
      </c>
      <c r="F653" s="81" t="s">
        <v>2394</v>
      </c>
      <c r="G653" s="82" t="s">
        <v>24</v>
      </c>
      <c r="H653" s="371">
        <v>0</v>
      </c>
      <c r="I653" s="83">
        <v>470000000</v>
      </c>
      <c r="J653" s="84" t="s">
        <v>25</v>
      </c>
      <c r="K653" s="372" t="s">
        <v>618</v>
      </c>
      <c r="L653" s="64" t="s">
        <v>26</v>
      </c>
      <c r="M653" s="85" t="s">
        <v>27</v>
      </c>
      <c r="N653" s="372" t="s">
        <v>1594</v>
      </c>
      <c r="O653" s="86" t="s">
        <v>28</v>
      </c>
      <c r="P653" s="64">
        <v>796</v>
      </c>
      <c r="Q653" s="87" t="s">
        <v>29</v>
      </c>
      <c r="R653" s="87" t="s">
        <v>3128</v>
      </c>
      <c r="S653" s="88">
        <v>10881.2</v>
      </c>
      <c r="T653" s="89">
        <f t="shared" si="20"/>
        <v>0</v>
      </c>
      <c r="U653" s="90">
        <f t="shared" si="21"/>
        <v>0</v>
      </c>
      <c r="V653" s="90"/>
      <c r="W653" s="371" t="s">
        <v>262</v>
      </c>
      <c r="X653" s="62"/>
      <c r="Y653" s="132"/>
      <c r="Z653" s="74"/>
      <c r="AA653" s="22"/>
      <c r="AB653" s="141"/>
      <c r="AC653" s="248"/>
      <c r="AD653" s="248"/>
      <c r="AE653" s="248"/>
      <c r="AF653" s="248"/>
      <c r="AG653" s="293"/>
      <c r="AH653" s="400"/>
      <c r="AI653" s="22"/>
      <c r="AJ653" s="22"/>
      <c r="AK653" s="22"/>
      <c r="AL653" s="22"/>
      <c r="AM653" s="22"/>
      <c r="AN653" s="22"/>
      <c r="AO653" s="22"/>
      <c r="AP653" s="22"/>
      <c r="AQ653" s="22"/>
      <c r="AR653" s="401"/>
      <c r="AS653" s="401"/>
      <c r="AT653" s="401"/>
      <c r="AU653" s="401"/>
      <c r="AV653" s="401"/>
      <c r="AW653" s="401"/>
      <c r="AX653" s="401"/>
      <c r="AY653" s="401"/>
      <c r="AZ653" s="401"/>
      <c r="BA653" s="401"/>
      <c r="BB653" s="401"/>
      <c r="BC653" s="401"/>
      <c r="BD653" s="401"/>
      <c r="BE653" s="401"/>
      <c r="BF653" s="401"/>
      <c r="BG653" s="401"/>
      <c r="BH653" s="401"/>
      <c r="BI653" s="401"/>
      <c r="BJ653" s="401"/>
      <c r="BK653" s="401"/>
      <c r="BL653" s="401"/>
      <c r="BM653" s="401"/>
      <c r="BN653" s="401"/>
      <c r="BO653" s="401"/>
      <c r="BP653" s="401"/>
      <c r="BQ653" s="401"/>
      <c r="BR653" s="401"/>
      <c r="BS653" s="401"/>
      <c r="BT653" s="401"/>
      <c r="BU653" s="401"/>
      <c r="BV653" s="401"/>
      <c r="BW653" s="401"/>
      <c r="BX653" s="401"/>
      <c r="BY653" s="401"/>
      <c r="BZ653" s="401"/>
      <c r="CA653" s="401"/>
      <c r="CB653" s="401"/>
      <c r="CC653" s="401"/>
      <c r="CD653" s="401"/>
      <c r="CE653" s="401"/>
      <c r="CF653" s="401"/>
      <c r="CG653" s="401"/>
      <c r="CH653" s="401"/>
      <c r="CI653" s="401"/>
      <c r="CJ653" s="401"/>
      <c r="CK653" s="401"/>
    </row>
    <row r="654" spans="1:89" s="12" customFormat="1" ht="75" customHeight="1">
      <c r="A654" s="371" t="s">
        <v>2801</v>
      </c>
      <c r="B654" s="372" t="s">
        <v>23</v>
      </c>
      <c r="C654" s="79" t="s">
        <v>2452</v>
      </c>
      <c r="D654" s="79" t="s">
        <v>1466</v>
      </c>
      <c r="E654" s="80" t="s">
        <v>2453</v>
      </c>
      <c r="F654" s="81" t="s">
        <v>2395</v>
      </c>
      <c r="G654" s="82" t="s">
        <v>24</v>
      </c>
      <c r="H654" s="371">
        <v>0</v>
      </c>
      <c r="I654" s="83">
        <v>470000000</v>
      </c>
      <c r="J654" s="84" t="s">
        <v>25</v>
      </c>
      <c r="K654" s="372" t="s">
        <v>618</v>
      </c>
      <c r="L654" s="64" t="s">
        <v>26</v>
      </c>
      <c r="M654" s="85" t="s">
        <v>27</v>
      </c>
      <c r="N654" s="372" t="s">
        <v>1594</v>
      </c>
      <c r="O654" s="86" t="s">
        <v>28</v>
      </c>
      <c r="P654" s="64">
        <v>796</v>
      </c>
      <c r="Q654" s="87" t="s">
        <v>29</v>
      </c>
      <c r="R654" s="87" t="s">
        <v>3128</v>
      </c>
      <c r="S654" s="88">
        <v>13750.000000000002</v>
      </c>
      <c r="T654" s="89">
        <f t="shared" si="20"/>
        <v>0</v>
      </c>
      <c r="U654" s="90">
        <f t="shared" si="21"/>
        <v>0</v>
      </c>
      <c r="V654" s="90"/>
      <c r="W654" s="371" t="s">
        <v>262</v>
      </c>
      <c r="X654" s="62"/>
      <c r="Y654" s="132"/>
      <c r="Z654" s="74"/>
      <c r="AA654" s="22"/>
      <c r="AB654" s="141"/>
      <c r="AC654" s="248"/>
      <c r="AD654" s="248"/>
      <c r="AE654" s="248"/>
      <c r="AF654" s="248"/>
      <c r="AG654" s="293"/>
      <c r="AH654" s="400"/>
      <c r="AI654" s="22"/>
      <c r="AJ654" s="22"/>
      <c r="AK654" s="22"/>
      <c r="AL654" s="22"/>
      <c r="AM654" s="22"/>
      <c r="AN654" s="22"/>
      <c r="AO654" s="22"/>
      <c r="AP654" s="22"/>
      <c r="AQ654" s="22"/>
      <c r="AR654" s="401"/>
      <c r="AS654" s="401"/>
      <c r="AT654" s="401"/>
      <c r="AU654" s="401"/>
      <c r="AV654" s="401"/>
      <c r="AW654" s="401"/>
      <c r="AX654" s="401"/>
      <c r="AY654" s="401"/>
      <c r="AZ654" s="401"/>
      <c r="BA654" s="401"/>
      <c r="BB654" s="401"/>
      <c r="BC654" s="401"/>
      <c r="BD654" s="401"/>
      <c r="BE654" s="401"/>
      <c r="BF654" s="401"/>
      <c r="BG654" s="401"/>
      <c r="BH654" s="401"/>
      <c r="BI654" s="401"/>
      <c r="BJ654" s="401"/>
      <c r="BK654" s="401"/>
      <c r="BL654" s="401"/>
      <c r="BM654" s="401"/>
      <c r="BN654" s="401"/>
      <c r="BO654" s="401"/>
      <c r="BP654" s="401"/>
      <c r="BQ654" s="401"/>
      <c r="BR654" s="401"/>
      <c r="BS654" s="401"/>
      <c r="BT654" s="401"/>
      <c r="BU654" s="401"/>
      <c r="BV654" s="401"/>
      <c r="BW654" s="401"/>
      <c r="BX654" s="401"/>
      <c r="BY654" s="401"/>
      <c r="BZ654" s="401"/>
      <c r="CA654" s="401"/>
      <c r="CB654" s="401"/>
      <c r="CC654" s="401"/>
      <c r="CD654" s="401"/>
      <c r="CE654" s="401"/>
      <c r="CF654" s="401"/>
      <c r="CG654" s="401"/>
      <c r="CH654" s="401"/>
      <c r="CI654" s="401"/>
      <c r="CJ654" s="401"/>
      <c r="CK654" s="401"/>
    </row>
    <row r="655" spans="1:89" s="12" customFormat="1" ht="62.25" customHeight="1">
      <c r="A655" s="371" t="s">
        <v>2802</v>
      </c>
      <c r="B655" s="372" t="s">
        <v>23</v>
      </c>
      <c r="C655" s="79" t="s">
        <v>1435</v>
      </c>
      <c r="D655" s="79" t="s">
        <v>1207</v>
      </c>
      <c r="E655" s="80" t="s">
        <v>1434</v>
      </c>
      <c r="F655" s="81" t="s">
        <v>1352</v>
      </c>
      <c r="G655" s="82" t="s">
        <v>24</v>
      </c>
      <c r="H655" s="371">
        <v>0</v>
      </c>
      <c r="I655" s="83">
        <v>470000000</v>
      </c>
      <c r="J655" s="84" t="s">
        <v>25</v>
      </c>
      <c r="K655" s="372" t="s">
        <v>618</v>
      </c>
      <c r="L655" s="64" t="s">
        <v>26</v>
      </c>
      <c r="M655" s="85" t="s">
        <v>27</v>
      </c>
      <c r="N655" s="372" t="s">
        <v>1594</v>
      </c>
      <c r="O655" s="86" t="s">
        <v>28</v>
      </c>
      <c r="P655" s="87" t="s">
        <v>806</v>
      </c>
      <c r="Q655" s="87" t="s">
        <v>805</v>
      </c>
      <c r="R655" s="87">
        <v>0</v>
      </c>
      <c r="S655" s="88">
        <v>22.087</v>
      </c>
      <c r="T655" s="89">
        <f t="shared" ref="T655:T718" si="22">S655*R655</f>
        <v>0</v>
      </c>
      <c r="U655" s="90">
        <f t="shared" ref="U655:U718" si="23">T655*1.12</f>
        <v>0</v>
      </c>
      <c r="V655" s="90" t="s">
        <v>107</v>
      </c>
      <c r="W655" s="371" t="s">
        <v>262</v>
      </c>
      <c r="X655" s="62"/>
      <c r="Y655" s="132"/>
      <c r="Z655" s="74"/>
      <c r="AA655" s="22"/>
      <c r="AB655" s="141"/>
      <c r="AC655" s="248"/>
      <c r="AD655" s="248"/>
      <c r="AE655" s="248"/>
      <c r="AF655" s="248"/>
      <c r="AG655" s="293"/>
      <c r="AH655" s="400"/>
      <c r="AI655" s="22"/>
      <c r="AJ655" s="22"/>
      <c r="AK655" s="22"/>
      <c r="AL655" s="22"/>
      <c r="AM655" s="22"/>
      <c r="AN655" s="22"/>
      <c r="AO655" s="22"/>
      <c r="AP655" s="22"/>
      <c r="AQ655" s="22"/>
      <c r="AR655" s="401"/>
      <c r="AS655" s="401"/>
      <c r="AT655" s="401"/>
      <c r="AU655" s="401"/>
      <c r="AV655" s="401"/>
      <c r="AW655" s="401"/>
      <c r="AX655" s="401"/>
      <c r="AY655" s="401"/>
      <c r="AZ655" s="401"/>
      <c r="BA655" s="401"/>
      <c r="BB655" s="401"/>
      <c r="BC655" s="401"/>
      <c r="BD655" s="401"/>
      <c r="BE655" s="401"/>
      <c r="BF655" s="401"/>
      <c r="BG655" s="401"/>
      <c r="BH655" s="401"/>
      <c r="BI655" s="401"/>
      <c r="BJ655" s="401"/>
      <c r="BK655" s="401"/>
      <c r="BL655" s="401"/>
      <c r="BM655" s="401"/>
      <c r="BN655" s="401"/>
      <c r="BO655" s="401"/>
      <c r="BP655" s="401"/>
      <c r="BQ655" s="401"/>
      <c r="BR655" s="401"/>
      <c r="BS655" s="401"/>
      <c r="BT655" s="401"/>
      <c r="BU655" s="401"/>
      <c r="BV655" s="401"/>
      <c r="BW655" s="401"/>
      <c r="BX655" s="401"/>
      <c r="BY655" s="401"/>
      <c r="BZ655" s="401"/>
      <c r="CA655" s="401"/>
      <c r="CB655" s="401"/>
      <c r="CC655" s="401"/>
      <c r="CD655" s="401"/>
      <c r="CE655" s="401"/>
      <c r="CF655" s="401"/>
      <c r="CG655" s="401"/>
      <c r="CH655" s="401"/>
      <c r="CI655" s="401"/>
      <c r="CJ655" s="401"/>
      <c r="CK655" s="401"/>
    </row>
    <row r="656" spans="1:89" s="12" customFormat="1" ht="62.25" customHeight="1">
      <c r="A656" s="371" t="s">
        <v>3144</v>
      </c>
      <c r="B656" s="372" t="s">
        <v>23</v>
      </c>
      <c r="C656" s="79" t="s">
        <v>1435</v>
      </c>
      <c r="D656" s="79" t="s">
        <v>1207</v>
      </c>
      <c r="E656" s="80" t="s">
        <v>1434</v>
      </c>
      <c r="F656" s="81" t="s">
        <v>1352</v>
      </c>
      <c r="G656" s="82" t="s">
        <v>24</v>
      </c>
      <c r="H656" s="371">
        <v>75</v>
      </c>
      <c r="I656" s="83">
        <v>470000000</v>
      </c>
      <c r="J656" s="84" t="s">
        <v>25</v>
      </c>
      <c r="K656" s="62" t="s">
        <v>3479</v>
      </c>
      <c r="L656" s="64" t="s">
        <v>26</v>
      </c>
      <c r="M656" s="85" t="s">
        <v>27</v>
      </c>
      <c r="N656" s="372" t="s">
        <v>1594</v>
      </c>
      <c r="O656" s="86" t="s">
        <v>28</v>
      </c>
      <c r="P656" s="87" t="s">
        <v>806</v>
      </c>
      <c r="Q656" s="87" t="s">
        <v>805</v>
      </c>
      <c r="R656" s="87" t="s">
        <v>3128</v>
      </c>
      <c r="S656" s="88">
        <v>14</v>
      </c>
      <c r="T656" s="89">
        <f t="shared" si="22"/>
        <v>0</v>
      </c>
      <c r="U656" s="90">
        <f t="shared" si="23"/>
        <v>0</v>
      </c>
      <c r="V656" s="181"/>
      <c r="W656" s="179" t="s">
        <v>262</v>
      </c>
      <c r="X656" s="182" t="s">
        <v>3721</v>
      </c>
      <c r="Y656" s="132"/>
      <c r="Z656" s="74"/>
      <c r="AA656" s="22"/>
      <c r="AB656" s="141"/>
      <c r="AC656" s="248"/>
      <c r="AD656" s="248"/>
      <c r="AE656" s="248"/>
      <c r="AF656" s="248"/>
      <c r="AG656" s="293"/>
      <c r="AH656" s="400"/>
      <c r="AI656" s="22"/>
      <c r="AJ656" s="22"/>
      <c r="AK656" s="22"/>
      <c r="AL656" s="22"/>
      <c r="AM656" s="22"/>
      <c r="AN656" s="22"/>
      <c r="AO656" s="22"/>
      <c r="AP656" s="22"/>
      <c r="AQ656" s="22"/>
      <c r="AR656" s="401"/>
      <c r="AS656" s="401"/>
      <c r="AT656" s="401"/>
      <c r="AU656" s="401"/>
      <c r="AV656" s="401"/>
      <c r="AW656" s="401"/>
      <c r="AX656" s="401"/>
      <c r="AY656" s="401"/>
      <c r="AZ656" s="401"/>
      <c r="BA656" s="401"/>
      <c r="BB656" s="401"/>
      <c r="BC656" s="401"/>
      <c r="BD656" s="401"/>
      <c r="BE656" s="401"/>
      <c r="BF656" s="401"/>
      <c r="BG656" s="401"/>
      <c r="BH656" s="401"/>
      <c r="BI656" s="401"/>
      <c r="BJ656" s="401"/>
      <c r="BK656" s="401"/>
      <c r="BL656" s="401"/>
      <c r="BM656" s="401"/>
      <c r="BN656" s="401"/>
      <c r="BO656" s="401"/>
      <c r="BP656" s="401"/>
      <c r="BQ656" s="401"/>
      <c r="BR656" s="401"/>
      <c r="BS656" s="401"/>
      <c r="BT656" s="401"/>
      <c r="BU656" s="401"/>
      <c r="BV656" s="401"/>
      <c r="BW656" s="401"/>
      <c r="BX656" s="401"/>
      <c r="BY656" s="401"/>
      <c r="BZ656" s="401"/>
      <c r="CA656" s="401"/>
      <c r="CB656" s="401"/>
      <c r="CC656" s="401"/>
      <c r="CD656" s="401"/>
      <c r="CE656" s="401"/>
      <c r="CF656" s="401"/>
      <c r="CG656" s="401"/>
      <c r="CH656" s="401"/>
      <c r="CI656" s="401"/>
      <c r="CJ656" s="401"/>
      <c r="CK656" s="401"/>
    </row>
    <row r="657" spans="1:89" s="12" customFormat="1" ht="72.75" customHeight="1">
      <c r="A657" s="371" t="s">
        <v>2803</v>
      </c>
      <c r="B657" s="372" t="s">
        <v>23</v>
      </c>
      <c r="C657" s="79" t="s">
        <v>1436</v>
      </c>
      <c r="D657" s="79" t="s">
        <v>1207</v>
      </c>
      <c r="E657" s="80" t="s">
        <v>1437</v>
      </c>
      <c r="F657" s="81" t="s">
        <v>1353</v>
      </c>
      <c r="G657" s="82" t="s">
        <v>24</v>
      </c>
      <c r="H657" s="371">
        <v>0</v>
      </c>
      <c r="I657" s="83">
        <v>470000000</v>
      </c>
      <c r="J657" s="84" t="s">
        <v>25</v>
      </c>
      <c r="K657" s="372" t="s">
        <v>618</v>
      </c>
      <c r="L657" s="64" t="s">
        <v>26</v>
      </c>
      <c r="M657" s="85" t="s">
        <v>27</v>
      </c>
      <c r="N657" s="372" t="s">
        <v>1594</v>
      </c>
      <c r="O657" s="86" t="s">
        <v>28</v>
      </c>
      <c r="P657" s="87" t="s">
        <v>1420</v>
      </c>
      <c r="Q657" s="87" t="s">
        <v>1419</v>
      </c>
      <c r="R657" s="87">
        <v>0</v>
      </c>
      <c r="S657" s="88">
        <v>76.7</v>
      </c>
      <c r="T657" s="89">
        <f t="shared" si="22"/>
        <v>0</v>
      </c>
      <c r="U657" s="90">
        <f t="shared" si="23"/>
        <v>0</v>
      </c>
      <c r="V657" s="90"/>
      <c r="W657" s="371" t="s">
        <v>262</v>
      </c>
      <c r="X657" s="62"/>
      <c r="Y657" s="132"/>
      <c r="Z657" s="74"/>
      <c r="AA657" s="22"/>
      <c r="AB657" s="141"/>
      <c r="AC657" s="248"/>
      <c r="AD657" s="248"/>
      <c r="AE657" s="248"/>
      <c r="AF657" s="248"/>
      <c r="AG657" s="293"/>
      <c r="AH657" s="400"/>
      <c r="AI657" s="22"/>
      <c r="AJ657" s="22"/>
      <c r="AK657" s="22"/>
      <c r="AL657" s="22"/>
      <c r="AM657" s="22"/>
      <c r="AN657" s="22"/>
      <c r="AO657" s="22"/>
      <c r="AP657" s="22"/>
      <c r="AQ657" s="22"/>
      <c r="AR657" s="401"/>
      <c r="AS657" s="401"/>
      <c r="AT657" s="401"/>
      <c r="AU657" s="401"/>
      <c r="AV657" s="401"/>
      <c r="AW657" s="401"/>
      <c r="AX657" s="401"/>
      <c r="AY657" s="401"/>
      <c r="AZ657" s="401"/>
      <c r="BA657" s="401"/>
      <c r="BB657" s="401"/>
      <c r="BC657" s="401"/>
      <c r="BD657" s="401"/>
      <c r="BE657" s="401"/>
      <c r="BF657" s="401"/>
      <c r="BG657" s="401"/>
      <c r="BH657" s="401"/>
      <c r="BI657" s="401"/>
      <c r="BJ657" s="401"/>
      <c r="BK657" s="401"/>
      <c r="BL657" s="401"/>
      <c r="BM657" s="401"/>
      <c r="BN657" s="401"/>
      <c r="BO657" s="401"/>
      <c r="BP657" s="401"/>
      <c r="BQ657" s="401"/>
      <c r="BR657" s="401"/>
      <c r="BS657" s="401"/>
      <c r="BT657" s="401"/>
      <c r="BU657" s="401"/>
      <c r="BV657" s="401"/>
      <c r="BW657" s="401"/>
      <c r="BX657" s="401"/>
      <c r="BY657" s="401"/>
      <c r="BZ657" s="401"/>
      <c r="CA657" s="401"/>
      <c r="CB657" s="401"/>
      <c r="CC657" s="401"/>
      <c r="CD657" s="401"/>
      <c r="CE657" s="401"/>
      <c r="CF657" s="401"/>
      <c r="CG657" s="401"/>
      <c r="CH657" s="401"/>
      <c r="CI657" s="401"/>
      <c r="CJ657" s="401"/>
      <c r="CK657" s="401"/>
    </row>
    <row r="658" spans="1:89" s="12" customFormat="1" ht="84.75" customHeight="1">
      <c r="A658" s="371" t="s">
        <v>2804</v>
      </c>
      <c r="B658" s="372" t="s">
        <v>23</v>
      </c>
      <c r="C658" s="79" t="s">
        <v>1444</v>
      </c>
      <c r="D658" s="79" t="s">
        <v>57</v>
      </c>
      <c r="E658" s="80" t="s">
        <v>1443</v>
      </c>
      <c r="F658" s="81" t="s">
        <v>1356</v>
      </c>
      <c r="G658" s="82" t="s">
        <v>24</v>
      </c>
      <c r="H658" s="371">
        <v>0</v>
      </c>
      <c r="I658" s="83">
        <v>470000000</v>
      </c>
      <c r="J658" s="84" t="s">
        <v>25</v>
      </c>
      <c r="K658" s="372" t="s">
        <v>618</v>
      </c>
      <c r="L658" s="64" t="s">
        <v>26</v>
      </c>
      <c r="M658" s="85" t="s">
        <v>27</v>
      </c>
      <c r="N658" s="372" t="s">
        <v>1594</v>
      </c>
      <c r="O658" s="86" t="s">
        <v>28</v>
      </c>
      <c r="P658" s="64">
        <v>796</v>
      </c>
      <c r="Q658" s="87" t="s">
        <v>29</v>
      </c>
      <c r="R658" s="87">
        <v>0</v>
      </c>
      <c r="S658" s="88">
        <v>540.17700000000002</v>
      </c>
      <c r="T658" s="89">
        <f t="shared" si="22"/>
        <v>0</v>
      </c>
      <c r="U658" s="90">
        <f t="shared" si="23"/>
        <v>0</v>
      </c>
      <c r="V658" s="90"/>
      <c r="W658" s="371" t="s">
        <v>262</v>
      </c>
      <c r="X658" s="62"/>
      <c r="Y658" s="132"/>
      <c r="Z658" s="74"/>
      <c r="AA658" s="22"/>
      <c r="AB658" s="141"/>
      <c r="AC658" s="248"/>
      <c r="AD658" s="248"/>
      <c r="AE658" s="248"/>
      <c r="AF658" s="248"/>
      <c r="AG658" s="293"/>
      <c r="AH658" s="400"/>
      <c r="AI658" s="22"/>
      <c r="AJ658" s="22"/>
      <c r="AK658" s="22"/>
      <c r="AL658" s="22"/>
      <c r="AM658" s="22"/>
      <c r="AN658" s="22"/>
      <c r="AO658" s="22"/>
      <c r="AP658" s="22"/>
      <c r="AQ658" s="22"/>
      <c r="AR658" s="401"/>
      <c r="AS658" s="401"/>
      <c r="AT658" s="401"/>
      <c r="AU658" s="401"/>
      <c r="AV658" s="401"/>
      <c r="AW658" s="401"/>
      <c r="AX658" s="401"/>
      <c r="AY658" s="401"/>
      <c r="AZ658" s="401"/>
      <c r="BA658" s="401"/>
      <c r="BB658" s="401"/>
      <c r="BC658" s="401"/>
      <c r="BD658" s="401"/>
      <c r="BE658" s="401"/>
      <c r="BF658" s="401"/>
      <c r="BG658" s="401"/>
      <c r="BH658" s="401"/>
      <c r="BI658" s="401"/>
      <c r="BJ658" s="401"/>
      <c r="BK658" s="401"/>
      <c r="BL658" s="401"/>
      <c r="BM658" s="401"/>
      <c r="BN658" s="401"/>
      <c r="BO658" s="401"/>
      <c r="BP658" s="401"/>
      <c r="BQ658" s="401"/>
      <c r="BR658" s="401"/>
      <c r="BS658" s="401"/>
      <c r="BT658" s="401"/>
      <c r="BU658" s="401"/>
      <c r="BV658" s="401"/>
      <c r="BW658" s="401"/>
      <c r="BX658" s="401"/>
      <c r="BY658" s="401"/>
      <c r="BZ658" s="401"/>
      <c r="CA658" s="401"/>
      <c r="CB658" s="401"/>
      <c r="CC658" s="401"/>
      <c r="CD658" s="401"/>
      <c r="CE658" s="401"/>
      <c r="CF658" s="401"/>
      <c r="CG658" s="401"/>
      <c r="CH658" s="401"/>
      <c r="CI658" s="401"/>
      <c r="CJ658" s="401"/>
      <c r="CK658" s="401"/>
    </row>
    <row r="659" spans="1:89" s="12" customFormat="1" ht="84.75" customHeight="1">
      <c r="A659" s="371" t="s">
        <v>3145</v>
      </c>
      <c r="B659" s="372" t="s">
        <v>23</v>
      </c>
      <c r="C659" s="79" t="s">
        <v>1444</v>
      </c>
      <c r="D659" s="79" t="s">
        <v>57</v>
      </c>
      <c r="E659" s="80" t="s">
        <v>1443</v>
      </c>
      <c r="F659" s="81" t="s">
        <v>1356</v>
      </c>
      <c r="G659" s="82" t="s">
        <v>24</v>
      </c>
      <c r="H659" s="371">
        <v>0</v>
      </c>
      <c r="I659" s="83">
        <v>470000000</v>
      </c>
      <c r="J659" s="84" t="s">
        <v>25</v>
      </c>
      <c r="K659" s="62" t="s">
        <v>3479</v>
      </c>
      <c r="L659" s="64" t="s">
        <v>26</v>
      </c>
      <c r="M659" s="85" t="s">
        <v>27</v>
      </c>
      <c r="N659" s="372" t="s">
        <v>1594</v>
      </c>
      <c r="O659" s="86" t="s">
        <v>28</v>
      </c>
      <c r="P659" s="64">
        <v>796</v>
      </c>
      <c r="Q659" s="87" t="s">
        <v>29</v>
      </c>
      <c r="R659" s="87" t="s">
        <v>3128</v>
      </c>
      <c r="S659" s="88">
        <v>560.29999999999995</v>
      </c>
      <c r="T659" s="89">
        <f t="shared" si="22"/>
        <v>0</v>
      </c>
      <c r="U659" s="90">
        <f t="shared" si="23"/>
        <v>0</v>
      </c>
      <c r="V659" s="90"/>
      <c r="W659" s="371" t="s">
        <v>262</v>
      </c>
      <c r="X659" s="62" t="s">
        <v>3325</v>
      </c>
      <c r="Y659" s="132"/>
      <c r="Z659" s="74"/>
      <c r="AA659" s="22"/>
      <c r="AB659" s="141"/>
      <c r="AC659" s="248"/>
      <c r="AD659" s="248"/>
      <c r="AE659" s="248"/>
      <c r="AF659" s="248"/>
      <c r="AG659" s="293"/>
      <c r="AH659" s="400"/>
      <c r="AI659" s="22"/>
      <c r="AJ659" s="22"/>
      <c r="AK659" s="22"/>
      <c r="AL659" s="22"/>
      <c r="AM659" s="22"/>
      <c r="AN659" s="22"/>
      <c r="AO659" s="22"/>
      <c r="AP659" s="22"/>
      <c r="AQ659" s="22"/>
      <c r="AR659" s="401"/>
      <c r="AS659" s="401"/>
      <c r="AT659" s="401"/>
      <c r="AU659" s="401"/>
      <c r="AV659" s="401"/>
      <c r="AW659" s="401"/>
      <c r="AX659" s="401"/>
      <c r="AY659" s="401"/>
      <c r="AZ659" s="401"/>
      <c r="BA659" s="401"/>
      <c r="BB659" s="401"/>
      <c r="BC659" s="401"/>
      <c r="BD659" s="401"/>
      <c r="BE659" s="401"/>
      <c r="BF659" s="401"/>
      <c r="BG659" s="401"/>
      <c r="BH659" s="401"/>
      <c r="BI659" s="401"/>
      <c r="BJ659" s="401"/>
      <c r="BK659" s="401"/>
      <c r="BL659" s="401"/>
      <c r="BM659" s="401"/>
      <c r="BN659" s="401"/>
      <c r="BO659" s="401"/>
      <c r="BP659" s="401"/>
      <c r="BQ659" s="401"/>
      <c r="BR659" s="401"/>
      <c r="BS659" s="401"/>
      <c r="BT659" s="401"/>
      <c r="BU659" s="401"/>
      <c r="BV659" s="401"/>
      <c r="BW659" s="401"/>
      <c r="BX659" s="401"/>
      <c r="BY659" s="401"/>
      <c r="BZ659" s="401"/>
      <c r="CA659" s="401"/>
      <c r="CB659" s="401"/>
      <c r="CC659" s="401"/>
      <c r="CD659" s="401"/>
      <c r="CE659" s="401"/>
      <c r="CF659" s="401"/>
      <c r="CG659" s="401"/>
      <c r="CH659" s="401"/>
      <c r="CI659" s="401"/>
      <c r="CJ659" s="401"/>
      <c r="CK659" s="401"/>
    </row>
    <row r="660" spans="1:89" s="12" customFormat="1" ht="84.75" customHeight="1">
      <c r="A660" s="371" t="s">
        <v>5077</v>
      </c>
      <c r="B660" s="372" t="s">
        <v>23</v>
      </c>
      <c r="C660" s="79" t="s">
        <v>1444</v>
      </c>
      <c r="D660" s="79" t="s">
        <v>57</v>
      </c>
      <c r="E660" s="80" t="s">
        <v>1443</v>
      </c>
      <c r="F660" s="81" t="s">
        <v>1356</v>
      </c>
      <c r="G660" s="82" t="s">
        <v>35</v>
      </c>
      <c r="H660" s="371">
        <v>0</v>
      </c>
      <c r="I660" s="83">
        <v>470000000</v>
      </c>
      <c r="J660" s="84" t="s">
        <v>25</v>
      </c>
      <c r="K660" s="62" t="s">
        <v>3084</v>
      </c>
      <c r="L660" s="64" t="s">
        <v>26</v>
      </c>
      <c r="M660" s="85" t="s">
        <v>27</v>
      </c>
      <c r="N660" s="372" t="s">
        <v>2044</v>
      </c>
      <c r="O660" s="86" t="s">
        <v>28</v>
      </c>
      <c r="P660" s="64">
        <v>796</v>
      </c>
      <c r="Q660" s="87" t="s">
        <v>29</v>
      </c>
      <c r="R660" s="87" t="s">
        <v>1033</v>
      </c>
      <c r="S660" s="88">
        <v>672.36</v>
      </c>
      <c r="T660" s="89">
        <f t="shared" si="22"/>
        <v>22187.88</v>
      </c>
      <c r="U660" s="90">
        <f t="shared" si="23"/>
        <v>24850.425600000002</v>
      </c>
      <c r="V660" s="90"/>
      <c r="W660" s="371" t="s">
        <v>262</v>
      </c>
      <c r="X660" s="62" t="s">
        <v>4046</v>
      </c>
      <c r="Y660" s="132"/>
      <c r="Z660" s="455"/>
      <c r="AA660" s="405"/>
      <c r="AB660" s="403"/>
      <c r="AC660" s="404"/>
      <c r="AD660" s="404"/>
      <c r="AE660" s="404"/>
      <c r="AF660" s="404"/>
      <c r="AG660" s="411"/>
      <c r="AH660" s="405"/>
      <c r="AI660" s="405"/>
      <c r="AJ660" s="406"/>
      <c r="AK660" s="405"/>
      <c r="AL660" s="406"/>
      <c r="AM660" s="22"/>
      <c r="AN660" s="22"/>
      <c r="AO660" s="22"/>
      <c r="AP660" s="22"/>
      <c r="AQ660" s="22"/>
      <c r="AR660" s="401"/>
      <c r="AS660" s="401"/>
      <c r="AT660" s="401"/>
      <c r="AU660" s="401"/>
      <c r="AV660" s="401"/>
      <c r="AW660" s="401"/>
      <c r="AX660" s="401"/>
      <c r="AY660" s="401"/>
      <c r="AZ660" s="401"/>
      <c r="BA660" s="401"/>
      <c r="BB660" s="401"/>
      <c r="BC660" s="401"/>
      <c r="BD660" s="401"/>
      <c r="BE660" s="401"/>
      <c r="BF660" s="401"/>
      <c r="BG660" s="401"/>
      <c r="BH660" s="401"/>
      <c r="BI660" s="401"/>
      <c r="BJ660" s="401"/>
      <c r="BK660" s="401"/>
      <c r="BL660" s="401"/>
      <c r="BM660" s="401"/>
      <c r="BN660" s="401"/>
      <c r="BO660" s="401"/>
      <c r="BP660" s="401"/>
      <c r="BQ660" s="401"/>
      <c r="BR660" s="401"/>
      <c r="BS660" s="401"/>
      <c r="BT660" s="401"/>
      <c r="BU660" s="401"/>
      <c r="BV660" s="401"/>
      <c r="BW660" s="401"/>
      <c r="BX660" s="401"/>
      <c r="BY660" s="401"/>
      <c r="BZ660" s="401"/>
      <c r="CA660" s="401"/>
      <c r="CB660" s="401"/>
      <c r="CC660" s="401"/>
      <c r="CD660" s="401"/>
      <c r="CE660" s="401"/>
      <c r="CF660" s="401"/>
      <c r="CG660" s="401"/>
      <c r="CH660" s="401"/>
      <c r="CI660" s="401"/>
      <c r="CJ660" s="401"/>
      <c r="CK660" s="401"/>
    </row>
    <row r="661" spans="1:89" s="12" customFormat="1" ht="84.75" customHeight="1">
      <c r="A661" s="371" t="s">
        <v>2805</v>
      </c>
      <c r="B661" s="372" t="s">
        <v>23</v>
      </c>
      <c r="C661" s="79" t="s">
        <v>1423</v>
      </c>
      <c r="D661" s="79" t="s">
        <v>57</v>
      </c>
      <c r="E661" s="80" t="s">
        <v>1424</v>
      </c>
      <c r="F661" s="81" t="s">
        <v>2396</v>
      </c>
      <c r="G661" s="82" t="s">
        <v>24</v>
      </c>
      <c r="H661" s="371">
        <v>0</v>
      </c>
      <c r="I661" s="83">
        <v>470000000</v>
      </c>
      <c r="J661" s="84" t="s">
        <v>25</v>
      </c>
      <c r="K661" s="372" t="s">
        <v>618</v>
      </c>
      <c r="L661" s="64" t="s">
        <v>26</v>
      </c>
      <c r="M661" s="85" t="s">
        <v>27</v>
      </c>
      <c r="N661" s="372" t="s">
        <v>1594</v>
      </c>
      <c r="O661" s="86" t="s">
        <v>28</v>
      </c>
      <c r="P661" s="64" t="s">
        <v>1025</v>
      </c>
      <c r="Q661" s="87" t="s">
        <v>29</v>
      </c>
      <c r="R661" s="87" t="s">
        <v>3128</v>
      </c>
      <c r="S661" s="88">
        <v>337</v>
      </c>
      <c r="T661" s="89">
        <f t="shared" si="22"/>
        <v>0</v>
      </c>
      <c r="U661" s="90">
        <f t="shared" si="23"/>
        <v>0</v>
      </c>
      <c r="V661" s="90"/>
      <c r="W661" s="371" t="s">
        <v>262</v>
      </c>
      <c r="X661" s="62"/>
      <c r="Y661" s="132"/>
      <c r="Z661" s="74"/>
      <c r="AA661" s="22"/>
      <c r="AB661" s="141"/>
      <c r="AC661" s="248"/>
      <c r="AD661" s="248"/>
      <c r="AE661" s="248"/>
      <c r="AF661" s="248"/>
      <c r="AG661" s="293"/>
      <c r="AH661" s="400"/>
      <c r="AI661" s="22"/>
      <c r="AJ661" s="22"/>
      <c r="AK661" s="22"/>
      <c r="AL661" s="22"/>
      <c r="AM661" s="22"/>
      <c r="AN661" s="22"/>
      <c r="AO661" s="22"/>
      <c r="AP661" s="22"/>
      <c r="AQ661" s="22"/>
      <c r="AR661" s="401"/>
      <c r="AS661" s="401"/>
      <c r="AT661" s="401"/>
      <c r="AU661" s="401"/>
      <c r="AV661" s="401"/>
      <c r="AW661" s="401"/>
      <c r="AX661" s="401"/>
      <c r="AY661" s="401"/>
      <c r="AZ661" s="401"/>
      <c r="BA661" s="401"/>
      <c r="BB661" s="401"/>
      <c r="BC661" s="401"/>
      <c r="BD661" s="401"/>
      <c r="BE661" s="401"/>
      <c r="BF661" s="401"/>
      <c r="BG661" s="401"/>
      <c r="BH661" s="401"/>
      <c r="BI661" s="401"/>
      <c r="BJ661" s="401"/>
      <c r="BK661" s="401"/>
      <c r="BL661" s="401"/>
      <c r="BM661" s="401"/>
      <c r="BN661" s="401"/>
      <c r="BO661" s="401"/>
      <c r="BP661" s="401"/>
      <c r="BQ661" s="401"/>
      <c r="BR661" s="401"/>
      <c r="BS661" s="401"/>
      <c r="BT661" s="401"/>
      <c r="BU661" s="401"/>
      <c r="BV661" s="401"/>
      <c r="BW661" s="401"/>
      <c r="BX661" s="401"/>
      <c r="BY661" s="401"/>
      <c r="BZ661" s="401"/>
      <c r="CA661" s="401"/>
      <c r="CB661" s="401"/>
      <c r="CC661" s="401"/>
      <c r="CD661" s="401"/>
      <c r="CE661" s="401"/>
      <c r="CF661" s="401"/>
      <c r="CG661" s="401"/>
      <c r="CH661" s="401"/>
      <c r="CI661" s="401"/>
      <c r="CJ661" s="401"/>
      <c r="CK661" s="401"/>
    </row>
    <row r="662" spans="1:89" s="12" customFormat="1" ht="84.75" customHeight="1">
      <c r="A662" s="371" t="s">
        <v>2806</v>
      </c>
      <c r="B662" s="372" t="s">
        <v>23</v>
      </c>
      <c r="C662" s="79" t="s">
        <v>2454</v>
      </c>
      <c r="D662" s="79" t="s">
        <v>2282</v>
      </c>
      <c r="E662" s="80" t="s">
        <v>2455</v>
      </c>
      <c r="F662" s="81" t="s">
        <v>2397</v>
      </c>
      <c r="G662" s="82" t="s">
        <v>24</v>
      </c>
      <c r="H662" s="371">
        <v>0</v>
      </c>
      <c r="I662" s="83">
        <v>470000000</v>
      </c>
      <c r="J662" s="84" t="s">
        <v>25</v>
      </c>
      <c r="K662" s="372" t="s">
        <v>618</v>
      </c>
      <c r="L662" s="64" t="s">
        <v>26</v>
      </c>
      <c r="M662" s="85" t="s">
        <v>27</v>
      </c>
      <c r="N662" s="372" t="s">
        <v>1594</v>
      </c>
      <c r="O662" s="86" t="s">
        <v>28</v>
      </c>
      <c r="P662" s="64" t="s">
        <v>1025</v>
      </c>
      <c r="Q662" s="87" t="s">
        <v>29</v>
      </c>
      <c r="R662" s="87" t="s">
        <v>3128</v>
      </c>
      <c r="S662" s="88">
        <v>39524.1</v>
      </c>
      <c r="T662" s="89">
        <f t="shared" si="22"/>
        <v>0</v>
      </c>
      <c r="U662" s="90">
        <f t="shared" si="23"/>
        <v>0</v>
      </c>
      <c r="V662" s="90"/>
      <c r="W662" s="371" t="s">
        <v>262</v>
      </c>
      <c r="X662" s="62"/>
      <c r="Y662" s="132"/>
      <c r="Z662" s="74"/>
      <c r="AA662" s="22"/>
      <c r="AB662" s="141"/>
      <c r="AC662" s="248"/>
      <c r="AD662" s="248"/>
      <c r="AE662" s="248"/>
      <c r="AF662" s="248"/>
      <c r="AG662" s="293"/>
      <c r="AH662" s="400"/>
      <c r="AI662" s="22"/>
      <c r="AJ662" s="22"/>
      <c r="AK662" s="22"/>
      <c r="AL662" s="22"/>
      <c r="AM662" s="22"/>
      <c r="AN662" s="22"/>
      <c r="AO662" s="22"/>
      <c r="AP662" s="22"/>
      <c r="AQ662" s="22"/>
      <c r="AR662" s="401"/>
      <c r="AS662" s="401"/>
      <c r="AT662" s="401"/>
      <c r="AU662" s="401"/>
      <c r="AV662" s="401"/>
      <c r="AW662" s="401"/>
      <c r="AX662" s="401"/>
      <c r="AY662" s="401"/>
      <c r="AZ662" s="401"/>
      <c r="BA662" s="401"/>
      <c r="BB662" s="401"/>
      <c r="BC662" s="401"/>
      <c r="BD662" s="401"/>
      <c r="BE662" s="401"/>
      <c r="BF662" s="401"/>
      <c r="BG662" s="401"/>
      <c r="BH662" s="401"/>
      <c r="BI662" s="401"/>
      <c r="BJ662" s="401"/>
      <c r="BK662" s="401"/>
      <c r="BL662" s="401"/>
      <c r="BM662" s="401"/>
      <c r="BN662" s="401"/>
      <c r="BO662" s="401"/>
      <c r="BP662" s="401"/>
      <c r="BQ662" s="401"/>
      <c r="BR662" s="401"/>
      <c r="BS662" s="401"/>
      <c r="BT662" s="401"/>
      <c r="BU662" s="401"/>
      <c r="BV662" s="401"/>
      <c r="BW662" s="401"/>
      <c r="BX662" s="401"/>
      <c r="BY662" s="401"/>
      <c r="BZ662" s="401"/>
      <c r="CA662" s="401"/>
      <c r="CB662" s="401"/>
      <c r="CC662" s="401"/>
      <c r="CD662" s="401"/>
      <c r="CE662" s="401"/>
      <c r="CF662" s="401"/>
      <c r="CG662" s="401"/>
      <c r="CH662" s="401"/>
      <c r="CI662" s="401"/>
      <c r="CJ662" s="401"/>
      <c r="CK662" s="401"/>
    </row>
    <row r="663" spans="1:89" s="12" customFormat="1" ht="84.75" customHeight="1">
      <c r="A663" s="371" t="s">
        <v>2807</v>
      </c>
      <c r="B663" s="372" t="s">
        <v>23</v>
      </c>
      <c r="C663" s="79" t="s">
        <v>3078</v>
      </c>
      <c r="D663" s="79" t="s">
        <v>42</v>
      </c>
      <c r="E663" s="80" t="s">
        <v>3079</v>
      </c>
      <c r="F663" s="81" t="s">
        <v>2398</v>
      </c>
      <c r="G663" s="82" t="s">
        <v>24</v>
      </c>
      <c r="H663" s="371">
        <v>0</v>
      </c>
      <c r="I663" s="83">
        <v>470000000</v>
      </c>
      <c r="J663" s="84" t="s">
        <v>25</v>
      </c>
      <c r="K663" s="372" t="s">
        <v>618</v>
      </c>
      <c r="L663" s="64" t="s">
        <v>26</v>
      </c>
      <c r="M663" s="85" t="s">
        <v>27</v>
      </c>
      <c r="N663" s="372" t="s">
        <v>1594</v>
      </c>
      <c r="O663" s="86" t="s">
        <v>28</v>
      </c>
      <c r="P663" s="64" t="s">
        <v>1025</v>
      </c>
      <c r="Q663" s="87" t="s">
        <v>29</v>
      </c>
      <c r="R663" s="87" t="s">
        <v>3128</v>
      </c>
      <c r="S663" s="88">
        <v>70535.710000000006</v>
      </c>
      <c r="T663" s="89">
        <f t="shared" si="22"/>
        <v>0</v>
      </c>
      <c r="U663" s="90">
        <f t="shared" si="23"/>
        <v>0</v>
      </c>
      <c r="V663" s="90"/>
      <c r="W663" s="371" t="s">
        <v>262</v>
      </c>
      <c r="X663" s="62"/>
      <c r="Y663" s="132"/>
      <c r="Z663" s="74"/>
      <c r="AA663" s="22"/>
      <c r="AB663" s="141"/>
      <c r="AC663" s="248"/>
      <c r="AD663" s="248"/>
      <c r="AE663" s="248"/>
      <c r="AF663" s="248"/>
      <c r="AG663" s="293"/>
      <c r="AH663" s="400"/>
      <c r="AI663" s="22"/>
      <c r="AJ663" s="22"/>
      <c r="AK663" s="22"/>
      <c r="AL663" s="22"/>
      <c r="AM663" s="22"/>
      <c r="AN663" s="22"/>
      <c r="AO663" s="22"/>
      <c r="AP663" s="22"/>
      <c r="AQ663" s="22"/>
      <c r="AR663" s="401"/>
      <c r="AS663" s="401"/>
      <c r="AT663" s="401"/>
      <c r="AU663" s="401"/>
      <c r="AV663" s="401"/>
      <c r="AW663" s="401"/>
      <c r="AX663" s="401"/>
      <c r="AY663" s="401"/>
      <c r="AZ663" s="401"/>
      <c r="BA663" s="401"/>
      <c r="BB663" s="401"/>
      <c r="BC663" s="401"/>
      <c r="BD663" s="401"/>
      <c r="BE663" s="401"/>
      <c r="BF663" s="401"/>
      <c r="BG663" s="401"/>
      <c r="BH663" s="401"/>
      <c r="BI663" s="401"/>
      <c r="BJ663" s="401"/>
      <c r="BK663" s="401"/>
      <c r="BL663" s="401"/>
      <c r="BM663" s="401"/>
      <c r="BN663" s="401"/>
      <c r="BO663" s="401"/>
      <c r="BP663" s="401"/>
      <c r="BQ663" s="401"/>
      <c r="BR663" s="401"/>
      <c r="BS663" s="401"/>
      <c r="BT663" s="401"/>
      <c r="BU663" s="401"/>
      <c r="BV663" s="401"/>
      <c r="BW663" s="401"/>
      <c r="BX663" s="401"/>
      <c r="BY663" s="401"/>
      <c r="BZ663" s="401"/>
      <c r="CA663" s="401"/>
      <c r="CB663" s="401"/>
      <c r="CC663" s="401"/>
      <c r="CD663" s="401"/>
      <c r="CE663" s="401"/>
      <c r="CF663" s="401"/>
      <c r="CG663" s="401"/>
      <c r="CH663" s="401"/>
      <c r="CI663" s="401"/>
      <c r="CJ663" s="401"/>
      <c r="CK663" s="401"/>
    </row>
    <row r="664" spans="1:89" s="12" customFormat="1" ht="84.75" customHeight="1">
      <c r="A664" s="371" t="s">
        <v>2808</v>
      </c>
      <c r="B664" s="372" t="s">
        <v>23</v>
      </c>
      <c r="C664" s="79" t="s">
        <v>2462</v>
      </c>
      <c r="D664" s="79" t="s">
        <v>2463</v>
      </c>
      <c r="E664" s="80" t="s">
        <v>2464</v>
      </c>
      <c r="F664" s="81" t="s">
        <v>2399</v>
      </c>
      <c r="G664" s="82" t="s">
        <v>24</v>
      </c>
      <c r="H664" s="371">
        <v>0</v>
      </c>
      <c r="I664" s="83">
        <v>470000000</v>
      </c>
      <c r="J664" s="84" t="s">
        <v>25</v>
      </c>
      <c r="K664" s="372" t="s">
        <v>618</v>
      </c>
      <c r="L664" s="64" t="s">
        <v>26</v>
      </c>
      <c r="M664" s="85" t="s">
        <v>27</v>
      </c>
      <c r="N664" s="372" t="s">
        <v>1594</v>
      </c>
      <c r="O664" s="86" t="s">
        <v>28</v>
      </c>
      <c r="P664" s="64" t="s">
        <v>1025</v>
      </c>
      <c r="Q664" s="87" t="s">
        <v>29</v>
      </c>
      <c r="R664" s="87" t="s">
        <v>3128</v>
      </c>
      <c r="S664" s="88">
        <v>161764.29</v>
      </c>
      <c r="T664" s="89">
        <f t="shared" si="22"/>
        <v>0</v>
      </c>
      <c r="U664" s="90">
        <f t="shared" si="23"/>
        <v>0</v>
      </c>
      <c r="V664" s="90"/>
      <c r="W664" s="371" t="s">
        <v>262</v>
      </c>
      <c r="X664" s="62"/>
      <c r="Y664" s="132"/>
      <c r="Z664" s="74"/>
      <c r="AA664" s="22"/>
      <c r="AB664" s="141"/>
      <c r="AC664" s="248"/>
      <c r="AD664" s="248"/>
      <c r="AE664" s="248"/>
      <c r="AF664" s="248"/>
      <c r="AG664" s="293"/>
      <c r="AH664" s="400"/>
      <c r="AI664" s="22"/>
      <c r="AJ664" s="22"/>
      <c r="AK664" s="22"/>
      <c r="AL664" s="22"/>
      <c r="AM664" s="22"/>
      <c r="AN664" s="22"/>
      <c r="AO664" s="22"/>
      <c r="AP664" s="22"/>
      <c r="AQ664" s="22"/>
      <c r="AR664" s="401"/>
      <c r="AS664" s="401"/>
      <c r="AT664" s="401"/>
      <c r="AU664" s="401"/>
      <c r="AV664" s="401"/>
      <c r="AW664" s="401"/>
      <c r="AX664" s="401"/>
      <c r="AY664" s="401"/>
      <c r="AZ664" s="401"/>
      <c r="BA664" s="401"/>
      <c r="BB664" s="401"/>
      <c r="BC664" s="401"/>
      <c r="BD664" s="401"/>
      <c r="BE664" s="401"/>
      <c r="BF664" s="401"/>
      <c r="BG664" s="401"/>
      <c r="BH664" s="401"/>
      <c r="BI664" s="401"/>
      <c r="BJ664" s="401"/>
      <c r="BK664" s="401"/>
      <c r="BL664" s="401"/>
      <c r="BM664" s="401"/>
      <c r="BN664" s="401"/>
      <c r="BO664" s="401"/>
      <c r="BP664" s="401"/>
      <c r="BQ664" s="401"/>
      <c r="BR664" s="401"/>
      <c r="BS664" s="401"/>
      <c r="BT664" s="401"/>
      <c r="BU664" s="401"/>
      <c r="BV664" s="401"/>
      <c r="BW664" s="401"/>
      <c r="BX664" s="401"/>
      <c r="BY664" s="401"/>
      <c r="BZ664" s="401"/>
      <c r="CA664" s="401"/>
      <c r="CB664" s="401"/>
      <c r="CC664" s="401"/>
      <c r="CD664" s="401"/>
      <c r="CE664" s="401"/>
      <c r="CF664" s="401"/>
      <c r="CG664" s="401"/>
      <c r="CH664" s="401"/>
      <c r="CI664" s="401"/>
      <c r="CJ664" s="401"/>
      <c r="CK664" s="401"/>
    </row>
    <row r="665" spans="1:89" s="12" customFormat="1" ht="84.75" customHeight="1">
      <c r="A665" s="371" t="s">
        <v>2809</v>
      </c>
      <c r="B665" s="372" t="s">
        <v>23</v>
      </c>
      <c r="C665" s="79" t="s">
        <v>2465</v>
      </c>
      <c r="D665" s="79" t="s">
        <v>2466</v>
      </c>
      <c r="E665" s="80" t="s">
        <v>2467</v>
      </c>
      <c r="F665" s="81" t="s">
        <v>2400</v>
      </c>
      <c r="G665" s="82" t="s">
        <v>24</v>
      </c>
      <c r="H665" s="371">
        <v>0</v>
      </c>
      <c r="I665" s="83">
        <v>470000000</v>
      </c>
      <c r="J665" s="84" t="s">
        <v>25</v>
      </c>
      <c r="K665" s="372" t="s">
        <v>618</v>
      </c>
      <c r="L665" s="64" t="s">
        <v>26</v>
      </c>
      <c r="M665" s="85" t="s">
        <v>27</v>
      </c>
      <c r="N665" s="372" t="s">
        <v>1594</v>
      </c>
      <c r="O665" s="86" t="s">
        <v>28</v>
      </c>
      <c r="P665" s="64" t="s">
        <v>1025</v>
      </c>
      <c r="Q665" s="87" t="s">
        <v>29</v>
      </c>
      <c r="R665" s="87" t="s">
        <v>3128</v>
      </c>
      <c r="S665" s="88">
        <v>12776</v>
      </c>
      <c r="T665" s="89">
        <f t="shared" si="22"/>
        <v>0</v>
      </c>
      <c r="U665" s="90">
        <f t="shared" si="23"/>
        <v>0</v>
      </c>
      <c r="V665" s="90"/>
      <c r="W665" s="371" t="s">
        <v>262</v>
      </c>
      <c r="X665" s="62"/>
      <c r="Y665" s="132"/>
      <c r="Z665" s="74"/>
      <c r="AA665" s="22"/>
      <c r="AB665" s="141"/>
      <c r="AC665" s="248"/>
      <c r="AD665" s="248"/>
      <c r="AE665" s="248"/>
      <c r="AF665" s="248"/>
      <c r="AG665" s="293"/>
      <c r="AH665" s="400"/>
      <c r="AI665" s="22"/>
      <c r="AJ665" s="22"/>
      <c r="AK665" s="22"/>
      <c r="AL665" s="22"/>
      <c r="AM665" s="22"/>
      <c r="AN665" s="22"/>
      <c r="AO665" s="22"/>
      <c r="AP665" s="22"/>
      <c r="AQ665" s="22"/>
      <c r="AR665" s="401"/>
      <c r="AS665" s="401"/>
      <c r="AT665" s="401"/>
      <c r="AU665" s="401"/>
      <c r="AV665" s="401"/>
      <c r="AW665" s="401"/>
      <c r="AX665" s="401"/>
      <c r="AY665" s="401"/>
      <c r="AZ665" s="401"/>
      <c r="BA665" s="401"/>
      <c r="BB665" s="401"/>
      <c r="BC665" s="401"/>
      <c r="BD665" s="401"/>
      <c r="BE665" s="401"/>
      <c r="BF665" s="401"/>
      <c r="BG665" s="401"/>
      <c r="BH665" s="401"/>
      <c r="BI665" s="401"/>
      <c r="BJ665" s="401"/>
      <c r="BK665" s="401"/>
      <c r="BL665" s="401"/>
      <c r="BM665" s="401"/>
      <c r="BN665" s="401"/>
      <c r="BO665" s="401"/>
      <c r="BP665" s="401"/>
      <c r="BQ665" s="401"/>
      <c r="BR665" s="401"/>
      <c r="BS665" s="401"/>
      <c r="BT665" s="401"/>
      <c r="BU665" s="401"/>
      <c r="BV665" s="401"/>
      <c r="BW665" s="401"/>
      <c r="BX665" s="401"/>
      <c r="BY665" s="401"/>
      <c r="BZ665" s="401"/>
      <c r="CA665" s="401"/>
      <c r="CB665" s="401"/>
      <c r="CC665" s="401"/>
      <c r="CD665" s="401"/>
      <c r="CE665" s="401"/>
      <c r="CF665" s="401"/>
      <c r="CG665" s="401"/>
      <c r="CH665" s="401"/>
      <c r="CI665" s="401"/>
      <c r="CJ665" s="401"/>
      <c r="CK665" s="401"/>
    </row>
    <row r="666" spans="1:89" s="12" customFormat="1" ht="84.75" customHeight="1">
      <c r="A666" s="371" t="s">
        <v>2810</v>
      </c>
      <c r="B666" s="372" t="s">
        <v>23</v>
      </c>
      <c r="C666" s="79" t="s">
        <v>2460</v>
      </c>
      <c r="D666" s="79" t="s">
        <v>61</v>
      </c>
      <c r="E666" s="80" t="s">
        <v>2461</v>
      </c>
      <c r="F666" s="81" t="s">
        <v>2401</v>
      </c>
      <c r="G666" s="82" t="s">
        <v>24</v>
      </c>
      <c r="H666" s="371">
        <v>0</v>
      </c>
      <c r="I666" s="83">
        <v>470000000</v>
      </c>
      <c r="J666" s="84" t="s">
        <v>25</v>
      </c>
      <c r="K666" s="372" t="s">
        <v>618</v>
      </c>
      <c r="L666" s="64" t="s">
        <v>26</v>
      </c>
      <c r="M666" s="85" t="s">
        <v>27</v>
      </c>
      <c r="N666" s="372" t="s">
        <v>1594</v>
      </c>
      <c r="O666" s="86" t="s">
        <v>28</v>
      </c>
      <c r="P666" s="64" t="s">
        <v>1025</v>
      </c>
      <c r="Q666" s="87" t="s">
        <v>29</v>
      </c>
      <c r="R666" s="87" t="s">
        <v>3128</v>
      </c>
      <c r="S666" s="88">
        <v>1071</v>
      </c>
      <c r="T666" s="89">
        <f t="shared" si="22"/>
        <v>0</v>
      </c>
      <c r="U666" s="90">
        <f t="shared" si="23"/>
        <v>0</v>
      </c>
      <c r="V666" s="90"/>
      <c r="W666" s="371" t="s">
        <v>262</v>
      </c>
      <c r="X666" s="62"/>
      <c r="Y666" s="132"/>
      <c r="Z666" s="74"/>
      <c r="AA666" s="22"/>
      <c r="AB666" s="141"/>
      <c r="AC666" s="248"/>
      <c r="AD666" s="248"/>
      <c r="AE666" s="248"/>
      <c r="AF666" s="248"/>
      <c r="AG666" s="293"/>
      <c r="AH666" s="400"/>
      <c r="AI666" s="22"/>
      <c r="AJ666" s="22"/>
      <c r="AK666" s="22"/>
      <c r="AL666" s="22"/>
      <c r="AM666" s="22"/>
      <c r="AN666" s="22"/>
      <c r="AO666" s="22"/>
      <c r="AP666" s="22"/>
      <c r="AQ666" s="22"/>
      <c r="AR666" s="401"/>
      <c r="AS666" s="401"/>
      <c r="AT666" s="401"/>
      <c r="AU666" s="401"/>
      <c r="AV666" s="401"/>
      <c r="AW666" s="401"/>
      <c r="AX666" s="401"/>
      <c r="AY666" s="401"/>
      <c r="AZ666" s="401"/>
      <c r="BA666" s="401"/>
      <c r="BB666" s="401"/>
      <c r="BC666" s="401"/>
      <c r="BD666" s="401"/>
      <c r="BE666" s="401"/>
      <c r="BF666" s="401"/>
      <c r="BG666" s="401"/>
      <c r="BH666" s="401"/>
      <c r="BI666" s="401"/>
      <c r="BJ666" s="401"/>
      <c r="BK666" s="401"/>
      <c r="BL666" s="401"/>
      <c r="BM666" s="401"/>
      <c r="BN666" s="401"/>
      <c r="BO666" s="401"/>
      <c r="BP666" s="401"/>
      <c r="BQ666" s="401"/>
      <c r="BR666" s="401"/>
      <c r="BS666" s="401"/>
      <c r="BT666" s="401"/>
      <c r="BU666" s="401"/>
      <c r="BV666" s="401"/>
      <c r="BW666" s="401"/>
      <c r="BX666" s="401"/>
      <c r="BY666" s="401"/>
      <c r="BZ666" s="401"/>
      <c r="CA666" s="401"/>
      <c r="CB666" s="401"/>
      <c r="CC666" s="401"/>
      <c r="CD666" s="401"/>
      <c r="CE666" s="401"/>
      <c r="CF666" s="401"/>
      <c r="CG666" s="401"/>
      <c r="CH666" s="401"/>
      <c r="CI666" s="401"/>
      <c r="CJ666" s="401"/>
      <c r="CK666" s="401"/>
    </row>
    <row r="667" spans="1:89" s="12" customFormat="1" ht="84.75" customHeight="1">
      <c r="A667" s="371" t="s">
        <v>2811</v>
      </c>
      <c r="B667" s="372" t="s">
        <v>23</v>
      </c>
      <c r="C667" s="79" t="s">
        <v>2465</v>
      </c>
      <c r="D667" s="79" t="s">
        <v>2466</v>
      </c>
      <c r="E667" s="80" t="s">
        <v>2467</v>
      </c>
      <c r="F667" s="81" t="s">
        <v>2402</v>
      </c>
      <c r="G667" s="82" t="s">
        <v>24</v>
      </c>
      <c r="H667" s="371">
        <v>0</v>
      </c>
      <c r="I667" s="83">
        <v>470000000</v>
      </c>
      <c r="J667" s="84" t="s">
        <v>25</v>
      </c>
      <c r="K667" s="372" t="s">
        <v>618</v>
      </c>
      <c r="L667" s="64" t="s">
        <v>26</v>
      </c>
      <c r="M667" s="85" t="s">
        <v>27</v>
      </c>
      <c r="N667" s="372" t="s">
        <v>1594</v>
      </c>
      <c r="O667" s="86" t="s">
        <v>28</v>
      </c>
      <c r="P667" s="64" t="s">
        <v>1025</v>
      </c>
      <c r="Q667" s="87" t="s">
        <v>29</v>
      </c>
      <c r="R667" s="87" t="s">
        <v>3128</v>
      </c>
      <c r="S667" s="88">
        <v>14049</v>
      </c>
      <c r="T667" s="89">
        <f t="shared" si="22"/>
        <v>0</v>
      </c>
      <c r="U667" s="90">
        <f t="shared" si="23"/>
        <v>0</v>
      </c>
      <c r="V667" s="90"/>
      <c r="W667" s="371" t="s">
        <v>262</v>
      </c>
      <c r="X667" s="62"/>
      <c r="Y667" s="132"/>
      <c r="Z667" s="74"/>
      <c r="AA667" s="22"/>
      <c r="AB667" s="141"/>
      <c r="AC667" s="248"/>
      <c r="AD667" s="248"/>
      <c r="AE667" s="248"/>
      <c r="AF667" s="248"/>
      <c r="AG667" s="293"/>
      <c r="AH667" s="400"/>
      <c r="AI667" s="22"/>
      <c r="AJ667" s="22"/>
      <c r="AK667" s="22"/>
      <c r="AL667" s="22"/>
      <c r="AM667" s="22"/>
      <c r="AN667" s="22"/>
      <c r="AO667" s="22"/>
      <c r="AP667" s="22"/>
      <c r="AQ667" s="22"/>
      <c r="AR667" s="401"/>
      <c r="AS667" s="401"/>
      <c r="AT667" s="401"/>
      <c r="AU667" s="401"/>
      <c r="AV667" s="401"/>
      <c r="AW667" s="401"/>
      <c r="AX667" s="401"/>
      <c r="AY667" s="401"/>
      <c r="AZ667" s="401"/>
      <c r="BA667" s="401"/>
      <c r="BB667" s="401"/>
      <c r="BC667" s="401"/>
      <c r="BD667" s="401"/>
      <c r="BE667" s="401"/>
      <c r="BF667" s="401"/>
      <c r="BG667" s="401"/>
      <c r="BH667" s="401"/>
      <c r="BI667" s="401"/>
      <c r="BJ667" s="401"/>
      <c r="BK667" s="401"/>
      <c r="BL667" s="401"/>
      <c r="BM667" s="401"/>
      <c r="BN667" s="401"/>
      <c r="BO667" s="401"/>
      <c r="BP667" s="401"/>
      <c r="BQ667" s="401"/>
      <c r="BR667" s="401"/>
      <c r="BS667" s="401"/>
      <c r="BT667" s="401"/>
      <c r="BU667" s="401"/>
      <c r="BV667" s="401"/>
      <c r="BW667" s="401"/>
      <c r="BX667" s="401"/>
      <c r="BY667" s="401"/>
      <c r="BZ667" s="401"/>
      <c r="CA667" s="401"/>
      <c r="CB667" s="401"/>
      <c r="CC667" s="401"/>
      <c r="CD667" s="401"/>
      <c r="CE667" s="401"/>
      <c r="CF667" s="401"/>
      <c r="CG667" s="401"/>
      <c r="CH667" s="401"/>
      <c r="CI667" s="401"/>
      <c r="CJ667" s="401"/>
      <c r="CK667" s="401"/>
    </row>
    <row r="668" spans="1:89" s="12" customFormat="1" ht="63.75" customHeight="1">
      <c r="A668" s="371" t="s">
        <v>2812</v>
      </c>
      <c r="B668" s="372" t="s">
        <v>23</v>
      </c>
      <c r="C668" s="79" t="s">
        <v>1860</v>
      </c>
      <c r="D668" s="79" t="s">
        <v>100</v>
      </c>
      <c r="E668" s="80" t="s">
        <v>1859</v>
      </c>
      <c r="F668" s="81" t="s">
        <v>1362</v>
      </c>
      <c r="G668" s="82" t="s">
        <v>24</v>
      </c>
      <c r="H668" s="371">
        <v>0</v>
      </c>
      <c r="I668" s="83">
        <v>470000000</v>
      </c>
      <c r="J668" s="84" t="s">
        <v>25</v>
      </c>
      <c r="K668" s="372" t="s">
        <v>618</v>
      </c>
      <c r="L668" s="64" t="s">
        <v>26</v>
      </c>
      <c r="M668" s="85" t="s">
        <v>27</v>
      </c>
      <c r="N668" s="372" t="s">
        <v>1594</v>
      </c>
      <c r="O668" s="86" t="s">
        <v>28</v>
      </c>
      <c r="P668" s="64" t="s">
        <v>1025</v>
      </c>
      <c r="Q668" s="87" t="s">
        <v>29</v>
      </c>
      <c r="R668" s="87">
        <v>0</v>
      </c>
      <c r="S668" s="88">
        <v>700</v>
      </c>
      <c r="T668" s="89">
        <f t="shared" si="22"/>
        <v>0</v>
      </c>
      <c r="U668" s="90">
        <f t="shared" si="23"/>
        <v>0</v>
      </c>
      <c r="V668" s="90"/>
      <c r="W668" s="371" t="s">
        <v>262</v>
      </c>
      <c r="X668" s="62"/>
      <c r="Y668" s="132"/>
      <c r="Z668" s="74"/>
      <c r="AA668" s="22"/>
      <c r="AB668" s="141"/>
      <c r="AC668" s="248"/>
      <c r="AD668" s="248"/>
      <c r="AE668" s="248"/>
      <c r="AF668" s="248"/>
      <c r="AG668" s="293"/>
      <c r="AH668" s="400"/>
      <c r="AI668" s="22"/>
      <c r="AJ668" s="22"/>
      <c r="AK668" s="22"/>
      <c r="AL668" s="22"/>
      <c r="AM668" s="22"/>
      <c r="AN668" s="22"/>
      <c r="AO668" s="22"/>
      <c r="AP668" s="22"/>
      <c r="AQ668" s="22"/>
      <c r="AR668" s="401"/>
      <c r="AS668" s="401"/>
      <c r="AT668" s="401"/>
      <c r="AU668" s="401"/>
      <c r="AV668" s="401"/>
      <c r="AW668" s="401"/>
      <c r="AX668" s="401"/>
      <c r="AY668" s="401"/>
      <c r="AZ668" s="401"/>
      <c r="BA668" s="401"/>
      <c r="BB668" s="401"/>
      <c r="BC668" s="401"/>
      <c r="BD668" s="401"/>
      <c r="BE668" s="401"/>
      <c r="BF668" s="401"/>
      <c r="BG668" s="401"/>
      <c r="BH668" s="401"/>
      <c r="BI668" s="401"/>
      <c r="BJ668" s="401"/>
      <c r="BK668" s="401"/>
      <c r="BL668" s="401"/>
      <c r="BM668" s="401"/>
      <c r="BN668" s="401"/>
      <c r="BO668" s="401"/>
      <c r="BP668" s="401"/>
      <c r="BQ668" s="401"/>
      <c r="BR668" s="401"/>
      <c r="BS668" s="401"/>
      <c r="BT668" s="401"/>
      <c r="BU668" s="401"/>
      <c r="BV668" s="401"/>
      <c r="BW668" s="401"/>
      <c r="BX668" s="401"/>
      <c r="BY668" s="401"/>
      <c r="BZ668" s="401"/>
      <c r="CA668" s="401"/>
      <c r="CB668" s="401"/>
      <c r="CC668" s="401"/>
      <c r="CD668" s="401"/>
      <c r="CE668" s="401"/>
      <c r="CF668" s="401"/>
      <c r="CG668" s="401"/>
      <c r="CH668" s="401"/>
      <c r="CI668" s="401"/>
      <c r="CJ668" s="401"/>
      <c r="CK668" s="401"/>
    </row>
    <row r="669" spans="1:89" s="12" customFormat="1" ht="42.75" customHeight="1">
      <c r="A669" s="371" t="s">
        <v>3146</v>
      </c>
      <c r="B669" s="372" t="s">
        <v>23</v>
      </c>
      <c r="C669" s="79" t="s">
        <v>1860</v>
      </c>
      <c r="D669" s="79" t="s">
        <v>100</v>
      </c>
      <c r="E669" s="80" t="s">
        <v>1859</v>
      </c>
      <c r="F669" s="81" t="s">
        <v>1362</v>
      </c>
      <c r="G669" s="82" t="s">
        <v>24</v>
      </c>
      <c r="H669" s="371">
        <v>0</v>
      </c>
      <c r="I669" s="83">
        <v>470000000</v>
      </c>
      <c r="J669" s="84" t="s">
        <v>25</v>
      </c>
      <c r="K669" s="62" t="s">
        <v>3479</v>
      </c>
      <c r="L669" s="64" t="s">
        <v>26</v>
      </c>
      <c r="M669" s="85" t="s">
        <v>27</v>
      </c>
      <c r="N669" s="372" t="s">
        <v>1594</v>
      </c>
      <c r="O669" s="86" t="s">
        <v>28</v>
      </c>
      <c r="P669" s="64" t="s">
        <v>1025</v>
      </c>
      <c r="Q669" s="87" t="s">
        <v>29</v>
      </c>
      <c r="R669" s="87" t="s">
        <v>3128</v>
      </c>
      <c r="S669" s="88">
        <v>520</v>
      </c>
      <c r="T669" s="89">
        <f t="shared" si="22"/>
        <v>0</v>
      </c>
      <c r="U669" s="90">
        <f t="shared" si="23"/>
        <v>0</v>
      </c>
      <c r="V669" s="90"/>
      <c r="W669" s="371" t="s">
        <v>262</v>
      </c>
      <c r="X669" s="62" t="s">
        <v>3722</v>
      </c>
      <c r="Y669" s="132"/>
      <c r="Z669" s="74"/>
      <c r="AA669" s="22"/>
      <c r="AB669" s="141"/>
      <c r="AC669" s="248"/>
      <c r="AD669" s="248"/>
      <c r="AE669" s="248"/>
      <c r="AF669" s="248"/>
      <c r="AG669" s="293"/>
      <c r="AH669" s="400"/>
      <c r="AI669" s="22"/>
      <c r="AJ669" s="22"/>
      <c r="AK669" s="22"/>
      <c r="AL669" s="22"/>
      <c r="AM669" s="22"/>
      <c r="AN669" s="22"/>
      <c r="AO669" s="22"/>
      <c r="AP669" s="22"/>
      <c r="AQ669" s="22"/>
      <c r="AR669" s="401"/>
      <c r="AS669" s="401"/>
      <c r="AT669" s="401"/>
      <c r="AU669" s="401"/>
      <c r="AV669" s="401"/>
      <c r="AW669" s="401"/>
      <c r="AX669" s="401"/>
      <c r="AY669" s="401"/>
      <c r="AZ669" s="401"/>
      <c r="BA669" s="401"/>
      <c r="BB669" s="401"/>
      <c r="BC669" s="401"/>
      <c r="BD669" s="401"/>
      <c r="BE669" s="401"/>
      <c r="BF669" s="401"/>
      <c r="BG669" s="401"/>
      <c r="BH669" s="401"/>
      <c r="BI669" s="401"/>
      <c r="BJ669" s="401"/>
      <c r="BK669" s="401"/>
      <c r="BL669" s="401"/>
      <c r="BM669" s="401"/>
      <c r="BN669" s="401"/>
      <c r="BO669" s="401"/>
      <c r="BP669" s="401"/>
      <c r="BQ669" s="401"/>
      <c r="BR669" s="401"/>
      <c r="BS669" s="401"/>
      <c r="BT669" s="401"/>
      <c r="BU669" s="401"/>
      <c r="BV669" s="401"/>
      <c r="BW669" s="401"/>
      <c r="BX669" s="401"/>
      <c r="BY669" s="401"/>
      <c r="BZ669" s="401"/>
      <c r="CA669" s="401"/>
      <c r="CB669" s="401"/>
      <c r="CC669" s="401"/>
      <c r="CD669" s="401"/>
      <c r="CE669" s="401"/>
      <c r="CF669" s="401"/>
      <c r="CG669" s="401"/>
      <c r="CH669" s="401"/>
      <c r="CI669" s="401"/>
      <c r="CJ669" s="401"/>
      <c r="CK669" s="401"/>
    </row>
    <row r="670" spans="1:89" s="12" customFormat="1" ht="57.75" customHeight="1">
      <c r="A670" s="371" t="s">
        <v>2813</v>
      </c>
      <c r="B670" s="372" t="s">
        <v>23</v>
      </c>
      <c r="C670" s="79" t="s">
        <v>1934</v>
      </c>
      <c r="D670" s="79" t="s">
        <v>1935</v>
      </c>
      <c r="E670" s="80" t="s">
        <v>1936</v>
      </c>
      <c r="F670" s="81" t="s">
        <v>1363</v>
      </c>
      <c r="G670" s="82" t="s">
        <v>24</v>
      </c>
      <c r="H670" s="371">
        <v>0</v>
      </c>
      <c r="I670" s="83">
        <v>470000000</v>
      </c>
      <c r="J670" s="84" t="s">
        <v>25</v>
      </c>
      <c r="K670" s="372" t="s">
        <v>618</v>
      </c>
      <c r="L670" s="64" t="s">
        <v>26</v>
      </c>
      <c r="M670" s="85" t="s">
        <v>27</v>
      </c>
      <c r="N670" s="372" t="s">
        <v>1594</v>
      </c>
      <c r="O670" s="86" t="s">
        <v>28</v>
      </c>
      <c r="P670" s="64" t="s">
        <v>1025</v>
      </c>
      <c r="Q670" s="87" t="s">
        <v>29</v>
      </c>
      <c r="R670" s="87">
        <v>0</v>
      </c>
      <c r="S670" s="88">
        <v>35156</v>
      </c>
      <c r="T670" s="89">
        <f t="shared" si="22"/>
        <v>0</v>
      </c>
      <c r="U670" s="90">
        <f t="shared" si="23"/>
        <v>0</v>
      </c>
      <c r="V670" s="90"/>
      <c r="W670" s="371" t="s">
        <v>262</v>
      </c>
      <c r="X670" s="62"/>
      <c r="Y670" s="132"/>
      <c r="Z670" s="74"/>
      <c r="AA670" s="22"/>
      <c r="AB670" s="141"/>
      <c r="AC670" s="248"/>
      <c r="AD670" s="248"/>
      <c r="AE670" s="248"/>
      <c r="AF670" s="248"/>
      <c r="AG670" s="293"/>
      <c r="AH670" s="400"/>
      <c r="AI670" s="22"/>
      <c r="AJ670" s="22"/>
      <c r="AK670" s="22"/>
      <c r="AL670" s="22"/>
      <c r="AM670" s="22"/>
      <c r="AN670" s="22"/>
      <c r="AO670" s="22"/>
      <c r="AP670" s="22"/>
      <c r="AQ670" s="22"/>
      <c r="AR670" s="401"/>
      <c r="AS670" s="401"/>
      <c r="AT670" s="401"/>
      <c r="AU670" s="401"/>
      <c r="AV670" s="401"/>
      <c r="AW670" s="401"/>
      <c r="AX670" s="401"/>
      <c r="AY670" s="401"/>
      <c r="AZ670" s="401"/>
      <c r="BA670" s="401"/>
      <c r="BB670" s="401"/>
      <c r="BC670" s="401"/>
      <c r="BD670" s="401"/>
      <c r="BE670" s="401"/>
      <c r="BF670" s="401"/>
      <c r="BG670" s="401"/>
      <c r="BH670" s="401"/>
      <c r="BI670" s="401"/>
      <c r="BJ670" s="401"/>
      <c r="BK670" s="401"/>
      <c r="BL670" s="401"/>
      <c r="BM670" s="401"/>
      <c r="BN670" s="401"/>
      <c r="BO670" s="401"/>
      <c r="BP670" s="401"/>
      <c r="BQ670" s="401"/>
      <c r="BR670" s="401"/>
      <c r="BS670" s="401"/>
      <c r="BT670" s="401"/>
      <c r="BU670" s="401"/>
      <c r="BV670" s="401"/>
      <c r="BW670" s="401"/>
      <c r="BX670" s="401"/>
      <c r="BY670" s="401"/>
      <c r="BZ670" s="401"/>
      <c r="CA670" s="401"/>
      <c r="CB670" s="401"/>
      <c r="CC670" s="401"/>
      <c r="CD670" s="401"/>
      <c r="CE670" s="401"/>
      <c r="CF670" s="401"/>
      <c r="CG670" s="401"/>
      <c r="CH670" s="401"/>
      <c r="CI670" s="401"/>
      <c r="CJ670" s="401"/>
      <c r="CK670" s="401"/>
    </row>
    <row r="671" spans="1:89" s="12" customFormat="1" ht="57.75" customHeight="1">
      <c r="A671" s="371" t="s">
        <v>3147</v>
      </c>
      <c r="B671" s="372" t="s">
        <v>23</v>
      </c>
      <c r="C671" s="79" t="s">
        <v>1934</v>
      </c>
      <c r="D671" s="79" t="s">
        <v>1935</v>
      </c>
      <c r="E671" s="80" t="s">
        <v>1936</v>
      </c>
      <c r="F671" s="81" t="s">
        <v>1363</v>
      </c>
      <c r="G671" s="82" t="s">
        <v>24</v>
      </c>
      <c r="H671" s="371">
        <v>0</v>
      </c>
      <c r="I671" s="83">
        <v>470000000</v>
      </c>
      <c r="J671" s="84" t="s">
        <v>25</v>
      </c>
      <c r="K671" s="62" t="s">
        <v>3479</v>
      </c>
      <c r="L671" s="64" t="s">
        <v>26</v>
      </c>
      <c r="M671" s="85" t="s">
        <v>27</v>
      </c>
      <c r="N671" s="372" t="s">
        <v>1594</v>
      </c>
      <c r="O671" s="86" t="s">
        <v>28</v>
      </c>
      <c r="P671" s="64" t="s">
        <v>1025</v>
      </c>
      <c r="Q671" s="87" t="s">
        <v>29</v>
      </c>
      <c r="R671" s="87" t="s">
        <v>3128</v>
      </c>
      <c r="S671" s="88">
        <v>25040</v>
      </c>
      <c r="T671" s="89">
        <f t="shared" si="22"/>
        <v>0</v>
      </c>
      <c r="U671" s="90">
        <f t="shared" si="23"/>
        <v>0</v>
      </c>
      <c r="V671" s="90"/>
      <c r="W671" s="371" t="s">
        <v>262</v>
      </c>
      <c r="X671" s="62" t="s">
        <v>3325</v>
      </c>
      <c r="Y671" s="132"/>
      <c r="Z671" s="74"/>
      <c r="AA671" s="22"/>
      <c r="AB671" s="141"/>
      <c r="AC671" s="248"/>
      <c r="AD671" s="248"/>
      <c r="AE671" s="248"/>
      <c r="AF671" s="248"/>
      <c r="AG671" s="293"/>
      <c r="AH671" s="400"/>
      <c r="AI671" s="22"/>
      <c r="AJ671" s="22"/>
      <c r="AK671" s="22"/>
      <c r="AL671" s="22"/>
      <c r="AM671" s="22"/>
      <c r="AN671" s="22"/>
      <c r="AO671" s="22"/>
      <c r="AP671" s="22"/>
      <c r="AQ671" s="22"/>
      <c r="AR671" s="401"/>
      <c r="AS671" s="401"/>
      <c r="AT671" s="401"/>
      <c r="AU671" s="401"/>
      <c r="AV671" s="401"/>
      <c r="AW671" s="401"/>
      <c r="AX671" s="401"/>
      <c r="AY671" s="401"/>
      <c r="AZ671" s="401"/>
      <c r="BA671" s="401"/>
      <c r="BB671" s="401"/>
      <c r="BC671" s="401"/>
      <c r="BD671" s="401"/>
      <c r="BE671" s="401"/>
      <c r="BF671" s="401"/>
      <c r="BG671" s="401"/>
      <c r="BH671" s="401"/>
      <c r="BI671" s="401"/>
      <c r="BJ671" s="401"/>
      <c r="BK671" s="401"/>
      <c r="BL671" s="401"/>
      <c r="BM671" s="401"/>
      <c r="BN671" s="401"/>
      <c r="BO671" s="401"/>
      <c r="BP671" s="401"/>
      <c r="BQ671" s="401"/>
      <c r="BR671" s="401"/>
      <c r="BS671" s="401"/>
      <c r="BT671" s="401"/>
      <c r="BU671" s="401"/>
      <c r="BV671" s="401"/>
      <c r="BW671" s="401"/>
      <c r="BX671" s="401"/>
      <c r="BY671" s="401"/>
      <c r="BZ671" s="401"/>
      <c r="CA671" s="401"/>
      <c r="CB671" s="401"/>
      <c r="CC671" s="401"/>
      <c r="CD671" s="401"/>
      <c r="CE671" s="401"/>
      <c r="CF671" s="401"/>
      <c r="CG671" s="401"/>
      <c r="CH671" s="401"/>
      <c r="CI671" s="401"/>
      <c r="CJ671" s="401"/>
      <c r="CK671" s="401"/>
    </row>
    <row r="672" spans="1:89" s="12" customFormat="1" ht="57.75" customHeight="1">
      <c r="A672" s="371" t="s">
        <v>5097</v>
      </c>
      <c r="B672" s="372" t="s">
        <v>23</v>
      </c>
      <c r="C672" s="79" t="s">
        <v>1934</v>
      </c>
      <c r="D672" s="79" t="s">
        <v>1935</v>
      </c>
      <c r="E672" s="80" t="s">
        <v>1936</v>
      </c>
      <c r="F672" s="81" t="s">
        <v>1363</v>
      </c>
      <c r="G672" s="82" t="s">
        <v>35</v>
      </c>
      <c r="H672" s="371">
        <v>0</v>
      </c>
      <c r="I672" s="83">
        <v>470000000</v>
      </c>
      <c r="J672" s="84" t="s">
        <v>25</v>
      </c>
      <c r="K672" s="62" t="s">
        <v>3084</v>
      </c>
      <c r="L672" s="64" t="s">
        <v>26</v>
      </c>
      <c r="M672" s="85" t="s">
        <v>27</v>
      </c>
      <c r="N672" s="372" t="s">
        <v>2044</v>
      </c>
      <c r="O672" s="86" t="s">
        <v>28</v>
      </c>
      <c r="P672" s="64" t="s">
        <v>1025</v>
      </c>
      <c r="Q672" s="87" t="s">
        <v>29</v>
      </c>
      <c r="R672" s="87" t="s">
        <v>4063</v>
      </c>
      <c r="S672" s="88">
        <v>30048</v>
      </c>
      <c r="T672" s="89">
        <f t="shared" si="22"/>
        <v>60096</v>
      </c>
      <c r="U672" s="90">
        <f t="shared" si="23"/>
        <v>67307.520000000004</v>
      </c>
      <c r="V672" s="90"/>
      <c r="W672" s="371" t="s">
        <v>262</v>
      </c>
      <c r="X672" s="62" t="s">
        <v>5098</v>
      </c>
      <c r="Y672" s="132"/>
      <c r="Z672" s="455"/>
      <c r="AA672" s="405"/>
      <c r="AB672" s="403"/>
      <c r="AC672" s="404"/>
      <c r="AD672" s="404"/>
      <c r="AE672" s="404"/>
      <c r="AF672" s="404"/>
      <c r="AG672" s="411"/>
      <c r="AH672" s="405"/>
      <c r="AI672" s="405"/>
      <c r="AJ672" s="406"/>
      <c r="AK672" s="405"/>
      <c r="AL672" s="406"/>
      <c r="AM672" s="22"/>
      <c r="AN672" s="22"/>
      <c r="AO672" s="22"/>
      <c r="AP672" s="22"/>
      <c r="AQ672" s="22"/>
      <c r="AR672" s="401"/>
      <c r="AS672" s="401"/>
      <c r="AT672" s="401"/>
      <c r="AU672" s="401"/>
      <c r="AV672" s="401"/>
      <c r="AW672" s="401"/>
      <c r="AX672" s="401"/>
      <c r="AY672" s="401"/>
      <c r="AZ672" s="401"/>
      <c r="BA672" s="401"/>
      <c r="BB672" s="401"/>
      <c r="BC672" s="401"/>
      <c r="BD672" s="401"/>
      <c r="BE672" s="401"/>
      <c r="BF672" s="401"/>
      <c r="BG672" s="401"/>
      <c r="BH672" s="401"/>
      <c r="BI672" s="401"/>
      <c r="BJ672" s="401"/>
      <c r="BK672" s="401"/>
      <c r="BL672" s="401"/>
      <c r="BM672" s="401"/>
      <c r="BN672" s="401"/>
      <c r="BO672" s="401"/>
      <c r="BP672" s="401"/>
      <c r="BQ672" s="401"/>
      <c r="BR672" s="401"/>
      <c r="BS672" s="401"/>
      <c r="BT672" s="401"/>
      <c r="BU672" s="401"/>
      <c r="BV672" s="401"/>
      <c r="BW672" s="401"/>
      <c r="BX672" s="401"/>
      <c r="BY672" s="401"/>
      <c r="BZ672" s="401"/>
      <c r="CA672" s="401"/>
      <c r="CB672" s="401"/>
      <c r="CC672" s="401"/>
      <c r="CD672" s="401"/>
      <c r="CE672" s="401"/>
      <c r="CF672" s="401"/>
      <c r="CG672" s="401"/>
      <c r="CH672" s="401"/>
      <c r="CI672" s="401"/>
      <c r="CJ672" s="401"/>
      <c r="CK672" s="401"/>
    </row>
    <row r="673" spans="1:89" s="12" customFormat="1" ht="57.75" customHeight="1">
      <c r="A673" s="371" t="s">
        <v>2814</v>
      </c>
      <c r="B673" s="372" t="s">
        <v>23</v>
      </c>
      <c r="C673" s="79" t="s">
        <v>2460</v>
      </c>
      <c r="D673" s="79" t="s">
        <v>61</v>
      </c>
      <c r="E673" s="80" t="s">
        <v>2461</v>
      </c>
      <c r="F673" s="81" t="s">
        <v>2403</v>
      </c>
      <c r="G673" s="82" t="s">
        <v>24</v>
      </c>
      <c r="H673" s="371">
        <v>0</v>
      </c>
      <c r="I673" s="83">
        <v>470000000</v>
      </c>
      <c r="J673" s="84" t="s">
        <v>25</v>
      </c>
      <c r="K673" s="372" t="s">
        <v>618</v>
      </c>
      <c r="L673" s="64" t="s">
        <v>26</v>
      </c>
      <c r="M673" s="85" t="s">
        <v>27</v>
      </c>
      <c r="N673" s="372" t="s">
        <v>1594</v>
      </c>
      <c r="O673" s="86" t="s">
        <v>28</v>
      </c>
      <c r="P673" s="64" t="s">
        <v>1025</v>
      </c>
      <c r="Q673" s="87" t="s">
        <v>29</v>
      </c>
      <c r="R673" s="87" t="s">
        <v>3128</v>
      </c>
      <c r="S673" s="88">
        <v>791</v>
      </c>
      <c r="T673" s="89">
        <f t="shared" si="22"/>
        <v>0</v>
      </c>
      <c r="U673" s="90">
        <f t="shared" si="23"/>
        <v>0</v>
      </c>
      <c r="V673" s="90"/>
      <c r="W673" s="371" t="s">
        <v>262</v>
      </c>
      <c r="X673" s="62"/>
      <c r="Y673" s="132"/>
      <c r="Z673" s="74"/>
      <c r="AA673" s="22"/>
      <c r="AB673" s="141"/>
      <c r="AC673" s="248"/>
      <c r="AD673" s="248"/>
      <c r="AE673" s="248"/>
      <c r="AF673" s="248"/>
      <c r="AG673" s="293"/>
      <c r="AH673" s="400"/>
      <c r="AI673" s="22"/>
      <c r="AJ673" s="22"/>
      <c r="AK673" s="22"/>
      <c r="AL673" s="22"/>
      <c r="AM673" s="22"/>
      <c r="AN673" s="22"/>
      <c r="AO673" s="22"/>
      <c r="AP673" s="22"/>
      <c r="AQ673" s="22"/>
      <c r="AR673" s="401"/>
      <c r="AS673" s="401"/>
      <c r="AT673" s="401"/>
      <c r="AU673" s="401"/>
      <c r="AV673" s="401"/>
      <c r="AW673" s="401"/>
      <c r="AX673" s="401"/>
      <c r="AY673" s="401"/>
      <c r="AZ673" s="401"/>
      <c r="BA673" s="401"/>
      <c r="BB673" s="401"/>
      <c r="BC673" s="401"/>
      <c r="BD673" s="401"/>
      <c r="BE673" s="401"/>
      <c r="BF673" s="401"/>
      <c r="BG673" s="401"/>
      <c r="BH673" s="401"/>
      <c r="BI673" s="401"/>
      <c r="BJ673" s="401"/>
      <c r="BK673" s="401"/>
      <c r="BL673" s="401"/>
      <c r="BM673" s="401"/>
      <c r="BN673" s="401"/>
      <c r="BO673" s="401"/>
      <c r="BP673" s="401"/>
      <c r="BQ673" s="401"/>
      <c r="BR673" s="401"/>
      <c r="BS673" s="401"/>
      <c r="BT673" s="401"/>
      <c r="BU673" s="401"/>
      <c r="BV673" s="401"/>
      <c r="BW673" s="401"/>
      <c r="BX673" s="401"/>
      <c r="BY673" s="401"/>
      <c r="BZ673" s="401"/>
      <c r="CA673" s="401"/>
      <c r="CB673" s="401"/>
      <c r="CC673" s="401"/>
      <c r="CD673" s="401"/>
      <c r="CE673" s="401"/>
      <c r="CF673" s="401"/>
      <c r="CG673" s="401"/>
      <c r="CH673" s="401"/>
      <c r="CI673" s="401"/>
      <c r="CJ673" s="401"/>
      <c r="CK673" s="401"/>
    </row>
    <row r="674" spans="1:89" s="12" customFormat="1" ht="57.75" customHeight="1">
      <c r="A674" s="371" t="s">
        <v>2815</v>
      </c>
      <c r="B674" s="372" t="s">
        <v>23</v>
      </c>
      <c r="C674" s="79" t="s">
        <v>2460</v>
      </c>
      <c r="D674" s="79" t="s">
        <v>61</v>
      </c>
      <c r="E674" s="80" t="s">
        <v>2461</v>
      </c>
      <c r="F674" s="81" t="s">
        <v>2404</v>
      </c>
      <c r="G674" s="82" t="s">
        <v>24</v>
      </c>
      <c r="H674" s="371">
        <v>0</v>
      </c>
      <c r="I674" s="83">
        <v>470000000</v>
      </c>
      <c r="J674" s="84" t="s">
        <v>25</v>
      </c>
      <c r="K674" s="372" t="s">
        <v>618</v>
      </c>
      <c r="L674" s="64" t="s">
        <v>26</v>
      </c>
      <c r="M674" s="85" t="s">
        <v>27</v>
      </c>
      <c r="N674" s="372" t="s">
        <v>1594</v>
      </c>
      <c r="O674" s="86" t="s">
        <v>28</v>
      </c>
      <c r="P674" s="64" t="s">
        <v>1025</v>
      </c>
      <c r="Q674" s="87" t="s">
        <v>29</v>
      </c>
      <c r="R674" s="87" t="s">
        <v>3128</v>
      </c>
      <c r="S674" s="88">
        <v>791</v>
      </c>
      <c r="T674" s="89">
        <f t="shared" si="22"/>
        <v>0</v>
      </c>
      <c r="U674" s="90">
        <f t="shared" si="23"/>
        <v>0</v>
      </c>
      <c r="V674" s="90"/>
      <c r="W674" s="371" t="s">
        <v>262</v>
      </c>
      <c r="X674" s="62"/>
      <c r="Y674" s="132"/>
      <c r="Z674" s="74"/>
      <c r="AA674" s="22"/>
      <c r="AB674" s="141"/>
      <c r="AC674" s="248"/>
      <c r="AD674" s="248"/>
      <c r="AE674" s="248"/>
      <c r="AF674" s="248"/>
      <c r="AG674" s="293"/>
      <c r="AH674" s="400"/>
      <c r="AI674" s="22"/>
      <c r="AJ674" s="22"/>
      <c r="AK674" s="22"/>
      <c r="AL674" s="22"/>
      <c r="AM674" s="22"/>
      <c r="AN674" s="22"/>
      <c r="AO674" s="22"/>
      <c r="AP674" s="22"/>
      <c r="AQ674" s="22"/>
      <c r="AR674" s="401"/>
      <c r="AS674" s="401"/>
      <c r="AT674" s="401"/>
      <c r="AU674" s="401"/>
      <c r="AV674" s="401"/>
      <c r="AW674" s="401"/>
      <c r="AX674" s="401"/>
      <c r="AY674" s="401"/>
      <c r="AZ674" s="401"/>
      <c r="BA674" s="401"/>
      <c r="BB674" s="401"/>
      <c r="BC674" s="401"/>
      <c r="BD674" s="401"/>
      <c r="BE674" s="401"/>
      <c r="BF674" s="401"/>
      <c r="BG674" s="401"/>
      <c r="BH674" s="401"/>
      <c r="BI674" s="401"/>
      <c r="BJ674" s="401"/>
      <c r="BK674" s="401"/>
      <c r="BL674" s="401"/>
      <c r="BM674" s="401"/>
      <c r="BN674" s="401"/>
      <c r="BO674" s="401"/>
      <c r="BP674" s="401"/>
      <c r="BQ674" s="401"/>
      <c r="BR674" s="401"/>
      <c r="BS674" s="401"/>
      <c r="BT674" s="401"/>
      <c r="BU674" s="401"/>
      <c r="BV674" s="401"/>
      <c r="BW674" s="401"/>
      <c r="BX674" s="401"/>
      <c r="BY674" s="401"/>
      <c r="BZ674" s="401"/>
      <c r="CA674" s="401"/>
      <c r="CB674" s="401"/>
      <c r="CC674" s="401"/>
      <c r="CD674" s="401"/>
      <c r="CE674" s="401"/>
      <c r="CF674" s="401"/>
      <c r="CG674" s="401"/>
      <c r="CH674" s="401"/>
      <c r="CI674" s="401"/>
      <c r="CJ674" s="401"/>
      <c r="CK674" s="401"/>
    </row>
    <row r="675" spans="1:89" s="12" customFormat="1" ht="57.75" customHeight="1">
      <c r="A675" s="371" t="s">
        <v>2816</v>
      </c>
      <c r="B675" s="372" t="s">
        <v>23</v>
      </c>
      <c r="C675" s="79" t="s">
        <v>2460</v>
      </c>
      <c r="D675" s="79" t="s">
        <v>61</v>
      </c>
      <c r="E675" s="80" t="s">
        <v>2461</v>
      </c>
      <c r="F675" s="81" t="s">
        <v>2405</v>
      </c>
      <c r="G675" s="82" t="s">
        <v>24</v>
      </c>
      <c r="H675" s="371">
        <v>0</v>
      </c>
      <c r="I675" s="83">
        <v>470000000</v>
      </c>
      <c r="J675" s="84" t="s">
        <v>25</v>
      </c>
      <c r="K675" s="372" t="s">
        <v>618</v>
      </c>
      <c r="L675" s="64" t="s">
        <v>26</v>
      </c>
      <c r="M675" s="85" t="s">
        <v>27</v>
      </c>
      <c r="N675" s="372" t="s">
        <v>1594</v>
      </c>
      <c r="O675" s="86" t="s">
        <v>28</v>
      </c>
      <c r="P675" s="64" t="s">
        <v>1025</v>
      </c>
      <c r="Q675" s="87" t="s">
        <v>29</v>
      </c>
      <c r="R675" s="87" t="s">
        <v>3128</v>
      </c>
      <c r="S675" s="88">
        <v>791</v>
      </c>
      <c r="T675" s="89">
        <f t="shared" si="22"/>
        <v>0</v>
      </c>
      <c r="U675" s="90">
        <f t="shared" si="23"/>
        <v>0</v>
      </c>
      <c r="V675" s="90"/>
      <c r="W675" s="371" t="s">
        <v>262</v>
      </c>
      <c r="X675" s="62"/>
      <c r="Y675" s="132"/>
      <c r="Z675" s="74"/>
      <c r="AA675" s="22"/>
      <c r="AB675" s="141"/>
      <c r="AC675" s="248"/>
      <c r="AD675" s="248"/>
      <c r="AE675" s="248"/>
      <c r="AF675" s="248"/>
      <c r="AG675" s="293"/>
      <c r="AH675" s="400"/>
      <c r="AI675" s="22"/>
      <c r="AJ675" s="22"/>
      <c r="AK675" s="22"/>
      <c r="AL675" s="22"/>
      <c r="AM675" s="22"/>
      <c r="AN675" s="22"/>
      <c r="AO675" s="22"/>
      <c r="AP675" s="22"/>
      <c r="AQ675" s="22"/>
      <c r="AR675" s="401"/>
      <c r="AS675" s="401"/>
      <c r="AT675" s="401"/>
      <c r="AU675" s="401"/>
      <c r="AV675" s="401"/>
      <c r="AW675" s="401"/>
      <c r="AX675" s="401"/>
      <c r="AY675" s="401"/>
      <c r="AZ675" s="401"/>
      <c r="BA675" s="401"/>
      <c r="BB675" s="401"/>
      <c r="BC675" s="401"/>
      <c r="BD675" s="401"/>
      <c r="BE675" s="401"/>
      <c r="BF675" s="401"/>
      <c r="BG675" s="401"/>
      <c r="BH675" s="401"/>
      <c r="BI675" s="401"/>
      <c r="BJ675" s="401"/>
      <c r="BK675" s="401"/>
      <c r="BL675" s="401"/>
      <c r="BM675" s="401"/>
      <c r="BN675" s="401"/>
      <c r="BO675" s="401"/>
      <c r="BP675" s="401"/>
      <c r="BQ675" s="401"/>
      <c r="BR675" s="401"/>
      <c r="BS675" s="401"/>
      <c r="BT675" s="401"/>
      <c r="BU675" s="401"/>
      <c r="BV675" s="401"/>
      <c r="BW675" s="401"/>
      <c r="BX675" s="401"/>
      <c r="BY675" s="401"/>
      <c r="BZ675" s="401"/>
      <c r="CA675" s="401"/>
      <c r="CB675" s="401"/>
      <c r="CC675" s="401"/>
      <c r="CD675" s="401"/>
      <c r="CE675" s="401"/>
      <c r="CF675" s="401"/>
      <c r="CG675" s="401"/>
      <c r="CH675" s="401"/>
      <c r="CI675" s="401"/>
      <c r="CJ675" s="401"/>
      <c r="CK675" s="401"/>
    </row>
    <row r="676" spans="1:89" s="12" customFormat="1" ht="57.75" customHeight="1">
      <c r="A676" s="371" t="s">
        <v>2817</v>
      </c>
      <c r="B676" s="372" t="s">
        <v>23</v>
      </c>
      <c r="C676" s="79" t="s">
        <v>2460</v>
      </c>
      <c r="D676" s="79" t="s">
        <v>61</v>
      </c>
      <c r="E676" s="80" t="s">
        <v>2461</v>
      </c>
      <c r="F676" s="81" t="s">
        <v>2406</v>
      </c>
      <c r="G676" s="82" t="s">
        <v>24</v>
      </c>
      <c r="H676" s="371">
        <v>0</v>
      </c>
      <c r="I676" s="83">
        <v>470000000</v>
      </c>
      <c r="J676" s="84" t="s">
        <v>25</v>
      </c>
      <c r="K676" s="372" t="s">
        <v>618</v>
      </c>
      <c r="L676" s="64" t="s">
        <v>26</v>
      </c>
      <c r="M676" s="85" t="s">
        <v>27</v>
      </c>
      <c r="N676" s="372" t="s">
        <v>1594</v>
      </c>
      <c r="O676" s="86" t="s">
        <v>28</v>
      </c>
      <c r="P676" s="64" t="s">
        <v>1025</v>
      </c>
      <c r="Q676" s="87" t="s">
        <v>29</v>
      </c>
      <c r="R676" s="87" t="s">
        <v>3128</v>
      </c>
      <c r="S676" s="88">
        <v>791</v>
      </c>
      <c r="T676" s="89">
        <f t="shared" si="22"/>
        <v>0</v>
      </c>
      <c r="U676" s="90">
        <f t="shared" si="23"/>
        <v>0</v>
      </c>
      <c r="V676" s="90"/>
      <c r="W676" s="371" t="s">
        <v>262</v>
      </c>
      <c r="X676" s="62"/>
      <c r="Y676" s="132"/>
      <c r="Z676" s="74"/>
      <c r="AA676" s="22"/>
      <c r="AB676" s="141"/>
      <c r="AC676" s="248"/>
      <c r="AD676" s="248"/>
      <c r="AE676" s="248"/>
      <c r="AF676" s="248"/>
      <c r="AG676" s="293"/>
      <c r="AH676" s="400"/>
      <c r="AI676" s="22"/>
      <c r="AJ676" s="22"/>
      <c r="AK676" s="22"/>
      <c r="AL676" s="22"/>
      <c r="AM676" s="22"/>
      <c r="AN676" s="22"/>
      <c r="AO676" s="22"/>
      <c r="AP676" s="22"/>
      <c r="AQ676" s="22"/>
      <c r="AR676" s="401"/>
      <c r="AS676" s="401"/>
      <c r="AT676" s="401"/>
      <c r="AU676" s="401"/>
      <c r="AV676" s="401"/>
      <c r="AW676" s="401"/>
      <c r="AX676" s="401"/>
      <c r="AY676" s="401"/>
      <c r="AZ676" s="401"/>
      <c r="BA676" s="401"/>
      <c r="BB676" s="401"/>
      <c r="BC676" s="401"/>
      <c r="BD676" s="401"/>
      <c r="BE676" s="401"/>
      <c r="BF676" s="401"/>
      <c r="BG676" s="401"/>
      <c r="BH676" s="401"/>
      <c r="BI676" s="401"/>
      <c r="BJ676" s="401"/>
      <c r="BK676" s="401"/>
      <c r="BL676" s="401"/>
      <c r="BM676" s="401"/>
      <c r="BN676" s="401"/>
      <c r="BO676" s="401"/>
      <c r="BP676" s="401"/>
      <c r="BQ676" s="401"/>
      <c r="BR676" s="401"/>
      <c r="BS676" s="401"/>
      <c r="BT676" s="401"/>
      <c r="BU676" s="401"/>
      <c r="BV676" s="401"/>
      <c r="BW676" s="401"/>
      <c r="BX676" s="401"/>
      <c r="BY676" s="401"/>
      <c r="BZ676" s="401"/>
      <c r="CA676" s="401"/>
      <c r="CB676" s="401"/>
      <c r="CC676" s="401"/>
      <c r="CD676" s="401"/>
      <c r="CE676" s="401"/>
      <c r="CF676" s="401"/>
      <c r="CG676" s="401"/>
      <c r="CH676" s="401"/>
      <c r="CI676" s="401"/>
      <c r="CJ676" s="401"/>
      <c r="CK676" s="401"/>
    </row>
    <row r="677" spans="1:89" s="12" customFormat="1" ht="57.75" customHeight="1">
      <c r="A677" s="371" t="s">
        <v>2818</v>
      </c>
      <c r="B677" s="372" t="s">
        <v>23</v>
      </c>
      <c r="C677" s="79" t="s">
        <v>2460</v>
      </c>
      <c r="D677" s="79" t="s">
        <v>61</v>
      </c>
      <c r="E677" s="80" t="s">
        <v>2461</v>
      </c>
      <c r="F677" s="81" t="s">
        <v>2407</v>
      </c>
      <c r="G677" s="82" t="s">
        <v>24</v>
      </c>
      <c r="H677" s="371">
        <v>0</v>
      </c>
      <c r="I677" s="83">
        <v>470000000</v>
      </c>
      <c r="J677" s="84" t="s">
        <v>25</v>
      </c>
      <c r="K677" s="372" t="s">
        <v>618</v>
      </c>
      <c r="L677" s="64" t="s">
        <v>26</v>
      </c>
      <c r="M677" s="85" t="s">
        <v>27</v>
      </c>
      <c r="N677" s="372" t="s">
        <v>1594</v>
      </c>
      <c r="O677" s="86" t="s">
        <v>28</v>
      </c>
      <c r="P677" s="64" t="s">
        <v>1025</v>
      </c>
      <c r="Q677" s="87" t="s">
        <v>29</v>
      </c>
      <c r="R677" s="87" t="s">
        <v>3128</v>
      </c>
      <c r="S677" s="88">
        <v>791</v>
      </c>
      <c r="T677" s="89">
        <f t="shared" si="22"/>
        <v>0</v>
      </c>
      <c r="U677" s="90">
        <f t="shared" si="23"/>
        <v>0</v>
      </c>
      <c r="V677" s="90"/>
      <c r="W677" s="371" t="s">
        <v>262</v>
      </c>
      <c r="X677" s="62"/>
      <c r="Y677" s="132"/>
      <c r="Z677" s="74"/>
      <c r="AA677" s="22"/>
      <c r="AB677" s="141"/>
      <c r="AC677" s="248"/>
      <c r="AD677" s="248"/>
      <c r="AE677" s="248"/>
      <c r="AF677" s="248"/>
      <c r="AG677" s="293"/>
      <c r="AH677" s="400"/>
      <c r="AI677" s="22"/>
      <c r="AJ677" s="22"/>
      <c r="AK677" s="22"/>
      <c r="AL677" s="22"/>
      <c r="AM677" s="22"/>
      <c r="AN677" s="22"/>
      <c r="AO677" s="22"/>
      <c r="AP677" s="22"/>
      <c r="AQ677" s="22"/>
      <c r="AR677" s="401"/>
      <c r="AS677" s="401"/>
      <c r="AT677" s="401"/>
      <c r="AU677" s="401"/>
      <c r="AV677" s="401"/>
      <c r="AW677" s="401"/>
      <c r="AX677" s="401"/>
      <c r="AY677" s="401"/>
      <c r="AZ677" s="401"/>
      <c r="BA677" s="401"/>
      <c r="BB677" s="401"/>
      <c r="BC677" s="401"/>
      <c r="BD677" s="401"/>
      <c r="BE677" s="401"/>
      <c r="BF677" s="401"/>
      <c r="BG677" s="401"/>
      <c r="BH677" s="401"/>
      <c r="BI677" s="401"/>
      <c r="BJ677" s="401"/>
      <c r="BK677" s="401"/>
      <c r="BL677" s="401"/>
      <c r="BM677" s="401"/>
      <c r="BN677" s="401"/>
      <c r="BO677" s="401"/>
      <c r="BP677" s="401"/>
      <c r="BQ677" s="401"/>
      <c r="BR677" s="401"/>
      <c r="BS677" s="401"/>
      <c r="BT677" s="401"/>
      <c r="BU677" s="401"/>
      <c r="BV677" s="401"/>
      <c r="BW677" s="401"/>
      <c r="BX677" s="401"/>
      <c r="BY677" s="401"/>
      <c r="BZ677" s="401"/>
      <c r="CA677" s="401"/>
      <c r="CB677" s="401"/>
      <c r="CC677" s="401"/>
      <c r="CD677" s="401"/>
      <c r="CE677" s="401"/>
      <c r="CF677" s="401"/>
      <c r="CG677" s="401"/>
      <c r="CH677" s="401"/>
      <c r="CI677" s="401"/>
      <c r="CJ677" s="401"/>
      <c r="CK677" s="401"/>
    </row>
    <row r="678" spans="1:89" s="12" customFormat="1" ht="57.75" customHeight="1">
      <c r="A678" s="371" t="s">
        <v>2819</v>
      </c>
      <c r="B678" s="372" t="s">
        <v>23</v>
      </c>
      <c r="C678" s="79" t="s">
        <v>2460</v>
      </c>
      <c r="D678" s="79" t="s">
        <v>61</v>
      </c>
      <c r="E678" s="80" t="s">
        <v>2461</v>
      </c>
      <c r="F678" s="81" t="s">
        <v>2404</v>
      </c>
      <c r="G678" s="82" t="s">
        <v>24</v>
      </c>
      <c r="H678" s="371">
        <v>0</v>
      </c>
      <c r="I678" s="83">
        <v>470000000</v>
      </c>
      <c r="J678" s="84" t="s">
        <v>25</v>
      </c>
      <c r="K678" s="372" t="s">
        <v>618</v>
      </c>
      <c r="L678" s="64" t="s">
        <v>26</v>
      </c>
      <c r="M678" s="85" t="s">
        <v>27</v>
      </c>
      <c r="N678" s="372" t="s">
        <v>1594</v>
      </c>
      <c r="O678" s="86" t="s">
        <v>28</v>
      </c>
      <c r="P678" s="64" t="s">
        <v>1025</v>
      </c>
      <c r="Q678" s="87" t="s">
        <v>29</v>
      </c>
      <c r="R678" s="87" t="s">
        <v>3128</v>
      </c>
      <c r="S678" s="88">
        <v>791</v>
      </c>
      <c r="T678" s="89">
        <f t="shared" si="22"/>
        <v>0</v>
      </c>
      <c r="U678" s="90">
        <f t="shared" si="23"/>
        <v>0</v>
      </c>
      <c r="V678" s="90"/>
      <c r="W678" s="371" t="s">
        <v>262</v>
      </c>
      <c r="X678" s="62"/>
      <c r="Y678" s="132"/>
      <c r="Z678" s="74"/>
      <c r="AA678" s="22"/>
      <c r="AB678" s="141"/>
      <c r="AC678" s="248"/>
      <c r="AD678" s="248"/>
      <c r="AE678" s="248"/>
      <c r="AF678" s="248"/>
      <c r="AG678" s="293"/>
      <c r="AH678" s="400"/>
      <c r="AI678" s="22"/>
      <c r="AJ678" s="22"/>
      <c r="AK678" s="22"/>
      <c r="AL678" s="22"/>
      <c r="AM678" s="22"/>
      <c r="AN678" s="22"/>
      <c r="AO678" s="22"/>
      <c r="AP678" s="22"/>
      <c r="AQ678" s="22"/>
      <c r="AR678" s="401"/>
      <c r="AS678" s="401"/>
      <c r="AT678" s="401"/>
      <c r="AU678" s="401"/>
      <c r="AV678" s="401"/>
      <c r="AW678" s="401"/>
      <c r="AX678" s="401"/>
      <c r="AY678" s="401"/>
      <c r="AZ678" s="401"/>
      <c r="BA678" s="401"/>
      <c r="BB678" s="401"/>
      <c r="BC678" s="401"/>
      <c r="BD678" s="401"/>
      <c r="BE678" s="401"/>
      <c r="BF678" s="401"/>
      <c r="BG678" s="401"/>
      <c r="BH678" s="401"/>
      <c r="BI678" s="401"/>
      <c r="BJ678" s="401"/>
      <c r="BK678" s="401"/>
      <c r="BL678" s="401"/>
      <c r="BM678" s="401"/>
      <c r="BN678" s="401"/>
      <c r="BO678" s="401"/>
      <c r="BP678" s="401"/>
      <c r="BQ678" s="401"/>
      <c r="BR678" s="401"/>
      <c r="BS678" s="401"/>
      <c r="BT678" s="401"/>
      <c r="BU678" s="401"/>
      <c r="BV678" s="401"/>
      <c r="BW678" s="401"/>
      <c r="BX678" s="401"/>
      <c r="BY678" s="401"/>
      <c r="BZ678" s="401"/>
      <c r="CA678" s="401"/>
      <c r="CB678" s="401"/>
      <c r="CC678" s="401"/>
      <c r="CD678" s="401"/>
      <c r="CE678" s="401"/>
      <c r="CF678" s="401"/>
      <c r="CG678" s="401"/>
      <c r="CH678" s="401"/>
      <c r="CI678" s="401"/>
      <c r="CJ678" s="401"/>
      <c r="CK678" s="401"/>
    </row>
    <row r="679" spans="1:89" s="12" customFormat="1" ht="57.75" customHeight="1">
      <c r="A679" s="371" t="s">
        <v>2820</v>
      </c>
      <c r="B679" s="372" t="s">
        <v>23</v>
      </c>
      <c r="C679" s="79" t="s">
        <v>2460</v>
      </c>
      <c r="D679" s="79" t="s">
        <v>61</v>
      </c>
      <c r="E679" s="80" t="s">
        <v>2461</v>
      </c>
      <c r="F679" s="81" t="s">
        <v>2408</v>
      </c>
      <c r="G679" s="82" t="s">
        <v>24</v>
      </c>
      <c r="H679" s="371">
        <v>0</v>
      </c>
      <c r="I679" s="83">
        <v>470000000</v>
      </c>
      <c r="J679" s="84" t="s">
        <v>25</v>
      </c>
      <c r="K679" s="372" t="s">
        <v>618</v>
      </c>
      <c r="L679" s="64" t="s">
        <v>26</v>
      </c>
      <c r="M679" s="85" t="s">
        <v>27</v>
      </c>
      <c r="N679" s="372" t="s">
        <v>1594</v>
      </c>
      <c r="O679" s="86" t="s">
        <v>28</v>
      </c>
      <c r="P679" s="64" t="s">
        <v>1025</v>
      </c>
      <c r="Q679" s="87" t="s">
        <v>29</v>
      </c>
      <c r="R679" s="87" t="s">
        <v>3128</v>
      </c>
      <c r="S679" s="88">
        <v>1132</v>
      </c>
      <c r="T679" s="89">
        <f t="shared" si="22"/>
        <v>0</v>
      </c>
      <c r="U679" s="90">
        <f t="shared" si="23"/>
        <v>0</v>
      </c>
      <c r="V679" s="90"/>
      <c r="W679" s="371" t="s">
        <v>262</v>
      </c>
      <c r="X679" s="62"/>
      <c r="Y679" s="132"/>
      <c r="Z679" s="74"/>
      <c r="AA679" s="22"/>
      <c r="AB679" s="141"/>
      <c r="AC679" s="248"/>
      <c r="AD679" s="248"/>
      <c r="AE679" s="248"/>
      <c r="AF679" s="248"/>
      <c r="AG679" s="293"/>
      <c r="AH679" s="400"/>
      <c r="AI679" s="22"/>
      <c r="AJ679" s="22"/>
      <c r="AK679" s="22"/>
      <c r="AL679" s="22"/>
      <c r="AM679" s="22"/>
      <c r="AN679" s="22"/>
      <c r="AO679" s="22"/>
      <c r="AP679" s="22"/>
      <c r="AQ679" s="22"/>
      <c r="AR679" s="401"/>
      <c r="AS679" s="401"/>
      <c r="AT679" s="401"/>
      <c r="AU679" s="401"/>
      <c r="AV679" s="401"/>
      <c r="AW679" s="401"/>
      <c r="AX679" s="401"/>
      <c r="AY679" s="401"/>
      <c r="AZ679" s="401"/>
      <c r="BA679" s="401"/>
      <c r="BB679" s="401"/>
      <c r="BC679" s="401"/>
      <c r="BD679" s="401"/>
      <c r="BE679" s="401"/>
      <c r="BF679" s="401"/>
      <c r="BG679" s="401"/>
      <c r="BH679" s="401"/>
      <c r="BI679" s="401"/>
      <c r="BJ679" s="401"/>
      <c r="BK679" s="401"/>
      <c r="BL679" s="401"/>
      <c r="BM679" s="401"/>
      <c r="BN679" s="401"/>
      <c r="BO679" s="401"/>
      <c r="BP679" s="401"/>
      <c r="BQ679" s="401"/>
      <c r="BR679" s="401"/>
      <c r="BS679" s="401"/>
      <c r="BT679" s="401"/>
      <c r="BU679" s="401"/>
      <c r="BV679" s="401"/>
      <c r="BW679" s="401"/>
      <c r="BX679" s="401"/>
      <c r="BY679" s="401"/>
      <c r="BZ679" s="401"/>
      <c r="CA679" s="401"/>
      <c r="CB679" s="401"/>
      <c r="CC679" s="401"/>
      <c r="CD679" s="401"/>
      <c r="CE679" s="401"/>
      <c r="CF679" s="401"/>
      <c r="CG679" s="401"/>
      <c r="CH679" s="401"/>
      <c r="CI679" s="401"/>
      <c r="CJ679" s="401"/>
      <c r="CK679" s="401"/>
    </row>
    <row r="680" spans="1:89" s="12" customFormat="1" ht="57.75" customHeight="1">
      <c r="A680" s="371" t="s">
        <v>2821</v>
      </c>
      <c r="B680" s="372" t="s">
        <v>23</v>
      </c>
      <c r="C680" s="79" t="s">
        <v>2460</v>
      </c>
      <c r="D680" s="79" t="s">
        <v>61</v>
      </c>
      <c r="E680" s="80" t="s">
        <v>2461</v>
      </c>
      <c r="F680" s="81" t="s">
        <v>2409</v>
      </c>
      <c r="G680" s="82" t="s">
        <v>24</v>
      </c>
      <c r="H680" s="371">
        <v>0</v>
      </c>
      <c r="I680" s="83">
        <v>470000000</v>
      </c>
      <c r="J680" s="84" t="s">
        <v>25</v>
      </c>
      <c r="K680" s="372" t="s">
        <v>618</v>
      </c>
      <c r="L680" s="64" t="s">
        <v>26</v>
      </c>
      <c r="M680" s="85" t="s">
        <v>27</v>
      </c>
      <c r="N680" s="372" t="s">
        <v>1594</v>
      </c>
      <c r="O680" s="86" t="s">
        <v>28</v>
      </c>
      <c r="P680" s="64" t="s">
        <v>1025</v>
      </c>
      <c r="Q680" s="87" t="s">
        <v>29</v>
      </c>
      <c r="R680" s="87" t="s">
        <v>3128</v>
      </c>
      <c r="S680" s="88">
        <v>1132</v>
      </c>
      <c r="T680" s="89">
        <f t="shared" si="22"/>
        <v>0</v>
      </c>
      <c r="U680" s="90">
        <f t="shared" si="23"/>
        <v>0</v>
      </c>
      <c r="V680" s="90"/>
      <c r="W680" s="371" t="s">
        <v>262</v>
      </c>
      <c r="X680" s="62"/>
      <c r="Y680" s="132"/>
      <c r="Z680" s="74"/>
      <c r="AA680" s="22"/>
      <c r="AB680" s="141"/>
      <c r="AC680" s="248"/>
      <c r="AD680" s="248"/>
      <c r="AE680" s="248"/>
      <c r="AF680" s="248"/>
      <c r="AG680" s="293"/>
      <c r="AH680" s="400"/>
      <c r="AI680" s="22"/>
      <c r="AJ680" s="22"/>
      <c r="AK680" s="22"/>
      <c r="AL680" s="22"/>
      <c r="AM680" s="22"/>
      <c r="AN680" s="22"/>
      <c r="AO680" s="22"/>
      <c r="AP680" s="22"/>
      <c r="AQ680" s="22"/>
      <c r="AR680" s="401"/>
      <c r="AS680" s="401"/>
      <c r="AT680" s="401"/>
      <c r="AU680" s="401"/>
      <c r="AV680" s="401"/>
      <c r="AW680" s="401"/>
      <c r="AX680" s="401"/>
      <c r="AY680" s="401"/>
      <c r="AZ680" s="401"/>
      <c r="BA680" s="401"/>
      <c r="BB680" s="401"/>
      <c r="BC680" s="401"/>
      <c r="BD680" s="401"/>
      <c r="BE680" s="401"/>
      <c r="BF680" s="401"/>
      <c r="BG680" s="401"/>
      <c r="BH680" s="401"/>
      <c r="BI680" s="401"/>
      <c r="BJ680" s="401"/>
      <c r="BK680" s="401"/>
      <c r="BL680" s="401"/>
      <c r="BM680" s="401"/>
      <c r="BN680" s="401"/>
      <c r="BO680" s="401"/>
      <c r="BP680" s="401"/>
      <c r="BQ680" s="401"/>
      <c r="BR680" s="401"/>
      <c r="BS680" s="401"/>
      <c r="BT680" s="401"/>
      <c r="BU680" s="401"/>
      <c r="BV680" s="401"/>
      <c r="BW680" s="401"/>
      <c r="BX680" s="401"/>
      <c r="BY680" s="401"/>
      <c r="BZ680" s="401"/>
      <c r="CA680" s="401"/>
      <c r="CB680" s="401"/>
      <c r="CC680" s="401"/>
      <c r="CD680" s="401"/>
      <c r="CE680" s="401"/>
      <c r="CF680" s="401"/>
      <c r="CG680" s="401"/>
      <c r="CH680" s="401"/>
      <c r="CI680" s="401"/>
      <c r="CJ680" s="401"/>
      <c r="CK680" s="401"/>
    </row>
    <row r="681" spans="1:89" s="12" customFormat="1" ht="57.75" customHeight="1">
      <c r="A681" s="371" t="s">
        <v>2822</v>
      </c>
      <c r="B681" s="372" t="s">
        <v>23</v>
      </c>
      <c r="C681" s="79" t="s">
        <v>2460</v>
      </c>
      <c r="D681" s="79" t="s">
        <v>61</v>
      </c>
      <c r="E681" s="80" t="s">
        <v>2461</v>
      </c>
      <c r="F681" s="81" t="s">
        <v>2410</v>
      </c>
      <c r="G681" s="82" t="s">
        <v>24</v>
      </c>
      <c r="H681" s="371">
        <v>0</v>
      </c>
      <c r="I681" s="83">
        <v>470000000</v>
      </c>
      <c r="J681" s="84" t="s">
        <v>25</v>
      </c>
      <c r="K681" s="372" t="s">
        <v>618</v>
      </c>
      <c r="L681" s="64" t="s">
        <v>26</v>
      </c>
      <c r="M681" s="85" t="s">
        <v>27</v>
      </c>
      <c r="N681" s="372" t="s">
        <v>1594</v>
      </c>
      <c r="O681" s="86" t="s">
        <v>28</v>
      </c>
      <c r="P681" s="64" t="s">
        <v>1025</v>
      </c>
      <c r="Q681" s="87" t="s">
        <v>29</v>
      </c>
      <c r="R681" s="87" t="s">
        <v>3128</v>
      </c>
      <c r="S681" s="88">
        <v>1132</v>
      </c>
      <c r="T681" s="89">
        <f t="shared" si="22"/>
        <v>0</v>
      </c>
      <c r="U681" s="90">
        <f t="shared" si="23"/>
        <v>0</v>
      </c>
      <c r="V681" s="90"/>
      <c r="W681" s="371" t="s">
        <v>262</v>
      </c>
      <c r="X681" s="62"/>
      <c r="Y681" s="132"/>
      <c r="Z681" s="74"/>
      <c r="AA681" s="22"/>
      <c r="AB681" s="141"/>
      <c r="AC681" s="248"/>
      <c r="AD681" s="248"/>
      <c r="AE681" s="248"/>
      <c r="AF681" s="248"/>
      <c r="AG681" s="293"/>
      <c r="AH681" s="400"/>
      <c r="AI681" s="22"/>
      <c r="AJ681" s="22"/>
      <c r="AK681" s="22"/>
      <c r="AL681" s="22"/>
      <c r="AM681" s="22"/>
      <c r="AN681" s="22"/>
      <c r="AO681" s="22"/>
      <c r="AP681" s="22"/>
      <c r="AQ681" s="22"/>
      <c r="AR681" s="401"/>
      <c r="AS681" s="401"/>
      <c r="AT681" s="401"/>
      <c r="AU681" s="401"/>
      <c r="AV681" s="401"/>
      <c r="AW681" s="401"/>
      <c r="AX681" s="401"/>
      <c r="AY681" s="401"/>
      <c r="AZ681" s="401"/>
      <c r="BA681" s="401"/>
      <c r="BB681" s="401"/>
      <c r="BC681" s="401"/>
      <c r="BD681" s="401"/>
      <c r="BE681" s="401"/>
      <c r="BF681" s="401"/>
      <c r="BG681" s="401"/>
      <c r="BH681" s="401"/>
      <c r="BI681" s="401"/>
      <c r="BJ681" s="401"/>
      <c r="BK681" s="401"/>
      <c r="BL681" s="401"/>
      <c r="BM681" s="401"/>
      <c r="BN681" s="401"/>
      <c r="BO681" s="401"/>
      <c r="BP681" s="401"/>
      <c r="BQ681" s="401"/>
      <c r="BR681" s="401"/>
      <c r="BS681" s="401"/>
      <c r="BT681" s="401"/>
      <c r="BU681" s="401"/>
      <c r="BV681" s="401"/>
      <c r="BW681" s="401"/>
      <c r="BX681" s="401"/>
      <c r="BY681" s="401"/>
      <c r="BZ681" s="401"/>
      <c r="CA681" s="401"/>
      <c r="CB681" s="401"/>
      <c r="CC681" s="401"/>
      <c r="CD681" s="401"/>
      <c r="CE681" s="401"/>
      <c r="CF681" s="401"/>
      <c r="CG681" s="401"/>
      <c r="CH681" s="401"/>
      <c r="CI681" s="401"/>
      <c r="CJ681" s="401"/>
      <c r="CK681" s="401"/>
    </row>
    <row r="682" spans="1:89" s="12" customFormat="1" ht="57.75" customHeight="1">
      <c r="A682" s="371" t="s">
        <v>2823</v>
      </c>
      <c r="B682" s="372" t="s">
        <v>23</v>
      </c>
      <c r="C682" s="79" t="s">
        <v>2460</v>
      </c>
      <c r="D682" s="79" t="s">
        <v>61</v>
      </c>
      <c r="E682" s="80" t="s">
        <v>2461</v>
      </c>
      <c r="F682" s="81" t="s">
        <v>2411</v>
      </c>
      <c r="G682" s="82" t="s">
        <v>24</v>
      </c>
      <c r="H682" s="371">
        <v>0</v>
      </c>
      <c r="I682" s="83">
        <v>470000000</v>
      </c>
      <c r="J682" s="84" t="s">
        <v>25</v>
      </c>
      <c r="K682" s="372" t="s">
        <v>618</v>
      </c>
      <c r="L682" s="64" t="s">
        <v>26</v>
      </c>
      <c r="M682" s="85" t="s">
        <v>27</v>
      </c>
      <c r="N682" s="372" t="s">
        <v>1594</v>
      </c>
      <c r="O682" s="86" t="s">
        <v>28</v>
      </c>
      <c r="P682" s="64" t="s">
        <v>1025</v>
      </c>
      <c r="Q682" s="87" t="s">
        <v>29</v>
      </c>
      <c r="R682" s="87" t="s">
        <v>3128</v>
      </c>
      <c r="S682" s="88">
        <v>1132</v>
      </c>
      <c r="T682" s="89">
        <f t="shared" si="22"/>
        <v>0</v>
      </c>
      <c r="U682" s="90">
        <f t="shared" si="23"/>
        <v>0</v>
      </c>
      <c r="V682" s="90"/>
      <c r="W682" s="371" t="s">
        <v>262</v>
      </c>
      <c r="X682" s="62"/>
      <c r="Y682" s="132"/>
      <c r="Z682" s="74"/>
      <c r="AA682" s="22"/>
      <c r="AB682" s="141"/>
      <c r="AC682" s="248"/>
      <c r="AD682" s="248"/>
      <c r="AE682" s="248"/>
      <c r="AF682" s="248"/>
      <c r="AG682" s="293"/>
      <c r="AH682" s="400"/>
      <c r="AI682" s="22"/>
      <c r="AJ682" s="22"/>
      <c r="AK682" s="22"/>
      <c r="AL682" s="22"/>
      <c r="AM682" s="22"/>
      <c r="AN682" s="22"/>
      <c r="AO682" s="22"/>
      <c r="AP682" s="22"/>
      <c r="AQ682" s="22"/>
      <c r="AR682" s="401"/>
      <c r="AS682" s="401"/>
      <c r="AT682" s="401"/>
      <c r="AU682" s="401"/>
      <c r="AV682" s="401"/>
      <c r="AW682" s="401"/>
      <c r="AX682" s="401"/>
      <c r="AY682" s="401"/>
      <c r="AZ682" s="401"/>
      <c r="BA682" s="401"/>
      <c r="BB682" s="401"/>
      <c r="BC682" s="401"/>
      <c r="BD682" s="401"/>
      <c r="BE682" s="401"/>
      <c r="BF682" s="401"/>
      <c r="BG682" s="401"/>
      <c r="BH682" s="401"/>
      <c r="BI682" s="401"/>
      <c r="BJ682" s="401"/>
      <c r="BK682" s="401"/>
      <c r="BL682" s="401"/>
      <c r="BM682" s="401"/>
      <c r="BN682" s="401"/>
      <c r="BO682" s="401"/>
      <c r="BP682" s="401"/>
      <c r="BQ682" s="401"/>
      <c r="BR682" s="401"/>
      <c r="BS682" s="401"/>
      <c r="BT682" s="401"/>
      <c r="BU682" s="401"/>
      <c r="BV682" s="401"/>
      <c r="BW682" s="401"/>
      <c r="BX682" s="401"/>
      <c r="BY682" s="401"/>
      <c r="BZ682" s="401"/>
      <c r="CA682" s="401"/>
      <c r="CB682" s="401"/>
      <c r="CC682" s="401"/>
      <c r="CD682" s="401"/>
      <c r="CE682" s="401"/>
      <c r="CF682" s="401"/>
      <c r="CG682" s="401"/>
      <c r="CH682" s="401"/>
      <c r="CI682" s="401"/>
      <c r="CJ682" s="401"/>
      <c r="CK682" s="401"/>
    </row>
    <row r="683" spans="1:89" s="12" customFormat="1" ht="57.75" customHeight="1">
      <c r="A683" s="371" t="s">
        <v>2824</v>
      </c>
      <c r="B683" s="372" t="s">
        <v>23</v>
      </c>
      <c r="C683" s="79" t="s">
        <v>2460</v>
      </c>
      <c r="D683" s="79" t="s">
        <v>61</v>
      </c>
      <c r="E683" s="80" t="s">
        <v>2461</v>
      </c>
      <c r="F683" s="81" t="s">
        <v>2412</v>
      </c>
      <c r="G683" s="82" t="s">
        <v>24</v>
      </c>
      <c r="H683" s="371">
        <v>0</v>
      </c>
      <c r="I683" s="83">
        <v>470000000</v>
      </c>
      <c r="J683" s="84" t="s">
        <v>25</v>
      </c>
      <c r="K683" s="372" t="s">
        <v>618</v>
      </c>
      <c r="L683" s="64" t="s">
        <v>26</v>
      </c>
      <c r="M683" s="85" t="s">
        <v>27</v>
      </c>
      <c r="N683" s="372" t="s">
        <v>1594</v>
      </c>
      <c r="O683" s="86" t="s">
        <v>28</v>
      </c>
      <c r="P683" s="64" t="s">
        <v>1025</v>
      </c>
      <c r="Q683" s="87" t="s">
        <v>29</v>
      </c>
      <c r="R683" s="87" t="s">
        <v>3128</v>
      </c>
      <c r="S683" s="88">
        <v>1132</v>
      </c>
      <c r="T683" s="89">
        <f t="shared" si="22"/>
        <v>0</v>
      </c>
      <c r="U683" s="90">
        <f t="shared" si="23"/>
        <v>0</v>
      </c>
      <c r="V683" s="90"/>
      <c r="W683" s="371" t="s">
        <v>262</v>
      </c>
      <c r="X683" s="62"/>
      <c r="Y683" s="132"/>
      <c r="Z683" s="74"/>
      <c r="AA683" s="22"/>
      <c r="AB683" s="141"/>
      <c r="AC683" s="248"/>
      <c r="AD683" s="248"/>
      <c r="AE683" s="248"/>
      <c r="AF683" s="248"/>
      <c r="AG683" s="293"/>
      <c r="AH683" s="400"/>
      <c r="AI683" s="22"/>
      <c r="AJ683" s="22"/>
      <c r="AK683" s="22"/>
      <c r="AL683" s="22"/>
      <c r="AM683" s="22"/>
      <c r="AN683" s="22"/>
      <c r="AO683" s="22"/>
      <c r="AP683" s="22"/>
      <c r="AQ683" s="22"/>
      <c r="AR683" s="401"/>
      <c r="AS683" s="401"/>
      <c r="AT683" s="401"/>
      <c r="AU683" s="401"/>
      <c r="AV683" s="401"/>
      <c r="AW683" s="401"/>
      <c r="AX683" s="401"/>
      <c r="AY683" s="401"/>
      <c r="AZ683" s="401"/>
      <c r="BA683" s="401"/>
      <c r="BB683" s="401"/>
      <c r="BC683" s="401"/>
      <c r="BD683" s="401"/>
      <c r="BE683" s="401"/>
      <c r="BF683" s="401"/>
      <c r="BG683" s="401"/>
      <c r="BH683" s="401"/>
      <c r="BI683" s="401"/>
      <c r="BJ683" s="401"/>
      <c r="BK683" s="401"/>
      <c r="BL683" s="401"/>
      <c r="BM683" s="401"/>
      <c r="BN683" s="401"/>
      <c r="BO683" s="401"/>
      <c r="BP683" s="401"/>
      <c r="BQ683" s="401"/>
      <c r="BR683" s="401"/>
      <c r="BS683" s="401"/>
      <c r="BT683" s="401"/>
      <c r="BU683" s="401"/>
      <c r="BV683" s="401"/>
      <c r="BW683" s="401"/>
      <c r="BX683" s="401"/>
      <c r="BY683" s="401"/>
      <c r="BZ683" s="401"/>
      <c r="CA683" s="401"/>
      <c r="CB683" s="401"/>
      <c r="CC683" s="401"/>
      <c r="CD683" s="401"/>
      <c r="CE683" s="401"/>
      <c r="CF683" s="401"/>
      <c r="CG683" s="401"/>
      <c r="CH683" s="401"/>
      <c r="CI683" s="401"/>
      <c r="CJ683" s="401"/>
      <c r="CK683" s="401"/>
    </row>
    <row r="684" spans="1:89" s="12" customFormat="1" ht="57.75" customHeight="1">
      <c r="A684" s="371" t="s">
        <v>2825</v>
      </c>
      <c r="B684" s="372" t="s">
        <v>23</v>
      </c>
      <c r="C684" s="79" t="s">
        <v>2460</v>
      </c>
      <c r="D684" s="79" t="s">
        <v>61</v>
      </c>
      <c r="E684" s="80" t="s">
        <v>2461</v>
      </c>
      <c r="F684" s="81" t="s">
        <v>2413</v>
      </c>
      <c r="G684" s="82" t="s">
        <v>24</v>
      </c>
      <c r="H684" s="371">
        <v>0</v>
      </c>
      <c r="I684" s="83">
        <v>470000000</v>
      </c>
      <c r="J684" s="84" t="s">
        <v>25</v>
      </c>
      <c r="K684" s="372" t="s">
        <v>618</v>
      </c>
      <c r="L684" s="64" t="s">
        <v>26</v>
      </c>
      <c r="M684" s="85" t="s">
        <v>27</v>
      </c>
      <c r="N684" s="372" t="s">
        <v>1594</v>
      </c>
      <c r="O684" s="86" t="s">
        <v>28</v>
      </c>
      <c r="P684" s="64" t="s">
        <v>1025</v>
      </c>
      <c r="Q684" s="87" t="s">
        <v>29</v>
      </c>
      <c r="R684" s="87" t="s">
        <v>3128</v>
      </c>
      <c r="S684" s="88">
        <v>1132</v>
      </c>
      <c r="T684" s="89">
        <f t="shared" si="22"/>
        <v>0</v>
      </c>
      <c r="U684" s="90">
        <f t="shared" si="23"/>
        <v>0</v>
      </c>
      <c r="V684" s="90"/>
      <c r="W684" s="371" t="s">
        <v>262</v>
      </c>
      <c r="X684" s="62"/>
      <c r="Y684" s="132"/>
      <c r="Z684" s="74"/>
      <c r="AA684" s="22"/>
      <c r="AB684" s="141"/>
      <c r="AC684" s="248"/>
      <c r="AD684" s="248"/>
      <c r="AE684" s="248"/>
      <c r="AF684" s="248"/>
      <c r="AG684" s="293"/>
      <c r="AH684" s="400"/>
      <c r="AI684" s="22"/>
      <c r="AJ684" s="22"/>
      <c r="AK684" s="22"/>
      <c r="AL684" s="22"/>
      <c r="AM684" s="22"/>
      <c r="AN684" s="22"/>
      <c r="AO684" s="22"/>
      <c r="AP684" s="22"/>
      <c r="AQ684" s="22"/>
      <c r="AR684" s="401"/>
      <c r="AS684" s="401"/>
      <c r="AT684" s="401"/>
      <c r="AU684" s="401"/>
      <c r="AV684" s="401"/>
      <c r="AW684" s="401"/>
      <c r="AX684" s="401"/>
      <c r="AY684" s="401"/>
      <c r="AZ684" s="401"/>
      <c r="BA684" s="401"/>
      <c r="BB684" s="401"/>
      <c r="BC684" s="401"/>
      <c r="BD684" s="401"/>
      <c r="BE684" s="401"/>
      <c r="BF684" s="401"/>
      <c r="BG684" s="401"/>
      <c r="BH684" s="401"/>
      <c r="BI684" s="401"/>
      <c r="BJ684" s="401"/>
      <c r="BK684" s="401"/>
      <c r="BL684" s="401"/>
      <c r="BM684" s="401"/>
      <c r="BN684" s="401"/>
      <c r="BO684" s="401"/>
      <c r="BP684" s="401"/>
      <c r="BQ684" s="401"/>
      <c r="BR684" s="401"/>
      <c r="BS684" s="401"/>
      <c r="BT684" s="401"/>
      <c r="BU684" s="401"/>
      <c r="BV684" s="401"/>
      <c r="BW684" s="401"/>
      <c r="BX684" s="401"/>
      <c r="BY684" s="401"/>
      <c r="BZ684" s="401"/>
      <c r="CA684" s="401"/>
      <c r="CB684" s="401"/>
      <c r="CC684" s="401"/>
      <c r="CD684" s="401"/>
      <c r="CE684" s="401"/>
      <c r="CF684" s="401"/>
      <c r="CG684" s="401"/>
      <c r="CH684" s="401"/>
      <c r="CI684" s="401"/>
      <c r="CJ684" s="401"/>
      <c r="CK684" s="401"/>
    </row>
    <row r="685" spans="1:89" s="12" customFormat="1" ht="57.75" customHeight="1">
      <c r="A685" s="371" t="s">
        <v>2826</v>
      </c>
      <c r="B685" s="372" t="s">
        <v>23</v>
      </c>
      <c r="C685" s="79" t="s">
        <v>2460</v>
      </c>
      <c r="D685" s="79" t="s">
        <v>61</v>
      </c>
      <c r="E685" s="80" t="s">
        <v>2461</v>
      </c>
      <c r="F685" s="81" t="s">
        <v>2414</v>
      </c>
      <c r="G685" s="82" t="s">
        <v>24</v>
      </c>
      <c r="H685" s="371">
        <v>0</v>
      </c>
      <c r="I685" s="83">
        <v>470000000</v>
      </c>
      <c r="J685" s="84" t="s">
        <v>25</v>
      </c>
      <c r="K685" s="372" t="s">
        <v>618</v>
      </c>
      <c r="L685" s="64" t="s">
        <v>26</v>
      </c>
      <c r="M685" s="85" t="s">
        <v>27</v>
      </c>
      <c r="N685" s="372" t="s">
        <v>1594</v>
      </c>
      <c r="O685" s="86" t="s">
        <v>28</v>
      </c>
      <c r="P685" s="64" t="s">
        <v>1025</v>
      </c>
      <c r="Q685" s="87" t="s">
        <v>29</v>
      </c>
      <c r="R685" s="87" t="s">
        <v>3128</v>
      </c>
      <c r="S685" s="88">
        <v>1132</v>
      </c>
      <c r="T685" s="89">
        <f t="shared" si="22"/>
        <v>0</v>
      </c>
      <c r="U685" s="90">
        <f t="shared" si="23"/>
        <v>0</v>
      </c>
      <c r="V685" s="90"/>
      <c r="W685" s="371" t="s">
        <v>262</v>
      </c>
      <c r="X685" s="62"/>
      <c r="Y685" s="132"/>
      <c r="Z685" s="74"/>
      <c r="AA685" s="22"/>
      <c r="AB685" s="141"/>
      <c r="AC685" s="248"/>
      <c r="AD685" s="248"/>
      <c r="AE685" s="248"/>
      <c r="AF685" s="248"/>
      <c r="AG685" s="293"/>
      <c r="AH685" s="400"/>
      <c r="AI685" s="22"/>
      <c r="AJ685" s="22"/>
      <c r="AK685" s="22"/>
      <c r="AL685" s="22"/>
      <c r="AM685" s="22"/>
      <c r="AN685" s="22"/>
      <c r="AO685" s="22"/>
      <c r="AP685" s="22"/>
      <c r="AQ685" s="22"/>
      <c r="AR685" s="401"/>
      <c r="AS685" s="401"/>
      <c r="AT685" s="401"/>
      <c r="AU685" s="401"/>
      <c r="AV685" s="401"/>
      <c r="AW685" s="401"/>
      <c r="AX685" s="401"/>
      <c r="AY685" s="401"/>
      <c r="AZ685" s="401"/>
      <c r="BA685" s="401"/>
      <c r="BB685" s="401"/>
      <c r="BC685" s="401"/>
      <c r="BD685" s="401"/>
      <c r="BE685" s="401"/>
      <c r="BF685" s="401"/>
      <c r="BG685" s="401"/>
      <c r="BH685" s="401"/>
      <c r="BI685" s="401"/>
      <c r="BJ685" s="401"/>
      <c r="BK685" s="401"/>
      <c r="BL685" s="401"/>
      <c r="BM685" s="401"/>
      <c r="BN685" s="401"/>
      <c r="BO685" s="401"/>
      <c r="BP685" s="401"/>
      <c r="BQ685" s="401"/>
      <c r="BR685" s="401"/>
      <c r="BS685" s="401"/>
      <c r="BT685" s="401"/>
      <c r="BU685" s="401"/>
      <c r="BV685" s="401"/>
      <c r="BW685" s="401"/>
      <c r="BX685" s="401"/>
      <c r="BY685" s="401"/>
      <c r="BZ685" s="401"/>
      <c r="CA685" s="401"/>
      <c r="CB685" s="401"/>
      <c r="CC685" s="401"/>
      <c r="CD685" s="401"/>
      <c r="CE685" s="401"/>
      <c r="CF685" s="401"/>
      <c r="CG685" s="401"/>
      <c r="CH685" s="401"/>
      <c r="CI685" s="401"/>
      <c r="CJ685" s="401"/>
      <c r="CK685" s="401"/>
    </row>
    <row r="686" spans="1:89" s="12" customFormat="1" ht="57.75" customHeight="1">
      <c r="A686" s="371" t="s">
        <v>2827</v>
      </c>
      <c r="B686" s="372" t="s">
        <v>23</v>
      </c>
      <c r="C686" s="79" t="s">
        <v>2460</v>
      </c>
      <c r="D686" s="79" t="s">
        <v>61</v>
      </c>
      <c r="E686" s="80" t="s">
        <v>2461</v>
      </c>
      <c r="F686" s="81" t="s">
        <v>2415</v>
      </c>
      <c r="G686" s="82" t="s">
        <v>24</v>
      </c>
      <c r="H686" s="371">
        <v>0</v>
      </c>
      <c r="I686" s="83">
        <v>470000000</v>
      </c>
      <c r="J686" s="84" t="s">
        <v>25</v>
      </c>
      <c r="K686" s="372" t="s">
        <v>618</v>
      </c>
      <c r="L686" s="64" t="s">
        <v>26</v>
      </c>
      <c r="M686" s="85" t="s">
        <v>27</v>
      </c>
      <c r="N686" s="372" t="s">
        <v>1594</v>
      </c>
      <c r="O686" s="86" t="s">
        <v>28</v>
      </c>
      <c r="P686" s="64" t="s">
        <v>1025</v>
      </c>
      <c r="Q686" s="87" t="s">
        <v>29</v>
      </c>
      <c r="R686" s="87" t="s">
        <v>3128</v>
      </c>
      <c r="S686" s="88">
        <v>1132</v>
      </c>
      <c r="T686" s="89">
        <f t="shared" si="22"/>
        <v>0</v>
      </c>
      <c r="U686" s="90">
        <f t="shared" si="23"/>
        <v>0</v>
      </c>
      <c r="V686" s="90"/>
      <c r="W686" s="371" t="s">
        <v>262</v>
      </c>
      <c r="X686" s="62"/>
      <c r="Y686" s="132"/>
      <c r="Z686" s="74"/>
      <c r="AA686" s="22"/>
      <c r="AB686" s="141"/>
      <c r="AC686" s="248"/>
      <c r="AD686" s="248"/>
      <c r="AE686" s="248"/>
      <c r="AF686" s="248"/>
      <c r="AG686" s="293"/>
      <c r="AH686" s="400"/>
      <c r="AI686" s="22"/>
      <c r="AJ686" s="22"/>
      <c r="AK686" s="22"/>
      <c r="AL686" s="22"/>
      <c r="AM686" s="22"/>
      <c r="AN686" s="22"/>
      <c r="AO686" s="22"/>
      <c r="AP686" s="22"/>
      <c r="AQ686" s="22"/>
      <c r="AR686" s="401"/>
      <c r="AS686" s="401"/>
      <c r="AT686" s="401"/>
      <c r="AU686" s="401"/>
      <c r="AV686" s="401"/>
      <c r="AW686" s="401"/>
      <c r="AX686" s="401"/>
      <c r="AY686" s="401"/>
      <c r="AZ686" s="401"/>
      <c r="BA686" s="401"/>
      <c r="BB686" s="401"/>
      <c r="BC686" s="401"/>
      <c r="BD686" s="401"/>
      <c r="BE686" s="401"/>
      <c r="BF686" s="401"/>
      <c r="BG686" s="401"/>
      <c r="BH686" s="401"/>
      <c r="BI686" s="401"/>
      <c r="BJ686" s="401"/>
      <c r="BK686" s="401"/>
      <c r="BL686" s="401"/>
      <c r="BM686" s="401"/>
      <c r="BN686" s="401"/>
      <c r="BO686" s="401"/>
      <c r="BP686" s="401"/>
      <c r="BQ686" s="401"/>
      <c r="BR686" s="401"/>
      <c r="BS686" s="401"/>
      <c r="BT686" s="401"/>
      <c r="BU686" s="401"/>
      <c r="BV686" s="401"/>
      <c r="BW686" s="401"/>
      <c r="BX686" s="401"/>
      <c r="BY686" s="401"/>
      <c r="BZ686" s="401"/>
      <c r="CA686" s="401"/>
      <c r="CB686" s="401"/>
      <c r="CC686" s="401"/>
      <c r="CD686" s="401"/>
      <c r="CE686" s="401"/>
      <c r="CF686" s="401"/>
      <c r="CG686" s="401"/>
      <c r="CH686" s="401"/>
      <c r="CI686" s="401"/>
      <c r="CJ686" s="401"/>
      <c r="CK686" s="401"/>
    </row>
    <row r="687" spans="1:89" s="12" customFormat="1" ht="57.75" customHeight="1">
      <c r="A687" s="371" t="s">
        <v>2828</v>
      </c>
      <c r="B687" s="372" t="s">
        <v>23</v>
      </c>
      <c r="C687" s="79" t="s">
        <v>2460</v>
      </c>
      <c r="D687" s="79" t="s">
        <v>61</v>
      </c>
      <c r="E687" s="80" t="s">
        <v>2461</v>
      </c>
      <c r="F687" s="81" t="s">
        <v>2416</v>
      </c>
      <c r="G687" s="82" t="s">
        <v>24</v>
      </c>
      <c r="H687" s="371">
        <v>0</v>
      </c>
      <c r="I687" s="83">
        <v>470000000</v>
      </c>
      <c r="J687" s="84" t="s">
        <v>25</v>
      </c>
      <c r="K687" s="372" t="s">
        <v>618</v>
      </c>
      <c r="L687" s="64" t="s">
        <v>26</v>
      </c>
      <c r="M687" s="85" t="s">
        <v>27</v>
      </c>
      <c r="N687" s="372" t="s">
        <v>1594</v>
      </c>
      <c r="O687" s="86" t="s">
        <v>28</v>
      </c>
      <c r="P687" s="64" t="s">
        <v>1025</v>
      </c>
      <c r="Q687" s="87" t="s">
        <v>29</v>
      </c>
      <c r="R687" s="87" t="s">
        <v>3128</v>
      </c>
      <c r="S687" s="88">
        <v>1132</v>
      </c>
      <c r="T687" s="89">
        <f t="shared" si="22"/>
        <v>0</v>
      </c>
      <c r="U687" s="90">
        <f t="shared" si="23"/>
        <v>0</v>
      </c>
      <c r="V687" s="90"/>
      <c r="W687" s="371" t="s">
        <v>262</v>
      </c>
      <c r="X687" s="62"/>
      <c r="Y687" s="132"/>
      <c r="Z687" s="74"/>
      <c r="AA687" s="22"/>
      <c r="AB687" s="141"/>
      <c r="AC687" s="248"/>
      <c r="AD687" s="248"/>
      <c r="AE687" s="248"/>
      <c r="AF687" s="248"/>
      <c r="AG687" s="293"/>
      <c r="AH687" s="400"/>
      <c r="AI687" s="22"/>
      <c r="AJ687" s="22"/>
      <c r="AK687" s="22"/>
      <c r="AL687" s="22"/>
      <c r="AM687" s="22"/>
      <c r="AN687" s="22"/>
      <c r="AO687" s="22"/>
      <c r="AP687" s="22"/>
      <c r="AQ687" s="22"/>
      <c r="AR687" s="401"/>
      <c r="AS687" s="401"/>
      <c r="AT687" s="401"/>
      <c r="AU687" s="401"/>
      <c r="AV687" s="401"/>
      <c r="AW687" s="401"/>
      <c r="AX687" s="401"/>
      <c r="AY687" s="401"/>
      <c r="AZ687" s="401"/>
      <c r="BA687" s="401"/>
      <c r="BB687" s="401"/>
      <c r="BC687" s="401"/>
      <c r="BD687" s="401"/>
      <c r="BE687" s="401"/>
      <c r="BF687" s="401"/>
      <c r="BG687" s="401"/>
      <c r="BH687" s="401"/>
      <c r="BI687" s="401"/>
      <c r="BJ687" s="401"/>
      <c r="BK687" s="401"/>
      <c r="BL687" s="401"/>
      <c r="BM687" s="401"/>
      <c r="BN687" s="401"/>
      <c r="BO687" s="401"/>
      <c r="BP687" s="401"/>
      <c r="BQ687" s="401"/>
      <c r="BR687" s="401"/>
      <c r="BS687" s="401"/>
      <c r="BT687" s="401"/>
      <c r="BU687" s="401"/>
      <c r="BV687" s="401"/>
      <c r="BW687" s="401"/>
      <c r="BX687" s="401"/>
      <c r="BY687" s="401"/>
      <c r="BZ687" s="401"/>
      <c r="CA687" s="401"/>
      <c r="CB687" s="401"/>
      <c r="CC687" s="401"/>
      <c r="CD687" s="401"/>
      <c r="CE687" s="401"/>
      <c r="CF687" s="401"/>
      <c r="CG687" s="401"/>
      <c r="CH687" s="401"/>
      <c r="CI687" s="401"/>
      <c r="CJ687" s="401"/>
      <c r="CK687" s="401"/>
    </row>
    <row r="688" spans="1:89" s="12" customFormat="1" ht="57.75" customHeight="1">
      <c r="A688" s="371" t="s">
        <v>2829</v>
      </c>
      <c r="B688" s="372" t="s">
        <v>23</v>
      </c>
      <c r="C688" s="79" t="s">
        <v>2460</v>
      </c>
      <c r="D688" s="79" t="s">
        <v>61</v>
      </c>
      <c r="E688" s="80" t="s">
        <v>2461</v>
      </c>
      <c r="F688" s="81" t="s">
        <v>2417</v>
      </c>
      <c r="G688" s="82" t="s">
        <v>24</v>
      </c>
      <c r="H688" s="371">
        <v>0</v>
      </c>
      <c r="I688" s="83">
        <v>470000000</v>
      </c>
      <c r="J688" s="84" t="s">
        <v>25</v>
      </c>
      <c r="K688" s="372" t="s">
        <v>618</v>
      </c>
      <c r="L688" s="64" t="s">
        <v>26</v>
      </c>
      <c r="M688" s="85" t="s">
        <v>27</v>
      </c>
      <c r="N688" s="372" t="s">
        <v>1594</v>
      </c>
      <c r="O688" s="86" t="s">
        <v>28</v>
      </c>
      <c r="P688" s="64" t="s">
        <v>1025</v>
      </c>
      <c r="Q688" s="87" t="s">
        <v>29</v>
      </c>
      <c r="R688" s="87" t="s">
        <v>3128</v>
      </c>
      <c r="S688" s="88">
        <v>1132</v>
      </c>
      <c r="T688" s="89">
        <f t="shared" si="22"/>
        <v>0</v>
      </c>
      <c r="U688" s="90">
        <f t="shared" si="23"/>
        <v>0</v>
      </c>
      <c r="V688" s="90"/>
      <c r="W688" s="371" t="s">
        <v>262</v>
      </c>
      <c r="X688" s="62"/>
      <c r="Y688" s="132"/>
      <c r="Z688" s="74"/>
      <c r="AA688" s="22"/>
      <c r="AB688" s="141"/>
      <c r="AC688" s="248"/>
      <c r="AD688" s="248"/>
      <c r="AE688" s="248"/>
      <c r="AF688" s="248"/>
      <c r="AG688" s="293"/>
      <c r="AH688" s="400"/>
      <c r="AI688" s="22"/>
      <c r="AJ688" s="22"/>
      <c r="AK688" s="22"/>
      <c r="AL688" s="22"/>
      <c r="AM688" s="22"/>
      <c r="AN688" s="22"/>
      <c r="AO688" s="22"/>
      <c r="AP688" s="22"/>
      <c r="AQ688" s="22"/>
      <c r="AR688" s="401"/>
      <c r="AS688" s="401"/>
      <c r="AT688" s="401"/>
      <c r="AU688" s="401"/>
      <c r="AV688" s="401"/>
      <c r="AW688" s="401"/>
      <c r="AX688" s="401"/>
      <c r="AY688" s="401"/>
      <c r="AZ688" s="401"/>
      <c r="BA688" s="401"/>
      <c r="BB688" s="401"/>
      <c r="BC688" s="401"/>
      <c r="BD688" s="401"/>
      <c r="BE688" s="401"/>
      <c r="BF688" s="401"/>
      <c r="BG688" s="401"/>
      <c r="BH688" s="401"/>
      <c r="BI688" s="401"/>
      <c r="BJ688" s="401"/>
      <c r="BK688" s="401"/>
      <c r="BL688" s="401"/>
      <c r="BM688" s="401"/>
      <c r="BN688" s="401"/>
      <c r="BO688" s="401"/>
      <c r="BP688" s="401"/>
      <c r="BQ688" s="401"/>
      <c r="BR688" s="401"/>
      <c r="BS688" s="401"/>
      <c r="BT688" s="401"/>
      <c r="BU688" s="401"/>
      <c r="BV688" s="401"/>
      <c r="BW688" s="401"/>
      <c r="BX688" s="401"/>
      <c r="BY688" s="401"/>
      <c r="BZ688" s="401"/>
      <c r="CA688" s="401"/>
      <c r="CB688" s="401"/>
      <c r="CC688" s="401"/>
      <c r="CD688" s="401"/>
      <c r="CE688" s="401"/>
      <c r="CF688" s="401"/>
      <c r="CG688" s="401"/>
      <c r="CH688" s="401"/>
      <c r="CI688" s="401"/>
      <c r="CJ688" s="401"/>
      <c r="CK688" s="401"/>
    </row>
    <row r="689" spans="1:89" s="12" customFormat="1" ht="57.75" customHeight="1">
      <c r="A689" s="371" t="s">
        <v>2830</v>
      </c>
      <c r="B689" s="372" t="s">
        <v>23</v>
      </c>
      <c r="C689" s="79" t="s">
        <v>2460</v>
      </c>
      <c r="D689" s="79" t="s">
        <v>61</v>
      </c>
      <c r="E689" s="80" t="s">
        <v>2461</v>
      </c>
      <c r="F689" s="81" t="s">
        <v>2418</v>
      </c>
      <c r="G689" s="82" t="s">
        <v>24</v>
      </c>
      <c r="H689" s="371">
        <v>0</v>
      </c>
      <c r="I689" s="83">
        <v>470000000</v>
      </c>
      <c r="J689" s="84" t="s">
        <v>25</v>
      </c>
      <c r="K689" s="372" t="s">
        <v>618</v>
      </c>
      <c r="L689" s="64" t="s">
        <v>26</v>
      </c>
      <c r="M689" s="85" t="s">
        <v>27</v>
      </c>
      <c r="N689" s="372" t="s">
        <v>1594</v>
      </c>
      <c r="O689" s="86" t="s">
        <v>28</v>
      </c>
      <c r="P689" s="64" t="s">
        <v>1025</v>
      </c>
      <c r="Q689" s="87" t="s">
        <v>29</v>
      </c>
      <c r="R689" s="87" t="s">
        <v>3128</v>
      </c>
      <c r="S689" s="88">
        <v>1132</v>
      </c>
      <c r="T689" s="89">
        <f t="shared" si="22"/>
        <v>0</v>
      </c>
      <c r="U689" s="90">
        <f t="shared" si="23"/>
        <v>0</v>
      </c>
      <c r="V689" s="90"/>
      <c r="W689" s="371" t="s">
        <v>262</v>
      </c>
      <c r="X689" s="62"/>
      <c r="Y689" s="132"/>
      <c r="Z689" s="74"/>
      <c r="AA689" s="22"/>
      <c r="AB689" s="141"/>
      <c r="AC689" s="248"/>
      <c r="AD689" s="248"/>
      <c r="AE689" s="248"/>
      <c r="AF689" s="248"/>
      <c r="AG689" s="293"/>
      <c r="AH689" s="400"/>
      <c r="AI689" s="22"/>
      <c r="AJ689" s="22"/>
      <c r="AK689" s="22"/>
      <c r="AL689" s="22"/>
      <c r="AM689" s="22"/>
      <c r="AN689" s="22"/>
      <c r="AO689" s="22"/>
      <c r="AP689" s="22"/>
      <c r="AQ689" s="22"/>
      <c r="AR689" s="401"/>
      <c r="AS689" s="401"/>
      <c r="AT689" s="401"/>
      <c r="AU689" s="401"/>
      <c r="AV689" s="401"/>
      <c r="AW689" s="401"/>
      <c r="AX689" s="401"/>
      <c r="AY689" s="401"/>
      <c r="AZ689" s="401"/>
      <c r="BA689" s="401"/>
      <c r="BB689" s="401"/>
      <c r="BC689" s="401"/>
      <c r="BD689" s="401"/>
      <c r="BE689" s="401"/>
      <c r="BF689" s="401"/>
      <c r="BG689" s="401"/>
      <c r="BH689" s="401"/>
      <c r="BI689" s="401"/>
      <c r="BJ689" s="401"/>
      <c r="BK689" s="401"/>
      <c r="BL689" s="401"/>
      <c r="BM689" s="401"/>
      <c r="BN689" s="401"/>
      <c r="BO689" s="401"/>
      <c r="BP689" s="401"/>
      <c r="BQ689" s="401"/>
      <c r="BR689" s="401"/>
      <c r="BS689" s="401"/>
      <c r="BT689" s="401"/>
      <c r="BU689" s="401"/>
      <c r="BV689" s="401"/>
      <c r="BW689" s="401"/>
      <c r="BX689" s="401"/>
      <c r="BY689" s="401"/>
      <c r="BZ689" s="401"/>
      <c r="CA689" s="401"/>
      <c r="CB689" s="401"/>
      <c r="CC689" s="401"/>
      <c r="CD689" s="401"/>
      <c r="CE689" s="401"/>
      <c r="CF689" s="401"/>
      <c r="CG689" s="401"/>
      <c r="CH689" s="401"/>
      <c r="CI689" s="401"/>
      <c r="CJ689" s="401"/>
      <c r="CK689" s="401"/>
    </row>
    <row r="690" spans="1:89" s="12" customFormat="1" ht="57.75" customHeight="1">
      <c r="A690" s="371" t="s">
        <v>2831</v>
      </c>
      <c r="B690" s="372" t="s">
        <v>23</v>
      </c>
      <c r="C690" s="79" t="s">
        <v>2460</v>
      </c>
      <c r="D690" s="79" t="s">
        <v>61</v>
      </c>
      <c r="E690" s="80" t="s">
        <v>2461</v>
      </c>
      <c r="F690" s="81" t="s">
        <v>2419</v>
      </c>
      <c r="G690" s="82" t="s">
        <v>24</v>
      </c>
      <c r="H690" s="371">
        <v>0</v>
      </c>
      <c r="I690" s="83">
        <v>470000000</v>
      </c>
      <c r="J690" s="84" t="s">
        <v>25</v>
      </c>
      <c r="K690" s="372" t="s">
        <v>618</v>
      </c>
      <c r="L690" s="64" t="s">
        <v>26</v>
      </c>
      <c r="M690" s="85" t="s">
        <v>27</v>
      </c>
      <c r="N690" s="372" t="s">
        <v>1594</v>
      </c>
      <c r="O690" s="86" t="s">
        <v>28</v>
      </c>
      <c r="P690" s="64" t="s">
        <v>1025</v>
      </c>
      <c r="Q690" s="87" t="s">
        <v>29</v>
      </c>
      <c r="R690" s="87" t="s">
        <v>3128</v>
      </c>
      <c r="S690" s="88">
        <v>1132</v>
      </c>
      <c r="T690" s="89">
        <f t="shared" si="22"/>
        <v>0</v>
      </c>
      <c r="U690" s="90">
        <f t="shared" si="23"/>
        <v>0</v>
      </c>
      <c r="V690" s="90"/>
      <c r="W690" s="371" t="s">
        <v>262</v>
      </c>
      <c r="X690" s="62"/>
      <c r="Y690" s="132"/>
      <c r="Z690" s="74"/>
      <c r="AA690" s="22"/>
      <c r="AB690" s="141"/>
      <c r="AC690" s="248"/>
      <c r="AD690" s="248"/>
      <c r="AE690" s="248"/>
      <c r="AF690" s="248"/>
      <c r="AG690" s="293"/>
      <c r="AH690" s="400"/>
      <c r="AI690" s="22"/>
      <c r="AJ690" s="22"/>
      <c r="AK690" s="22"/>
      <c r="AL690" s="22"/>
      <c r="AM690" s="22"/>
      <c r="AN690" s="22"/>
      <c r="AO690" s="22"/>
      <c r="AP690" s="22"/>
      <c r="AQ690" s="22"/>
      <c r="AR690" s="401"/>
      <c r="AS690" s="401"/>
      <c r="AT690" s="401"/>
      <c r="AU690" s="401"/>
      <c r="AV690" s="401"/>
      <c r="AW690" s="401"/>
      <c r="AX690" s="401"/>
      <c r="AY690" s="401"/>
      <c r="AZ690" s="401"/>
      <c r="BA690" s="401"/>
      <c r="BB690" s="401"/>
      <c r="BC690" s="401"/>
      <c r="BD690" s="401"/>
      <c r="BE690" s="401"/>
      <c r="BF690" s="401"/>
      <c r="BG690" s="401"/>
      <c r="BH690" s="401"/>
      <c r="BI690" s="401"/>
      <c r="BJ690" s="401"/>
      <c r="BK690" s="401"/>
      <c r="BL690" s="401"/>
      <c r="BM690" s="401"/>
      <c r="BN690" s="401"/>
      <c r="BO690" s="401"/>
      <c r="BP690" s="401"/>
      <c r="BQ690" s="401"/>
      <c r="BR690" s="401"/>
      <c r="BS690" s="401"/>
      <c r="BT690" s="401"/>
      <c r="BU690" s="401"/>
      <c r="BV690" s="401"/>
      <c r="BW690" s="401"/>
      <c r="BX690" s="401"/>
      <c r="BY690" s="401"/>
      <c r="BZ690" s="401"/>
      <c r="CA690" s="401"/>
      <c r="CB690" s="401"/>
      <c r="CC690" s="401"/>
      <c r="CD690" s="401"/>
      <c r="CE690" s="401"/>
      <c r="CF690" s="401"/>
      <c r="CG690" s="401"/>
      <c r="CH690" s="401"/>
      <c r="CI690" s="401"/>
      <c r="CJ690" s="401"/>
      <c r="CK690" s="401"/>
    </row>
    <row r="691" spans="1:89" s="12" customFormat="1" ht="93.75" customHeight="1">
      <c r="A691" s="371" t="s">
        <v>2832</v>
      </c>
      <c r="B691" s="372" t="s">
        <v>23</v>
      </c>
      <c r="C691" s="79" t="s">
        <v>1457</v>
      </c>
      <c r="D691" s="79" t="s">
        <v>1458</v>
      </c>
      <c r="E691" s="80" t="s">
        <v>1459</v>
      </c>
      <c r="F691" s="81" t="s">
        <v>1364</v>
      </c>
      <c r="G691" s="82" t="s">
        <v>24</v>
      </c>
      <c r="H691" s="371">
        <v>0</v>
      </c>
      <c r="I691" s="83">
        <v>470000000</v>
      </c>
      <c r="J691" s="84" t="s">
        <v>25</v>
      </c>
      <c r="K691" s="372" t="s">
        <v>618</v>
      </c>
      <c r="L691" s="64" t="s">
        <v>26</v>
      </c>
      <c r="M691" s="85" t="s">
        <v>27</v>
      </c>
      <c r="N691" s="372" t="s">
        <v>1594</v>
      </c>
      <c r="O691" s="86" t="s">
        <v>28</v>
      </c>
      <c r="P691" s="64" t="s">
        <v>1025</v>
      </c>
      <c r="Q691" s="87" t="s">
        <v>29</v>
      </c>
      <c r="R691" s="87">
        <v>0</v>
      </c>
      <c r="S691" s="88">
        <v>12500</v>
      </c>
      <c r="T691" s="89">
        <f t="shared" si="22"/>
        <v>0</v>
      </c>
      <c r="U691" s="90">
        <f t="shared" si="23"/>
        <v>0</v>
      </c>
      <c r="V691" s="90"/>
      <c r="W691" s="371" t="s">
        <v>262</v>
      </c>
      <c r="X691" s="62"/>
      <c r="Y691" s="132"/>
      <c r="Z691" s="74"/>
      <c r="AA691" s="22"/>
      <c r="AB691" s="141"/>
      <c r="AC691" s="248"/>
      <c r="AD691" s="248"/>
      <c r="AE691" s="248"/>
      <c r="AF691" s="248"/>
      <c r="AG691" s="293"/>
      <c r="AH691" s="400"/>
      <c r="AI691" s="22"/>
      <c r="AJ691" s="22"/>
      <c r="AK691" s="22"/>
      <c r="AL691" s="22"/>
      <c r="AM691" s="22"/>
      <c r="AN691" s="22"/>
      <c r="AO691" s="22"/>
      <c r="AP691" s="22"/>
      <c r="AQ691" s="22"/>
      <c r="AR691" s="401"/>
      <c r="AS691" s="401"/>
      <c r="AT691" s="401"/>
      <c r="AU691" s="401"/>
      <c r="AV691" s="401"/>
      <c r="AW691" s="401"/>
      <c r="AX691" s="401"/>
      <c r="AY691" s="401"/>
      <c r="AZ691" s="401"/>
      <c r="BA691" s="401"/>
      <c r="BB691" s="401"/>
      <c r="BC691" s="401"/>
      <c r="BD691" s="401"/>
      <c r="BE691" s="401"/>
      <c r="BF691" s="401"/>
      <c r="BG691" s="401"/>
      <c r="BH691" s="401"/>
      <c r="BI691" s="401"/>
      <c r="BJ691" s="401"/>
      <c r="BK691" s="401"/>
      <c r="BL691" s="401"/>
      <c r="BM691" s="401"/>
      <c r="BN691" s="401"/>
      <c r="BO691" s="401"/>
      <c r="BP691" s="401"/>
      <c r="BQ691" s="401"/>
      <c r="BR691" s="401"/>
      <c r="BS691" s="401"/>
      <c r="BT691" s="401"/>
      <c r="BU691" s="401"/>
      <c r="BV691" s="401"/>
      <c r="BW691" s="401"/>
      <c r="BX691" s="401"/>
      <c r="BY691" s="401"/>
      <c r="BZ691" s="401"/>
      <c r="CA691" s="401"/>
      <c r="CB691" s="401"/>
      <c r="CC691" s="401"/>
      <c r="CD691" s="401"/>
      <c r="CE691" s="401"/>
      <c r="CF691" s="401"/>
      <c r="CG691" s="401"/>
      <c r="CH691" s="401"/>
      <c r="CI691" s="401"/>
      <c r="CJ691" s="401"/>
      <c r="CK691" s="401"/>
    </row>
    <row r="692" spans="1:89" s="12" customFormat="1" ht="93.75" customHeight="1">
      <c r="A692" s="217" t="s">
        <v>3148</v>
      </c>
      <c r="B692" s="219" t="s">
        <v>23</v>
      </c>
      <c r="C692" s="231" t="s">
        <v>1457</v>
      </c>
      <c r="D692" s="231" t="s">
        <v>1458</v>
      </c>
      <c r="E692" s="220" t="s">
        <v>1459</v>
      </c>
      <c r="F692" s="221" t="s">
        <v>1364</v>
      </c>
      <c r="G692" s="222" t="s">
        <v>24</v>
      </c>
      <c r="H692" s="217">
        <v>0</v>
      </c>
      <c r="I692" s="223">
        <v>470000000</v>
      </c>
      <c r="J692" s="224" t="s">
        <v>25</v>
      </c>
      <c r="K692" s="218" t="s">
        <v>3479</v>
      </c>
      <c r="L692" s="225" t="s">
        <v>26</v>
      </c>
      <c r="M692" s="226" t="s">
        <v>27</v>
      </c>
      <c r="N692" s="219" t="s">
        <v>1594</v>
      </c>
      <c r="O692" s="227" t="s">
        <v>28</v>
      </c>
      <c r="P692" s="225" t="s">
        <v>1025</v>
      </c>
      <c r="Q692" s="228" t="s">
        <v>29</v>
      </c>
      <c r="R692" s="228" t="s">
        <v>3128</v>
      </c>
      <c r="S692" s="229">
        <v>7600</v>
      </c>
      <c r="T692" s="230">
        <f t="shared" si="22"/>
        <v>0</v>
      </c>
      <c r="U692" s="252">
        <f t="shared" si="23"/>
        <v>0</v>
      </c>
      <c r="V692" s="252"/>
      <c r="W692" s="217" t="s">
        <v>262</v>
      </c>
      <c r="X692" s="218" t="s">
        <v>3722</v>
      </c>
      <c r="Y692" s="132"/>
      <c r="Z692" s="74"/>
      <c r="AA692" s="402"/>
      <c r="AB692" s="409"/>
      <c r="AC692" s="308"/>
      <c r="AD692" s="308"/>
      <c r="AE692" s="308"/>
      <c r="AF692" s="308"/>
      <c r="AG692" s="75"/>
      <c r="AH692" s="410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  <c r="AV692" s="74"/>
      <c r="AW692" s="74"/>
      <c r="AX692" s="74"/>
      <c r="AY692" s="74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74"/>
      <c r="BL692" s="74"/>
      <c r="BM692" s="401"/>
      <c r="BN692" s="401"/>
      <c r="BO692" s="401"/>
      <c r="BP692" s="401"/>
      <c r="BQ692" s="401"/>
      <c r="BR692" s="401"/>
      <c r="BS692" s="401"/>
      <c r="BT692" s="401"/>
      <c r="BU692" s="401"/>
      <c r="BV692" s="401"/>
      <c r="BW692" s="401"/>
      <c r="BX692" s="401"/>
      <c r="BY692" s="401"/>
      <c r="BZ692" s="401"/>
      <c r="CA692" s="401"/>
      <c r="CB692" s="401"/>
      <c r="CC692" s="401"/>
      <c r="CD692" s="401"/>
      <c r="CE692" s="401"/>
      <c r="CF692" s="401"/>
      <c r="CG692" s="401"/>
      <c r="CH692" s="401"/>
      <c r="CI692" s="401"/>
      <c r="CJ692" s="401"/>
      <c r="CK692" s="401"/>
    </row>
    <row r="693" spans="1:89" s="12" customFormat="1" ht="93.75" customHeight="1">
      <c r="A693" s="371" t="s">
        <v>2833</v>
      </c>
      <c r="B693" s="372" t="s">
        <v>23</v>
      </c>
      <c r="C693" s="79" t="s">
        <v>3076</v>
      </c>
      <c r="D693" s="79" t="s">
        <v>1468</v>
      </c>
      <c r="E693" s="80" t="s">
        <v>3077</v>
      </c>
      <c r="F693" s="81" t="s">
        <v>2420</v>
      </c>
      <c r="G693" s="82" t="s">
        <v>24</v>
      </c>
      <c r="H693" s="371">
        <v>0</v>
      </c>
      <c r="I693" s="83">
        <v>470000000</v>
      </c>
      <c r="J693" s="84" t="s">
        <v>25</v>
      </c>
      <c r="K693" s="372" t="s">
        <v>618</v>
      </c>
      <c r="L693" s="64" t="s">
        <v>26</v>
      </c>
      <c r="M693" s="85" t="s">
        <v>27</v>
      </c>
      <c r="N693" s="372" t="s">
        <v>1594</v>
      </c>
      <c r="O693" s="86" t="s">
        <v>28</v>
      </c>
      <c r="P693" s="64" t="s">
        <v>1025</v>
      </c>
      <c r="Q693" s="87" t="s">
        <v>29</v>
      </c>
      <c r="R693" s="87" t="s">
        <v>3128</v>
      </c>
      <c r="S693" s="88">
        <v>2400</v>
      </c>
      <c r="T693" s="89">
        <f t="shared" si="22"/>
        <v>0</v>
      </c>
      <c r="U693" s="90">
        <f t="shared" si="23"/>
        <v>0</v>
      </c>
      <c r="V693" s="90"/>
      <c r="W693" s="371" t="s">
        <v>262</v>
      </c>
      <c r="X693" s="62"/>
      <c r="Y693" s="132"/>
      <c r="Z693" s="74"/>
      <c r="AA693" s="22"/>
      <c r="AB693" s="141"/>
      <c r="AC693" s="248"/>
      <c r="AD693" s="248"/>
      <c r="AE693" s="248"/>
      <c r="AF693" s="248"/>
      <c r="AG693" s="293"/>
      <c r="AH693" s="400"/>
      <c r="AI693" s="22"/>
      <c r="AJ693" s="22"/>
      <c r="AK693" s="22"/>
      <c r="AL693" s="22"/>
      <c r="AM693" s="22"/>
      <c r="AN693" s="22"/>
      <c r="AO693" s="22"/>
      <c r="AP693" s="22"/>
      <c r="AQ693" s="22"/>
      <c r="AR693" s="401"/>
      <c r="AS693" s="401"/>
      <c r="AT693" s="401"/>
      <c r="AU693" s="401"/>
      <c r="AV693" s="401"/>
      <c r="AW693" s="401"/>
      <c r="AX693" s="401"/>
      <c r="AY693" s="401"/>
      <c r="AZ693" s="401"/>
      <c r="BA693" s="401"/>
      <c r="BB693" s="401"/>
      <c r="BC693" s="401"/>
      <c r="BD693" s="401"/>
      <c r="BE693" s="401"/>
      <c r="BF693" s="401"/>
      <c r="BG693" s="401"/>
      <c r="BH693" s="401"/>
      <c r="BI693" s="401"/>
      <c r="BJ693" s="401"/>
      <c r="BK693" s="401"/>
      <c r="BL693" s="401"/>
      <c r="BM693" s="401"/>
      <c r="BN693" s="401"/>
      <c r="BO693" s="401"/>
      <c r="BP693" s="401"/>
      <c r="BQ693" s="401"/>
      <c r="BR693" s="401"/>
      <c r="BS693" s="401"/>
      <c r="BT693" s="401"/>
      <c r="BU693" s="401"/>
      <c r="BV693" s="401"/>
      <c r="BW693" s="401"/>
      <c r="BX693" s="401"/>
      <c r="BY693" s="401"/>
      <c r="BZ693" s="401"/>
      <c r="CA693" s="401"/>
      <c r="CB693" s="401"/>
      <c r="CC693" s="401"/>
      <c r="CD693" s="401"/>
      <c r="CE693" s="401"/>
      <c r="CF693" s="401"/>
      <c r="CG693" s="401"/>
      <c r="CH693" s="401"/>
      <c r="CI693" s="401"/>
      <c r="CJ693" s="401"/>
      <c r="CK693" s="401"/>
    </row>
    <row r="694" spans="1:89" s="12" customFormat="1" ht="93.75" customHeight="1">
      <c r="A694" s="371" t="s">
        <v>2834</v>
      </c>
      <c r="B694" s="372" t="s">
        <v>23</v>
      </c>
      <c r="C694" s="79" t="s">
        <v>2468</v>
      </c>
      <c r="D694" s="79" t="s">
        <v>2469</v>
      </c>
      <c r="E694" s="80" t="s">
        <v>2470</v>
      </c>
      <c r="F694" s="81" t="s">
        <v>2421</v>
      </c>
      <c r="G694" s="82" t="s">
        <v>24</v>
      </c>
      <c r="H694" s="371">
        <v>0</v>
      </c>
      <c r="I694" s="83">
        <v>470000000</v>
      </c>
      <c r="J694" s="84" t="s">
        <v>25</v>
      </c>
      <c r="K694" s="372" t="s">
        <v>618</v>
      </c>
      <c r="L694" s="64" t="s">
        <v>26</v>
      </c>
      <c r="M694" s="85" t="s">
        <v>27</v>
      </c>
      <c r="N694" s="372" t="s">
        <v>1594</v>
      </c>
      <c r="O694" s="86" t="s">
        <v>28</v>
      </c>
      <c r="P694" s="64">
        <v>839</v>
      </c>
      <c r="Q694" s="87" t="s">
        <v>661</v>
      </c>
      <c r="R694" s="87" t="s">
        <v>3128</v>
      </c>
      <c r="S694" s="88">
        <v>973825</v>
      </c>
      <c r="T694" s="89">
        <f t="shared" si="22"/>
        <v>0</v>
      </c>
      <c r="U694" s="90">
        <f t="shared" si="23"/>
        <v>0</v>
      </c>
      <c r="V694" s="90"/>
      <c r="W694" s="371" t="s">
        <v>262</v>
      </c>
      <c r="X694" s="62"/>
      <c r="Y694" s="132"/>
      <c r="Z694" s="74"/>
      <c r="AA694" s="22"/>
      <c r="AB694" s="141"/>
      <c r="AC694" s="248"/>
      <c r="AD694" s="248"/>
      <c r="AE694" s="248"/>
      <c r="AF694" s="248"/>
      <c r="AG694" s="293"/>
      <c r="AH694" s="400"/>
      <c r="AI694" s="22"/>
      <c r="AJ694" s="22"/>
      <c r="AK694" s="22"/>
      <c r="AL694" s="22"/>
      <c r="AM694" s="22"/>
      <c r="AN694" s="22"/>
      <c r="AO694" s="22"/>
      <c r="AP694" s="22"/>
      <c r="AQ694" s="22"/>
      <c r="AR694" s="401"/>
      <c r="AS694" s="401"/>
      <c r="AT694" s="401"/>
      <c r="AU694" s="401"/>
      <c r="AV694" s="401"/>
      <c r="AW694" s="401"/>
      <c r="AX694" s="401"/>
      <c r="AY694" s="401"/>
      <c r="AZ694" s="401"/>
      <c r="BA694" s="401"/>
      <c r="BB694" s="401"/>
      <c r="BC694" s="401"/>
      <c r="BD694" s="401"/>
      <c r="BE694" s="401"/>
      <c r="BF694" s="401"/>
      <c r="BG694" s="401"/>
      <c r="BH694" s="401"/>
      <c r="BI694" s="401"/>
      <c r="BJ694" s="401"/>
      <c r="BK694" s="401"/>
      <c r="BL694" s="401"/>
      <c r="BM694" s="401"/>
      <c r="BN694" s="401"/>
      <c r="BO694" s="401"/>
      <c r="BP694" s="401"/>
      <c r="BQ694" s="401"/>
      <c r="BR694" s="401"/>
      <c r="BS694" s="401"/>
      <c r="BT694" s="401"/>
      <c r="BU694" s="401"/>
      <c r="BV694" s="401"/>
      <c r="BW694" s="401"/>
      <c r="BX694" s="401"/>
      <c r="BY694" s="401"/>
      <c r="BZ694" s="401"/>
      <c r="CA694" s="401"/>
      <c r="CB694" s="401"/>
      <c r="CC694" s="401"/>
      <c r="CD694" s="401"/>
      <c r="CE694" s="401"/>
      <c r="CF694" s="401"/>
      <c r="CG694" s="401"/>
      <c r="CH694" s="401"/>
      <c r="CI694" s="401"/>
      <c r="CJ694" s="401"/>
      <c r="CK694" s="401"/>
    </row>
    <row r="695" spans="1:89" s="12" customFormat="1" ht="93.75" customHeight="1">
      <c r="A695" s="371" t="s">
        <v>2835</v>
      </c>
      <c r="B695" s="372" t="s">
        <v>23</v>
      </c>
      <c r="C695" s="79" t="s">
        <v>2471</v>
      </c>
      <c r="D695" s="79" t="s">
        <v>1429</v>
      </c>
      <c r="E695" s="80" t="s">
        <v>2472</v>
      </c>
      <c r="F695" s="81" t="s">
        <v>2422</v>
      </c>
      <c r="G695" s="82" t="s">
        <v>24</v>
      </c>
      <c r="H695" s="371">
        <v>0</v>
      </c>
      <c r="I695" s="83">
        <v>470000000</v>
      </c>
      <c r="J695" s="84" t="s">
        <v>25</v>
      </c>
      <c r="K695" s="372" t="s">
        <v>618</v>
      </c>
      <c r="L695" s="64" t="s">
        <v>26</v>
      </c>
      <c r="M695" s="85" t="s">
        <v>27</v>
      </c>
      <c r="N695" s="372" t="s">
        <v>1594</v>
      </c>
      <c r="O695" s="86" t="s">
        <v>28</v>
      </c>
      <c r="P695" s="64" t="s">
        <v>1025</v>
      </c>
      <c r="Q695" s="87" t="s">
        <v>29</v>
      </c>
      <c r="R695" s="87" t="s">
        <v>3128</v>
      </c>
      <c r="S695" s="88">
        <v>5777.46</v>
      </c>
      <c r="T695" s="89">
        <f t="shared" si="22"/>
        <v>0</v>
      </c>
      <c r="U695" s="90">
        <f t="shared" si="23"/>
        <v>0</v>
      </c>
      <c r="V695" s="90"/>
      <c r="W695" s="371" t="s">
        <v>262</v>
      </c>
      <c r="X695" s="62"/>
      <c r="Y695" s="132"/>
      <c r="Z695" s="74"/>
      <c r="AA695" s="22"/>
      <c r="AB695" s="141"/>
      <c r="AC695" s="248"/>
      <c r="AD695" s="248"/>
      <c r="AE695" s="248"/>
      <c r="AF695" s="248"/>
      <c r="AG695" s="293"/>
      <c r="AH695" s="400"/>
      <c r="AI695" s="22"/>
      <c r="AJ695" s="22"/>
      <c r="AK695" s="22"/>
      <c r="AL695" s="22"/>
      <c r="AM695" s="22"/>
      <c r="AN695" s="22"/>
      <c r="AO695" s="22"/>
      <c r="AP695" s="22"/>
      <c r="AQ695" s="22"/>
      <c r="AR695" s="401"/>
      <c r="AS695" s="401"/>
      <c r="AT695" s="401"/>
      <c r="AU695" s="401"/>
      <c r="AV695" s="401"/>
      <c r="AW695" s="401"/>
      <c r="AX695" s="401"/>
      <c r="AY695" s="401"/>
      <c r="AZ695" s="401"/>
      <c r="BA695" s="401"/>
      <c r="BB695" s="401"/>
      <c r="BC695" s="401"/>
      <c r="BD695" s="401"/>
      <c r="BE695" s="401"/>
      <c r="BF695" s="401"/>
      <c r="BG695" s="401"/>
      <c r="BH695" s="401"/>
      <c r="BI695" s="401"/>
      <c r="BJ695" s="401"/>
      <c r="BK695" s="401"/>
      <c r="BL695" s="401"/>
      <c r="BM695" s="401"/>
      <c r="BN695" s="401"/>
      <c r="BO695" s="401"/>
      <c r="BP695" s="401"/>
      <c r="BQ695" s="401"/>
      <c r="BR695" s="401"/>
      <c r="BS695" s="401"/>
      <c r="BT695" s="401"/>
      <c r="BU695" s="401"/>
      <c r="BV695" s="401"/>
      <c r="BW695" s="401"/>
      <c r="BX695" s="401"/>
      <c r="BY695" s="401"/>
      <c r="BZ695" s="401"/>
      <c r="CA695" s="401"/>
      <c r="CB695" s="401"/>
      <c r="CC695" s="401"/>
      <c r="CD695" s="401"/>
      <c r="CE695" s="401"/>
      <c r="CF695" s="401"/>
      <c r="CG695" s="401"/>
      <c r="CH695" s="401"/>
      <c r="CI695" s="401"/>
      <c r="CJ695" s="401"/>
      <c r="CK695" s="401"/>
    </row>
    <row r="696" spans="1:89" s="12" customFormat="1" ht="93.75" customHeight="1">
      <c r="A696" s="371" t="s">
        <v>2836</v>
      </c>
      <c r="B696" s="372" t="s">
        <v>23</v>
      </c>
      <c r="C696" s="79" t="s">
        <v>3463</v>
      </c>
      <c r="D696" s="79" t="s">
        <v>1389</v>
      </c>
      <c r="E696" s="80" t="s">
        <v>3464</v>
      </c>
      <c r="F696" s="81" t="s">
        <v>2423</v>
      </c>
      <c r="G696" s="82" t="s">
        <v>24</v>
      </c>
      <c r="H696" s="371">
        <v>75</v>
      </c>
      <c r="I696" s="83">
        <v>470000000</v>
      </c>
      <c r="J696" s="84" t="s">
        <v>25</v>
      </c>
      <c r="K696" s="372" t="s">
        <v>618</v>
      </c>
      <c r="L696" s="64" t="s">
        <v>26</v>
      </c>
      <c r="M696" s="85" t="s">
        <v>27</v>
      </c>
      <c r="N696" s="372" t="s">
        <v>1594</v>
      </c>
      <c r="O696" s="86" t="s">
        <v>28</v>
      </c>
      <c r="P696" s="87" t="s">
        <v>1420</v>
      </c>
      <c r="Q696" s="87" t="s">
        <v>1419</v>
      </c>
      <c r="R696" s="87">
        <v>0</v>
      </c>
      <c r="S696" s="88">
        <v>450</v>
      </c>
      <c r="T696" s="89">
        <f t="shared" si="22"/>
        <v>0</v>
      </c>
      <c r="U696" s="90">
        <f t="shared" si="23"/>
        <v>0</v>
      </c>
      <c r="V696" s="90"/>
      <c r="W696" s="371" t="s">
        <v>262</v>
      </c>
      <c r="X696" s="62"/>
      <c r="Y696" s="132"/>
      <c r="Z696" s="74"/>
      <c r="AA696" s="22"/>
      <c r="AB696" s="141"/>
      <c r="AC696" s="248"/>
      <c r="AD696" s="248"/>
      <c r="AE696" s="248"/>
      <c r="AF696" s="248"/>
      <c r="AG696" s="293"/>
      <c r="AH696" s="400"/>
      <c r="AI696" s="22"/>
      <c r="AJ696" s="22"/>
      <c r="AK696" s="22"/>
      <c r="AL696" s="22"/>
      <c r="AM696" s="22"/>
      <c r="AN696" s="22"/>
      <c r="AO696" s="22"/>
      <c r="AP696" s="22"/>
      <c r="AQ696" s="22"/>
      <c r="AR696" s="401"/>
      <c r="AS696" s="401"/>
      <c r="AT696" s="401"/>
      <c r="AU696" s="401"/>
      <c r="AV696" s="401"/>
      <c r="AW696" s="401"/>
      <c r="AX696" s="401"/>
      <c r="AY696" s="401"/>
      <c r="AZ696" s="401"/>
      <c r="BA696" s="401"/>
      <c r="BB696" s="401"/>
      <c r="BC696" s="401"/>
      <c r="BD696" s="401"/>
      <c r="BE696" s="401"/>
      <c r="BF696" s="401"/>
      <c r="BG696" s="401"/>
      <c r="BH696" s="401"/>
      <c r="BI696" s="401"/>
      <c r="BJ696" s="401"/>
      <c r="BK696" s="401"/>
      <c r="BL696" s="401"/>
      <c r="BM696" s="401"/>
      <c r="BN696" s="401"/>
      <c r="BO696" s="401"/>
      <c r="BP696" s="401"/>
      <c r="BQ696" s="401"/>
      <c r="BR696" s="401"/>
      <c r="BS696" s="401"/>
      <c r="BT696" s="401"/>
      <c r="BU696" s="401"/>
      <c r="BV696" s="401"/>
      <c r="BW696" s="401"/>
      <c r="BX696" s="401"/>
      <c r="BY696" s="401"/>
      <c r="BZ696" s="401"/>
      <c r="CA696" s="401"/>
      <c r="CB696" s="401"/>
      <c r="CC696" s="401"/>
      <c r="CD696" s="401"/>
      <c r="CE696" s="401"/>
      <c r="CF696" s="401"/>
      <c r="CG696" s="401"/>
      <c r="CH696" s="401"/>
      <c r="CI696" s="401"/>
      <c r="CJ696" s="401"/>
      <c r="CK696" s="401"/>
    </row>
    <row r="697" spans="1:89" s="12" customFormat="1" ht="93.75" customHeight="1">
      <c r="A697" s="371" t="s">
        <v>3150</v>
      </c>
      <c r="B697" s="372" t="s">
        <v>23</v>
      </c>
      <c r="C697" s="79" t="s">
        <v>3463</v>
      </c>
      <c r="D697" s="79" t="s">
        <v>1389</v>
      </c>
      <c r="E697" s="80" t="s">
        <v>3464</v>
      </c>
      <c r="F697" s="81" t="s">
        <v>2423</v>
      </c>
      <c r="G697" s="82" t="s">
        <v>24</v>
      </c>
      <c r="H697" s="371">
        <v>75</v>
      </c>
      <c r="I697" s="83">
        <v>470000000</v>
      </c>
      <c r="J697" s="84" t="s">
        <v>25</v>
      </c>
      <c r="K697" s="62" t="s">
        <v>3479</v>
      </c>
      <c r="L697" s="64" t="s">
        <v>26</v>
      </c>
      <c r="M697" s="85" t="s">
        <v>27</v>
      </c>
      <c r="N697" s="372" t="s">
        <v>1594</v>
      </c>
      <c r="O697" s="86" t="s">
        <v>28</v>
      </c>
      <c r="P697" s="87" t="s">
        <v>1420</v>
      </c>
      <c r="Q697" s="87" t="s">
        <v>1419</v>
      </c>
      <c r="R697" s="87" t="s">
        <v>3128</v>
      </c>
      <c r="S697" s="88">
        <v>227</v>
      </c>
      <c r="T697" s="89">
        <f t="shared" si="22"/>
        <v>0</v>
      </c>
      <c r="U697" s="90">
        <f t="shared" si="23"/>
        <v>0</v>
      </c>
      <c r="V697" s="90"/>
      <c r="W697" s="371" t="s">
        <v>262</v>
      </c>
      <c r="X697" s="62" t="s">
        <v>3368</v>
      </c>
      <c r="Y697" s="132"/>
      <c r="Z697" s="74"/>
      <c r="AA697" s="22"/>
      <c r="AB697" s="141"/>
      <c r="AC697" s="248"/>
      <c r="AD697" s="248"/>
      <c r="AE697" s="248"/>
      <c r="AF697" s="248"/>
      <c r="AG697" s="293"/>
      <c r="AH697" s="400"/>
      <c r="AI697" s="22"/>
      <c r="AJ697" s="22"/>
      <c r="AK697" s="22"/>
      <c r="AL697" s="22"/>
      <c r="AM697" s="22"/>
      <c r="AN697" s="22"/>
      <c r="AO697" s="22"/>
      <c r="AP697" s="22"/>
      <c r="AQ697" s="22"/>
      <c r="AR697" s="401"/>
      <c r="AS697" s="401"/>
      <c r="AT697" s="401"/>
      <c r="AU697" s="401"/>
      <c r="AV697" s="401"/>
      <c r="AW697" s="401"/>
      <c r="AX697" s="401"/>
      <c r="AY697" s="401"/>
      <c r="AZ697" s="401"/>
      <c r="BA697" s="401"/>
      <c r="BB697" s="401"/>
      <c r="BC697" s="401"/>
      <c r="BD697" s="401"/>
      <c r="BE697" s="401"/>
      <c r="BF697" s="401"/>
      <c r="BG697" s="401"/>
      <c r="BH697" s="401"/>
      <c r="BI697" s="401"/>
      <c r="BJ697" s="401"/>
      <c r="BK697" s="401"/>
      <c r="BL697" s="401"/>
      <c r="BM697" s="401"/>
      <c r="BN697" s="401"/>
      <c r="BO697" s="401"/>
      <c r="BP697" s="401"/>
      <c r="BQ697" s="401"/>
      <c r="BR697" s="401"/>
      <c r="BS697" s="401"/>
      <c r="BT697" s="401"/>
      <c r="BU697" s="401"/>
      <c r="BV697" s="401"/>
      <c r="BW697" s="401"/>
      <c r="BX697" s="401"/>
      <c r="BY697" s="401"/>
      <c r="BZ697" s="401"/>
      <c r="CA697" s="401"/>
      <c r="CB697" s="401"/>
      <c r="CC697" s="401"/>
      <c r="CD697" s="401"/>
      <c r="CE697" s="401"/>
      <c r="CF697" s="401"/>
      <c r="CG697" s="401"/>
      <c r="CH697" s="401"/>
      <c r="CI697" s="401"/>
      <c r="CJ697" s="401"/>
      <c r="CK697" s="401"/>
    </row>
    <row r="698" spans="1:89" s="12" customFormat="1" ht="93.75" customHeight="1">
      <c r="A698" s="371" t="s">
        <v>2837</v>
      </c>
      <c r="B698" s="372" t="s">
        <v>23</v>
      </c>
      <c r="C698" s="79" t="s">
        <v>2473</v>
      </c>
      <c r="D698" s="79" t="s">
        <v>2282</v>
      </c>
      <c r="E698" s="80" t="s">
        <v>2474</v>
      </c>
      <c r="F698" s="81" t="s">
        <v>2424</v>
      </c>
      <c r="G698" s="82" t="s">
        <v>24</v>
      </c>
      <c r="H698" s="371">
        <v>0</v>
      </c>
      <c r="I698" s="83">
        <v>470000000</v>
      </c>
      <c r="J698" s="84" t="s">
        <v>25</v>
      </c>
      <c r="K698" s="372" t="s">
        <v>618</v>
      </c>
      <c r="L698" s="64" t="s">
        <v>26</v>
      </c>
      <c r="M698" s="85" t="s">
        <v>27</v>
      </c>
      <c r="N698" s="372" t="s">
        <v>1594</v>
      </c>
      <c r="O698" s="86" t="s">
        <v>28</v>
      </c>
      <c r="P698" s="64" t="s">
        <v>1025</v>
      </c>
      <c r="Q698" s="87" t="s">
        <v>29</v>
      </c>
      <c r="R698" s="87" t="s">
        <v>3128</v>
      </c>
      <c r="S698" s="88">
        <v>2700</v>
      </c>
      <c r="T698" s="89">
        <f t="shared" si="22"/>
        <v>0</v>
      </c>
      <c r="U698" s="90">
        <f t="shared" si="23"/>
        <v>0</v>
      </c>
      <c r="V698" s="90"/>
      <c r="W698" s="371" t="s">
        <v>262</v>
      </c>
      <c r="X698" s="62"/>
      <c r="Y698" s="132"/>
      <c r="Z698" s="74"/>
      <c r="AA698" s="22"/>
      <c r="AB698" s="141"/>
      <c r="AC698" s="248"/>
      <c r="AD698" s="248"/>
      <c r="AE698" s="248"/>
      <c r="AF698" s="248"/>
      <c r="AG698" s="293"/>
      <c r="AH698" s="400"/>
      <c r="AI698" s="22"/>
      <c r="AJ698" s="22"/>
      <c r="AK698" s="22"/>
      <c r="AL698" s="22"/>
      <c r="AM698" s="22"/>
      <c r="AN698" s="22"/>
      <c r="AO698" s="22"/>
      <c r="AP698" s="22"/>
      <c r="AQ698" s="22"/>
      <c r="AR698" s="401"/>
      <c r="AS698" s="401"/>
      <c r="AT698" s="401"/>
      <c r="AU698" s="401"/>
      <c r="AV698" s="401"/>
      <c r="AW698" s="401"/>
      <c r="AX698" s="401"/>
      <c r="AY698" s="401"/>
      <c r="AZ698" s="401"/>
      <c r="BA698" s="401"/>
      <c r="BB698" s="401"/>
      <c r="BC698" s="401"/>
      <c r="BD698" s="401"/>
      <c r="BE698" s="401"/>
      <c r="BF698" s="401"/>
      <c r="BG698" s="401"/>
      <c r="BH698" s="401"/>
      <c r="BI698" s="401"/>
      <c r="BJ698" s="401"/>
      <c r="BK698" s="401"/>
      <c r="BL698" s="401"/>
      <c r="BM698" s="401"/>
      <c r="BN698" s="401"/>
      <c r="BO698" s="401"/>
      <c r="BP698" s="401"/>
      <c r="BQ698" s="401"/>
      <c r="BR698" s="401"/>
      <c r="BS698" s="401"/>
      <c r="BT698" s="401"/>
      <c r="BU698" s="401"/>
      <c r="BV698" s="401"/>
      <c r="BW698" s="401"/>
      <c r="BX698" s="401"/>
      <c r="BY698" s="401"/>
      <c r="BZ698" s="401"/>
      <c r="CA698" s="401"/>
      <c r="CB698" s="401"/>
      <c r="CC698" s="401"/>
      <c r="CD698" s="401"/>
      <c r="CE698" s="401"/>
      <c r="CF698" s="401"/>
      <c r="CG698" s="401"/>
      <c r="CH698" s="401"/>
      <c r="CI698" s="401"/>
      <c r="CJ698" s="401"/>
      <c r="CK698" s="401"/>
    </row>
    <row r="699" spans="1:89" s="12" customFormat="1" ht="82.5" customHeight="1">
      <c r="A699" s="371" t="s">
        <v>2838</v>
      </c>
      <c r="B699" s="372" t="s">
        <v>23</v>
      </c>
      <c r="C699" s="79" t="s">
        <v>2159</v>
      </c>
      <c r="D699" s="79" t="s">
        <v>2157</v>
      </c>
      <c r="E699" s="80" t="s">
        <v>2158</v>
      </c>
      <c r="F699" s="81" t="s">
        <v>2045</v>
      </c>
      <c r="G699" s="82" t="s">
        <v>24</v>
      </c>
      <c r="H699" s="371">
        <v>0</v>
      </c>
      <c r="I699" s="83">
        <v>470000000</v>
      </c>
      <c r="J699" s="84" t="s">
        <v>25</v>
      </c>
      <c r="K699" s="372" t="s">
        <v>264</v>
      </c>
      <c r="L699" s="64" t="s">
        <v>26</v>
      </c>
      <c r="M699" s="85" t="s">
        <v>27</v>
      </c>
      <c r="N699" s="372" t="s">
        <v>1594</v>
      </c>
      <c r="O699" s="86" t="s">
        <v>28</v>
      </c>
      <c r="P699" s="64">
        <v>796</v>
      </c>
      <c r="Q699" s="87" t="s">
        <v>29</v>
      </c>
      <c r="R699" s="87" t="s">
        <v>3128</v>
      </c>
      <c r="S699" s="88">
        <v>750</v>
      </c>
      <c r="T699" s="89">
        <f t="shared" si="22"/>
        <v>0</v>
      </c>
      <c r="U699" s="90">
        <f t="shared" si="23"/>
        <v>0</v>
      </c>
      <c r="V699" s="90"/>
      <c r="W699" s="467" t="s">
        <v>262</v>
      </c>
      <c r="X699" s="62"/>
      <c r="Y699" s="132"/>
      <c r="Z699" s="74"/>
      <c r="AA699" s="22"/>
      <c r="AB699" s="141"/>
      <c r="AC699" s="248"/>
      <c r="AD699" s="248"/>
      <c r="AE699" s="248"/>
      <c r="AF699" s="248"/>
      <c r="AG699" s="293"/>
      <c r="AH699" s="400"/>
      <c r="AI699" s="22"/>
      <c r="AJ699" s="22"/>
      <c r="AK699" s="22"/>
      <c r="AL699" s="22"/>
      <c r="AM699" s="22"/>
      <c r="AN699" s="22"/>
      <c r="AO699" s="22"/>
      <c r="AP699" s="22"/>
      <c r="AQ699" s="22"/>
      <c r="AR699" s="401"/>
      <c r="AS699" s="401"/>
      <c r="AT699" s="401"/>
      <c r="AU699" s="401"/>
      <c r="AV699" s="401"/>
      <c r="AW699" s="401"/>
      <c r="AX699" s="401"/>
      <c r="AY699" s="401"/>
      <c r="AZ699" s="401"/>
      <c r="BA699" s="401"/>
      <c r="BB699" s="401"/>
      <c r="BC699" s="401"/>
      <c r="BD699" s="401"/>
      <c r="BE699" s="401"/>
      <c r="BF699" s="401"/>
      <c r="BG699" s="401"/>
      <c r="BH699" s="401"/>
      <c r="BI699" s="401"/>
      <c r="BJ699" s="401"/>
      <c r="BK699" s="401"/>
      <c r="BL699" s="401"/>
      <c r="BM699" s="401"/>
      <c r="BN699" s="401"/>
      <c r="BO699" s="401"/>
      <c r="BP699" s="401"/>
      <c r="BQ699" s="401"/>
      <c r="BR699" s="401"/>
      <c r="BS699" s="401"/>
      <c r="BT699" s="401"/>
      <c r="BU699" s="401"/>
      <c r="BV699" s="401"/>
      <c r="BW699" s="401"/>
      <c r="BX699" s="401"/>
      <c r="BY699" s="401"/>
      <c r="BZ699" s="401"/>
      <c r="CA699" s="401"/>
      <c r="CB699" s="401"/>
      <c r="CC699" s="401"/>
      <c r="CD699" s="401"/>
      <c r="CE699" s="401"/>
      <c r="CF699" s="401"/>
      <c r="CG699" s="401"/>
      <c r="CH699" s="401"/>
      <c r="CI699" s="401"/>
      <c r="CJ699" s="401"/>
      <c r="CK699" s="401"/>
    </row>
    <row r="700" spans="1:89" s="1" customFormat="1" ht="75" customHeight="1">
      <c r="A700" s="371" t="s">
        <v>3398</v>
      </c>
      <c r="B700" s="372" t="s">
        <v>23</v>
      </c>
      <c r="C700" s="79" t="s">
        <v>2159</v>
      </c>
      <c r="D700" s="79" t="s">
        <v>2157</v>
      </c>
      <c r="E700" s="80" t="s">
        <v>2158</v>
      </c>
      <c r="F700" s="81" t="s">
        <v>2045</v>
      </c>
      <c r="G700" s="82" t="s">
        <v>24</v>
      </c>
      <c r="H700" s="371">
        <v>0</v>
      </c>
      <c r="I700" s="83">
        <v>470000000</v>
      </c>
      <c r="J700" s="84" t="s">
        <v>25</v>
      </c>
      <c r="K700" s="372" t="s">
        <v>618</v>
      </c>
      <c r="L700" s="64" t="s">
        <v>26</v>
      </c>
      <c r="M700" s="85" t="s">
        <v>27</v>
      </c>
      <c r="N700" s="372" t="s">
        <v>1594</v>
      </c>
      <c r="O700" s="86" t="s">
        <v>28</v>
      </c>
      <c r="P700" s="64">
        <v>796</v>
      </c>
      <c r="Q700" s="87" t="s">
        <v>29</v>
      </c>
      <c r="R700" s="87" t="s">
        <v>3128</v>
      </c>
      <c r="S700" s="88">
        <v>750</v>
      </c>
      <c r="T700" s="89">
        <f t="shared" si="22"/>
        <v>0</v>
      </c>
      <c r="U700" s="90">
        <f t="shared" si="23"/>
        <v>0</v>
      </c>
      <c r="V700" s="90"/>
      <c r="W700" s="467" t="s">
        <v>262</v>
      </c>
      <c r="X700" s="62" t="s">
        <v>3181</v>
      </c>
      <c r="Y700" s="67"/>
      <c r="Z700" s="68"/>
      <c r="AA700" s="67"/>
      <c r="AB700" s="69"/>
      <c r="AC700" s="70"/>
      <c r="AD700" s="70"/>
      <c r="AE700" s="70"/>
      <c r="AF700" s="70"/>
      <c r="AG700" s="71"/>
      <c r="AH700" s="318"/>
      <c r="AI700" s="67"/>
      <c r="AJ700" s="68"/>
      <c r="AK700" s="69"/>
      <c r="AL700" s="68"/>
      <c r="AM700" s="67"/>
      <c r="AN700" s="72"/>
      <c r="AO700" s="68"/>
      <c r="AP700" s="72"/>
      <c r="AQ700" s="68"/>
      <c r="AR700" s="4"/>
      <c r="AS700" s="4"/>
      <c r="AT700" s="4"/>
      <c r="AU700" s="4"/>
      <c r="AV700" s="4"/>
      <c r="AW700" s="4"/>
      <c r="AX700" s="8"/>
      <c r="BD700" s="11"/>
      <c r="BE700" s="11"/>
      <c r="BF700" s="11"/>
      <c r="BG700" s="11"/>
    </row>
    <row r="701" spans="1:89" s="1" customFormat="1" ht="75" customHeight="1">
      <c r="A701" s="217" t="s">
        <v>3824</v>
      </c>
      <c r="B701" s="219" t="s">
        <v>23</v>
      </c>
      <c r="C701" s="231" t="s">
        <v>2159</v>
      </c>
      <c r="D701" s="231" t="s">
        <v>2157</v>
      </c>
      <c r="E701" s="220" t="s">
        <v>2158</v>
      </c>
      <c r="F701" s="221" t="s">
        <v>2045</v>
      </c>
      <c r="G701" s="222" t="s">
        <v>24</v>
      </c>
      <c r="H701" s="217">
        <v>0</v>
      </c>
      <c r="I701" s="223">
        <v>470000000</v>
      </c>
      <c r="J701" s="224" t="s">
        <v>25</v>
      </c>
      <c r="K701" s="219" t="s">
        <v>618</v>
      </c>
      <c r="L701" s="225" t="s">
        <v>26</v>
      </c>
      <c r="M701" s="226" t="s">
        <v>27</v>
      </c>
      <c r="N701" s="219" t="s">
        <v>1594</v>
      </c>
      <c r="O701" s="227" t="s">
        <v>28</v>
      </c>
      <c r="P701" s="225">
        <v>796</v>
      </c>
      <c r="Q701" s="228" t="s">
        <v>29</v>
      </c>
      <c r="R701" s="228">
        <v>50</v>
      </c>
      <c r="S701" s="229">
        <v>442.38</v>
      </c>
      <c r="T701" s="230">
        <f t="shared" si="22"/>
        <v>22119</v>
      </c>
      <c r="U701" s="252">
        <f t="shared" si="23"/>
        <v>24773.280000000002</v>
      </c>
      <c r="V701" s="252"/>
      <c r="W701" s="468" t="s">
        <v>262</v>
      </c>
      <c r="X701" s="218" t="s">
        <v>4220</v>
      </c>
      <c r="Y701" s="132"/>
      <c r="Z701" s="368"/>
      <c r="AA701" s="447"/>
      <c r="AB701" s="435"/>
      <c r="AC701" s="449"/>
      <c r="AD701" s="449"/>
      <c r="AE701" s="449"/>
      <c r="AF701" s="449"/>
      <c r="AG701" s="408"/>
      <c r="AH701" s="410"/>
      <c r="AI701" s="67"/>
      <c r="AJ701" s="68"/>
      <c r="AK701" s="69"/>
      <c r="AL701" s="68"/>
      <c r="AM701" s="434"/>
      <c r="AN701" s="434"/>
      <c r="AO701" s="434"/>
      <c r="AP701" s="72"/>
      <c r="AQ701" s="68"/>
      <c r="AR701" s="4"/>
      <c r="AS701" s="4"/>
      <c r="AT701" s="4"/>
      <c r="AU701" s="4"/>
      <c r="AV701" s="4"/>
      <c r="AW701" s="4"/>
      <c r="AX701" s="8"/>
      <c r="BD701" s="11"/>
      <c r="BE701" s="11"/>
      <c r="BF701" s="11"/>
      <c r="BG701" s="11"/>
    </row>
    <row r="702" spans="1:89" s="12" customFormat="1" ht="82.5" customHeight="1">
      <c r="A702" s="371" t="s">
        <v>2839</v>
      </c>
      <c r="B702" s="372" t="s">
        <v>23</v>
      </c>
      <c r="C702" s="79" t="s">
        <v>2159</v>
      </c>
      <c r="D702" s="79" t="s">
        <v>2157</v>
      </c>
      <c r="E702" s="80" t="s">
        <v>2158</v>
      </c>
      <c r="F702" s="81" t="s">
        <v>2046</v>
      </c>
      <c r="G702" s="82" t="s">
        <v>24</v>
      </c>
      <c r="H702" s="371">
        <v>0</v>
      </c>
      <c r="I702" s="83">
        <v>470000000</v>
      </c>
      <c r="J702" s="84" t="s">
        <v>25</v>
      </c>
      <c r="K702" s="372" t="s">
        <v>264</v>
      </c>
      <c r="L702" s="64" t="s">
        <v>26</v>
      </c>
      <c r="M702" s="85" t="s">
        <v>27</v>
      </c>
      <c r="N702" s="372" t="s">
        <v>1594</v>
      </c>
      <c r="O702" s="86" t="s">
        <v>28</v>
      </c>
      <c r="P702" s="64">
        <v>796</v>
      </c>
      <c r="Q702" s="87" t="s">
        <v>29</v>
      </c>
      <c r="R702" s="87" t="s">
        <v>3128</v>
      </c>
      <c r="S702" s="88">
        <v>225</v>
      </c>
      <c r="T702" s="89">
        <f t="shared" si="22"/>
        <v>0</v>
      </c>
      <c r="U702" s="90">
        <f t="shared" si="23"/>
        <v>0</v>
      </c>
      <c r="V702" s="90"/>
      <c r="W702" s="467" t="s">
        <v>262</v>
      </c>
      <c r="X702" s="62"/>
      <c r="Y702" s="132"/>
      <c r="Z702" s="74"/>
      <c r="AA702" s="22"/>
      <c r="AB702" s="141"/>
      <c r="AC702" s="248"/>
      <c r="AD702" s="248"/>
      <c r="AE702" s="248"/>
      <c r="AF702" s="248"/>
      <c r="AG702" s="293"/>
      <c r="AH702" s="400"/>
      <c r="AI702" s="22"/>
      <c r="AJ702" s="22"/>
      <c r="AK702" s="22"/>
      <c r="AL702" s="22"/>
      <c r="AM702" s="22"/>
      <c r="AN702" s="22"/>
      <c r="AO702" s="22"/>
      <c r="AP702" s="22"/>
      <c r="AQ702" s="22"/>
      <c r="AR702" s="401"/>
      <c r="AS702" s="401"/>
      <c r="AT702" s="401"/>
      <c r="AU702" s="401"/>
      <c r="AV702" s="401"/>
      <c r="AW702" s="401"/>
      <c r="AX702" s="401"/>
      <c r="AY702" s="401"/>
      <c r="AZ702" s="401"/>
      <c r="BA702" s="401"/>
      <c r="BB702" s="401"/>
      <c r="BC702" s="401"/>
      <c r="BD702" s="401"/>
      <c r="BE702" s="401"/>
      <c r="BF702" s="401"/>
      <c r="BG702" s="401"/>
      <c r="BH702" s="401"/>
      <c r="BI702" s="401"/>
      <c r="BJ702" s="401"/>
      <c r="BK702" s="401"/>
      <c r="BL702" s="401"/>
      <c r="BM702" s="401"/>
      <c r="BN702" s="401"/>
      <c r="BO702" s="401"/>
      <c r="BP702" s="401"/>
      <c r="BQ702" s="401"/>
      <c r="BR702" s="401"/>
      <c r="BS702" s="401"/>
      <c r="BT702" s="401"/>
      <c r="BU702" s="401"/>
      <c r="BV702" s="401"/>
      <c r="BW702" s="401"/>
      <c r="BX702" s="401"/>
      <c r="BY702" s="401"/>
      <c r="BZ702" s="401"/>
      <c r="CA702" s="401"/>
      <c r="CB702" s="401"/>
      <c r="CC702" s="401"/>
      <c r="CD702" s="401"/>
      <c r="CE702" s="401"/>
      <c r="CF702" s="401"/>
      <c r="CG702" s="401"/>
      <c r="CH702" s="401"/>
      <c r="CI702" s="401"/>
      <c r="CJ702" s="401"/>
      <c r="CK702" s="401"/>
    </row>
    <row r="703" spans="1:89" s="1" customFormat="1" ht="75" customHeight="1">
      <c r="A703" s="371" t="s">
        <v>3399</v>
      </c>
      <c r="B703" s="372" t="s">
        <v>23</v>
      </c>
      <c r="C703" s="79" t="s">
        <v>2159</v>
      </c>
      <c r="D703" s="79" t="s">
        <v>2157</v>
      </c>
      <c r="E703" s="80" t="s">
        <v>2158</v>
      </c>
      <c r="F703" s="81" t="s">
        <v>2046</v>
      </c>
      <c r="G703" s="82" t="s">
        <v>24</v>
      </c>
      <c r="H703" s="371">
        <v>0</v>
      </c>
      <c r="I703" s="83">
        <v>470000000</v>
      </c>
      <c r="J703" s="84" t="s">
        <v>25</v>
      </c>
      <c r="K703" s="372" t="s">
        <v>618</v>
      </c>
      <c r="L703" s="64" t="s">
        <v>26</v>
      </c>
      <c r="M703" s="85" t="s">
        <v>27</v>
      </c>
      <c r="N703" s="372" t="s">
        <v>1594</v>
      </c>
      <c r="O703" s="86" t="s">
        <v>28</v>
      </c>
      <c r="P703" s="64">
        <v>796</v>
      </c>
      <c r="Q703" s="87" t="s">
        <v>29</v>
      </c>
      <c r="R703" s="87" t="s">
        <v>3128</v>
      </c>
      <c r="S703" s="88">
        <v>225</v>
      </c>
      <c r="T703" s="89">
        <f t="shared" si="22"/>
        <v>0</v>
      </c>
      <c r="U703" s="90">
        <f t="shared" si="23"/>
        <v>0</v>
      </c>
      <c r="V703" s="90"/>
      <c r="W703" s="467" t="s">
        <v>262</v>
      </c>
      <c r="X703" s="62" t="s">
        <v>3181</v>
      </c>
      <c r="Y703" s="67"/>
      <c r="Z703" s="68"/>
      <c r="AA703" s="67"/>
      <c r="AB703" s="69"/>
      <c r="AC703" s="70"/>
      <c r="AD703" s="70"/>
      <c r="AE703" s="70"/>
      <c r="AF703" s="70"/>
      <c r="AG703" s="71"/>
      <c r="AH703" s="318"/>
      <c r="AI703" s="67"/>
      <c r="AJ703" s="68"/>
      <c r="AK703" s="69"/>
      <c r="AL703" s="68"/>
      <c r="AM703" s="67"/>
      <c r="AN703" s="72"/>
      <c r="AO703" s="68"/>
      <c r="AP703" s="72"/>
      <c r="AQ703" s="68"/>
      <c r="AR703" s="4"/>
      <c r="AS703" s="4"/>
      <c r="AT703" s="4"/>
      <c r="AU703" s="4"/>
      <c r="AV703" s="4"/>
      <c r="AW703" s="4"/>
      <c r="AX703" s="8"/>
      <c r="BD703" s="11"/>
      <c r="BE703" s="11"/>
      <c r="BF703" s="11"/>
      <c r="BG703" s="11"/>
    </row>
    <row r="704" spans="1:89" s="1" customFormat="1" ht="75" customHeight="1">
      <c r="A704" s="217" t="s">
        <v>3826</v>
      </c>
      <c r="B704" s="219" t="s">
        <v>23</v>
      </c>
      <c r="C704" s="231" t="s">
        <v>2159</v>
      </c>
      <c r="D704" s="231" t="s">
        <v>2157</v>
      </c>
      <c r="E704" s="220" t="s">
        <v>2158</v>
      </c>
      <c r="F704" s="221" t="s">
        <v>2046</v>
      </c>
      <c r="G704" s="222" t="s">
        <v>24</v>
      </c>
      <c r="H704" s="217">
        <v>0</v>
      </c>
      <c r="I704" s="223">
        <v>470000000</v>
      </c>
      <c r="J704" s="224" t="s">
        <v>25</v>
      </c>
      <c r="K704" s="219" t="s">
        <v>618</v>
      </c>
      <c r="L704" s="225" t="s">
        <v>26</v>
      </c>
      <c r="M704" s="226" t="s">
        <v>27</v>
      </c>
      <c r="N704" s="219" t="s">
        <v>1594</v>
      </c>
      <c r="O704" s="227" t="s">
        <v>28</v>
      </c>
      <c r="P704" s="225">
        <v>796</v>
      </c>
      <c r="Q704" s="228" t="s">
        <v>29</v>
      </c>
      <c r="R704" s="228">
        <v>50</v>
      </c>
      <c r="S704" s="229">
        <v>189.67</v>
      </c>
      <c r="T704" s="230">
        <f t="shared" si="22"/>
        <v>9483.5</v>
      </c>
      <c r="U704" s="252">
        <f t="shared" si="23"/>
        <v>10621.52</v>
      </c>
      <c r="V704" s="252"/>
      <c r="W704" s="468" t="s">
        <v>262</v>
      </c>
      <c r="X704" s="218" t="s">
        <v>4220</v>
      </c>
      <c r="Y704" s="132"/>
      <c r="Z704" s="368"/>
      <c r="AA704" s="447"/>
      <c r="AB704" s="435"/>
      <c r="AC704" s="449"/>
      <c r="AD704" s="449"/>
      <c r="AE704" s="449"/>
      <c r="AF704" s="449"/>
      <c r="AG704" s="408"/>
      <c r="AH704" s="410"/>
      <c r="AI704" s="67"/>
      <c r="AJ704" s="68"/>
      <c r="AK704" s="69"/>
      <c r="AL704" s="68"/>
      <c r="AM704" s="434"/>
      <c r="AN704" s="434"/>
      <c r="AO704" s="74"/>
      <c r="AP704" s="72"/>
      <c r="AQ704" s="68"/>
      <c r="AR704" s="4"/>
      <c r="AS704" s="4"/>
      <c r="AT704" s="4"/>
      <c r="AU704" s="4"/>
      <c r="AV704" s="4"/>
      <c r="AW704" s="4"/>
      <c r="AX704" s="8"/>
      <c r="BD704" s="11"/>
      <c r="BE704" s="11"/>
      <c r="BF704" s="11"/>
      <c r="BG704" s="11"/>
    </row>
    <row r="705" spans="1:89" s="12" customFormat="1" ht="82.5" customHeight="1">
      <c r="A705" s="217" t="s">
        <v>2840</v>
      </c>
      <c r="B705" s="219" t="s">
        <v>23</v>
      </c>
      <c r="C705" s="231" t="s">
        <v>2159</v>
      </c>
      <c r="D705" s="231" t="s">
        <v>2157</v>
      </c>
      <c r="E705" s="220" t="s">
        <v>2158</v>
      </c>
      <c r="F705" s="221" t="s">
        <v>2047</v>
      </c>
      <c r="G705" s="222" t="s">
        <v>24</v>
      </c>
      <c r="H705" s="217">
        <v>0</v>
      </c>
      <c r="I705" s="223">
        <v>470000000</v>
      </c>
      <c r="J705" s="224" t="s">
        <v>25</v>
      </c>
      <c r="K705" s="219" t="s">
        <v>1592</v>
      </c>
      <c r="L705" s="225" t="s">
        <v>26</v>
      </c>
      <c r="M705" s="226" t="s">
        <v>27</v>
      </c>
      <c r="N705" s="219" t="s">
        <v>1594</v>
      </c>
      <c r="O705" s="227" t="s">
        <v>28</v>
      </c>
      <c r="P705" s="225">
        <v>796</v>
      </c>
      <c r="Q705" s="228" t="s">
        <v>29</v>
      </c>
      <c r="R705" s="228" t="s">
        <v>3128</v>
      </c>
      <c r="S705" s="229">
        <v>225</v>
      </c>
      <c r="T705" s="230">
        <f t="shared" si="22"/>
        <v>0</v>
      </c>
      <c r="U705" s="252">
        <f t="shared" si="23"/>
        <v>0</v>
      </c>
      <c r="V705" s="252"/>
      <c r="W705" s="468" t="s">
        <v>262</v>
      </c>
      <c r="X705" s="218"/>
      <c r="Y705" s="132"/>
      <c r="Z705" s="74"/>
      <c r="AA705" s="22"/>
      <c r="AB705" s="141"/>
      <c r="AC705" s="248"/>
      <c r="AD705" s="248"/>
      <c r="AE705" s="248"/>
      <c r="AF705" s="248"/>
      <c r="AG705" s="293"/>
      <c r="AH705" s="400"/>
      <c r="AI705" s="22"/>
      <c r="AJ705" s="22"/>
      <c r="AK705" s="22"/>
      <c r="AL705" s="22"/>
      <c r="AM705" s="22"/>
      <c r="AN705" s="22"/>
      <c r="AO705" s="22"/>
      <c r="AP705" s="22"/>
      <c r="AQ705" s="22"/>
      <c r="AR705" s="401"/>
      <c r="AS705" s="401"/>
      <c r="AT705" s="401"/>
      <c r="AU705" s="401"/>
      <c r="AV705" s="401"/>
      <c r="AW705" s="401"/>
      <c r="AX705" s="401"/>
      <c r="AY705" s="401"/>
      <c r="AZ705" s="401"/>
      <c r="BA705" s="401"/>
      <c r="BB705" s="401"/>
      <c r="BC705" s="401"/>
      <c r="BD705" s="401"/>
      <c r="BE705" s="401"/>
      <c r="BF705" s="401"/>
      <c r="BG705" s="401"/>
      <c r="BH705" s="401"/>
      <c r="BI705" s="401"/>
      <c r="BJ705" s="401"/>
      <c r="BK705" s="401"/>
      <c r="BL705" s="401"/>
      <c r="BM705" s="401"/>
      <c r="BN705" s="401"/>
      <c r="BO705" s="401"/>
      <c r="BP705" s="401"/>
      <c r="BQ705" s="401"/>
      <c r="BR705" s="401"/>
      <c r="BS705" s="401"/>
      <c r="BT705" s="401"/>
      <c r="BU705" s="401"/>
      <c r="BV705" s="401"/>
      <c r="BW705" s="401"/>
      <c r="BX705" s="401"/>
      <c r="BY705" s="401"/>
      <c r="BZ705" s="401"/>
      <c r="CA705" s="401"/>
      <c r="CB705" s="401"/>
      <c r="CC705" s="401"/>
      <c r="CD705" s="401"/>
      <c r="CE705" s="401"/>
      <c r="CF705" s="401"/>
      <c r="CG705" s="401"/>
      <c r="CH705" s="401"/>
      <c r="CI705" s="401"/>
      <c r="CJ705" s="401"/>
      <c r="CK705" s="401"/>
    </row>
    <row r="706" spans="1:89" s="1" customFormat="1" ht="75" customHeight="1">
      <c r="A706" s="217" t="s">
        <v>3400</v>
      </c>
      <c r="B706" s="219" t="s">
        <v>23</v>
      </c>
      <c r="C706" s="231" t="s">
        <v>2159</v>
      </c>
      <c r="D706" s="231" t="s">
        <v>2157</v>
      </c>
      <c r="E706" s="220" t="s">
        <v>2158</v>
      </c>
      <c r="F706" s="221" t="s">
        <v>2047</v>
      </c>
      <c r="G706" s="222" t="s">
        <v>24</v>
      </c>
      <c r="H706" s="217">
        <v>0</v>
      </c>
      <c r="I706" s="223">
        <v>470000000</v>
      </c>
      <c r="J706" s="224" t="s">
        <v>25</v>
      </c>
      <c r="K706" s="219" t="s">
        <v>618</v>
      </c>
      <c r="L706" s="225" t="s">
        <v>26</v>
      </c>
      <c r="M706" s="226" t="s">
        <v>27</v>
      </c>
      <c r="N706" s="219" t="s">
        <v>1594</v>
      </c>
      <c r="O706" s="227" t="s">
        <v>28</v>
      </c>
      <c r="P706" s="225">
        <v>796</v>
      </c>
      <c r="Q706" s="228" t="s">
        <v>29</v>
      </c>
      <c r="R706" s="228" t="s">
        <v>3128</v>
      </c>
      <c r="S706" s="229">
        <v>225</v>
      </c>
      <c r="T706" s="230">
        <f t="shared" si="22"/>
        <v>0</v>
      </c>
      <c r="U706" s="252">
        <f t="shared" si="23"/>
        <v>0</v>
      </c>
      <c r="V706" s="252"/>
      <c r="W706" s="468" t="s">
        <v>262</v>
      </c>
      <c r="X706" s="218" t="s">
        <v>3181</v>
      </c>
      <c r="Y706" s="67"/>
      <c r="Z706" s="68"/>
      <c r="AA706" s="67"/>
      <c r="AB706" s="69"/>
      <c r="AC706" s="70"/>
      <c r="AD706" s="70"/>
      <c r="AE706" s="70"/>
      <c r="AF706" s="70"/>
      <c r="AG706" s="71"/>
      <c r="AH706" s="318"/>
      <c r="AI706" s="67"/>
      <c r="AJ706" s="68"/>
      <c r="AK706" s="69"/>
      <c r="AL706" s="68"/>
      <c r="AM706" s="67"/>
      <c r="AN706" s="72"/>
      <c r="AO706" s="68"/>
      <c r="AP706" s="72"/>
      <c r="AQ706" s="68"/>
      <c r="AR706" s="4"/>
      <c r="AS706" s="4"/>
      <c r="AT706" s="4"/>
      <c r="AU706" s="4"/>
      <c r="AV706" s="4"/>
      <c r="AW706" s="4"/>
      <c r="AX706" s="8"/>
      <c r="BD706" s="11"/>
      <c r="BE706" s="11"/>
      <c r="BF706" s="11"/>
      <c r="BG706" s="11"/>
    </row>
    <row r="707" spans="1:89" s="1" customFormat="1" ht="75" customHeight="1">
      <c r="A707" s="217" t="s">
        <v>3827</v>
      </c>
      <c r="B707" s="219" t="s">
        <v>23</v>
      </c>
      <c r="C707" s="231" t="s">
        <v>2159</v>
      </c>
      <c r="D707" s="231" t="s">
        <v>2157</v>
      </c>
      <c r="E707" s="220" t="s">
        <v>2158</v>
      </c>
      <c r="F707" s="221" t="s">
        <v>2047</v>
      </c>
      <c r="G707" s="222" t="s">
        <v>24</v>
      </c>
      <c r="H707" s="217">
        <v>0</v>
      </c>
      <c r="I707" s="223">
        <v>470000000</v>
      </c>
      <c r="J707" s="224" t="s">
        <v>25</v>
      </c>
      <c r="K707" s="219" t="s">
        <v>618</v>
      </c>
      <c r="L707" s="225" t="s">
        <v>26</v>
      </c>
      <c r="M707" s="226" t="s">
        <v>27</v>
      </c>
      <c r="N707" s="219" t="s">
        <v>1594</v>
      </c>
      <c r="O707" s="227" t="s">
        <v>28</v>
      </c>
      <c r="P707" s="225">
        <v>796</v>
      </c>
      <c r="Q707" s="228" t="s">
        <v>29</v>
      </c>
      <c r="R707" s="228">
        <v>100</v>
      </c>
      <c r="S707" s="229">
        <v>179.89</v>
      </c>
      <c r="T707" s="230">
        <f t="shared" si="22"/>
        <v>17989</v>
      </c>
      <c r="U707" s="252">
        <f t="shared" si="23"/>
        <v>20147.68</v>
      </c>
      <c r="V707" s="252"/>
      <c r="W707" s="468" t="s">
        <v>262</v>
      </c>
      <c r="X707" s="218" t="s">
        <v>4220</v>
      </c>
      <c r="Y707" s="132"/>
      <c r="Z707" s="368"/>
      <c r="AA707" s="447"/>
      <c r="AB707" s="435"/>
      <c r="AC707" s="449"/>
      <c r="AD707" s="449"/>
      <c r="AE707" s="449"/>
      <c r="AF707" s="449"/>
      <c r="AG707" s="408"/>
      <c r="AH707" s="410"/>
      <c r="AI707" s="67"/>
      <c r="AJ707" s="68"/>
      <c r="AK707" s="69"/>
      <c r="AL707" s="68"/>
      <c r="AM707" s="434"/>
      <c r="AN707" s="434"/>
      <c r="AO707" s="74"/>
      <c r="AP707" s="72"/>
      <c r="AQ707" s="68"/>
      <c r="AR707" s="4"/>
      <c r="AS707" s="4"/>
      <c r="AT707" s="4"/>
      <c r="AU707" s="4"/>
      <c r="AV707" s="4"/>
      <c r="AW707" s="4"/>
      <c r="AX707" s="8"/>
      <c r="BD707" s="11"/>
      <c r="BE707" s="11"/>
      <c r="BF707" s="11"/>
      <c r="BG707" s="11"/>
    </row>
    <row r="708" spans="1:89" s="12" customFormat="1" ht="82.5" customHeight="1">
      <c r="A708" s="217" t="s">
        <v>2841</v>
      </c>
      <c r="B708" s="219" t="s">
        <v>23</v>
      </c>
      <c r="C708" s="231" t="s">
        <v>2159</v>
      </c>
      <c r="D708" s="231" t="s">
        <v>2157</v>
      </c>
      <c r="E708" s="220" t="s">
        <v>2158</v>
      </c>
      <c r="F708" s="221" t="s">
        <v>2048</v>
      </c>
      <c r="G708" s="222" t="s">
        <v>24</v>
      </c>
      <c r="H708" s="217">
        <v>0</v>
      </c>
      <c r="I708" s="223">
        <v>470000000</v>
      </c>
      <c r="J708" s="224" t="s">
        <v>25</v>
      </c>
      <c r="K708" s="219" t="s">
        <v>1592</v>
      </c>
      <c r="L708" s="225" t="s">
        <v>26</v>
      </c>
      <c r="M708" s="226" t="s">
        <v>27</v>
      </c>
      <c r="N708" s="219" t="s">
        <v>1594</v>
      </c>
      <c r="O708" s="227" t="s">
        <v>28</v>
      </c>
      <c r="P708" s="225">
        <v>796</v>
      </c>
      <c r="Q708" s="228" t="s">
        <v>29</v>
      </c>
      <c r="R708" s="228" t="s">
        <v>3128</v>
      </c>
      <c r="S708" s="229">
        <v>125</v>
      </c>
      <c r="T708" s="230">
        <f t="shared" si="22"/>
        <v>0</v>
      </c>
      <c r="U708" s="252">
        <f t="shared" si="23"/>
        <v>0</v>
      </c>
      <c r="V708" s="252"/>
      <c r="W708" s="468" t="s">
        <v>262</v>
      </c>
      <c r="X708" s="218"/>
      <c r="Y708" s="132"/>
      <c r="Z708" s="74"/>
      <c r="AA708" s="22"/>
      <c r="AB708" s="141"/>
      <c r="AC708" s="248"/>
      <c r="AD708" s="248"/>
      <c r="AE708" s="248"/>
      <c r="AF708" s="248"/>
      <c r="AG708" s="293"/>
      <c r="AH708" s="400"/>
      <c r="AI708" s="22"/>
      <c r="AJ708" s="22"/>
      <c r="AK708" s="22"/>
      <c r="AL708" s="22"/>
      <c r="AM708" s="22"/>
      <c r="AN708" s="22"/>
      <c r="AO708" s="22"/>
      <c r="AP708" s="22"/>
      <c r="AQ708" s="22"/>
      <c r="AR708" s="401"/>
      <c r="AS708" s="401"/>
      <c r="AT708" s="401"/>
      <c r="AU708" s="401"/>
      <c r="AV708" s="401"/>
      <c r="AW708" s="401"/>
      <c r="AX708" s="401"/>
      <c r="AY708" s="401"/>
      <c r="AZ708" s="401"/>
      <c r="BA708" s="401"/>
      <c r="BB708" s="401"/>
      <c r="BC708" s="401"/>
      <c r="BD708" s="401"/>
      <c r="BE708" s="401"/>
      <c r="BF708" s="401"/>
      <c r="BG708" s="401"/>
      <c r="BH708" s="401"/>
      <c r="BI708" s="401"/>
      <c r="BJ708" s="401"/>
      <c r="BK708" s="401"/>
      <c r="BL708" s="401"/>
      <c r="BM708" s="401"/>
      <c r="BN708" s="401"/>
      <c r="BO708" s="401"/>
      <c r="BP708" s="401"/>
      <c r="BQ708" s="401"/>
      <c r="BR708" s="401"/>
      <c r="BS708" s="401"/>
      <c r="BT708" s="401"/>
      <c r="BU708" s="401"/>
      <c r="BV708" s="401"/>
      <c r="BW708" s="401"/>
      <c r="BX708" s="401"/>
      <c r="BY708" s="401"/>
      <c r="BZ708" s="401"/>
      <c r="CA708" s="401"/>
      <c r="CB708" s="401"/>
      <c r="CC708" s="401"/>
      <c r="CD708" s="401"/>
      <c r="CE708" s="401"/>
      <c r="CF708" s="401"/>
      <c r="CG708" s="401"/>
      <c r="CH708" s="401"/>
      <c r="CI708" s="401"/>
      <c r="CJ708" s="401"/>
      <c r="CK708" s="401"/>
    </row>
    <row r="709" spans="1:89" s="1" customFormat="1" ht="75" customHeight="1">
      <c r="A709" s="217" t="s">
        <v>3401</v>
      </c>
      <c r="B709" s="219" t="s">
        <v>23</v>
      </c>
      <c r="C709" s="231" t="s">
        <v>2159</v>
      </c>
      <c r="D709" s="231" t="s">
        <v>2157</v>
      </c>
      <c r="E709" s="220" t="s">
        <v>2158</v>
      </c>
      <c r="F709" s="221" t="s">
        <v>2048</v>
      </c>
      <c r="G709" s="222" t="s">
        <v>24</v>
      </c>
      <c r="H709" s="217">
        <v>0</v>
      </c>
      <c r="I709" s="223">
        <v>470000000</v>
      </c>
      <c r="J709" s="224" t="s">
        <v>25</v>
      </c>
      <c r="K709" s="219" t="s">
        <v>618</v>
      </c>
      <c r="L709" s="225" t="s">
        <v>26</v>
      </c>
      <c r="M709" s="226" t="s">
        <v>27</v>
      </c>
      <c r="N709" s="219" t="s">
        <v>1594</v>
      </c>
      <c r="O709" s="227" t="s">
        <v>28</v>
      </c>
      <c r="P709" s="225">
        <v>796</v>
      </c>
      <c r="Q709" s="228" t="s">
        <v>29</v>
      </c>
      <c r="R709" s="228" t="s">
        <v>3128</v>
      </c>
      <c r="S709" s="229">
        <v>125</v>
      </c>
      <c r="T709" s="230">
        <f t="shared" si="22"/>
        <v>0</v>
      </c>
      <c r="U709" s="252">
        <f t="shared" si="23"/>
        <v>0</v>
      </c>
      <c r="V709" s="252"/>
      <c r="W709" s="468" t="s">
        <v>262</v>
      </c>
      <c r="X709" s="218" t="s">
        <v>3181</v>
      </c>
      <c r="Y709" s="67"/>
      <c r="Z709" s="68"/>
      <c r="AA709" s="67"/>
      <c r="AB709" s="69"/>
      <c r="AC709" s="70"/>
      <c r="AD709" s="70"/>
      <c r="AE709" s="70"/>
      <c r="AF709" s="70"/>
      <c r="AG709" s="71"/>
      <c r="AH709" s="318"/>
      <c r="AI709" s="67"/>
      <c r="AJ709" s="68"/>
      <c r="AK709" s="69"/>
      <c r="AL709" s="68"/>
      <c r="AM709" s="67"/>
      <c r="AN709" s="72"/>
      <c r="AO709" s="68"/>
      <c r="AP709" s="72"/>
      <c r="AQ709" s="68"/>
      <c r="AR709" s="4"/>
      <c r="AS709" s="4"/>
      <c r="AT709" s="4"/>
      <c r="AU709" s="4"/>
      <c r="AV709" s="4"/>
      <c r="AW709" s="4"/>
      <c r="AX709" s="8"/>
      <c r="BD709" s="11"/>
      <c r="BE709" s="11"/>
      <c r="BF709" s="11"/>
      <c r="BG709" s="11"/>
    </row>
    <row r="710" spans="1:89" s="1" customFormat="1" ht="75" customHeight="1">
      <c r="A710" s="217" t="s">
        <v>3828</v>
      </c>
      <c r="B710" s="219" t="s">
        <v>23</v>
      </c>
      <c r="C710" s="231" t="s">
        <v>2159</v>
      </c>
      <c r="D710" s="231" t="s">
        <v>2157</v>
      </c>
      <c r="E710" s="220" t="s">
        <v>2158</v>
      </c>
      <c r="F710" s="221" t="s">
        <v>2048</v>
      </c>
      <c r="G710" s="222" t="s">
        <v>24</v>
      </c>
      <c r="H710" s="217">
        <v>0</v>
      </c>
      <c r="I710" s="223">
        <v>470000000</v>
      </c>
      <c r="J710" s="224" t="s">
        <v>25</v>
      </c>
      <c r="K710" s="219" t="s">
        <v>618</v>
      </c>
      <c r="L710" s="225" t="s">
        <v>26</v>
      </c>
      <c r="M710" s="226" t="s">
        <v>27</v>
      </c>
      <c r="N710" s="219" t="s">
        <v>1594</v>
      </c>
      <c r="O710" s="227" t="s">
        <v>28</v>
      </c>
      <c r="P710" s="225">
        <v>796</v>
      </c>
      <c r="Q710" s="228" t="s">
        <v>29</v>
      </c>
      <c r="R710" s="228">
        <v>600</v>
      </c>
      <c r="S710" s="229">
        <v>96.4</v>
      </c>
      <c r="T710" s="230">
        <f t="shared" si="22"/>
        <v>57840</v>
      </c>
      <c r="U710" s="252">
        <f t="shared" si="23"/>
        <v>64780.800000000003</v>
      </c>
      <c r="V710" s="252"/>
      <c r="W710" s="468" t="s">
        <v>262</v>
      </c>
      <c r="X710" s="218" t="s">
        <v>4220</v>
      </c>
      <c r="Y710" s="132"/>
      <c r="Z710" s="368"/>
      <c r="AA710" s="447"/>
      <c r="AB710" s="435"/>
      <c r="AC710" s="449"/>
      <c r="AD710" s="449"/>
      <c r="AE710" s="449"/>
      <c r="AF710" s="449"/>
      <c r="AG710" s="408"/>
      <c r="AH710" s="410"/>
      <c r="AI710" s="67"/>
      <c r="AJ710" s="68"/>
      <c r="AK710" s="69"/>
      <c r="AL710" s="68"/>
      <c r="AM710" s="434"/>
      <c r="AN710" s="434"/>
      <c r="AO710" s="74"/>
      <c r="AP710" s="72"/>
      <c r="AQ710" s="68"/>
      <c r="AR710" s="4"/>
      <c r="AS710" s="4"/>
      <c r="AT710" s="4"/>
      <c r="AU710" s="4"/>
      <c r="AV710" s="4"/>
      <c r="AW710" s="4"/>
      <c r="AX710" s="8"/>
      <c r="BD710" s="11"/>
      <c r="BE710" s="11"/>
      <c r="BF710" s="11"/>
      <c r="BG710" s="11"/>
    </row>
    <row r="711" spans="1:89" s="12" customFormat="1" ht="82.5" customHeight="1">
      <c r="A711" s="217" t="s">
        <v>2842</v>
      </c>
      <c r="B711" s="219" t="s">
        <v>23</v>
      </c>
      <c r="C711" s="231" t="s">
        <v>2159</v>
      </c>
      <c r="D711" s="231" t="s">
        <v>2157</v>
      </c>
      <c r="E711" s="220" t="s">
        <v>2158</v>
      </c>
      <c r="F711" s="221" t="s">
        <v>2049</v>
      </c>
      <c r="G711" s="222" t="s">
        <v>24</v>
      </c>
      <c r="H711" s="217">
        <v>0</v>
      </c>
      <c r="I711" s="223">
        <v>470000000</v>
      </c>
      <c r="J711" s="224" t="s">
        <v>25</v>
      </c>
      <c r="K711" s="219" t="s">
        <v>1592</v>
      </c>
      <c r="L711" s="225" t="s">
        <v>26</v>
      </c>
      <c r="M711" s="226" t="s">
        <v>27</v>
      </c>
      <c r="N711" s="219" t="s">
        <v>1594</v>
      </c>
      <c r="O711" s="227" t="s">
        <v>28</v>
      </c>
      <c r="P711" s="225">
        <v>796</v>
      </c>
      <c r="Q711" s="228" t="s">
        <v>29</v>
      </c>
      <c r="R711" s="228" t="s">
        <v>3128</v>
      </c>
      <c r="S711" s="229">
        <v>125</v>
      </c>
      <c r="T711" s="230">
        <f t="shared" si="22"/>
        <v>0</v>
      </c>
      <c r="U711" s="252">
        <f t="shared" si="23"/>
        <v>0</v>
      </c>
      <c r="V711" s="252"/>
      <c r="W711" s="468" t="s">
        <v>262</v>
      </c>
      <c r="X711" s="218"/>
      <c r="Y711" s="132"/>
      <c r="Z711" s="74"/>
      <c r="AA711" s="22"/>
      <c r="AB711" s="141"/>
      <c r="AC711" s="248"/>
      <c r="AD711" s="248"/>
      <c r="AE711" s="248"/>
      <c r="AF711" s="248"/>
      <c r="AG711" s="293"/>
      <c r="AH711" s="400"/>
      <c r="AI711" s="22"/>
      <c r="AJ711" s="22"/>
      <c r="AK711" s="22"/>
      <c r="AL711" s="22"/>
      <c r="AM711" s="22"/>
      <c r="AN711" s="22"/>
      <c r="AO711" s="22"/>
      <c r="AP711" s="22"/>
      <c r="AQ711" s="22"/>
      <c r="AR711" s="401"/>
      <c r="AS711" s="401"/>
      <c r="AT711" s="401"/>
      <c r="AU711" s="401"/>
      <c r="AV711" s="401"/>
      <c r="AW711" s="401"/>
      <c r="AX711" s="401"/>
      <c r="AY711" s="401"/>
      <c r="AZ711" s="401"/>
      <c r="BA711" s="401"/>
      <c r="BB711" s="401"/>
      <c r="BC711" s="401"/>
      <c r="BD711" s="401"/>
      <c r="BE711" s="401"/>
      <c r="BF711" s="401"/>
      <c r="BG711" s="401"/>
      <c r="BH711" s="401"/>
      <c r="BI711" s="401"/>
      <c r="BJ711" s="401"/>
      <c r="BK711" s="401"/>
      <c r="BL711" s="401"/>
      <c r="BM711" s="401"/>
      <c r="BN711" s="401"/>
      <c r="BO711" s="401"/>
      <c r="BP711" s="401"/>
      <c r="BQ711" s="401"/>
      <c r="BR711" s="401"/>
      <c r="BS711" s="401"/>
      <c r="BT711" s="401"/>
      <c r="BU711" s="401"/>
      <c r="BV711" s="401"/>
      <c r="BW711" s="401"/>
      <c r="BX711" s="401"/>
      <c r="BY711" s="401"/>
      <c r="BZ711" s="401"/>
      <c r="CA711" s="401"/>
      <c r="CB711" s="401"/>
      <c r="CC711" s="401"/>
      <c r="CD711" s="401"/>
      <c r="CE711" s="401"/>
      <c r="CF711" s="401"/>
      <c r="CG711" s="401"/>
      <c r="CH711" s="401"/>
      <c r="CI711" s="401"/>
      <c r="CJ711" s="401"/>
      <c r="CK711" s="401"/>
    </row>
    <row r="712" spans="1:89" s="1" customFormat="1" ht="75" customHeight="1">
      <c r="A712" s="217" t="s">
        <v>3402</v>
      </c>
      <c r="B712" s="219" t="s">
        <v>23</v>
      </c>
      <c r="C712" s="231" t="s">
        <v>2159</v>
      </c>
      <c r="D712" s="231" t="s">
        <v>2157</v>
      </c>
      <c r="E712" s="220" t="s">
        <v>2158</v>
      </c>
      <c r="F712" s="221" t="s">
        <v>2049</v>
      </c>
      <c r="G712" s="222" t="s">
        <v>24</v>
      </c>
      <c r="H712" s="217">
        <v>0</v>
      </c>
      <c r="I712" s="223">
        <v>470000000</v>
      </c>
      <c r="J712" s="224" t="s">
        <v>25</v>
      </c>
      <c r="K712" s="219" t="s">
        <v>618</v>
      </c>
      <c r="L712" s="225" t="s">
        <v>26</v>
      </c>
      <c r="M712" s="226" t="s">
        <v>27</v>
      </c>
      <c r="N712" s="219" t="s">
        <v>1594</v>
      </c>
      <c r="O712" s="227" t="s">
        <v>28</v>
      </c>
      <c r="P712" s="225">
        <v>796</v>
      </c>
      <c r="Q712" s="228" t="s">
        <v>29</v>
      </c>
      <c r="R712" s="228" t="s">
        <v>3128</v>
      </c>
      <c r="S712" s="229">
        <v>125</v>
      </c>
      <c r="T712" s="230">
        <f t="shared" si="22"/>
        <v>0</v>
      </c>
      <c r="U712" s="252">
        <f t="shared" si="23"/>
        <v>0</v>
      </c>
      <c r="V712" s="252"/>
      <c r="W712" s="468" t="s">
        <v>262</v>
      </c>
      <c r="X712" s="218" t="s">
        <v>3181</v>
      </c>
      <c r="Y712" s="67"/>
      <c r="Z712" s="68"/>
      <c r="AA712" s="67"/>
      <c r="AB712" s="69"/>
      <c r="AC712" s="70"/>
      <c r="AD712" s="70"/>
      <c r="AE712" s="70"/>
      <c r="AF712" s="70"/>
      <c r="AG712" s="71"/>
      <c r="AH712" s="318"/>
      <c r="AI712" s="67"/>
      <c r="AJ712" s="68"/>
      <c r="AK712" s="69"/>
      <c r="AL712" s="68"/>
      <c r="AM712" s="67"/>
      <c r="AN712" s="72"/>
      <c r="AO712" s="68"/>
      <c r="AP712" s="72"/>
      <c r="AQ712" s="68"/>
      <c r="AR712" s="4"/>
      <c r="AS712" s="4"/>
      <c r="AT712" s="4"/>
      <c r="AU712" s="4"/>
      <c r="AV712" s="4"/>
      <c r="AW712" s="4"/>
      <c r="AX712" s="8"/>
      <c r="BD712" s="11"/>
      <c r="BE712" s="11"/>
      <c r="BF712" s="11"/>
      <c r="BG712" s="11"/>
    </row>
    <row r="713" spans="1:89" s="1" customFormat="1" ht="75" customHeight="1">
      <c r="A713" s="217" t="s">
        <v>3829</v>
      </c>
      <c r="B713" s="219" t="s">
        <v>23</v>
      </c>
      <c r="C713" s="231" t="s">
        <v>2159</v>
      </c>
      <c r="D713" s="231" t="s">
        <v>2157</v>
      </c>
      <c r="E713" s="220" t="s">
        <v>2158</v>
      </c>
      <c r="F713" s="221" t="s">
        <v>2049</v>
      </c>
      <c r="G713" s="222" t="s">
        <v>24</v>
      </c>
      <c r="H713" s="217">
        <v>0</v>
      </c>
      <c r="I713" s="223">
        <v>470000000</v>
      </c>
      <c r="J713" s="224" t="s">
        <v>25</v>
      </c>
      <c r="K713" s="219" t="s">
        <v>618</v>
      </c>
      <c r="L713" s="225" t="s">
        <v>26</v>
      </c>
      <c r="M713" s="226" t="s">
        <v>27</v>
      </c>
      <c r="N713" s="219" t="s">
        <v>1594</v>
      </c>
      <c r="O713" s="227" t="s">
        <v>28</v>
      </c>
      <c r="P713" s="225">
        <v>796</v>
      </c>
      <c r="Q713" s="228" t="s">
        <v>29</v>
      </c>
      <c r="R713" s="228">
        <v>400</v>
      </c>
      <c r="S713" s="229">
        <v>95.55</v>
      </c>
      <c r="T713" s="230">
        <f t="shared" si="22"/>
        <v>38220</v>
      </c>
      <c r="U713" s="252">
        <f t="shared" si="23"/>
        <v>42806.400000000001</v>
      </c>
      <c r="V713" s="252"/>
      <c r="W713" s="468" t="s">
        <v>262</v>
      </c>
      <c r="X713" s="218" t="s">
        <v>4220</v>
      </c>
      <c r="Y713" s="132"/>
      <c r="Z713" s="368"/>
      <c r="AA713" s="447"/>
      <c r="AB713" s="435"/>
      <c r="AC713" s="449"/>
      <c r="AD713" s="449"/>
      <c r="AE713" s="449"/>
      <c r="AF713" s="449"/>
      <c r="AG713" s="408"/>
      <c r="AH713" s="410"/>
      <c r="AI713" s="67"/>
      <c r="AJ713" s="68"/>
      <c r="AK713" s="69"/>
      <c r="AL713" s="68"/>
      <c r="AM713" s="434"/>
      <c r="AN713" s="434"/>
      <c r="AO713" s="74"/>
      <c r="AP713" s="72"/>
      <c r="AQ713" s="68"/>
      <c r="AR713" s="4"/>
      <c r="AS713" s="4"/>
      <c r="AT713" s="4"/>
      <c r="AU713" s="4"/>
      <c r="AV713" s="4"/>
      <c r="AW713" s="4"/>
      <c r="AX713" s="8"/>
      <c r="BD713" s="11"/>
      <c r="BE713" s="11"/>
      <c r="BF713" s="11"/>
      <c r="BG713" s="11"/>
    </row>
    <row r="714" spans="1:89" s="12" customFormat="1" ht="82.5" customHeight="1">
      <c r="A714" s="217" t="s">
        <v>2843</v>
      </c>
      <c r="B714" s="219" t="s">
        <v>23</v>
      </c>
      <c r="C714" s="231" t="s">
        <v>2159</v>
      </c>
      <c r="D714" s="231" t="s">
        <v>2157</v>
      </c>
      <c r="E714" s="220" t="s">
        <v>2158</v>
      </c>
      <c r="F714" s="221" t="s">
        <v>2050</v>
      </c>
      <c r="G714" s="222" t="s">
        <v>24</v>
      </c>
      <c r="H714" s="217">
        <v>0</v>
      </c>
      <c r="I714" s="223">
        <v>470000000</v>
      </c>
      <c r="J714" s="224" t="s">
        <v>25</v>
      </c>
      <c r="K714" s="219" t="s">
        <v>1592</v>
      </c>
      <c r="L714" s="225" t="s">
        <v>26</v>
      </c>
      <c r="M714" s="226" t="s">
        <v>27</v>
      </c>
      <c r="N714" s="219" t="s">
        <v>1594</v>
      </c>
      <c r="O714" s="227" t="s">
        <v>28</v>
      </c>
      <c r="P714" s="225">
        <v>796</v>
      </c>
      <c r="Q714" s="228" t="s">
        <v>29</v>
      </c>
      <c r="R714" s="228" t="s">
        <v>3128</v>
      </c>
      <c r="S714" s="229">
        <v>225</v>
      </c>
      <c r="T714" s="230">
        <f t="shared" si="22"/>
        <v>0</v>
      </c>
      <c r="U714" s="252">
        <f t="shared" si="23"/>
        <v>0</v>
      </c>
      <c r="V714" s="252"/>
      <c r="W714" s="468" t="s">
        <v>262</v>
      </c>
      <c r="X714" s="218"/>
      <c r="Y714" s="132"/>
      <c r="Z714" s="74"/>
      <c r="AA714" s="22"/>
      <c r="AB714" s="141"/>
      <c r="AC714" s="248"/>
      <c r="AD714" s="248"/>
      <c r="AE714" s="248"/>
      <c r="AF714" s="248"/>
      <c r="AG714" s="293"/>
      <c r="AH714" s="400"/>
      <c r="AI714" s="22"/>
      <c r="AJ714" s="22"/>
      <c r="AK714" s="22"/>
      <c r="AL714" s="22"/>
      <c r="AM714" s="22"/>
      <c r="AN714" s="22"/>
      <c r="AO714" s="22"/>
      <c r="AP714" s="22"/>
      <c r="AQ714" s="22"/>
      <c r="AR714" s="401"/>
      <c r="AS714" s="401"/>
      <c r="AT714" s="401"/>
      <c r="AU714" s="401"/>
      <c r="AV714" s="401"/>
      <c r="AW714" s="401"/>
      <c r="AX714" s="401"/>
      <c r="AY714" s="401"/>
      <c r="AZ714" s="401"/>
      <c r="BA714" s="401"/>
      <c r="BB714" s="401"/>
      <c r="BC714" s="401"/>
      <c r="BD714" s="401"/>
      <c r="BE714" s="401"/>
      <c r="BF714" s="401"/>
      <c r="BG714" s="401"/>
      <c r="BH714" s="401"/>
      <c r="BI714" s="401"/>
      <c r="BJ714" s="401"/>
      <c r="BK714" s="401"/>
      <c r="BL714" s="401"/>
      <c r="BM714" s="401"/>
      <c r="BN714" s="401"/>
      <c r="BO714" s="401"/>
      <c r="BP714" s="401"/>
      <c r="BQ714" s="401"/>
      <c r="BR714" s="401"/>
      <c r="BS714" s="401"/>
      <c r="BT714" s="401"/>
      <c r="BU714" s="401"/>
      <c r="BV714" s="401"/>
      <c r="BW714" s="401"/>
      <c r="BX714" s="401"/>
      <c r="BY714" s="401"/>
      <c r="BZ714" s="401"/>
      <c r="CA714" s="401"/>
      <c r="CB714" s="401"/>
      <c r="CC714" s="401"/>
      <c r="CD714" s="401"/>
      <c r="CE714" s="401"/>
      <c r="CF714" s="401"/>
      <c r="CG714" s="401"/>
      <c r="CH714" s="401"/>
      <c r="CI714" s="401"/>
      <c r="CJ714" s="401"/>
      <c r="CK714" s="401"/>
    </row>
    <row r="715" spans="1:89" s="1" customFormat="1" ht="75" customHeight="1">
      <c r="A715" s="217" t="s">
        <v>3403</v>
      </c>
      <c r="B715" s="219" t="s">
        <v>23</v>
      </c>
      <c r="C715" s="231" t="s">
        <v>2159</v>
      </c>
      <c r="D715" s="231" t="s">
        <v>2157</v>
      </c>
      <c r="E715" s="220" t="s">
        <v>2158</v>
      </c>
      <c r="F715" s="221" t="s">
        <v>2050</v>
      </c>
      <c r="G715" s="222" t="s">
        <v>24</v>
      </c>
      <c r="H715" s="217">
        <v>0</v>
      </c>
      <c r="I715" s="223">
        <v>470000000</v>
      </c>
      <c r="J715" s="224" t="s">
        <v>25</v>
      </c>
      <c r="K715" s="219" t="s">
        <v>618</v>
      </c>
      <c r="L715" s="225" t="s">
        <v>26</v>
      </c>
      <c r="M715" s="226" t="s">
        <v>27</v>
      </c>
      <c r="N715" s="219" t="s">
        <v>1594</v>
      </c>
      <c r="O715" s="227" t="s">
        <v>28</v>
      </c>
      <c r="P715" s="225">
        <v>796</v>
      </c>
      <c r="Q715" s="228" t="s">
        <v>29</v>
      </c>
      <c r="R715" s="228" t="s">
        <v>3128</v>
      </c>
      <c r="S715" s="229">
        <v>225</v>
      </c>
      <c r="T715" s="230">
        <f t="shared" si="22"/>
        <v>0</v>
      </c>
      <c r="U715" s="252">
        <f t="shared" si="23"/>
        <v>0</v>
      </c>
      <c r="V715" s="252"/>
      <c r="W715" s="468" t="s">
        <v>262</v>
      </c>
      <c r="X715" s="218" t="s">
        <v>3181</v>
      </c>
      <c r="Y715" s="67"/>
      <c r="Z715" s="68"/>
      <c r="AA715" s="67"/>
      <c r="AB715" s="69"/>
      <c r="AC715" s="70"/>
      <c r="AD715" s="70"/>
      <c r="AE715" s="70"/>
      <c r="AF715" s="70"/>
      <c r="AG715" s="71"/>
      <c r="AH715" s="318"/>
      <c r="AI715" s="67"/>
      <c r="AJ715" s="68"/>
      <c r="AK715" s="69"/>
      <c r="AL715" s="68"/>
      <c r="AM715" s="67"/>
      <c r="AN715" s="72"/>
      <c r="AO715" s="68"/>
      <c r="AP715" s="72"/>
      <c r="AQ715" s="68"/>
      <c r="AR715" s="4"/>
      <c r="AS715" s="4"/>
      <c r="AT715" s="4"/>
      <c r="AU715" s="4"/>
      <c r="AV715" s="4"/>
      <c r="AW715" s="4"/>
      <c r="AX715" s="8"/>
      <c r="BD715" s="11"/>
      <c r="BE715" s="11"/>
      <c r="BF715" s="11"/>
      <c r="BG715" s="11"/>
    </row>
    <row r="716" spans="1:89" s="1" customFormat="1" ht="75" customHeight="1">
      <c r="A716" s="217" t="s">
        <v>3830</v>
      </c>
      <c r="B716" s="219" t="s">
        <v>23</v>
      </c>
      <c r="C716" s="231" t="s">
        <v>2159</v>
      </c>
      <c r="D716" s="231" t="s">
        <v>2157</v>
      </c>
      <c r="E716" s="220" t="s">
        <v>2158</v>
      </c>
      <c r="F716" s="221" t="s">
        <v>2050</v>
      </c>
      <c r="G716" s="222" t="s">
        <v>24</v>
      </c>
      <c r="H716" s="217">
        <v>0</v>
      </c>
      <c r="I716" s="223">
        <v>470000000</v>
      </c>
      <c r="J716" s="224" t="s">
        <v>25</v>
      </c>
      <c r="K716" s="219" t="s">
        <v>618</v>
      </c>
      <c r="L716" s="225" t="s">
        <v>26</v>
      </c>
      <c r="M716" s="226" t="s">
        <v>27</v>
      </c>
      <c r="N716" s="219" t="s">
        <v>1594</v>
      </c>
      <c r="O716" s="227" t="s">
        <v>28</v>
      </c>
      <c r="P716" s="225">
        <v>796</v>
      </c>
      <c r="Q716" s="228" t="s">
        <v>29</v>
      </c>
      <c r="R716" s="228">
        <v>50</v>
      </c>
      <c r="S716" s="229">
        <v>178.46</v>
      </c>
      <c r="T716" s="230">
        <f t="shared" si="22"/>
        <v>8923</v>
      </c>
      <c r="U716" s="252">
        <f t="shared" si="23"/>
        <v>9993.76</v>
      </c>
      <c r="V716" s="252"/>
      <c r="W716" s="468" t="s">
        <v>262</v>
      </c>
      <c r="X716" s="218" t="s">
        <v>4220</v>
      </c>
      <c r="Y716" s="132"/>
      <c r="Z716" s="368"/>
      <c r="AA716" s="447"/>
      <c r="AB716" s="435"/>
      <c r="AC716" s="449"/>
      <c r="AD716" s="449"/>
      <c r="AE716" s="449"/>
      <c r="AF716" s="449"/>
      <c r="AG716" s="408"/>
      <c r="AH716" s="410"/>
      <c r="AI716" s="67"/>
      <c r="AJ716" s="68"/>
      <c r="AK716" s="69"/>
      <c r="AL716" s="68"/>
      <c r="AM716" s="434"/>
      <c r="AN716" s="434"/>
      <c r="AO716" s="74"/>
      <c r="AP716" s="72"/>
      <c r="AQ716" s="68"/>
      <c r="AR716" s="4"/>
      <c r="AS716" s="4"/>
      <c r="AT716" s="4"/>
      <c r="AU716" s="4"/>
      <c r="AV716" s="4"/>
      <c r="AW716" s="4"/>
      <c r="AX716" s="8"/>
      <c r="BD716" s="11"/>
      <c r="BE716" s="11"/>
      <c r="BF716" s="11"/>
      <c r="BG716" s="11"/>
    </row>
    <row r="717" spans="1:89" s="12" customFormat="1" ht="82.5" customHeight="1">
      <c r="A717" s="371" t="s">
        <v>2844</v>
      </c>
      <c r="B717" s="372" t="s">
        <v>23</v>
      </c>
      <c r="C717" s="79" t="s">
        <v>2124</v>
      </c>
      <c r="D717" s="79" t="s">
        <v>1835</v>
      </c>
      <c r="E717" s="80" t="s">
        <v>2125</v>
      </c>
      <c r="F717" s="81" t="s">
        <v>2051</v>
      </c>
      <c r="G717" s="82" t="s">
        <v>24</v>
      </c>
      <c r="H717" s="371">
        <v>0</v>
      </c>
      <c r="I717" s="83">
        <v>470000000</v>
      </c>
      <c r="J717" s="84" t="s">
        <v>25</v>
      </c>
      <c r="K717" s="372" t="s">
        <v>1592</v>
      </c>
      <c r="L717" s="64" t="s">
        <v>26</v>
      </c>
      <c r="M717" s="85" t="s">
        <v>27</v>
      </c>
      <c r="N717" s="372" t="s">
        <v>1594</v>
      </c>
      <c r="O717" s="86" t="s">
        <v>28</v>
      </c>
      <c r="P717" s="64" t="s">
        <v>806</v>
      </c>
      <c r="Q717" s="87" t="s">
        <v>805</v>
      </c>
      <c r="R717" s="87" t="s">
        <v>3128</v>
      </c>
      <c r="S717" s="88">
        <v>134</v>
      </c>
      <c r="T717" s="89">
        <f t="shared" si="22"/>
        <v>0</v>
      </c>
      <c r="U717" s="90">
        <f t="shared" si="23"/>
        <v>0</v>
      </c>
      <c r="V717" s="90"/>
      <c r="W717" s="467" t="s">
        <v>262</v>
      </c>
      <c r="X717" s="62"/>
      <c r="Y717" s="132"/>
      <c r="Z717" s="74"/>
      <c r="AA717" s="22"/>
      <c r="AB717" s="141"/>
      <c r="AC717" s="248"/>
      <c r="AD717" s="248"/>
      <c r="AE717" s="248"/>
      <c r="AF717" s="248"/>
      <c r="AG717" s="293"/>
      <c r="AH717" s="400"/>
      <c r="AI717" s="22"/>
      <c r="AJ717" s="22"/>
      <c r="AK717" s="22"/>
      <c r="AL717" s="22"/>
      <c r="AM717" s="22"/>
      <c r="AN717" s="22"/>
      <c r="AO717" s="22"/>
      <c r="AP717" s="22"/>
      <c r="AQ717" s="22"/>
      <c r="AR717" s="401"/>
      <c r="AS717" s="401"/>
      <c r="AT717" s="401"/>
      <c r="AU717" s="401"/>
      <c r="AV717" s="401"/>
      <c r="AW717" s="401"/>
      <c r="AX717" s="401"/>
      <c r="AY717" s="401"/>
      <c r="AZ717" s="401"/>
      <c r="BA717" s="401"/>
      <c r="BB717" s="401"/>
      <c r="BC717" s="401"/>
      <c r="BD717" s="401"/>
      <c r="BE717" s="401"/>
      <c r="BF717" s="401"/>
      <c r="BG717" s="401"/>
      <c r="BH717" s="401"/>
      <c r="BI717" s="401"/>
      <c r="BJ717" s="401"/>
      <c r="BK717" s="401"/>
      <c r="BL717" s="401"/>
      <c r="BM717" s="401"/>
      <c r="BN717" s="401"/>
      <c r="BO717" s="401"/>
      <c r="BP717" s="401"/>
      <c r="BQ717" s="401"/>
      <c r="BR717" s="401"/>
      <c r="BS717" s="401"/>
      <c r="BT717" s="401"/>
      <c r="BU717" s="401"/>
      <c r="BV717" s="401"/>
      <c r="BW717" s="401"/>
      <c r="BX717" s="401"/>
      <c r="BY717" s="401"/>
      <c r="BZ717" s="401"/>
      <c r="CA717" s="401"/>
      <c r="CB717" s="401"/>
      <c r="CC717" s="401"/>
      <c r="CD717" s="401"/>
      <c r="CE717" s="401"/>
      <c r="CF717" s="401"/>
      <c r="CG717" s="401"/>
      <c r="CH717" s="401"/>
      <c r="CI717" s="401"/>
      <c r="CJ717" s="401"/>
      <c r="CK717" s="401"/>
    </row>
    <row r="718" spans="1:89" s="12" customFormat="1" ht="82.5" customHeight="1">
      <c r="A718" s="371" t="s">
        <v>3404</v>
      </c>
      <c r="B718" s="372" t="s">
        <v>23</v>
      </c>
      <c r="C718" s="79" t="s">
        <v>2124</v>
      </c>
      <c r="D718" s="79" t="s">
        <v>1835</v>
      </c>
      <c r="E718" s="80" t="s">
        <v>2125</v>
      </c>
      <c r="F718" s="81" t="s">
        <v>2051</v>
      </c>
      <c r="G718" s="82" t="s">
        <v>24</v>
      </c>
      <c r="H718" s="371">
        <v>0</v>
      </c>
      <c r="I718" s="83">
        <v>470000000</v>
      </c>
      <c r="J718" s="84" t="s">
        <v>25</v>
      </c>
      <c r="K718" s="372" t="s">
        <v>3084</v>
      </c>
      <c r="L718" s="64" t="s">
        <v>26</v>
      </c>
      <c r="M718" s="85" t="s">
        <v>27</v>
      </c>
      <c r="N718" s="372" t="s">
        <v>4442</v>
      </c>
      <c r="O718" s="86" t="s">
        <v>28</v>
      </c>
      <c r="P718" s="64" t="s">
        <v>806</v>
      </c>
      <c r="Q718" s="87" t="s">
        <v>805</v>
      </c>
      <c r="R718" s="87" t="s">
        <v>3128</v>
      </c>
      <c r="S718" s="88">
        <v>134</v>
      </c>
      <c r="T718" s="89">
        <f t="shared" si="22"/>
        <v>0</v>
      </c>
      <c r="U718" s="90">
        <f t="shared" si="23"/>
        <v>0</v>
      </c>
      <c r="V718" s="90"/>
      <c r="W718" s="467" t="s">
        <v>262</v>
      </c>
      <c r="X718" s="62" t="s">
        <v>4019</v>
      </c>
      <c r="Y718" s="132"/>
      <c r="Z718" s="74"/>
      <c r="AA718" s="22"/>
      <c r="AB718" s="141"/>
      <c r="AC718" s="248"/>
      <c r="AD718" s="248"/>
      <c r="AE718" s="248"/>
      <c r="AF718" s="248"/>
      <c r="AG718" s="293"/>
      <c r="AH718" s="400"/>
      <c r="AI718" s="22"/>
      <c r="AJ718" s="22"/>
      <c r="AK718" s="22"/>
      <c r="AL718" s="22"/>
      <c r="AM718" s="22"/>
      <c r="AN718" s="22"/>
      <c r="AO718" s="22"/>
      <c r="AP718" s="22"/>
      <c r="AQ718" s="22"/>
      <c r="AR718" s="401"/>
      <c r="AS718" s="401"/>
      <c r="AT718" s="401"/>
      <c r="AU718" s="401"/>
      <c r="AV718" s="401"/>
      <c r="AW718" s="401"/>
      <c r="AX718" s="401"/>
      <c r="AY718" s="401"/>
      <c r="AZ718" s="401"/>
      <c r="BA718" s="401"/>
      <c r="BB718" s="401"/>
      <c r="BC718" s="401"/>
      <c r="BD718" s="401"/>
      <c r="BE718" s="401"/>
      <c r="BF718" s="401"/>
      <c r="BG718" s="401"/>
      <c r="BH718" s="401"/>
      <c r="BI718" s="401"/>
      <c r="BJ718" s="401"/>
      <c r="BK718" s="401"/>
      <c r="BL718" s="401"/>
      <c r="BM718" s="401"/>
      <c r="BN718" s="401"/>
      <c r="BO718" s="401"/>
      <c r="BP718" s="401"/>
      <c r="BQ718" s="401"/>
      <c r="BR718" s="401"/>
      <c r="BS718" s="401"/>
      <c r="BT718" s="401"/>
      <c r="BU718" s="401"/>
      <c r="BV718" s="401"/>
      <c r="BW718" s="401"/>
      <c r="BX718" s="401"/>
      <c r="BY718" s="401"/>
      <c r="BZ718" s="401"/>
      <c r="CA718" s="401"/>
      <c r="CB718" s="401"/>
      <c r="CC718" s="401"/>
      <c r="CD718" s="401"/>
      <c r="CE718" s="401"/>
      <c r="CF718" s="401"/>
      <c r="CG718" s="401"/>
      <c r="CH718" s="401"/>
      <c r="CI718" s="401"/>
      <c r="CJ718" s="401"/>
      <c r="CK718" s="401"/>
    </row>
    <row r="719" spans="1:89" s="12" customFormat="1" ht="82.5" customHeight="1">
      <c r="A719" s="371" t="s">
        <v>5367</v>
      </c>
      <c r="B719" s="372" t="s">
        <v>23</v>
      </c>
      <c r="C719" s="79" t="s">
        <v>2124</v>
      </c>
      <c r="D719" s="79" t="s">
        <v>1835</v>
      </c>
      <c r="E719" s="80" t="s">
        <v>2125</v>
      </c>
      <c r="F719" s="81" t="s">
        <v>2051</v>
      </c>
      <c r="G719" s="82" t="s">
        <v>35</v>
      </c>
      <c r="H719" s="371">
        <v>0</v>
      </c>
      <c r="I719" s="83">
        <v>470000000</v>
      </c>
      <c r="J719" s="84" t="s">
        <v>25</v>
      </c>
      <c r="K719" s="372" t="s">
        <v>594</v>
      </c>
      <c r="L719" s="64" t="s">
        <v>26</v>
      </c>
      <c r="M719" s="85" t="s">
        <v>27</v>
      </c>
      <c r="N719" s="372" t="s">
        <v>4442</v>
      </c>
      <c r="O719" s="86" t="s">
        <v>28</v>
      </c>
      <c r="P719" s="64" t="s">
        <v>806</v>
      </c>
      <c r="Q719" s="87" t="s">
        <v>805</v>
      </c>
      <c r="R719" s="87" t="s">
        <v>1145</v>
      </c>
      <c r="S719" s="88">
        <v>134</v>
      </c>
      <c r="T719" s="89">
        <f t="shared" ref="T719" si="24">S719*R719</f>
        <v>26800</v>
      </c>
      <c r="U719" s="90">
        <f t="shared" ref="U719" si="25">T719*1.12</f>
        <v>30016.000000000004</v>
      </c>
      <c r="V719" s="90"/>
      <c r="W719" s="467" t="s">
        <v>262</v>
      </c>
      <c r="X719" s="62" t="s">
        <v>3333</v>
      </c>
      <c r="Y719" s="132"/>
      <c r="Z719" s="368"/>
      <c r="AA719" s="405"/>
      <c r="AB719" s="403"/>
      <c r="AC719" s="404"/>
      <c r="AD719" s="404"/>
      <c r="AE719" s="404"/>
      <c r="AF719" s="404"/>
      <c r="AG719" s="411"/>
      <c r="AH719" s="405"/>
      <c r="AI719" s="405"/>
      <c r="AJ719" s="406"/>
      <c r="AK719" s="405"/>
      <c r="AL719" s="406"/>
      <c r="AM719" s="22"/>
      <c r="AN719" s="22"/>
      <c r="AO719" s="22"/>
      <c r="AP719" s="22"/>
      <c r="AQ719" s="22"/>
      <c r="AR719" s="401"/>
      <c r="AS719" s="401"/>
      <c r="AT719" s="401"/>
      <c r="AU719" s="401"/>
      <c r="AV719" s="401"/>
      <c r="AW719" s="401"/>
      <c r="AX719" s="401"/>
      <c r="AY719" s="401"/>
      <c r="AZ719" s="401"/>
      <c r="BA719" s="401"/>
      <c r="BB719" s="401"/>
      <c r="BC719" s="401"/>
      <c r="BD719" s="401"/>
      <c r="BE719" s="401"/>
      <c r="BF719" s="401"/>
      <c r="BG719" s="401"/>
      <c r="BH719" s="401"/>
      <c r="BI719" s="401"/>
      <c r="BJ719" s="401"/>
      <c r="BK719" s="401"/>
      <c r="BL719" s="401"/>
      <c r="BM719" s="401"/>
      <c r="BN719" s="401"/>
      <c r="BO719" s="401"/>
      <c r="BP719" s="401"/>
      <c r="BQ719" s="401"/>
      <c r="BR719" s="401"/>
      <c r="BS719" s="401"/>
      <c r="BT719" s="401"/>
      <c r="BU719" s="401"/>
      <c r="BV719" s="401"/>
      <c r="BW719" s="401"/>
      <c r="BX719" s="401"/>
      <c r="BY719" s="401"/>
      <c r="BZ719" s="401"/>
      <c r="CA719" s="401"/>
      <c r="CB719" s="401"/>
      <c r="CC719" s="401"/>
      <c r="CD719" s="401"/>
      <c r="CE719" s="401"/>
      <c r="CF719" s="401"/>
      <c r="CG719" s="401"/>
      <c r="CH719" s="401"/>
      <c r="CI719" s="401"/>
      <c r="CJ719" s="401"/>
      <c r="CK719" s="401"/>
    </row>
    <row r="720" spans="1:89" s="12" customFormat="1" ht="82.5" customHeight="1">
      <c r="A720" s="371" t="s">
        <v>2845</v>
      </c>
      <c r="B720" s="372" t="s">
        <v>23</v>
      </c>
      <c r="C720" s="79" t="s">
        <v>2126</v>
      </c>
      <c r="D720" s="79" t="s">
        <v>1835</v>
      </c>
      <c r="E720" s="80" t="s">
        <v>2127</v>
      </c>
      <c r="F720" s="81" t="s">
        <v>2052</v>
      </c>
      <c r="G720" s="82" t="s">
        <v>24</v>
      </c>
      <c r="H720" s="371">
        <v>0</v>
      </c>
      <c r="I720" s="83">
        <v>470000000</v>
      </c>
      <c r="J720" s="84" t="s">
        <v>25</v>
      </c>
      <c r="K720" s="372" t="s">
        <v>1592</v>
      </c>
      <c r="L720" s="64" t="s">
        <v>26</v>
      </c>
      <c r="M720" s="85" t="s">
        <v>27</v>
      </c>
      <c r="N720" s="372" t="s">
        <v>1594</v>
      </c>
      <c r="O720" s="86" t="s">
        <v>28</v>
      </c>
      <c r="P720" s="64" t="s">
        <v>806</v>
      </c>
      <c r="Q720" s="87" t="s">
        <v>805</v>
      </c>
      <c r="R720" s="87" t="s">
        <v>3128</v>
      </c>
      <c r="S720" s="88">
        <v>134</v>
      </c>
      <c r="T720" s="89">
        <f t="shared" ref="T720:T785" si="26">S720*R720</f>
        <v>0</v>
      </c>
      <c r="U720" s="90">
        <f t="shared" ref="U720:U785" si="27">T720*1.12</f>
        <v>0</v>
      </c>
      <c r="V720" s="90"/>
      <c r="W720" s="467" t="s">
        <v>262</v>
      </c>
      <c r="X720" s="62"/>
      <c r="Y720" s="132"/>
      <c r="Z720" s="74"/>
      <c r="AA720" s="22"/>
      <c r="AB720" s="141"/>
      <c r="AC720" s="248"/>
      <c r="AD720" s="248"/>
      <c r="AE720" s="248"/>
      <c r="AF720" s="248"/>
      <c r="AG720" s="293"/>
      <c r="AH720" s="400"/>
      <c r="AI720" s="22"/>
      <c r="AJ720" s="22"/>
      <c r="AK720" s="22"/>
      <c r="AL720" s="22"/>
      <c r="AM720" s="22"/>
      <c r="AN720" s="22"/>
      <c r="AO720" s="22"/>
      <c r="AP720" s="22"/>
      <c r="AQ720" s="22"/>
      <c r="AR720" s="401"/>
      <c r="AS720" s="401"/>
      <c r="AT720" s="401"/>
      <c r="AU720" s="401"/>
      <c r="AV720" s="401"/>
      <c r="AW720" s="401"/>
      <c r="AX720" s="401"/>
      <c r="AY720" s="401"/>
      <c r="AZ720" s="401"/>
      <c r="BA720" s="401"/>
      <c r="BB720" s="401"/>
      <c r="BC720" s="401"/>
      <c r="BD720" s="401"/>
      <c r="BE720" s="401"/>
      <c r="BF720" s="401"/>
      <c r="BG720" s="401"/>
      <c r="BH720" s="401"/>
      <c r="BI720" s="401"/>
      <c r="BJ720" s="401"/>
      <c r="BK720" s="401"/>
      <c r="BL720" s="401"/>
      <c r="BM720" s="401"/>
      <c r="BN720" s="401"/>
      <c r="BO720" s="401"/>
      <c r="BP720" s="401"/>
      <c r="BQ720" s="401"/>
      <c r="BR720" s="401"/>
      <c r="BS720" s="401"/>
      <c r="BT720" s="401"/>
      <c r="BU720" s="401"/>
      <c r="BV720" s="401"/>
      <c r="BW720" s="401"/>
      <c r="BX720" s="401"/>
      <c r="BY720" s="401"/>
      <c r="BZ720" s="401"/>
      <c r="CA720" s="401"/>
      <c r="CB720" s="401"/>
      <c r="CC720" s="401"/>
      <c r="CD720" s="401"/>
      <c r="CE720" s="401"/>
      <c r="CF720" s="401"/>
      <c r="CG720" s="401"/>
      <c r="CH720" s="401"/>
      <c r="CI720" s="401"/>
      <c r="CJ720" s="401"/>
      <c r="CK720" s="401"/>
    </row>
    <row r="721" spans="1:89" s="12" customFormat="1" ht="82.5" customHeight="1">
      <c r="A721" s="371" t="s">
        <v>3405</v>
      </c>
      <c r="B721" s="372" t="s">
        <v>23</v>
      </c>
      <c r="C721" s="79" t="s">
        <v>2126</v>
      </c>
      <c r="D721" s="79" t="s">
        <v>1835</v>
      </c>
      <c r="E721" s="80" t="s">
        <v>2127</v>
      </c>
      <c r="F721" s="81" t="s">
        <v>2052</v>
      </c>
      <c r="G721" s="82" t="s">
        <v>24</v>
      </c>
      <c r="H721" s="371">
        <v>0</v>
      </c>
      <c r="I721" s="83">
        <v>470000000</v>
      </c>
      <c r="J721" s="84" t="s">
        <v>25</v>
      </c>
      <c r="K721" s="372" t="s">
        <v>3084</v>
      </c>
      <c r="L721" s="64" t="s">
        <v>26</v>
      </c>
      <c r="M721" s="85" t="s">
        <v>27</v>
      </c>
      <c r="N721" s="372" t="s">
        <v>4442</v>
      </c>
      <c r="O721" s="86" t="s">
        <v>28</v>
      </c>
      <c r="P721" s="64" t="s">
        <v>806</v>
      </c>
      <c r="Q721" s="87" t="s">
        <v>805</v>
      </c>
      <c r="R721" s="87" t="s">
        <v>1145</v>
      </c>
      <c r="S721" s="88">
        <v>134</v>
      </c>
      <c r="T721" s="89">
        <f t="shared" si="26"/>
        <v>26800</v>
      </c>
      <c r="U721" s="90">
        <f t="shared" si="27"/>
        <v>30016.000000000004</v>
      </c>
      <c r="V721" s="90"/>
      <c r="W721" s="467" t="s">
        <v>262</v>
      </c>
      <c r="X721" s="62" t="s">
        <v>4019</v>
      </c>
      <c r="Y721" s="132"/>
      <c r="Z721" s="368"/>
      <c r="AA721" s="405"/>
      <c r="AB721" s="403"/>
      <c r="AC721" s="404"/>
      <c r="AD721" s="404"/>
      <c r="AE721" s="404"/>
      <c r="AF721" s="404"/>
      <c r="AG721" s="411"/>
      <c r="AH721" s="405"/>
      <c r="AI721" s="405"/>
      <c r="AJ721" s="406"/>
      <c r="AK721" s="22"/>
      <c r="AL721" s="22"/>
      <c r="AM721" s="22"/>
      <c r="AN721" s="22"/>
      <c r="AO721" s="22"/>
      <c r="AP721" s="22"/>
      <c r="AQ721" s="22"/>
      <c r="AR721" s="401"/>
      <c r="AS721" s="401"/>
      <c r="AT721" s="401"/>
      <c r="AU721" s="401"/>
      <c r="AV721" s="401"/>
      <c r="AW721" s="401"/>
      <c r="AX721" s="401"/>
      <c r="AY721" s="401"/>
      <c r="AZ721" s="401"/>
      <c r="BA721" s="401"/>
      <c r="BB721" s="401"/>
      <c r="BC721" s="401"/>
      <c r="BD721" s="401"/>
      <c r="BE721" s="401"/>
      <c r="BF721" s="401"/>
      <c r="BG721" s="401"/>
      <c r="BH721" s="401"/>
      <c r="BI721" s="401"/>
      <c r="BJ721" s="401"/>
      <c r="BK721" s="401"/>
      <c r="BL721" s="401"/>
      <c r="BM721" s="401"/>
      <c r="BN721" s="401"/>
      <c r="BO721" s="401"/>
      <c r="BP721" s="401"/>
      <c r="BQ721" s="401"/>
      <c r="BR721" s="401"/>
      <c r="BS721" s="401"/>
      <c r="BT721" s="401"/>
      <c r="BU721" s="401"/>
      <c r="BV721" s="401"/>
      <c r="BW721" s="401"/>
      <c r="BX721" s="401"/>
      <c r="BY721" s="401"/>
      <c r="BZ721" s="401"/>
      <c r="CA721" s="401"/>
      <c r="CB721" s="401"/>
      <c r="CC721" s="401"/>
      <c r="CD721" s="401"/>
      <c r="CE721" s="401"/>
      <c r="CF721" s="401"/>
      <c r="CG721" s="401"/>
      <c r="CH721" s="401"/>
      <c r="CI721" s="401"/>
      <c r="CJ721" s="401"/>
      <c r="CK721" s="401"/>
    </row>
    <row r="722" spans="1:89" s="12" customFormat="1" ht="82.5" customHeight="1">
      <c r="A722" s="371" t="s">
        <v>2846</v>
      </c>
      <c r="B722" s="372" t="s">
        <v>23</v>
      </c>
      <c r="C722" s="79" t="s">
        <v>1970</v>
      </c>
      <c r="D722" s="79" t="s">
        <v>1968</v>
      </c>
      <c r="E722" s="80" t="s">
        <v>1969</v>
      </c>
      <c r="F722" s="81" t="s">
        <v>2053</v>
      </c>
      <c r="G722" s="82" t="s">
        <v>24</v>
      </c>
      <c r="H722" s="371">
        <v>0</v>
      </c>
      <c r="I722" s="83">
        <v>470000000</v>
      </c>
      <c r="J722" s="84" t="s">
        <v>25</v>
      </c>
      <c r="K722" s="372" t="s">
        <v>1592</v>
      </c>
      <c r="L722" s="64" t="s">
        <v>26</v>
      </c>
      <c r="M722" s="85" t="s">
        <v>27</v>
      </c>
      <c r="N722" s="372" t="s">
        <v>1594</v>
      </c>
      <c r="O722" s="86" t="s">
        <v>28</v>
      </c>
      <c r="P722" s="64">
        <v>796</v>
      </c>
      <c r="Q722" s="87" t="s">
        <v>29</v>
      </c>
      <c r="R722" s="87" t="s">
        <v>3128</v>
      </c>
      <c r="S722" s="88">
        <v>10384</v>
      </c>
      <c r="T722" s="89">
        <f t="shared" si="26"/>
        <v>0</v>
      </c>
      <c r="U722" s="90">
        <f t="shared" si="27"/>
        <v>0</v>
      </c>
      <c r="V722" s="90"/>
      <c r="W722" s="467" t="s">
        <v>262</v>
      </c>
      <c r="X722" s="62"/>
      <c r="Y722" s="132"/>
      <c r="Z722" s="74"/>
      <c r="AA722" s="22"/>
      <c r="AB722" s="141"/>
      <c r="AC722" s="248"/>
      <c r="AD722" s="248"/>
      <c r="AE722" s="248"/>
      <c r="AF722" s="248"/>
      <c r="AG722" s="293"/>
      <c r="AH722" s="400"/>
      <c r="AI722" s="22"/>
      <c r="AJ722" s="22"/>
      <c r="AK722" s="22"/>
      <c r="AL722" s="22"/>
      <c r="AM722" s="22"/>
      <c r="AN722" s="22"/>
      <c r="AO722" s="22"/>
      <c r="AP722" s="22"/>
      <c r="AQ722" s="22"/>
      <c r="AR722" s="401"/>
      <c r="AS722" s="401"/>
      <c r="AT722" s="401"/>
      <c r="AU722" s="401"/>
      <c r="AV722" s="401"/>
      <c r="AW722" s="401"/>
      <c r="AX722" s="401"/>
      <c r="AY722" s="401"/>
      <c r="AZ722" s="401"/>
      <c r="BA722" s="401"/>
      <c r="BB722" s="401"/>
      <c r="BC722" s="401"/>
      <c r="BD722" s="401"/>
      <c r="BE722" s="401"/>
      <c r="BF722" s="401"/>
      <c r="BG722" s="401"/>
      <c r="BH722" s="401"/>
      <c r="BI722" s="401"/>
      <c r="BJ722" s="401"/>
      <c r="BK722" s="401"/>
      <c r="BL722" s="401"/>
      <c r="BM722" s="401"/>
      <c r="BN722" s="401"/>
      <c r="BO722" s="401"/>
      <c r="BP722" s="401"/>
      <c r="BQ722" s="401"/>
      <c r="BR722" s="401"/>
      <c r="BS722" s="401"/>
      <c r="BT722" s="401"/>
      <c r="BU722" s="401"/>
      <c r="BV722" s="401"/>
      <c r="BW722" s="401"/>
      <c r="BX722" s="401"/>
      <c r="BY722" s="401"/>
      <c r="BZ722" s="401"/>
      <c r="CA722" s="401"/>
      <c r="CB722" s="401"/>
      <c r="CC722" s="401"/>
      <c r="CD722" s="401"/>
      <c r="CE722" s="401"/>
      <c r="CF722" s="401"/>
      <c r="CG722" s="401"/>
      <c r="CH722" s="401"/>
      <c r="CI722" s="401"/>
      <c r="CJ722" s="401"/>
      <c r="CK722" s="401"/>
    </row>
    <row r="723" spans="1:89" s="12" customFormat="1" ht="82.5" customHeight="1">
      <c r="A723" s="371" t="s">
        <v>3406</v>
      </c>
      <c r="B723" s="372" t="s">
        <v>23</v>
      </c>
      <c r="C723" s="79" t="s">
        <v>1970</v>
      </c>
      <c r="D723" s="79" t="s">
        <v>1968</v>
      </c>
      <c r="E723" s="80" t="s">
        <v>1969</v>
      </c>
      <c r="F723" s="81" t="s">
        <v>2053</v>
      </c>
      <c r="G723" s="82" t="s">
        <v>24</v>
      </c>
      <c r="H723" s="371">
        <v>0</v>
      </c>
      <c r="I723" s="83">
        <v>470000000</v>
      </c>
      <c r="J723" s="84" t="s">
        <v>25</v>
      </c>
      <c r="K723" s="372" t="s">
        <v>618</v>
      </c>
      <c r="L723" s="64" t="s">
        <v>26</v>
      </c>
      <c r="M723" s="85" t="s">
        <v>27</v>
      </c>
      <c r="N723" s="372" t="s">
        <v>1594</v>
      </c>
      <c r="O723" s="86" t="s">
        <v>28</v>
      </c>
      <c r="P723" s="64">
        <v>796</v>
      </c>
      <c r="Q723" s="87" t="s">
        <v>29</v>
      </c>
      <c r="R723" s="87" t="s">
        <v>3128</v>
      </c>
      <c r="S723" s="88">
        <v>10384</v>
      </c>
      <c r="T723" s="89">
        <f t="shared" si="26"/>
        <v>0</v>
      </c>
      <c r="U723" s="90">
        <f t="shared" si="27"/>
        <v>0</v>
      </c>
      <c r="V723" s="181"/>
      <c r="W723" s="183" t="s">
        <v>262</v>
      </c>
      <c r="X723" s="182" t="s">
        <v>3181</v>
      </c>
      <c r="Y723" s="132"/>
      <c r="Z723" s="74"/>
      <c r="AA723" s="22"/>
      <c r="AB723" s="141"/>
      <c r="AC723" s="248"/>
      <c r="AD723" s="248"/>
      <c r="AE723" s="248"/>
      <c r="AF723" s="248"/>
      <c r="AG723" s="293"/>
      <c r="AH723" s="400"/>
      <c r="AI723" s="22"/>
      <c r="AJ723" s="22"/>
      <c r="AK723" s="22"/>
      <c r="AL723" s="22"/>
      <c r="AM723" s="22"/>
      <c r="AN723" s="22"/>
      <c r="AO723" s="22"/>
      <c r="AP723" s="22"/>
      <c r="AQ723" s="22"/>
      <c r="AR723" s="401"/>
      <c r="AS723" s="401"/>
      <c r="AT723" s="401"/>
      <c r="AU723" s="401"/>
      <c r="AV723" s="401"/>
      <c r="AW723" s="401"/>
      <c r="AX723" s="401"/>
      <c r="AY723" s="401"/>
      <c r="AZ723" s="401"/>
      <c r="BA723" s="401"/>
      <c r="BB723" s="401"/>
      <c r="BC723" s="401"/>
      <c r="BD723" s="401"/>
      <c r="BE723" s="401"/>
      <c r="BF723" s="401"/>
      <c r="BG723" s="401"/>
      <c r="BH723" s="401"/>
      <c r="BI723" s="401"/>
      <c r="BJ723" s="401"/>
      <c r="BK723" s="401"/>
      <c r="BL723" s="401"/>
      <c r="BM723" s="401"/>
      <c r="BN723" s="401"/>
      <c r="BO723" s="401"/>
      <c r="BP723" s="401"/>
      <c r="BQ723" s="401"/>
      <c r="BR723" s="401"/>
      <c r="BS723" s="401"/>
      <c r="BT723" s="401"/>
      <c r="BU723" s="401"/>
      <c r="BV723" s="401"/>
      <c r="BW723" s="401"/>
      <c r="BX723" s="401"/>
      <c r="BY723" s="401"/>
      <c r="BZ723" s="401"/>
      <c r="CA723" s="401"/>
      <c r="CB723" s="401"/>
      <c r="CC723" s="401"/>
      <c r="CD723" s="401"/>
      <c r="CE723" s="401"/>
      <c r="CF723" s="401"/>
      <c r="CG723" s="401"/>
      <c r="CH723" s="401"/>
      <c r="CI723" s="401"/>
      <c r="CJ723" s="401"/>
      <c r="CK723" s="401"/>
    </row>
    <row r="724" spans="1:89" s="12" customFormat="1" ht="82.5" customHeight="1">
      <c r="A724" s="371" t="s">
        <v>4290</v>
      </c>
      <c r="B724" s="372" t="s">
        <v>23</v>
      </c>
      <c r="C724" s="79" t="s">
        <v>1970</v>
      </c>
      <c r="D724" s="79" t="s">
        <v>1968</v>
      </c>
      <c r="E724" s="80" t="s">
        <v>1969</v>
      </c>
      <c r="F724" s="81" t="s">
        <v>2053</v>
      </c>
      <c r="G724" s="82" t="s">
        <v>24</v>
      </c>
      <c r="H724" s="371">
        <v>0</v>
      </c>
      <c r="I724" s="83">
        <v>470000000</v>
      </c>
      <c r="J724" s="84" t="s">
        <v>25</v>
      </c>
      <c r="K724" s="372" t="s">
        <v>3084</v>
      </c>
      <c r="L724" s="64" t="s">
        <v>26</v>
      </c>
      <c r="M724" s="85" t="s">
        <v>27</v>
      </c>
      <c r="N724" s="372" t="s">
        <v>4442</v>
      </c>
      <c r="O724" s="86" t="s">
        <v>28</v>
      </c>
      <c r="P724" s="64">
        <v>796</v>
      </c>
      <c r="Q724" s="87" t="s">
        <v>29</v>
      </c>
      <c r="R724" s="87" t="s">
        <v>3128</v>
      </c>
      <c r="S724" s="88">
        <v>14000</v>
      </c>
      <c r="T724" s="89">
        <f t="shared" si="26"/>
        <v>0</v>
      </c>
      <c r="U724" s="90">
        <f t="shared" si="27"/>
        <v>0</v>
      </c>
      <c r="V724" s="181"/>
      <c r="W724" s="183" t="s">
        <v>262</v>
      </c>
      <c r="X724" s="182" t="s">
        <v>4285</v>
      </c>
      <c r="Y724" s="132"/>
      <c r="Z724" s="74"/>
      <c r="AA724" s="22"/>
      <c r="AB724" s="141"/>
      <c r="AC724" s="248"/>
      <c r="AD724" s="248"/>
      <c r="AE724" s="248"/>
      <c r="AF724" s="248"/>
      <c r="AG724" s="293"/>
      <c r="AH724" s="400"/>
      <c r="AI724" s="22"/>
      <c r="AJ724" s="22"/>
      <c r="AK724" s="22"/>
      <c r="AL724" s="22"/>
      <c r="AM724" s="22"/>
      <c r="AN724" s="22"/>
      <c r="AO724" s="22"/>
      <c r="AP724" s="22"/>
      <c r="AQ724" s="22"/>
      <c r="AR724" s="401"/>
      <c r="AS724" s="401"/>
      <c r="AT724" s="401"/>
      <c r="AU724" s="401"/>
      <c r="AV724" s="401"/>
      <c r="AW724" s="401"/>
      <c r="AX724" s="401"/>
      <c r="AY724" s="401"/>
      <c r="AZ724" s="401"/>
      <c r="BA724" s="401"/>
      <c r="BB724" s="401"/>
      <c r="BC724" s="401"/>
      <c r="BD724" s="401"/>
      <c r="BE724" s="401"/>
      <c r="BF724" s="401"/>
      <c r="BG724" s="401"/>
      <c r="BH724" s="401"/>
      <c r="BI724" s="401"/>
      <c r="BJ724" s="401"/>
      <c r="BK724" s="401"/>
      <c r="BL724" s="401"/>
      <c r="BM724" s="401"/>
      <c r="BN724" s="401"/>
      <c r="BO724" s="401"/>
      <c r="BP724" s="401"/>
      <c r="BQ724" s="401"/>
      <c r="BR724" s="401"/>
      <c r="BS724" s="401"/>
      <c r="BT724" s="401"/>
      <c r="BU724" s="401"/>
      <c r="BV724" s="401"/>
      <c r="BW724" s="401"/>
      <c r="BX724" s="401"/>
      <c r="BY724" s="401"/>
      <c r="BZ724" s="401"/>
      <c r="CA724" s="401"/>
      <c r="CB724" s="401"/>
      <c r="CC724" s="401"/>
      <c r="CD724" s="401"/>
      <c r="CE724" s="401"/>
      <c r="CF724" s="401"/>
      <c r="CG724" s="401"/>
      <c r="CH724" s="401"/>
      <c r="CI724" s="401"/>
      <c r="CJ724" s="401"/>
      <c r="CK724" s="401"/>
    </row>
    <row r="725" spans="1:89" s="12" customFormat="1" ht="82.5" customHeight="1">
      <c r="A725" s="371" t="s">
        <v>2847</v>
      </c>
      <c r="B725" s="372" t="s">
        <v>23</v>
      </c>
      <c r="C725" s="79" t="s">
        <v>2130</v>
      </c>
      <c r="D725" s="79" t="s">
        <v>2128</v>
      </c>
      <c r="E725" s="80" t="s">
        <v>2129</v>
      </c>
      <c r="F725" s="81" t="s">
        <v>2054</v>
      </c>
      <c r="G725" s="82" t="s">
        <v>24</v>
      </c>
      <c r="H725" s="371">
        <v>0</v>
      </c>
      <c r="I725" s="83">
        <v>470000000</v>
      </c>
      <c r="J725" s="84" t="s">
        <v>25</v>
      </c>
      <c r="K725" s="372" t="s">
        <v>1592</v>
      </c>
      <c r="L725" s="64" t="s">
        <v>26</v>
      </c>
      <c r="M725" s="85" t="s">
        <v>27</v>
      </c>
      <c r="N725" s="372" t="s">
        <v>1594</v>
      </c>
      <c r="O725" s="86" t="s">
        <v>28</v>
      </c>
      <c r="P725" s="64">
        <v>796</v>
      </c>
      <c r="Q725" s="87" t="s">
        <v>29</v>
      </c>
      <c r="R725" s="87" t="s">
        <v>3128</v>
      </c>
      <c r="S725" s="88">
        <v>1475</v>
      </c>
      <c r="T725" s="89">
        <f t="shared" si="26"/>
        <v>0</v>
      </c>
      <c r="U725" s="90">
        <f t="shared" si="27"/>
        <v>0</v>
      </c>
      <c r="V725" s="90"/>
      <c r="W725" s="467" t="s">
        <v>262</v>
      </c>
      <c r="X725" s="62"/>
      <c r="Y725" s="132"/>
      <c r="Z725" s="74"/>
      <c r="AA725" s="22"/>
      <c r="AB725" s="141"/>
      <c r="AC725" s="248"/>
      <c r="AD725" s="248"/>
      <c r="AE725" s="248"/>
      <c r="AF725" s="248"/>
      <c r="AG725" s="293"/>
      <c r="AH725" s="400"/>
      <c r="AI725" s="22"/>
      <c r="AJ725" s="22"/>
      <c r="AK725" s="22"/>
      <c r="AL725" s="22"/>
      <c r="AM725" s="22"/>
      <c r="AN725" s="22"/>
      <c r="AO725" s="22"/>
      <c r="AP725" s="22"/>
      <c r="AQ725" s="22"/>
      <c r="AR725" s="401"/>
      <c r="AS725" s="401"/>
      <c r="AT725" s="401"/>
      <c r="AU725" s="401"/>
      <c r="AV725" s="401"/>
      <c r="AW725" s="401"/>
      <c r="AX725" s="401"/>
      <c r="AY725" s="401"/>
      <c r="AZ725" s="401"/>
      <c r="BA725" s="401"/>
      <c r="BB725" s="401"/>
      <c r="BC725" s="401"/>
      <c r="BD725" s="401"/>
      <c r="BE725" s="401"/>
      <c r="BF725" s="401"/>
      <c r="BG725" s="401"/>
      <c r="BH725" s="401"/>
      <c r="BI725" s="401"/>
      <c r="BJ725" s="401"/>
      <c r="BK725" s="401"/>
      <c r="BL725" s="401"/>
      <c r="BM725" s="401"/>
      <c r="BN725" s="401"/>
      <c r="BO725" s="401"/>
      <c r="BP725" s="401"/>
      <c r="BQ725" s="401"/>
      <c r="BR725" s="401"/>
      <c r="BS725" s="401"/>
      <c r="BT725" s="401"/>
      <c r="BU725" s="401"/>
      <c r="BV725" s="401"/>
      <c r="BW725" s="401"/>
      <c r="BX725" s="401"/>
      <c r="BY725" s="401"/>
      <c r="BZ725" s="401"/>
      <c r="CA725" s="401"/>
      <c r="CB725" s="401"/>
      <c r="CC725" s="401"/>
      <c r="CD725" s="401"/>
      <c r="CE725" s="401"/>
      <c r="CF725" s="401"/>
      <c r="CG725" s="401"/>
      <c r="CH725" s="401"/>
      <c r="CI725" s="401"/>
      <c r="CJ725" s="401"/>
      <c r="CK725" s="401"/>
    </row>
    <row r="726" spans="1:89" s="1" customFormat="1" ht="75" customHeight="1">
      <c r="A726" s="371" t="s">
        <v>3407</v>
      </c>
      <c r="B726" s="372" t="s">
        <v>23</v>
      </c>
      <c r="C726" s="79" t="s">
        <v>4291</v>
      </c>
      <c r="D726" s="79" t="s">
        <v>2128</v>
      </c>
      <c r="E726" s="80" t="s">
        <v>2129</v>
      </c>
      <c r="F726" s="81" t="s">
        <v>2054</v>
      </c>
      <c r="G726" s="82" t="s">
        <v>24</v>
      </c>
      <c r="H726" s="371">
        <v>0</v>
      </c>
      <c r="I726" s="83">
        <v>470000000</v>
      </c>
      <c r="J726" s="84" t="s">
        <v>25</v>
      </c>
      <c r="K726" s="372" t="s">
        <v>618</v>
      </c>
      <c r="L726" s="64" t="s">
        <v>26</v>
      </c>
      <c r="M726" s="85" t="s">
        <v>27</v>
      </c>
      <c r="N726" s="372" t="s">
        <v>1594</v>
      </c>
      <c r="O726" s="86" t="s">
        <v>28</v>
      </c>
      <c r="P726" s="64">
        <v>796</v>
      </c>
      <c r="Q726" s="87" t="s">
        <v>29</v>
      </c>
      <c r="R726" s="87" t="s">
        <v>3128</v>
      </c>
      <c r="S726" s="88">
        <v>1475</v>
      </c>
      <c r="T726" s="89">
        <f t="shared" si="26"/>
        <v>0</v>
      </c>
      <c r="U726" s="90">
        <f t="shared" si="27"/>
        <v>0</v>
      </c>
      <c r="V726" s="90"/>
      <c r="W726" s="467" t="s">
        <v>262</v>
      </c>
      <c r="X726" s="62" t="s">
        <v>3181</v>
      </c>
      <c r="Y726" s="67"/>
      <c r="Z726" s="68"/>
      <c r="AA726" s="67"/>
      <c r="AB726" s="69"/>
      <c r="AC726" s="70"/>
      <c r="AD726" s="70"/>
      <c r="AE726" s="70"/>
      <c r="AF726" s="70"/>
      <c r="AG726" s="71"/>
      <c r="AH726" s="318"/>
      <c r="AI726" s="67"/>
      <c r="AJ726" s="68"/>
      <c r="AK726" s="69"/>
      <c r="AL726" s="68"/>
      <c r="AM726" s="67"/>
      <c r="AN726" s="72"/>
      <c r="AO726" s="68"/>
      <c r="AP726" s="72"/>
      <c r="AQ726" s="68"/>
      <c r="AR726" s="4"/>
      <c r="AS726" s="4"/>
      <c r="AT726" s="4"/>
      <c r="AU726" s="4"/>
      <c r="AV726" s="4"/>
      <c r="AW726" s="4"/>
      <c r="AX726" s="8"/>
      <c r="BD726" s="11"/>
      <c r="BE726" s="11"/>
      <c r="BF726" s="11"/>
      <c r="BG726" s="11"/>
    </row>
    <row r="727" spans="1:89" s="12" customFormat="1" ht="82.5" customHeight="1">
      <c r="A727" s="217" t="s">
        <v>4234</v>
      </c>
      <c r="B727" s="219" t="s">
        <v>23</v>
      </c>
      <c r="C727" s="231" t="s">
        <v>2130</v>
      </c>
      <c r="D727" s="231" t="s">
        <v>2128</v>
      </c>
      <c r="E727" s="220" t="s">
        <v>2129</v>
      </c>
      <c r="F727" s="221" t="s">
        <v>2054</v>
      </c>
      <c r="G727" s="222" t="s">
        <v>24</v>
      </c>
      <c r="H727" s="217">
        <v>0</v>
      </c>
      <c r="I727" s="223">
        <v>470000000</v>
      </c>
      <c r="J727" s="224" t="s">
        <v>25</v>
      </c>
      <c r="K727" s="219" t="s">
        <v>618</v>
      </c>
      <c r="L727" s="225" t="s">
        <v>26</v>
      </c>
      <c r="M727" s="226" t="s">
        <v>27</v>
      </c>
      <c r="N727" s="219" t="s">
        <v>1594</v>
      </c>
      <c r="O727" s="227" t="s">
        <v>28</v>
      </c>
      <c r="P727" s="225">
        <v>796</v>
      </c>
      <c r="Q727" s="228" t="s">
        <v>29</v>
      </c>
      <c r="R727" s="228" t="s">
        <v>671</v>
      </c>
      <c r="S727" s="229">
        <v>1307.21</v>
      </c>
      <c r="T727" s="230">
        <f t="shared" si="26"/>
        <v>65360.5</v>
      </c>
      <c r="U727" s="252">
        <f t="shared" si="27"/>
        <v>73203.760000000009</v>
      </c>
      <c r="V727" s="252"/>
      <c r="W727" s="468" t="s">
        <v>262</v>
      </c>
      <c r="X727" s="218" t="s">
        <v>3181</v>
      </c>
      <c r="Y727" s="132"/>
      <c r="Z727" s="368"/>
      <c r="AA727" s="447"/>
      <c r="AB727" s="435"/>
      <c r="AC727" s="449"/>
      <c r="AD727" s="449"/>
      <c r="AE727" s="449"/>
      <c r="AF727" s="449"/>
      <c r="AG727" s="408"/>
      <c r="AH727" s="410"/>
      <c r="AI727" s="67"/>
      <c r="AJ727" s="68"/>
      <c r="AK727" s="69"/>
      <c r="AL727" s="68"/>
      <c r="AM727" s="434"/>
      <c r="AN727" s="43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4"/>
      <c r="BL727" s="74"/>
      <c r="BM727" s="401"/>
      <c r="BN727" s="401"/>
      <c r="BO727" s="401"/>
      <c r="BP727" s="401"/>
      <c r="BQ727" s="401"/>
      <c r="BR727" s="401"/>
      <c r="BS727" s="401"/>
      <c r="BT727" s="401"/>
      <c r="BU727" s="401"/>
      <c r="BV727" s="401"/>
      <c r="BW727" s="401"/>
      <c r="BX727" s="401"/>
      <c r="BY727" s="401"/>
      <c r="BZ727" s="401"/>
      <c r="CA727" s="401"/>
      <c r="CB727" s="401"/>
      <c r="CC727" s="401"/>
      <c r="CD727" s="401"/>
      <c r="CE727" s="401"/>
      <c r="CF727" s="401"/>
      <c r="CG727" s="401"/>
      <c r="CH727" s="401"/>
      <c r="CI727" s="401"/>
      <c r="CJ727" s="401"/>
      <c r="CK727" s="401"/>
    </row>
    <row r="728" spans="1:89" s="12" customFormat="1" ht="82.5" customHeight="1">
      <c r="A728" s="217" t="s">
        <v>2848</v>
      </c>
      <c r="B728" s="219" t="s">
        <v>23</v>
      </c>
      <c r="C728" s="231" t="s">
        <v>2131</v>
      </c>
      <c r="D728" s="231" t="s">
        <v>2132</v>
      </c>
      <c r="E728" s="220" t="s">
        <v>2133</v>
      </c>
      <c r="F728" s="221" t="s">
        <v>2055</v>
      </c>
      <c r="G728" s="222" t="s">
        <v>24</v>
      </c>
      <c r="H728" s="217">
        <v>0</v>
      </c>
      <c r="I728" s="223">
        <v>470000000</v>
      </c>
      <c r="J728" s="224" t="s">
        <v>25</v>
      </c>
      <c r="K728" s="219" t="s">
        <v>289</v>
      </c>
      <c r="L728" s="225" t="s">
        <v>26</v>
      </c>
      <c r="M728" s="226" t="s">
        <v>27</v>
      </c>
      <c r="N728" s="219" t="s">
        <v>1594</v>
      </c>
      <c r="O728" s="227" t="s">
        <v>28</v>
      </c>
      <c r="P728" s="225">
        <v>796</v>
      </c>
      <c r="Q728" s="228" t="s">
        <v>29</v>
      </c>
      <c r="R728" s="228">
        <v>5</v>
      </c>
      <c r="S728" s="229">
        <v>13879</v>
      </c>
      <c r="T728" s="230">
        <f t="shared" si="26"/>
        <v>69395</v>
      </c>
      <c r="U728" s="252">
        <f t="shared" si="27"/>
        <v>77722.400000000009</v>
      </c>
      <c r="V728" s="252"/>
      <c r="W728" s="468" t="s">
        <v>262</v>
      </c>
      <c r="X728" s="218"/>
      <c r="Y728" s="132"/>
      <c r="Z728" s="368"/>
      <c r="AA728" s="434"/>
      <c r="AB728" s="435"/>
      <c r="AC728" s="449"/>
      <c r="AD728" s="449"/>
      <c r="AE728" s="449"/>
      <c r="AF728" s="449"/>
      <c r="AG728" s="408"/>
      <c r="AH728" s="410"/>
      <c r="AI728" s="434"/>
      <c r="AJ728" s="368"/>
      <c r="AK728" s="434"/>
      <c r="AL728" s="368"/>
      <c r="AM728" s="434"/>
      <c r="AN728" s="43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  <c r="BM728" s="401"/>
      <c r="BN728" s="401"/>
      <c r="BO728" s="401"/>
      <c r="BP728" s="401"/>
      <c r="BQ728" s="401"/>
      <c r="BR728" s="401"/>
      <c r="BS728" s="401"/>
      <c r="BT728" s="401"/>
      <c r="BU728" s="401"/>
      <c r="BV728" s="401"/>
      <c r="BW728" s="401"/>
      <c r="BX728" s="401"/>
      <c r="BY728" s="401"/>
      <c r="BZ728" s="401"/>
      <c r="CA728" s="401"/>
      <c r="CB728" s="401"/>
      <c r="CC728" s="401"/>
      <c r="CD728" s="401"/>
      <c r="CE728" s="401"/>
      <c r="CF728" s="401"/>
      <c r="CG728" s="401"/>
      <c r="CH728" s="401"/>
      <c r="CI728" s="401"/>
      <c r="CJ728" s="401"/>
      <c r="CK728" s="401"/>
    </row>
    <row r="729" spans="1:89" s="12" customFormat="1" ht="82.5" customHeight="1">
      <c r="A729" s="371" t="s">
        <v>2849</v>
      </c>
      <c r="B729" s="372" t="s">
        <v>23</v>
      </c>
      <c r="C729" s="79" t="s">
        <v>2134</v>
      </c>
      <c r="D729" s="79" t="s">
        <v>1776</v>
      </c>
      <c r="E729" s="80" t="s">
        <v>2135</v>
      </c>
      <c r="F729" s="81" t="s">
        <v>2056</v>
      </c>
      <c r="G729" s="82" t="s">
        <v>24</v>
      </c>
      <c r="H729" s="371">
        <v>0</v>
      </c>
      <c r="I729" s="83">
        <v>470000000</v>
      </c>
      <c r="J729" s="84" t="s">
        <v>25</v>
      </c>
      <c r="K729" s="372" t="s">
        <v>1592</v>
      </c>
      <c r="L729" s="64" t="s">
        <v>26</v>
      </c>
      <c r="M729" s="85" t="s">
        <v>27</v>
      </c>
      <c r="N729" s="372" t="s">
        <v>1594</v>
      </c>
      <c r="O729" s="86" t="s">
        <v>28</v>
      </c>
      <c r="P729" s="64">
        <v>796</v>
      </c>
      <c r="Q729" s="87" t="s">
        <v>29</v>
      </c>
      <c r="R729" s="87" t="s">
        <v>3128</v>
      </c>
      <c r="S729" s="88">
        <v>571</v>
      </c>
      <c r="T729" s="89">
        <f t="shared" si="26"/>
        <v>0</v>
      </c>
      <c r="U729" s="90">
        <f t="shared" si="27"/>
        <v>0</v>
      </c>
      <c r="V729" s="90"/>
      <c r="W729" s="467" t="s">
        <v>262</v>
      </c>
      <c r="X729" s="62"/>
      <c r="Y729" s="132"/>
      <c r="Z729" s="74"/>
      <c r="AA729" s="22"/>
      <c r="AB729" s="141"/>
      <c r="AC729" s="248"/>
      <c r="AD729" s="248"/>
      <c r="AE729" s="248"/>
      <c r="AF729" s="248"/>
      <c r="AG729" s="293"/>
      <c r="AH729" s="400"/>
      <c r="AI729" s="22"/>
      <c r="AJ729" s="22"/>
      <c r="AK729" s="22"/>
      <c r="AL729" s="22"/>
      <c r="AM729" s="22"/>
      <c r="AN729" s="22"/>
      <c r="AO729" s="22"/>
      <c r="AP729" s="22"/>
      <c r="AQ729" s="22"/>
      <c r="AR729" s="401"/>
      <c r="AS729" s="401"/>
      <c r="AT729" s="401"/>
      <c r="AU729" s="401"/>
      <c r="AV729" s="401"/>
      <c r="AW729" s="401"/>
      <c r="AX729" s="401"/>
      <c r="AY729" s="401"/>
      <c r="AZ729" s="401"/>
      <c r="BA729" s="401"/>
      <c r="BB729" s="401"/>
      <c r="BC729" s="401"/>
      <c r="BD729" s="401"/>
      <c r="BE729" s="401"/>
      <c r="BF729" s="401"/>
      <c r="BG729" s="401"/>
      <c r="BH729" s="401"/>
      <c r="BI729" s="401"/>
      <c r="BJ729" s="401"/>
      <c r="BK729" s="401"/>
      <c r="BL729" s="401"/>
      <c r="BM729" s="401"/>
      <c r="BN729" s="401"/>
      <c r="BO729" s="401"/>
      <c r="BP729" s="401"/>
      <c r="BQ729" s="401"/>
      <c r="BR729" s="401"/>
      <c r="BS729" s="401"/>
      <c r="BT729" s="401"/>
      <c r="BU729" s="401"/>
      <c r="BV729" s="401"/>
      <c r="BW729" s="401"/>
      <c r="BX729" s="401"/>
      <c r="BY729" s="401"/>
      <c r="BZ729" s="401"/>
      <c r="CA729" s="401"/>
      <c r="CB729" s="401"/>
      <c r="CC729" s="401"/>
      <c r="CD729" s="401"/>
      <c r="CE729" s="401"/>
      <c r="CF729" s="401"/>
      <c r="CG729" s="401"/>
      <c r="CH729" s="401"/>
      <c r="CI729" s="401"/>
      <c r="CJ729" s="401"/>
      <c r="CK729" s="401"/>
    </row>
    <row r="730" spans="1:89" s="12" customFormat="1" ht="82.5" customHeight="1">
      <c r="A730" s="371" t="s">
        <v>3408</v>
      </c>
      <c r="B730" s="372" t="s">
        <v>23</v>
      </c>
      <c r="C730" s="79" t="s">
        <v>2134</v>
      </c>
      <c r="D730" s="79" t="s">
        <v>1776</v>
      </c>
      <c r="E730" s="80" t="s">
        <v>2135</v>
      </c>
      <c r="F730" s="81" t="s">
        <v>2056</v>
      </c>
      <c r="G730" s="82" t="s">
        <v>24</v>
      </c>
      <c r="H730" s="371">
        <v>0</v>
      </c>
      <c r="I730" s="83">
        <v>470000000</v>
      </c>
      <c r="J730" s="84" t="s">
        <v>25</v>
      </c>
      <c r="K730" s="372" t="s">
        <v>618</v>
      </c>
      <c r="L730" s="64" t="s">
        <v>26</v>
      </c>
      <c r="M730" s="85" t="s">
        <v>27</v>
      </c>
      <c r="N730" s="372" t="s">
        <v>1594</v>
      </c>
      <c r="O730" s="86" t="s">
        <v>28</v>
      </c>
      <c r="P730" s="64">
        <v>796</v>
      </c>
      <c r="Q730" s="87" t="s">
        <v>29</v>
      </c>
      <c r="R730" s="87" t="s">
        <v>3128</v>
      </c>
      <c r="S730" s="88">
        <v>571</v>
      </c>
      <c r="T730" s="89">
        <f t="shared" si="26"/>
        <v>0</v>
      </c>
      <c r="U730" s="90">
        <f t="shared" si="27"/>
        <v>0</v>
      </c>
      <c r="V730" s="181"/>
      <c r="W730" s="183" t="s">
        <v>262</v>
      </c>
      <c r="X730" s="182" t="s">
        <v>3181</v>
      </c>
      <c r="Y730" s="132"/>
      <c r="Z730" s="74"/>
      <c r="AA730" s="22"/>
      <c r="AB730" s="141"/>
      <c r="AC730" s="248"/>
      <c r="AD730" s="248"/>
      <c r="AE730" s="248"/>
      <c r="AF730" s="248"/>
      <c r="AG730" s="293"/>
      <c r="AH730" s="400"/>
      <c r="AI730" s="22"/>
      <c r="AJ730" s="22"/>
      <c r="AK730" s="22"/>
      <c r="AL730" s="22"/>
      <c r="AM730" s="22"/>
      <c r="AN730" s="22"/>
      <c r="AO730" s="22"/>
      <c r="AP730" s="22"/>
      <c r="AQ730" s="22"/>
      <c r="AR730" s="401"/>
      <c r="AS730" s="401"/>
      <c r="AT730" s="401"/>
      <c r="AU730" s="401"/>
      <c r="AV730" s="401"/>
      <c r="AW730" s="401"/>
      <c r="AX730" s="401"/>
      <c r="AY730" s="401"/>
      <c r="AZ730" s="401"/>
      <c r="BA730" s="401"/>
      <c r="BB730" s="401"/>
      <c r="BC730" s="401"/>
      <c r="BD730" s="401"/>
      <c r="BE730" s="401"/>
      <c r="BF730" s="401"/>
      <c r="BG730" s="401"/>
      <c r="BH730" s="401"/>
      <c r="BI730" s="401"/>
      <c r="BJ730" s="401"/>
      <c r="BK730" s="401"/>
      <c r="BL730" s="401"/>
      <c r="BM730" s="401"/>
      <c r="BN730" s="401"/>
      <c r="BO730" s="401"/>
      <c r="BP730" s="401"/>
      <c r="BQ730" s="401"/>
      <c r="BR730" s="401"/>
      <c r="BS730" s="401"/>
      <c r="BT730" s="401"/>
      <c r="BU730" s="401"/>
      <c r="BV730" s="401"/>
      <c r="BW730" s="401"/>
      <c r="BX730" s="401"/>
      <c r="BY730" s="401"/>
      <c r="BZ730" s="401"/>
      <c r="CA730" s="401"/>
      <c r="CB730" s="401"/>
      <c r="CC730" s="401"/>
      <c r="CD730" s="401"/>
      <c r="CE730" s="401"/>
      <c r="CF730" s="401"/>
      <c r="CG730" s="401"/>
      <c r="CH730" s="401"/>
      <c r="CI730" s="401"/>
      <c r="CJ730" s="401"/>
      <c r="CK730" s="401"/>
    </row>
    <row r="731" spans="1:89" s="12" customFormat="1" ht="82.5" customHeight="1">
      <c r="A731" s="371" t="s">
        <v>4292</v>
      </c>
      <c r="B731" s="372" t="s">
        <v>23</v>
      </c>
      <c r="C731" s="79" t="s">
        <v>2134</v>
      </c>
      <c r="D731" s="79" t="s">
        <v>1776</v>
      </c>
      <c r="E731" s="80" t="s">
        <v>2135</v>
      </c>
      <c r="F731" s="81" t="s">
        <v>2056</v>
      </c>
      <c r="G731" s="82" t="s">
        <v>24</v>
      </c>
      <c r="H731" s="371">
        <v>0</v>
      </c>
      <c r="I731" s="83">
        <v>470000000</v>
      </c>
      <c r="J731" s="84" t="s">
        <v>25</v>
      </c>
      <c r="K731" s="372" t="s">
        <v>3084</v>
      </c>
      <c r="L731" s="64" t="s">
        <v>26</v>
      </c>
      <c r="M731" s="85" t="s">
        <v>27</v>
      </c>
      <c r="N731" s="372" t="s">
        <v>1594</v>
      </c>
      <c r="O731" s="86" t="s">
        <v>28</v>
      </c>
      <c r="P731" s="64">
        <v>796</v>
      </c>
      <c r="Q731" s="87" t="s">
        <v>29</v>
      </c>
      <c r="R731" s="87" t="s">
        <v>3128</v>
      </c>
      <c r="S731" s="88">
        <v>1250</v>
      </c>
      <c r="T731" s="89">
        <f t="shared" si="26"/>
        <v>0</v>
      </c>
      <c r="U731" s="90">
        <f t="shared" si="27"/>
        <v>0</v>
      </c>
      <c r="V731" s="181"/>
      <c r="W731" s="183" t="s">
        <v>262</v>
      </c>
      <c r="X731" s="182" t="s">
        <v>4271</v>
      </c>
      <c r="Y731" s="132"/>
      <c r="Z731" s="74"/>
      <c r="AA731" s="22"/>
      <c r="AB731" s="141"/>
      <c r="AC731" s="248"/>
      <c r="AD731" s="248"/>
      <c r="AE731" s="248"/>
      <c r="AF731" s="248"/>
      <c r="AG731" s="293"/>
      <c r="AH731" s="400"/>
      <c r="AI731" s="22"/>
      <c r="AJ731" s="22"/>
      <c r="AK731" s="22"/>
      <c r="AL731" s="22"/>
      <c r="AM731" s="22"/>
      <c r="AN731" s="22"/>
      <c r="AO731" s="22"/>
      <c r="AP731" s="22"/>
      <c r="AQ731" s="22"/>
      <c r="AR731" s="401"/>
      <c r="AS731" s="401"/>
      <c r="AT731" s="401"/>
      <c r="AU731" s="401"/>
      <c r="AV731" s="401"/>
      <c r="AW731" s="401"/>
      <c r="AX731" s="401"/>
      <c r="AY731" s="401"/>
      <c r="AZ731" s="401"/>
      <c r="BA731" s="401"/>
      <c r="BB731" s="401"/>
      <c r="BC731" s="401"/>
      <c r="BD731" s="401"/>
      <c r="BE731" s="401"/>
      <c r="BF731" s="401"/>
      <c r="BG731" s="401"/>
      <c r="BH731" s="401"/>
      <c r="BI731" s="401"/>
      <c r="BJ731" s="401"/>
      <c r="BK731" s="401"/>
      <c r="BL731" s="401"/>
      <c r="BM731" s="401"/>
      <c r="BN731" s="401"/>
      <c r="BO731" s="401"/>
      <c r="BP731" s="401"/>
      <c r="BQ731" s="401"/>
      <c r="BR731" s="401"/>
      <c r="BS731" s="401"/>
      <c r="BT731" s="401"/>
      <c r="BU731" s="401"/>
      <c r="BV731" s="401"/>
      <c r="BW731" s="401"/>
      <c r="BX731" s="401"/>
      <c r="BY731" s="401"/>
      <c r="BZ731" s="401"/>
      <c r="CA731" s="401"/>
      <c r="CB731" s="401"/>
      <c r="CC731" s="401"/>
      <c r="CD731" s="401"/>
      <c r="CE731" s="401"/>
      <c r="CF731" s="401"/>
      <c r="CG731" s="401"/>
      <c r="CH731" s="401"/>
      <c r="CI731" s="401"/>
      <c r="CJ731" s="401"/>
      <c r="CK731" s="401"/>
    </row>
    <row r="732" spans="1:89" s="12" customFormat="1" ht="82.5" customHeight="1">
      <c r="A732" s="371" t="s">
        <v>2850</v>
      </c>
      <c r="B732" s="372" t="s">
        <v>23</v>
      </c>
      <c r="C732" s="79" t="s">
        <v>2136</v>
      </c>
      <c r="D732" s="79" t="s">
        <v>2137</v>
      </c>
      <c r="E732" s="80" t="s">
        <v>2138</v>
      </c>
      <c r="F732" s="81" t="s">
        <v>2057</v>
      </c>
      <c r="G732" s="82" t="s">
        <v>24</v>
      </c>
      <c r="H732" s="371">
        <v>0</v>
      </c>
      <c r="I732" s="83">
        <v>470000000</v>
      </c>
      <c r="J732" s="84" t="s">
        <v>25</v>
      </c>
      <c r="K732" s="372" t="s">
        <v>1592</v>
      </c>
      <c r="L732" s="64" t="s">
        <v>26</v>
      </c>
      <c r="M732" s="85" t="s">
        <v>27</v>
      </c>
      <c r="N732" s="372" t="s">
        <v>1594</v>
      </c>
      <c r="O732" s="86" t="s">
        <v>28</v>
      </c>
      <c r="P732" s="64">
        <v>796</v>
      </c>
      <c r="Q732" s="87" t="s">
        <v>29</v>
      </c>
      <c r="R732" s="87" t="s">
        <v>3128</v>
      </c>
      <c r="S732" s="88">
        <v>2589</v>
      </c>
      <c r="T732" s="89">
        <f t="shared" si="26"/>
        <v>0</v>
      </c>
      <c r="U732" s="90">
        <f t="shared" si="27"/>
        <v>0</v>
      </c>
      <c r="V732" s="90"/>
      <c r="W732" s="467" t="s">
        <v>262</v>
      </c>
      <c r="X732" s="62"/>
      <c r="Y732" s="132"/>
      <c r="Z732" s="74"/>
      <c r="AA732" s="22"/>
      <c r="AB732" s="141"/>
      <c r="AC732" s="248"/>
      <c r="AD732" s="248"/>
      <c r="AE732" s="248"/>
      <c r="AF732" s="248"/>
      <c r="AG732" s="293"/>
      <c r="AH732" s="400"/>
      <c r="AI732" s="22"/>
      <c r="AJ732" s="22"/>
      <c r="AK732" s="22"/>
      <c r="AL732" s="22"/>
      <c r="AM732" s="22"/>
      <c r="AN732" s="22"/>
      <c r="AO732" s="22"/>
      <c r="AP732" s="22"/>
      <c r="AQ732" s="22"/>
      <c r="AR732" s="401"/>
      <c r="AS732" s="401"/>
      <c r="AT732" s="401"/>
      <c r="AU732" s="401"/>
      <c r="AV732" s="401"/>
      <c r="AW732" s="401"/>
      <c r="AX732" s="401"/>
      <c r="AY732" s="401"/>
      <c r="AZ732" s="401"/>
      <c r="BA732" s="401"/>
      <c r="BB732" s="401"/>
      <c r="BC732" s="401"/>
      <c r="BD732" s="401"/>
      <c r="BE732" s="401"/>
      <c r="BF732" s="401"/>
      <c r="BG732" s="401"/>
      <c r="BH732" s="401"/>
      <c r="BI732" s="401"/>
      <c r="BJ732" s="401"/>
      <c r="BK732" s="401"/>
      <c r="BL732" s="401"/>
      <c r="BM732" s="401"/>
      <c r="BN732" s="401"/>
      <c r="BO732" s="401"/>
      <c r="BP732" s="401"/>
      <c r="BQ732" s="401"/>
      <c r="BR732" s="401"/>
      <c r="BS732" s="401"/>
      <c r="BT732" s="401"/>
      <c r="BU732" s="401"/>
      <c r="BV732" s="401"/>
      <c r="BW732" s="401"/>
      <c r="BX732" s="401"/>
      <c r="BY732" s="401"/>
      <c r="BZ732" s="401"/>
      <c r="CA732" s="401"/>
      <c r="CB732" s="401"/>
      <c r="CC732" s="401"/>
      <c r="CD732" s="401"/>
      <c r="CE732" s="401"/>
      <c r="CF732" s="401"/>
      <c r="CG732" s="401"/>
      <c r="CH732" s="401"/>
      <c r="CI732" s="401"/>
      <c r="CJ732" s="401"/>
      <c r="CK732" s="401"/>
    </row>
    <row r="733" spans="1:89" s="12" customFormat="1" ht="82.5" customHeight="1">
      <c r="A733" s="371" t="s">
        <v>3409</v>
      </c>
      <c r="B733" s="372" t="s">
        <v>23</v>
      </c>
      <c r="C733" s="79" t="s">
        <v>2136</v>
      </c>
      <c r="D733" s="79" t="s">
        <v>2137</v>
      </c>
      <c r="E733" s="80" t="s">
        <v>2138</v>
      </c>
      <c r="F733" s="81" t="s">
        <v>2057</v>
      </c>
      <c r="G733" s="82" t="s">
        <v>24</v>
      </c>
      <c r="H733" s="371">
        <v>0</v>
      </c>
      <c r="I733" s="83">
        <v>470000000</v>
      </c>
      <c r="J733" s="84" t="s">
        <v>25</v>
      </c>
      <c r="K733" s="372" t="s">
        <v>618</v>
      </c>
      <c r="L733" s="64" t="s">
        <v>26</v>
      </c>
      <c r="M733" s="85" t="s">
        <v>27</v>
      </c>
      <c r="N733" s="372" t="s">
        <v>1594</v>
      </c>
      <c r="O733" s="86" t="s">
        <v>28</v>
      </c>
      <c r="P733" s="64">
        <v>796</v>
      </c>
      <c r="Q733" s="87" t="s">
        <v>29</v>
      </c>
      <c r="R733" s="87" t="s">
        <v>3128</v>
      </c>
      <c r="S733" s="88">
        <v>2589</v>
      </c>
      <c r="T733" s="89">
        <f t="shared" si="26"/>
        <v>0</v>
      </c>
      <c r="U733" s="90">
        <f t="shared" si="27"/>
        <v>0</v>
      </c>
      <c r="V733" s="181"/>
      <c r="W733" s="183" t="s">
        <v>262</v>
      </c>
      <c r="X733" s="182" t="s">
        <v>3181</v>
      </c>
      <c r="Y733" s="132"/>
      <c r="Z733" s="74"/>
      <c r="AA733" s="22"/>
      <c r="AB733" s="141"/>
      <c r="AC733" s="248"/>
      <c r="AD733" s="248"/>
      <c r="AE733" s="248"/>
      <c r="AF733" s="248"/>
      <c r="AG733" s="293"/>
      <c r="AH733" s="400"/>
      <c r="AI733" s="22"/>
      <c r="AJ733" s="22"/>
      <c r="AK733" s="22"/>
      <c r="AL733" s="22"/>
      <c r="AM733" s="22"/>
      <c r="AN733" s="22"/>
      <c r="AO733" s="22"/>
      <c r="AP733" s="22"/>
      <c r="AQ733" s="22"/>
      <c r="AR733" s="401"/>
      <c r="AS733" s="401"/>
      <c r="AT733" s="401"/>
      <c r="AU733" s="401"/>
      <c r="AV733" s="401"/>
      <c r="AW733" s="401"/>
      <c r="AX733" s="401"/>
      <c r="AY733" s="401"/>
      <c r="AZ733" s="401"/>
      <c r="BA733" s="401"/>
      <c r="BB733" s="401"/>
      <c r="BC733" s="401"/>
      <c r="BD733" s="401"/>
      <c r="BE733" s="401"/>
      <c r="BF733" s="401"/>
      <c r="BG733" s="401"/>
      <c r="BH733" s="401"/>
      <c r="BI733" s="401"/>
      <c r="BJ733" s="401"/>
      <c r="BK733" s="401"/>
      <c r="BL733" s="401"/>
      <c r="BM733" s="401"/>
      <c r="BN733" s="401"/>
      <c r="BO733" s="401"/>
      <c r="BP733" s="401"/>
      <c r="BQ733" s="401"/>
      <c r="BR733" s="401"/>
      <c r="BS733" s="401"/>
      <c r="BT733" s="401"/>
      <c r="BU733" s="401"/>
      <c r="BV733" s="401"/>
      <c r="BW733" s="401"/>
      <c r="BX733" s="401"/>
      <c r="BY733" s="401"/>
      <c r="BZ733" s="401"/>
      <c r="CA733" s="401"/>
      <c r="CB733" s="401"/>
      <c r="CC733" s="401"/>
      <c r="CD733" s="401"/>
      <c r="CE733" s="401"/>
      <c r="CF733" s="401"/>
      <c r="CG733" s="401"/>
      <c r="CH733" s="401"/>
      <c r="CI733" s="401"/>
      <c r="CJ733" s="401"/>
      <c r="CK733" s="401"/>
    </row>
    <row r="734" spans="1:89" s="12" customFormat="1" ht="82.5" customHeight="1">
      <c r="A734" s="371" t="s">
        <v>4293</v>
      </c>
      <c r="B734" s="372" t="s">
        <v>23</v>
      </c>
      <c r="C734" s="79" t="s">
        <v>2136</v>
      </c>
      <c r="D734" s="79" t="s">
        <v>2137</v>
      </c>
      <c r="E734" s="80" t="s">
        <v>2138</v>
      </c>
      <c r="F734" s="81" t="s">
        <v>2057</v>
      </c>
      <c r="G734" s="82" t="s">
        <v>24</v>
      </c>
      <c r="H734" s="371">
        <v>0</v>
      </c>
      <c r="I734" s="83">
        <v>470000000</v>
      </c>
      <c r="J734" s="84" t="s">
        <v>25</v>
      </c>
      <c r="K734" s="372" t="s">
        <v>3084</v>
      </c>
      <c r="L734" s="64" t="s">
        <v>26</v>
      </c>
      <c r="M734" s="85" t="s">
        <v>27</v>
      </c>
      <c r="N734" s="372" t="s">
        <v>4442</v>
      </c>
      <c r="O734" s="86" t="s">
        <v>28</v>
      </c>
      <c r="P734" s="64">
        <v>796</v>
      </c>
      <c r="Q734" s="87" t="s">
        <v>29</v>
      </c>
      <c r="R734" s="87" t="s">
        <v>3128</v>
      </c>
      <c r="S734" s="88">
        <v>2634</v>
      </c>
      <c r="T734" s="89">
        <f t="shared" si="26"/>
        <v>0</v>
      </c>
      <c r="U734" s="90">
        <f t="shared" si="27"/>
        <v>0</v>
      </c>
      <c r="V734" s="181"/>
      <c r="W734" s="183" t="s">
        <v>262</v>
      </c>
      <c r="X734" s="182" t="s">
        <v>4267</v>
      </c>
      <c r="Y734" s="132"/>
      <c r="Z734" s="74"/>
      <c r="AA734" s="22"/>
      <c r="AB734" s="141"/>
      <c r="AC734" s="248"/>
      <c r="AD734" s="248"/>
      <c r="AE734" s="248"/>
      <c r="AF734" s="248"/>
      <c r="AG734" s="293"/>
      <c r="AH734" s="400"/>
      <c r="AI734" s="22"/>
      <c r="AJ734" s="22"/>
      <c r="AK734" s="22"/>
      <c r="AL734" s="22"/>
      <c r="AM734" s="22"/>
      <c r="AN734" s="22"/>
      <c r="AO734" s="22"/>
      <c r="AP734" s="22"/>
      <c r="AQ734" s="22"/>
      <c r="AR734" s="401"/>
      <c r="AS734" s="401"/>
      <c r="AT734" s="401"/>
      <c r="AU734" s="401"/>
      <c r="AV734" s="401"/>
      <c r="AW734" s="401"/>
      <c r="AX734" s="401"/>
      <c r="AY734" s="401"/>
      <c r="AZ734" s="401"/>
      <c r="BA734" s="401"/>
      <c r="BB734" s="401"/>
      <c r="BC734" s="401"/>
      <c r="BD734" s="401"/>
      <c r="BE734" s="401"/>
      <c r="BF734" s="401"/>
      <c r="BG734" s="401"/>
      <c r="BH734" s="401"/>
      <c r="BI734" s="401"/>
      <c r="BJ734" s="401"/>
      <c r="BK734" s="401"/>
      <c r="BL734" s="401"/>
      <c r="BM734" s="401"/>
      <c r="BN734" s="401"/>
      <c r="BO734" s="401"/>
      <c r="BP734" s="401"/>
      <c r="BQ734" s="401"/>
      <c r="BR734" s="401"/>
      <c r="BS734" s="401"/>
      <c r="BT734" s="401"/>
      <c r="BU734" s="401"/>
      <c r="BV734" s="401"/>
      <c r="BW734" s="401"/>
      <c r="BX734" s="401"/>
      <c r="BY734" s="401"/>
      <c r="BZ734" s="401"/>
      <c r="CA734" s="401"/>
      <c r="CB734" s="401"/>
      <c r="CC734" s="401"/>
      <c r="CD734" s="401"/>
      <c r="CE734" s="401"/>
      <c r="CF734" s="401"/>
      <c r="CG734" s="401"/>
      <c r="CH734" s="401"/>
      <c r="CI734" s="401"/>
      <c r="CJ734" s="401"/>
      <c r="CK734" s="401"/>
    </row>
    <row r="735" spans="1:89" s="12" customFormat="1" ht="82.5" customHeight="1">
      <c r="A735" s="371" t="s">
        <v>2851</v>
      </c>
      <c r="B735" s="372" t="s">
        <v>23</v>
      </c>
      <c r="C735" s="79" t="s">
        <v>2140</v>
      </c>
      <c r="D735" s="79" t="s">
        <v>1776</v>
      </c>
      <c r="E735" s="80" t="s">
        <v>2139</v>
      </c>
      <c r="F735" s="81" t="s">
        <v>2058</v>
      </c>
      <c r="G735" s="82" t="s">
        <v>24</v>
      </c>
      <c r="H735" s="371">
        <v>0</v>
      </c>
      <c r="I735" s="83">
        <v>470000000</v>
      </c>
      <c r="J735" s="84" t="s">
        <v>25</v>
      </c>
      <c r="K735" s="372" t="s">
        <v>618</v>
      </c>
      <c r="L735" s="64" t="s">
        <v>26</v>
      </c>
      <c r="M735" s="85" t="s">
        <v>27</v>
      </c>
      <c r="N735" s="372" t="s">
        <v>1594</v>
      </c>
      <c r="O735" s="86" t="s">
        <v>28</v>
      </c>
      <c r="P735" s="64">
        <v>796</v>
      </c>
      <c r="Q735" s="87" t="s">
        <v>29</v>
      </c>
      <c r="R735" s="87" t="s">
        <v>3128</v>
      </c>
      <c r="S735" s="88">
        <v>200</v>
      </c>
      <c r="T735" s="89">
        <f t="shared" si="26"/>
        <v>0</v>
      </c>
      <c r="U735" s="90">
        <f t="shared" si="27"/>
        <v>0</v>
      </c>
      <c r="V735" s="181"/>
      <c r="W735" s="183" t="s">
        <v>262</v>
      </c>
      <c r="X735" s="182"/>
      <c r="Y735" s="132"/>
      <c r="Z735" s="74"/>
      <c r="AA735" s="22"/>
      <c r="AB735" s="141"/>
      <c r="AC735" s="248"/>
      <c r="AD735" s="248"/>
      <c r="AE735" s="248"/>
      <c r="AF735" s="248"/>
      <c r="AG735" s="293"/>
      <c r="AH735" s="400"/>
      <c r="AI735" s="22"/>
      <c r="AJ735" s="22"/>
      <c r="AK735" s="22"/>
      <c r="AL735" s="22"/>
      <c r="AM735" s="22"/>
      <c r="AN735" s="22"/>
      <c r="AO735" s="22"/>
      <c r="AP735" s="22"/>
      <c r="AQ735" s="22"/>
      <c r="AR735" s="401"/>
      <c r="AS735" s="401"/>
      <c r="AT735" s="401"/>
      <c r="AU735" s="401"/>
      <c r="AV735" s="401"/>
      <c r="AW735" s="401"/>
      <c r="AX735" s="401"/>
      <c r="AY735" s="401"/>
      <c r="AZ735" s="401"/>
      <c r="BA735" s="401"/>
      <c r="BB735" s="401"/>
      <c r="BC735" s="401"/>
      <c r="BD735" s="401"/>
      <c r="BE735" s="401"/>
      <c r="BF735" s="401"/>
      <c r="BG735" s="401"/>
      <c r="BH735" s="401"/>
      <c r="BI735" s="401"/>
      <c r="BJ735" s="401"/>
      <c r="BK735" s="401"/>
      <c r="BL735" s="401"/>
      <c r="BM735" s="401"/>
      <c r="BN735" s="401"/>
      <c r="BO735" s="401"/>
      <c r="BP735" s="401"/>
      <c r="BQ735" s="401"/>
      <c r="BR735" s="401"/>
      <c r="BS735" s="401"/>
      <c r="BT735" s="401"/>
      <c r="BU735" s="401"/>
      <c r="BV735" s="401"/>
      <c r="BW735" s="401"/>
      <c r="BX735" s="401"/>
      <c r="BY735" s="401"/>
      <c r="BZ735" s="401"/>
      <c r="CA735" s="401"/>
      <c r="CB735" s="401"/>
      <c r="CC735" s="401"/>
      <c r="CD735" s="401"/>
      <c r="CE735" s="401"/>
      <c r="CF735" s="401"/>
      <c r="CG735" s="401"/>
      <c r="CH735" s="401"/>
      <c r="CI735" s="401"/>
      <c r="CJ735" s="401"/>
      <c r="CK735" s="401"/>
    </row>
    <row r="736" spans="1:89" s="12" customFormat="1" ht="82.5" customHeight="1">
      <c r="A736" s="371" t="s">
        <v>4294</v>
      </c>
      <c r="B736" s="372" t="s">
        <v>23</v>
      </c>
      <c r="C736" s="79" t="s">
        <v>2140</v>
      </c>
      <c r="D736" s="79" t="s">
        <v>1776</v>
      </c>
      <c r="E736" s="80" t="s">
        <v>2139</v>
      </c>
      <c r="F736" s="81" t="s">
        <v>2058</v>
      </c>
      <c r="G736" s="82" t="s">
        <v>35</v>
      </c>
      <c r="H736" s="371">
        <v>0</v>
      </c>
      <c r="I736" s="83">
        <v>470000000</v>
      </c>
      <c r="J736" s="84" t="s">
        <v>25</v>
      </c>
      <c r="K736" s="372" t="s">
        <v>3084</v>
      </c>
      <c r="L736" s="64" t="s">
        <v>26</v>
      </c>
      <c r="M736" s="85" t="s">
        <v>27</v>
      </c>
      <c r="N736" s="372" t="s">
        <v>4442</v>
      </c>
      <c r="O736" s="86" t="s">
        <v>28</v>
      </c>
      <c r="P736" s="64">
        <v>796</v>
      </c>
      <c r="Q736" s="87" t="s">
        <v>29</v>
      </c>
      <c r="R736" s="87">
        <v>40</v>
      </c>
      <c r="S736" s="88">
        <v>214.28571428571428</v>
      </c>
      <c r="T736" s="89">
        <f t="shared" si="26"/>
        <v>8571.4285714285706</v>
      </c>
      <c r="U736" s="90">
        <f t="shared" si="27"/>
        <v>9600</v>
      </c>
      <c r="V736" s="181"/>
      <c r="W736" s="183" t="s">
        <v>262</v>
      </c>
      <c r="X736" s="182" t="s">
        <v>5055</v>
      </c>
      <c r="Y736" s="67"/>
      <c r="Z736" s="69"/>
      <c r="AA736" s="67"/>
      <c r="AB736" s="69"/>
      <c r="AC736" s="70"/>
      <c r="AD736" s="70"/>
      <c r="AE736" s="70"/>
      <c r="AF736" s="70"/>
      <c r="AG736" s="9"/>
      <c r="AH736" s="321"/>
      <c r="AI736" s="67"/>
      <c r="AJ736" s="68"/>
      <c r="AK736" s="69"/>
      <c r="AL736" s="68"/>
      <c r="AM736" s="22"/>
      <c r="AN736" s="22"/>
      <c r="AO736" s="22"/>
      <c r="AP736" s="22"/>
      <c r="AQ736" s="22"/>
      <c r="AR736" s="401"/>
      <c r="AS736" s="401"/>
      <c r="AT736" s="401"/>
      <c r="AU736" s="401"/>
      <c r="AV736" s="401"/>
      <c r="AW736" s="401"/>
      <c r="AX736" s="401"/>
      <c r="AY736" s="401"/>
      <c r="AZ736" s="401"/>
      <c r="BA736" s="401"/>
      <c r="BB736" s="401"/>
      <c r="BC736" s="401"/>
      <c r="BD736" s="401"/>
      <c r="BE736" s="401"/>
      <c r="BF736" s="401"/>
      <c r="BG736" s="401"/>
      <c r="BH736" s="401"/>
      <c r="BI736" s="401"/>
      <c r="BJ736" s="401"/>
      <c r="BK736" s="401"/>
      <c r="BL736" s="401"/>
      <c r="BM736" s="401"/>
      <c r="BN736" s="401"/>
      <c r="BO736" s="401"/>
      <c r="BP736" s="401"/>
      <c r="BQ736" s="401"/>
      <c r="BR736" s="401"/>
      <c r="BS736" s="401"/>
      <c r="BT736" s="401"/>
      <c r="BU736" s="401"/>
      <c r="BV736" s="401"/>
      <c r="BW736" s="401"/>
      <c r="BX736" s="401"/>
      <c r="BY736" s="401"/>
      <c r="BZ736" s="401"/>
      <c r="CA736" s="401"/>
      <c r="CB736" s="401"/>
      <c r="CC736" s="401"/>
      <c r="CD736" s="401"/>
      <c r="CE736" s="401"/>
      <c r="CF736" s="401"/>
      <c r="CG736" s="401"/>
      <c r="CH736" s="401"/>
      <c r="CI736" s="401"/>
      <c r="CJ736" s="401"/>
      <c r="CK736" s="401"/>
    </row>
    <row r="737" spans="1:89" s="12" customFormat="1" ht="82.5" customHeight="1">
      <c r="A737" s="371" t="s">
        <v>2852</v>
      </c>
      <c r="B737" s="372" t="s">
        <v>23</v>
      </c>
      <c r="C737" s="79" t="s">
        <v>1646</v>
      </c>
      <c r="D737" s="79" t="s">
        <v>1647</v>
      </c>
      <c r="E737" s="80" t="s">
        <v>1648</v>
      </c>
      <c r="F737" s="81" t="s">
        <v>2059</v>
      </c>
      <c r="G737" s="82" t="s">
        <v>24</v>
      </c>
      <c r="H737" s="371">
        <v>0</v>
      </c>
      <c r="I737" s="83">
        <v>470000000</v>
      </c>
      <c r="J737" s="84" t="s">
        <v>25</v>
      </c>
      <c r="K737" s="372" t="s">
        <v>618</v>
      </c>
      <c r="L737" s="64" t="s">
        <v>26</v>
      </c>
      <c r="M737" s="85" t="s">
        <v>27</v>
      </c>
      <c r="N737" s="372" t="s">
        <v>1594</v>
      </c>
      <c r="O737" s="86" t="s">
        <v>28</v>
      </c>
      <c r="P737" s="64">
        <v>796</v>
      </c>
      <c r="Q737" s="87" t="s">
        <v>29</v>
      </c>
      <c r="R737" s="87" t="s">
        <v>3128</v>
      </c>
      <c r="S737" s="88">
        <v>223</v>
      </c>
      <c r="T737" s="89">
        <f t="shared" si="26"/>
        <v>0</v>
      </c>
      <c r="U737" s="90">
        <f t="shared" si="27"/>
        <v>0</v>
      </c>
      <c r="V737" s="181"/>
      <c r="W737" s="183" t="s">
        <v>262</v>
      </c>
      <c r="X737" s="182"/>
      <c r="Y737" s="132"/>
      <c r="Z737" s="74"/>
      <c r="AA737" s="22"/>
      <c r="AB737" s="141"/>
      <c r="AC737" s="248"/>
      <c r="AD737" s="248"/>
      <c r="AE737" s="248"/>
      <c r="AF737" s="248"/>
      <c r="AG737" s="293"/>
      <c r="AH737" s="400"/>
      <c r="AI737" s="22"/>
      <c r="AJ737" s="22"/>
      <c r="AK737" s="22"/>
      <c r="AL737" s="22"/>
      <c r="AM737" s="22"/>
      <c r="AN737" s="22"/>
      <c r="AO737" s="22"/>
      <c r="AP737" s="22"/>
      <c r="AQ737" s="22"/>
      <c r="AR737" s="401"/>
      <c r="AS737" s="401"/>
      <c r="AT737" s="401"/>
      <c r="AU737" s="401"/>
      <c r="AV737" s="401"/>
      <c r="AW737" s="401"/>
      <c r="AX737" s="401"/>
      <c r="AY737" s="401"/>
      <c r="AZ737" s="401"/>
      <c r="BA737" s="401"/>
      <c r="BB737" s="401"/>
      <c r="BC737" s="401"/>
      <c r="BD737" s="401"/>
      <c r="BE737" s="401"/>
      <c r="BF737" s="401"/>
      <c r="BG737" s="401"/>
      <c r="BH737" s="401"/>
      <c r="BI737" s="401"/>
      <c r="BJ737" s="401"/>
      <c r="BK737" s="401"/>
      <c r="BL737" s="401"/>
      <c r="BM737" s="401"/>
      <c r="BN737" s="401"/>
      <c r="BO737" s="401"/>
      <c r="BP737" s="401"/>
      <c r="BQ737" s="401"/>
      <c r="BR737" s="401"/>
      <c r="BS737" s="401"/>
      <c r="BT737" s="401"/>
      <c r="BU737" s="401"/>
      <c r="BV737" s="401"/>
      <c r="BW737" s="401"/>
      <c r="BX737" s="401"/>
      <c r="BY737" s="401"/>
      <c r="BZ737" s="401"/>
      <c r="CA737" s="401"/>
      <c r="CB737" s="401"/>
      <c r="CC737" s="401"/>
      <c r="CD737" s="401"/>
      <c r="CE737" s="401"/>
      <c r="CF737" s="401"/>
      <c r="CG737" s="401"/>
      <c r="CH737" s="401"/>
      <c r="CI737" s="401"/>
      <c r="CJ737" s="401"/>
      <c r="CK737" s="401"/>
    </row>
    <row r="738" spans="1:89" s="12" customFormat="1" ht="82.5" customHeight="1">
      <c r="A738" s="371" t="s">
        <v>4295</v>
      </c>
      <c r="B738" s="372" t="s">
        <v>23</v>
      </c>
      <c r="C738" s="79" t="s">
        <v>1646</v>
      </c>
      <c r="D738" s="79" t="s">
        <v>1647</v>
      </c>
      <c r="E738" s="80" t="s">
        <v>1648</v>
      </c>
      <c r="F738" s="81" t="s">
        <v>2059</v>
      </c>
      <c r="G738" s="82" t="s">
        <v>35</v>
      </c>
      <c r="H738" s="371">
        <v>0</v>
      </c>
      <c r="I738" s="83">
        <v>470000000</v>
      </c>
      <c r="J738" s="84" t="s">
        <v>25</v>
      </c>
      <c r="K738" s="372" t="s">
        <v>3084</v>
      </c>
      <c r="L738" s="64" t="s">
        <v>26</v>
      </c>
      <c r="M738" s="85" t="s">
        <v>27</v>
      </c>
      <c r="N738" s="372" t="s">
        <v>4442</v>
      </c>
      <c r="O738" s="86" t="s">
        <v>28</v>
      </c>
      <c r="P738" s="64">
        <v>796</v>
      </c>
      <c r="Q738" s="87" t="s">
        <v>29</v>
      </c>
      <c r="R738" s="87">
        <v>25</v>
      </c>
      <c r="S738" s="88">
        <v>343.74999999999994</v>
      </c>
      <c r="T738" s="89">
        <f t="shared" si="26"/>
        <v>8593.7499999999982</v>
      </c>
      <c r="U738" s="90">
        <f t="shared" si="27"/>
        <v>9624.9999999999982</v>
      </c>
      <c r="V738" s="181"/>
      <c r="W738" s="183" t="s">
        <v>262</v>
      </c>
      <c r="X738" s="182" t="s">
        <v>4046</v>
      </c>
      <c r="Y738" s="67"/>
      <c r="Z738" s="69"/>
      <c r="AA738" s="67"/>
      <c r="AB738" s="69"/>
      <c r="AC738" s="70"/>
      <c r="AD738" s="70"/>
      <c r="AE738" s="70"/>
      <c r="AF738" s="70"/>
      <c r="AG738" s="9"/>
      <c r="AH738" s="321"/>
      <c r="AI738" s="67"/>
      <c r="AJ738" s="68"/>
      <c r="AK738" s="69"/>
      <c r="AL738" s="68"/>
      <c r="AM738" s="22"/>
      <c r="AN738" s="22"/>
      <c r="AO738" s="22"/>
      <c r="AP738" s="22"/>
      <c r="AQ738" s="22"/>
      <c r="AR738" s="401"/>
      <c r="AS738" s="401"/>
      <c r="AT738" s="401"/>
      <c r="AU738" s="401"/>
      <c r="AV738" s="401"/>
      <c r="AW738" s="401"/>
      <c r="AX738" s="401"/>
      <c r="AY738" s="401"/>
      <c r="AZ738" s="401"/>
      <c r="BA738" s="401"/>
      <c r="BB738" s="401"/>
      <c r="BC738" s="401"/>
      <c r="BD738" s="401"/>
      <c r="BE738" s="401"/>
      <c r="BF738" s="401"/>
      <c r="BG738" s="401"/>
      <c r="BH738" s="401"/>
      <c r="BI738" s="401"/>
      <c r="BJ738" s="401"/>
      <c r="BK738" s="401"/>
      <c r="BL738" s="401"/>
      <c r="BM738" s="401"/>
      <c r="BN738" s="401"/>
      <c r="BO738" s="401"/>
      <c r="BP738" s="401"/>
      <c r="BQ738" s="401"/>
      <c r="BR738" s="401"/>
      <c r="BS738" s="401"/>
      <c r="BT738" s="401"/>
      <c r="BU738" s="401"/>
      <c r="BV738" s="401"/>
      <c r="BW738" s="401"/>
      <c r="BX738" s="401"/>
      <c r="BY738" s="401"/>
      <c r="BZ738" s="401"/>
      <c r="CA738" s="401"/>
      <c r="CB738" s="401"/>
      <c r="CC738" s="401"/>
      <c r="CD738" s="401"/>
      <c r="CE738" s="401"/>
      <c r="CF738" s="401"/>
      <c r="CG738" s="401"/>
      <c r="CH738" s="401"/>
      <c r="CI738" s="401"/>
      <c r="CJ738" s="401"/>
      <c r="CK738" s="401"/>
    </row>
    <row r="739" spans="1:89" s="12" customFormat="1" ht="82.5" customHeight="1">
      <c r="A739" s="217" t="s">
        <v>2853</v>
      </c>
      <c r="B739" s="219" t="s">
        <v>23</v>
      </c>
      <c r="C739" s="231" t="s">
        <v>2141</v>
      </c>
      <c r="D739" s="231" t="s">
        <v>1472</v>
      </c>
      <c r="E739" s="220" t="s">
        <v>2142</v>
      </c>
      <c r="F739" s="221" t="s">
        <v>2060</v>
      </c>
      <c r="G739" s="222" t="s">
        <v>24</v>
      </c>
      <c r="H739" s="217">
        <v>0</v>
      </c>
      <c r="I739" s="223">
        <v>470000000</v>
      </c>
      <c r="J739" s="224" t="s">
        <v>25</v>
      </c>
      <c r="K739" s="219" t="s">
        <v>618</v>
      </c>
      <c r="L739" s="225" t="s">
        <v>26</v>
      </c>
      <c r="M739" s="226" t="s">
        <v>27</v>
      </c>
      <c r="N739" s="219" t="s">
        <v>1594</v>
      </c>
      <c r="O739" s="227" t="s">
        <v>28</v>
      </c>
      <c r="P739" s="225" t="s">
        <v>976</v>
      </c>
      <c r="Q739" s="228" t="s">
        <v>975</v>
      </c>
      <c r="R739" s="228">
        <v>40</v>
      </c>
      <c r="S739" s="229">
        <v>3885</v>
      </c>
      <c r="T739" s="230">
        <f t="shared" si="26"/>
        <v>155400</v>
      </c>
      <c r="U739" s="252">
        <f t="shared" si="27"/>
        <v>174048.00000000003</v>
      </c>
      <c r="V739" s="252"/>
      <c r="W739" s="468" t="s">
        <v>262</v>
      </c>
      <c r="X739" s="218"/>
      <c r="Y739" s="132"/>
      <c r="Z739" s="368"/>
      <c r="AA739" s="402"/>
      <c r="AB739" s="403"/>
      <c r="AC739" s="404"/>
      <c r="AD739" s="404"/>
      <c r="AE739" s="404"/>
      <c r="AF739" s="404"/>
      <c r="AG739" s="293"/>
      <c r="AH739" s="400"/>
      <c r="AI739" s="67"/>
      <c r="AJ739" s="68"/>
      <c r="AK739" s="69"/>
      <c r="AL739" s="68"/>
      <c r="AM739" s="434"/>
      <c r="AN739" s="434"/>
      <c r="AO739" s="22"/>
      <c r="AP739" s="22"/>
      <c r="AQ739" s="22"/>
      <c r="AR739" s="401"/>
      <c r="AS739" s="401"/>
      <c r="AT739" s="401"/>
      <c r="AU739" s="401"/>
      <c r="AV739" s="401"/>
      <c r="AW739" s="401"/>
      <c r="AX739" s="401"/>
      <c r="AY739" s="401"/>
      <c r="AZ739" s="401"/>
      <c r="BA739" s="401"/>
      <c r="BB739" s="401"/>
      <c r="BC739" s="401"/>
      <c r="BD739" s="401"/>
      <c r="BE739" s="401"/>
      <c r="BF739" s="401"/>
      <c r="BG739" s="401"/>
      <c r="BH739" s="401"/>
      <c r="BI739" s="401"/>
      <c r="BJ739" s="401"/>
      <c r="BK739" s="401"/>
      <c r="BL739" s="401"/>
      <c r="BM739" s="401"/>
      <c r="BN739" s="401"/>
      <c r="BO739" s="401"/>
      <c r="BP739" s="401"/>
      <c r="BQ739" s="401"/>
      <c r="BR739" s="401"/>
      <c r="BS739" s="401"/>
      <c r="BT739" s="401"/>
      <c r="BU739" s="401"/>
      <c r="BV739" s="401"/>
      <c r="BW739" s="401"/>
      <c r="BX739" s="401"/>
      <c r="BY739" s="401"/>
      <c r="BZ739" s="401"/>
      <c r="CA739" s="401"/>
      <c r="CB739" s="401"/>
      <c r="CC739" s="401"/>
      <c r="CD739" s="401"/>
      <c r="CE739" s="401"/>
      <c r="CF739" s="401"/>
      <c r="CG739" s="401"/>
      <c r="CH739" s="401"/>
      <c r="CI739" s="401"/>
      <c r="CJ739" s="401"/>
      <c r="CK739" s="401"/>
    </row>
    <row r="740" spans="1:89" s="12" customFormat="1" ht="82.5" customHeight="1">
      <c r="A740" s="371" t="s">
        <v>2854</v>
      </c>
      <c r="B740" s="372" t="s">
        <v>23</v>
      </c>
      <c r="C740" s="79" t="s">
        <v>1411</v>
      </c>
      <c r="D740" s="79" t="s">
        <v>1412</v>
      </c>
      <c r="E740" s="80" t="s">
        <v>1413</v>
      </c>
      <c r="F740" s="81" t="s">
        <v>2061</v>
      </c>
      <c r="G740" s="82" t="s">
        <v>24</v>
      </c>
      <c r="H740" s="371">
        <v>0</v>
      </c>
      <c r="I740" s="83">
        <v>470000000</v>
      </c>
      <c r="J740" s="84" t="s">
        <v>25</v>
      </c>
      <c r="K740" s="372" t="s">
        <v>1592</v>
      </c>
      <c r="L740" s="64" t="s">
        <v>26</v>
      </c>
      <c r="M740" s="85" t="s">
        <v>27</v>
      </c>
      <c r="N740" s="372" t="s">
        <v>1594</v>
      </c>
      <c r="O740" s="86" t="s">
        <v>28</v>
      </c>
      <c r="P740" s="64">
        <v>796</v>
      </c>
      <c r="Q740" s="87" t="s">
        <v>29</v>
      </c>
      <c r="R740" s="87" t="s">
        <v>3128</v>
      </c>
      <c r="S740" s="88">
        <v>50</v>
      </c>
      <c r="T740" s="89">
        <f t="shared" si="26"/>
        <v>0</v>
      </c>
      <c r="U740" s="90">
        <f t="shared" si="27"/>
        <v>0</v>
      </c>
      <c r="V740" s="90"/>
      <c r="W740" s="467" t="s">
        <v>262</v>
      </c>
      <c r="X740" s="62"/>
      <c r="Y740" s="132"/>
      <c r="Z740" s="74"/>
      <c r="AA740" s="22"/>
      <c r="AB740" s="141"/>
      <c r="AC740" s="248"/>
      <c r="AD740" s="248"/>
      <c r="AE740" s="248"/>
      <c r="AF740" s="248"/>
      <c r="AG740" s="293"/>
      <c r="AH740" s="400"/>
      <c r="AI740" s="22"/>
      <c r="AJ740" s="22"/>
      <c r="AK740" s="22"/>
      <c r="AL740" s="22"/>
      <c r="AM740" s="22"/>
      <c r="AN740" s="22"/>
      <c r="AO740" s="22"/>
      <c r="AP740" s="22"/>
      <c r="AQ740" s="22"/>
      <c r="AR740" s="401"/>
      <c r="AS740" s="401"/>
      <c r="AT740" s="401"/>
      <c r="AU740" s="401"/>
      <c r="AV740" s="401"/>
      <c r="AW740" s="401"/>
      <c r="AX740" s="401"/>
      <c r="AY740" s="401"/>
      <c r="AZ740" s="401"/>
      <c r="BA740" s="401"/>
      <c r="BB740" s="401"/>
      <c r="BC740" s="401"/>
      <c r="BD740" s="401"/>
      <c r="BE740" s="401"/>
      <c r="BF740" s="401"/>
      <c r="BG740" s="401"/>
      <c r="BH740" s="401"/>
      <c r="BI740" s="401"/>
      <c r="BJ740" s="401"/>
      <c r="BK740" s="401"/>
      <c r="BL740" s="401"/>
      <c r="BM740" s="401"/>
      <c r="BN740" s="401"/>
      <c r="BO740" s="401"/>
      <c r="BP740" s="401"/>
      <c r="BQ740" s="401"/>
      <c r="BR740" s="401"/>
      <c r="BS740" s="401"/>
      <c r="BT740" s="401"/>
      <c r="BU740" s="401"/>
      <c r="BV740" s="401"/>
      <c r="BW740" s="401"/>
      <c r="BX740" s="401"/>
      <c r="BY740" s="401"/>
      <c r="BZ740" s="401"/>
      <c r="CA740" s="401"/>
      <c r="CB740" s="401"/>
      <c r="CC740" s="401"/>
      <c r="CD740" s="401"/>
      <c r="CE740" s="401"/>
      <c r="CF740" s="401"/>
      <c r="CG740" s="401"/>
      <c r="CH740" s="401"/>
      <c r="CI740" s="401"/>
      <c r="CJ740" s="401"/>
      <c r="CK740" s="401"/>
    </row>
    <row r="741" spans="1:89" s="12" customFormat="1" ht="82.5" customHeight="1">
      <c r="A741" s="371" t="s">
        <v>3410</v>
      </c>
      <c r="B741" s="372" t="s">
        <v>23</v>
      </c>
      <c r="C741" s="79" t="s">
        <v>1411</v>
      </c>
      <c r="D741" s="79" t="s">
        <v>1412</v>
      </c>
      <c r="E741" s="80" t="s">
        <v>1413</v>
      </c>
      <c r="F741" s="81" t="s">
        <v>2061</v>
      </c>
      <c r="G741" s="82" t="s">
        <v>24</v>
      </c>
      <c r="H741" s="371">
        <v>0</v>
      </c>
      <c r="I741" s="83">
        <v>470000000</v>
      </c>
      <c r="J741" s="84" t="s">
        <v>25</v>
      </c>
      <c r="K741" s="372" t="s">
        <v>618</v>
      </c>
      <c r="L741" s="64" t="s">
        <v>26</v>
      </c>
      <c r="M741" s="85" t="s">
        <v>27</v>
      </c>
      <c r="N741" s="372" t="s">
        <v>1594</v>
      </c>
      <c r="O741" s="86" t="s">
        <v>28</v>
      </c>
      <c r="P741" s="64">
        <v>796</v>
      </c>
      <c r="Q741" s="87" t="s">
        <v>29</v>
      </c>
      <c r="R741" s="87" t="s">
        <v>3128</v>
      </c>
      <c r="S741" s="88">
        <v>50</v>
      </c>
      <c r="T741" s="89">
        <f t="shared" si="26"/>
        <v>0</v>
      </c>
      <c r="U741" s="90">
        <f t="shared" si="27"/>
        <v>0</v>
      </c>
      <c r="V741" s="181"/>
      <c r="W741" s="183" t="s">
        <v>262</v>
      </c>
      <c r="X741" s="182" t="s">
        <v>3181</v>
      </c>
      <c r="Y741" s="132"/>
      <c r="Z741" s="74"/>
      <c r="AA741" s="22"/>
      <c r="AB741" s="141"/>
      <c r="AC741" s="248"/>
      <c r="AD741" s="248"/>
      <c r="AE741" s="248"/>
      <c r="AF741" s="248"/>
      <c r="AG741" s="293"/>
      <c r="AH741" s="400"/>
      <c r="AI741" s="22"/>
      <c r="AJ741" s="22"/>
      <c r="AK741" s="22"/>
      <c r="AL741" s="22"/>
      <c r="AM741" s="22"/>
      <c r="AN741" s="22"/>
      <c r="AO741" s="22"/>
      <c r="AP741" s="22"/>
      <c r="AQ741" s="22"/>
      <c r="AR741" s="401"/>
      <c r="AS741" s="401"/>
      <c r="AT741" s="401"/>
      <c r="AU741" s="401"/>
      <c r="AV741" s="401"/>
      <c r="AW741" s="401"/>
      <c r="AX741" s="401"/>
      <c r="AY741" s="401"/>
      <c r="AZ741" s="401"/>
      <c r="BA741" s="401"/>
      <c r="BB741" s="401"/>
      <c r="BC741" s="401"/>
      <c r="BD741" s="401"/>
      <c r="BE741" s="401"/>
      <c r="BF741" s="401"/>
      <c r="BG741" s="401"/>
      <c r="BH741" s="401"/>
      <c r="BI741" s="401"/>
      <c r="BJ741" s="401"/>
      <c r="BK741" s="401"/>
      <c r="BL741" s="401"/>
      <c r="BM741" s="401"/>
      <c r="BN741" s="401"/>
      <c r="BO741" s="401"/>
      <c r="BP741" s="401"/>
      <c r="BQ741" s="401"/>
      <c r="BR741" s="401"/>
      <c r="BS741" s="401"/>
      <c r="BT741" s="401"/>
      <c r="BU741" s="401"/>
      <c r="BV741" s="401"/>
      <c r="BW741" s="401"/>
      <c r="BX741" s="401"/>
      <c r="BY741" s="401"/>
      <c r="BZ741" s="401"/>
      <c r="CA741" s="401"/>
      <c r="CB741" s="401"/>
      <c r="CC741" s="401"/>
      <c r="CD741" s="401"/>
      <c r="CE741" s="401"/>
      <c r="CF741" s="401"/>
      <c r="CG741" s="401"/>
      <c r="CH741" s="401"/>
      <c r="CI741" s="401"/>
      <c r="CJ741" s="401"/>
      <c r="CK741" s="401"/>
    </row>
    <row r="742" spans="1:89" s="12" customFormat="1" ht="82.5" customHeight="1">
      <c r="A742" s="371" t="s">
        <v>4296</v>
      </c>
      <c r="B742" s="372" t="s">
        <v>23</v>
      </c>
      <c r="C742" s="79" t="s">
        <v>1411</v>
      </c>
      <c r="D742" s="79" t="s">
        <v>1412</v>
      </c>
      <c r="E742" s="80" t="s">
        <v>1413</v>
      </c>
      <c r="F742" s="81" t="s">
        <v>2061</v>
      </c>
      <c r="G742" s="82" t="s">
        <v>24</v>
      </c>
      <c r="H742" s="371">
        <v>0</v>
      </c>
      <c r="I742" s="83">
        <v>470000000</v>
      </c>
      <c r="J742" s="84" t="s">
        <v>25</v>
      </c>
      <c r="K742" s="372" t="s">
        <v>3084</v>
      </c>
      <c r="L742" s="64" t="s">
        <v>26</v>
      </c>
      <c r="M742" s="85" t="s">
        <v>27</v>
      </c>
      <c r="N742" s="372" t="s">
        <v>4442</v>
      </c>
      <c r="O742" s="86" t="s">
        <v>28</v>
      </c>
      <c r="P742" s="64">
        <v>796</v>
      </c>
      <c r="Q742" s="87" t="s">
        <v>29</v>
      </c>
      <c r="R742" s="87" t="s">
        <v>3128</v>
      </c>
      <c r="S742" s="88">
        <v>60</v>
      </c>
      <c r="T742" s="89">
        <f t="shared" si="26"/>
        <v>0</v>
      </c>
      <c r="U742" s="90">
        <f t="shared" si="27"/>
        <v>0</v>
      </c>
      <c r="V742" s="181"/>
      <c r="W742" s="183" t="s">
        <v>262</v>
      </c>
      <c r="X742" s="182" t="s">
        <v>4285</v>
      </c>
      <c r="Y742" s="132"/>
      <c r="Z742" s="74"/>
      <c r="AA742" s="22"/>
      <c r="AB742" s="141"/>
      <c r="AC742" s="248"/>
      <c r="AD742" s="248"/>
      <c r="AE742" s="248"/>
      <c r="AF742" s="248"/>
      <c r="AG742" s="293"/>
      <c r="AH742" s="400"/>
      <c r="AI742" s="22"/>
      <c r="AJ742" s="22"/>
      <c r="AK742" s="22"/>
      <c r="AL742" s="22"/>
      <c r="AM742" s="22"/>
      <c r="AN742" s="22"/>
      <c r="AO742" s="22"/>
      <c r="AP742" s="22"/>
      <c r="AQ742" s="22"/>
      <c r="AR742" s="401"/>
      <c r="AS742" s="401"/>
      <c r="AT742" s="401"/>
      <c r="AU742" s="401"/>
      <c r="AV742" s="401"/>
      <c r="AW742" s="401"/>
      <c r="AX742" s="401"/>
      <c r="AY742" s="401"/>
      <c r="AZ742" s="401"/>
      <c r="BA742" s="401"/>
      <c r="BB742" s="401"/>
      <c r="BC742" s="401"/>
      <c r="BD742" s="401"/>
      <c r="BE742" s="401"/>
      <c r="BF742" s="401"/>
      <c r="BG742" s="401"/>
      <c r="BH742" s="401"/>
      <c r="BI742" s="401"/>
      <c r="BJ742" s="401"/>
      <c r="BK742" s="401"/>
      <c r="BL742" s="401"/>
      <c r="BM742" s="401"/>
      <c r="BN742" s="401"/>
      <c r="BO742" s="401"/>
      <c r="BP742" s="401"/>
      <c r="BQ742" s="401"/>
      <c r="BR742" s="401"/>
      <c r="BS742" s="401"/>
      <c r="BT742" s="401"/>
      <c r="BU742" s="401"/>
      <c r="BV742" s="401"/>
      <c r="BW742" s="401"/>
      <c r="BX742" s="401"/>
      <c r="BY742" s="401"/>
      <c r="BZ742" s="401"/>
      <c r="CA742" s="401"/>
      <c r="CB742" s="401"/>
      <c r="CC742" s="401"/>
      <c r="CD742" s="401"/>
      <c r="CE742" s="401"/>
      <c r="CF742" s="401"/>
      <c r="CG742" s="401"/>
      <c r="CH742" s="401"/>
      <c r="CI742" s="401"/>
      <c r="CJ742" s="401"/>
      <c r="CK742" s="401"/>
    </row>
    <row r="743" spans="1:89" s="12" customFormat="1" ht="82.5" customHeight="1">
      <c r="A743" s="371" t="s">
        <v>2855</v>
      </c>
      <c r="B743" s="372" t="s">
        <v>23</v>
      </c>
      <c r="C743" s="79" t="s">
        <v>2126</v>
      </c>
      <c r="D743" s="79" t="s">
        <v>1835</v>
      </c>
      <c r="E743" s="80" t="s">
        <v>2127</v>
      </c>
      <c r="F743" s="81" t="s">
        <v>2062</v>
      </c>
      <c r="G743" s="82" t="s">
        <v>24</v>
      </c>
      <c r="H743" s="371">
        <v>0</v>
      </c>
      <c r="I743" s="83">
        <v>470000000</v>
      </c>
      <c r="J743" s="84" t="s">
        <v>25</v>
      </c>
      <c r="K743" s="372" t="s">
        <v>1592</v>
      </c>
      <c r="L743" s="64" t="s">
        <v>26</v>
      </c>
      <c r="M743" s="85" t="s">
        <v>27</v>
      </c>
      <c r="N743" s="372" t="s">
        <v>1594</v>
      </c>
      <c r="O743" s="86" t="s">
        <v>28</v>
      </c>
      <c r="P743" s="64" t="s">
        <v>806</v>
      </c>
      <c r="Q743" s="87" t="s">
        <v>805</v>
      </c>
      <c r="R743" s="87" t="s">
        <v>3128</v>
      </c>
      <c r="S743" s="88">
        <v>221</v>
      </c>
      <c r="T743" s="89">
        <f t="shared" si="26"/>
        <v>0</v>
      </c>
      <c r="U743" s="90">
        <f t="shared" si="27"/>
        <v>0</v>
      </c>
      <c r="V743" s="90"/>
      <c r="W743" s="467" t="s">
        <v>262</v>
      </c>
      <c r="X743" s="62"/>
      <c r="Y743" s="132"/>
      <c r="Z743" s="74"/>
      <c r="AA743" s="22"/>
      <c r="AB743" s="141"/>
      <c r="AC743" s="248"/>
      <c r="AD743" s="248"/>
      <c r="AE743" s="248"/>
      <c r="AF743" s="248"/>
      <c r="AG743" s="293"/>
      <c r="AH743" s="400"/>
      <c r="AI743" s="22"/>
      <c r="AJ743" s="22"/>
      <c r="AK743" s="22"/>
      <c r="AL743" s="22"/>
      <c r="AM743" s="22"/>
      <c r="AN743" s="22"/>
      <c r="AO743" s="22"/>
      <c r="AP743" s="22"/>
      <c r="AQ743" s="22"/>
      <c r="AR743" s="401"/>
      <c r="AS743" s="401"/>
      <c r="AT743" s="401"/>
      <c r="AU743" s="401"/>
      <c r="AV743" s="401"/>
      <c r="AW743" s="401"/>
      <c r="AX743" s="401"/>
      <c r="AY743" s="401"/>
      <c r="AZ743" s="401"/>
      <c r="BA743" s="401"/>
      <c r="BB743" s="401"/>
      <c r="BC743" s="401"/>
      <c r="BD743" s="401"/>
      <c r="BE743" s="401"/>
      <c r="BF743" s="401"/>
      <c r="BG743" s="401"/>
      <c r="BH743" s="401"/>
      <c r="BI743" s="401"/>
      <c r="BJ743" s="401"/>
      <c r="BK743" s="401"/>
      <c r="BL743" s="401"/>
      <c r="BM743" s="401"/>
      <c r="BN743" s="401"/>
      <c r="BO743" s="401"/>
      <c r="BP743" s="401"/>
      <c r="BQ743" s="401"/>
      <c r="BR743" s="401"/>
      <c r="BS743" s="401"/>
      <c r="BT743" s="401"/>
      <c r="BU743" s="401"/>
      <c r="BV743" s="401"/>
      <c r="BW743" s="401"/>
      <c r="BX743" s="401"/>
      <c r="BY743" s="401"/>
      <c r="BZ743" s="401"/>
      <c r="CA743" s="401"/>
      <c r="CB743" s="401"/>
      <c r="CC743" s="401"/>
      <c r="CD743" s="401"/>
      <c r="CE743" s="401"/>
      <c r="CF743" s="401"/>
      <c r="CG743" s="401"/>
      <c r="CH743" s="401"/>
      <c r="CI743" s="401"/>
      <c r="CJ743" s="401"/>
      <c r="CK743" s="401"/>
    </row>
    <row r="744" spans="1:89" s="12" customFormat="1" ht="82.5" customHeight="1">
      <c r="A744" s="371" t="s">
        <v>3411</v>
      </c>
      <c r="B744" s="372" t="s">
        <v>23</v>
      </c>
      <c r="C744" s="79" t="s">
        <v>2126</v>
      </c>
      <c r="D744" s="79" t="s">
        <v>1835</v>
      </c>
      <c r="E744" s="80" t="s">
        <v>2127</v>
      </c>
      <c r="F744" s="81" t="s">
        <v>2062</v>
      </c>
      <c r="G744" s="82" t="s">
        <v>24</v>
      </c>
      <c r="H744" s="371">
        <v>0</v>
      </c>
      <c r="I744" s="83">
        <v>470000000</v>
      </c>
      <c r="J744" s="84" t="s">
        <v>25</v>
      </c>
      <c r="K744" s="372" t="s">
        <v>618</v>
      </c>
      <c r="L744" s="64" t="s">
        <v>26</v>
      </c>
      <c r="M744" s="85" t="s">
        <v>27</v>
      </c>
      <c r="N744" s="372" t="s">
        <v>1594</v>
      </c>
      <c r="O744" s="86" t="s">
        <v>28</v>
      </c>
      <c r="P744" s="64" t="s">
        <v>806</v>
      </c>
      <c r="Q744" s="87" t="s">
        <v>805</v>
      </c>
      <c r="R744" s="87" t="s">
        <v>3128</v>
      </c>
      <c r="S744" s="88">
        <v>221</v>
      </c>
      <c r="T744" s="89">
        <f t="shared" si="26"/>
        <v>0</v>
      </c>
      <c r="U744" s="90">
        <f t="shared" si="27"/>
        <v>0</v>
      </c>
      <c r="V744" s="181"/>
      <c r="W744" s="183" t="s">
        <v>262</v>
      </c>
      <c r="X744" s="182" t="s">
        <v>3181</v>
      </c>
      <c r="Y744" s="132"/>
      <c r="Z744" s="74"/>
      <c r="AA744" s="22"/>
      <c r="AB744" s="141"/>
      <c r="AC744" s="248"/>
      <c r="AD744" s="248"/>
      <c r="AE744" s="248"/>
      <c r="AF744" s="248"/>
      <c r="AG744" s="293"/>
      <c r="AH744" s="400"/>
      <c r="AI744" s="22"/>
      <c r="AJ744" s="22"/>
      <c r="AK744" s="22"/>
      <c r="AL744" s="22"/>
      <c r="AM744" s="22"/>
      <c r="AN744" s="22"/>
      <c r="AO744" s="22"/>
      <c r="AP744" s="22"/>
      <c r="AQ744" s="22"/>
      <c r="AR744" s="401"/>
      <c r="AS744" s="401"/>
      <c r="AT744" s="401"/>
      <c r="AU744" s="401"/>
      <c r="AV744" s="401"/>
      <c r="AW744" s="401"/>
      <c r="AX744" s="401"/>
      <c r="AY744" s="401"/>
      <c r="AZ744" s="401"/>
      <c r="BA744" s="401"/>
      <c r="BB744" s="401"/>
      <c r="BC744" s="401"/>
      <c r="BD744" s="401"/>
      <c r="BE744" s="401"/>
      <c r="BF744" s="401"/>
      <c r="BG744" s="401"/>
      <c r="BH744" s="401"/>
      <c r="BI744" s="401"/>
      <c r="BJ744" s="401"/>
      <c r="BK744" s="401"/>
      <c r="BL744" s="401"/>
      <c r="BM744" s="401"/>
      <c r="BN744" s="401"/>
      <c r="BO744" s="401"/>
      <c r="BP744" s="401"/>
      <c r="BQ744" s="401"/>
      <c r="BR744" s="401"/>
      <c r="BS744" s="401"/>
      <c r="BT744" s="401"/>
      <c r="BU744" s="401"/>
      <c r="BV744" s="401"/>
      <c r="BW744" s="401"/>
      <c r="BX744" s="401"/>
      <c r="BY744" s="401"/>
      <c r="BZ744" s="401"/>
      <c r="CA744" s="401"/>
      <c r="CB744" s="401"/>
      <c r="CC744" s="401"/>
      <c r="CD744" s="401"/>
      <c r="CE744" s="401"/>
      <c r="CF744" s="401"/>
      <c r="CG744" s="401"/>
      <c r="CH744" s="401"/>
      <c r="CI744" s="401"/>
      <c r="CJ744" s="401"/>
      <c r="CK744" s="401"/>
    </row>
    <row r="745" spans="1:89" s="12" customFormat="1" ht="82.5" customHeight="1">
      <c r="A745" s="371" t="s">
        <v>4297</v>
      </c>
      <c r="B745" s="372" t="s">
        <v>23</v>
      </c>
      <c r="C745" s="79" t="s">
        <v>2126</v>
      </c>
      <c r="D745" s="79" t="s">
        <v>1835</v>
      </c>
      <c r="E745" s="80" t="s">
        <v>2127</v>
      </c>
      <c r="F745" s="81" t="s">
        <v>2062</v>
      </c>
      <c r="G745" s="82" t="s">
        <v>24</v>
      </c>
      <c r="H745" s="371">
        <v>0</v>
      </c>
      <c r="I745" s="83">
        <v>470000000</v>
      </c>
      <c r="J745" s="84" t="s">
        <v>25</v>
      </c>
      <c r="K745" s="372" t="s">
        <v>3084</v>
      </c>
      <c r="L745" s="64" t="s">
        <v>26</v>
      </c>
      <c r="M745" s="85" t="s">
        <v>27</v>
      </c>
      <c r="N745" s="372" t="s">
        <v>4442</v>
      </c>
      <c r="O745" s="86" t="s">
        <v>28</v>
      </c>
      <c r="P745" s="64" t="s">
        <v>806</v>
      </c>
      <c r="Q745" s="87" t="s">
        <v>805</v>
      </c>
      <c r="R745" s="87" t="s">
        <v>3128</v>
      </c>
      <c r="S745" s="88">
        <v>221</v>
      </c>
      <c r="T745" s="89">
        <f t="shared" si="26"/>
        <v>0</v>
      </c>
      <c r="U745" s="90">
        <f t="shared" si="27"/>
        <v>0</v>
      </c>
      <c r="V745" s="181"/>
      <c r="W745" s="183" t="s">
        <v>262</v>
      </c>
      <c r="X745" s="182" t="s">
        <v>4306</v>
      </c>
      <c r="Y745" s="132"/>
      <c r="Z745" s="74"/>
      <c r="AA745" s="22"/>
      <c r="AB745" s="141"/>
      <c r="AC745" s="248"/>
      <c r="AD745" s="248"/>
      <c r="AE745" s="248"/>
      <c r="AF745" s="248"/>
      <c r="AG745" s="293"/>
      <c r="AH745" s="400"/>
      <c r="AI745" s="22"/>
      <c r="AJ745" s="22"/>
      <c r="AK745" s="22"/>
      <c r="AL745" s="22"/>
      <c r="AM745" s="22"/>
      <c r="AN745" s="22"/>
      <c r="AO745" s="22"/>
      <c r="AP745" s="22"/>
      <c r="AQ745" s="22"/>
      <c r="AR745" s="401"/>
      <c r="AS745" s="401"/>
      <c r="AT745" s="401"/>
      <c r="AU745" s="401"/>
      <c r="AV745" s="401"/>
      <c r="AW745" s="401"/>
      <c r="AX745" s="401"/>
      <c r="AY745" s="401"/>
      <c r="AZ745" s="401"/>
      <c r="BA745" s="401"/>
      <c r="BB745" s="401"/>
      <c r="BC745" s="401"/>
      <c r="BD745" s="401"/>
      <c r="BE745" s="401"/>
      <c r="BF745" s="401"/>
      <c r="BG745" s="401"/>
      <c r="BH745" s="401"/>
      <c r="BI745" s="401"/>
      <c r="BJ745" s="401"/>
      <c r="BK745" s="401"/>
      <c r="BL745" s="401"/>
      <c r="BM745" s="401"/>
      <c r="BN745" s="401"/>
      <c r="BO745" s="401"/>
      <c r="BP745" s="401"/>
      <c r="BQ745" s="401"/>
      <c r="BR745" s="401"/>
      <c r="BS745" s="401"/>
      <c r="BT745" s="401"/>
      <c r="BU745" s="401"/>
      <c r="BV745" s="401"/>
      <c r="BW745" s="401"/>
      <c r="BX745" s="401"/>
      <c r="BY745" s="401"/>
      <c r="BZ745" s="401"/>
      <c r="CA745" s="401"/>
      <c r="CB745" s="401"/>
      <c r="CC745" s="401"/>
      <c r="CD745" s="401"/>
      <c r="CE745" s="401"/>
      <c r="CF745" s="401"/>
      <c r="CG745" s="401"/>
      <c r="CH745" s="401"/>
      <c r="CI745" s="401"/>
      <c r="CJ745" s="401"/>
      <c r="CK745" s="401"/>
    </row>
    <row r="746" spans="1:89" s="12" customFormat="1" ht="82.5" customHeight="1">
      <c r="A746" s="371" t="s">
        <v>5368</v>
      </c>
      <c r="B746" s="372" t="s">
        <v>23</v>
      </c>
      <c r="C746" s="79" t="s">
        <v>2126</v>
      </c>
      <c r="D746" s="79" t="s">
        <v>1835</v>
      </c>
      <c r="E746" s="80" t="s">
        <v>2127</v>
      </c>
      <c r="F746" s="81" t="s">
        <v>2062</v>
      </c>
      <c r="G746" s="82" t="s">
        <v>35</v>
      </c>
      <c r="H746" s="371">
        <v>0</v>
      </c>
      <c r="I746" s="83">
        <v>470000000</v>
      </c>
      <c r="J746" s="84" t="s">
        <v>25</v>
      </c>
      <c r="K746" s="372" t="s">
        <v>594</v>
      </c>
      <c r="L746" s="64" t="s">
        <v>26</v>
      </c>
      <c r="M746" s="85" t="s">
        <v>27</v>
      </c>
      <c r="N746" s="372" t="s">
        <v>4442</v>
      </c>
      <c r="O746" s="86" t="s">
        <v>28</v>
      </c>
      <c r="P746" s="64" t="s">
        <v>806</v>
      </c>
      <c r="Q746" s="87" t="s">
        <v>805</v>
      </c>
      <c r="R746" s="87">
        <v>250</v>
      </c>
      <c r="S746" s="88">
        <v>221</v>
      </c>
      <c r="T746" s="89">
        <f t="shared" si="26"/>
        <v>55250</v>
      </c>
      <c r="U746" s="90">
        <f t="shared" si="27"/>
        <v>61880.000000000007</v>
      </c>
      <c r="V746" s="181"/>
      <c r="W746" s="183" t="s">
        <v>262</v>
      </c>
      <c r="X746" s="182" t="s">
        <v>3333</v>
      </c>
      <c r="Y746" s="132"/>
      <c r="Z746" s="368"/>
      <c r="AA746" s="405"/>
      <c r="AB746" s="403"/>
      <c r="AC746" s="404"/>
      <c r="AD746" s="404"/>
      <c r="AE746" s="404"/>
      <c r="AF746" s="404"/>
      <c r="AG746" s="411"/>
      <c r="AH746" s="405"/>
      <c r="AI746" s="405"/>
      <c r="AJ746" s="406"/>
      <c r="AK746" s="405"/>
      <c r="AL746" s="406"/>
      <c r="AM746" s="22"/>
      <c r="AN746" s="22"/>
      <c r="AO746" s="22"/>
      <c r="AP746" s="22"/>
      <c r="AQ746" s="22"/>
      <c r="AR746" s="401"/>
      <c r="AS746" s="401"/>
      <c r="AT746" s="401"/>
      <c r="AU746" s="401"/>
      <c r="AV746" s="401"/>
      <c r="AW746" s="401"/>
      <c r="AX746" s="401"/>
      <c r="AY746" s="401"/>
      <c r="AZ746" s="401"/>
      <c r="BA746" s="401"/>
      <c r="BB746" s="401"/>
      <c r="BC746" s="401"/>
      <c r="BD746" s="401"/>
      <c r="BE746" s="401"/>
      <c r="BF746" s="401"/>
      <c r="BG746" s="401"/>
      <c r="BH746" s="401"/>
      <c r="BI746" s="401"/>
      <c r="BJ746" s="401"/>
      <c r="BK746" s="401"/>
      <c r="BL746" s="401"/>
      <c r="BM746" s="401"/>
      <c r="BN746" s="401"/>
      <c r="BO746" s="401"/>
      <c r="BP746" s="401"/>
      <c r="BQ746" s="401"/>
      <c r="BR746" s="401"/>
      <c r="BS746" s="401"/>
      <c r="BT746" s="401"/>
      <c r="BU746" s="401"/>
      <c r="BV746" s="401"/>
      <c r="BW746" s="401"/>
      <c r="BX746" s="401"/>
      <c r="BY746" s="401"/>
      <c r="BZ746" s="401"/>
      <c r="CA746" s="401"/>
      <c r="CB746" s="401"/>
      <c r="CC746" s="401"/>
      <c r="CD746" s="401"/>
      <c r="CE746" s="401"/>
      <c r="CF746" s="401"/>
      <c r="CG746" s="401"/>
      <c r="CH746" s="401"/>
      <c r="CI746" s="401"/>
      <c r="CJ746" s="401"/>
      <c r="CK746" s="401"/>
    </row>
    <row r="747" spans="1:89" s="12" customFormat="1" ht="82.5" customHeight="1">
      <c r="A747" s="371" t="s">
        <v>2856</v>
      </c>
      <c r="B747" s="372" t="s">
        <v>23</v>
      </c>
      <c r="C747" s="79" t="s">
        <v>2124</v>
      </c>
      <c r="D747" s="79" t="s">
        <v>1835</v>
      </c>
      <c r="E747" s="80" t="s">
        <v>2125</v>
      </c>
      <c r="F747" s="81" t="s">
        <v>2063</v>
      </c>
      <c r="G747" s="82" t="s">
        <v>24</v>
      </c>
      <c r="H747" s="371">
        <v>0</v>
      </c>
      <c r="I747" s="83">
        <v>470000000</v>
      </c>
      <c r="J747" s="84" t="s">
        <v>25</v>
      </c>
      <c r="K747" s="372" t="s">
        <v>1592</v>
      </c>
      <c r="L747" s="64" t="s">
        <v>26</v>
      </c>
      <c r="M747" s="85" t="s">
        <v>27</v>
      </c>
      <c r="N747" s="372" t="s">
        <v>1594</v>
      </c>
      <c r="O747" s="86" t="s">
        <v>28</v>
      </c>
      <c r="P747" s="64" t="s">
        <v>806</v>
      </c>
      <c r="Q747" s="87" t="s">
        <v>805</v>
      </c>
      <c r="R747" s="87" t="s">
        <v>3128</v>
      </c>
      <c r="S747" s="88">
        <v>358</v>
      </c>
      <c r="T747" s="89">
        <f t="shared" si="26"/>
        <v>0</v>
      </c>
      <c r="U747" s="90">
        <f t="shared" si="27"/>
        <v>0</v>
      </c>
      <c r="V747" s="90"/>
      <c r="W747" s="467" t="s">
        <v>262</v>
      </c>
      <c r="X747" s="62"/>
      <c r="Y747" s="132"/>
      <c r="Z747" s="74"/>
      <c r="AA747" s="22"/>
      <c r="AB747" s="141"/>
      <c r="AC747" s="248"/>
      <c r="AD747" s="248"/>
      <c r="AE747" s="248"/>
      <c r="AF747" s="248"/>
      <c r="AG747" s="293"/>
      <c r="AH747" s="400"/>
      <c r="AI747" s="22"/>
      <c r="AJ747" s="22"/>
      <c r="AK747" s="22"/>
      <c r="AL747" s="22"/>
      <c r="AM747" s="22"/>
      <c r="AN747" s="22"/>
      <c r="AO747" s="22"/>
      <c r="AP747" s="22"/>
      <c r="AQ747" s="22"/>
      <c r="AR747" s="401"/>
      <c r="AS747" s="401"/>
      <c r="AT747" s="401"/>
      <c r="AU747" s="401"/>
      <c r="AV747" s="401"/>
      <c r="AW747" s="401"/>
      <c r="AX747" s="401"/>
      <c r="AY747" s="401"/>
      <c r="AZ747" s="401"/>
      <c r="BA747" s="401"/>
      <c r="BB747" s="401"/>
      <c r="BC747" s="401"/>
      <c r="BD747" s="401"/>
      <c r="BE747" s="401"/>
      <c r="BF747" s="401"/>
      <c r="BG747" s="401"/>
      <c r="BH747" s="401"/>
      <c r="BI747" s="401"/>
      <c r="BJ747" s="401"/>
      <c r="BK747" s="401"/>
      <c r="BL747" s="401"/>
      <c r="BM747" s="401"/>
      <c r="BN747" s="401"/>
      <c r="BO747" s="401"/>
      <c r="BP747" s="401"/>
      <c r="BQ747" s="401"/>
      <c r="BR747" s="401"/>
      <c r="BS747" s="401"/>
      <c r="BT747" s="401"/>
      <c r="BU747" s="401"/>
      <c r="BV747" s="401"/>
      <c r="BW747" s="401"/>
      <c r="BX747" s="401"/>
      <c r="BY747" s="401"/>
      <c r="BZ747" s="401"/>
      <c r="CA747" s="401"/>
      <c r="CB747" s="401"/>
      <c r="CC747" s="401"/>
      <c r="CD747" s="401"/>
      <c r="CE747" s="401"/>
      <c r="CF747" s="401"/>
      <c r="CG747" s="401"/>
      <c r="CH747" s="401"/>
      <c r="CI747" s="401"/>
      <c r="CJ747" s="401"/>
      <c r="CK747" s="401"/>
    </row>
    <row r="748" spans="1:89" s="12" customFormat="1" ht="82.5" customHeight="1">
      <c r="A748" s="371" t="s">
        <v>3412</v>
      </c>
      <c r="B748" s="372" t="s">
        <v>23</v>
      </c>
      <c r="C748" s="79" t="s">
        <v>2124</v>
      </c>
      <c r="D748" s="79" t="s">
        <v>1835</v>
      </c>
      <c r="E748" s="80" t="s">
        <v>2125</v>
      </c>
      <c r="F748" s="81" t="s">
        <v>2063</v>
      </c>
      <c r="G748" s="82" t="s">
        <v>24</v>
      </c>
      <c r="H748" s="371">
        <v>0</v>
      </c>
      <c r="I748" s="83">
        <v>470000000</v>
      </c>
      <c r="J748" s="84" t="s">
        <v>25</v>
      </c>
      <c r="K748" s="372" t="s">
        <v>618</v>
      </c>
      <c r="L748" s="64" t="s">
        <v>26</v>
      </c>
      <c r="M748" s="85" t="s">
        <v>27</v>
      </c>
      <c r="N748" s="372" t="s">
        <v>1594</v>
      </c>
      <c r="O748" s="86" t="s">
        <v>28</v>
      </c>
      <c r="P748" s="64" t="s">
        <v>806</v>
      </c>
      <c r="Q748" s="87" t="s">
        <v>805</v>
      </c>
      <c r="R748" s="87" t="s">
        <v>3128</v>
      </c>
      <c r="S748" s="88">
        <v>358</v>
      </c>
      <c r="T748" s="89">
        <f t="shared" si="26"/>
        <v>0</v>
      </c>
      <c r="U748" s="90">
        <f t="shared" si="27"/>
        <v>0</v>
      </c>
      <c r="V748" s="181"/>
      <c r="W748" s="183" t="s">
        <v>262</v>
      </c>
      <c r="X748" s="182" t="s">
        <v>3181</v>
      </c>
      <c r="Y748" s="132"/>
      <c r="Z748" s="74"/>
      <c r="AA748" s="22"/>
      <c r="AB748" s="141"/>
      <c r="AC748" s="248"/>
      <c r="AD748" s="248"/>
      <c r="AE748" s="248"/>
      <c r="AF748" s="248"/>
      <c r="AG748" s="293"/>
      <c r="AH748" s="400"/>
      <c r="AI748" s="22"/>
      <c r="AJ748" s="22"/>
      <c r="AK748" s="22"/>
      <c r="AL748" s="22"/>
      <c r="AM748" s="22"/>
      <c r="AN748" s="22"/>
      <c r="AO748" s="22"/>
      <c r="AP748" s="22"/>
      <c r="AQ748" s="22"/>
      <c r="AR748" s="401"/>
      <c r="AS748" s="401"/>
      <c r="AT748" s="401"/>
      <c r="AU748" s="401"/>
      <c r="AV748" s="401"/>
      <c r="AW748" s="401"/>
      <c r="AX748" s="401"/>
      <c r="AY748" s="401"/>
      <c r="AZ748" s="401"/>
      <c r="BA748" s="401"/>
      <c r="BB748" s="401"/>
      <c r="BC748" s="401"/>
      <c r="BD748" s="401"/>
      <c r="BE748" s="401"/>
      <c r="BF748" s="401"/>
      <c r="BG748" s="401"/>
      <c r="BH748" s="401"/>
      <c r="BI748" s="401"/>
      <c r="BJ748" s="401"/>
      <c r="BK748" s="401"/>
      <c r="BL748" s="401"/>
      <c r="BM748" s="401"/>
      <c r="BN748" s="401"/>
      <c r="BO748" s="401"/>
      <c r="BP748" s="401"/>
      <c r="BQ748" s="401"/>
      <c r="BR748" s="401"/>
      <c r="BS748" s="401"/>
      <c r="BT748" s="401"/>
      <c r="BU748" s="401"/>
      <c r="BV748" s="401"/>
      <c r="BW748" s="401"/>
      <c r="BX748" s="401"/>
      <c r="BY748" s="401"/>
      <c r="BZ748" s="401"/>
      <c r="CA748" s="401"/>
      <c r="CB748" s="401"/>
      <c r="CC748" s="401"/>
      <c r="CD748" s="401"/>
      <c r="CE748" s="401"/>
      <c r="CF748" s="401"/>
      <c r="CG748" s="401"/>
      <c r="CH748" s="401"/>
      <c r="CI748" s="401"/>
      <c r="CJ748" s="401"/>
      <c r="CK748" s="401"/>
    </row>
    <row r="749" spans="1:89" s="12" customFormat="1" ht="82.5" customHeight="1">
      <c r="A749" s="371" t="s">
        <v>4299</v>
      </c>
      <c r="B749" s="372" t="s">
        <v>23</v>
      </c>
      <c r="C749" s="79" t="s">
        <v>2124</v>
      </c>
      <c r="D749" s="79" t="s">
        <v>1835</v>
      </c>
      <c r="E749" s="80" t="s">
        <v>2125</v>
      </c>
      <c r="F749" s="81" t="s">
        <v>2063</v>
      </c>
      <c r="G749" s="82" t="s">
        <v>24</v>
      </c>
      <c r="H749" s="371">
        <v>0</v>
      </c>
      <c r="I749" s="83">
        <v>470000000</v>
      </c>
      <c r="J749" s="84" t="s">
        <v>25</v>
      </c>
      <c r="K749" s="372" t="s">
        <v>3084</v>
      </c>
      <c r="L749" s="64" t="s">
        <v>26</v>
      </c>
      <c r="M749" s="85" t="s">
        <v>27</v>
      </c>
      <c r="N749" s="372" t="s">
        <v>4342</v>
      </c>
      <c r="O749" s="86" t="s">
        <v>28</v>
      </c>
      <c r="P749" s="64" t="s">
        <v>806</v>
      </c>
      <c r="Q749" s="87" t="s">
        <v>805</v>
      </c>
      <c r="R749" s="87">
        <v>250</v>
      </c>
      <c r="S749" s="88">
        <v>358</v>
      </c>
      <c r="T749" s="89">
        <f t="shared" si="26"/>
        <v>89500</v>
      </c>
      <c r="U749" s="90">
        <f t="shared" si="27"/>
        <v>100240.00000000001</v>
      </c>
      <c r="V749" s="181"/>
      <c r="W749" s="183" t="s">
        <v>262</v>
      </c>
      <c r="X749" s="182" t="s">
        <v>4306</v>
      </c>
      <c r="Y749" s="132"/>
      <c r="Z749" s="368"/>
      <c r="AA749" s="405"/>
      <c r="AB749" s="403"/>
      <c r="AC749" s="404"/>
      <c r="AD749" s="404"/>
      <c r="AE749" s="404"/>
      <c r="AF749" s="404"/>
      <c r="AG749" s="411"/>
      <c r="AH749" s="405"/>
      <c r="AI749" s="405"/>
      <c r="AJ749" s="406"/>
      <c r="AK749" s="22"/>
      <c r="AL749" s="22"/>
      <c r="AM749" s="22"/>
      <c r="AN749" s="22"/>
      <c r="AO749" s="22"/>
      <c r="AP749" s="22"/>
      <c r="AQ749" s="22"/>
      <c r="AR749" s="401"/>
      <c r="AS749" s="401"/>
      <c r="AT749" s="401"/>
      <c r="AU749" s="401"/>
      <c r="AV749" s="401"/>
      <c r="AW749" s="401"/>
      <c r="AX749" s="401"/>
      <c r="AY749" s="401"/>
      <c r="AZ749" s="401"/>
      <c r="BA749" s="401"/>
      <c r="BB749" s="401"/>
      <c r="BC749" s="401"/>
      <c r="BD749" s="401"/>
      <c r="BE749" s="401"/>
      <c r="BF749" s="401"/>
      <c r="BG749" s="401"/>
      <c r="BH749" s="401"/>
      <c r="BI749" s="401"/>
      <c r="BJ749" s="401"/>
      <c r="BK749" s="401"/>
      <c r="BL749" s="401"/>
      <c r="BM749" s="401"/>
      <c r="BN749" s="401"/>
      <c r="BO749" s="401"/>
      <c r="BP749" s="401"/>
      <c r="BQ749" s="401"/>
      <c r="BR749" s="401"/>
      <c r="BS749" s="401"/>
      <c r="BT749" s="401"/>
      <c r="BU749" s="401"/>
      <c r="BV749" s="401"/>
      <c r="BW749" s="401"/>
      <c r="BX749" s="401"/>
      <c r="BY749" s="401"/>
      <c r="BZ749" s="401"/>
      <c r="CA749" s="401"/>
      <c r="CB749" s="401"/>
      <c r="CC749" s="401"/>
      <c r="CD749" s="401"/>
      <c r="CE749" s="401"/>
      <c r="CF749" s="401"/>
      <c r="CG749" s="401"/>
      <c r="CH749" s="401"/>
      <c r="CI749" s="401"/>
      <c r="CJ749" s="401"/>
      <c r="CK749" s="401"/>
    </row>
    <row r="750" spans="1:89" s="12" customFormat="1" ht="82.5" customHeight="1">
      <c r="A750" s="371" t="s">
        <v>2857</v>
      </c>
      <c r="B750" s="372" t="s">
        <v>23</v>
      </c>
      <c r="C750" s="79" t="s">
        <v>2030</v>
      </c>
      <c r="D750" s="79" t="s">
        <v>1389</v>
      </c>
      <c r="E750" s="80" t="s">
        <v>2031</v>
      </c>
      <c r="F750" s="81" t="s">
        <v>2064</v>
      </c>
      <c r="G750" s="82" t="s">
        <v>24</v>
      </c>
      <c r="H750" s="371">
        <v>0</v>
      </c>
      <c r="I750" s="83">
        <v>470000000</v>
      </c>
      <c r="J750" s="84" t="s">
        <v>25</v>
      </c>
      <c r="K750" s="372" t="s">
        <v>618</v>
      </c>
      <c r="L750" s="64" t="s">
        <v>26</v>
      </c>
      <c r="M750" s="85" t="s">
        <v>27</v>
      </c>
      <c r="N750" s="372" t="s">
        <v>1594</v>
      </c>
      <c r="O750" s="86" t="s">
        <v>28</v>
      </c>
      <c r="P750" s="64" t="s">
        <v>806</v>
      </c>
      <c r="Q750" s="87" t="s">
        <v>805</v>
      </c>
      <c r="R750" s="87" t="s">
        <v>3128</v>
      </c>
      <c r="S750" s="88">
        <v>192</v>
      </c>
      <c r="T750" s="89">
        <f t="shared" si="26"/>
        <v>0</v>
      </c>
      <c r="U750" s="90">
        <f t="shared" si="27"/>
        <v>0</v>
      </c>
      <c r="V750" s="181"/>
      <c r="W750" s="183" t="s">
        <v>262</v>
      </c>
      <c r="X750" s="182"/>
      <c r="Y750" s="132"/>
      <c r="Z750" s="74"/>
      <c r="AA750" s="22"/>
      <c r="AB750" s="141"/>
      <c r="AC750" s="248"/>
      <c r="AD750" s="248"/>
      <c r="AE750" s="248"/>
      <c r="AF750" s="248"/>
      <c r="AG750" s="293"/>
      <c r="AH750" s="400"/>
      <c r="AI750" s="22"/>
      <c r="AJ750" s="22"/>
      <c r="AK750" s="22"/>
      <c r="AL750" s="22"/>
      <c r="AM750" s="22"/>
      <c r="AN750" s="22"/>
      <c r="AO750" s="22"/>
      <c r="AP750" s="22"/>
      <c r="AQ750" s="22"/>
      <c r="AR750" s="401"/>
      <c r="AS750" s="401"/>
      <c r="AT750" s="401"/>
      <c r="AU750" s="401"/>
      <c r="AV750" s="401"/>
      <c r="AW750" s="401"/>
      <c r="AX750" s="401"/>
      <c r="AY750" s="401"/>
      <c r="AZ750" s="401"/>
      <c r="BA750" s="401"/>
      <c r="BB750" s="401"/>
      <c r="BC750" s="401"/>
      <c r="BD750" s="401"/>
      <c r="BE750" s="401"/>
      <c r="BF750" s="401"/>
      <c r="BG750" s="401"/>
      <c r="BH750" s="401"/>
      <c r="BI750" s="401"/>
      <c r="BJ750" s="401"/>
      <c r="BK750" s="401"/>
      <c r="BL750" s="401"/>
      <c r="BM750" s="401"/>
      <c r="BN750" s="401"/>
      <c r="BO750" s="401"/>
      <c r="BP750" s="401"/>
      <c r="BQ750" s="401"/>
      <c r="BR750" s="401"/>
      <c r="BS750" s="401"/>
      <c r="BT750" s="401"/>
      <c r="BU750" s="401"/>
      <c r="BV750" s="401"/>
      <c r="BW750" s="401"/>
      <c r="BX750" s="401"/>
      <c r="BY750" s="401"/>
      <c r="BZ750" s="401"/>
      <c r="CA750" s="401"/>
      <c r="CB750" s="401"/>
      <c r="CC750" s="401"/>
      <c r="CD750" s="401"/>
      <c r="CE750" s="401"/>
      <c r="CF750" s="401"/>
      <c r="CG750" s="401"/>
      <c r="CH750" s="401"/>
      <c r="CI750" s="401"/>
      <c r="CJ750" s="401"/>
      <c r="CK750" s="401"/>
    </row>
    <row r="751" spans="1:89" s="12" customFormat="1" ht="82.5" customHeight="1">
      <c r="A751" s="371" t="s">
        <v>4300</v>
      </c>
      <c r="B751" s="372" t="s">
        <v>23</v>
      </c>
      <c r="C751" s="79" t="s">
        <v>2030</v>
      </c>
      <c r="D751" s="79" t="s">
        <v>1389</v>
      </c>
      <c r="E751" s="80" t="s">
        <v>2031</v>
      </c>
      <c r="F751" s="81" t="s">
        <v>2064</v>
      </c>
      <c r="G751" s="82" t="s">
        <v>24</v>
      </c>
      <c r="H751" s="371">
        <v>0</v>
      </c>
      <c r="I751" s="83">
        <v>470000000</v>
      </c>
      <c r="J751" s="84" t="s">
        <v>25</v>
      </c>
      <c r="K751" s="372" t="s">
        <v>3084</v>
      </c>
      <c r="L751" s="64" t="s">
        <v>26</v>
      </c>
      <c r="M751" s="85" t="s">
        <v>27</v>
      </c>
      <c r="N751" s="372" t="s">
        <v>4442</v>
      </c>
      <c r="O751" s="86" t="s">
        <v>28</v>
      </c>
      <c r="P751" s="64" t="s">
        <v>806</v>
      </c>
      <c r="Q751" s="87" t="s">
        <v>805</v>
      </c>
      <c r="R751" s="87" t="s">
        <v>3128</v>
      </c>
      <c r="S751" s="88">
        <v>235</v>
      </c>
      <c r="T751" s="89">
        <f t="shared" si="26"/>
        <v>0</v>
      </c>
      <c r="U751" s="90">
        <f t="shared" si="27"/>
        <v>0</v>
      </c>
      <c r="V751" s="181"/>
      <c r="W751" s="183" t="s">
        <v>262</v>
      </c>
      <c r="X751" s="182" t="s">
        <v>4285</v>
      </c>
      <c r="Y751" s="132"/>
      <c r="Z751" s="74"/>
      <c r="AA751" s="22"/>
      <c r="AB751" s="141"/>
      <c r="AC751" s="248"/>
      <c r="AD751" s="248"/>
      <c r="AE751" s="248"/>
      <c r="AF751" s="248"/>
      <c r="AG751" s="293"/>
      <c r="AH751" s="400"/>
      <c r="AI751" s="22"/>
      <c r="AJ751" s="22"/>
      <c r="AK751" s="22"/>
      <c r="AL751" s="22"/>
      <c r="AM751" s="22"/>
      <c r="AN751" s="22"/>
      <c r="AO751" s="22"/>
      <c r="AP751" s="22"/>
      <c r="AQ751" s="22"/>
      <c r="AR751" s="401"/>
      <c r="AS751" s="401"/>
      <c r="AT751" s="401"/>
      <c r="AU751" s="401"/>
      <c r="AV751" s="401"/>
      <c r="AW751" s="401"/>
      <c r="AX751" s="401"/>
      <c r="AY751" s="401"/>
      <c r="AZ751" s="401"/>
      <c r="BA751" s="401"/>
      <c r="BB751" s="401"/>
      <c r="BC751" s="401"/>
      <c r="BD751" s="401"/>
      <c r="BE751" s="401"/>
      <c r="BF751" s="401"/>
      <c r="BG751" s="401"/>
      <c r="BH751" s="401"/>
      <c r="BI751" s="401"/>
      <c r="BJ751" s="401"/>
      <c r="BK751" s="401"/>
      <c r="BL751" s="401"/>
      <c r="BM751" s="401"/>
      <c r="BN751" s="401"/>
      <c r="BO751" s="401"/>
      <c r="BP751" s="401"/>
      <c r="BQ751" s="401"/>
      <c r="BR751" s="401"/>
      <c r="BS751" s="401"/>
      <c r="BT751" s="401"/>
      <c r="BU751" s="401"/>
      <c r="BV751" s="401"/>
      <c r="BW751" s="401"/>
      <c r="BX751" s="401"/>
      <c r="BY751" s="401"/>
      <c r="BZ751" s="401"/>
      <c r="CA751" s="401"/>
      <c r="CB751" s="401"/>
      <c r="CC751" s="401"/>
      <c r="CD751" s="401"/>
      <c r="CE751" s="401"/>
      <c r="CF751" s="401"/>
      <c r="CG751" s="401"/>
      <c r="CH751" s="401"/>
      <c r="CI751" s="401"/>
      <c r="CJ751" s="401"/>
      <c r="CK751" s="401"/>
    </row>
    <row r="752" spans="1:89" s="12" customFormat="1" ht="82.5" customHeight="1">
      <c r="A752" s="371" t="s">
        <v>5369</v>
      </c>
      <c r="B752" s="372" t="s">
        <v>23</v>
      </c>
      <c r="C752" s="79" t="s">
        <v>2030</v>
      </c>
      <c r="D752" s="79" t="s">
        <v>1389</v>
      </c>
      <c r="E752" s="80" t="s">
        <v>2031</v>
      </c>
      <c r="F752" s="81" t="s">
        <v>2064</v>
      </c>
      <c r="G752" s="82" t="s">
        <v>35</v>
      </c>
      <c r="H752" s="371">
        <v>0</v>
      </c>
      <c r="I752" s="83">
        <v>470000000</v>
      </c>
      <c r="J752" s="84" t="s">
        <v>25</v>
      </c>
      <c r="K752" s="372" t="s">
        <v>594</v>
      </c>
      <c r="L752" s="64" t="s">
        <v>26</v>
      </c>
      <c r="M752" s="85" t="s">
        <v>27</v>
      </c>
      <c r="N752" s="372" t="s">
        <v>4442</v>
      </c>
      <c r="O752" s="86" t="s">
        <v>28</v>
      </c>
      <c r="P752" s="64" t="s">
        <v>806</v>
      </c>
      <c r="Q752" s="87" t="s">
        <v>805</v>
      </c>
      <c r="R752" s="87">
        <v>200</v>
      </c>
      <c r="S752" s="88">
        <v>235</v>
      </c>
      <c r="T752" s="89">
        <f t="shared" si="26"/>
        <v>47000</v>
      </c>
      <c r="U752" s="90">
        <f t="shared" si="27"/>
        <v>52640.000000000007</v>
      </c>
      <c r="V752" s="181"/>
      <c r="W752" s="183" t="s">
        <v>262</v>
      </c>
      <c r="X752" s="182" t="s">
        <v>3333</v>
      </c>
      <c r="Y752" s="132"/>
      <c r="Z752" s="368"/>
      <c r="AA752" s="405"/>
      <c r="AB752" s="403"/>
      <c r="AC752" s="404"/>
      <c r="AD752" s="404"/>
      <c r="AE752" s="404"/>
      <c r="AF752" s="404"/>
      <c r="AG752" s="293"/>
      <c r="AH752" s="400"/>
      <c r="AI752" s="405"/>
      <c r="AJ752" s="406"/>
      <c r="AK752" s="405"/>
      <c r="AL752" s="406"/>
      <c r="AM752" s="22"/>
      <c r="AN752" s="22"/>
      <c r="AO752" s="22"/>
      <c r="AP752" s="22"/>
      <c r="AQ752" s="22"/>
      <c r="AR752" s="401"/>
      <c r="AS752" s="401"/>
      <c r="AT752" s="401"/>
      <c r="AU752" s="401"/>
      <c r="AV752" s="401"/>
      <c r="AW752" s="401"/>
      <c r="AX752" s="401"/>
      <c r="AY752" s="401"/>
      <c r="AZ752" s="401"/>
      <c r="BA752" s="401"/>
      <c r="BB752" s="401"/>
      <c r="BC752" s="401"/>
      <c r="BD752" s="401"/>
      <c r="BE752" s="401"/>
      <c r="BF752" s="401"/>
      <c r="BG752" s="401"/>
      <c r="BH752" s="401"/>
      <c r="BI752" s="401"/>
      <c r="BJ752" s="401"/>
      <c r="BK752" s="401"/>
      <c r="BL752" s="401"/>
      <c r="BM752" s="401"/>
      <c r="BN752" s="401"/>
      <c r="BO752" s="401"/>
      <c r="BP752" s="401"/>
      <c r="BQ752" s="401"/>
      <c r="BR752" s="401"/>
      <c r="BS752" s="401"/>
      <c r="BT752" s="401"/>
      <c r="BU752" s="401"/>
      <c r="BV752" s="401"/>
      <c r="BW752" s="401"/>
      <c r="BX752" s="401"/>
      <c r="BY752" s="401"/>
      <c r="BZ752" s="401"/>
      <c r="CA752" s="401"/>
      <c r="CB752" s="401"/>
      <c r="CC752" s="401"/>
      <c r="CD752" s="401"/>
      <c r="CE752" s="401"/>
      <c r="CF752" s="401"/>
      <c r="CG752" s="401"/>
      <c r="CH752" s="401"/>
      <c r="CI752" s="401"/>
      <c r="CJ752" s="401"/>
      <c r="CK752" s="401"/>
    </row>
    <row r="753" spans="1:89" s="12" customFormat="1" ht="82.5" customHeight="1">
      <c r="A753" s="371" t="s">
        <v>2858</v>
      </c>
      <c r="B753" s="372" t="s">
        <v>23</v>
      </c>
      <c r="C753" s="79" t="s">
        <v>2145</v>
      </c>
      <c r="D753" s="79" t="s">
        <v>2143</v>
      </c>
      <c r="E753" s="80" t="s">
        <v>2144</v>
      </c>
      <c r="F753" s="81" t="s">
        <v>2065</v>
      </c>
      <c r="G753" s="82" t="s">
        <v>24</v>
      </c>
      <c r="H753" s="371">
        <v>0</v>
      </c>
      <c r="I753" s="83">
        <v>470000000</v>
      </c>
      <c r="J753" s="84" t="s">
        <v>25</v>
      </c>
      <c r="K753" s="372" t="s">
        <v>618</v>
      </c>
      <c r="L753" s="64" t="s">
        <v>26</v>
      </c>
      <c r="M753" s="85" t="s">
        <v>27</v>
      </c>
      <c r="N753" s="372" t="s">
        <v>1594</v>
      </c>
      <c r="O753" s="86" t="s">
        <v>28</v>
      </c>
      <c r="P753" s="64">
        <v>796</v>
      </c>
      <c r="Q753" s="87" t="s">
        <v>29</v>
      </c>
      <c r="R753" s="87" t="s">
        <v>3128</v>
      </c>
      <c r="S753" s="88">
        <v>16</v>
      </c>
      <c r="T753" s="89">
        <f t="shared" si="26"/>
        <v>0</v>
      </c>
      <c r="U753" s="90">
        <f t="shared" si="27"/>
        <v>0</v>
      </c>
      <c r="V753" s="181"/>
      <c r="W753" s="183" t="s">
        <v>262</v>
      </c>
      <c r="X753" s="182"/>
      <c r="Y753" s="132"/>
      <c r="Z753" s="74"/>
      <c r="AA753" s="22"/>
      <c r="AB753" s="141"/>
      <c r="AC753" s="248"/>
      <c r="AD753" s="248"/>
      <c r="AE753" s="248"/>
      <c r="AF753" s="248"/>
      <c r="AG753" s="293"/>
      <c r="AH753" s="400"/>
      <c r="AI753" s="22"/>
      <c r="AJ753" s="22"/>
      <c r="AK753" s="22"/>
      <c r="AL753" s="22"/>
      <c r="AM753" s="22"/>
      <c r="AN753" s="22"/>
      <c r="AO753" s="22"/>
      <c r="AP753" s="22"/>
      <c r="AQ753" s="22"/>
      <c r="AR753" s="401"/>
      <c r="AS753" s="401"/>
      <c r="AT753" s="401"/>
      <c r="AU753" s="401"/>
      <c r="AV753" s="401"/>
      <c r="AW753" s="401"/>
      <c r="AX753" s="401"/>
      <c r="AY753" s="401"/>
      <c r="AZ753" s="401"/>
      <c r="BA753" s="401"/>
      <c r="BB753" s="401"/>
      <c r="BC753" s="401"/>
      <c r="BD753" s="401"/>
      <c r="BE753" s="401"/>
      <c r="BF753" s="401"/>
      <c r="BG753" s="401"/>
      <c r="BH753" s="401"/>
      <c r="BI753" s="401"/>
      <c r="BJ753" s="401"/>
      <c r="BK753" s="401"/>
      <c r="BL753" s="401"/>
      <c r="BM753" s="401"/>
      <c r="BN753" s="401"/>
      <c r="BO753" s="401"/>
      <c r="BP753" s="401"/>
      <c r="BQ753" s="401"/>
      <c r="BR753" s="401"/>
      <c r="BS753" s="401"/>
      <c r="BT753" s="401"/>
      <c r="BU753" s="401"/>
      <c r="BV753" s="401"/>
      <c r="BW753" s="401"/>
      <c r="BX753" s="401"/>
      <c r="BY753" s="401"/>
      <c r="BZ753" s="401"/>
      <c r="CA753" s="401"/>
      <c r="CB753" s="401"/>
      <c r="CC753" s="401"/>
      <c r="CD753" s="401"/>
      <c r="CE753" s="401"/>
      <c r="CF753" s="401"/>
      <c r="CG753" s="401"/>
      <c r="CH753" s="401"/>
      <c r="CI753" s="401"/>
      <c r="CJ753" s="401"/>
      <c r="CK753" s="401"/>
    </row>
    <row r="754" spans="1:89" s="12" customFormat="1" ht="82.5" customHeight="1">
      <c r="A754" s="371" t="s">
        <v>4301</v>
      </c>
      <c r="B754" s="372" t="s">
        <v>23</v>
      </c>
      <c r="C754" s="79" t="s">
        <v>2145</v>
      </c>
      <c r="D754" s="79" t="s">
        <v>2143</v>
      </c>
      <c r="E754" s="80" t="s">
        <v>2144</v>
      </c>
      <c r="F754" s="81" t="s">
        <v>2065</v>
      </c>
      <c r="G754" s="82" t="s">
        <v>24</v>
      </c>
      <c r="H754" s="371">
        <v>0</v>
      </c>
      <c r="I754" s="83">
        <v>470000000</v>
      </c>
      <c r="J754" s="84" t="s">
        <v>25</v>
      </c>
      <c r="K754" s="372" t="s">
        <v>3084</v>
      </c>
      <c r="L754" s="64" t="s">
        <v>26</v>
      </c>
      <c r="M754" s="85" t="s">
        <v>27</v>
      </c>
      <c r="N754" s="372" t="s">
        <v>4442</v>
      </c>
      <c r="O754" s="86" t="s">
        <v>28</v>
      </c>
      <c r="P754" s="64">
        <v>796</v>
      </c>
      <c r="Q754" s="87" t="s">
        <v>29</v>
      </c>
      <c r="R754" s="87">
        <v>700</v>
      </c>
      <c r="S754" s="88">
        <v>21</v>
      </c>
      <c r="T754" s="89">
        <f t="shared" si="26"/>
        <v>14700</v>
      </c>
      <c r="U754" s="90">
        <f t="shared" si="27"/>
        <v>16464</v>
      </c>
      <c r="V754" s="181"/>
      <c r="W754" s="183" t="s">
        <v>262</v>
      </c>
      <c r="X754" s="182" t="s">
        <v>4343</v>
      </c>
      <c r="Y754" s="132"/>
      <c r="Z754" s="368"/>
      <c r="AA754" s="405"/>
      <c r="AB754" s="403"/>
      <c r="AC754" s="404"/>
      <c r="AD754" s="404"/>
      <c r="AE754" s="404"/>
      <c r="AF754" s="404"/>
      <c r="AG754" s="411"/>
      <c r="AH754" s="405"/>
      <c r="AI754" s="405"/>
      <c r="AJ754" s="406"/>
      <c r="AK754" s="405"/>
      <c r="AL754" s="405"/>
      <c r="AM754" s="405"/>
      <c r="AN754" s="405"/>
      <c r="AO754" s="22"/>
      <c r="AP754" s="22"/>
      <c r="AQ754" s="22"/>
      <c r="AR754" s="401"/>
      <c r="AS754" s="401"/>
      <c r="AT754" s="401"/>
      <c r="AU754" s="401"/>
      <c r="AV754" s="401"/>
      <c r="AW754" s="401"/>
      <c r="AX754" s="401"/>
      <c r="AY754" s="401"/>
      <c r="AZ754" s="401"/>
      <c r="BA754" s="401"/>
      <c r="BB754" s="401"/>
      <c r="BC754" s="401"/>
      <c r="BD754" s="401"/>
      <c r="BE754" s="401"/>
      <c r="BF754" s="401"/>
      <c r="BG754" s="401"/>
      <c r="BH754" s="401"/>
      <c r="BI754" s="401"/>
      <c r="BJ754" s="401"/>
      <c r="BK754" s="401"/>
      <c r="BL754" s="401"/>
      <c r="BM754" s="401"/>
      <c r="BN754" s="401"/>
      <c r="BO754" s="401"/>
      <c r="BP754" s="401"/>
      <c r="BQ754" s="401"/>
      <c r="BR754" s="401"/>
      <c r="BS754" s="401"/>
      <c r="BT754" s="401"/>
      <c r="BU754" s="401"/>
      <c r="BV754" s="401"/>
      <c r="BW754" s="401"/>
      <c r="BX754" s="401"/>
      <c r="BY754" s="401"/>
      <c r="BZ754" s="401"/>
      <c r="CA754" s="401"/>
      <c r="CB754" s="401"/>
      <c r="CC754" s="401"/>
      <c r="CD754" s="401"/>
      <c r="CE754" s="401"/>
      <c r="CF754" s="401"/>
      <c r="CG754" s="401"/>
      <c r="CH754" s="401"/>
      <c r="CI754" s="401"/>
      <c r="CJ754" s="401"/>
      <c r="CK754" s="401"/>
    </row>
    <row r="755" spans="1:89" s="12" customFormat="1" ht="82.5" customHeight="1">
      <c r="A755" s="371" t="s">
        <v>4361</v>
      </c>
      <c r="B755" s="372" t="s">
        <v>23</v>
      </c>
      <c r="C755" s="79" t="s">
        <v>2146</v>
      </c>
      <c r="D755" s="79" t="s">
        <v>2147</v>
      </c>
      <c r="E755" s="80" t="s">
        <v>2148</v>
      </c>
      <c r="F755" s="81" t="s">
        <v>2066</v>
      </c>
      <c r="G755" s="82" t="s">
        <v>24</v>
      </c>
      <c r="H755" s="371">
        <v>0</v>
      </c>
      <c r="I755" s="83">
        <v>470000000</v>
      </c>
      <c r="J755" s="84" t="s">
        <v>25</v>
      </c>
      <c r="K755" s="372" t="s">
        <v>618</v>
      </c>
      <c r="L755" s="64" t="s">
        <v>26</v>
      </c>
      <c r="M755" s="85" t="s">
        <v>27</v>
      </c>
      <c r="N755" s="372" t="s">
        <v>1594</v>
      </c>
      <c r="O755" s="86" t="s">
        <v>28</v>
      </c>
      <c r="P755" s="64">
        <v>796</v>
      </c>
      <c r="Q755" s="87" t="s">
        <v>29</v>
      </c>
      <c r="R755" s="87" t="s">
        <v>3128</v>
      </c>
      <c r="S755" s="88">
        <v>179</v>
      </c>
      <c r="T755" s="89">
        <f t="shared" si="26"/>
        <v>0</v>
      </c>
      <c r="U755" s="90">
        <f t="shared" si="27"/>
        <v>0</v>
      </c>
      <c r="V755" s="181"/>
      <c r="W755" s="183" t="s">
        <v>262</v>
      </c>
      <c r="X755" s="182"/>
      <c r="Y755" s="132"/>
      <c r="Z755" s="74"/>
      <c r="AA755" s="22"/>
      <c r="AB755" s="141"/>
      <c r="AC755" s="248"/>
      <c r="AD755" s="248"/>
      <c r="AE755" s="248"/>
      <c r="AF755" s="248"/>
      <c r="AG755" s="293"/>
      <c r="AH755" s="400"/>
      <c r="AI755" s="22"/>
      <c r="AJ755" s="22"/>
      <c r="AK755" s="22"/>
      <c r="AL755" s="22"/>
      <c r="AM755" s="22"/>
      <c r="AN755" s="22"/>
      <c r="AO755" s="22"/>
      <c r="AP755" s="22"/>
      <c r="AQ755" s="22"/>
      <c r="AR755" s="401"/>
      <c r="AS755" s="401"/>
      <c r="AT755" s="401"/>
      <c r="AU755" s="401"/>
      <c r="AV755" s="401"/>
      <c r="AW755" s="401"/>
      <c r="AX755" s="401"/>
      <c r="AY755" s="401"/>
      <c r="AZ755" s="401"/>
      <c r="BA755" s="401"/>
      <c r="BB755" s="401"/>
      <c r="BC755" s="401"/>
      <c r="BD755" s="401"/>
      <c r="BE755" s="401"/>
      <c r="BF755" s="401"/>
      <c r="BG755" s="401"/>
      <c r="BH755" s="401"/>
      <c r="BI755" s="401"/>
      <c r="BJ755" s="401"/>
      <c r="BK755" s="401"/>
      <c r="BL755" s="401"/>
      <c r="BM755" s="401"/>
      <c r="BN755" s="401"/>
      <c r="BO755" s="401"/>
      <c r="BP755" s="401"/>
      <c r="BQ755" s="401"/>
      <c r="BR755" s="401"/>
      <c r="BS755" s="401"/>
      <c r="BT755" s="401"/>
      <c r="BU755" s="401"/>
      <c r="BV755" s="401"/>
      <c r="BW755" s="401"/>
      <c r="BX755" s="401"/>
      <c r="BY755" s="401"/>
      <c r="BZ755" s="401"/>
      <c r="CA755" s="401"/>
      <c r="CB755" s="401"/>
      <c r="CC755" s="401"/>
      <c r="CD755" s="401"/>
      <c r="CE755" s="401"/>
      <c r="CF755" s="401"/>
      <c r="CG755" s="401"/>
      <c r="CH755" s="401"/>
      <c r="CI755" s="401"/>
      <c r="CJ755" s="401"/>
      <c r="CK755" s="401"/>
    </row>
    <row r="756" spans="1:89" s="12" customFormat="1" ht="82.5" customHeight="1">
      <c r="A756" s="371" t="s">
        <v>2859</v>
      </c>
      <c r="B756" s="372" t="s">
        <v>23</v>
      </c>
      <c r="C756" s="79" t="s">
        <v>2146</v>
      </c>
      <c r="D756" s="79" t="s">
        <v>2147</v>
      </c>
      <c r="E756" s="80" t="s">
        <v>2148</v>
      </c>
      <c r="F756" s="81" t="s">
        <v>2067</v>
      </c>
      <c r="G756" s="82" t="s">
        <v>24</v>
      </c>
      <c r="H756" s="371">
        <v>0</v>
      </c>
      <c r="I756" s="83">
        <v>470000000</v>
      </c>
      <c r="J756" s="84" t="s">
        <v>25</v>
      </c>
      <c r="K756" s="372" t="s">
        <v>618</v>
      </c>
      <c r="L756" s="64" t="s">
        <v>26</v>
      </c>
      <c r="M756" s="85" t="s">
        <v>27</v>
      </c>
      <c r="N756" s="372" t="s">
        <v>1594</v>
      </c>
      <c r="O756" s="86" t="s">
        <v>28</v>
      </c>
      <c r="P756" s="64">
        <v>796</v>
      </c>
      <c r="Q756" s="87" t="s">
        <v>29</v>
      </c>
      <c r="R756" s="87" t="s">
        <v>3128</v>
      </c>
      <c r="S756" s="88">
        <v>205</v>
      </c>
      <c r="T756" s="89">
        <f t="shared" si="26"/>
        <v>0</v>
      </c>
      <c r="U756" s="90">
        <f t="shared" si="27"/>
        <v>0</v>
      </c>
      <c r="V756" s="181"/>
      <c r="W756" s="183" t="s">
        <v>262</v>
      </c>
      <c r="X756" s="182"/>
      <c r="Y756" s="132"/>
      <c r="Z756" s="74"/>
      <c r="AA756" s="22"/>
      <c r="AB756" s="141"/>
      <c r="AC756" s="248"/>
      <c r="AD756" s="248"/>
      <c r="AE756" s="248"/>
      <c r="AF756" s="248"/>
      <c r="AG756" s="293"/>
      <c r="AH756" s="400"/>
      <c r="AI756" s="22"/>
      <c r="AJ756" s="22"/>
      <c r="AK756" s="22"/>
      <c r="AL756" s="22"/>
      <c r="AM756" s="22"/>
      <c r="AN756" s="22"/>
      <c r="AO756" s="22"/>
      <c r="AP756" s="22"/>
      <c r="AQ756" s="22"/>
      <c r="AR756" s="401"/>
      <c r="AS756" s="401"/>
      <c r="AT756" s="401"/>
      <c r="AU756" s="401"/>
      <c r="AV756" s="401"/>
      <c r="AW756" s="401"/>
      <c r="AX756" s="401"/>
      <c r="AY756" s="401"/>
      <c r="AZ756" s="401"/>
      <c r="BA756" s="401"/>
      <c r="BB756" s="401"/>
      <c r="BC756" s="401"/>
      <c r="BD756" s="401"/>
      <c r="BE756" s="401"/>
      <c r="BF756" s="401"/>
      <c r="BG756" s="401"/>
      <c r="BH756" s="401"/>
      <c r="BI756" s="401"/>
      <c r="BJ756" s="401"/>
      <c r="BK756" s="401"/>
      <c r="BL756" s="401"/>
      <c r="BM756" s="401"/>
      <c r="BN756" s="401"/>
      <c r="BO756" s="401"/>
      <c r="BP756" s="401"/>
      <c r="BQ756" s="401"/>
      <c r="BR756" s="401"/>
      <c r="BS756" s="401"/>
      <c r="BT756" s="401"/>
      <c r="BU756" s="401"/>
      <c r="BV756" s="401"/>
      <c r="BW756" s="401"/>
      <c r="BX756" s="401"/>
      <c r="BY756" s="401"/>
      <c r="BZ756" s="401"/>
      <c r="CA756" s="401"/>
      <c r="CB756" s="401"/>
      <c r="CC756" s="401"/>
      <c r="CD756" s="401"/>
      <c r="CE756" s="401"/>
      <c r="CF756" s="401"/>
      <c r="CG756" s="401"/>
      <c r="CH756" s="401"/>
      <c r="CI756" s="401"/>
      <c r="CJ756" s="401"/>
      <c r="CK756" s="401"/>
    </row>
    <row r="757" spans="1:89" s="12" customFormat="1" ht="82.5" customHeight="1">
      <c r="A757" s="371" t="s">
        <v>2860</v>
      </c>
      <c r="B757" s="372" t="s">
        <v>23</v>
      </c>
      <c r="C757" s="79" t="s">
        <v>2240</v>
      </c>
      <c r="D757" s="79" t="s">
        <v>55</v>
      </c>
      <c r="E757" s="80" t="s">
        <v>2241</v>
      </c>
      <c r="F757" s="81" t="s">
        <v>2068</v>
      </c>
      <c r="G757" s="82" t="s">
        <v>24</v>
      </c>
      <c r="H757" s="371">
        <v>0</v>
      </c>
      <c r="I757" s="83">
        <v>470000000</v>
      </c>
      <c r="J757" s="84" t="s">
        <v>25</v>
      </c>
      <c r="K757" s="372" t="s">
        <v>618</v>
      </c>
      <c r="L757" s="64" t="s">
        <v>26</v>
      </c>
      <c r="M757" s="85" t="s">
        <v>27</v>
      </c>
      <c r="N757" s="372" t="s">
        <v>1594</v>
      </c>
      <c r="O757" s="86" t="s">
        <v>28</v>
      </c>
      <c r="P757" s="64">
        <v>796</v>
      </c>
      <c r="Q757" s="87" t="s">
        <v>29</v>
      </c>
      <c r="R757" s="87" t="s">
        <v>3128</v>
      </c>
      <c r="S757" s="88">
        <v>330</v>
      </c>
      <c r="T757" s="89">
        <f t="shared" si="26"/>
        <v>0</v>
      </c>
      <c r="U757" s="90">
        <f t="shared" si="27"/>
        <v>0</v>
      </c>
      <c r="V757" s="181"/>
      <c r="W757" s="183" t="s">
        <v>262</v>
      </c>
      <c r="X757" s="182"/>
      <c r="Y757" s="132"/>
      <c r="Z757" s="74"/>
      <c r="AA757" s="22"/>
      <c r="AB757" s="141"/>
      <c r="AC757" s="248"/>
      <c r="AD757" s="248"/>
      <c r="AE757" s="248"/>
      <c r="AF757" s="248"/>
      <c r="AG757" s="293"/>
      <c r="AH757" s="400"/>
      <c r="AI757" s="22"/>
      <c r="AJ757" s="22"/>
      <c r="AK757" s="22"/>
      <c r="AL757" s="22"/>
      <c r="AM757" s="22"/>
      <c r="AN757" s="22"/>
      <c r="AO757" s="22"/>
      <c r="AP757" s="22"/>
      <c r="AQ757" s="22"/>
      <c r="AR757" s="401"/>
      <c r="AS757" s="401"/>
      <c r="AT757" s="401"/>
      <c r="AU757" s="401"/>
      <c r="AV757" s="401"/>
      <c r="AW757" s="401"/>
      <c r="AX757" s="401"/>
      <c r="AY757" s="401"/>
      <c r="AZ757" s="401"/>
      <c r="BA757" s="401"/>
      <c r="BB757" s="401"/>
      <c r="BC757" s="401"/>
      <c r="BD757" s="401"/>
      <c r="BE757" s="401"/>
      <c r="BF757" s="401"/>
      <c r="BG757" s="401"/>
      <c r="BH757" s="401"/>
      <c r="BI757" s="401"/>
      <c r="BJ757" s="401"/>
      <c r="BK757" s="401"/>
      <c r="BL757" s="401"/>
      <c r="BM757" s="401"/>
      <c r="BN757" s="401"/>
      <c r="BO757" s="401"/>
      <c r="BP757" s="401"/>
      <c r="BQ757" s="401"/>
      <c r="BR757" s="401"/>
      <c r="BS757" s="401"/>
      <c r="BT757" s="401"/>
      <c r="BU757" s="401"/>
      <c r="BV757" s="401"/>
      <c r="BW757" s="401"/>
      <c r="BX757" s="401"/>
      <c r="BY757" s="401"/>
      <c r="BZ757" s="401"/>
      <c r="CA757" s="401"/>
      <c r="CB757" s="401"/>
      <c r="CC757" s="401"/>
      <c r="CD757" s="401"/>
      <c r="CE757" s="401"/>
      <c r="CF757" s="401"/>
      <c r="CG757" s="401"/>
      <c r="CH757" s="401"/>
      <c r="CI757" s="401"/>
      <c r="CJ757" s="401"/>
      <c r="CK757" s="401"/>
    </row>
    <row r="758" spans="1:89" s="12" customFormat="1" ht="82.5" customHeight="1">
      <c r="A758" s="371" t="s">
        <v>4302</v>
      </c>
      <c r="B758" s="372" t="s">
        <v>23</v>
      </c>
      <c r="C758" s="79" t="s">
        <v>2240</v>
      </c>
      <c r="D758" s="79" t="s">
        <v>55</v>
      </c>
      <c r="E758" s="80" t="s">
        <v>2241</v>
      </c>
      <c r="F758" s="81" t="s">
        <v>2068</v>
      </c>
      <c r="G758" s="82" t="s">
        <v>24</v>
      </c>
      <c r="H758" s="371">
        <v>0</v>
      </c>
      <c r="I758" s="83">
        <v>470000000</v>
      </c>
      <c r="J758" s="84" t="s">
        <v>25</v>
      </c>
      <c r="K758" s="372" t="s">
        <v>3084</v>
      </c>
      <c r="L758" s="64" t="s">
        <v>26</v>
      </c>
      <c r="M758" s="85" t="s">
        <v>27</v>
      </c>
      <c r="N758" s="372" t="s">
        <v>4442</v>
      </c>
      <c r="O758" s="86" t="s">
        <v>28</v>
      </c>
      <c r="P758" s="64">
        <v>796</v>
      </c>
      <c r="Q758" s="87" t="s">
        <v>29</v>
      </c>
      <c r="R758" s="87" t="s">
        <v>3128</v>
      </c>
      <c r="S758" s="88">
        <v>358</v>
      </c>
      <c r="T758" s="89">
        <f t="shared" si="26"/>
        <v>0</v>
      </c>
      <c r="U758" s="90">
        <f t="shared" si="27"/>
        <v>0</v>
      </c>
      <c r="V758" s="181"/>
      <c r="W758" s="183" t="s">
        <v>262</v>
      </c>
      <c r="X758" s="182" t="s">
        <v>4343</v>
      </c>
      <c r="Y758" s="132"/>
      <c r="Z758" s="74"/>
      <c r="AA758" s="22"/>
      <c r="AB758" s="141"/>
      <c r="AC758" s="248"/>
      <c r="AD758" s="248"/>
      <c r="AE758" s="248"/>
      <c r="AF758" s="248"/>
      <c r="AG758" s="293"/>
      <c r="AH758" s="400"/>
      <c r="AI758" s="22"/>
      <c r="AJ758" s="22"/>
      <c r="AK758" s="22"/>
      <c r="AL758" s="22"/>
      <c r="AM758" s="22"/>
      <c r="AN758" s="22"/>
      <c r="AO758" s="22"/>
      <c r="AP758" s="22"/>
      <c r="AQ758" s="22"/>
      <c r="AR758" s="401"/>
      <c r="AS758" s="401"/>
      <c r="AT758" s="401"/>
      <c r="AU758" s="401"/>
      <c r="AV758" s="401"/>
      <c r="AW758" s="401"/>
      <c r="AX758" s="401"/>
      <c r="AY758" s="401"/>
      <c r="AZ758" s="401"/>
      <c r="BA758" s="401"/>
      <c r="BB758" s="401"/>
      <c r="BC758" s="401"/>
      <c r="BD758" s="401"/>
      <c r="BE758" s="401"/>
      <c r="BF758" s="401"/>
      <c r="BG758" s="401"/>
      <c r="BH758" s="401"/>
      <c r="BI758" s="401"/>
      <c r="BJ758" s="401"/>
      <c r="BK758" s="401"/>
      <c r="BL758" s="401"/>
      <c r="BM758" s="401"/>
      <c r="BN758" s="401"/>
      <c r="BO758" s="401"/>
      <c r="BP758" s="401"/>
      <c r="BQ758" s="401"/>
      <c r="BR758" s="401"/>
      <c r="BS758" s="401"/>
      <c r="BT758" s="401"/>
      <c r="BU758" s="401"/>
      <c r="BV758" s="401"/>
      <c r="BW758" s="401"/>
      <c r="BX758" s="401"/>
      <c r="BY758" s="401"/>
      <c r="BZ758" s="401"/>
      <c r="CA758" s="401"/>
      <c r="CB758" s="401"/>
      <c r="CC758" s="401"/>
      <c r="CD758" s="401"/>
      <c r="CE758" s="401"/>
      <c r="CF758" s="401"/>
      <c r="CG758" s="401"/>
      <c r="CH758" s="401"/>
      <c r="CI758" s="401"/>
      <c r="CJ758" s="401"/>
      <c r="CK758" s="401"/>
    </row>
    <row r="759" spans="1:89" s="12" customFormat="1" ht="82.5" customHeight="1">
      <c r="A759" s="371" t="s">
        <v>2861</v>
      </c>
      <c r="B759" s="372" t="s">
        <v>23</v>
      </c>
      <c r="C759" s="79" t="s">
        <v>2149</v>
      </c>
      <c r="D759" s="79" t="s">
        <v>1835</v>
      </c>
      <c r="E759" s="80" t="s">
        <v>2150</v>
      </c>
      <c r="F759" s="81" t="s">
        <v>2069</v>
      </c>
      <c r="G759" s="82" t="s">
        <v>24</v>
      </c>
      <c r="H759" s="371">
        <v>0</v>
      </c>
      <c r="I759" s="83">
        <v>470000000</v>
      </c>
      <c r="J759" s="84" t="s">
        <v>25</v>
      </c>
      <c r="K759" s="372" t="s">
        <v>618</v>
      </c>
      <c r="L759" s="64" t="s">
        <v>26</v>
      </c>
      <c r="M759" s="85" t="s">
        <v>27</v>
      </c>
      <c r="N759" s="372" t="s">
        <v>1594</v>
      </c>
      <c r="O759" s="86" t="s">
        <v>28</v>
      </c>
      <c r="P759" s="64" t="s">
        <v>806</v>
      </c>
      <c r="Q759" s="87" t="s">
        <v>805</v>
      </c>
      <c r="R759" s="87" t="s">
        <v>3128</v>
      </c>
      <c r="S759" s="88">
        <v>147</v>
      </c>
      <c r="T759" s="89">
        <f t="shared" si="26"/>
        <v>0</v>
      </c>
      <c r="U759" s="90">
        <f t="shared" si="27"/>
        <v>0</v>
      </c>
      <c r="V759" s="181"/>
      <c r="W759" s="183" t="s">
        <v>262</v>
      </c>
      <c r="X759" s="182"/>
      <c r="Y759" s="132"/>
      <c r="Z759" s="74"/>
      <c r="AA759" s="22"/>
      <c r="AB759" s="141"/>
      <c r="AC759" s="248"/>
      <c r="AD759" s="248"/>
      <c r="AE759" s="248"/>
      <c r="AF759" s="248"/>
      <c r="AG759" s="293"/>
      <c r="AH759" s="400"/>
      <c r="AI759" s="22"/>
      <c r="AJ759" s="22"/>
      <c r="AK759" s="22"/>
      <c r="AL759" s="22"/>
      <c r="AM759" s="22"/>
      <c r="AN759" s="22"/>
      <c r="AO759" s="22"/>
      <c r="AP759" s="22"/>
      <c r="AQ759" s="22"/>
      <c r="AR759" s="401"/>
      <c r="AS759" s="401"/>
      <c r="AT759" s="401"/>
      <c r="AU759" s="401"/>
      <c r="AV759" s="401"/>
      <c r="AW759" s="401"/>
      <c r="AX759" s="401"/>
      <c r="AY759" s="401"/>
      <c r="AZ759" s="401"/>
      <c r="BA759" s="401"/>
      <c r="BB759" s="401"/>
      <c r="BC759" s="401"/>
      <c r="BD759" s="401"/>
      <c r="BE759" s="401"/>
      <c r="BF759" s="401"/>
      <c r="BG759" s="401"/>
      <c r="BH759" s="401"/>
      <c r="BI759" s="401"/>
      <c r="BJ759" s="401"/>
      <c r="BK759" s="401"/>
      <c r="BL759" s="401"/>
      <c r="BM759" s="401"/>
      <c r="BN759" s="401"/>
      <c r="BO759" s="401"/>
      <c r="BP759" s="401"/>
      <c r="BQ759" s="401"/>
      <c r="BR759" s="401"/>
      <c r="BS759" s="401"/>
      <c r="BT759" s="401"/>
      <c r="BU759" s="401"/>
      <c r="BV759" s="401"/>
      <c r="BW759" s="401"/>
      <c r="BX759" s="401"/>
      <c r="BY759" s="401"/>
      <c r="BZ759" s="401"/>
      <c r="CA759" s="401"/>
      <c r="CB759" s="401"/>
      <c r="CC759" s="401"/>
      <c r="CD759" s="401"/>
      <c r="CE759" s="401"/>
      <c r="CF759" s="401"/>
      <c r="CG759" s="401"/>
      <c r="CH759" s="401"/>
      <c r="CI759" s="401"/>
      <c r="CJ759" s="401"/>
      <c r="CK759" s="401"/>
    </row>
    <row r="760" spans="1:89" s="12" customFormat="1" ht="82.5" customHeight="1">
      <c r="A760" s="371" t="s">
        <v>2862</v>
      </c>
      <c r="B760" s="372" t="s">
        <v>23</v>
      </c>
      <c r="C760" s="79" t="s">
        <v>1837</v>
      </c>
      <c r="D760" s="79" t="s">
        <v>1554</v>
      </c>
      <c r="E760" s="80" t="s">
        <v>1836</v>
      </c>
      <c r="F760" s="81" t="s">
        <v>2070</v>
      </c>
      <c r="G760" s="82" t="s">
        <v>24</v>
      </c>
      <c r="H760" s="371">
        <v>0</v>
      </c>
      <c r="I760" s="83">
        <v>470000000</v>
      </c>
      <c r="J760" s="84" t="s">
        <v>25</v>
      </c>
      <c r="K760" s="372" t="s">
        <v>618</v>
      </c>
      <c r="L760" s="64" t="s">
        <v>26</v>
      </c>
      <c r="M760" s="85" t="s">
        <v>27</v>
      </c>
      <c r="N760" s="372" t="s">
        <v>1594</v>
      </c>
      <c r="O760" s="86" t="s">
        <v>28</v>
      </c>
      <c r="P760" s="64">
        <v>778</v>
      </c>
      <c r="Q760" s="87" t="s">
        <v>798</v>
      </c>
      <c r="R760" s="87" t="s">
        <v>3128</v>
      </c>
      <c r="S760" s="88">
        <v>330</v>
      </c>
      <c r="T760" s="89">
        <f t="shared" si="26"/>
        <v>0</v>
      </c>
      <c r="U760" s="90">
        <f t="shared" si="27"/>
        <v>0</v>
      </c>
      <c r="V760" s="181"/>
      <c r="W760" s="183" t="s">
        <v>262</v>
      </c>
      <c r="X760" s="182"/>
      <c r="Y760" s="132"/>
      <c r="Z760" s="74"/>
      <c r="AA760" s="22"/>
      <c r="AB760" s="141"/>
      <c r="AC760" s="248"/>
      <c r="AD760" s="248"/>
      <c r="AE760" s="248"/>
      <c r="AF760" s="248"/>
      <c r="AG760" s="293"/>
      <c r="AH760" s="400"/>
      <c r="AI760" s="22"/>
      <c r="AJ760" s="22"/>
      <c r="AK760" s="22"/>
      <c r="AL760" s="22"/>
      <c r="AM760" s="22"/>
      <c r="AN760" s="22"/>
      <c r="AO760" s="22"/>
      <c r="AP760" s="22"/>
      <c r="AQ760" s="22"/>
      <c r="AR760" s="401"/>
      <c r="AS760" s="401"/>
      <c r="AT760" s="401"/>
      <c r="AU760" s="401"/>
      <c r="AV760" s="401"/>
      <c r="AW760" s="401"/>
      <c r="AX760" s="401"/>
      <c r="AY760" s="401"/>
      <c r="AZ760" s="401"/>
      <c r="BA760" s="401"/>
      <c r="BB760" s="401"/>
      <c r="BC760" s="401"/>
      <c r="BD760" s="401"/>
      <c r="BE760" s="401"/>
      <c r="BF760" s="401"/>
      <c r="BG760" s="401"/>
      <c r="BH760" s="401"/>
      <c r="BI760" s="401"/>
      <c r="BJ760" s="401"/>
      <c r="BK760" s="401"/>
      <c r="BL760" s="401"/>
      <c r="BM760" s="401"/>
      <c r="BN760" s="401"/>
      <c r="BO760" s="401"/>
      <c r="BP760" s="401"/>
      <c r="BQ760" s="401"/>
      <c r="BR760" s="401"/>
      <c r="BS760" s="401"/>
      <c r="BT760" s="401"/>
      <c r="BU760" s="401"/>
      <c r="BV760" s="401"/>
      <c r="BW760" s="401"/>
      <c r="BX760" s="401"/>
      <c r="BY760" s="401"/>
      <c r="BZ760" s="401"/>
      <c r="CA760" s="401"/>
      <c r="CB760" s="401"/>
      <c r="CC760" s="401"/>
      <c r="CD760" s="401"/>
      <c r="CE760" s="401"/>
      <c r="CF760" s="401"/>
      <c r="CG760" s="401"/>
      <c r="CH760" s="401"/>
      <c r="CI760" s="401"/>
      <c r="CJ760" s="401"/>
      <c r="CK760" s="401"/>
    </row>
    <row r="761" spans="1:89" s="12" customFormat="1" ht="82.5" customHeight="1">
      <c r="A761" s="371" t="s">
        <v>2863</v>
      </c>
      <c r="B761" s="372" t="s">
        <v>23</v>
      </c>
      <c r="C761" s="79" t="s">
        <v>2237</v>
      </c>
      <c r="D761" s="79" t="s">
        <v>2238</v>
      </c>
      <c r="E761" s="80" t="s">
        <v>2239</v>
      </c>
      <c r="F761" s="81" t="s">
        <v>58</v>
      </c>
      <c r="G761" s="82" t="s">
        <v>24</v>
      </c>
      <c r="H761" s="371">
        <v>0</v>
      </c>
      <c r="I761" s="83">
        <v>470000000</v>
      </c>
      <c r="J761" s="84" t="s">
        <v>25</v>
      </c>
      <c r="K761" s="372" t="s">
        <v>618</v>
      </c>
      <c r="L761" s="64" t="s">
        <v>26</v>
      </c>
      <c r="M761" s="85" t="s">
        <v>27</v>
      </c>
      <c r="N761" s="372" t="s">
        <v>1594</v>
      </c>
      <c r="O761" s="86" t="s">
        <v>28</v>
      </c>
      <c r="P761" s="64">
        <v>796</v>
      </c>
      <c r="Q761" s="87" t="s">
        <v>29</v>
      </c>
      <c r="R761" s="87" t="s">
        <v>3128</v>
      </c>
      <c r="S761" s="88">
        <v>41</v>
      </c>
      <c r="T761" s="89">
        <f t="shared" si="26"/>
        <v>0</v>
      </c>
      <c r="U761" s="90">
        <f t="shared" si="27"/>
        <v>0</v>
      </c>
      <c r="V761" s="181"/>
      <c r="W761" s="183" t="s">
        <v>262</v>
      </c>
      <c r="X761" s="182"/>
      <c r="Y761" s="132"/>
      <c r="Z761" s="74"/>
      <c r="AA761" s="22"/>
      <c r="AB761" s="141"/>
      <c r="AC761" s="248"/>
      <c r="AD761" s="248"/>
      <c r="AE761" s="248"/>
      <c r="AF761" s="248"/>
      <c r="AG761" s="293"/>
      <c r="AH761" s="400"/>
      <c r="AI761" s="22"/>
      <c r="AJ761" s="22"/>
      <c r="AK761" s="22"/>
      <c r="AL761" s="22"/>
      <c r="AM761" s="22"/>
      <c r="AN761" s="22"/>
      <c r="AO761" s="22"/>
      <c r="AP761" s="22"/>
      <c r="AQ761" s="22"/>
      <c r="AR761" s="401"/>
      <c r="AS761" s="401"/>
      <c r="AT761" s="401"/>
      <c r="AU761" s="401"/>
      <c r="AV761" s="401"/>
      <c r="AW761" s="401"/>
      <c r="AX761" s="401"/>
      <c r="AY761" s="401"/>
      <c r="AZ761" s="401"/>
      <c r="BA761" s="401"/>
      <c r="BB761" s="401"/>
      <c r="BC761" s="401"/>
      <c r="BD761" s="401"/>
      <c r="BE761" s="401"/>
      <c r="BF761" s="401"/>
      <c r="BG761" s="401"/>
      <c r="BH761" s="401"/>
      <c r="BI761" s="401"/>
      <c r="BJ761" s="401"/>
      <c r="BK761" s="401"/>
      <c r="BL761" s="401"/>
      <c r="BM761" s="401"/>
      <c r="BN761" s="401"/>
      <c r="BO761" s="401"/>
      <c r="BP761" s="401"/>
      <c r="BQ761" s="401"/>
      <c r="BR761" s="401"/>
      <c r="BS761" s="401"/>
      <c r="BT761" s="401"/>
      <c r="BU761" s="401"/>
      <c r="BV761" s="401"/>
      <c r="BW761" s="401"/>
      <c r="BX761" s="401"/>
      <c r="BY761" s="401"/>
      <c r="BZ761" s="401"/>
      <c r="CA761" s="401"/>
      <c r="CB761" s="401"/>
      <c r="CC761" s="401"/>
      <c r="CD761" s="401"/>
      <c r="CE761" s="401"/>
      <c r="CF761" s="401"/>
      <c r="CG761" s="401"/>
      <c r="CH761" s="401"/>
      <c r="CI761" s="401"/>
      <c r="CJ761" s="401"/>
      <c r="CK761" s="401"/>
    </row>
    <row r="762" spans="1:89" s="12" customFormat="1" ht="82.5" customHeight="1">
      <c r="A762" s="371" t="s">
        <v>2864</v>
      </c>
      <c r="B762" s="372" t="s">
        <v>23</v>
      </c>
      <c r="C762" s="79" t="s">
        <v>2237</v>
      </c>
      <c r="D762" s="79" t="s">
        <v>2238</v>
      </c>
      <c r="E762" s="80" t="s">
        <v>2239</v>
      </c>
      <c r="F762" s="81" t="s">
        <v>59</v>
      </c>
      <c r="G762" s="82" t="s">
        <v>24</v>
      </c>
      <c r="H762" s="371">
        <v>0</v>
      </c>
      <c r="I762" s="83">
        <v>470000000</v>
      </c>
      <c r="J762" s="84" t="s">
        <v>25</v>
      </c>
      <c r="K762" s="372" t="s">
        <v>618</v>
      </c>
      <c r="L762" s="64" t="s">
        <v>26</v>
      </c>
      <c r="M762" s="85" t="s">
        <v>27</v>
      </c>
      <c r="N762" s="372" t="s">
        <v>1594</v>
      </c>
      <c r="O762" s="86" t="s">
        <v>28</v>
      </c>
      <c r="P762" s="64">
        <v>796</v>
      </c>
      <c r="Q762" s="87" t="s">
        <v>29</v>
      </c>
      <c r="R762" s="87" t="s">
        <v>3128</v>
      </c>
      <c r="S762" s="88">
        <v>31</v>
      </c>
      <c r="T762" s="89">
        <f t="shared" si="26"/>
        <v>0</v>
      </c>
      <c r="U762" s="90">
        <f t="shared" si="27"/>
        <v>0</v>
      </c>
      <c r="V762" s="181"/>
      <c r="W762" s="183" t="s">
        <v>262</v>
      </c>
      <c r="X762" s="182"/>
      <c r="Y762" s="132"/>
      <c r="Z762" s="74"/>
      <c r="AA762" s="22"/>
      <c r="AB762" s="141"/>
      <c r="AC762" s="248"/>
      <c r="AD762" s="248"/>
      <c r="AE762" s="248"/>
      <c r="AF762" s="248"/>
      <c r="AG762" s="293"/>
      <c r="AH762" s="400"/>
      <c r="AI762" s="22"/>
      <c r="AJ762" s="22"/>
      <c r="AK762" s="22"/>
      <c r="AL762" s="22"/>
      <c r="AM762" s="22"/>
      <c r="AN762" s="22"/>
      <c r="AO762" s="22"/>
      <c r="AP762" s="22"/>
      <c r="AQ762" s="22"/>
      <c r="AR762" s="401"/>
      <c r="AS762" s="401"/>
      <c r="AT762" s="401"/>
      <c r="AU762" s="401"/>
      <c r="AV762" s="401"/>
      <c r="AW762" s="401"/>
      <c r="AX762" s="401"/>
      <c r="AY762" s="401"/>
      <c r="AZ762" s="401"/>
      <c r="BA762" s="401"/>
      <c r="BB762" s="401"/>
      <c r="BC762" s="401"/>
      <c r="BD762" s="401"/>
      <c r="BE762" s="401"/>
      <c r="BF762" s="401"/>
      <c r="BG762" s="401"/>
      <c r="BH762" s="401"/>
      <c r="BI762" s="401"/>
      <c r="BJ762" s="401"/>
      <c r="BK762" s="401"/>
      <c r="BL762" s="401"/>
      <c r="BM762" s="401"/>
      <c r="BN762" s="401"/>
      <c r="BO762" s="401"/>
      <c r="BP762" s="401"/>
      <c r="BQ762" s="401"/>
      <c r="BR762" s="401"/>
      <c r="BS762" s="401"/>
      <c r="BT762" s="401"/>
      <c r="BU762" s="401"/>
      <c r="BV762" s="401"/>
      <c r="BW762" s="401"/>
      <c r="BX762" s="401"/>
      <c r="BY762" s="401"/>
      <c r="BZ762" s="401"/>
      <c r="CA762" s="401"/>
      <c r="CB762" s="401"/>
      <c r="CC762" s="401"/>
      <c r="CD762" s="401"/>
      <c r="CE762" s="401"/>
      <c r="CF762" s="401"/>
      <c r="CG762" s="401"/>
      <c r="CH762" s="401"/>
      <c r="CI762" s="401"/>
      <c r="CJ762" s="401"/>
      <c r="CK762" s="401"/>
    </row>
    <row r="763" spans="1:89" s="12" customFormat="1" ht="82.5" customHeight="1">
      <c r="A763" s="371" t="s">
        <v>2865</v>
      </c>
      <c r="B763" s="372" t="s">
        <v>23</v>
      </c>
      <c r="C763" s="79" t="s">
        <v>2237</v>
      </c>
      <c r="D763" s="79" t="s">
        <v>2238</v>
      </c>
      <c r="E763" s="80" t="s">
        <v>2239</v>
      </c>
      <c r="F763" s="81" t="s">
        <v>2071</v>
      </c>
      <c r="G763" s="82" t="s">
        <v>24</v>
      </c>
      <c r="H763" s="371">
        <v>0</v>
      </c>
      <c r="I763" s="83">
        <v>470000000</v>
      </c>
      <c r="J763" s="84" t="s">
        <v>25</v>
      </c>
      <c r="K763" s="372" t="s">
        <v>618</v>
      </c>
      <c r="L763" s="64" t="s">
        <v>26</v>
      </c>
      <c r="M763" s="85" t="s">
        <v>27</v>
      </c>
      <c r="N763" s="372" t="s">
        <v>1594</v>
      </c>
      <c r="O763" s="86" t="s">
        <v>28</v>
      </c>
      <c r="P763" s="64">
        <v>796</v>
      </c>
      <c r="Q763" s="87" t="s">
        <v>29</v>
      </c>
      <c r="R763" s="87" t="s">
        <v>3128</v>
      </c>
      <c r="S763" s="88">
        <v>580</v>
      </c>
      <c r="T763" s="89">
        <f t="shared" si="26"/>
        <v>0</v>
      </c>
      <c r="U763" s="90">
        <f t="shared" si="27"/>
        <v>0</v>
      </c>
      <c r="V763" s="90"/>
      <c r="W763" s="467" t="s">
        <v>262</v>
      </c>
      <c r="X763" s="62"/>
      <c r="Y763" s="132"/>
      <c r="Z763" s="74"/>
      <c r="AA763" s="22"/>
      <c r="AB763" s="141"/>
      <c r="AC763" s="248"/>
      <c r="AD763" s="248"/>
      <c r="AE763" s="248"/>
      <c r="AF763" s="248"/>
      <c r="AG763" s="293"/>
      <c r="AH763" s="400"/>
      <c r="AI763" s="22"/>
      <c r="AJ763" s="22"/>
      <c r="AK763" s="22"/>
      <c r="AL763" s="22"/>
      <c r="AM763" s="22"/>
      <c r="AN763" s="22"/>
      <c r="AO763" s="22"/>
      <c r="AP763" s="22"/>
      <c r="AQ763" s="22"/>
      <c r="AR763" s="401"/>
      <c r="AS763" s="401"/>
      <c r="AT763" s="401"/>
      <c r="AU763" s="401"/>
      <c r="AV763" s="401"/>
      <c r="AW763" s="401"/>
      <c r="AX763" s="401"/>
      <c r="AY763" s="401"/>
      <c r="AZ763" s="401"/>
      <c r="BA763" s="401"/>
      <c r="BB763" s="401"/>
      <c r="BC763" s="401"/>
      <c r="BD763" s="401"/>
      <c r="BE763" s="401"/>
      <c r="BF763" s="401"/>
      <c r="BG763" s="401"/>
      <c r="BH763" s="401"/>
      <c r="BI763" s="401"/>
      <c r="BJ763" s="401"/>
      <c r="BK763" s="401"/>
      <c r="BL763" s="401"/>
      <c r="BM763" s="401"/>
      <c r="BN763" s="401"/>
      <c r="BO763" s="401"/>
      <c r="BP763" s="401"/>
      <c r="BQ763" s="401"/>
      <c r="BR763" s="401"/>
      <c r="BS763" s="401"/>
      <c r="BT763" s="401"/>
      <c r="BU763" s="401"/>
      <c r="BV763" s="401"/>
      <c r="BW763" s="401"/>
      <c r="BX763" s="401"/>
      <c r="BY763" s="401"/>
      <c r="BZ763" s="401"/>
      <c r="CA763" s="401"/>
      <c r="CB763" s="401"/>
      <c r="CC763" s="401"/>
      <c r="CD763" s="401"/>
      <c r="CE763" s="401"/>
      <c r="CF763" s="401"/>
      <c r="CG763" s="401"/>
      <c r="CH763" s="401"/>
      <c r="CI763" s="401"/>
      <c r="CJ763" s="401"/>
      <c r="CK763" s="401"/>
    </row>
    <row r="764" spans="1:89" s="12" customFormat="1" ht="82.5" customHeight="1">
      <c r="A764" s="371" t="s">
        <v>2866</v>
      </c>
      <c r="B764" s="372" t="s">
        <v>23</v>
      </c>
      <c r="C764" s="79" t="s">
        <v>1986</v>
      </c>
      <c r="D764" s="79" t="s">
        <v>1386</v>
      </c>
      <c r="E764" s="80" t="s">
        <v>1987</v>
      </c>
      <c r="F764" s="81" t="s">
        <v>2072</v>
      </c>
      <c r="G764" s="82" t="s">
        <v>24</v>
      </c>
      <c r="H764" s="371">
        <v>0</v>
      </c>
      <c r="I764" s="83">
        <v>470000000</v>
      </c>
      <c r="J764" s="84" t="s">
        <v>25</v>
      </c>
      <c r="K764" s="372" t="s">
        <v>618</v>
      </c>
      <c r="L764" s="64" t="s">
        <v>26</v>
      </c>
      <c r="M764" s="85" t="s">
        <v>27</v>
      </c>
      <c r="N764" s="372" t="s">
        <v>1594</v>
      </c>
      <c r="O764" s="86" t="s">
        <v>28</v>
      </c>
      <c r="P764" s="64" t="s">
        <v>806</v>
      </c>
      <c r="Q764" s="87" t="s">
        <v>805</v>
      </c>
      <c r="R764" s="87" t="s">
        <v>3128</v>
      </c>
      <c r="S764" s="88">
        <v>157</v>
      </c>
      <c r="T764" s="89">
        <f t="shared" si="26"/>
        <v>0</v>
      </c>
      <c r="U764" s="90">
        <f t="shared" si="27"/>
        <v>0</v>
      </c>
      <c r="V764" s="181"/>
      <c r="W764" s="183" t="s">
        <v>262</v>
      </c>
      <c r="X764" s="182"/>
      <c r="Y764" s="132"/>
      <c r="Z764" s="74"/>
      <c r="AA764" s="22"/>
      <c r="AB764" s="141"/>
      <c r="AC764" s="248"/>
      <c r="AD764" s="248"/>
      <c r="AE764" s="248"/>
      <c r="AF764" s="248"/>
      <c r="AG764" s="293"/>
      <c r="AH764" s="400"/>
      <c r="AI764" s="22"/>
      <c r="AJ764" s="22"/>
      <c r="AK764" s="22"/>
      <c r="AL764" s="22"/>
      <c r="AM764" s="22"/>
      <c r="AN764" s="22"/>
      <c r="AO764" s="22"/>
      <c r="AP764" s="22"/>
      <c r="AQ764" s="22"/>
      <c r="AR764" s="401"/>
      <c r="AS764" s="401"/>
      <c r="AT764" s="401"/>
      <c r="AU764" s="401"/>
      <c r="AV764" s="401"/>
      <c r="AW764" s="401"/>
      <c r="AX764" s="401"/>
      <c r="AY764" s="401"/>
      <c r="AZ764" s="401"/>
      <c r="BA764" s="401"/>
      <c r="BB764" s="401"/>
      <c r="BC764" s="401"/>
      <c r="BD764" s="401"/>
      <c r="BE764" s="401"/>
      <c r="BF764" s="401"/>
      <c r="BG764" s="401"/>
      <c r="BH764" s="401"/>
      <c r="BI764" s="401"/>
      <c r="BJ764" s="401"/>
      <c r="BK764" s="401"/>
      <c r="BL764" s="401"/>
      <c r="BM764" s="401"/>
      <c r="BN764" s="401"/>
      <c r="BO764" s="401"/>
      <c r="BP764" s="401"/>
      <c r="BQ764" s="401"/>
      <c r="BR764" s="401"/>
      <c r="BS764" s="401"/>
      <c r="BT764" s="401"/>
      <c r="BU764" s="401"/>
      <c r="BV764" s="401"/>
      <c r="BW764" s="401"/>
      <c r="BX764" s="401"/>
      <c r="BY764" s="401"/>
      <c r="BZ764" s="401"/>
      <c r="CA764" s="401"/>
      <c r="CB764" s="401"/>
      <c r="CC764" s="401"/>
      <c r="CD764" s="401"/>
      <c r="CE764" s="401"/>
      <c r="CF764" s="401"/>
      <c r="CG764" s="401"/>
      <c r="CH764" s="401"/>
      <c r="CI764" s="401"/>
      <c r="CJ764" s="401"/>
      <c r="CK764" s="401"/>
    </row>
    <row r="765" spans="1:89" s="12" customFormat="1" ht="82.5" customHeight="1">
      <c r="A765" s="371" t="s">
        <v>2867</v>
      </c>
      <c r="B765" s="372" t="s">
        <v>23</v>
      </c>
      <c r="C765" s="79" t="s">
        <v>1986</v>
      </c>
      <c r="D765" s="79" t="s">
        <v>1386</v>
      </c>
      <c r="E765" s="80" t="s">
        <v>1987</v>
      </c>
      <c r="F765" s="81" t="s">
        <v>2073</v>
      </c>
      <c r="G765" s="82" t="s">
        <v>24</v>
      </c>
      <c r="H765" s="371">
        <v>0</v>
      </c>
      <c r="I765" s="83">
        <v>470000000</v>
      </c>
      <c r="J765" s="84" t="s">
        <v>25</v>
      </c>
      <c r="K765" s="372" t="s">
        <v>618</v>
      </c>
      <c r="L765" s="64" t="s">
        <v>26</v>
      </c>
      <c r="M765" s="85" t="s">
        <v>27</v>
      </c>
      <c r="N765" s="372" t="s">
        <v>1594</v>
      </c>
      <c r="O765" s="86" t="s">
        <v>28</v>
      </c>
      <c r="P765" s="64" t="s">
        <v>806</v>
      </c>
      <c r="Q765" s="87" t="s">
        <v>805</v>
      </c>
      <c r="R765" s="87" t="s">
        <v>3128</v>
      </c>
      <c r="S765" s="88">
        <v>157</v>
      </c>
      <c r="T765" s="89">
        <f t="shared" si="26"/>
        <v>0</v>
      </c>
      <c r="U765" s="90">
        <f t="shared" si="27"/>
        <v>0</v>
      </c>
      <c r="V765" s="181"/>
      <c r="W765" s="183" t="s">
        <v>262</v>
      </c>
      <c r="X765" s="182"/>
      <c r="Y765" s="132"/>
      <c r="Z765" s="74"/>
      <c r="AA765" s="22"/>
      <c r="AB765" s="141"/>
      <c r="AC765" s="248"/>
      <c r="AD765" s="248"/>
      <c r="AE765" s="248"/>
      <c r="AF765" s="248"/>
      <c r="AG765" s="293"/>
      <c r="AH765" s="400"/>
      <c r="AI765" s="22"/>
      <c r="AJ765" s="22"/>
      <c r="AK765" s="22"/>
      <c r="AL765" s="22"/>
      <c r="AM765" s="22"/>
      <c r="AN765" s="22"/>
      <c r="AO765" s="22"/>
      <c r="AP765" s="22"/>
      <c r="AQ765" s="22"/>
      <c r="AR765" s="401"/>
      <c r="AS765" s="401"/>
      <c r="AT765" s="401"/>
      <c r="AU765" s="401"/>
      <c r="AV765" s="401"/>
      <c r="AW765" s="401"/>
      <c r="AX765" s="401"/>
      <c r="AY765" s="401"/>
      <c r="AZ765" s="401"/>
      <c r="BA765" s="401"/>
      <c r="BB765" s="401"/>
      <c r="BC765" s="401"/>
      <c r="BD765" s="401"/>
      <c r="BE765" s="401"/>
      <c r="BF765" s="401"/>
      <c r="BG765" s="401"/>
      <c r="BH765" s="401"/>
      <c r="BI765" s="401"/>
      <c r="BJ765" s="401"/>
      <c r="BK765" s="401"/>
      <c r="BL765" s="401"/>
      <c r="BM765" s="401"/>
      <c r="BN765" s="401"/>
      <c r="BO765" s="401"/>
      <c r="BP765" s="401"/>
      <c r="BQ765" s="401"/>
      <c r="BR765" s="401"/>
      <c r="BS765" s="401"/>
      <c r="BT765" s="401"/>
      <c r="BU765" s="401"/>
      <c r="BV765" s="401"/>
      <c r="BW765" s="401"/>
      <c r="BX765" s="401"/>
      <c r="BY765" s="401"/>
      <c r="BZ765" s="401"/>
      <c r="CA765" s="401"/>
      <c r="CB765" s="401"/>
      <c r="CC765" s="401"/>
      <c r="CD765" s="401"/>
      <c r="CE765" s="401"/>
      <c r="CF765" s="401"/>
      <c r="CG765" s="401"/>
      <c r="CH765" s="401"/>
      <c r="CI765" s="401"/>
      <c r="CJ765" s="401"/>
      <c r="CK765" s="401"/>
    </row>
    <row r="766" spans="1:89" s="12" customFormat="1" ht="82.5" customHeight="1">
      <c r="A766" s="371" t="s">
        <v>4303</v>
      </c>
      <c r="B766" s="372" t="s">
        <v>23</v>
      </c>
      <c r="C766" s="79" t="s">
        <v>1986</v>
      </c>
      <c r="D766" s="79" t="s">
        <v>1386</v>
      </c>
      <c r="E766" s="80" t="s">
        <v>1987</v>
      </c>
      <c r="F766" s="81" t="s">
        <v>2073</v>
      </c>
      <c r="G766" s="82" t="s">
        <v>24</v>
      </c>
      <c r="H766" s="371">
        <v>0</v>
      </c>
      <c r="I766" s="83">
        <v>470000000</v>
      </c>
      <c r="J766" s="84" t="s">
        <v>25</v>
      </c>
      <c r="K766" s="372" t="s">
        <v>3084</v>
      </c>
      <c r="L766" s="64" t="s">
        <v>26</v>
      </c>
      <c r="M766" s="85" t="s">
        <v>27</v>
      </c>
      <c r="N766" s="372" t="s">
        <v>4342</v>
      </c>
      <c r="O766" s="86" t="s">
        <v>28</v>
      </c>
      <c r="P766" s="64" t="s">
        <v>806</v>
      </c>
      <c r="Q766" s="87" t="s">
        <v>805</v>
      </c>
      <c r="R766" s="87">
        <v>50</v>
      </c>
      <c r="S766" s="88">
        <v>250</v>
      </c>
      <c r="T766" s="89">
        <f t="shared" si="26"/>
        <v>12500</v>
      </c>
      <c r="U766" s="90">
        <f t="shared" si="27"/>
        <v>14000.000000000002</v>
      </c>
      <c r="V766" s="181"/>
      <c r="W766" s="183" t="s">
        <v>262</v>
      </c>
      <c r="X766" s="182" t="s">
        <v>4343</v>
      </c>
      <c r="Y766" s="132"/>
      <c r="Z766" s="466"/>
      <c r="AA766" s="434"/>
      <c r="AB766" s="435"/>
      <c r="AC766" s="449"/>
      <c r="AD766" s="449"/>
      <c r="AE766" s="449"/>
      <c r="AF766" s="449"/>
      <c r="AG766" s="75"/>
      <c r="AH766" s="410"/>
      <c r="AI766" s="434"/>
      <c r="AJ766" s="368"/>
      <c r="AK766" s="22"/>
      <c r="AL766" s="22"/>
      <c r="AM766" s="22"/>
      <c r="AN766" s="22"/>
      <c r="AO766" s="22"/>
      <c r="AP766" s="22"/>
      <c r="AQ766" s="22"/>
      <c r="AR766" s="401"/>
      <c r="AS766" s="401"/>
      <c r="AT766" s="401"/>
      <c r="AU766" s="401"/>
      <c r="AV766" s="401"/>
      <c r="AW766" s="401"/>
      <c r="AX766" s="401"/>
      <c r="AY766" s="401"/>
      <c r="AZ766" s="401"/>
      <c r="BA766" s="401"/>
      <c r="BB766" s="401"/>
      <c r="BC766" s="401"/>
      <c r="BD766" s="401"/>
      <c r="BE766" s="401"/>
      <c r="BF766" s="401"/>
      <c r="BG766" s="401"/>
      <c r="BH766" s="401"/>
      <c r="BI766" s="401"/>
      <c r="BJ766" s="401"/>
      <c r="BK766" s="401"/>
      <c r="BL766" s="401"/>
      <c r="BM766" s="401"/>
      <c r="BN766" s="401"/>
      <c r="BO766" s="401"/>
      <c r="BP766" s="401"/>
      <c r="BQ766" s="401"/>
      <c r="BR766" s="401"/>
      <c r="BS766" s="401"/>
      <c r="BT766" s="401"/>
      <c r="BU766" s="401"/>
      <c r="BV766" s="401"/>
      <c r="BW766" s="401"/>
      <c r="BX766" s="401"/>
      <c r="BY766" s="401"/>
      <c r="BZ766" s="401"/>
      <c r="CA766" s="401"/>
      <c r="CB766" s="401"/>
      <c r="CC766" s="401"/>
      <c r="CD766" s="401"/>
      <c r="CE766" s="401"/>
      <c r="CF766" s="401"/>
      <c r="CG766" s="401"/>
      <c r="CH766" s="401"/>
      <c r="CI766" s="401"/>
      <c r="CJ766" s="401"/>
      <c r="CK766" s="401"/>
    </row>
    <row r="767" spans="1:89" s="12" customFormat="1" ht="82.5" customHeight="1">
      <c r="A767" s="371" t="s">
        <v>2868</v>
      </c>
      <c r="B767" s="372" t="s">
        <v>23</v>
      </c>
      <c r="C767" s="79" t="s">
        <v>1986</v>
      </c>
      <c r="D767" s="79" t="s">
        <v>1386</v>
      </c>
      <c r="E767" s="80" t="s">
        <v>1987</v>
      </c>
      <c r="F767" s="81" t="s">
        <v>2074</v>
      </c>
      <c r="G767" s="82" t="s">
        <v>24</v>
      </c>
      <c r="H767" s="371">
        <v>0</v>
      </c>
      <c r="I767" s="83">
        <v>470000000</v>
      </c>
      <c r="J767" s="84" t="s">
        <v>25</v>
      </c>
      <c r="K767" s="372" t="s">
        <v>618</v>
      </c>
      <c r="L767" s="64" t="s">
        <v>26</v>
      </c>
      <c r="M767" s="85" t="s">
        <v>27</v>
      </c>
      <c r="N767" s="372" t="s">
        <v>1594</v>
      </c>
      <c r="O767" s="86" t="s">
        <v>28</v>
      </c>
      <c r="P767" s="64" t="s">
        <v>806</v>
      </c>
      <c r="Q767" s="87" t="s">
        <v>805</v>
      </c>
      <c r="R767" s="87" t="s">
        <v>3128</v>
      </c>
      <c r="S767" s="88">
        <v>344</v>
      </c>
      <c r="T767" s="89">
        <f t="shared" si="26"/>
        <v>0</v>
      </c>
      <c r="U767" s="90">
        <f t="shared" si="27"/>
        <v>0</v>
      </c>
      <c r="V767" s="90"/>
      <c r="W767" s="467" t="s">
        <v>262</v>
      </c>
      <c r="X767" s="62"/>
      <c r="Y767" s="132"/>
      <c r="Z767" s="74"/>
      <c r="AA767" s="405"/>
      <c r="AB767" s="141"/>
      <c r="AC767" s="248"/>
      <c r="AD767" s="248"/>
      <c r="AE767" s="248"/>
      <c r="AF767" s="248"/>
      <c r="AG767" s="293"/>
      <c r="AH767" s="400"/>
      <c r="AI767" s="22"/>
      <c r="AJ767" s="22"/>
      <c r="AK767" s="22"/>
      <c r="AL767" s="22"/>
      <c r="AM767" s="22"/>
      <c r="AN767" s="22"/>
      <c r="AO767" s="22"/>
      <c r="AP767" s="22"/>
      <c r="AQ767" s="22"/>
      <c r="AR767" s="401"/>
      <c r="AS767" s="401"/>
      <c r="AT767" s="401"/>
      <c r="AU767" s="401"/>
      <c r="AV767" s="401"/>
      <c r="AW767" s="401"/>
      <c r="AX767" s="401"/>
      <c r="AY767" s="401"/>
      <c r="AZ767" s="401"/>
      <c r="BA767" s="401"/>
      <c r="BB767" s="401"/>
      <c r="BC767" s="401"/>
      <c r="BD767" s="401"/>
      <c r="BE767" s="401"/>
      <c r="BF767" s="401"/>
      <c r="BG767" s="401"/>
      <c r="BH767" s="401"/>
      <c r="BI767" s="401"/>
      <c r="BJ767" s="401"/>
      <c r="BK767" s="401"/>
      <c r="BL767" s="401"/>
      <c r="BM767" s="401"/>
      <c r="BN767" s="401"/>
      <c r="BO767" s="401"/>
      <c r="BP767" s="401"/>
      <c r="BQ767" s="401"/>
      <c r="BR767" s="401"/>
      <c r="BS767" s="401"/>
      <c r="BT767" s="401"/>
      <c r="BU767" s="401"/>
      <c r="BV767" s="401"/>
      <c r="BW767" s="401"/>
      <c r="BX767" s="401"/>
      <c r="BY767" s="401"/>
      <c r="BZ767" s="401"/>
      <c r="CA767" s="401"/>
      <c r="CB767" s="401"/>
      <c r="CC767" s="401"/>
      <c r="CD767" s="401"/>
      <c r="CE767" s="401"/>
      <c r="CF767" s="401"/>
      <c r="CG767" s="401"/>
      <c r="CH767" s="401"/>
      <c r="CI767" s="401"/>
      <c r="CJ767" s="401"/>
      <c r="CK767" s="401"/>
    </row>
    <row r="768" spans="1:89" s="12" customFormat="1" ht="82.5" customHeight="1">
      <c r="A768" s="371" t="s">
        <v>5058</v>
      </c>
      <c r="B768" s="372" t="s">
        <v>23</v>
      </c>
      <c r="C768" s="79" t="s">
        <v>1986</v>
      </c>
      <c r="D768" s="79" t="s">
        <v>1386</v>
      </c>
      <c r="E768" s="80" t="s">
        <v>1987</v>
      </c>
      <c r="F768" s="81" t="s">
        <v>2074</v>
      </c>
      <c r="G768" s="82" t="s">
        <v>24</v>
      </c>
      <c r="H768" s="371">
        <v>0</v>
      </c>
      <c r="I768" s="83">
        <v>470000000</v>
      </c>
      <c r="J768" s="84" t="s">
        <v>25</v>
      </c>
      <c r="K768" s="372" t="s">
        <v>3084</v>
      </c>
      <c r="L768" s="64" t="s">
        <v>26</v>
      </c>
      <c r="M768" s="85" t="s">
        <v>27</v>
      </c>
      <c r="N768" s="372" t="s">
        <v>4342</v>
      </c>
      <c r="O768" s="86" t="s">
        <v>28</v>
      </c>
      <c r="P768" s="64" t="s">
        <v>806</v>
      </c>
      <c r="Q768" s="87" t="s">
        <v>805</v>
      </c>
      <c r="R768" s="87" t="s">
        <v>671</v>
      </c>
      <c r="S768" s="88">
        <v>344</v>
      </c>
      <c r="T768" s="89">
        <f t="shared" si="26"/>
        <v>17200</v>
      </c>
      <c r="U768" s="90">
        <f t="shared" si="27"/>
        <v>19264.000000000004</v>
      </c>
      <c r="V768" s="90"/>
      <c r="W768" s="467" t="s">
        <v>262</v>
      </c>
      <c r="X768" s="62" t="s">
        <v>3184</v>
      </c>
      <c r="Y768" s="132"/>
      <c r="Z768" s="466"/>
      <c r="AA768" s="434"/>
      <c r="AB768" s="435"/>
      <c r="AC768" s="449"/>
      <c r="AD768" s="449"/>
      <c r="AE768" s="449"/>
      <c r="AF768" s="449"/>
      <c r="AG768" s="75"/>
      <c r="AH768" s="410"/>
      <c r="AI768" s="434"/>
      <c r="AJ768" s="368"/>
      <c r="AK768" s="22"/>
      <c r="AL768" s="22"/>
      <c r="AM768" s="22"/>
      <c r="AN768" s="22"/>
      <c r="AO768" s="22"/>
      <c r="AP768" s="22"/>
      <c r="AQ768" s="22"/>
      <c r="AR768" s="401"/>
      <c r="AS768" s="401"/>
      <c r="AT768" s="401"/>
      <c r="AU768" s="401"/>
      <c r="AV768" s="401"/>
      <c r="AW768" s="401"/>
      <c r="AX768" s="401"/>
      <c r="AY768" s="401"/>
      <c r="AZ768" s="401"/>
      <c r="BA768" s="401"/>
      <c r="BB768" s="401"/>
      <c r="BC768" s="401"/>
      <c r="BD768" s="401"/>
      <c r="BE768" s="401"/>
      <c r="BF768" s="401"/>
      <c r="BG768" s="401"/>
      <c r="BH768" s="401"/>
      <c r="BI768" s="401"/>
      <c r="BJ768" s="401"/>
      <c r="BK768" s="401"/>
      <c r="BL768" s="401"/>
      <c r="BM768" s="401"/>
      <c r="BN768" s="401"/>
      <c r="BO768" s="401"/>
      <c r="BP768" s="401"/>
      <c r="BQ768" s="401"/>
      <c r="BR768" s="401"/>
      <c r="BS768" s="401"/>
      <c r="BT768" s="401"/>
      <c r="BU768" s="401"/>
      <c r="BV768" s="401"/>
      <c r="BW768" s="401"/>
      <c r="BX768" s="401"/>
      <c r="BY768" s="401"/>
      <c r="BZ768" s="401"/>
      <c r="CA768" s="401"/>
      <c r="CB768" s="401"/>
      <c r="CC768" s="401"/>
      <c r="CD768" s="401"/>
      <c r="CE768" s="401"/>
      <c r="CF768" s="401"/>
      <c r="CG768" s="401"/>
      <c r="CH768" s="401"/>
      <c r="CI768" s="401"/>
      <c r="CJ768" s="401"/>
      <c r="CK768" s="401"/>
    </row>
    <row r="769" spans="1:89" s="12" customFormat="1" ht="82.5" customHeight="1">
      <c r="A769" s="371" t="s">
        <v>2869</v>
      </c>
      <c r="B769" s="372" t="s">
        <v>23</v>
      </c>
      <c r="C769" s="79" t="s">
        <v>1986</v>
      </c>
      <c r="D769" s="79" t="s">
        <v>1386</v>
      </c>
      <c r="E769" s="80" t="s">
        <v>1987</v>
      </c>
      <c r="F769" s="81" t="s">
        <v>2075</v>
      </c>
      <c r="G769" s="82" t="s">
        <v>24</v>
      </c>
      <c r="H769" s="371">
        <v>0</v>
      </c>
      <c r="I769" s="83">
        <v>470000000</v>
      </c>
      <c r="J769" s="84" t="s">
        <v>25</v>
      </c>
      <c r="K769" s="372" t="s">
        <v>618</v>
      </c>
      <c r="L769" s="64" t="s">
        <v>26</v>
      </c>
      <c r="M769" s="85" t="s">
        <v>27</v>
      </c>
      <c r="N769" s="372" t="s">
        <v>1594</v>
      </c>
      <c r="O769" s="86" t="s">
        <v>28</v>
      </c>
      <c r="P769" s="64" t="s">
        <v>806</v>
      </c>
      <c r="Q769" s="87" t="s">
        <v>805</v>
      </c>
      <c r="R769" s="87" t="s">
        <v>3128</v>
      </c>
      <c r="S769" s="88">
        <v>335</v>
      </c>
      <c r="T769" s="89">
        <f t="shared" si="26"/>
        <v>0</v>
      </c>
      <c r="U769" s="90">
        <f t="shared" si="27"/>
        <v>0</v>
      </c>
      <c r="V769" s="181"/>
      <c r="W769" s="183" t="s">
        <v>262</v>
      </c>
      <c r="X769" s="182"/>
      <c r="Y769" s="132"/>
      <c r="Z769" s="74"/>
      <c r="AA769" s="22"/>
      <c r="AB769" s="141"/>
      <c r="AC769" s="248"/>
      <c r="AD769" s="248"/>
      <c r="AE769" s="248"/>
      <c r="AF769" s="248"/>
      <c r="AG769" s="293"/>
      <c r="AH769" s="400"/>
      <c r="AI769" s="22"/>
      <c r="AJ769" s="22"/>
      <c r="AK769" s="22"/>
      <c r="AL769" s="22"/>
      <c r="AM769" s="22"/>
      <c r="AN769" s="22"/>
      <c r="AO769" s="22"/>
      <c r="AP769" s="22"/>
      <c r="AQ769" s="22"/>
      <c r="AR769" s="401"/>
      <c r="AS769" s="401"/>
      <c r="AT769" s="401"/>
      <c r="AU769" s="401"/>
      <c r="AV769" s="401"/>
      <c r="AW769" s="401"/>
      <c r="AX769" s="401"/>
      <c r="AY769" s="401"/>
      <c r="AZ769" s="401"/>
      <c r="BA769" s="401"/>
      <c r="BB769" s="401"/>
      <c r="BC769" s="401"/>
      <c r="BD769" s="401"/>
      <c r="BE769" s="401"/>
      <c r="BF769" s="401"/>
      <c r="BG769" s="401"/>
      <c r="BH769" s="401"/>
      <c r="BI769" s="401"/>
      <c r="BJ769" s="401"/>
      <c r="BK769" s="401"/>
      <c r="BL769" s="401"/>
      <c r="BM769" s="401"/>
      <c r="BN769" s="401"/>
      <c r="BO769" s="401"/>
      <c r="BP769" s="401"/>
      <c r="BQ769" s="401"/>
      <c r="BR769" s="401"/>
      <c r="BS769" s="401"/>
      <c r="BT769" s="401"/>
      <c r="BU769" s="401"/>
      <c r="BV769" s="401"/>
      <c r="BW769" s="401"/>
      <c r="BX769" s="401"/>
      <c r="BY769" s="401"/>
      <c r="BZ769" s="401"/>
      <c r="CA769" s="401"/>
      <c r="CB769" s="401"/>
      <c r="CC769" s="401"/>
      <c r="CD769" s="401"/>
      <c r="CE769" s="401"/>
      <c r="CF769" s="401"/>
      <c r="CG769" s="401"/>
      <c r="CH769" s="401"/>
      <c r="CI769" s="401"/>
      <c r="CJ769" s="401"/>
      <c r="CK769" s="401"/>
    </row>
    <row r="770" spans="1:89" s="12" customFormat="1" ht="82.5" customHeight="1">
      <c r="A770" s="371" t="s">
        <v>4304</v>
      </c>
      <c r="B770" s="372" t="s">
        <v>23</v>
      </c>
      <c r="C770" s="79" t="s">
        <v>1986</v>
      </c>
      <c r="D770" s="79" t="s">
        <v>1386</v>
      </c>
      <c r="E770" s="80" t="s">
        <v>1987</v>
      </c>
      <c r="F770" s="81" t="s">
        <v>2075</v>
      </c>
      <c r="G770" s="82" t="s">
        <v>24</v>
      </c>
      <c r="H770" s="371">
        <v>0</v>
      </c>
      <c r="I770" s="83">
        <v>470000000</v>
      </c>
      <c r="J770" s="84" t="s">
        <v>25</v>
      </c>
      <c r="K770" s="372" t="s">
        <v>3084</v>
      </c>
      <c r="L770" s="64" t="s">
        <v>26</v>
      </c>
      <c r="M770" s="85" t="s">
        <v>27</v>
      </c>
      <c r="N770" s="372" t="s">
        <v>4442</v>
      </c>
      <c r="O770" s="86" t="s">
        <v>28</v>
      </c>
      <c r="P770" s="64" t="s">
        <v>806</v>
      </c>
      <c r="Q770" s="87" t="s">
        <v>805</v>
      </c>
      <c r="R770" s="87">
        <v>50</v>
      </c>
      <c r="S770" s="88">
        <v>520</v>
      </c>
      <c r="T770" s="89">
        <f t="shared" si="26"/>
        <v>26000</v>
      </c>
      <c r="U770" s="90">
        <f t="shared" si="27"/>
        <v>29120.000000000004</v>
      </c>
      <c r="V770" s="181"/>
      <c r="W770" s="183" t="s">
        <v>262</v>
      </c>
      <c r="X770" s="182" t="s">
        <v>4343</v>
      </c>
      <c r="Y770" s="132"/>
      <c r="Z770" s="368"/>
      <c r="AA770" s="405"/>
      <c r="AB770" s="403"/>
      <c r="AC770" s="404"/>
      <c r="AD770" s="404"/>
      <c r="AE770" s="404"/>
      <c r="AF770" s="404"/>
      <c r="AG770" s="293"/>
      <c r="AH770" s="400"/>
      <c r="AI770" s="405"/>
      <c r="AJ770" s="406"/>
      <c r="AK770" s="22"/>
      <c r="AL770" s="22"/>
      <c r="AM770" s="22"/>
      <c r="AN770" s="22"/>
      <c r="AO770" s="22"/>
      <c r="AP770" s="22"/>
      <c r="AQ770" s="22"/>
      <c r="AR770" s="401"/>
      <c r="AS770" s="401"/>
      <c r="AT770" s="401"/>
      <c r="AU770" s="401"/>
      <c r="AV770" s="401"/>
      <c r="AW770" s="401"/>
      <c r="AX770" s="401"/>
      <c r="AY770" s="401"/>
      <c r="AZ770" s="401"/>
      <c r="BA770" s="401"/>
      <c r="BB770" s="401"/>
      <c r="BC770" s="401"/>
      <c r="BD770" s="401"/>
      <c r="BE770" s="401"/>
      <c r="BF770" s="401"/>
      <c r="BG770" s="401"/>
      <c r="BH770" s="401"/>
      <c r="BI770" s="401"/>
      <c r="BJ770" s="401"/>
      <c r="BK770" s="401"/>
      <c r="BL770" s="401"/>
      <c r="BM770" s="401"/>
      <c r="BN770" s="401"/>
      <c r="BO770" s="401"/>
      <c r="BP770" s="401"/>
      <c r="BQ770" s="401"/>
      <c r="BR770" s="401"/>
      <c r="BS770" s="401"/>
      <c r="BT770" s="401"/>
      <c r="BU770" s="401"/>
      <c r="BV770" s="401"/>
      <c r="BW770" s="401"/>
      <c r="BX770" s="401"/>
      <c r="BY770" s="401"/>
      <c r="BZ770" s="401"/>
      <c r="CA770" s="401"/>
      <c r="CB770" s="401"/>
      <c r="CC770" s="401"/>
      <c r="CD770" s="401"/>
      <c r="CE770" s="401"/>
      <c r="CF770" s="401"/>
      <c r="CG770" s="401"/>
      <c r="CH770" s="401"/>
      <c r="CI770" s="401"/>
      <c r="CJ770" s="401"/>
      <c r="CK770" s="401"/>
    </row>
    <row r="771" spans="1:89" s="12" customFormat="1" ht="82.5" customHeight="1">
      <c r="A771" s="371" t="s">
        <v>2870</v>
      </c>
      <c r="B771" s="372" t="s">
        <v>23</v>
      </c>
      <c r="C771" s="79" t="s">
        <v>1780</v>
      </c>
      <c r="D771" s="79" t="s">
        <v>1776</v>
      </c>
      <c r="E771" s="80" t="s">
        <v>1781</v>
      </c>
      <c r="F771" s="81" t="s">
        <v>2076</v>
      </c>
      <c r="G771" s="82" t="s">
        <v>24</v>
      </c>
      <c r="H771" s="371">
        <v>0</v>
      </c>
      <c r="I771" s="83">
        <v>470000000</v>
      </c>
      <c r="J771" s="84" t="s">
        <v>25</v>
      </c>
      <c r="K771" s="372" t="s">
        <v>1592</v>
      </c>
      <c r="L771" s="64" t="s">
        <v>26</v>
      </c>
      <c r="M771" s="85" t="s">
        <v>27</v>
      </c>
      <c r="N771" s="372" t="s">
        <v>1594</v>
      </c>
      <c r="O771" s="86" t="s">
        <v>28</v>
      </c>
      <c r="P771" s="64">
        <v>796</v>
      </c>
      <c r="Q771" s="87" t="s">
        <v>29</v>
      </c>
      <c r="R771" s="87" t="s">
        <v>3128</v>
      </c>
      <c r="S771" s="88">
        <v>1165</v>
      </c>
      <c r="T771" s="89">
        <f t="shared" si="26"/>
        <v>0</v>
      </c>
      <c r="U771" s="90">
        <f t="shared" si="27"/>
        <v>0</v>
      </c>
      <c r="V771" s="90"/>
      <c r="W771" s="467" t="s">
        <v>262</v>
      </c>
      <c r="X771" s="62"/>
      <c r="Y771" s="132"/>
      <c r="Z771" s="74"/>
      <c r="AA771" s="22"/>
      <c r="AB771" s="141"/>
      <c r="AC771" s="248"/>
      <c r="AD771" s="248"/>
      <c r="AE771" s="248"/>
      <c r="AF771" s="248"/>
      <c r="AG771" s="293"/>
      <c r="AH771" s="400"/>
      <c r="AI771" s="22"/>
      <c r="AJ771" s="22"/>
      <c r="AK771" s="22"/>
      <c r="AL771" s="22"/>
      <c r="AM771" s="22"/>
      <c r="AN771" s="22"/>
      <c r="AO771" s="22"/>
      <c r="AP771" s="22"/>
      <c r="AQ771" s="22"/>
      <c r="AR771" s="401"/>
      <c r="AS771" s="401"/>
      <c r="AT771" s="401"/>
      <c r="AU771" s="401"/>
      <c r="AV771" s="401"/>
      <c r="AW771" s="401"/>
      <c r="AX771" s="401"/>
      <c r="AY771" s="401"/>
      <c r="AZ771" s="401"/>
      <c r="BA771" s="401"/>
      <c r="BB771" s="401"/>
      <c r="BC771" s="401"/>
      <c r="BD771" s="401"/>
      <c r="BE771" s="401"/>
      <c r="BF771" s="401"/>
      <c r="BG771" s="401"/>
      <c r="BH771" s="401"/>
      <c r="BI771" s="401"/>
      <c r="BJ771" s="401"/>
      <c r="BK771" s="401"/>
      <c r="BL771" s="401"/>
      <c r="BM771" s="401"/>
      <c r="BN771" s="401"/>
      <c r="BO771" s="401"/>
      <c r="BP771" s="401"/>
      <c r="BQ771" s="401"/>
      <c r="BR771" s="401"/>
      <c r="BS771" s="401"/>
      <c r="BT771" s="401"/>
      <c r="BU771" s="401"/>
      <c r="BV771" s="401"/>
      <c r="BW771" s="401"/>
      <c r="BX771" s="401"/>
      <c r="BY771" s="401"/>
      <c r="BZ771" s="401"/>
      <c r="CA771" s="401"/>
      <c r="CB771" s="401"/>
      <c r="CC771" s="401"/>
      <c r="CD771" s="401"/>
      <c r="CE771" s="401"/>
      <c r="CF771" s="401"/>
      <c r="CG771" s="401"/>
      <c r="CH771" s="401"/>
      <c r="CI771" s="401"/>
      <c r="CJ771" s="401"/>
      <c r="CK771" s="401"/>
    </row>
    <row r="772" spans="1:89" s="12" customFormat="1" ht="82.5" customHeight="1">
      <c r="A772" s="371" t="s">
        <v>3413</v>
      </c>
      <c r="B772" s="372" t="s">
        <v>23</v>
      </c>
      <c r="C772" s="79" t="s">
        <v>1780</v>
      </c>
      <c r="D772" s="79" t="s">
        <v>1776</v>
      </c>
      <c r="E772" s="80" t="s">
        <v>1781</v>
      </c>
      <c r="F772" s="81" t="s">
        <v>2076</v>
      </c>
      <c r="G772" s="82" t="s">
        <v>24</v>
      </c>
      <c r="H772" s="371">
        <v>0</v>
      </c>
      <c r="I772" s="83">
        <v>470000000</v>
      </c>
      <c r="J772" s="84" t="s">
        <v>25</v>
      </c>
      <c r="K772" s="372" t="s">
        <v>618</v>
      </c>
      <c r="L772" s="64" t="s">
        <v>26</v>
      </c>
      <c r="M772" s="85" t="s">
        <v>27</v>
      </c>
      <c r="N772" s="372" t="s">
        <v>1594</v>
      </c>
      <c r="O772" s="86" t="s">
        <v>28</v>
      </c>
      <c r="P772" s="64">
        <v>796</v>
      </c>
      <c r="Q772" s="87" t="s">
        <v>29</v>
      </c>
      <c r="R772" s="87" t="s">
        <v>3128</v>
      </c>
      <c r="S772" s="88">
        <v>1165</v>
      </c>
      <c r="T772" s="89">
        <f t="shared" si="26"/>
        <v>0</v>
      </c>
      <c r="U772" s="90">
        <f t="shared" si="27"/>
        <v>0</v>
      </c>
      <c r="V772" s="181"/>
      <c r="W772" s="183" t="s">
        <v>262</v>
      </c>
      <c r="X772" s="182" t="s">
        <v>3181</v>
      </c>
      <c r="Y772" s="132"/>
      <c r="Z772" s="74"/>
      <c r="AA772" s="22"/>
      <c r="AB772" s="141"/>
      <c r="AC772" s="248"/>
      <c r="AD772" s="248"/>
      <c r="AE772" s="248"/>
      <c r="AF772" s="248"/>
      <c r="AG772" s="293"/>
      <c r="AH772" s="400"/>
      <c r="AI772" s="22"/>
      <c r="AJ772" s="22"/>
      <c r="AK772" s="22"/>
      <c r="AL772" s="22"/>
      <c r="AM772" s="22"/>
      <c r="AN772" s="22"/>
      <c r="AO772" s="22"/>
      <c r="AP772" s="22"/>
      <c r="AQ772" s="22"/>
      <c r="AR772" s="401"/>
      <c r="AS772" s="401"/>
      <c r="AT772" s="401"/>
      <c r="AU772" s="401"/>
      <c r="AV772" s="401"/>
      <c r="AW772" s="401"/>
      <c r="AX772" s="401"/>
      <c r="AY772" s="401"/>
      <c r="AZ772" s="401"/>
      <c r="BA772" s="401"/>
      <c r="BB772" s="401"/>
      <c r="BC772" s="401"/>
      <c r="BD772" s="401"/>
      <c r="BE772" s="401"/>
      <c r="BF772" s="401"/>
      <c r="BG772" s="401"/>
      <c r="BH772" s="401"/>
      <c r="BI772" s="401"/>
      <c r="BJ772" s="401"/>
      <c r="BK772" s="401"/>
      <c r="BL772" s="401"/>
      <c r="BM772" s="401"/>
      <c r="BN772" s="401"/>
      <c r="BO772" s="401"/>
      <c r="BP772" s="401"/>
      <c r="BQ772" s="401"/>
      <c r="BR772" s="401"/>
      <c r="BS772" s="401"/>
      <c r="BT772" s="401"/>
      <c r="BU772" s="401"/>
      <c r="BV772" s="401"/>
      <c r="BW772" s="401"/>
      <c r="BX772" s="401"/>
      <c r="BY772" s="401"/>
      <c r="BZ772" s="401"/>
      <c r="CA772" s="401"/>
      <c r="CB772" s="401"/>
      <c r="CC772" s="401"/>
      <c r="CD772" s="401"/>
      <c r="CE772" s="401"/>
      <c r="CF772" s="401"/>
      <c r="CG772" s="401"/>
      <c r="CH772" s="401"/>
      <c r="CI772" s="401"/>
      <c r="CJ772" s="401"/>
      <c r="CK772" s="401"/>
    </row>
    <row r="773" spans="1:89" s="12" customFormat="1" ht="82.5" customHeight="1">
      <c r="A773" s="371" t="s">
        <v>4305</v>
      </c>
      <c r="B773" s="372" t="s">
        <v>23</v>
      </c>
      <c r="C773" s="79" t="s">
        <v>1780</v>
      </c>
      <c r="D773" s="79" t="s">
        <v>1776</v>
      </c>
      <c r="E773" s="80" t="s">
        <v>1781</v>
      </c>
      <c r="F773" s="81" t="s">
        <v>2076</v>
      </c>
      <c r="G773" s="82" t="s">
        <v>24</v>
      </c>
      <c r="H773" s="371">
        <v>0</v>
      </c>
      <c r="I773" s="83">
        <v>470000000</v>
      </c>
      <c r="J773" s="84" t="s">
        <v>25</v>
      </c>
      <c r="K773" s="372" t="s">
        <v>3084</v>
      </c>
      <c r="L773" s="64" t="s">
        <v>26</v>
      </c>
      <c r="M773" s="85" t="s">
        <v>27</v>
      </c>
      <c r="N773" s="372" t="s">
        <v>4442</v>
      </c>
      <c r="O773" s="86" t="s">
        <v>28</v>
      </c>
      <c r="P773" s="64">
        <v>796</v>
      </c>
      <c r="Q773" s="87" t="s">
        <v>29</v>
      </c>
      <c r="R773" s="87" t="s">
        <v>3128</v>
      </c>
      <c r="S773" s="88">
        <v>1520</v>
      </c>
      <c r="T773" s="89">
        <f t="shared" si="26"/>
        <v>0</v>
      </c>
      <c r="U773" s="90">
        <f t="shared" si="27"/>
        <v>0</v>
      </c>
      <c r="V773" s="181"/>
      <c r="W773" s="183" t="s">
        <v>262</v>
      </c>
      <c r="X773" s="182" t="s">
        <v>4285</v>
      </c>
      <c r="Y773" s="132"/>
      <c r="Z773" s="74"/>
      <c r="AA773" s="22"/>
      <c r="AB773" s="141"/>
      <c r="AC773" s="248"/>
      <c r="AD773" s="248"/>
      <c r="AE773" s="248"/>
      <c r="AF773" s="248"/>
      <c r="AG773" s="293"/>
      <c r="AH773" s="400"/>
      <c r="AI773" s="22"/>
      <c r="AJ773" s="22"/>
      <c r="AK773" s="22"/>
      <c r="AL773" s="22"/>
      <c r="AM773" s="22"/>
      <c r="AN773" s="22"/>
      <c r="AO773" s="22"/>
      <c r="AP773" s="22"/>
      <c r="AQ773" s="22"/>
      <c r="AR773" s="401"/>
      <c r="AS773" s="401"/>
      <c r="AT773" s="401"/>
      <c r="AU773" s="401"/>
      <c r="AV773" s="401"/>
      <c r="AW773" s="401"/>
      <c r="AX773" s="401"/>
      <c r="AY773" s="401"/>
      <c r="AZ773" s="401"/>
      <c r="BA773" s="401"/>
      <c r="BB773" s="401"/>
      <c r="BC773" s="401"/>
      <c r="BD773" s="401"/>
      <c r="BE773" s="401"/>
      <c r="BF773" s="401"/>
      <c r="BG773" s="401"/>
      <c r="BH773" s="401"/>
      <c r="BI773" s="401"/>
      <c r="BJ773" s="401"/>
      <c r="BK773" s="401"/>
      <c r="BL773" s="401"/>
      <c r="BM773" s="401"/>
      <c r="BN773" s="401"/>
      <c r="BO773" s="401"/>
      <c r="BP773" s="401"/>
      <c r="BQ773" s="401"/>
      <c r="BR773" s="401"/>
      <c r="BS773" s="401"/>
      <c r="BT773" s="401"/>
      <c r="BU773" s="401"/>
      <c r="BV773" s="401"/>
      <c r="BW773" s="401"/>
      <c r="BX773" s="401"/>
      <c r="BY773" s="401"/>
      <c r="BZ773" s="401"/>
      <c r="CA773" s="401"/>
      <c r="CB773" s="401"/>
      <c r="CC773" s="401"/>
      <c r="CD773" s="401"/>
      <c r="CE773" s="401"/>
      <c r="CF773" s="401"/>
      <c r="CG773" s="401"/>
      <c r="CH773" s="401"/>
      <c r="CI773" s="401"/>
      <c r="CJ773" s="401"/>
      <c r="CK773" s="401"/>
    </row>
    <row r="774" spans="1:89" s="12" customFormat="1" ht="82.5" customHeight="1">
      <c r="A774" s="371" t="s">
        <v>2871</v>
      </c>
      <c r="B774" s="372" t="s">
        <v>23</v>
      </c>
      <c r="C774" s="79" t="s">
        <v>2151</v>
      </c>
      <c r="D774" s="79" t="s">
        <v>1963</v>
      </c>
      <c r="E774" s="80" t="s">
        <v>2152</v>
      </c>
      <c r="F774" s="81" t="s">
        <v>2077</v>
      </c>
      <c r="G774" s="82" t="s">
        <v>24</v>
      </c>
      <c r="H774" s="371">
        <v>0</v>
      </c>
      <c r="I774" s="83">
        <v>470000000</v>
      </c>
      <c r="J774" s="84" t="s">
        <v>25</v>
      </c>
      <c r="K774" s="372" t="s">
        <v>1592</v>
      </c>
      <c r="L774" s="64" t="s">
        <v>26</v>
      </c>
      <c r="M774" s="85" t="s">
        <v>27</v>
      </c>
      <c r="N774" s="372" t="s">
        <v>1594</v>
      </c>
      <c r="O774" s="86" t="s">
        <v>28</v>
      </c>
      <c r="P774" s="64">
        <v>796</v>
      </c>
      <c r="Q774" s="87" t="s">
        <v>29</v>
      </c>
      <c r="R774" s="87">
        <v>0</v>
      </c>
      <c r="S774" s="88">
        <v>300</v>
      </c>
      <c r="T774" s="89">
        <f t="shared" si="26"/>
        <v>0</v>
      </c>
      <c r="U774" s="90">
        <f t="shared" si="27"/>
        <v>0</v>
      </c>
      <c r="V774" s="90"/>
      <c r="W774" s="467" t="s">
        <v>262</v>
      </c>
      <c r="X774" s="62"/>
      <c r="Y774" s="132"/>
      <c r="Z774" s="74"/>
      <c r="AA774" s="22"/>
      <c r="AB774" s="141"/>
      <c r="AC774" s="248"/>
      <c r="AD774" s="248"/>
      <c r="AE774" s="248"/>
      <c r="AF774" s="248"/>
      <c r="AG774" s="293"/>
      <c r="AH774" s="400"/>
      <c r="AI774" s="22"/>
      <c r="AJ774" s="22"/>
      <c r="AK774" s="22"/>
      <c r="AL774" s="22"/>
      <c r="AM774" s="22"/>
      <c r="AN774" s="22"/>
      <c r="AO774" s="22"/>
      <c r="AP774" s="22"/>
      <c r="AQ774" s="22"/>
      <c r="AR774" s="401"/>
      <c r="AS774" s="401"/>
      <c r="AT774" s="401"/>
      <c r="AU774" s="401"/>
      <c r="AV774" s="401"/>
      <c r="AW774" s="401"/>
      <c r="AX774" s="401"/>
      <c r="AY774" s="401"/>
      <c r="AZ774" s="401"/>
      <c r="BA774" s="401"/>
      <c r="BB774" s="401"/>
      <c r="BC774" s="401"/>
      <c r="BD774" s="401"/>
      <c r="BE774" s="401"/>
      <c r="BF774" s="401"/>
      <c r="BG774" s="401"/>
      <c r="BH774" s="401"/>
      <c r="BI774" s="401"/>
      <c r="BJ774" s="401"/>
      <c r="BK774" s="401"/>
      <c r="BL774" s="401"/>
      <c r="BM774" s="401"/>
      <c r="BN774" s="401"/>
      <c r="BO774" s="401"/>
      <c r="BP774" s="401"/>
      <c r="BQ774" s="401"/>
      <c r="BR774" s="401"/>
      <c r="BS774" s="401"/>
      <c r="BT774" s="401"/>
      <c r="BU774" s="401"/>
      <c r="BV774" s="401"/>
      <c r="BW774" s="401"/>
      <c r="BX774" s="401"/>
      <c r="BY774" s="401"/>
      <c r="BZ774" s="401"/>
      <c r="CA774" s="401"/>
      <c r="CB774" s="401"/>
      <c r="CC774" s="401"/>
      <c r="CD774" s="401"/>
      <c r="CE774" s="401"/>
      <c r="CF774" s="401"/>
      <c r="CG774" s="401"/>
      <c r="CH774" s="401"/>
      <c r="CI774" s="401"/>
      <c r="CJ774" s="401"/>
      <c r="CK774" s="401"/>
    </row>
    <row r="775" spans="1:89" s="12" customFormat="1" ht="82.5" customHeight="1">
      <c r="A775" s="371" t="s">
        <v>3191</v>
      </c>
      <c r="B775" s="372" t="s">
        <v>23</v>
      </c>
      <c r="C775" s="79" t="s">
        <v>2151</v>
      </c>
      <c r="D775" s="79" t="s">
        <v>1963</v>
      </c>
      <c r="E775" s="80" t="s">
        <v>2152</v>
      </c>
      <c r="F775" s="81" t="s">
        <v>2077</v>
      </c>
      <c r="G775" s="82" t="s">
        <v>24</v>
      </c>
      <c r="H775" s="371">
        <v>0</v>
      </c>
      <c r="I775" s="83">
        <v>470000000</v>
      </c>
      <c r="J775" s="84" t="s">
        <v>25</v>
      </c>
      <c r="K775" s="372" t="s">
        <v>289</v>
      </c>
      <c r="L775" s="64" t="s">
        <v>26</v>
      </c>
      <c r="M775" s="85" t="s">
        <v>27</v>
      </c>
      <c r="N775" s="372" t="s">
        <v>1594</v>
      </c>
      <c r="O775" s="86" t="s">
        <v>28</v>
      </c>
      <c r="P775" s="64">
        <v>796</v>
      </c>
      <c r="Q775" s="87" t="s">
        <v>29</v>
      </c>
      <c r="R775" s="87" t="s">
        <v>3128</v>
      </c>
      <c r="S775" s="88">
        <v>300</v>
      </c>
      <c r="T775" s="89">
        <f t="shared" si="26"/>
        <v>0</v>
      </c>
      <c r="U775" s="90">
        <f t="shared" si="27"/>
        <v>0</v>
      </c>
      <c r="V775" s="90"/>
      <c r="W775" s="467" t="s">
        <v>262</v>
      </c>
      <c r="X775" s="62" t="s">
        <v>3181</v>
      </c>
      <c r="Y775" s="132"/>
      <c r="Z775" s="368"/>
      <c r="AA775" s="405"/>
      <c r="AB775" s="403"/>
      <c r="AC775" s="404"/>
      <c r="AD775" s="404"/>
      <c r="AE775" s="404"/>
      <c r="AF775" s="404"/>
      <c r="AG775" s="293"/>
      <c r="AH775" s="400"/>
      <c r="AI775" s="22"/>
      <c r="AJ775" s="22"/>
      <c r="AK775" s="22"/>
      <c r="AL775" s="22"/>
      <c r="AM775" s="22"/>
      <c r="AN775" s="22"/>
      <c r="AO775" s="22"/>
      <c r="AP775" s="22"/>
      <c r="AQ775" s="22"/>
      <c r="AR775" s="401"/>
      <c r="AS775" s="401"/>
      <c r="AT775" s="401"/>
      <c r="AU775" s="401"/>
      <c r="AV775" s="401"/>
      <c r="AW775" s="401"/>
      <c r="AX775" s="401"/>
      <c r="AY775" s="401"/>
      <c r="AZ775" s="401"/>
      <c r="BA775" s="401"/>
      <c r="BB775" s="401"/>
      <c r="BC775" s="401"/>
      <c r="BD775" s="401"/>
      <c r="BE775" s="401"/>
      <c r="BF775" s="401"/>
      <c r="BG775" s="401"/>
      <c r="BH775" s="401"/>
      <c r="BI775" s="401"/>
      <c r="BJ775" s="401"/>
      <c r="BK775" s="401"/>
      <c r="BL775" s="401"/>
      <c r="BM775" s="401"/>
      <c r="BN775" s="401"/>
      <c r="BO775" s="401"/>
      <c r="BP775" s="401"/>
      <c r="BQ775" s="401"/>
      <c r="BR775" s="401"/>
      <c r="BS775" s="401"/>
      <c r="BT775" s="401"/>
      <c r="BU775" s="401"/>
      <c r="BV775" s="401"/>
      <c r="BW775" s="401"/>
      <c r="BX775" s="401"/>
      <c r="BY775" s="401"/>
      <c r="BZ775" s="401"/>
      <c r="CA775" s="401"/>
      <c r="CB775" s="401"/>
      <c r="CC775" s="401"/>
      <c r="CD775" s="401"/>
      <c r="CE775" s="401"/>
      <c r="CF775" s="401"/>
      <c r="CG775" s="401"/>
      <c r="CH775" s="401"/>
      <c r="CI775" s="401"/>
      <c r="CJ775" s="401"/>
      <c r="CK775" s="401"/>
    </row>
    <row r="776" spans="1:89" s="12" customFormat="1" ht="82.5" customHeight="1">
      <c r="A776" s="371" t="s">
        <v>2872</v>
      </c>
      <c r="B776" s="372" t="s">
        <v>23</v>
      </c>
      <c r="C776" s="79" t="s">
        <v>2153</v>
      </c>
      <c r="D776" s="79" t="s">
        <v>1963</v>
      </c>
      <c r="E776" s="80" t="s">
        <v>2154</v>
      </c>
      <c r="F776" s="81" t="s">
        <v>2078</v>
      </c>
      <c r="G776" s="82" t="s">
        <v>24</v>
      </c>
      <c r="H776" s="371">
        <v>0</v>
      </c>
      <c r="I776" s="83">
        <v>470000000</v>
      </c>
      <c r="J776" s="84" t="s">
        <v>25</v>
      </c>
      <c r="K776" s="372" t="s">
        <v>1592</v>
      </c>
      <c r="L776" s="64" t="s">
        <v>26</v>
      </c>
      <c r="M776" s="85" t="s">
        <v>27</v>
      </c>
      <c r="N776" s="372" t="s">
        <v>1594</v>
      </c>
      <c r="O776" s="86" t="s">
        <v>28</v>
      </c>
      <c r="P776" s="64">
        <v>796</v>
      </c>
      <c r="Q776" s="87" t="s">
        <v>29</v>
      </c>
      <c r="R776" s="87">
        <v>0</v>
      </c>
      <c r="S776" s="88">
        <v>200</v>
      </c>
      <c r="T776" s="89">
        <f t="shared" si="26"/>
        <v>0</v>
      </c>
      <c r="U776" s="90">
        <f t="shared" si="27"/>
        <v>0</v>
      </c>
      <c r="V776" s="90"/>
      <c r="W776" s="467" t="s">
        <v>262</v>
      </c>
      <c r="X776" s="62"/>
      <c r="Y776" s="132"/>
      <c r="Z776" s="74"/>
      <c r="AA776" s="22"/>
      <c r="AB776" s="141"/>
      <c r="AC776" s="248"/>
      <c r="AD776" s="248"/>
      <c r="AE776" s="248"/>
      <c r="AF776" s="248"/>
      <c r="AG776" s="293"/>
      <c r="AH776" s="400"/>
      <c r="AI776" s="22"/>
      <c r="AJ776" s="22"/>
      <c r="AK776" s="22"/>
      <c r="AL776" s="22"/>
      <c r="AM776" s="22"/>
      <c r="AN776" s="22"/>
      <c r="AO776" s="22"/>
      <c r="AP776" s="22"/>
      <c r="AQ776" s="22"/>
      <c r="AR776" s="401"/>
      <c r="AS776" s="401"/>
      <c r="AT776" s="401"/>
      <c r="AU776" s="401"/>
      <c r="AV776" s="401"/>
      <c r="AW776" s="401"/>
      <c r="AX776" s="401"/>
      <c r="AY776" s="401"/>
      <c r="AZ776" s="401"/>
      <c r="BA776" s="401"/>
      <c r="BB776" s="401"/>
      <c r="BC776" s="401"/>
      <c r="BD776" s="401"/>
      <c r="BE776" s="401"/>
      <c r="BF776" s="401"/>
      <c r="BG776" s="401"/>
      <c r="BH776" s="401"/>
      <c r="BI776" s="401"/>
      <c r="BJ776" s="401"/>
      <c r="BK776" s="401"/>
      <c r="BL776" s="401"/>
      <c r="BM776" s="401"/>
      <c r="BN776" s="401"/>
      <c r="BO776" s="401"/>
      <c r="BP776" s="401"/>
      <c r="BQ776" s="401"/>
      <c r="BR776" s="401"/>
      <c r="BS776" s="401"/>
      <c r="BT776" s="401"/>
      <c r="BU776" s="401"/>
      <c r="BV776" s="401"/>
      <c r="BW776" s="401"/>
      <c r="BX776" s="401"/>
      <c r="BY776" s="401"/>
      <c r="BZ776" s="401"/>
      <c r="CA776" s="401"/>
      <c r="CB776" s="401"/>
      <c r="CC776" s="401"/>
      <c r="CD776" s="401"/>
      <c r="CE776" s="401"/>
      <c r="CF776" s="401"/>
      <c r="CG776" s="401"/>
      <c r="CH776" s="401"/>
      <c r="CI776" s="401"/>
      <c r="CJ776" s="401"/>
      <c r="CK776" s="401"/>
    </row>
    <row r="777" spans="1:89" s="12" customFormat="1" ht="82.5" customHeight="1">
      <c r="A777" s="371" t="s">
        <v>3192</v>
      </c>
      <c r="B777" s="372" t="s">
        <v>23</v>
      </c>
      <c r="C777" s="79" t="s">
        <v>2153</v>
      </c>
      <c r="D777" s="79" t="s">
        <v>1963</v>
      </c>
      <c r="E777" s="80" t="s">
        <v>2154</v>
      </c>
      <c r="F777" s="81" t="s">
        <v>2078</v>
      </c>
      <c r="G777" s="82" t="s">
        <v>24</v>
      </c>
      <c r="H777" s="371">
        <v>0</v>
      </c>
      <c r="I777" s="83">
        <v>470000000</v>
      </c>
      <c r="J777" s="84" t="s">
        <v>25</v>
      </c>
      <c r="K777" s="372" t="s">
        <v>289</v>
      </c>
      <c r="L777" s="64" t="s">
        <v>26</v>
      </c>
      <c r="M777" s="85" t="s">
        <v>27</v>
      </c>
      <c r="N777" s="372" t="s">
        <v>1594</v>
      </c>
      <c r="O777" s="86" t="s">
        <v>28</v>
      </c>
      <c r="P777" s="64">
        <v>796</v>
      </c>
      <c r="Q777" s="87" t="s">
        <v>29</v>
      </c>
      <c r="R777" s="87" t="s">
        <v>3128</v>
      </c>
      <c r="S777" s="88">
        <v>200</v>
      </c>
      <c r="T777" s="89">
        <f t="shared" si="26"/>
        <v>0</v>
      </c>
      <c r="U777" s="90">
        <f t="shared" si="27"/>
        <v>0</v>
      </c>
      <c r="V777" s="90"/>
      <c r="W777" s="467" t="s">
        <v>262</v>
      </c>
      <c r="X777" s="62" t="s">
        <v>3181</v>
      </c>
      <c r="Y777" s="132"/>
      <c r="Z777" s="74"/>
      <c r="AA777" s="22"/>
      <c r="AB777" s="141"/>
      <c r="AC777" s="248"/>
      <c r="AD777" s="248"/>
      <c r="AE777" s="248"/>
      <c r="AF777" s="248"/>
      <c r="AG777" s="293"/>
      <c r="AH777" s="400"/>
      <c r="AI777" s="22"/>
      <c r="AJ777" s="22"/>
      <c r="AK777" s="22"/>
      <c r="AL777" s="22"/>
      <c r="AM777" s="22"/>
      <c r="AN777" s="22"/>
      <c r="AO777" s="22"/>
      <c r="AP777" s="22"/>
      <c r="AQ777" s="22"/>
      <c r="AR777" s="401"/>
      <c r="AS777" s="401"/>
      <c r="AT777" s="401"/>
      <c r="AU777" s="401"/>
      <c r="AV777" s="401"/>
      <c r="AW777" s="401"/>
      <c r="AX777" s="401"/>
      <c r="AY777" s="401"/>
      <c r="AZ777" s="401"/>
      <c r="BA777" s="401"/>
      <c r="BB777" s="401"/>
      <c r="BC777" s="401"/>
      <c r="BD777" s="401"/>
      <c r="BE777" s="401"/>
      <c r="BF777" s="401"/>
      <c r="BG777" s="401"/>
      <c r="BH777" s="401"/>
      <c r="BI777" s="401"/>
      <c r="BJ777" s="401"/>
      <c r="BK777" s="401"/>
      <c r="BL777" s="401"/>
      <c r="BM777" s="401"/>
      <c r="BN777" s="401"/>
      <c r="BO777" s="401"/>
      <c r="BP777" s="401"/>
      <c r="BQ777" s="401"/>
      <c r="BR777" s="401"/>
      <c r="BS777" s="401"/>
      <c r="BT777" s="401"/>
      <c r="BU777" s="401"/>
      <c r="BV777" s="401"/>
      <c r="BW777" s="401"/>
      <c r="BX777" s="401"/>
      <c r="BY777" s="401"/>
      <c r="BZ777" s="401"/>
      <c r="CA777" s="401"/>
      <c r="CB777" s="401"/>
      <c r="CC777" s="401"/>
      <c r="CD777" s="401"/>
      <c r="CE777" s="401"/>
      <c r="CF777" s="401"/>
      <c r="CG777" s="401"/>
      <c r="CH777" s="401"/>
      <c r="CI777" s="401"/>
      <c r="CJ777" s="401"/>
      <c r="CK777" s="401"/>
    </row>
    <row r="778" spans="1:89" s="12" customFormat="1" ht="82.5" customHeight="1">
      <c r="A778" s="371" t="s">
        <v>2873</v>
      </c>
      <c r="B778" s="372" t="s">
        <v>23</v>
      </c>
      <c r="C778" s="79" t="s">
        <v>2155</v>
      </c>
      <c r="D778" s="79" t="s">
        <v>1963</v>
      </c>
      <c r="E778" s="80" t="s">
        <v>2156</v>
      </c>
      <c r="F778" s="81" t="s">
        <v>2079</v>
      </c>
      <c r="G778" s="82" t="s">
        <v>24</v>
      </c>
      <c r="H778" s="371">
        <v>0</v>
      </c>
      <c r="I778" s="83">
        <v>470000000</v>
      </c>
      <c r="J778" s="84" t="s">
        <v>25</v>
      </c>
      <c r="K778" s="372" t="s">
        <v>1592</v>
      </c>
      <c r="L778" s="64" t="s">
        <v>26</v>
      </c>
      <c r="M778" s="85" t="s">
        <v>27</v>
      </c>
      <c r="N778" s="372" t="s">
        <v>1594</v>
      </c>
      <c r="O778" s="86" t="s">
        <v>28</v>
      </c>
      <c r="P778" s="64">
        <v>796</v>
      </c>
      <c r="Q778" s="87" t="s">
        <v>29</v>
      </c>
      <c r="R778" s="87">
        <v>0</v>
      </c>
      <c r="S778" s="88">
        <v>250</v>
      </c>
      <c r="T778" s="89">
        <f t="shared" si="26"/>
        <v>0</v>
      </c>
      <c r="U778" s="90">
        <f t="shared" si="27"/>
        <v>0</v>
      </c>
      <c r="V778" s="90"/>
      <c r="W778" s="467" t="s">
        <v>262</v>
      </c>
      <c r="X778" s="62"/>
      <c r="Y778" s="132"/>
      <c r="Z778" s="74"/>
      <c r="AA778" s="22"/>
      <c r="AB778" s="141"/>
      <c r="AC778" s="248"/>
      <c r="AD778" s="248"/>
      <c r="AE778" s="248"/>
      <c r="AF778" s="248"/>
      <c r="AG778" s="293"/>
      <c r="AH778" s="400"/>
      <c r="AI778" s="22"/>
      <c r="AJ778" s="22"/>
      <c r="AK778" s="22"/>
      <c r="AL778" s="22"/>
      <c r="AM778" s="22"/>
      <c r="AN778" s="22"/>
      <c r="AO778" s="22"/>
      <c r="AP778" s="22"/>
      <c r="AQ778" s="22"/>
      <c r="AR778" s="401"/>
      <c r="AS778" s="401"/>
      <c r="AT778" s="401"/>
      <c r="AU778" s="401"/>
      <c r="AV778" s="401"/>
      <c r="AW778" s="401"/>
      <c r="AX778" s="401"/>
      <c r="AY778" s="401"/>
      <c r="AZ778" s="401"/>
      <c r="BA778" s="401"/>
      <c r="BB778" s="401"/>
      <c r="BC778" s="401"/>
      <c r="BD778" s="401"/>
      <c r="BE778" s="401"/>
      <c r="BF778" s="401"/>
      <c r="BG778" s="401"/>
      <c r="BH778" s="401"/>
      <c r="BI778" s="401"/>
      <c r="BJ778" s="401"/>
      <c r="BK778" s="401"/>
      <c r="BL778" s="401"/>
      <c r="BM778" s="401"/>
      <c r="BN778" s="401"/>
      <c r="BO778" s="401"/>
      <c r="BP778" s="401"/>
      <c r="BQ778" s="401"/>
      <c r="BR778" s="401"/>
      <c r="BS778" s="401"/>
      <c r="BT778" s="401"/>
      <c r="BU778" s="401"/>
      <c r="BV778" s="401"/>
      <c r="BW778" s="401"/>
      <c r="BX778" s="401"/>
      <c r="BY778" s="401"/>
      <c r="BZ778" s="401"/>
      <c r="CA778" s="401"/>
      <c r="CB778" s="401"/>
      <c r="CC778" s="401"/>
      <c r="CD778" s="401"/>
      <c r="CE778" s="401"/>
      <c r="CF778" s="401"/>
      <c r="CG778" s="401"/>
      <c r="CH778" s="401"/>
      <c r="CI778" s="401"/>
      <c r="CJ778" s="401"/>
      <c r="CK778" s="401"/>
    </row>
    <row r="779" spans="1:89" s="12" customFormat="1" ht="82.5" customHeight="1">
      <c r="A779" s="371" t="s">
        <v>3193</v>
      </c>
      <c r="B779" s="372" t="s">
        <v>23</v>
      </c>
      <c r="C779" s="79" t="s">
        <v>2155</v>
      </c>
      <c r="D779" s="79" t="s">
        <v>1963</v>
      </c>
      <c r="E779" s="80" t="s">
        <v>2156</v>
      </c>
      <c r="F779" s="81" t="s">
        <v>2079</v>
      </c>
      <c r="G779" s="82" t="s">
        <v>24</v>
      </c>
      <c r="H779" s="371">
        <v>0</v>
      </c>
      <c r="I779" s="83">
        <v>470000000</v>
      </c>
      <c r="J779" s="84" t="s">
        <v>25</v>
      </c>
      <c r="K779" s="372" t="s">
        <v>289</v>
      </c>
      <c r="L779" s="64" t="s">
        <v>26</v>
      </c>
      <c r="M779" s="85" t="s">
        <v>27</v>
      </c>
      <c r="N779" s="372" t="s">
        <v>1594</v>
      </c>
      <c r="O779" s="86" t="s">
        <v>28</v>
      </c>
      <c r="P779" s="64">
        <v>796</v>
      </c>
      <c r="Q779" s="87" t="s">
        <v>29</v>
      </c>
      <c r="R779" s="87" t="s">
        <v>3128</v>
      </c>
      <c r="S779" s="88">
        <v>250</v>
      </c>
      <c r="T779" s="89">
        <f t="shared" si="26"/>
        <v>0</v>
      </c>
      <c r="U779" s="90">
        <f t="shared" si="27"/>
        <v>0</v>
      </c>
      <c r="V779" s="90"/>
      <c r="W779" s="467" t="s">
        <v>262</v>
      </c>
      <c r="X779" s="62" t="s">
        <v>3181</v>
      </c>
      <c r="Y779" s="132"/>
      <c r="Z779" s="74"/>
      <c r="AA779" s="22"/>
      <c r="AB779" s="141"/>
      <c r="AC779" s="248"/>
      <c r="AD779" s="248"/>
      <c r="AE779" s="248"/>
      <c r="AF779" s="248"/>
      <c r="AG779" s="293"/>
      <c r="AH779" s="400"/>
      <c r="AI779" s="22"/>
      <c r="AJ779" s="22"/>
      <c r="AK779" s="22"/>
      <c r="AL779" s="22"/>
      <c r="AM779" s="22"/>
      <c r="AN779" s="22"/>
      <c r="AO779" s="22"/>
      <c r="AP779" s="22"/>
      <c r="AQ779" s="22"/>
      <c r="AR779" s="401"/>
      <c r="AS779" s="401"/>
      <c r="AT779" s="401"/>
      <c r="AU779" s="401"/>
      <c r="AV779" s="401"/>
      <c r="AW779" s="401"/>
      <c r="AX779" s="401"/>
      <c r="AY779" s="401"/>
      <c r="AZ779" s="401"/>
      <c r="BA779" s="401"/>
      <c r="BB779" s="401"/>
      <c r="BC779" s="401"/>
      <c r="BD779" s="401"/>
      <c r="BE779" s="401"/>
      <c r="BF779" s="401"/>
      <c r="BG779" s="401"/>
      <c r="BH779" s="401"/>
      <c r="BI779" s="401"/>
      <c r="BJ779" s="401"/>
      <c r="BK779" s="401"/>
      <c r="BL779" s="401"/>
      <c r="BM779" s="401"/>
      <c r="BN779" s="401"/>
      <c r="BO779" s="401"/>
      <c r="BP779" s="401"/>
      <c r="BQ779" s="401"/>
      <c r="BR779" s="401"/>
      <c r="BS779" s="401"/>
      <c r="BT779" s="401"/>
      <c r="BU779" s="401"/>
      <c r="BV779" s="401"/>
      <c r="BW779" s="401"/>
      <c r="BX779" s="401"/>
      <c r="BY779" s="401"/>
      <c r="BZ779" s="401"/>
      <c r="CA779" s="401"/>
      <c r="CB779" s="401"/>
      <c r="CC779" s="401"/>
      <c r="CD779" s="401"/>
      <c r="CE779" s="401"/>
      <c r="CF779" s="401"/>
      <c r="CG779" s="401"/>
      <c r="CH779" s="401"/>
      <c r="CI779" s="401"/>
      <c r="CJ779" s="401"/>
      <c r="CK779" s="401"/>
    </row>
    <row r="780" spans="1:89" s="12" customFormat="1" ht="82.5" customHeight="1">
      <c r="A780" s="371" t="s">
        <v>2874</v>
      </c>
      <c r="B780" s="372" t="s">
        <v>23</v>
      </c>
      <c r="C780" s="79" t="s">
        <v>2159</v>
      </c>
      <c r="D780" s="79" t="s">
        <v>2157</v>
      </c>
      <c r="E780" s="80" t="s">
        <v>2158</v>
      </c>
      <c r="F780" s="81" t="s">
        <v>2080</v>
      </c>
      <c r="G780" s="82" t="s">
        <v>24</v>
      </c>
      <c r="H780" s="371">
        <v>0</v>
      </c>
      <c r="I780" s="83">
        <v>470000000</v>
      </c>
      <c r="J780" s="84" t="s">
        <v>25</v>
      </c>
      <c r="K780" s="372" t="s">
        <v>1592</v>
      </c>
      <c r="L780" s="64" t="s">
        <v>26</v>
      </c>
      <c r="M780" s="85" t="s">
        <v>27</v>
      </c>
      <c r="N780" s="372" t="s">
        <v>1594</v>
      </c>
      <c r="O780" s="86" t="s">
        <v>28</v>
      </c>
      <c r="P780" s="64">
        <v>796</v>
      </c>
      <c r="Q780" s="87" t="s">
        <v>29</v>
      </c>
      <c r="R780" s="87" t="s">
        <v>3128</v>
      </c>
      <c r="S780" s="88">
        <v>175</v>
      </c>
      <c r="T780" s="89">
        <f t="shared" si="26"/>
        <v>0</v>
      </c>
      <c r="U780" s="90">
        <f t="shared" si="27"/>
        <v>0</v>
      </c>
      <c r="V780" s="90"/>
      <c r="W780" s="467" t="s">
        <v>262</v>
      </c>
      <c r="X780" s="62"/>
      <c r="Y780" s="132"/>
      <c r="Z780" s="74"/>
      <c r="AA780" s="22"/>
      <c r="AB780" s="141"/>
      <c r="AC780" s="248"/>
      <c r="AD780" s="248"/>
      <c r="AE780" s="248"/>
      <c r="AF780" s="248"/>
      <c r="AG780" s="293"/>
      <c r="AH780" s="400"/>
      <c r="AI780" s="22"/>
      <c r="AJ780" s="22"/>
      <c r="AK780" s="22"/>
      <c r="AL780" s="22"/>
      <c r="AM780" s="22"/>
      <c r="AN780" s="22"/>
      <c r="AO780" s="22"/>
      <c r="AP780" s="22"/>
      <c r="AQ780" s="22"/>
      <c r="AR780" s="401"/>
      <c r="AS780" s="401"/>
      <c r="AT780" s="401"/>
      <c r="AU780" s="401"/>
      <c r="AV780" s="401"/>
      <c r="AW780" s="401"/>
      <c r="AX780" s="401"/>
      <c r="AY780" s="401"/>
      <c r="AZ780" s="401"/>
      <c r="BA780" s="401"/>
      <c r="BB780" s="401"/>
      <c r="BC780" s="401"/>
      <c r="BD780" s="401"/>
      <c r="BE780" s="401"/>
      <c r="BF780" s="401"/>
      <c r="BG780" s="401"/>
      <c r="BH780" s="401"/>
      <c r="BI780" s="401"/>
      <c r="BJ780" s="401"/>
      <c r="BK780" s="401"/>
      <c r="BL780" s="401"/>
      <c r="BM780" s="401"/>
      <c r="BN780" s="401"/>
      <c r="BO780" s="401"/>
      <c r="BP780" s="401"/>
      <c r="BQ780" s="401"/>
      <c r="BR780" s="401"/>
      <c r="BS780" s="401"/>
      <c r="BT780" s="401"/>
      <c r="BU780" s="401"/>
      <c r="BV780" s="401"/>
      <c r="BW780" s="401"/>
      <c r="BX780" s="401"/>
      <c r="BY780" s="401"/>
      <c r="BZ780" s="401"/>
      <c r="CA780" s="401"/>
      <c r="CB780" s="401"/>
      <c r="CC780" s="401"/>
      <c r="CD780" s="401"/>
      <c r="CE780" s="401"/>
      <c r="CF780" s="401"/>
      <c r="CG780" s="401"/>
      <c r="CH780" s="401"/>
      <c r="CI780" s="401"/>
      <c r="CJ780" s="401"/>
      <c r="CK780" s="401"/>
    </row>
    <row r="781" spans="1:89" s="1" customFormat="1" ht="75" customHeight="1">
      <c r="A781" s="371" t="s">
        <v>3414</v>
      </c>
      <c r="B781" s="372" t="s">
        <v>23</v>
      </c>
      <c r="C781" s="79" t="s">
        <v>2159</v>
      </c>
      <c r="D781" s="79" t="s">
        <v>2157</v>
      </c>
      <c r="E781" s="80" t="s">
        <v>2158</v>
      </c>
      <c r="F781" s="81" t="s">
        <v>2080</v>
      </c>
      <c r="G781" s="82" t="s">
        <v>24</v>
      </c>
      <c r="H781" s="371">
        <v>0</v>
      </c>
      <c r="I781" s="83">
        <v>470000000</v>
      </c>
      <c r="J781" s="84" t="s">
        <v>25</v>
      </c>
      <c r="K781" s="372" t="s">
        <v>618</v>
      </c>
      <c r="L781" s="64" t="s">
        <v>26</v>
      </c>
      <c r="M781" s="85" t="s">
        <v>27</v>
      </c>
      <c r="N781" s="372" t="s">
        <v>1594</v>
      </c>
      <c r="O781" s="86" t="s">
        <v>28</v>
      </c>
      <c r="P781" s="64">
        <v>796</v>
      </c>
      <c r="Q781" s="87" t="s">
        <v>29</v>
      </c>
      <c r="R781" s="87" t="s">
        <v>3128</v>
      </c>
      <c r="S781" s="88">
        <v>175</v>
      </c>
      <c r="T781" s="89">
        <f t="shared" si="26"/>
        <v>0</v>
      </c>
      <c r="U781" s="90">
        <f t="shared" si="27"/>
        <v>0</v>
      </c>
      <c r="V781" s="90"/>
      <c r="W781" s="467" t="s">
        <v>262</v>
      </c>
      <c r="X781" s="62" t="s">
        <v>3181</v>
      </c>
      <c r="Y781" s="67"/>
      <c r="Z781" s="68"/>
      <c r="AA781" s="67"/>
      <c r="AB781" s="69"/>
      <c r="AC781" s="70"/>
      <c r="AD781" s="70"/>
      <c r="AE781" s="70"/>
      <c r="AF781" s="70"/>
      <c r="AG781" s="71"/>
      <c r="AH781" s="318"/>
      <c r="AI781" s="67"/>
      <c r="AJ781" s="68"/>
      <c r="AK781" s="69"/>
      <c r="AL781" s="68"/>
      <c r="AM781" s="67"/>
      <c r="AN781" s="72"/>
      <c r="AO781" s="68"/>
      <c r="AP781" s="72"/>
      <c r="AQ781" s="68"/>
      <c r="AR781" s="4"/>
      <c r="AS781" s="4"/>
      <c r="AT781" s="4"/>
      <c r="AU781" s="4"/>
      <c r="AV781" s="4"/>
      <c r="AW781" s="4"/>
      <c r="AX781" s="8"/>
      <c r="BD781" s="11"/>
      <c r="BE781" s="11"/>
      <c r="BF781" s="11"/>
      <c r="BG781" s="11"/>
    </row>
    <row r="782" spans="1:89" s="1" customFormat="1" ht="75" customHeight="1">
      <c r="A782" s="217" t="s">
        <v>3831</v>
      </c>
      <c r="B782" s="219" t="s">
        <v>23</v>
      </c>
      <c r="C782" s="231" t="s">
        <v>2159</v>
      </c>
      <c r="D782" s="231" t="s">
        <v>2157</v>
      </c>
      <c r="E782" s="220" t="s">
        <v>2158</v>
      </c>
      <c r="F782" s="221" t="s">
        <v>2080</v>
      </c>
      <c r="G782" s="222" t="s">
        <v>24</v>
      </c>
      <c r="H782" s="217">
        <v>0</v>
      </c>
      <c r="I782" s="223">
        <v>470000000</v>
      </c>
      <c r="J782" s="224" t="s">
        <v>25</v>
      </c>
      <c r="K782" s="219" t="s">
        <v>618</v>
      </c>
      <c r="L782" s="225" t="s">
        <v>26</v>
      </c>
      <c r="M782" s="226" t="s">
        <v>27</v>
      </c>
      <c r="N782" s="219" t="s">
        <v>1594</v>
      </c>
      <c r="O782" s="227" t="s">
        <v>28</v>
      </c>
      <c r="P782" s="225">
        <v>796</v>
      </c>
      <c r="Q782" s="228" t="s">
        <v>29</v>
      </c>
      <c r="R782" s="228">
        <v>50</v>
      </c>
      <c r="S782" s="229">
        <v>142.69999999999999</v>
      </c>
      <c r="T782" s="230">
        <f t="shared" si="26"/>
        <v>7134.9999999999991</v>
      </c>
      <c r="U782" s="252">
        <f t="shared" si="27"/>
        <v>7991.2</v>
      </c>
      <c r="V782" s="252"/>
      <c r="W782" s="468" t="s">
        <v>262</v>
      </c>
      <c r="X782" s="218" t="s">
        <v>4220</v>
      </c>
      <c r="Y782" s="132"/>
      <c r="Z782" s="368"/>
      <c r="AA782" s="447"/>
      <c r="AB782" s="435"/>
      <c r="AC782" s="449"/>
      <c r="AD782" s="449"/>
      <c r="AE782" s="449"/>
      <c r="AF782" s="449"/>
      <c r="AG782" s="408"/>
      <c r="AH782" s="410"/>
      <c r="AI782" s="67"/>
      <c r="AJ782" s="68"/>
      <c r="AK782" s="69"/>
      <c r="AL782" s="68"/>
      <c r="AM782" s="434"/>
      <c r="AN782" s="434"/>
      <c r="AO782" s="68"/>
      <c r="AP782" s="72"/>
      <c r="AQ782" s="68"/>
      <c r="AR782" s="4"/>
      <c r="AS782" s="4"/>
      <c r="AT782" s="4"/>
      <c r="AU782" s="4"/>
      <c r="AV782" s="4"/>
      <c r="AW782" s="4"/>
      <c r="AX782" s="8"/>
      <c r="BD782" s="11"/>
      <c r="BE782" s="11"/>
      <c r="BF782" s="11"/>
      <c r="BG782" s="11"/>
    </row>
    <row r="783" spans="1:89" s="12" customFormat="1" ht="82.5" customHeight="1">
      <c r="A783" s="217" t="s">
        <v>2875</v>
      </c>
      <c r="B783" s="219" t="s">
        <v>23</v>
      </c>
      <c r="C783" s="231" t="s">
        <v>2159</v>
      </c>
      <c r="D783" s="231" t="s">
        <v>2157</v>
      </c>
      <c r="E783" s="220" t="s">
        <v>2158</v>
      </c>
      <c r="F783" s="221" t="s">
        <v>2081</v>
      </c>
      <c r="G783" s="222" t="s">
        <v>24</v>
      </c>
      <c r="H783" s="217">
        <v>0</v>
      </c>
      <c r="I783" s="223">
        <v>470000000</v>
      </c>
      <c r="J783" s="224" t="s">
        <v>25</v>
      </c>
      <c r="K783" s="219" t="s">
        <v>1592</v>
      </c>
      <c r="L783" s="225" t="s">
        <v>26</v>
      </c>
      <c r="M783" s="226" t="s">
        <v>27</v>
      </c>
      <c r="N783" s="219" t="s">
        <v>1594</v>
      </c>
      <c r="O783" s="227" t="s">
        <v>28</v>
      </c>
      <c r="P783" s="225">
        <v>796</v>
      </c>
      <c r="Q783" s="228" t="s">
        <v>29</v>
      </c>
      <c r="R783" s="228" t="s">
        <v>3128</v>
      </c>
      <c r="S783" s="229">
        <v>175</v>
      </c>
      <c r="T783" s="230">
        <f t="shared" si="26"/>
        <v>0</v>
      </c>
      <c r="U783" s="252">
        <f t="shared" si="27"/>
        <v>0</v>
      </c>
      <c r="V783" s="252"/>
      <c r="W783" s="468" t="s">
        <v>262</v>
      </c>
      <c r="X783" s="218"/>
      <c r="Y783" s="132"/>
      <c r="Z783" s="74"/>
      <c r="AA783" s="22"/>
      <c r="AB783" s="141"/>
      <c r="AC783" s="248"/>
      <c r="AD783" s="248"/>
      <c r="AE783" s="248"/>
      <c r="AF783" s="248"/>
      <c r="AG783" s="293"/>
      <c r="AH783" s="400"/>
      <c r="AI783" s="22"/>
      <c r="AJ783" s="22"/>
      <c r="AK783" s="22"/>
      <c r="AL783" s="22"/>
      <c r="AM783" s="22"/>
      <c r="AN783" s="22"/>
      <c r="AO783" s="22"/>
      <c r="AP783" s="22"/>
      <c r="AQ783" s="22"/>
      <c r="AR783" s="401"/>
      <c r="AS783" s="401"/>
      <c r="AT783" s="401"/>
      <c r="AU783" s="401"/>
      <c r="AV783" s="401"/>
      <c r="AW783" s="401"/>
      <c r="AX783" s="401"/>
      <c r="AY783" s="401"/>
      <c r="AZ783" s="401"/>
      <c r="BA783" s="401"/>
      <c r="BB783" s="401"/>
      <c r="BC783" s="401"/>
      <c r="BD783" s="401"/>
      <c r="BE783" s="401"/>
      <c r="BF783" s="401"/>
      <c r="BG783" s="401"/>
      <c r="BH783" s="401"/>
      <c r="BI783" s="401"/>
      <c r="BJ783" s="401"/>
      <c r="BK783" s="401"/>
      <c r="BL783" s="401"/>
      <c r="BM783" s="401"/>
      <c r="BN783" s="401"/>
      <c r="BO783" s="401"/>
      <c r="BP783" s="401"/>
      <c r="BQ783" s="401"/>
      <c r="BR783" s="401"/>
      <c r="BS783" s="401"/>
      <c r="BT783" s="401"/>
      <c r="BU783" s="401"/>
      <c r="BV783" s="401"/>
      <c r="BW783" s="401"/>
      <c r="BX783" s="401"/>
      <c r="BY783" s="401"/>
      <c r="BZ783" s="401"/>
      <c r="CA783" s="401"/>
      <c r="CB783" s="401"/>
      <c r="CC783" s="401"/>
      <c r="CD783" s="401"/>
      <c r="CE783" s="401"/>
      <c r="CF783" s="401"/>
      <c r="CG783" s="401"/>
      <c r="CH783" s="401"/>
      <c r="CI783" s="401"/>
      <c r="CJ783" s="401"/>
      <c r="CK783" s="401"/>
    </row>
    <row r="784" spans="1:89" s="12" customFormat="1" ht="82.5" customHeight="1">
      <c r="A784" s="217" t="s">
        <v>3415</v>
      </c>
      <c r="B784" s="219" t="s">
        <v>23</v>
      </c>
      <c r="C784" s="231" t="s">
        <v>2159</v>
      </c>
      <c r="D784" s="231" t="s">
        <v>2157</v>
      </c>
      <c r="E784" s="220" t="s">
        <v>2158</v>
      </c>
      <c r="F784" s="221" t="s">
        <v>2081</v>
      </c>
      <c r="G784" s="222" t="s">
        <v>24</v>
      </c>
      <c r="H784" s="217">
        <v>0</v>
      </c>
      <c r="I784" s="223">
        <v>470000000</v>
      </c>
      <c r="J784" s="224" t="s">
        <v>25</v>
      </c>
      <c r="K784" s="219" t="s">
        <v>618</v>
      </c>
      <c r="L784" s="225" t="s">
        <v>26</v>
      </c>
      <c r="M784" s="226" t="s">
        <v>27</v>
      </c>
      <c r="N784" s="219" t="s">
        <v>1594</v>
      </c>
      <c r="O784" s="227" t="s">
        <v>28</v>
      </c>
      <c r="P784" s="225">
        <v>796</v>
      </c>
      <c r="Q784" s="228" t="s">
        <v>29</v>
      </c>
      <c r="R784" s="228">
        <v>50</v>
      </c>
      <c r="S784" s="229">
        <v>175</v>
      </c>
      <c r="T784" s="230">
        <f t="shared" si="26"/>
        <v>8750</v>
      </c>
      <c r="U784" s="252">
        <f t="shared" si="27"/>
        <v>9800.0000000000018</v>
      </c>
      <c r="V784" s="252"/>
      <c r="W784" s="468" t="s">
        <v>262</v>
      </c>
      <c r="X784" s="218" t="s">
        <v>3181</v>
      </c>
      <c r="Y784" s="132"/>
      <c r="Z784" s="368"/>
      <c r="AA784" s="447"/>
      <c r="AB784" s="435"/>
      <c r="AC784" s="449"/>
      <c r="AD784" s="449"/>
      <c r="AE784" s="449"/>
      <c r="AF784" s="449"/>
      <c r="AG784" s="408"/>
      <c r="AH784" s="410"/>
      <c r="AI784" s="67"/>
      <c r="AJ784" s="68"/>
      <c r="AK784" s="69"/>
      <c r="AL784" s="68"/>
      <c r="AM784" s="434"/>
      <c r="AN784" s="434"/>
      <c r="AO784" s="22"/>
      <c r="AP784" s="22"/>
      <c r="AQ784" s="22"/>
      <c r="AR784" s="401"/>
      <c r="AS784" s="401"/>
      <c r="AT784" s="401"/>
      <c r="AU784" s="401"/>
      <c r="AV784" s="401"/>
      <c r="AW784" s="401"/>
      <c r="AX784" s="401"/>
      <c r="AY784" s="401"/>
      <c r="AZ784" s="401"/>
      <c r="BA784" s="401"/>
      <c r="BB784" s="401"/>
      <c r="BC784" s="401"/>
      <c r="BD784" s="401"/>
      <c r="BE784" s="401"/>
      <c r="BF784" s="401"/>
      <c r="BG784" s="401"/>
      <c r="BH784" s="401"/>
      <c r="BI784" s="401"/>
      <c r="BJ784" s="401"/>
      <c r="BK784" s="401"/>
      <c r="BL784" s="401"/>
      <c r="BM784" s="401"/>
      <c r="BN784" s="401"/>
      <c r="BO784" s="401"/>
      <c r="BP784" s="401"/>
      <c r="BQ784" s="401"/>
      <c r="BR784" s="401"/>
      <c r="BS784" s="401"/>
      <c r="BT784" s="401"/>
      <c r="BU784" s="401"/>
      <c r="BV784" s="401"/>
      <c r="BW784" s="401"/>
      <c r="BX784" s="401"/>
      <c r="BY784" s="401"/>
      <c r="BZ784" s="401"/>
      <c r="CA784" s="401"/>
      <c r="CB784" s="401"/>
      <c r="CC784" s="401"/>
      <c r="CD784" s="401"/>
      <c r="CE784" s="401"/>
      <c r="CF784" s="401"/>
      <c r="CG784" s="401"/>
      <c r="CH784" s="401"/>
      <c r="CI784" s="401"/>
      <c r="CJ784" s="401"/>
      <c r="CK784" s="401"/>
    </row>
    <row r="785" spans="1:89" s="12" customFormat="1" ht="82.5" customHeight="1">
      <c r="A785" s="217" t="s">
        <v>2876</v>
      </c>
      <c r="B785" s="219" t="s">
        <v>23</v>
      </c>
      <c r="C785" s="231" t="s">
        <v>2159</v>
      </c>
      <c r="D785" s="231" t="s">
        <v>2157</v>
      </c>
      <c r="E785" s="220" t="s">
        <v>2158</v>
      </c>
      <c r="F785" s="221" t="s">
        <v>2082</v>
      </c>
      <c r="G785" s="222" t="s">
        <v>24</v>
      </c>
      <c r="H785" s="217">
        <v>0</v>
      </c>
      <c r="I785" s="223">
        <v>470000000</v>
      </c>
      <c r="J785" s="224" t="s">
        <v>25</v>
      </c>
      <c r="K785" s="219" t="s">
        <v>1592</v>
      </c>
      <c r="L785" s="225" t="s">
        <v>26</v>
      </c>
      <c r="M785" s="226" t="s">
        <v>27</v>
      </c>
      <c r="N785" s="219" t="s">
        <v>1594</v>
      </c>
      <c r="O785" s="227" t="s">
        <v>28</v>
      </c>
      <c r="P785" s="225">
        <v>796</v>
      </c>
      <c r="Q785" s="228" t="s">
        <v>29</v>
      </c>
      <c r="R785" s="228" t="s">
        <v>3128</v>
      </c>
      <c r="S785" s="229">
        <v>175</v>
      </c>
      <c r="T785" s="230">
        <f t="shared" si="26"/>
        <v>0</v>
      </c>
      <c r="U785" s="252">
        <f t="shared" si="27"/>
        <v>0</v>
      </c>
      <c r="V785" s="252"/>
      <c r="W785" s="468" t="s">
        <v>262</v>
      </c>
      <c r="X785" s="218"/>
      <c r="Y785" s="132"/>
      <c r="Z785" s="74"/>
      <c r="AA785" s="22"/>
      <c r="AB785" s="141"/>
      <c r="AC785" s="248"/>
      <c r="AD785" s="248"/>
      <c r="AE785" s="248"/>
      <c r="AF785" s="248"/>
      <c r="AG785" s="293"/>
      <c r="AH785" s="400"/>
      <c r="AI785" s="22"/>
      <c r="AJ785" s="22"/>
      <c r="AK785" s="22"/>
      <c r="AL785" s="22"/>
      <c r="AM785" s="22"/>
      <c r="AN785" s="22"/>
      <c r="AO785" s="22"/>
      <c r="AP785" s="22"/>
      <c r="AQ785" s="22"/>
      <c r="AR785" s="401"/>
      <c r="AS785" s="401"/>
      <c r="AT785" s="401"/>
      <c r="AU785" s="401"/>
      <c r="AV785" s="401"/>
      <c r="AW785" s="401"/>
      <c r="AX785" s="401"/>
      <c r="AY785" s="401"/>
      <c r="AZ785" s="401"/>
      <c r="BA785" s="401"/>
      <c r="BB785" s="401"/>
      <c r="BC785" s="401"/>
      <c r="BD785" s="401"/>
      <c r="BE785" s="401"/>
      <c r="BF785" s="401"/>
      <c r="BG785" s="401"/>
      <c r="BH785" s="401"/>
      <c r="BI785" s="401"/>
      <c r="BJ785" s="401"/>
      <c r="BK785" s="401"/>
      <c r="BL785" s="401"/>
      <c r="BM785" s="401"/>
      <c r="BN785" s="401"/>
      <c r="BO785" s="401"/>
      <c r="BP785" s="401"/>
      <c r="BQ785" s="401"/>
      <c r="BR785" s="401"/>
      <c r="BS785" s="401"/>
      <c r="BT785" s="401"/>
      <c r="BU785" s="401"/>
      <c r="BV785" s="401"/>
      <c r="BW785" s="401"/>
      <c r="BX785" s="401"/>
      <c r="BY785" s="401"/>
      <c r="BZ785" s="401"/>
      <c r="CA785" s="401"/>
      <c r="CB785" s="401"/>
      <c r="CC785" s="401"/>
      <c r="CD785" s="401"/>
      <c r="CE785" s="401"/>
      <c r="CF785" s="401"/>
      <c r="CG785" s="401"/>
      <c r="CH785" s="401"/>
      <c r="CI785" s="401"/>
      <c r="CJ785" s="401"/>
      <c r="CK785" s="401"/>
    </row>
    <row r="786" spans="1:89" s="1" customFormat="1" ht="75" customHeight="1">
      <c r="A786" s="217" t="s">
        <v>3416</v>
      </c>
      <c r="B786" s="219" t="s">
        <v>23</v>
      </c>
      <c r="C786" s="231" t="s">
        <v>2159</v>
      </c>
      <c r="D786" s="231" t="s">
        <v>2157</v>
      </c>
      <c r="E786" s="220" t="s">
        <v>2158</v>
      </c>
      <c r="F786" s="221" t="s">
        <v>2082</v>
      </c>
      <c r="G786" s="222" t="s">
        <v>24</v>
      </c>
      <c r="H786" s="217">
        <v>0</v>
      </c>
      <c r="I786" s="223">
        <v>470000000</v>
      </c>
      <c r="J786" s="224" t="s">
        <v>25</v>
      </c>
      <c r="K786" s="219" t="s">
        <v>618</v>
      </c>
      <c r="L786" s="225" t="s">
        <v>26</v>
      </c>
      <c r="M786" s="226" t="s">
        <v>27</v>
      </c>
      <c r="N786" s="219" t="s">
        <v>1594</v>
      </c>
      <c r="O786" s="227" t="s">
        <v>28</v>
      </c>
      <c r="P786" s="225">
        <v>796</v>
      </c>
      <c r="Q786" s="228" t="s">
        <v>29</v>
      </c>
      <c r="R786" s="228" t="s">
        <v>3128</v>
      </c>
      <c r="S786" s="229">
        <v>175</v>
      </c>
      <c r="T786" s="230">
        <f t="shared" ref="T786:T850" si="28">S786*R786</f>
        <v>0</v>
      </c>
      <c r="U786" s="252">
        <f t="shared" ref="U786:U850" si="29">T786*1.12</f>
        <v>0</v>
      </c>
      <c r="V786" s="252"/>
      <c r="W786" s="468" t="s">
        <v>262</v>
      </c>
      <c r="X786" s="218" t="s">
        <v>3181</v>
      </c>
      <c r="Y786" s="132"/>
      <c r="Z786" s="368"/>
      <c r="AA786" s="447"/>
      <c r="AB786" s="435"/>
      <c r="AC786" s="449"/>
      <c r="AD786" s="449"/>
      <c r="AE786" s="449"/>
      <c r="AF786" s="449"/>
      <c r="AG786" s="408"/>
      <c r="AH786" s="410"/>
      <c r="AI786" s="67"/>
      <c r="AJ786" s="68"/>
      <c r="AK786" s="69"/>
      <c r="AL786" s="68"/>
      <c r="AM786" s="434"/>
      <c r="AN786" s="434"/>
      <c r="AO786" s="68"/>
      <c r="AP786" s="72"/>
      <c r="AQ786" s="68"/>
      <c r="AR786" s="4"/>
      <c r="AS786" s="4"/>
      <c r="AT786" s="4"/>
      <c r="AU786" s="4"/>
      <c r="AV786" s="4"/>
      <c r="AW786" s="4"/>
      <c r="AX786" s="8"/>
      <c r="BD786" s="11"/>
      <c r="BE786" s="11"/>
      <c r="BF786" s="11"/>
      <c r="BG786" s="11"/>
    </row>
    <row r="787" spans="1:89" s="1" customFormat="1" ht="75" customHeight="1">
      <c r="A787" s="217" t="s">
        <v>3832</v>
      </c>
      <c r="B787" s="219" t="s">
        <v>23</v>
      </c>
      <c r="C787" s="231" t="s">
        <v>2159</v>
      </c>
      <c r="D787" s="231" t="s">
        <v>2157</v>
      </c>
      <c r="E787" s="220" t="s">
        <v>2158</v>
      </c>
      <c r="F787" s="221" t="s">
        <v>2082</v>
      </c>
      <c r="G787" s="222" t="s">
        <v>24</v>
      </c>
      <c r="H787" s="217">
        <v>0</v>
      </c>
      <c r="I787" s="223">
        <v>470000000</v>
      </c>
      <c r="J787" s="224" t="s">
        <v>25</v>
      </c>
      <c r="K787" s="219" t="s">
        <v>618</v>
      </c>
      <c r="L787" s="225" t="s">
        <v>26</v>
      </c>
      <c r="M787" s="226" t="s">
        <v>27</v>
      </c>
      <c r="N787" s="219" t="s">
        <v>1594</v>
      </c>
      <c r="O787" s="227" t="s">
        <v>28</v>
      </c>
      <c r="P787" s="225">
        <v>796</v>
      </c>
      <c r="Q787" s="228" t="s">
        <v>29</v>
      </c>
      <c r="R787" s="228">
        <v>50</v>
      </c>
      <c r="S787" s="229">
        <v>146.96</v>
      </c>
      <c r="T787" s="230">
        <f t="shared" si="28"/>
        <v>7348</v>
      </c>
      <c r="U787" s="252">
        <f t="shared" si="29"/>
        <v>8229.76</v>
      </c>
      <c r="V787" s="252"/>
      <c r="W787" s="468" t="s">
        <v>262</v>
      </c>
      <c r="X787" s="218" t="s">
        <v>4220</v>
      </c>
      <c r="Y787" s="132"/>
      <c r="Z787" s="368"/>
      <c r="AA787" s="447"/>
      <c r="AB787" s="435"/>
      <c r="AC787" s="449"/>
      <c r="AD787" s="449"/>
      <c r="AE787" s="449"/>
      <c r="AF787" s="449"/>
      <c r="AG787" s="408"/>
      <c r="AH787" s="410"/>
      <c r="AI787" s="67"/>
      <c r="AJ787" s="68"/>
      <c r="AK787" s="69"/>
      <c r="AL787" s="68"/>
      <c r="AM787" s="434"/>
      <c r="AN787" s="434"/>
      <c r="AO787" s="68"/>
      <c r="AP787" s="72"/>
      <c r="AQ787" s="68"/>
      <c r="AR787" s="4"/>
      <c r="AS787" s="4"/>
      <c r="AT787" s="4"/>
      <c r="AU787" s="4"/>
      <c r="AV787" s="4"/>
      <c r="AW787" s="4"/>
      <c r="AX787" s="8"/>
      <c r="BD787" s="11"/>
      <c r="BE787" s="11"/>
      <c r="BF787" s="11"/>
      <c r="BG787" s="11"/>
    </row>
    <row r="788" spans="1:89" s="12" customFormat="1" ht="82.5" customHeight="1">
      <c r="A788" s="217" t="s">
        <v>2877</v>
      </c>
      <c r="B788" s="219" t="s">
        <v>23</v>
      </c>
      <c r="C788" s="231" t="s">
        <v>2159</v>
      </c>
      <c r="D788" s="231" t="s">
        <v>2157</v>
      </c>
      <c r="E788" s="220" t="s">
        <v>2158</v>
      </c>
      <c r="F788" s="221" t="s">
        <v>2083</v>
      </c>
      <c r="G788" s="222" t="s">
        <v>24</v>
      </c>
      <c r="H788" s="217">
        <v>0</v>
      </c>
      <c r="I788" s="223">
        <v>470000000</v>
      </c>
      <c r="J788" s="224" t="s">
        <v>25</v>
      </c>
      <c r="K788" s="219" t="s">
        <v>1592</v>
      </c>
      <c r="L788" s="225" t="s">
        <v>26</v>
      </c>
      <c r="M788" s="226" t="s">
        <v>27</v>
      </c>
      <c r="N788" s="219" t="s">
        <v>1594</v>
      </c>
      <c r="O788" s="227" t="s">
        <v>28</v>
      </c>
      <c r="P788" s="225">
        <v>796</v>
      </c>
      <c r="Q788" s="228" t="s">
        <v>29</v>
      </c>
      <c r="R788" s="228" t="s">
        <v>3128</v>
      </c>
      <c r="S788" s="229">
        <v>175</v>
      </c>
      <c r="T788" s="230">
        <f t="shared" si="28"/>
        <v>0</v>
      </c>
      <c r="U788" s="252">
        <f t="shared" si="29"/>
        <v>0</v>
      </c>
      <c r="V788" s="252"/>
      <c r="W788" s="468" t="s">
        <v>262</v>
      </c>
      <c r="X788" s="218"/>
      <c r="Y788" s="132"/>
      <c r="Z788" s="74"/>
      <c r="AA788" s="22"/>
      <c r="AB788" s="141"/>
      <c r="AC788" s="248"/>
      <c r="AD788" s="248"/>
      <c r="AE788" s="248"/>
      <c r="AF788" s="248"/>
      <c r="AG788" s="293"/>
      <c r="AH788" s="400"/>
      <c r="AI788" s="22"/>
      <c r="AJ788" s="22"/>
      <c r="AK788" s="22"/>
      <c r="AL788" s="22"/>
      <c r="AM788" s="22"/>
      <c r="AN788" s="22"/>
      <c r="AO788" s="22"/>
      <c r="AP788" s="22"/>
      <c r="AQ788" s="22"/>
      <c r="AR788" s="401"/>
      <c r="AS788" s="401"/>
      <c r="AT788" s="401"/>
      <c r="AU788" s="401"/>
      <c r="AV788" s="401"/>
      <c r="AW788" s="401"/>
      <c r="AX788" s="401"/>
      <c r="AY788" s="401"/>
      <c r="AZ788" s="401"/>
      <c r="BA788" s="401"/>
      <c r="BB788" s="401"/>
      <c r="BC788" s="401"/>
      <c r="BD788" s="401"/>
      <c r="BE788" s="401"/>
      <c r="BF788" s="401"/>
      <c r="BG788" s="401"/>
      <c r="BH788" s="401"/>
      <c r="BI788" s="401"/>
      <c r="BJ788" s="401"/>
      <c r="BK788" s="401"/>
      <c r="BL788" s="401"/>
      <c r="BM788" s="401"/>
      <c r="BN788" s="401"/>
      <c r="BO788" s="401"/>
      <c r="BP788" s="401"/>
      <c r="BQ788" s="401"/>
      <c r="BR788" s="401"/>
      <c r="BS788" s="401"/>
      <c r="BT788" s="401"/>
      <c r="BU788" s="401"/>
      <c r="BV788" s="401"/>
      <c r="BW788" s="401"/>
      <c r="BX788" s="401"/>
      <c r="BY788" s="401"/>
      <c r="BZ788" s="401"/>
      <c r="CA788" s="401"/>
      <c r="CB788" s="401"/>
      <c r="CC788" s="401"/>
      <c r="CD788" s="401"/>
      <c r="CE788" s="401"/>
      <c r="CF788" s="401"/>
      <c r="CG788" s="401"/>
      <c r="CH788" s="401"/>
      <c r="CI788" s="401"/>
      <c r="CJ788" s="401"/>
      <c r="CK788" s="401"/>
    </row>
    <row r="789" spans="1:89" s="1" customFormat="1" ht="75" customHeight="1">
      <c r="A789" s="217" t="s">
        <v>3417</v>
      </c>
      <c r="B789" s="219" t="s">
        <v>23</v>
      </c>
      <c r="C789" s="231" t="s">
        <v>2159</v>
      </c>
      <c r="D789" s="231" t="s">
        <v>2157</v>
      </c>
      <c r="E789" s="220" t="s">
        <v>2158</v>
      </c>
      <c r="F789" s="221" t="s">
        <v>2083</v>
      </c>
      <c r="G789" s="222" t="s">
        <v>24</v>
      </c>
      <c r="H789" s="217">
        <v>0</v>
      </c>
      <c r="I789" s="223">
        <v>470000000</v>
      </c>
      <c r="J789" s="224" t="s">
        <v>25</v>
      </c>
      <c r="K789" s="219" t="s">
        <v>618</v>
      </c>
      <c r="L789" s="225" t="s">
        <v>26</v>
      </c>
      <c r="M789" s="226" t="s">
        <v>27</v>
      </c>
      <c r="N789" s="219" t="s">
        <v>1594</v>
      </c>
      <c r="O789" s="227" t="s">
        <v>28</v>
      </c>
      <c r="P789" s="225">
        <v>796</v>
      </c>
      <c r="Q789" s="228" t="s">
        <v>29</v>
      </c>
      <c r="R789" s="228" t="s">
        <v>3128</v>
      </c>
      <c r="S789" s="229">
        <v>175</v>
      </c>
      <c r="T789" s="230">
        <f t="shared" si="28"/>
        <v>0</v>
      </c>
      <c r="U789" s="252">
        <f t="shared" si="29"/>
        <v>0</v>
      </c>
      <c r="V789" s="252"/>
      <c r="W789" s="468" t="s">
        <v>262</v>
      </c>
      <c r="X789" s="218" t="s">
        <v>3181</v>
      </c>
      <c r="Y789" s="67"/>
      <c r="Z789" s="68"/>
      <c r="AA789" s="67"/>
      <c r="AB789" s="69"/>
      <c r="AC789" s="70"/>
      <c r="AD789" s="70"/>
      <c r="AE789" s="70"/>
      <c r="AF789" s="70"/>
      <c r="AG789" s="71"/>
      <c r="AH789" s="318"/>
      <c r="AI789" s="67"/>
      <c r="AJ789" s="68"/>
      <c r="AK789" s="69"/>
      <c r="AL789" s="68"/>
      <c r="AM789" s="67"/>
      <c r="AN789" s="72"/>
      <c r="AO789" s="68"/>
      <c r="AP789" s="72"/>
      <c r="AQ789" s="68"/>
      <c r="AR789" s="4"/>
      <c r="AS789" s="4"/>
      <c r="AT789" s="4"/>
      <c r="AU789" s="4"/>
      <c r="AV789" s="4"/>
      <c r="AW789" s="4"/>
      <c r="AX789" s="8"/>
      <c r="BD789" s="11"/>
      <c r="BE789" s="11"/>
      <c r="BF789" s="11"/>
      <c r="BG789" s="11"/>
    </row>
    <row r="790" spans="1:89" s="1" customFormat="1" ht="75" customHeight="1">
      <c r="A790" s="217" t="s">
        <v>3833</v>
      </c>
      <c r="B790" s="219" t="s">
        <v>23</v>
      </c>
      <c r="C790" s="231" t="s">
        <v>2159</v>
      </c>
      <c r="D790" s="231" t="s">
        <v>2157</v>
      </c>
      <c r="E790" s="220" t="s">
        <v>2158</v>
      </c>
      <c r="F790" s="221" t="s">
        <v>2083</v>
      </c>
      <c r="G790" s="222" t="s">
        <v>24</v>
      </c>
      <c r="H790" s="217">
        <v>0</v>
      </c>
      <c r="I790" s="223">
        <v>470000000</v>
      </c>
      <c r="J790" s="224" t="s">
        <v>25</v>
      </c>
      <c r="K790" s="219" t="s">
        <v>618</v>
      </c>
      <c r="L790" s="225" t="s">
        <v>26</v>
      </c>
      <c r="M790" s="226" t="s">
        <v>27</v>
      </c>
      <c r="N790" s="219" t="s">
        <v>1594</v>
      </c>
      <c r="O790" s="227" t="s">
        <v>28</v>
      </c>
      <c r="P790" s="225">
        <v>796</v>
      </c>
      <c r="Q790" s="228" t="s">
        <v>29</v>
      </c>
      <c r="R790" s="228">
        <v>50</v>
      </c>
      <c r="S790" s="229">
        <v>150.80000000000001</v>
      </c>
      <c r="T790" s="230">
        <f t="shared" si="28"/>
        <v>7540.0000000000009</v>
      </c>
      <c r="U790" s="252">
        <f t="shared" si="29"/>
        <v>8444.8000000000011</v>
      </c>
      <c r="V790" s="252"/>
      <c r="W790" s="468" t="s">
        <v>262</v>
      </c>
      <c r="X790" s="218" t="s">
        <v>4220</v>
      </c>
      <c r="Y790" s="132"/>
      <c r="Z790" s="368"/>
      <c r="AA790" s="447"/>
      <c r="AB790" s="435"/>
      <c r="AC790" s="449"/>
      <c r="AD790" s="449"/>
      <c r="AE790" s="449"/>
      <c r="AF790" s="449"/>
      <c r="AG790" s="408"/>
      <c r="AH790" s="410"/>
      <c r="AI790" s="67"/>
      <c r="AJ790" s="68"/>
      <c r="AK790" s="69"/>
      <c r="AL790" s="68"/>
      <c r="AM790" s="434"/>
      <c r="AN790" s="434"/>
      <c r="AO790" s="68"/>
      <c r="AP790" s="72"/>
      <c r="AQ790" s="68"/>
      <c r="AR790" s="4"/>
      <c r="AS790" s="4"/>
      <c r="AT790" s="4"/>
      <c r="AU790" s="4"/>
      <c r="AV790" s="4"/>
      <c r="AW790" s="4"/>
      <c r="AX790" s="8"/>
      <c r="BD790" s="11"/>
      <c r="BE790" s="11"/>
      <c r="BF790" s="11"/>
      <c r="BG790" s="11"/>
    </row>
    <row r="791" spans="1:89" s="12" customFormat="1" ht="82.5" customHeight="1">
      <c r="A791" s="217" t="s">
        <v>2878</v>
      </c>
      <c r="B791" s="219" t="s">
        <v>23</v>
      </c>
      <c r="C791" s="231" t="s">
        <v>2159</v>
      </c>
      <c r="D791" s="231" t="s">
        <v>2157</v>
      </c>
      <c r="E791" s="220" t="s">
        <v>2158</v>
      </c>
      <c r="F791" s="221" t="s">
        <v>2084</v>
      </c>
      <c r="G791" s="222" t="s">
        <v>24</v>
      </c>
      <c r="H791" s="217">
        <v>0</v>
      </c>
      <c r="I791" s="223">
        <v>470000000</v>
      </c>
      <c r="J791" s="224" t="s">
        <v>25</v>
      </c>
      <c r="K791" s="219" t="s">
        <v>1592</v>
      </c>
      <c r="L791" s="225" t="s">
        <v>26</v>
      </c>
      <c r="M791" s="226" t="s">
        <v>27</v>
      </c>
      <c r="N791" s="219" t="s">
        <v>1594</v>
      </c>
      <c r="O791" s="227" t="s">
        <v>28</v>
      </c>
      <c r="P791" s="225">
        <v>796</v>
      </c>
      <c r="Q791" s="228" t="s">
        <v>29</v>
      </c>
      <c r="R791" s="228" t="s">
        <v>3128</v>
      </c>
      <c r="S791" s="229">
        <v>175</v>
      </c>
      <c r="T791" s="230">
        <f t="shared" si="28"/>
        <v>0</v>
      </c>
      <c r="U791" s="252">
        <f t="shared" si="29"/>
        <v>0</v>
      </c>
      <c r="V791" s="252"/>
      <c r="W791" s="468" t="s">
        <v>262</v>
      </c>
      <c r="X791" s="218"/>
      <c r="Y791" s="132"/>
      <c r="Z791" s="74"/>
      <c r="AA791" s="22"/>
      <c r="AB791" s="141"/>
      <c r="AC791" s="248"/>
      <c r="AD791" s="248"/>
      <c r="AE791" s="248"/>
      <c r="AF791" s="248"/>
      <c r="AG791" s="293"/>
      <c r="AH791" s="400"/>
      <c r="AI791" s="22"/>
      <c r="AJ791" s="22"/>
      <c r="AK791" s="22"/>
      <c r="AL791" s="22"/>
      <c r="AM791" s="22"/>
      <c r="AN791" s="22"/>
      <c r="AO791" s="22"/>
      <c r="AP791" s="22"/>
      <c r="AQ791" s="22"/>
      <c r="AR791" s="401"/>
      <c r="AS791" s="401"/>
      <c r="AT791" s="401"/>
      <c r="AU791" s="401"/>
      <c r="AV791" s="401"/>
      <c r="AW791" s="401"/>
      <c r="AX791" s="401"/>
      <c r="AY791" s="401"/>
      <c r="AZ791" s="401"/>
      <c r="BA791" s="401"/>
      <c r="BB791" s="401"/>
      <c r="BC791" s="401"/>
      <c r="BD791" s="401"/>
      <c r="BE791" s="401"/>
      <c r="BF791" s="401"/>
      <c r="BG791" s="401"/>
      <c r="BH791" s="401"/>
      <c r="BI791" s="401"/>
      <c r="BJ791" s="401"/>
      <c r="BK791" s="401"/>
      <c r="BL791" s="401"/>
      <c r="BM791" s="401"/>
      <c r="BN791" s="401"/>
      <c r="BO791" s="401"/>
      <c r="BP791" s="401"/>
      <c r="BQ791" s="401"/>
      <c r="BR791" s="401"/>
      <c r="BS791" s="401"/>
      <c r="BT791" s="401"/>
      <c r="BU791" s="401"/>
      <c r="BV791" s="401"/>
      <c r="BW791" s="401"/>
      <c r="BX791" s="401"/>
      <c r="BY791" s="401"/>
      <c r="BZ791" s="401"/>
      <c r="CA791" s="401"/>
      <c r="CB791" s="401"/>
      <c r="CC791" s="401"/>
      <c r="CD791" s="401"/>
      <c r="CE791" s="401"/>
      <c r="CF791" s="401"/>
      <c r="CG791" s="401"/>
      <c r="CH791" s="401"/>
      <c r="CI791" s="401"/>
      <c r="CJ791" s="401"/>
      <c r="CK791" s="401"/>
    </row>
    <row r="792" spans="1:89" s="1" customFormat="1" ht="75" customHeight="1">
      <c r="A792" s="217" t="s">
        <v>3418</v>
      </c>
      <c r="B792" s="219" t="s">
        <v>23</v>
      </c>
      <c r="C792" s="231" t="s">
        <v>2159</v>
      </c>
      <c r="D792" s="231" t="s">
        <v>2157</v>
      </c>
      <c r="E792" s="220" t="s">
        <v>2158</v>
      </c>
      <c r="F792" s="221" t="s">
        <v>2084</v>
      </c>
      <c r="G792" s="222" t="s">
        <v>24</v>
      </c>
      <c r="H792" s="217">
        <v>0</v>
      </c>
      <c r="I792" s="223">
        <v>470000000</v>
      </c>
      <c r="J792" s="224" t="s">
        <v>25</v>
      </c>
      <c r="K792" s="219" t="s">
        <v>618</v>
      </c>
      <c r="L792" s="225" t="s">
        <v>26</v>
      </c>
      <c r="M792" s="226" t="s">
        <v>27</v>
      </c>
      <c r="N792" s="219" t="s">
        <v>1594</v>
      </c>
      <c r="O792" s="227" t="s">
        <v>28</v>
      </c>
      <c r="P792" s="225">
        <v>796</v>
      </c>
      <c r="Q792" s="228" t="s">
        <v>29</v>
      </c>
      <c r="R792" s="228" t="s">
        <v>3128</v>
      </c>
      <c r="S792" s="229">
        <v>175</v>
      </c>
      <c r="T792" s="230">
        <f t="shared" si="28"/>
        <v>0</v>
      </c>
      <c r="U792" s="252">
        <f t="shared" si="29"/>
        <v>0</v>
      </c>
      <c r="V792" s="252"/>
      <c r="W792" s="468" t="s">
        <v>262</v>
      </c>
      <c r="X792" s="218" t="s">
        <v>3181</v>
      </c>
      <c r="Y792" s="67"/>
      <c r="Z792" s="68"/>
      <c r="AA792" s="67"/>
      <c r="AB792" s="69"/>
      <c r="AC792" s="70"/>
      <c r="AD792" s="70"/>
      <c r="AE792" s="70"/>
      <c r="AF792" s="70"/>
      <c r="AG792" s="71"/>
      <c r="AH792" s="318"/>
      <c r="AI792" s="67"/>
      <c r="AJ792" s="68"/>
      <c r="AK792" s="69"/>
      <c r="AL792" s="68"/>
      <c r="AM792" s="67"/>
      <c r="AN792" s="72"/>
      <c r="AO792" s="68"/>
      <c r="AP792" s="72"/>
      <c r="AQ792" s="68"/>
      <c r="AR792" s="4"/>
      <c r="AS792" s="4"/>
      <c r="AT792" s="4"/>
      <c r="AU792" s="4"/>
      <c r="AV792" s="4"/>
      <c r="AW792" s="4"/>
      <c r="AX792" s="8"/>
      <c r="BD792" s="11"/>
      <c r="BE792" s="11"/>
      <c r="BF792" s="11"/>
      <c r="BG792" s="11"/>
    </row>
    <row r="793" spans="1:89" s="1" customFormat="1" ht="75" customHeight="1">
      <c r="A793" s="217" t="s">
        <v>3834</v>
      </c>
      <c r="B793" s="219" t="s">
        <v>23</v>
      </c>
      <c r="C793" s="231" t="s">
        <v>2159</v>
      </c>
      <c r="D793" s="231" t="s">
        <v>2157</v>
      </c>
      <c r="E793" s="220" t="s">
        <v>2158</v>
      </c>
      <c r="F793" s="221" t="s">
        <v>2084</v>
      </c>
      <c r="G793" s="222" t="s">
        <v>24</v>
      </c>
      <c r="H793" s="217">
        <v>0</v>
      </c>
      <c r="I793" s="223">
        <v>470000000</v>
      </c>
      <c r="J793" s="224" t="s">
        <v>25</v>
      </c>
      <c r="K793" s="219" t="s">
        <v>618</v>
      </c>
      <c r="L793" s="225" t="s">
        <v>26</v>
      </c>
      <c r="M793" s="226" t="s">
        <v>27</v>
      </c>
      <c r="N793" s="219" t="s">
        <v>1594</v>
      </c>
      <c r="O793" s="227" t="s">
        <v>28</v>
      </c>
      <c r="P793" s="225">
        <v>796</v>
      </c>
      <c r="Q793" s="228" t="s">
        <v>29</v>
      </c>
      <c r="R793" s="228">
        <v>50</v>
      </c>
      <c r="S793" s="229">
        <v>142.69999999999999</v>
      </c>
      <c r="T793" s="230">
        <f t="shared" si="28"/>
        <v>7134.9999999999991</v>
      </c>
      <c r="U793" s="252">
        <f t="shared" si="29"/>
        <v>7991.2</v>
      </c>
      <c r="V793" s="252"/>
      <c r="W793" s="468" t="s">
        <v>262</v>
      </c>
      <c r="X793" s="218" t="s">
        <v>3825</v>
      </c>
      <c r="Y793" s="132"/>
      <c r="Z793" s="368"/>
      <c r="AA793" s="447"/>
      <c r="AB793" s="435"/>
      <c r="AC793" s="449"/>
      <c r="AD793" s="449"/>
      <c r="AE793" s="449"/>
      <c r="AF793" s="449"/>
      <c r="AG793" s="408"/>
      <c r="AH793" s="410"/>
      <c r="AI793" s="67"/>
      <c r="AJ793" s="68"/>
      <c r="AK793" s="69"/>
      <c r="AL793" s="68"/>
      <c r="AM793" s="434"/>
      <c r="AN793" s="434"/>
      <c r="AO793" s="68"/>
      <c r="AP793" s="72"/>
      <c r="AQ793" s="68"/>
      <c r="AR793" s="4"/>
      <c r="AS793" s="4"/>
      <c r="AT793" s="4"/>
      <c r="AU793" s="4"/>
      <c r="AV793" s="4"/>
      <c r="AW793" s="4"/>
      <c r="AX793" s="8"/>
      <c r="BD793" s="11"/>
      <c r="BE793" s="11"/>
      <c r="BF793" s="11"/>
      <c r="BG793" s="11"/>
    </row>
    <row r="794" spans="1:89" s="12" customFormat="1" ht="82.5" customHeight="1">
      <c r="A794" s="371" t="s">
        <v>5316</v>
      </c>
      <c r="B794" s="372" t="s">
        <v>23</v>
      </c>
      <c r="C794" s="79" t="s">
        <v>2131</v>
      </c>
      <c r="D794" s="79" t="s">
        <v>2132</v>
      </c>
      <c r="E794" s="80" t="s">
        <v>2133</v>
      </c>
      <c r="F794" s="81" t="s">
        <v>5317</v>
      </c>
      <c r="G794" s="82" t="s">
        <v>24</v>
      </c>
      <c r="H794" s="371">
        <v>0</v>
      </c>
      <c r="I794" s="83">
        <v>470000000</v>
      </c>
      <c r="J794" s="84" t="s">
        <v>25</v>
      </c>
      <c r="K794" s="372" t="s">
        <v>289</v>
      </c>
      <c r="L794" s="64" t="s">
        <v>26</v>
      </c>
      <c r="M794" s="85" t="s">
        <v>27</v>
      </c>
      <c r="N794" s="372" t="s">
        <v>1594</v>
      </c>
      <c r="O794" s="86" t="s">
        <v>28</v>
      </c>
      <c r="P794" s="64">
        <v>796</v>
      </c>
      <c r="Q794" s="87" t="s">
        <v>29</v>
      </c>
      <c r="R794" s="87" t="s">
        <v>3128</v>
      </c>
      <c r="S794" s="88">
        <v>5500</v>
      </c>
      <c r="T794" s="89">
        <f t="shared" si="28"/>
        <v>0</v>
      </c>
      <c r="U794" s="90">
        <f t="shared" si="29"/>
        <v>0</v>
      </c>
      <c r="V794" s="467" t="s">
        <v>262</v>
      </c>
      <c r="W794" s="62"/>
      <c r="X794" s="132"/>
      <c r="Y794" s="74"/>
      <c r="Z794" s="22"/>
      <c r="AA794" s="141"/>
      <c r="AB794" s="248"/>
      <c r="AC794" s="248"/>
      <c r="AD794" s="248"/>
      <c r="AE794" s="248"/>
      <c r="AF794" s="293"/>
      <c r="AG794" s="22"/>
      <c r="AH794" s="400"/>
      <c r="AI794" s="22"/>
      <c r="AJ794" s="22"/>
      <c r="AK794" s="22"/>
      <c r="AL794" s="22"/>
      <c r="AM794" s="22"/>
      <c r="AN794" s="22"/>
      <c r="AO794" s="22"/>
      <c r="AP794" s="22"/>
      <c r="AQ794" s="401"/>
      <c r="AR794" s="401"/>
      <c r="AS794" s="401"/>
      <c r="AT794" s="401"/>
      <c r="AU794" s="401"/>
      <c r="AV794" s="401"/>
      <c r="AW794" s="401"/>
      <c r="AX794" s="401"/>
      <c r="AY794" s="401"/>
      <c r="AZ794" s="401"/>
      <c r="BA794" s="401"/>
      <c r="BB794" s="401"/>
      <c r="BC794" s="401"/>
      <c r="BD794" s="401"/>
      <c r="BE794" s="401"/>
      <c r="BF794" s="401"/>
      <c r="BG794" s="401"/>
      <c r="BH794" s="401"/>
      <c r="BI794" s="401"/>
      <c r="BJ794" s="401"/>
      <c r="BK794" s="401"/>
      <c r="BL794" s="401"/>
      <c r="BM794" s="401"/>
      <c r="BN794" s="401"/>
      <c r="BO794" s="401"/>
      <c r="BP794" s="401"/>
      <c r="BQ794" s="401"/>
      <c r="BR794" s="401"/>
      <c r="BS794" s="401"/>
      <c r="BT794" s="401"/>
      <c r="BU794" s="401"/>
      <c r="BV794" s="401"/>
      <c r="BW794" s="401"/>
      <c r="BX794" s="401"/>
      <c r="BY794" s="401"/>
      <c r="BZ794" s="401"/>
      <c r="CA794" s="401"/>
      <c r="CB794" s="401"/>
      <c r="CC794" s="401"/>
      <c r="CD794" s="401"/>
      <c r="CE794" s="401"/>
      <c r="CF794" s="401"/>
      <c r="CG794" s="401"/>
      <c r="CH794" s="401"/>
      <c r="CI794" s="401"/>
      <c r="CJ794" s="401"/>
      <c r="CK794" s="401"/>
    </row>
    <row r="795" spans="1:89" s="12" customFormat="1" ht="82.5" customHeight="1">
      <c r="A795" s="371" t="s">
        <v>2879</v>
      </c>
      <c r="B795" s="372" t="s">
        <v>23</v>
      </c>
      <c r="C795" s="79" t="s">
        <v>1970</v>
      </c>
      <c r="D795" s="79" t="s">
        <v>1968</v>
      </c>
      <c r="E795" s="80" t="s">
        <v>1969</v>
      </c>
      <c r="F795" s="81" t="s">
        <v>2085</v>
      </c>
      <c r="G795" s="82" t="s">
        <v>24</v>
      </c>
      <c r="H795" s="371">
        <v>0</v>
      </c>
      <c r="I795" s="83">
        <v>470000000</v>
      </c>
      <c r="J795" s="84" t="s">
        <v>25</v>
      </c>
      <c r="K795" s="372" t="s">
        <v>289</v>
      </c>
      <c r="L795" s="64" t="s">
        <v>26</v>
      </c>
      <c r="M795" s="85" t="s">
        <v>27</v>
      </c>
      <c r="N795" s="372" t="s">
        <v>1594</v>
      </c>
      <c r="O795" s="86" t="s">
        <v>28</v>
      </c>
      <c r="P795" s="64">
        <v>839</v>
      </c>
      <c r="Q795" s="87" t="s">
        <v>661</v>
      </c>
      <c r="R795" s="87" t="s">
        <v>3128</v>
      </c>
      <c r="S795" s="88">
        <v>38</v>
      </c>
      <c r="T795" s="89">
        <f t="shared" si="28"/>
        <v>0</v>
      </c>
      <c r="U795" s="90">
        <f t="shared" si="29"/>
        <v>0</v>
      </c>
      <c r="V795" s="90"/>
      <c r="W795" s="467" t="s">
        <v>262</v>
      </c>
      <c r="X795" s="62"/>
      <c r="Y795" s="132"/>
      <c r="Z795" s="74"/>
      <c r="AA795" s="22"/>
      <c r="AB795" s="141"/>
      <c r="AC795" s="248"/>
      <c r="AD795" s="248"/>
      <c r="AE795" s="248"/>
      <c r="AF795" s="248"/>
      <c r="AG795" s="293"/>
      <c r="AH795" s="400"/>
      <c r="AI795" s="22"/>
      <c r="AJ795" s="22"/>
      <c r="AK795" s="22"/>
      <c r="AL795" s="22"/>
      <c r="AM795" s="22"/>
      <c r="AN795" s="22"/>
      <c r="AO795" s="22"/>
      <c r="AP795" s="22"/>
      <c r="AQ795" s="22"/>
      <c r="AR795" s="401"/>
      <c r="AS795" s="401"/>
      <c r="AT795" s="401"/>
      <c r="AU795" s="401"/>
      <c r="AV795" s="401"/>
      <c r="AW795" s="401"/>
      <c r="AX795" s="401"/>
      <c r="AY795" s="401"/>
      <c r="AZ795" s="401"/>
      <c r="BA795" s="401"/>
      <c r="BB795" s="401"/>
      <c r="BC795" s="401"/>
      <c r="BD795" s="401"/>
      <c r="BE795" s="401"/>
      <c r="BF795" s="401"/>
      <c r="BG795" s="401"/>
      <c r="BH795" s="401"/>
      <c r="BI795" s="401"/>
      <c r="BJ795" s="401"/>
      <c r="BK795" s="401"/>
      <c r="BL795" s="401"/>
      <c r="BM795" s="401"/>
      <c r="BN795" s="401"/>
      <c r="BO795" s="401"/>
      <c r="BP795" s="401"/>
      <c r="BQ795" s="401"/>
      <c r="BR795" s="401"/>
      <c r="BS795" s="401"/>
      <c r="BT795" s="401"/>
      <c r="BU795" s="401"/>
      <c r="BV795" s="401"/>
      <c r="BW795" s="401"/>
      <c r="BX795" s="401"/>
      <c r="BY795" s="401"/>
      <c r="BZ795" s="401"/>
      <c r="CA795" s="401"/>
      <c r="CB795" s="401"/>
      <c r="CC795" s="401"/>
      <c r="CD795" s="401"/>
      <c r="CE795" s="401"/>
      <c r="CF795" s="401"/>
      <c r="CG795" s="401"/>
      <c r="CH795" s="401"/>
      <c r="CI795" s="401"/>
      <c r="CJ795" s="401"/>
      <c r="CK795" s="401"/>
    </row>
    <row r="796" spans="1:89" s="12" customFormat="1" ht="82.5" customHeight="1">
      <c r="A796" s="371" t="s">
        <v>3835</v>
      </c>
      <c r="B796" s="372" t="s">
        <v>23</v>
      </c>
      <c r="C796" s="79" t="s">
        <v>1970</v>
      </c>
      <c r="D796" s="79" t="s">
        <v>1968</v>
      </c>
      <c r="E796" s="80" t="s">
        <v>1969</v>
      </c>
      <c r="F796" s="81" t="s">
        <v>2085</v>
      </c>
      <c r="G796" s="82" t="s">
        <v>24</v>
      </c>
      <c r="H796" s="371">
        <v>0</v>
      </c>
      <c r="I796" s="83">
        <v>470000000</v>
      </c>
      <c r="J796" s="84" t="s">
        <v>25</v>
      </c>
      <c r="K796" s="372" t="s">
        <v>3362</v>
      </c>
      <c r="L796" s="64" t="s">
        <v>26</v>
      </c>
      <c r="M796" s="85" t="s">
        <v>27</v>
      </c>
      <c r="N796" s="372" t="s">
        <v>1594</v>
      </c>
      <c r="O796" s="86" t="s">
        <v>28</v>
      </c>
      <c r="P796" s="64">
        <v>839</v>
      </c>
      <c r="Q796" s="87" t="s">
        <v>661</v>
      </c>
      <c r="R796" s="87" t="s">
        <v>3128</v>
      </c>
      <c r="S796" s="88">
        <v>38</v>
      </c>
      <c r="T796" s="89">
        <f t="shared" si="28"/>
        <v>0</v>
      </c>
      <c r="U796" s="90">
        <f t="shared" si="29"/>
        <v>0</v>
      </c>
      <c r="V796" s="181"/>
      <c r="W796" s="183" t="s">
        <v>262</v>
      </c>
      <c r="X796" s="182" t="s">
        <v>3181</v>
      </c>
      <c r="Y796" s="132"/>
      <c r="Z796" s="74"/>
      <c r="AA796" s="22"/>
      <c r="AB796" s="141"/>
      <c r="AC796" s="248"/>
      <c r="AD796" s="248"/>
      <c r="AE796" s="248"/>
      <c r="AF796" s="248"/>
      <c r="AG796" s="293"/>
      <c r="AH796" s="400"/>
      <c r="AI796" s="22"/>
      <c r="AJ796" s="22"/>
      <c r="AK796" s="22"/>
      <c r="AL796" s="22"/>
      <c r="AM796" s="22"/>
      <c r="AN796" s="22"/>
      <c r="AO796" s="22"/>
      <c r="AP796" s="22"/>
      <c r="AQ796" s="22"/>
      <c r="AR796" s="401"/>
      <c r="AS796" s="401"/>
      <c r="AT796" s="401"/>
      <c r="AU796" s="401"/>
      <c r="AV796" s="401"/>
      <c r="AW796" s="401"/>
      <c r="AX796" s="401"/>
      <c r="AY796" s="401"/>
      <c r="AZ796" s="401"/>
      <c r="BA796" s="401"/>
      <c r="BB796" s="401"/>
      <c r="BC796" s="401"/>
      <c r="BD796" s="401"/>
      <c r="BE796" s="401"/>
      <c r="BF796" s="401"/>
      <c r="BG796" s="401"/>
      <c r="BH796" s="401"/>
      <c r="BI796" s="401"/>
      <c r="BJ796" s="401"/>
      <c r="BK796" s="401"/>
      <c r="BL796" s="401"/>
      <c r="BM796" s="401"/>
      <c r="BN796" s="401"/>
      <c r="BO796" s="401"/>
      <c r="BP796" s="401"/>
      <c r="BQ796" s="401"/>
      <c r="BR796" s="401"/>
      <c r="BS796" s="401"/>
      <c r="BT796" s="401"/>
      <c r="BU796" s="401"/>
      <c r="BV796" s="401"/>
      <c r="BW796" s="401"/>
      <c r="BX796" s="401"/>
      <c r="BY796" s="401"/>
      <c r="BZ796" s="401"/>
      <c r="CA796" s="401"/>
      <c r="CB796" s="401"/>
      <c r="CC796" s="401"/>
      <c r="CD796" s="401"/>
      <c r="CE796" s="401"/>
      <c r="CF796" s="401"/>
      <c r="CG796" s="401"/>
      <c r="CH796" s="401"/>
      <c r="CI796" s="401"/>
      <c r="CJ796" s="401"/>
      <c r="CK796" s="401"/>
    </row>
    <row r="797" spans="1:89" s="12" customFormat="1" ht="82.5" customHeight="1">
      <c r="A797" s="371" t="s">
        <v>2880</v>
      </c>
      <c r="B797" s="372" t="s">
        <v>23</v>
      </c>
      <c r="C797" s="79" t="s">
        <v>2359</v>
      </c>
      <c r="D797" s="79" t="s">
        <v>1389</v>
      </c>
      <c r="E797" s="80" t="s">
        <v>2360</v>
      </c>
      <c r="F797" s="81" t="s">
        <v>2086</v>
      </c>
      <c r="G797" s="82" t="s">
        <v>24</v>
      </c>
      <c r="H797" s="371">
        <v>0</v>
      </c>
      <c r="I797" s="83">
        <v>470000000</v>
      </c>
      <c r="J797" s="84" t="s">
        <v>25</v>
      </c>
      <c r="K797" s="372" t="s">
        <v>289</v>
      </c>
      <c r="L797" s="64" t="s">
        <v>26</v>
      </c>
      <c r="M797" s="85" t="s">
        <v>27</v>
      </c>
      <c r="N797" s="372" t="s">
        <v>1594</v>
      </c>
      <c r="O797" s="86" t="s">
        <v>28</v>
      </c>
      <c r="P797" s="87" t="s">
        <v>806</v>
      </c>
      <c r="Q797" s="87" t="s">
        <v>805</v>
      </c>
      <c r="R797" s="87" t="s">
        <v>3128</v>
      </c>
      <c r="S797" s="88">
        <v>373</v>
      </c>
      <c r="T797" s="89">
        <f t="shared" si="28"/>
        <v>0</v>
      </c>
      <c r="U797" s="90">
        <f t="shared" si="29"/>
        <v>0</v>
      </c>
      <c r="V797" s="90"/>
      <c r="W797" s="467" t="s">
        <v>262</v>
      </c>
      <c r="X797" s="62"/>
      <c r="Y797" s="132"/>
      <c r="Z797" s="74"/>
      <c r="AA797" s="22"/>
      <c r="AB797" s="141"/>
      <c r="AC797" s="248"/>
      <c r="AD797" s="248"/>
      <c r="AE797" s="248"/>
      <c r="AF797" s="248"/>
      <c r="AG797" s="293"/>
      <c r="AH797" s="400"/>
      <c r="AI797" s="22"/>
      <c r="AJ797" s="22"/>
      <c r="AK797" s="22"/>
      <c r="AL797" s="22"/>
      <c r="AM797" s="22"/>
      <c r="AN797" s="22"/>
      <c r="AO797" s="22"/>
      <c r="AP797" s="22"/>
      <c r="AQ797" s="22"/>
      <c r="AR797" s="401"/>
      <c r="AS797" s="401"/>
      <c r="AT797" s="401"/>
      <c r="AU797" s="401"/>
      <c r="AV797" s="401"/>
      <c r="AW797" s="401"/>
      <c r="AX797" s="401"/>
      <c r="AY797" s="401"/>
      <c r="AZ797" s="401"/>
      <c r="BA797" s="401"/>
      <c r="BB797" s="401"/>
      <c r="BC797" s="401"/>
      <c r="BD797" s="401"/>
      <c r="BE797" s="401"/>
      <c r="BF797" s="401"/>
      <c r="BG797" s="401"/>
      <c r="BH797" s="401"/>
      <c r="BI797" s="401"/>
      <c r="BJ797" s="401"/>
      <c r="BK797" s="401"/>
      <c r="BL797" s="401"/>
      <c r="BM797" s="401"/>
      <c r="BN797" s="401"/>
      <c r="BO797" s="401"/>
      <c r="BP797" s="401"/>
      <c r="BQ797" s="401"/>
      <c r="BR797" s="401"/>
      <c r="BS797" s="401"/>
      <c r="BT797" s="401"/>
      <c r="BU797" s="401"/>
      <c r="BV797" s="401"/>
      <c r="BW797" s="401"/>
      <c r="BX797" s="401"/>
      <c r="BY797" s="401"/>
      <c r="BZ797" s="401"/>
      <c r="CA797" s="401"/>
      <c r="CB797" s="401"/>
      <c r="CC797" s="401"/>
      <c r="CD797" s="401"/>
      <c r="CE797" s="401"/>
      <c r="CF797" s="401"/>
      <c r="CG797" s="401"/>
      <c r="CH797" s="401"/>
      <c r="CI797" s="401"/>
      <c r="CJ797" s="401"/>
      <c r="CK797" s="401"/>
    </row>
    <row r="798" spans="1:89" s="12" customFormat="1" ht="82.5" customHeight="1">
      <c r="A798" s="371" t="s">
        <v>3836</v>
      </c>
      <c r="B798" s="372" t="s">
        <v>23</v>
      </c>
      <c r="C798" s="79" t="s">
        <v>2359</v>
      </c>
      <c r="D798" s="79" t="s">
        <v>1389</v>
      </c>
      <c r="E798" s="80" t="s">
        <v>2360</v>
      </c>
      <c r="F798" s="81" t="s">
        <v>2086</v>
      </c>
      <c r="G798" s="82" t="s">
        <v>24</v>
      </c>
      <c r="H798" s="371">
        <v>0</v>
      </c>
      <c r="I798" s="83">
        <v>470000000</v>
      </c>
      <c r="J798" s="84" t="s">
        <v>25</v>
      </c>
      <c r="K798" s="372" t="s">
        <v>3362</v>
      </c>
      <c r="L798" s="64" t="s">
        <v>26</v>
      </c>
      <c r="M798" s="85" t="s">
        <v>27</v>
      </c>
      <c r="N798" s="372" t="s">
        <v>1594</v>
      </c>
      <c r="O798" s="86" t="s">
        <v>28</v>
      </c>
      <c r="P798" s="87" t="s">
        <v>806</v>
      </c>
      <c r="Q798" s="87" t="s">
        <v>805</v>
      </c>
      <c r="R798" s="87" t="s">
        <v>3128</v>
      </c>
      <c r="S798" s="88">
        <v>373</v>
      </c>
      <c r="T798" s="89">
        <f t="shared" si="28"/>
        <v>0</v>
      </c>
      <c r="U798" s="90">
        <f t="shared" si="29"/>
        <v>0</v>
      </c>
      <c r="V798" s="181"/>
      <c r="W798" s="183" t="s">
        <v>262</v>
      </c>
      <c r="X798" s="182" t="s">
        <v>3181</v>
      </c>
      <c r="Y798" s="132"/>
      <c r="Z798" s="74"/>
      <c r="AA798" s="22"/>
      <c r="AB798" s="141"/>
      <c r="AC798" s="248"/>
      <c r="AD798" s="248"/>
      <c r="AE798" s="248"/>
      <c r="AF798" s="248"/>
      <c r="AG798" s="293"/>
      <c r="AH798" s="400"/>
      <c r="AI798" s="22"/>
      <c r="AJ798" s="22"/>
      <c r="AK798" s="22"/>
      <c r="AL798" s="22"/>
      <c r="AM798" s="22"/>
      <c r="AN798" s="22"/>
      <c r="AO798" s="22"/>
      <c r="AP798" s="22"/>
      <c r="AQ798" s="22"/>
      <c r="AR798" s="401"/>
      <c r="AS798" s="401"/>
      <c r="AT798" s="401"/>
      <c r="AU798" s="401"/>
      <c r="AV798" s="401"/>
      <c r="AW798" s="401"/>
      <c r="AX798" s="401"/>
      <c r="AY798" s="401"/>
      <c r="AZ798" s="401"/>
      <c r="BA798" s="401"/>
      <c r="BB798" s="401"/>
      <c r="BC798" s="401"/>
      <c r="BD798" s="401"/>
      <c r="BE798" s="401"/>
      <c r="BF798" s="401"/>
      <c r="BG798" s="401"/>
      <c r="BH798" s="401"/>
      <c r="BI798" s="401"/>
      <c r="BJ798" s="401"/>
      <c r="BK798" s="401"/>
      <c r="BL798" s="401"/>
      <c r="BM798" s="401"/>
      <c r="BN798" s="401"/>
      <c r="BO798" s="401"/>
      <c r="BP798" s="401"/>
      <c r="BQ798" s="401"/>
      <c r="BR798" s="401"/>
      <c r="BS798" s="401"/>
      <c r="BT798" s="401"/>
      <c r="BU798" s="401"/>
      <c r="BV798" s="401"/>
      <c r="BW798" s="401"/>
      <c r="BX798" s="401"/>
      <c r="BY798" s="401"/>
      <c r="BZ798" s="401"/>
      <c r="CA798" s="401"/>
      <c r="CB798" s="401"/>
      <c r="CC798" s="401"/>
      <c r="CD798" s="401"/>
      <c r="CE798" s="401"/>
      <c r="CF798" s="401"/>
      <c r="CG798" s="401"/>
      <c r="CH798" s="401"/>
      <c r="CI798" s="401"/>
      <c r="CJ798" s="401"/>
      <c r="CK798" s="401"/>
    </row>
    <row r="799" spans="1:89" s="12" customFormat="1" ht="82.5" customHeight="1">
      <c r="A799" s="371" t="s">
        <v>4307</v>
      </c>
      <c r="B799" s="372" t="s">
        <v>23</v>
      </c>
      <c r="C799" s="79" t="s">
        <v>2359</v>
      </c>
      <c r="D799" s="79" t="s">
        <v>1389</v>
      </c>
      <c r="E799" s="80" t="s">
        <v>2360</v>
      </c>
      <c r="F799" s="81" t="s">
        <v>2086</v>
      </c>
      <c r="G799" s="82" t="s">
        <v>24</v>
      </c>
      <c r="H799" s="371">
        <v>0</v>
      </c>
      <c r="I799" s="83">
        <v>470000000</v>
      </c>
      <c r="J799" s="84" t="s">
        <v>25</v>
      </c>
      <c r="K799" s="372" t="s">
        <v>3084</v>
      </c>
      <c r="L799" s="64" t="s">
        <v>26</v>
      </c>
      <c r="M799" s="85" t="s">
        <v>27</v>
      </c>
      <c r="N799" s="372" t="s">
        <v>4442</v>
      </c>
      <c r="O799" s="86" t="s">
        <v>28</v>
      </c>
      <c r="P799" s="87" t="s">
        <v>806</v>
      </c>
      <c r="Q799" s="87" t="s">
        <v>805</v>
      </c>
      <c r="R799" s="87" t="s">
        <v>3128</v>
      </c>
      <c r="S799" s="88">
        <v>450</v>
      </c>
      <c r="T799" s="89">
        <f t="shared" si="28"/>
        <v>0</v>
      </c>
      <c r="U799" s="90">
        <f t="shared" si="29"/>
        <v>0</v>
      </c>
      <c r="V799" s="181"/>
      <c r="W799" s="183" t="s">
        <v>262</v>
      </c>
      <c r="X799" s="182" t="s">
        <v>4285</v>
      </c>
      <c r="Y799" s="132"/>
      <c r="Z799" s="74"/>
      <c r="AA799" s="22"/>
      <c r="AB799" s="141"/>
      <c r="AC799" s="248"/>
      <c r="AD799" s="248"/>
      <c r="AE799" s="248"/>
      <c r="AF799" s="248"/>
      <c r="AG799" s="293"/>
      <c r="AH799" s="400"/>
      <c r="AI799" s="22"/>
      <c r="AJ799" s="22"/>
      <c r="AK799" s="22"/>
      <c r="AL799" s="22"/>
      <c r="AM799" s="22"/>
      <c r="AN799" s="22"/>
      <c r="AO799" s="22"/>
      <c r="AP799" s="22"/>
      <c r="AQ799" s="22"/>
      <c r="AR799" s="401"/>
      <c r="AS799" s="401"/>
      <c r="AT799" s="401"/>
      <c r="AU799" s="401"/>
      <c r="AV799" s="401"/>
      <c r="AW799" s="401"/>
      <c r="AX799" s="401"/>
      <c r="AY799" s="401"/>
      <c r="AZ799" s="401"/>
      <c r="BA799" s="401"/>
      <c r="BB799" s="401"/>
      <c r="BC799" s="401"/>
      <c r="BD799" s="401"/>
      <c r="BE799" s="401"/>
      <c r="BF799" s="401"/>
      <c r="BG799" s="401"/>
      <c r="BH799" s="401"/>
      <c r="BI799" s="401"/>
      <c r="BJ799" s="401"/>
      <c r="BK799" s="401"/>
      <c r="BL799" s="401"/>
      <c r="BM799" s="401"/>
      <c r="BN799" s="401"/>
      <c r="BO799" s="401"/>
      <c r="BP799" s="401"/>
      <c r="BQ799" s="401"/>
      <c r="BR799" s="401"/>
      <c r="BS799" s="401"/>
      <c r="BT799" s="401"/>
      <c r="BU799" s="401"/>
      <c r="BV799" s="401"/>
      <c r="BW799" s="401"/>
      <c r="BX799" s="401"/>
      <c r="BY799" s="401"/>
      <c r="BZ799" s="401"/>
      <c r="CA799" s="401"/>
      <c r="CB799" s="401"/>
      <c r="CC799" s="401"/>
      <c r="CD799" s="401"/>
      <c r="CE799" s="401"/>
      <c r="CF799" s="401"/>
      <c r="CG799" s="401"/>
      <c r="CH799" s="401"/>
      <c r="CI799" s="401"/>
      <c r="CJ799" s="401"/>
      <c r="CK799" s="401"/>
    </row>
    <row r="800" spans="1:89" s="12" customFormat="1" ht="82.5" customHeight="1">
      <c r="A800" s="371" t="s">
        <v>5370</v>
      </c>
      <c r="B800" s="372" t="s">
        <v>23</v>
      </c>
      <c r="C800" s="79" t="s">
        <v>2359</v>
      </c>
      <c r="D800" s="79" t="s">
        <v>1389</v>
      </c>
      <c r="E800" s="80" t="s">
        <v>2360</v>
      </c>
      <c r="F800" s="81" t="s">
        <v>2086</v>
      </c>
      <c r="G800" s="82" t="s">
        <v>35</v>
      </c>
      <c r="H800" s="371">
        <v>0</v>
      </c>
      <c r="I800" s="83">
        <v>470000000</v>
      </c>
      <c r="J800" s="84" t="s">
        <v>25</v>
      </c>
      <c r="K800" s="372" t="s">
        <v>594</v>
      </c>
      <c r="L800" s="64" t="s">
        <v>26</v>
      </c>
      <c r="M800" s="85" t="s">
        <v>27</v>
      </c>
      <c r="N800" s="372" t="s">
        <v>4442</v>
      </c>
      <c r="O800" s="86" t="s">
        <v>28</v>
      </c>
      <c r="P800" s="87" t="s">
        <v>806</v>
      </c>
      <c r="Q800" s="87" t="s">
        <v>805</v>
      </c>
      <c r="R800" s="87">
        <v>100</v>
      </c>
      <c r="S800" s="88">
        <v>450</v>
      </c>
      <c r="T800" s="89">
        <f t="shared" si="28"/>
        <v>45000</v>
      </c>
      <c r="U800" s="90">
        <f t="shared" si="29"/>
        <v>50400.000000000007</v>
      </c>
      <c r="V800" s="181"/>
      <c r="W800" s="183" t="s">
        <v>262</v>
      </c>
      <c r="X800" s="182" t="s">
        <v>3333</v>
      </c>
      <c r="Y800" s="132"/>
      <c r="Z800" s="368"/>
      <c r="AA800" s="405"/>
      <c r="AB800" s="403"/>
      <c r="AC800" s="404"/>
      <c r="AD800" s="404"/>
      <c r="AE800" s="404"/>
      <c r="AF800" s="404"/>
      <c r="AG800" s="411"/>
      <c r="AH800" s="405"/>
      <c r="AI800" s="405"/>
      <c r="AJ800" s="406"/>
      <c r="AK800" s="405"/>
      <c r="AL800" s="406"/>
      <c r="AM800" s="22"/>
      <c r="AN800" s="22"/>
      <c r="AO800" s="22"/>
      <c r="AP800" s="22"/>
      <c r="AQ800" s="22"/>
      <c r="AR800" s="401"/>
      <c r="AS800" s="401"/>
      <c r="AT800" s="401"/>
      <c r="AU800" s="401"/>
      <c r="AV800" s="401"/>
      <c r="AW800" s="401"/>
      <c r="AX800" s="401"/>
      <c r="AY800" s="401"/>
      <c r="AZ800" s="401"/>
      <c r="BA800" s="401"/>
      <c r="BB800" s="401"/>
      <c r="BC800" s="401"/>
      <c r="BD800" s="401"/>
      <c r="BE800" s="401"/>
      <c r="BF800" s="401"/>
      <c r="BG800" s="401"/>
      <c r="BH800" s="401"/>
      <c r="BI800" s="401"/>
      <c r="BJ800" s="401"/>
      <c r="BK800" s="401"/>
      <c r="BL800" s="401"/>
      <c r="BM800" s="401"/>
      <c r="BN800" s="401"/>
      <c r="BO800" s="401"/>
      <c r="BP800" s="401"/>
      <c r="BQ800" s="401"/>
      <c r="BR800" s="401"/>
      <c r="BS800" s="401"/>
      <c r="BT800" s="401"/>
      <c r="BU800" s="401"/>
      <c r="BV800" s="401"/>
      <c r="BW800" s="401"/>
      <c r="BX800" s="401"/>
      <c r="BY800" s="401"/>
      <c r="BZ800" s="401"/>
      <c r="CA800" s="401"/>
      <c r="CB800" s="401"/>
      <c r="CC800" s="401"/>
      <c r="CD800" s="401"/>
      <c r="CE800" s="401"/>
      <c r="CF800" s="401"/>
      <c r="CG800" s="401"/>
      <c r="CH800" s="401"/>
      <c r="CI800" s="401"/>
      <c r="CJ800" s="401"/>
      <c r="CK800" s="401"/>
    </row>
    <row r="801" spans="1:89" s="12" customFormat="1" ht="82.5" customHeight="1">
      <c r="A801" s="371" t="s">
        <v>2881</v>
      </c>
      <c r="B801" s="372" t="s">
        <v>23</v>
      </c>
      <c r="C801" s="79" t="s">
        <v>2160</v>
      </c>
      <c r="D801" s="79" t="s">
        <v>1635</v>
      </c>
      <c r="E801" s="80" t="s">
        <v>2161</v>
      </c>
      <c r="F801" s="81" t="s">
        <v>2087</v>
      </c>
      <c r="G801" s="82" t="s">
        <v>24</v>
      </c>
      <c r="H801" s="371">
        <v>0</v>
      </c>
      <c r="I801" s="83">
        <v>470000000</v>
      </c>
      <c r="J801" s="84" t="s">
        <v>25</v>
      </c>
      <c r="K801" s="372" t="s">
        <v>289</v>
      </c>
      <c r="L801" s="64" t="s">
        <v>26</v>
      </c>
      <c r="M801" s="85" t="s">
        <v>27</v>
      </c>
      <c r="N801" s="372" t="s">
        <v>1594</v>
      </c>
      <c r="O801" s="86" t="s">
        <v>28</v>
      </c>
      <c r="P801" s="64">
        <v>796</v>
      </c>
      <c r="Q801" s="87" t="s">
        <v>29</v>
      </c>
      <c r="R801" s="87" t="s">
        <v>3128</v>
      </c>
      <c r="S801" s="88">
        <v>719</v>
      </c>
      <c r="T801" s="89">
        <f t="shared" si="28"/>
        <v>0</v>
      </c>
      <c r="U801" s="90">
        <f t="shared" si="29"/>
        <v>0</v>
      </c>
      <c r="V801" s="90"/>
      <c r="W801" s="467" t="s">
        <v>262</v>
      </c>
      <c r="X801" s="62"/>
      <c r="Y801" s="132"/>
      <c r="Z801" s="74"/>
      <c r="AA801" s="22"/>
      <c r="AB801" s="141"/>
      <c r="AC801" s="248"/>
      <c r="AD801" s="248"/>
      <c r="AE801" s="248"/>
      <c r="AF801" s="248"/>
      <c r="AG801" s="293"/>
      <c r="AH801" s="400"/>
      <c r="AI801" s="22"/>
      <c r="AJ801" s="22"/>
      <c r="AK801" s="22"/>
      <c r="AL801" s="22"/>
      <c r="AM801" s="22"/>
      <c r="AN801" s="22"/>
      <c r="AO801" s="22"/>
      <c r="AP801" s="22"/>
      <c r="AQ801" s="22"/>
      <c r="AR801" s="401"/>
      <c r="AS801" s="401"/>
      <c r="AT801" s="401"/>
      <c r="AU801" s="401"/>
      <c r="AV801" s="401"/>
      <c r="AW801" s="401"/>
      <c r="AX801" s="401"/>
      <c r="AY801" s="401"/>
      <c r="AZ801" s="401"/>
      <c r="BA801" s="401"/>
      <c r="BB801" s="401"/>
      <c r="BC801" s="401"/>
      <c r="BD801" s="401"/>
      <c r="BE801" s="401"/>
      <c r="BF801" s="401"/>
      <c r="BG801" s="401"/>
      <c r="BH801" s="401"/>
      <c r="BI801" s="401"/>
      <c r="BJ801" s="401"/>
      <c r="BK801" s="401"/>
      <c r="BL801" s="401"/>
      <c r="BM801" s="401"/>
      <c r="BN801" s="401"/>
      <c r="BO801" s="401"/>
      <c r="BP801" s="401"/>
      <c r="BQ801" s="401"/>
      <c r="BR801" s="401"/>
      <c r="BS801" s="401"/>
      <c r="BT801" s="401"/>
      <c r="BU801" s="401"/>
      <c r="BV801" s="401"/>
      <c r="BW801" s="401"/>
      <c r="BX801" s="401"/>
      <c r="BY801" s="401"/>
      <c r="BZ801" s="401"/>
      <c r="CA801" s="401"/>
      <c r="CB801" s="401"/>
      <c r="CC801" s="401"/>
      <c r="CD801" s="401"/>
      <c r="CE801" s="401"/>
      <c r="CF801" s="401"/>
      <c r="CG801" s="401"/>
      <c r="CH801" s="401"/>
      <c r="CI801" s="401"/>
      <c r="CJ801" s="401"/>
      <c r="CK801" s="401"/>
    </row>
    <row r="802" spans="1:89" s="12" customFormat="1" ht="82.5" customHeight="1">
      <c r="A802" s="371" t="s">
        <v>2882</v>
      </c>
      <c r="B802" s="372" t="s">
        <v>23</v>
      </c>
      <c r="C802" s="79" t="s">
        <v>2162</v>
      </c>
      <c r="D802" s="79" t="s">
        <v>1635</v>
      </c>
      <c r="E802" s="80" t="s">
        <v>2163</v>
      </c>
      <c r="F802" s="81" t="s">
        <v>2088</v>
      </c>
      <c r="G802" s="82" t="s">
        <v>24</v>
      </c>
      <c r="H802" s="371">
        <v>0</v>
      </c>
      <c r="I802" s="83">
        <v>470000000</v>
      </c>
      <c r="J802" s="84" t="s">
        <v>25</v>
      </c>
      <c r="K802" s="372" t="s">
        <v>289</v>
      </c>
      <c r="L802" s="64" t="s">
        <v>26</v>
      </c>
      <c r="M802" s="85" t="s">
        <v>27</v>
      </c>
      <c r="N802" s="372" t="s">
        <v>1594</v>
      </c>
      <c r="O802" s="86" t="s">
        <v>28</v>
      </c>
      <c r="P802" s="64">
        <v>796</v>
      </c>
      <c r="Q802" s="87" t="s">
        <v>29</v>
      </c>
      <c r="R802" s="87" t="s">
        <v>3128</v>
      </c>
      <c r="S802" s="88">
        <v>2089</v>
      </c>
      <c r="T802" s="89">
        <f t="shared" si="28"/>
        <v>0</v>
      </c>
      <c r="U802" s="90">
        <f t="shared" si="29"/>
        <v>0</v>
      </c>
      <c r="V802" s="90"/>
      <c r="W802" s="467" t="s">
        <v>262</v>
      </c>
      <c r="X802" s="62"/>
      <c r="Y802" s="132"/>
      <c r="Z802" s="74"/>
      <c r="AA802" s="22"/>
      <c r="AB802" s="141"/>
      <c r="AC802" s="248"/>
      <c r="AD802" s="248"/>
      <c r="AE802" s="248"/>
      <c r="AF802" s="248"/>
      <c r="AG802" s="293"/>
      <c r="AH802" s="400"/>
      <c r="AI802" s="22"/>
      <c r="AJ802" s="22"/>
      <c r="AK802" s="22"/>
      <c r="AL802" s="22"/>
      <c r="AM802" s="22"/>
      <c r="AN802" s="22"/>
      <c r="AO802" s="22"/>
      <c r="AP802" s="22"/>
      <c r="AQ802" s="22"/>
      <c r="AR802" s="401"/>
      <c r="AS802" s="401"/>
      <c r="AT802" s="401"/>
      <c r="AU802" s="401"/>
      <c r="AV802" s="401"/>
      <c r="AW802" s="401"/>
      <c r="AX802" s="401"/>
      <c r="AY802" s="401"/>
      <c r="AZ802" s="401"/>
      <c r="BA802" s="401"/>
      <c r="BB802" s="401"/>
      <c r="BC802" s="401"/>
      <c r="BD802" s="401"/>
      <c r="BE802" s="401"/>
      <c r="BF802" s="401"/>
      <c r="BG802" s="401"/>
      <c r="BH802" s="401"/>
      <c r="BI802" s="401"/>
      <c r="BJ802" s="401"/>
      <c r="BK802" s="401"/>
      <c r="BL802" s="401"/>
      <c r="BM802" s="401"/>
      <c r="BN802" s="401"/>
      <c r="BO802" s="401"/>
      <c r="BP802" s="401"/>
      <c r="BQ802" s="401"/>
      <c r="BR802" s="401"/>
      <c r="BS802" s="401"/>
      <c r="BT802" s="401"/>
      <c r="BU802" s="401"/>
      <c r="BV802" s="401"/>
      <c r="BW802" s="401"/>
      <c r="BX802" s="401"/>
      <c r="BY802" s="401"/>
      <c r="BZ802" s="401"/>
      <c r="CA802" s="401"/>
      <c r="CB802" s="401"/>
      <c r="CC802" s="401"/>
      <c r="CD802" s="401"/>
      <c r="CE802" s="401"/>
      <c r="CF802" s="401"/>
      <c r="CG802" s="401"/>
      <c r="CH802" s="401"/>
      <c r="CI802" s="401"/>
      <c r="CJ802" s="401"/>
      <c r="CK802" s="401"/>
    </row>
    <row r="803" spans="1:89" s="12" customFormat="1" ht="82.5" customHeight="1">
      <c r="A803" s="371" t="s">
        <v>2883</v>
      </c>
      <c r="B803" s="372" t="s">
        <v>23</v>
      </c>
      <c r="C803" s="79" t="s">
        <v>2164</v>
      </c>
      <c r="D803" s="79" t="s">
        <v>1386</v>
      </c>
      <c r="E803" s="80" t="s">
        <v>2165</v>
      </c>
      <c r="F803" s="81" t="s">
        <v>2089</v>
      </c>
      <c r="G803" s="82" t="s">
        <v>24</v>
      </c>
      <c r="H803" s="371">
        <v>0</v>
      </c>
      <c r="I803" s="83">
        <v>470000000</v>
      </c>
      <c r="J803" s="84" t="s">
        <v>25</v>
      </c>
      <c r="K803" s="372" t="s">
        <v>289</v>
      </c>
      <c r="L803" s="64" t="s">
        <v>26</v>
      </c>
      <c r="M803" s="85" t="s">
        <v>27</v>
      </c>
      <c r="N803" s="372" t="s">
        <v>1594</v>
      </c>
      <c r="O803" s="86" t="s">
        <v>28</v>
      </c>
      <c r="P803" s="87" t="s">
        <v>1396</v>
      </c>
      <c r="Q803" s="87" t="s">
        <v>1395</v>
      </c>
      <c r="R803" s="87" t="s">
        <v>3128</v>
      </c>
      <c r="S803" s="88">
        <v>8</v>
      </c>
      <c r="T803" s="89">
        <f t="shared" si="28"/>
        <v>0</v>
      </c>
      <c r="U803" s="90">
        <f t="shared" si="29"/>
        <v>0</v>
      </c>
      <c r="V803" s="90"/>
      <c r="W803" s="467" t="s">
        <v>262</v>
      </c>
      <c r="X803" s="62"/>
      <c r="Y803" s="132"/>
      <c r="Z803" s="74"/>
      <c r="AA803" s="22"/>
      <c r="AB803" s="141"/>
      <c r="AC803" s="248"/>
      <c r="AD803" s="248"/>
      <c r="AE803" s="248"/>
      <c r="AF803" s="248"/>
      <c r="AG803" s="293"/>
      <c r="AH803" s="400"/>
      <c r="AI803" s="22"/>
      <c r="AJ803" s="22"/>
      <c r="AK803" s="22"/>
      <c r="AL803" s="22"/>
      <c r="AM803" s="22"/>
      <c r="AN803" s="22"/>
      <c r="AO803" s="22"/>
      <c r="AP803" s="22"/>
      <c r="AQ803" s="22"/>
      <c r="AR803" s="401"/>
      <c r="AS803" s="401"/>
      <c r="AT803" s="401"/>
      <c r="AU803" s="401"/>
      <c r="AV803" s="401"/>
      <c r="AW803" s="401"/>
      <c r="AX803" s="401"/>
      <c r="AY803" s="401"/>
      <c r="AZ803" s="401"/>
      <c r="BA803" s="401"/>
      <c r="BB803" s="401"/>
      <c r="BC803" s="401"/>
      <c r="BD803" s="401"/>
      <c r="BE803" s="401"/>
      <c r="BF803" s="401"/>
      <c r="BG803" s="401"/>
      <c r="BH803" s="401"/>
      <c r="BI803" s="401"/>
      <c r="BJ803" s="401"/>
      <c r="BK803" s="401"/>
      <c r="BL803" s="401"/>
      <c r="BM803" s="401"/>
      <c r="BN803" s="401"/>
      <c r="BO803" s="401"/>
      <c r="BP803" s="401"/>
      <c r="BQ803" s="401"/>
      <c r="BR803" s="401"/>
      <c r="BS803" s="401"/>
      <c r="BT803" s="401"/>
      <c r="BU803" s="401"/>
      <c r="BV803" s="401"/>
      <c r="BW803" s="401"/>
      <c r="BX803" s="401"/>
      <c r="BY803" s="401"/>
      <c r="BZ803" s="401"/>
      <c r="CA803" s="401"/>
      <c r="CB803" s="401"/>
      <c r="CC803" s="401"/>
      <c r="CD803" s="401"/>
      <c r="CE803" s="401"/>
      <c r="CF803" s="401"/>
      <c r="CG803" s="401"/>
      <c r="CH803" s="401"/>
      <c r="CI803" s="401"/>
      <c r="CJ803" s="401"/>
      <c r="CK803" s="401"/>
    </row>
    <row r="804" spans="1:89" s="12" customFormat="1" ht="82.5" customHeight="1">
      <c r="A804" s="371" t="s">
        <v>3837</v>
      </c>
      <c r="B804" s="372" t="s">
        <v>23</v>
      </c>
      <c r="C804" s="79" t="s">
        <v>2164</v>
      </c>
      <c r="D804" s="79" t="s">
        <v>1386</v>
      </c>
      <c r="E804" s="80" t="s">
        <v>2165</v>
      </c>
      <c r="F804" s="81" t="s">
        <v>2089</v>
      </c>
      <c r="G804" s="82" t="s">
        <v>24</v>
      </c>
      <c r="H804" s="371">
        <v>0</v>
      </c>
      <c r="I804" s="83">
        <v>470000000</v>
      </c>
      <c r="J804" s="84" t="s">
        <v>25</v>
      </c>
      <c r="K804" s="372" t="s">
        <v>3362</v>
      </c>
      <c r="L804" s="64" t="s">
        <v>26</v>
      </c>
      <c r="M804" s="85" t="s">
        <v>27</v>
      </c>
      <c r="N804" s="372" t="s">
        <v>1594</v>
      </c>
      <c r="O804" s="86" t="s">
        <v>28</v>
      </c>
      <c r="P804" s="87" t="s">
        <v>1396</v>
      </c>
      <c r="Q804" s="87" t="s">
        <v>1395</v>
      </c>
      <c r="R804" s="87" t="s">
        <v>3128</v>
      </c>
      <c r="S804" s="88">
        <v>8</v>
      </c>
      <c r="T804" s="89">
        <f t="shared" si="28"/>
        <v>0</v>
      </c>
      <c r="U804" s="90">
        <f t="shared" si="29"/>
        <v>0</v>
      </c>
      <c r="V804" s="181"/>
      <c r="W804" s="183" t="s">
        <v>262</v>
      </c>
      <c r="X804" s="182" t="s">
        <v>3181</v>
      </c>
      <c r="Y804" s="132"/>
      <c r="Z804" s="74"/>
      <c r="AA804" s="22"/>
      <c r="AB804" s="141"/>
      <c r="AC804" s="248"/>
      <c r="AD804" s="248"/>
      <c r="AE804" s="248"/>
      <c r="AF804" s="248"/>
      <c r="AG804" s="293"/>
      <c r="AH804" s="400"/>
      <c r="AI804" s="22"/>
      <c r="AJ804" s="22"/>
      <c r="AK804" s="22"/>
      <c r="AL804" s="22"/>
      <c r="AM804" s="22"/>
      <c r="AN804" s="22"/>
      <c r="AO804" s="22"/>
      <c r="AP804" s="22"/>
      <c r="AQ804" s="22"/>
      <c r="AR804" s="401"/>
      <c r="AS804" s="401"/>
      <c r="AT804" s="401"/>
      <c r="AU804" s="401"/>
      <c r="AV804" s="401"/>
      <c r="AW804" s="401"/>
      <c r="AX804" s="401"/>
      <c r="AY804" s="401"/>
      <c r="AZ804" s="401"/>
      <c r="BA804" s="401"/>
      <c r="BB804" s="401"/>
      <c r="BC804" s="401"/>
      <c r="BD804" s="401"/>
      <c r="BE804" s="401"/>
      <c r="BF804" s="401"/>
      <c r="BG804" s="401"/>
      <c r="BH804" s="401"/>
      <c r="BI804" s="401"/>
      <c r="BJ804" s="401"/>
      <c r="BK804" s="401"/>
      <c r="BL804" s="401"/>
      <c r="BM804" s="401"/>
      <c r="BN804" s="401"/>
      <c r="BO804" s="401"/>
      <c r="BP804" s="401"/>
      <c r="BQ804" s="401"/>
      <c r="BR804" s="401"/>
      <c r="BS804" s="401"/>
      <c r="BT804" s="401"/>
      <c r="BU804" s="401"/>
      <c r="BV804" s="401"/>
      <c r="BW804" s="401"/>
      <c r="BX804" s="401"/>
      <c r="BY804" s="401"/>
      <c r="BZ804" s="401"/>
      <c r="CA804" s="401"/>
      <c r="CB804" s="401"/>
      <c r="CC804" s="401"/>
      <c r="CD804" s="401"/>
      <c r="CE804" s="401"/>
      <c r="CF804" s="401"/>
      <c r="CG804" s="401"/>
      <c r="CH804" s="401"/>
      <c r="CI804" s="401"/>
      <c r="CJ804" s="401"/>
      <c r="CK804" s="401"/>
    </row>
    <row r="805" spans="1:89" s="12" customFormat="1" ht="82.5" customHeight="1">
      <c r="A805" s="371" t="s">
        <v>4308</v>
      </c>
      <c r="B805" s="372" t="s">
        <v>23</v>
      </c>
      <c r="C805" s="79" t="s">
        <v>2164</v>
      </c>
      <c r="D805" s="79" t="s">
        <v>1386</v>
      </c>
      <c r="E805" s="80" t="s">
        <v>2165</v>
      </c>
      <c r="F805" s="81" t="s">
        <v>2089</v>
      </c>
      <c r="G805" s="82" t="s">
        <v>24</v>
      </c>
      <c r="H805" s="371">
        <v>0</v>
      </c>
      <c r="I805" s="83">
        <v>470000000</v>
      </c>
      <c r="J805" s="84" t="s">
        <v>25</v>
      </c>
      <c r="K805" s="372" t="s">
        <v>3084</v>
      </c>
      <c r="L805" s="64" t="s">
        <v>26</v>
      </c>
      <c r="M805" s="85" t="s">
        <v>27</v>
      </c>
      <c r="N805" s="372" t="s">
        <v>4442</v>
      </c>
      <c r="O805" s="86" t="s">
        <v>28</v>
      </c>
      <c r="P805" s="87" t="s">
        <v>1396</v>
      </c>
      <c r="Q805" s="87" t="s">
        <v>1395</v>
      </c>
      <c r="R805" s="87" t="s">
        <v>3128</v>
      </c>
      <c r="S805" s="88">
        <v>10</v>
      </c>
      <c r="T805" s="89">
        <f t="shared" si="28"/>
        <v>0</v>
      </c>
      <c r="U805" s="90">
        <f t="shared" si="29"/>
        <v>0</v>
      </c>
      <c r="V805" s="181"/>
      <c r="W805" s="183" t="s">
        <v>262</v>
      </c>
      <c r="X805" s="182" t="s">
        <v>4285</v>
      </c>
      <c r="Y805" s="132"/>
      <c r="Z805" s="74"/>
      <c r="AA805" s="22"/>
      <c r="AB805" s="141"/>
      <c r="AC805" s="248"/>
      <c r="AD805" s="248"/>
      <c r="AE805" s="248"/>
      <c r="AF805" s="248"/>
      <c r="AG805" s="293"/>
      <c r="AH805" s="400"/>
      <c r="AI805" s="22"/>
      <c r="AJ805" s="22"/>
      <c r="AK805" s="22"/>
      <c r="AL805" s="22"/>
      <c r="AM805" s="22"/>
      <c r="AN805" s="22"/>
      <c r="AO805" s="22"/>
      <c r="AP805" s="22"/>
      <c r="AQ805" s="22"/>
      <c r="AR805" s="401"/>
      <c r="AS805" s="401"/>
      <c r="AT805" s="401"/>
      <c r="AU805" s="401"/>
      <c r="AV805" s="401"/>
      <c r="AW805" s="401"/>
      <c r="AX805" s="401"/>
      <c r="AY805" s="401"/>
      <c r="AZ805" s="401"/>
      <c r="BA805" s="401"/>
      <c r="BB805" s="401"/>
      <c r="BC805" s="401"/>
      <c r="BD805" s="401"/>
      <c r="BE805" s="401"/>
      <c r="BF805" s="401"/>
      <c r="BG805" s="401"/>
      <c r="BH805" s="401"/>
      <c r="BI805" s="401"/>
      <c r="BJ805" s="401"/>
      <c r="BK805" s="401"/>
      <c r="BL805" s="401"/>
      <c r="BM805" s="401"/>
      <c r="BN805" s="401"/>
      <c r="BO805" s="401"/>
      <c r="BP805" s="401"/>
      <c r="BQ805" s="401"/>
      <c r="BR805" s="401"/>
      <c r="BS805" s="401"/>
      <c r="BT805" s="401"/>
      <c r="BU805" s="401"/>
      <c r="BV805" s="401"/>
      <c r="BW805" s="401"/>
      <c r="BX805" s="401"/>
      <c r="BY805" s="401"/>
      <c r="BZ805" s="401"/>
      <c r="CA805" s="401"/>
      <c r="CB805" s="401"/>
      <c r="CC805" s="401"/>
      <c r="CD805" s="401"/>
      <c r="CE805" s="401"/>
      <c r="CF805" s="401"/>
      <c r="CG805" s="401"/>
      <c r="CH805" s="401"/>
      <c r="CI805" s="401"/>
      <c r="CJ805" s="401"/>
      <c r="CK805" s="401"/>
    </row>
    <row r="806" spans="1:89" s="12" customFormat="1" ht="82.5" customHeight="1">
      <c r="A806" s="371" t="s">
        <v>2884</v>
      </c>
      <c r="B806" s="372" t="s">
        <v>23</v>
      </c>
      <c r="C806" s="79" t="s">
        <v>2166</v>
      </c>
      <c r="D806" s="79" t="s">
        <v>1386</v>
      </c>
      <c r="E806" s="80" t="s">
        <v>2167</v>
      </c>
      <c r="F806" s="81" t="s">
        <v>2090</v>
      </c>
      <c r="G806" s="82" t="s">
        <v>24</v>
      </c>
      <c r="H806" s="371">
        <v>0</v>
      </c>
      <c r="I806" s="83">
        <v>470000000</v>
      </c>
      <c r="J806" s="84" t="s">
        <v>25</v>
      </c>
      <c r="K806" s="372" t="s">
        <v>289</v>
      </c>
      <c r="L806" s="64" t="s">
        <v>26</v>
      </c>
      <c r="M806" s="85" t="s">
        <v>27</v>
      </c>
      <c r="N806" s="372" t="s">
        <v>1594</v>
      </c>
      <c r="O806" s="86" t="s">
        <v>28</v>
      </c>
      <c r="P806" s="87" t="s">
        <v>1396</v>
      </c>
      <c r="Q806" s="87" t="s">
        <v>1395</v>
      </c>
      <c r="R806" s="87" t="s">
        <v>3128</v>
      </c>
      <c r="S806" s="88">
        <v>8</v>
      </c>
      <c r="T806" s="89">
        <f t="shared" si="28"/>
        <v>0</v>
      </c>
      <c r="U806" s="90">
        <f t="shared" si="29"/>
        <v>0</v>
      </c>
      <c r="V806" s="90"/>
      <c r="W806" s="467" t="s">
        <v>262</v>
      </c>
      <c r="X806" s="62"/>
      <c r="Y806" s="132"/>
      <c r="Z806" s="74"/>
      <c r="AA806" s="22"/>
      <c r="AB806" s="141"/>
      <c r="AC806" s="248"/>
      <c r="AD806" s="248"/>
      <c r="AE806" s="248"/>
      <c r="AF806" s="248"/>
      <c r="AG806" s="293"/>
      <c r="AH806" s="400"/>
      <c r="AI806" s="22"/>
      <c r="AJ806" s="22"/>
      <c r="AK806" s="22"/>
      <c r="AL806" s="22"/>
      <c r="AM806" s="22"/>
      <c r="AN806" s="22"/>
      <c r="AO806" s="22"/>
      <c r="AP806" s="22"/>
      <c r="AQ806" s="22"/>
      <c r="AR806" s="401"/>
      <c r="AS806" s="401"/>
      <c r="AT806" s="401"/>
      <c r="AU806" s="401"/>
      <c r="AV806" s="401"/>
      <c r="AW806" s="401"/>
      <c r="AX806" s="401"/>
      <c r="AY806" s="401"/>
      <c r="AZ806" s="401"/>
      <c r="BA806" s="401"/>
      <c r="BB806" s="401"/>
      <c r="BC806" s="401"/>
      <c r="BD806" s="401"/>
      <c r="BE806" s="401"/>
      <c r="BF806" s="401"/>
      <c r="BG806" s="401"/>
      <c r="BH806" s="401"/>
      <c r="BI806" s="401"/>
      <c r="BJ806" s="401"/>
      <c r="BK806" s="401"/>
      <c r="BL806" s="401"/>
      <c r="BM806" s="401"/>
      <c r="BN806" s="401"/>
      <c r="BO806" s="401"/>
      <c r="BP806" s="401"/>
      <c r="BQ806" s="401"/>
      <c r="BR806" s="401"/>
      <c r="BS806" s="401"/>
      <c r="BT806" s="401"/>
      <c r="BU806" s="401"/>
      <c r="BV806" s="401"/>
      <c r="BW806" s="401"/>
      <c r="BX806" s="401"/>
      <c r="BY806" s="401"/>
      <c r="BZ806" s="401"/>
      <c r="CA806" s="401"/>
      <c r="CB806" s="401"/>
      <c r="CC806" s="401"/>
      <c r="CD806" s="401"/>
      <c r="CE806" s="401"/>
      <c r="CF806" s="401"/>
      <c r="CG806" s="401"/>
      <c r="CH806" s="401"/>
      <c r="CI806" s="401"/>
      <c r="CJ806" s="401"/>
      <c r="CK806" s="401"/>
    </row>
    <row r="807" spans="1:89" s="12" customFormat="1" ht="82.5" customHeight="1">
      <c r="A807" s="371" t="s">
        <v>3838</v>
      </c>
      <c r="B807" s="372" t="s">
        <v>23</v>
      </c>
      <c r="C807" s="79" t="s">
        <v>2166</v>
      </c>
      <c r="D807" s="79" t="s">
        <v>1386</v>
      </c>
      <c r="E807" s="80" t="s">
        <v>2167</v>
      </c>
      <c r="F807" s="81" t="s">
        <v>2090</v>
      </c>
      <c r="G807" s="82" t="s">
        <v>24</v>
      </c>
      <c r="H807" s="371">
        <v>0</v>
      </c>
      <c r="I807" s="83">
        <v>470000000</v>
      </c>
      <c r="J807" s="84" t="s">
        <v>25</v>
      </c>
      <c r="K807" s="372" t="s">
        <v>3362</v>
      </c>
      <c r="L807" s="64" t="s">
        <v>26</v>
      </c>
      <c r="M807" s="85" t="s">
        <v>27</v>
      </c>
      <c r="N807" s="372" t="s">
        <v>1594</v>
      </c>
      <c r="O807" s="86" t="s">
        <v>28</v>
      </c>
      <c r="P807" s="87" t="s">
        <v>1396</v>
      </c>
      <c r="Q807" s="87" t="s">
        <v>1395</v>
      </c>
      <c r="R807" s="87" t="s">
        <v>3128</v>
      </c>
      <c r="S807" s="88">
        <v>8</v>
      </c>
      <c r="T807" s="89">
        <f t="shared" si="28"/>
        <v>0</v>
      </c>
      <c r="U807" s="90">
        <f t="shared" si="29"/>
        <v>0</v>
      </c>
      <c r="V807" s="181"/>
      <c r="W807" s="183" t="s">
        <v>262</v>
      </c>
      <c r="X807" s="182" t="s">
        <v>3181</v>
      </c>
      <c r="Y807" s="132"/>
      <c r="Z807" s="74"/>
      <c r="AA807" s="22"/>
      <c r="AB807" s="141"/>
      <c r="AC807" s="248"/>
      <c r="AD807" s="248"/>
      <c r="AE807" s="248"/>
      <c r="AF807" s="248"/>
      <c r="AG807" s="293"/>
      <c r="AH807" s="400"/>
      <c r="AI807" s="22"/>
      <c r="AJ807" s="22"/>
      <c r="AK807" s="22"/>
      <c r="AL807" s="22"/>
      <c r="AM807" s="22"/>
      <c r="AN807" s="22"/>
      <c r="AO807" s="22"/>
      <c r="AP807" s="22"/>
      <c r="AQ807" s="22"/>
      <c r="AR807" s="401"/>
      <c r="AS807" s="401"/>
      <c r="AT807" s="401"/>
      <c r="AU807" s="401"/>
      <c r="AV807" s="401"/>
      <c r="AW807" s="401"/>
      <c r="AX807" s="401"/>
      <c r="AY807" s="401"/>
      <c r="AZ807" s="401"/>
      <c r="BA807" s="401"/>
      <c r="BB807" s="401"/>
      <c r="BC807" s="401"/>
      <c r="BD807" s="401"/>
      <c r="BE807" s="401"/>
      <c r="BF807" s="401"/>
      <c r="BG807" s="401"/>
      <c r="BH807" s="401"/>
      <c r="BI807" s="401"/>
      <c r="BJ807" s="401"/>
      <c r="BK807" s="401"/>
      <c r="BL807" s="401"/>
      <c r="BM807" s="401"/>
      <c r="BN807" s="401"/>
      <c r="BO807" s="401"/>
      <c r="BP807" s="401"/>
      <c r="BQ807" s="401"/>
      <c r="BR807" s="401"/>
      <c r="BS807" s="401"/>
      <c r="BT807" s="401"/>
      <c r="BU807" s="401"/>
      <c r="BV807" s="401"/>
      <c r="BW807" s="401"/>
      <c r="BX807" s="401"/>
      <c r="BY807" s="401"/>
      <c r="BZ807" s="401"/>
      <c r="CA807" s="401"/>
      <c r="CB807" s="401"/>
      <c r="CC807" s="401"/>
      <c r="CD807" s="401"/>
      <c r="CE807" s="401"/>
      <c r="CF807" s="401"/>
      <c r="CG807" s="401"/>
      <c r="CH807" s="401"/>
      <c r="CI807" s="401"/>
      <c r="CJ807" s="401"/>
      <c r="CK807" s="401"/>
    </row>
    <row r="808" spans="1:89" s="12" customFormat="1" ht="82.5" customHeight="1">
      <c r="A808" s="371" t="s">
        <v>4309</v>
      </c>
      <c r="B808" s="372" t="s">
        <v>23</v>
      </c>
      <c r="C808" s="79" t="s">
        <v>2166</v>
      </c>
      <c r="D808" s="79" t="s">
        <v>1386</v>
      </c>
      <c r="E808" s="80" t="s">
        <v>2167</v>
      </c>
      <c r="F808" s="81" t="s">
        <v>2090</v>
      </c>
      <c r="G808" s="82" t="s">
        <v>24</v>
      </c>
      <c r="H808" s="371">
        <v>0</v>
      </c>
      <c r="I808" s="83">
        <v>470000000</v>
      </c>
      <c r="J808" s="84" t="s">
        <v>25</v>
      </c>
      <c r="K808" s="372" t="s">
        <v>3084</v>
      </c>
      <c r="L808" s="64" t="s">
        <v>26</v>
      </c>
      <c r="M808" s="85" t="s">
        <v>27</v>
      </c>
      <c r="N808" s="372" t="s">
        <v>4342</v>
      </c>
      <c r="O808" s="86" t="s">
        <v>28</v>
      </c>
      <c r="P808" s="87" t="s">
        <v>1396</v>
      </c>
      <c r="Q808" s="87" t="s">
        <v>1395</v>
      </c>
      <c r="R808" s="87" t="s">
        <v>3128</v>
      </c>
      <c r="S808" s="88">
        <v>10</v>
      </c>
      <c r="T808" s="89">
        <f t="shared" si="28"/>
        <v>0</v>
      </c>
      <c r="U808" s="90">
        <f t="shared" si="29"/>
        <v>0</v>
      </c>
      <c r="V808" s="181"/>
      <c r="W808" s="183" t="s">
        <v>262</v>
      </c>
      <c r="X808" s="182" t="s">
        <v>4285</v>
      </c>
      <c r="Y808" s="132"/>
      <c r="Z808" s="74"/>
      <c r="AA808" s="22"/>
      <c r="AB808" s="141"/>
      <c r="AC808" s="248"/>
      <c r="AD808" s="248"/>
      <c r="AE808" s="248"/>
      <c r="AF808" s="248"/>
      <c r="AG808" s="293"/>
      <c r="AH808" s="400"/>
      <c r="AI808" s="22"/>
      <c r="AJ808" s="22"/>
      <c r="AK808" s="22"/>
      <c r="AL808" s="22"/>
      <c r="AM808" s="22"/>
      <c r="AN808" s="22"/>
      <c r="AO808" s="22"/>
      <c r="AP808" s="22"/>
      <c r="AQ808" s="22"/>
      <c r="AR808" s="401"/>
      <c r="AS808" s="401"/>
      <c r="AT808" s="401"/>
      <c r="AU808" s="401"/>
      <c r="AV808" s="401"/>
      <c r="AW808" s="401"/>
      <c r="AX808" s="401"/>
      <c r="AY808" s="401"/>
      <c r="AZ808" s="401"/>
      <c r="BA808" s="401"/>
      <c r="BB808" s="401"/>
      <c r="BC808" s="401"/>
      <c r="BD808" s="401"/>
      <c r="BE808" s="401"/>
      <c r="BF808" s="401"/>
      <c r="BG808" s="401"/>
      <c r="BH808" s="401"/>
      <c r="BI808" s="401"/>
      <c r="BJ808" s="401"/>
      <c r="BK808" s="401"/>
      <c r="BL808" s="401"/>
      <c r="BM808" s="401"/>
      <c r="BN808" s="401"/>
      <c r="BO808" s="401"/>
      <c r="BP808" s="401"/>
      <c r="BQ808" s="401"/>
      <c r="BR808" s="401"/>
      <c r="BS808" s="401"/>
      <c r="BT808" s="401"/>
      <c r="BU808" s="401"/>
      <c r="BV808" s="401"/>
      <c r="BW808" s="401"/>
      <c r="BX808" s="401"/>
      <c r="BY808" s="401"/>
      <c r="BZ808" s="401"/>
      <c r="CA808" s="401"/>
      <c r="CB808" s="401"/>
      <c r="CC808" s="401"/>
      <c r="CD808" s="401"/>
      <c r="CE808" s="401"/>
      <c r="CF808" s="401"/>
      <c r="CG808" s="401"/>
      <c r="CH808" s="401"/>
      <c r="CI808" s="401"/>
      <c r="CJ808" s="401"/>
      <c r="CK808" s="401"/>
    </row>
    <row r="809" spans="1:89" s="12" customFormat="1" ht="82.5" customHeight="1">
      <c r="A809" s="371" t="s">
        <v>2885</v>
      </c>
      <c r="B809" s="372" t="s">
        <v>23</v>
      </c>
      <c r="C809" s="79" t="s">
        <v>2168</v>
      </c>
      <c r="D809" s="79" t="s">
        <v>1386</v>
      </c>
      <c r="E809" s="80" t="s">
        <v>2169</v>
      </c>
      <c r="F809" s="81" t="s">
        <v>2091</v>
      </c>
      <c r="G809" s="82" t="s">
        <v>24</v>
      </c>
      <c r="H809" s="371">
        <v>0</v>
      </c>
      <c r="I809" s="83">
        <v>470000000</v>
      </c>
      <c r="J809" s="84" t="s">
        <v>25</v>
      </c>
      <c r="K809" s="372" t="s">
        <v>289</v>
      </c>
      <c r="L809" s="64" t="s">
        <v>26</v>
      </c>
      <c r="M809" s="85" t="s">
        <v>27</v>
      </c>
      <c r="N809" s="372" t="s">
        <v>1594</v>
      </c>
      <c r="O809" s="86" t="s">
        <v>28</v>
      </c>
      <c r="P809" s="64" t="s">
        <v>1396</v>
      </c>
      <c r="Q809" s="87" t="s">
        <v>1395</v>
      </c>
      <c r="R809" s="87" t="s">
        <v>3128</v>
      </c>
      <c r="S809" s="88">
        <v>13</v>
      </c>
      <c r="T809" s="89">
        <f t="shared" si="28"/>
        <v>0</v>
      </c>
      <c r="U809" s="90">
        <f t="shared" si="29"/>
        <v>0</v>
      </c>
      <c r="V809" s="90"/>
      <c r="W809" s="467" t="s">
        <v>262</v>
      </c>
      <c r="X809" s="62"/>
      <c r="Y809" s="132"/>
      <c r="Z809" s="74"/>
      <c r="AA809" s="22"/>
      <c r="AB809" s="141"/>
      <c r="AC809" s="248"/>
      <c r="AD809" s="248"/>
      <c r="AE809" s="248"/>
      <c r="AF809" s="248"/>
      <c r="AG809" s="293"/>
      <c r="AH809" s="400"/>
      <c r="AI809" s="22"/>
      <c r="AJ809" s="22"/>
      <c r="AK809" s="22"/>
      <c r="AL809" s="22"/>
      <c r="AM809" s="22"/>
      <c r="AN809" s="22"/>
      <c r="AO809" s="22"/>
      <c r="AP809" s="22"/>
      <c r="AQ809" s="22"/>
      <c r="AR809" s="401"/>
      <c r="AS809" s="401"/>
      <c r="AT809" s="401"/>
      <c r="AU809" s="401"/>
      <c r="AV809" s="401"/>
      <c r="AW809" s="401"/>
      <c r="AX809" s="401"/>
      <c r="AY809" s="401"/>
      <c r="AZ809" s="401"/>
      <c r="BA809" s="401"/>
      <c r="BB809" s="401"/>
      <c r="BC809" s="401"/>
      <c r="BD809" s="401"/>
      <c r="BE809" s="401"/>
      <c r="BF809" s="401"/>
      <c r="BG809" s="401"/>
      <c r="BH809" s="401"/>
      <c r="BI809" s="401"/>
      <c r="BJ809" s="401"/>
      <c r="BK809" s="401"/>
      <c r="BL809" s="401"/>
      <c r="BM809" s="401"/>
      <c r="BN809" s="401"/>
      <c r="BO809" s="401"/>
      <c r="BP809" s="401"/>
      <c r="BQ809" s="401"/>
      <c r="BR809" s="401"/>
      <c r="BS809" s="401"/>
      <c r="BT809" s="401"/>
      <c r="BU809" s="401"/>
      <c r="BV809" s="401"/>
      <c r="BW809" s="401"/>
      <c r="BX809" s="401"/>
      <c r="BY809" s="401"/>
      <c r="BZ809" s="401"/>
      <c r="CA809" s="401"/>
      <c r="CB809" s="401"/>
      <c r="CC809" s="401"/>
      <c r="CD809" s="401"/>
      <c r="CE809" s="401"/>
      <c r="CF809" s="401"/>
      <c r="CG809" s="401"/>
      <c r="CH809" s="401"/>
      <c r="CI809" s="401"/>
      <c r="CJ809" s="401"/>
      <c r="CK809" s="401"/>
    </row>
    <row r="810" spans="1:89" s="12" customFormat="1" ht="82.5" customHeight="1">
      <c r="A810" s="371" t="s">
        <v>3839</v>
      </c>
      <c r="B810" s="372" t="s">
        <v>23</v>
      </c>
      <c r="C810" s="79" t="s">
        <v>2168</v>
      </c>
      <c r="D810" s="79" t="s">
        <v>1386</v>
      </c>
      <c r="E810" s="80" t="s">
        <v>2169</v>
      </c>
      <c r="F810" s="81" t="s">
        <v>2091</v>
      </c>
      <c r="G810" s="82" t="s">
        <v>24</v>
      </c>
      <c r="H810" s="371">
        <v>0</v>
      </c>
      <c r="I810" s="83">
        <v>470000000</v>
      </c>
      <c r="J810" s="84" t="s">
        <v>25</v>
      </c>
      <c r="K810" s="372" t="s">
        <v>3362</v>
      </c>
      <c r="L810" s="64" t="s">
        <v>26</v>
      </c>
      <c r="M810" s="85" t="s">
        <v>27</v>
      </c>
      <c r="N810" s="372" t="s">
        <v>1594</v>
      </c>
      <c r="O810" s="86" t="s">
        <v>28</v>
      </c>
      <c r="P810" s="64" t="s">
        <v>1396</v>
      </c>
      <c r="Q810" s="87" t="s">
        <v>1395</v>
      </c>
      <c r="R810" s="87" t="s">
        <v>3128</v>
      </c>
      <c r="S810" s="88">
        <v>13</v>
      </c>
      <c r="T810" s="89">
        <f t="shared" si="28"/>
        <v>0</v>
      </c>
      <c r="U810" s="90">
        <f t="shared" si="29"/>
        <v>0</v>
      </c>
      <c r="V810" s="181"/>
      <c r="W810" s="183" t="s">
        <v>262</v>
      </c>
      <c r="X810" s="182" t="s">
        <v>3181</v>
      </c>
      <c r="Y810" s="132"/>
      <c r="Z810" s="74"/>
      <c r="AA810" s="22"/>
      <c r="AB810" s="141"/>
      <c r="AC810" s="248"/>
      <c r="AD810" s="248"/>
      <c r="AE810" s="248"/>
      <c r="AF810" s="248"/>
      <c r="AG810" s="293"/>
      <c r="AH810" s="400"/>
      <c r="AI810" s="22"/>
      <c r="AJ810" s="22"/>
      <c r="AK810" s="22"/>
      <c r="AL810" s="22"/>
      <c r="AM810" s="22"/>
      <c r="AN810" s="22"/>
      <c r="AO810" s="22"/>
      <c r="AP810" s="22"/>
      <c r="AQ810" s="22"/>
      <c r="AR810" s="401"/>
      <c r="AS810" s="401"/>
      <c r="AT810" s="401"/>
      <c r="AU810" s="401"/>
      <c r="AV810" s="401"/>
      <c r="AW810" s="401"/>
      <c r="AX810" s="401"/>
      <c r="AY810" s="401"/>
      <c r="AZ810" s="401"/>
      <c r="BA810" s="401"/>
      <c r="BB810" s="401"/>
      <c r="BC810" s="401"/>
      <c r="BD810" s="401"/>
      <c r="BE810" s="401"/>
      <c r="BF810" s="401"/>
      <c r="BG810" s="401"/>
      <c r="BH810" s="401"/>
      <c r="BI810" s="401"/>
      <c r="BJ810" s="401"/>
      <c r="BK810" s="401"/>
      <c r="BL810" s="401"/>
      <c r="BM810" s="401"/>
      <c r="BN810" s="401"/>
      <c r="BO810" s="401"/>
      <c r="BP810" s="401"/>
      <c r="BQ810" s="401"/>
      <c r="BR810" s="401"/>
      <c r="BS810" s="401"/>
      <c r="BT810" s="401"/>
      <c r="BU810" s="401"/>
      <c r="BV810" s="401"/>
      <c r="BW810" s="401"/>
      <c r="BX810" s="401"/>
      <c r="BY810" s="401"/>
      <c r="BZ810" s="401"/>
      <c r="CA810" s="401"/>
      <c r="CB810" s="401"/>
      <c r="CC810" s="401"/>
      <c r="CD810" s="401"/>
      <c r="CE810" s="401"/>
      <c r="CF810" s="401"/>
      <c r="CG810" s="401"/>
      <c r="CH810" s="401"/>
      <c r="CI810" s="401"/>
      <c r="CJ810" s="401"/>
      <c r="CK810" s="401"/>
    </row>
    <row r="811" spans="1:89" s="12" customFormat="1" ht="82.5" customHeight="1">
      <c r="A811" s="371" t="s">
        <v>4310</v>
      </c>
      <c r="B811" s="372" t="s">
        <v>23</v>
      </c>
      <c r="C811" s="79" t="s">
        <v>2168</v>
      </c>
      <c r="D811" s="79" t="s">
        <v>1386</v>
      </c>
      <c r="E811" s="80" t="s">
        <v>2169</v>
      </c>
      <c r="F811" s="81" t="s">
        <v>2091</v>
      </c>
      <c r="G811" s="82" t="s">
        <v>24</v>
      </c>
      <c r="H811" s="371">
        <v>0</v>
      </c>
      <c r="I811" s="83">
        <v>470000000</v>
      </c>
      <c r="J811" s="84" t="s">
        <v>25</v>
      </c>
      <c r="K811" s="372" t="s">
        <v>3084</v>
      </c>
      <c r="L811" s="64" t="s">
        <v>26</v>
      </c>
      <c r="M811" s="85" t="s">
        <v>27</v>
      </c>
      <c r="N811" s="372" t="s">
        <v>4342</v>
      </c>
      <c r="O811" s="86" t="s">
        <v>28</v>
      </c>
      <c r="P811" s="64" t="s">
        <v>1396</v>
      </c>
      <c r="Q811" s="87" t="s">
        <v>1395</v>
      </c>
      <c r="R811" s="87" t="s">
        <v>3128</v>
      </c>
      <c r="S811" s="88">
        <v>16</v>
      </c>
      <c r="T811" s="89">
        <f t="shared" si="28"/>
        <v>0</v>
      </c>
      <c r="U811" s="90">
        <f t="shared" si="29"/>
        <v>0</v>
      </c>
      <c r="V811" s="181"/>
      <c r="W811" s="183" t="s">
        <v>262</v>
      </c>
      <c r="X811" s="182" t="s">
        <v>4285</v>
      </c>
      <c r="Y811" s="132"/>
      <c r="Z811" s="74"/>
      <c r="AA811" s="22"/>
      <c r="AB811" s="141"/>
      <c r="AC811" s="248"/>
      <c r="AD811" s="248"/>
      <c r="AE811" s="248"/>
      <c r="AF811" s="248"/>
      <c r="AG811" s="293"/>
      <c r="AH811" s="400"/>
      <c r="AI811" s="22"/>
      <c r="AJ811" s="22"/>
      <c r="AK811" s="22"/>
      <c r="AL811" s="22"/>
      <c r="AM811" s="22"/>
      <c r="AN811" s="22"/>
      <c r="AO811" s="22"/>
      <c r="AP811" s="22"/>
      <c r="AQ811" s="22"/>
      <c r="AR811" s="401"/>
      <c r="AS811" s="401"/>
      <c r="AT811" s="401"/>
      <c r="AU811" s="401"/>
      <c r="AV811" s="401"/>
      <c r="AW811" s="401"/>
      <c r="AX811" s="401"/>
      <c r="AY811" s="401"/>
      <c r="AZ811" s="401"/>
      <c r="BA811" s="401"/>
      <c r="BB811" s="401"/>
      <c r="BC811" s="401"/>
      <c r="BD811" s="401"/>
      <c r="BE811" s="401"/>
      <c r="BF811" s="401"/>
      <c r="BG811" s="401"/>
      <c r="BH811" s="401"/>
      <c r="BI811" s="401"/>
      <c r="BJ811" s="401"/>
      <c r="BK811" s="401"/>
      <c r="BL811" s="401"/>
      <c r="BM811" s="401"/>
      <c r="BN811" s="401"/>
      <c r="BO811" s="401"/>
      <c r="BP811" s="401"/>
      <c r="BQ811" s="401"/>
      <c r="BR811" s="401"/>
      <c r="BS811" s="401"/>
      <c r="BT811" s="401"/>
      <c r="BU811" s="401"/>
      <c r="BV811" s="401"/>
      <c r="BW811" s="401"/>
      <c r="BX811" s="401"/>
      <c r="BY811" s="401"/>
      <c r="BZ811" s="401"/>
      <c r="CA811" s="401"/>
      <c r="CB811" s="401"/>
      <c r="CC811" s="401"/>
      <c r="CD811" s="401"/>
      <c r="CE811" s="401"/>
      <c r="CF811" s="401"/>
      <c r="CG811" s="401"/>
      <c r="CH811" s="401"/>
      <c r="CI811" s="401"/>
      <c r="CJ811" s="401"/>
      <c r="CK811" s="401"/>
    </row>
    <row r="812" spans="1:89" s="12" customFormat="1" ht="82.5" customHeight="1">
      <c r="A812" s="371" t="s">
        <v>2886</v>
      </c>
      <c r="B812" s="372" t="s">
        <v>23</v>
      </c>
      <c r="C812" s="79" t="s">
        <v>2170</v>
      </c>
      <c r="D812" s="79" t="s">
        <v>1974</v>
      </c>
      <c r="E812" s="80" t="s">
        <v>1277</v>
      </c>
      <c r="F812" s="81" t="s">
        <v>2092</v>
      </c>
      <c r="G812" s="82" t="s">
        <v>24</v>
      </c>
      <c r="H812" s="371">
        <v>0</v>
      </c>
      <c r="I812" s="83">
        <v>470000000</v>
      </c>
      <c r="J812" s="84" t="s">
        <v>25</v>
      </c>
      <c r="K812" s="372" t="s">
        <v>289</v>
      </c>
      <c r="L812" s="64" t="s">
        <v>26</v>
      </c>
      <c r="M812" s="85" t="s">
        <v>27</v>
      </c>
      <c r="N812" s="372" t="s">
        <v>1594</v>
      </c>
      <c r="O812" s="86" t="s">
        <v>28</v>
      </c>
      <c r="P812" s="64">
        <v>796</v>
      </c>
      <c r="Q812" s="87" t="s">
        <v>29</v>
      </c>
      <c r="R812" s="87" t="s">
        <v>3128</v>
      </c>
      <c r="S812" s="88">
        <v>200700</v>
      </c>
      <c r="T812" s="89">
        <f t="shared" si="28"/>
        <v>0</v>
      </c>
      <c r="U812" s="90">
        <f t="shared" si="29"/>
        <v>0</v>
      </c>
      <c r="V812" s="90"/>
      <c r="W812" s="467" t="s">
        <v>262</v>
      </c>
      <c r="X812" s="62"/>
      <c r="Y812" s="132"/>
      <c r="Z812" s="74"/>
      <c r="AA812" s="22"/>
      <c r="AB812" s="141"/>
      <c r="AC812" s="248"/>
      <c r="AD812" s="248"/>
      <c r="AE812" s="248"/>
      <c r="AF812" s="248"/>
      <c r="AG812" s="293"/>
      <c r="AH812" s="400"/>
      <c r="AI812" s="22"/>
      <c r="AJ812" s="22"/>
      <c r="AK812" s="22"/>
      <c r="AL812" s="22"/>
      <c r="AM812" s="22"/>
      <c r="AN812" s="22"/>
      <c r="AO812" s="22"/>
      <c r="AP812" s="22"/>
      <c r="AQ812" s="22"/>
      <c r="AR812" s="401"/>
      <c r="AS812" s="401"/>
      <c r="AT812" s="401"/>
      <c r="AU812" s="401"/>
      <c r="AV812" s="401"/>
      <c r="AW812" s="401"/>
      <c r="AX812" s="401"/>
      <c r="AY812" s="401"/>
      <c r="AZ812" s="401"/>
      <c r="BA812" s="401"/>
      <c r="BB812" s="401"/>
      <c r="BC812" s="401"/>
      <c r="BD812" s="401"/>
      <c r="BE812" s="401"/>
      <c r="BF812" s="401"/>
      <c r="BG812" s="401"/>
      <c r="BH812" s="401"/>
      <c r="BI812" s="401"/>
      <c r="BJ812" s="401"/>
      <c r="BK812" s="401"/>
      <c r="BL812" s="401"/>
      <c r="BM812" s="401"/>
      <c r="BN812" s="401"/>
      <c r="BO812" s="401"/>
      <c r="BP812" s="401"/>
      <c r="BQ812" s="401"/>
      <c r="BR812" s="401"/>
      <c r="BS812" s="401"/>
      <c r="BT812" s="401"/>
      <c r="BU812" s="401"/>
      <c r="BV812" s="401"/>
      <c r="BW812" s="401"/>
      <c r="BX812" s="401"/>
      <c r="BY812" s="401"/>
      <c r="BZ812" s="401"/>
      <c r="CA812" s="401"/>
      <c r="CB812" s="401"/>
      <c r="CC812" s="401"/>
      <c r="CD812" s="401"/>
      <c r="CE812" s="401"/>
      <c r="CF812" s="401"/>
      <c r="CG812" s="401"/>
      <c r="CH812" s="401"/>
      <c r="CI812" s="401"/>
      <c r="CJ812" s="401"/>
      <c r="CK812" s="401"/>
    </row>
    <row r="813" spans="1:89" s="12" customFormat="1" ht="82.5" customHeight="1">
      <c r="A813" s="371" t="s">
        <v>4362</v>
      </c>
      <c r="B813" s="372" t="s">
        <v>23</v>
      </c>
      <c r="C813" s="79" t="s">
        <v>2170</v>
      </c>
      <c r="D813" s="79" t="s">
        <v>1974</v>
      </c>
      <c r="E813" s="80" t="s">
        <v>1277</v>
      </c>
      <c r="F813" s="81" t="s">
        <v>2092</v>
      </c>
      <c r="G813" s="82" t="s">
        <v>24</v>
      </c>
      <c r="H813" s="371">
        <v>0</v>
      </c>
      <c r="I813" s="83">
        <v>470000000</v>
      </c>
      <c r="J813" s="84" t="s">
        <v>25</v>
      </c>
      <c r="K813" s="372" t="s">
        <v>3084</v>
      </c>
      <c r="L813" s="64" t="s">
        <v>26</v>
      </c>
      <c r="M813" s="85" t="s">
        <v>27</v>
      </c>
      <c r="N813" s="372" t="s">
        <v>4342</v>
      </c>
      <c r="O813" s="86" t="s">
        <v>28</v>
      </c>
      <c r="P813" s="64">
        <v>796</v>
      </c>
      <c r="Q813" s="87" t="s">
        <v>29</v>
      </c>
      <c r="R813" s="87">
        <v>5</v>
      </c>
      <c r="S813" s="88">
        <v>311167</v>
      </c>
      <c r="T813" s="89">
        <f t="shared" si="28"/>
        <v>1555835</v>
      </c>
      <c r="U813" s="90">
        <f t="shared" si="29"/>
        <v>1742535.2000000002</v>
      </c>
      <c r="V813" s="90"/>
      <c r="W813" s="467" t="s">
        <v>262</v>
      </c>
      <c r="X813" s="62" t="s">
        <v>4343</v>
      </c>
      <c r="Y813" s="132"/>
      <c r="Z813" s="368"/>
      <c r="AA813" s="405"/>
      <c r="AB813" s="403"/>
      <c r="AC813" s="404"/>
      <c r="AD813" s="404"/>
      <c r="AE813" s="404"/>
      <c r="AF813" s="404"/>
      <c r="AG813" s="411"/>
      <c r="AH813" s="405"/>
      <c r="AI813" s="405"/>
      <c r="AJ813" s="406"/>
      <c r="AK813" s="405"/>
      <c r="AL813" s="405"/>
      <c r="AM813" s="22"/>
      <c r="AN813" s="22"/>
      <c r="AO813" s="22"/>
      <c r="AP813" s="22"/>
      <c r="AQ813" s="22"/>
      <c r="AR813" s="401"/>
      <c r="AS813" s="401"/>
      <c r="AT813" s="401"/>
      <c r="AU813" s="401"/>
      <c r="AV813" s="401"/>
      <c r="AW813" s="401"/>
      <c r="AX813" s="401"/>
      <c r="AY813" s="401"/>
      <c r="AZ813" s="401"/>
      <c r="BA813" s="401"/>
      <c r="BB813" s="401"/>
      <c r="BC813" s="401"/>
      <c r="BD813" s="401"/>
      <c r="BE813" s="401"/>
      <c r="BF813" s="401"/>
      <c r="BG813" s="401"/>
      <c r="BH813" s="401"/>
      <c r="BI813" s="401"/>
      <c r="BJ813" s="401"/>
      <c r="BK813" s="401"/>
      <c r="BL813" s="401"/>
      <c r="BM813" s="401"/>
      <c r="BN813" s="401"/>
      <c r="BO813" s="401"/>
      <c r="BP813" s="401"/>
      <c r="BQ813" s="401"/>
      <c r="BR813" s="401"/>
      <c r="BS813" s="401"/>
      <c r="BT813" s="401"/>
      <c r="BU813" s="401"/>
      <c r="BV813" s="401"/>
      <c r="BW813" s="401"/>
      <c r="BX813" s="401"/>
      <c r="BY813" s="401"/>
      <c r="BZ813" s="401"/>
      <c r="CA813" s="401"/>
      <c r="CB813" s="401"/>
      <c r="CC813" s="401"/>
      <c r="CD813" s="401"/>
      <c r="CE813" s="401"/>
      <c r="CF813" s="401"/>
      <c r="CG813" s="401"/>
      <c r="CH813" s="401"/>
      <c r="CI813" s="401"/>
      <c r="CJ813" s="401"/>
      <c r="CK813" s="401"/>
    </row>
    <row r="814" spans="1:89" s="12" customFormat="1" ht="111.75" customHeight="1">
      <c r="A814" s="371" t="s">
        <v>2887</v>
      </c>
      <c r="B814" s="372" t="s">
        <v>23</v>
      </c>
      <c r="C814" s="79" t="s">
        <v>2171</v>
      </c>
      <c r="D814" s="79" t="s">
        <v>60</v>
      </c>
      <c r="E814" s="80" t="s">
        <v>2172</v>
      </c>
      <c r="F814" s="81" t="s">
        <v>2093</v>
      </c>
      <c r="G814" s="82" t="s">
        <v>24</v>
      </c>
      <c r="H814" s="371">
        <v>0</v>
      </c>
      <c r="I814" s="83">
        <v>470000000</v>
      </c>
      <c r="J814" s="84" t="s">
        <v>25</v>
      </c>
      <c r="K814" s="372" t="s">
        <v>289</v>
      </c>
      <c r="L814" s="64" t="s">
        <v>26</v>
      </c>
      <c r="M814" s="85" t="s">
        <v>27</v>
      </c>
      <c r="N814" s="372" t="s">
        <v>1594</v>
      </c>
      <c r="O814" s="86" t="s">
        <v>28</v>
      </c>
      <c r="P814" s="64">
        <v>796</v>
      </c>
      <c r="Q814" s="87" t="s">
        <v>29</v>
      </c>
      <c r="R814" s="87" t="s">
        <v>3128</v>
      </c>
      <c r="S814" s="88">
        <v>7366</v>
      </c>
      <c r="T814" s="89">
        <f t="shared" si="28"/>
        <v>0</v>
      </c>
      <c r="U814" s="90">
        <f t="shared" si="29"/>
        <v>0</v>
      </c>
      <c r="V814" s="90"/>
      <c r="W814" s="467" t="s">
        <v>262</v>
      </c>
      <c r="X814" s="62"/>
      <c r="Y814" s="132"/>
      <c r="Z814" s="74"/>
      <c r="AA814" s="22"/>
      <c r="AB814" s="141"/>
      <c r="AC814" s="248"/>
      <c r="AD814" s="248"/>
      <c r="AE814" s="248"/>
      <c r="AF814" s="248"/>
      <c r="AG814" s="293"/>
      <c r="AH814" s="400"/>
      <c r="AI814" s="22"/>
      <c r="AJ814" s="22"/>
      <c r="AK814" s="22"/>
      <c r="AL814" s="22"/>
      <c r="AM814" s="22"/>
      <c r="AN814" s="22"/>
      <c r="AO814" s="22"/>
      <c r="AP814" s="22"/>
      <c r="AQ814" s="22"/>
      <c r="AR814" s="401"/>
      <c r="AS814" s="401"/>
      <c r="AT814" s="401"/>
      <c r="AU814" s="401"/>
      <c r="AV814" s="401"/>
      <c r="AW814" s="401"/>
      <c r="AX814" s="401"/>
      <c r="AY814" s="401"/>
      <c r="AZ814" s="401"/>
      <c r="BA814" s="401"/>
      <c r="BB814" s="401"/>
      <c r="BC814" s="401"/>
      <c r="BD814" s="401"/>
      <c r="BE814" s="401"/>
      <c r="BF814" s="401"/>
      <c r="BG814" s="401"/>
      <c r="BH814" s="401"/>
      <c r="BI814" s="401"/>
      <c r="BJ814" s="401"/>
      <c r="BK814" s="401"/>
      <c r="BL814" s="401"/>
      <c r="BM814" s="401"/>
      <c r="BN814" s="401"/>
      <c r="BO814" s="401"/>
      <c r="BP814" s="401"/>
      <c r="BQ814" s="401"/>
      <c r="BR814" s="401"/>
      <c r="BS814" s="401"/>
      <c r="BT814" s="401"/>
      <c r="BU814" s="401"/>
      <c r="BV814" s="401"/>
      <c r="BW814" s="401"/>
      <c r="BX814" s="401"/>
      <c r="BY814" s="401"/>
      <c r="BZ814" s="401"/>
      <c r="CA814" s="401"/>
      <c r="CB814" s="401"/>
      <c r="CC814" s="401"/>
      <c r="CD814" s="401"/>
      <c r="CE814" s="401"/>
      <c r="CF814" s="401"/>
      <c r="CG814" s="401"/>
      <c r="CH814" s="401"/>
      <c r="CI814" s="401"/>
      <c r="CJ814" s="401"/>
      <c r="CK814" s="401"/>
    </row>
    <row r="815" spans="1:89" s="12" customFormat="1" ht="82.5" customHeight="1">
      <c r="A815" s="371" t="s">
        <v>3840</v>
      </c>
      <c r="B815" s="372" t="s">
        <v>23</v>
      </c>
      <c r="C815" s="79" t="s">
        <v>2171</v>
      </c>
      <c r="D815" s="79" t="s">
        <v>60</v>
      </c>
      <c r="E815" s="80" t="s">
        <v>2172</v>
      </c>
      <c r="F815" s="81" t="s">
        <v>2093</v>
      </c>
      <c r="G815" s="82" t="s">
        <v>24</v>
      </c>
      <c r="H815" s="371">
        <v>0</v>
      </c>
      <c r="I815" s="83">
        <v>470000000</v>
      </c>
      <c r="J815" s="84" t="s">
        <v>25</v>
      </c>
      <c r="K815" s="372" t="s">
        <v>3362</v>
      </c>
      <c r="L815" s="64" t="s">
        <v>26</v>
      </c>
      <c r="M815" s="85" t="s">
        <v>27</v>
      </c>
      <c r="N815" s="372" t="s">
        <v>1594</v>
      </c>
      <c r="O815" s="86" t="s">
        <v>28</v>
      </c>
      <c r="P815" s="64">
        <v>796</v>
      </c>
      <c r="Q815" s="87" t="s">
        <v>29</v>
      </c>
      <c r="R815" s="87" t="s">
        <v>3128</v>
      </c>
      <c r="S815" s="88">
        <v>7366</v>
      </c>
      <c r="T815" s="89">
        <f t="shared" si="28"/>
        <v>0</v>
      </c>
      <c r="U815" s="90">
        <f t="shared" si="29"/>
        <v>0</v>
      </c>
      <c r="V815" s="181"/>
      <c r="W815" s="183" t="s">
        <v>262</v>
      </c>
      <c r="X815" s="182" t="s">
        <v>3181</v>
      </c>
      <c r="Y815" s="132"/>
      <c r="Z815" s="74"/>
      <c r="AA815" s="22"/>
      <c r="AB815" s="141"/>
      <c r="AC815" s="248"/>
      <c r="AD815" s="248"/>
      <c r="AE815" s="248"/>
      <c r="AF815" s="248"/>
      <c r="AG815" s="293"/>
      <c r="AH815" s="400"/>
      <c r="AI815" s="22"/>
      <c r="AJ815" s="22"/>
      <c r="AK815" s="22"/>
      <c r="AL815" s="22"/>
      <c r="AM815" s="22"/>
      <c r="AN815" s="22"/>
      <c r="AO815" s="22"/>
      <c r="AP815" s="22"/>
      <c r="AQ815" s="22"/>
      <c r="AR815" s="401"/>
      <c r="AS815" s="401"/>
      <c r="AT815" s="401"/>
      <c r="AU815" s="401"/>
      <c r="AV815" s="401"/>
      <c r="AW815" s="401"/>
      <c r="AX815" s="401"/>
      <c r="AY815" s="401"/>
      <c r="AZ815" s="401"/>
      <c r="BA815" s="401"/>
      <c r="BB815" s="401"/>
      <c r="BC815" s="401"/>
      <c r="BD815" s="401"/>
      <c r="BE815" s="401"/>
      <c r="BF815" s="401"/>
      <c r="BG815" s="401"/>
      <c r="BH815" s="401"/>
      <c r="BI815" s="401"/>
      <c r="BJ815" s="401"/>
      <c r="BK815" s="401"/>
      <c r="BL815" s="401"/>
      <c r="BM815" s="401"/>
      <c r="BN815" s="401"/>
      <c r="BO815" s="401"/>
      <c r="BP815" s="401"/>
      <c r="BQ815" s="401"/>
      <c r="BR815" s="401"/>
      <c r="BS815" s="401"/>
      <c r="BT815" s="401"/>
      <c r="BU815" s="401"/>
      <c r="BV815" s="401"/>
      <c r="BW815" s="401"/>
      <c r="BX815" s="401"/>
      <c r="BY815" s="401"/>
      <c r="BZ815" s="401"/>
      <c r="CA815" s="401"/>
      <c r="CB815" s="401"/>
      <c r="CC815" s="401"/>
      <c r="CD815" s="401"/>
      <c r="CE815" s="401"/>
      <c r="CF815" s="401"/>
      <c r="CG815" s="401"/>
      <c r="CH815" s="401"/>
      <c r="CI815" s="401"/>
      <c r="CJ815" s="401"/>
      <c r="CK815" s="401"/>
    </row>
    <row r="816" spans="1:89" s="12" customFormat="1" ht="82.5" customHeight="1">
      <c r="A816" s="371" t="s">
        <v>2888</v>
      </c>
      <c r="B816" s="372" t="s">
        <v>23</v>
      </c>
      <c r="C816" s="79" t="s">
        <v>2173</v>
      </c>
      <c r="D816" s="79" t="s">
        <v>2174</v>
      </c>
      <c r="E816" s="80" t="s">
        <v>2175</v>
      </c>
      <c r="F816" s="81" t="s">
        <v>2094</v>
      </c>
      <c r="G816" s="82" t="s">
        <v>24</v>
      </c>
      <c r="H816" s="371">
        <v>0</v>
      </c>
      <c r="I816" s="83">
        <v>470000000</v>
      </c>
      <c r="J816" s="84" t="s">
        <v>25</v>
      </c>
      <c r="K816" s="372" t="s">
        <v>618</v>
      </c>
      <c r="L816" s="64" t="s">
        <v>26</v>
      </c>
      <c r="M816" s="85" t="s">
        <v>27</v>
      </c>
      <c r="N816" s="372" t="s">
        <v>1594</v>
      </c>
      <c r="O816" s="86" t="s">
        <v>28</v>
      </c>
      <c r="P816" s="64">
        <v>796</v>
      </c>
      <c r="Q816" s="87" t="s">
        <v>29</v>
      </c>
      <c r="R816" s="87" t="s">
        <v>3128</v>
      </c>
      <c r="S816" s="88">
        <v>500</v>
      </c>
      <c r="T816" s="89">
        <f t="shared" si="28"/>
        <v>0</v>
      </c>
      <c r="U816" s="90">
        <f t="shared" si="29"/>
        <v>0</v>
      </c>
      <c r="V816" s="90"/>
      <c r="W816" s="467" t="s">
        <v>262</v>
      </c>
      <c r="X816" s="62"/>
      <c r="Y816" s="132"/>
      <c r="Z816" s="74"/>
      <c r="AA816" s="22"/>
      <c r="AB816" s="141"/>
      <c r="AC816" s="248"/>
      <c r="AD816" s="248"/>
      <c r="AE816" s="248"/>
      <c r="AF816" s="248"/>
      <c r="AG816" s="293"/>
      <c r="AH816" s="400"/>
      <c r="AI816" s="22"/>
      <c r="AJ816" s="22"/>
      <c r="AK816" s="22"/>
      <c r="AL816" s="22"/>
      <c r="AM816" s="22"/>
      <c r="AN816" s="22"/>
      <c r="AO816" s="22"/>
      <c r="AP816" s="22"/>
      <c r="AQ816" s="22"/>
      <c r="AR816" s="401"/>
      <c r="AS816" s="401"/>
      <c r="AT816" s="401"/>
      <c r="AU816" s="401"/>
      <c r="AV816" s="401"/>
      <c r="AW816" s="401"/>
      <c r="AX816" s="401"/>
      <c r="AY816" s="401"/>
      <c r="AZ816" s="401"/>
      <c r="BA816" s="401"/>
      <c r="BB816" s="401"/>
      <c r="BC816" s="401"/>
      <c r="BD816" s="401"/>
      <c r="BE816" s="401"/>
      <c r="BF816" s="401"/>
      <c r="BG816" s="401"/>
      <c r="BH816" s="401"/>
      <c r="BI816" s="401"/>
      <c r="BJ816" s="401"/>
      <c r="BK816" s="401"/>
      <c r="BL816" s="401"/>
      <c r="BM816" s="401"/>
      <c r="BN816" s="401"/>
      <c r="BO816" s="401"/>
      <c r="BP816" s="401"/>
      <c r="BQ816" s="401"/>
      <c r="BR816" s="401"/>
      <c r="BS816" s="401"/>
      <c r="BT816" s="401"/>
      <c r="BU816" s="401"/>
      <c r="BV816" s="401"/>
      <c r="BW816" s="401"/>
      <c r="BX816" s="401"/>
      <c r="BY816" s="401"/>
      <c r="BZ816" s="401"/>
      <c r="CA816" s="401"/>
      <c r="CB816" s="401"/>
      <c r="CC816" s="401"/>
      <c r="CD816" s="401"/>
      <c r="CE816" s="401"/>
      <c r="CF816" s="401"/>
      <c r="CG816" s="401"/>
      <c r="CH816" s="401"/>
      <c r="CI816" s="401"/>
      <c r="CJ816" s="401"/>
      <c r="CK816" s="401"/>
    </row>
    <row r="817" spans="1:89" s="12" customFormat="1" ht="82.5" customHeight="1">
      <c r="A817" s="371" t="s">
        <v>3322</v>
      </c>
      <c r="B817" s="372" t="s">
        <v>23</v>
      </c>
      <c r="C817" s="79" t="s">
        <v>2173</v>
      </c>
      <c r="D817" s="79" t="s">
        <v>2174</v>
      </c>
      <c r="E817" s="80" t="s">
        <v>2175</v>
      </c>
      <c r="F817" s="81" t="s">
        <v>2094</v>
      </c>
      <c r="G817" s="82" t="s">
        <v>24</v>
      </c>
      <c r="H817" s="371">
        <v>0</v>
      </c>
      <c r="I817" s="83">
        <v>470000000</v>
      </c>
      <c r="J817" s="84" t="s">
        <v>25</v>
      </c>
      <c r="K817" s="372" t="s">
        <v>618</v>
      </c>
      <c r="L817" s="64" t="s">
        <v>26</v>
      </c>
      <c r="M817" s="85" t="s">
        <v>27</v>
      </c>
      <c r="N817" s="372" t="s">
        <v>1594</v>
      </c>
      <c r="O817" s="86" t="s">
        <v>28</v>
      </c>
      <c r="P817" s="64">
        <v>796</v>
      </c>
      <c r="Q817" s="87" t="s">
        <v>29</v>
      </c>
      <c r="R817" s="87" t="s">
        <v>3128</v>
      </c>
      <c r="S817" s="88">
        <v>750</v>
      </c>
      <c r="T817" s="89">
        <f t="shared" si="28"/>
        <v>0</v>
      </c>
      <c r="U817" s="90">
        <f t="shared" si="29"/>
        <v>0</v>
      </c>
      <c r="V817" s="90"/>
      <c r="W817" s="467" t="s">
        <v>262</v>
      </c>
      <c r="X817" s="62" t="s">
        <v>3129</v>
      </c>
      <c r="Y817" s="132"/>
      <c r="Z817" s="74"/>
      <c r="AA817" s="22"/>
      <c r="AB817" s="141"/>
      <c r="AC817" s="248"/>
      <c r="AD817" s="248"/>
      <c r="AE817" s="248"/>
      <c r="AF817" s="248"/>
      <c r="AG817" s="293"/>
      <c r="AH817" s="400"/>
      <c r="AI817" s="22"/>
      <c r="AJ817" s="22"/>
      <c r="AK817" s="22"/>
      <c r="AL817" s="22"/>
      <c r="AM817" s="22"/>
      <c r="AN817" s="22"/>
      <c r="AO817" s="22"/>
      <c r="AP817" s="22"/>
      <c r="AQ817" s="22"/>
      <c r="AR817" s="401"/>
      <c r="AS817" s="401"/>
      <c r="AT817" s="401"/>
      <c r="AU817" s="401"/>
      <c r="AV817" s="401"/>
      <c r="AW817" s="401"/>
      <c r="AX817" s="401"/>
      <c r="AY817" s="401"/>
      <c r="AZ817" s="401"/>
      <c r="BA817" s="401"/>
      <c r="BB817" s="401"/>
      <c r="BC817" s="401"/>
      <c r="BD817" s="401"/>
      <c r="BE817" s="401"/>
      <c r="BF817" s="401"/>
      <c r="BG817" s="401"/>
      <c r="BH817" s="401"/>
      <c r="BI817" s="401"/>
      <c r="BJ817" s="401"/>
      <c r="BK817" s="401"/>
      <c r="BL817" s="401"/>
      <c r="BM817" s="401"/>
      <c r="BN817" s="401"/>
      <c r="BO817" s="401"/>
      <c r="BP817" s="401"/>
      <c r="BQ817" s="401"/>
      <c r="BR817" s="401"/>
      <c r="BS817" s="401"/>
      <c r="BT817" s="401"/>
      <c r="BU817" s="401"/>
      <c r="BV817" s="401"/>
      <c r="BW817" s="401"/>
      <c r="BX817" s="401"/>
      <c r="BY817" s="401"/>
      <c r="BZ817" s="401"/>
      <c r="CA817" s="401"/>
      <c r="CB817" s="401"/>
      <c r="CC817" s="401"/>
      <c r="CD817" s="401"/>
      <c r="CE817" s="401"/>
      <c r="CF817" s="401"/>
      <c r="CG817" s="401"/>
      <c r="CH817" s="401"/>
      <c r="CI817" s="401"/>
      <c r="CJ817" s="401"/>
      <c r="CK817" s="401"/>
    </row>
    <row r="818" spans="1:89" s="12" customFormat="1" ht="82.5" customHeight="1">
      <c r="A818" s="371" t="s">
        <v>2889</v>
      </c>
      <c r="B818" s="372" t="s">
        <v>23</v>
      </c>
      <c r="C818" s="79" t="s">
        <v>2178</v>
      </c>
      <c r="D818" s="79" t="s">
        <v>2176</v>
      </c>
      <c r="E818" s="80" t="s">
        <v>2177</v>
      </c>
      <c r="F818" s="81" t="s">
        <v>2095</v>
      </c>
      <c r="G818" s="82" t="s">
        <v>24</v>
      </c>
      <c r="H818" s="371">
        <v>0</v>
      </c>
      <c r="I818" s="83">
        <v>470000000</v>
      </c>
      <c r="J818" s="84" t="s">
        <v>25</v>
      </c>
      <c r="K818" s="372" t="s">
        <v>1592</v>
      </c>
      <c r="L818" s="64" t="s">
        <v>26</v>
      </c>
      <c r="M818" s="85" t="s">
        <v>27</v>
      </c>
      <c r="N818" s="372" t="s">
        <v>1594</v>
      </c>
      <c r="O818" s="86" t="s">
        <v>28</v>
      </c>
      <c r="P818" s="64">
        <v>796</v>
      </c>
      <c r="Q818" s="87" t="s">
        <v>29</v>
      </c>
      <c r="R818" s="87" t="s">
        <v>3128</v>
      </c>
      <c r="S818" s="88">
        <v>149</v>
      </c>
      <c r="T818" s="89">
        <f t="shared" si="28"/>
        <v>0</v>
      </c>
      <c r="U818" s="90">
        <f t="shared" si="29"/>
        <v>0</v>
      </c>
      <c r="V818" s="90"/>
      <c r="W818" s="467" t="s">
        <v>262</v>
      </c>
      <c r="X818" s="62"/>
      <c r="Y818" s="132"/>
      <c r="Z818" s="74"/>
      <c r="AA818" s="22"/>
      <c r="AB818" s="141"/>
      <c r="AC818" s="248"/>
      <c r="AD818" s="248"/>
      <c r="AE818" s="248"/>
      <c r="AF818" s="248"/>
      <c r="AG818" s="293"/>
      <c r="AH818" s="400"/>
      <c r="AI818" s="22"/>
      <c r="AJ818" s="22"/>
      <c r="AK818" s="22"/>
      <c r="AL818" s="22"/>
      <c r="AM818" s="22"/>
      <c r="AN818" s="22"/>
      <c r="AO818" s="22"/>
      <c r="AP818" s="22"/>
      <c r="AQ818" s="22"/>
      <c r="AR818" s="401"/>
      <c r="AS818" s="401"/>
      <c r="AT818" s="401"/>
      <c r="AU818" s="401"/>
      <c r="AV818" s="401"/>
      <c r="AW818" s="401"/>
      <c r="AX818" s="401"/>
      <c r="AY818" s="401"/>
      <c r="AZ818" s="401"/>
      <c r="BA818" s="401"/>
      <c r="BB818" s="401"/>
      <c r="BC818" s="401"/>
      <c r="BD818" s="401"/>
      <c r="BE818" s="401"/>
      <c r="BF818" s="401"/>
      <c r="BG818" s="401"/>
      <c r="BH818" s="401"/>
      <c r="BI818" s="401"/>
      <c r="BJ818" s="401"/>
      <c r="BK818" s="401"/>
      <c r="BL818" s="401"/>
      <c r="BM818" s="401"/>
      <c r="BN818" s="401"/>
      <c r="BO818" s="401"/>
      <c r="BP818" s="401"/>
      <c r="BQ818" s="401"/>
      <c r="BR818" s="401"/>
      <c r="BS818" s="401"/>
      <c r="BT818" s="401"/>
      <c r="BU818" s="401"/>
      <c r="BV818" s="401"/>
      <c r="BW818" s="401"/>
      <c r="BX818" s="401"/>
      <c r="BY818" s="401"/>
      <c r="BZ818" s="401"/>
      <c r="CA818" s="401"/>
      <c r="CB818" s="401"/>
      <c r="CC818" s="401"/>
      <c r="CD818" s="401"/>
      <c r="CE818" s="401"/>
      <c r="CF818" s="401"/>
      <c r="CG818" s="401"/>
      <c r="CH818" s="401"/>
      <c r="CI818" s="401"/>
      <c r="CJ818" s="401"/>
      <c r="CK818" s="401"/>
    </row>
    <row r="819" spans="1:89" s="12" customFormat="1" ht="82.5" customHeight="1">
      <c r="A819" s="371" t="s">
        <v>3419</v>
      </c>
      <c r="B819" s="372" t="s">
        <v>23</v>
      </c>
      <c r="C819" s="79" t="s">
        <v>2178</v>
      </c>
      <c r="D819" s="79" t="s">
        <v>2176</v>
      </c>
      <c r="E819" s="80" t="s">
        <v>2177</v>
      </c>
      <c r="F819" s="81" t="s">
        <v>2095</v>
      </c>
      <c r="G819" s="82" t="s">
        <v>24</v>
      </c>
      <c r="H819" s="371">
        <v>0</v>
      </c>
      <c r="I819" s="83">
        <v>470000000</v>
      </c>
      <c r="J819" s="84" t="s">
        <v>25</v>
      </c>
      <c r="K819" s="372" t="s">
        <v>618</v>
      </c>
      <c r="L819" s="64" t="s">
        <v>26</v>
      </c>
      <c r="M819" s="85" t="s">
        <v>27</v>
      </c>
      <c r="N819" s="372" t="s">
        <v>1594</v>
      </c>
      <c r="O819" s="86" t="s">
        <v>28</v>
      </c>
      <c r="P819" s="64">
        <v>796</v>
      </c>
      <c r="Q819" s="87" t="s">
        <v>29</v>
      </c>
      <c r="R819" s="87" t="s">
        <v>3128</v>
      </c>
      <c r="S819" s="88">
        <v>149</v>
      </c>
      <c r="T819" s="89">
        <f t="shared" si="28"/>
        <v>0</v>
      </c>
      <c r="U819" s="90">
        <f t="shared" si="29"/>
        <v>0</v>
      </c>
      <c r="V819" s="90"/>
      <c r="W819" s="467" t="s">
        <v>262</v>
      </c>
      <c r="X819" s="62" t="s">
        <v>3181</v>
      </c>
      <c r="Y819" s="132"/>
      <c r="Z819" s="74"/>
      <c r="AA819" s="22"/>
      <c r="AB819" s="141"/>
      <c r="AC819" s="248"/>
      <c r="AD819" s="248"/>
      <c r="AE819" s="248"/>
      <c r="AF819" s="248"/>
      <c r="AG819" s="293"/>
      <c r="AH819" s="400"/>
      <c r="AI819" s="22"/>
      <c r="AJ819" s="22"/>
      <c r="AK819" s="22"/>
      <c r="AL819" s="22"/>
      <c r="AM819" s="22"/>
      <c r="AN819" s="22"/>
      <c r="AO819" s="22"/>
      <c r="AP819" s="22"/>
      <c r="AQ819" s="22"/>
      <c r="AR819" s="401"/>
      <c r="AS819" s="401"/>
      <c r="AT819" s="401"/>
      <c r="AU819" s="401"/>
      <c r="AV819" s="401"/>
      <c r="AW819" s="401"/>
      <c r="AX819" s="401"/>
      <c r="AY819" s="401"/>
      <c r="AZ819" s="401"/>
      <c r="BA819" s="401"/>
      <c r="BB819" s="401"/>
      <c r="BC819" s="401"/>
      <c r="BD819" s="401"/>
      <c r="BE819" s="401"/>
      <c r="BF819" s="401"/>
      <c r="BG819" s="401"/>
      <c r="BH819" s="401"/>
      <c r="BI819" s="401"/>
      <c r="BJ819" s="401"/>
      <c r="BK819" s="401"/>
      <c r="BL819" s="401"/>
      <c r="BM819" s="401"/>
      <c r="BN819" s="401"/>
      <c r="BO819" s="401"/>
      <c r="BP819" s="401"/>
      <c r="BQ819" s="401"/>
      <c r="BR819" s="401"/>
      <c r="BS819" s="401"/>
      <c r="BT819" s="401"/>
      <c r="BU819" s="401"/>
      <c r="BV819" s="401"/>
      <c r="BW819" s="401"/>
      <c r="BX819" s="401"/>
      <c r="BY819" s="401"/>
      <c r="BZ819" s="401"/>
      <c r="CA819" s="401"/>
      <c r="CB819" s="401"/>
      <c r="CC819" s="401"/>
      <c r="CD819" s="401"/>
      <c r="CE819" s="401"/>
      <c r="CF819" s="401"/>
      <c r="CG819" s="401"/>
      <c r="CH819" s="401"/>
      <c r="CI819" s="401"/>
      <c r="CJ819" s="401"/>
      <c r="CK819" s="401"/>
    </row>
    <row r="820" spans="1:89" s="1" customFormat="1" ht="75" customHeight="1">
      <c r="A820" s="217" t="s">
        <v>3841</v>
      </c>
      <c r="B820" s="219" t="s">
        <v>23</v>
      </c>
      <c r="C820" s="231" t="s">
        <v>2178</v>
      </c>
      <c r="D820" s="231" t="s">
        <v>2176</v>
      </c>
      <c r="E820" s="220" t="s">
        <v>2177</v>
      </c>
      <c r="F820" s="221" t="s">
        <v>2095</v>
      </c>
      <c r="G820" s="222" t="s">
        <v>24</v>
      </c>
      <c r="H820" s="217">
        <v>0</v>
      </c>
      <c r="I820" s="223">
        <v>470000000</v>
      </c>
      <c r="J820" s="224" t="s">
        <v>25</v>
      </c>
      <c r="K820" s="219" t="s">
        <v>618</v>
      </c>
      <c r="L820" s="225" t="s">
        <v>26</v>
      </c>
      <c r="M820" s="226" t="s">
        <v>27</v>
      </c>
      <c r="N820" s="219" t="s">
        <v>1594</v>
      </c>
      <c r="O820" s="227" t="s">
        <v>28</v>
      </c>
      <c r="P820" s="225">
        <v>796</v>
      </c>
      <c r="Q820" s="228" t="s">
        <v>29</v>
      </c>
      <c r="R820" s="228">
        <v>900</v>
      </c>
      <c r="S820" s="229">
        <v>120.67</v>
      </c>
      <c r="T820" s="230">
        <f t="shared" si="28"/>
        <v>108603</v>
      </c>
      <c r="U820" s="252">
        <f t="shared" si="29"/>
        <v>121635.36000000002</v>
      </c>
      <c r="V820" s="252"/>
      <c r="W820" s="468" t="s">
        <v>262</v>
      </c>
      <c r="X820" s="218" t="s">
        <v>4220</v>
      </c>
      <c r="Y820" s="132"/>
      <c r="Z820" s="368"/>
      <c r="AA820" s="447"/>
      <c r="AB820" s="435"/>
      <c r="AC820" s="449"/>
      <c r="AD820" s="449"/>
      <c r="AE820" s="449"/>
      <c r="AF820" s="449"/>
      <c r="AG820" s="408"/>
      <c r="AH820" s="410"/>
      <c r="AI820" s="67"/>
      <c r="AJ820" s="68"/>
      <c r="AK820" s="69"/>
      <c r="AL820" s="68"/>
      <c r="AM820" s="434"/>
      <c r="AN820" s="434"/>
      <c r="AO820" s="68"/>
      <c r="AP820" s="72"/>
      <c r="AQ820" s="68"/>
      <c r="AR820" s="4"/>
      <c r="AS820" s="4"/>
      <c r="AT820" s="4"/>
      <c r="AU820" s="4"/>
      <c r="AV820" s="4"/>
      <c r="AW820" s="4"/>
      <c r="AX820" s="8"/>
      <c r="BD820" s="11"/>
      <c r="BE820" s="11"/>
      <c r="BF820" s="11"/>
      <c r="BG820" s="11"/>
    </row>
    <row r="821" spans="1:89" s="12" customFormat="1" ht="82.5" customHeight="1">
      <c r="A821" s="371" t="s">
        <v>2890</v>
      </c>
      <c r="B821" s="372" t="s">
        <v>23</v>
      </c>
      <c r="C821" s="79" t="s">
        <v>2179</v>
      </c>
      <c r="D821" s="79" t="s">
        <v>745</v>
      </c>
      <c r="E821" s="80" t="s">
        <v>2180</v>
      </c>
      <c r="F821" s="81" t="s">
        <v>2096</v>
      </c>
      <c r="G821" s="82" t="s">
        <v>24</v>
      </c>
      <c r="H821" s="371">
        <v>0</v>
      </c>
      <c r="I821" s="83">
        <v>470000000</v>
      </c>
      <c r="J821" s="84" t="s">
        <v>25</v>
      </c>
      <c r="K821" s="372" t="s">
        <v>289</v>
      </c>
      <c r="L821" s="64" t="s">
        <v>26</v>
      </c>
      <c r="M821" s="85" t="s">
        <v>27</v>
      </c>
      <c r="N821" s="372" t="s">
        <v>1594</v>
      </c>
      <c r="O821" s="86" t="s">
        <v>28</v>
      </c>
      <c r="P821" s="64">
        <v>868</v>
      </c>
      <c r="Q821" s="87" t="s">
        <v>733</v>
      </c>
      <c r="R821" s="87" t="s">
        <v>3128</v>
      </c>
      <c r="S821" s="88">
        <v>750</v>
      </c>
      <c r="T821" s="89">
        <f t="shared" si="28"/>
        <v>0</v>
      </c>
      <c r="U821" s="90">
        <f t="shared" si="29"/>
        <v>0</v>
      </c>
      <c r="V821" s="90"/>
      <c r="W821" s="467" t="s">
        <v>262</v>
      </c>
      <c r="X821" s="62"/>
      <c r="Y821" s="132"/>
      <c r="Z821" s="74"/>
      <c r="AA821" s="22"/>
      <c r="AB821" s="141"/>
      <c r="AC821" s="248"/>
      <c r="AD821" s="248"/>
      <c r="AE821" s="248"/>
      <c r="AF821" s="248"/>
      <c r="AG821" s="293"/>
      <c r="AH821" s="400"/>
      <c r="AI821" s="22"/>
      <c r="AJ821" s="22"/>
      <c r="AK821" s="22"/>
      <c r="AL821" s="22"/>
      <c r="AM821" s="22"/>
      <c r="AN821" s="22"/>
      <c r="AO821" s="22"/>
      <c r="AP821" s="22"/>
      <c r="AQ821" s="22"/>
      <c r="AR821" s="401"/>
      <c r="AS821" s="401"/>
      <c r="AT821" s="401"/>
      <c r="AU821" s="401"/>
      <c r="AV821" s="401"/>
      <c r="AW821" s="401"/>
      <c r="AX821" s="401"/>
      <c r="AY821" s="401"/>
      <c r="AZ821" s="401"/>
      <c r="BA821" s="401"/>
      <c r="BB821" s="401"/>
      <c r="BC821" s="401"/>
      <c r="BD821" s="401"/>
      <c r="BE821" s="401"/>
      <c r="BF821" s="401"/>
      <c r="BG821" s="401"/>
      <c r="BH821" s="401"/>
      <c r="BI821" s="401"/>
      <c r="BJ821" s="401"/>
      <c r="BK821" s="401"/>
      <c r="BL821" s="401"/>
      <c r="BM821" s="401"/>
      <c r="BN821" s="401"/>
      <c r="BO821" s="401"/>
      <c r="BP821" s="401"/>
      <c r="BQ821" s="401"/>
      <c r="BR821" s="401"/>
      <c r="BS821" s="401"/>
      <c r="BT821" s="401"/>
      <c r="BU821" s="401"/>
      <c r="BV821" s="401"/>
      <c r="BW821" s="401"/>
      <c r="BX821" s="401"/>
      <c r="BY821" s="401"/>
      <c r="BZ821" s="401"/>
      <c r="CA821" s="401"/>
      <c r="CB821" s="401"/>
      <c r="CC821" s="401"/>
      <c r="CD821" s="401"/>
      <c r="CE821" s="401"/>
      <c r="CF821" s="401"/>
      <c r="CG821" s="401"/>
      <c r="CH821" s="401"/>
      <c r="CI821" s="401"/>
      <c r="CJ821" s="401"/>
      <c r="CK821" s="401"/>
    </row>
    <row r="822" spans="1:89" s="12" customFormat="1" ht="82.5" customHeight="1">
      <c r="A822" s="371" t="s">
        <v>2891</v>
      </c>
      <c r="B822" s="372" t="s">
        <v>23</v>
      </c>
      <c r="C822" s="79" t="s">
        <v>2183</v>
      </c>
      <c r="D822" s="79" t="s">
        <v>2181</v>
      </c>
      <c r="E822" s="80" t="s">
        <v>2182</v>
      </c>
      <c r="F822" s="81" t="s">
        <v>2097</v>
      </c>
      <c r="G822" s="82" t="s">
        <v>24</v>
      </c>
      <c r="H822" s="371">
        <v>0</v>
      </c>
      <c r="I822" s="83">
        <v>470000000</v>
      </c>
      <c r="J822" s="84" t="s">
        <v>25</v>
      </c>
      <c r="K822" s="372" t="s">
        <v>1592</v>
      </c>
      <c r="L822" s="64" t="s">
        <v>26</v>
      </c>
      <c r="M822" s="85" t="s">
        <v>27</v>
      </c>
      <c r="N822" s="372" t="s">
        <v>1594</v>
      </c>
      <c r="O822" s="86" t="s">
        <v>28</v>
      </c>
      <c r="P822" s="64">
        <v>796</v>
      </c>
      <c r="Q822" s="87" t="s">
        <v>29</v>
      </c>
      <c r="R822" s="87" t="s">
        <v>3128</v>
      </c>
      <c r="S822" s="88">
        <v>4543</v>
      </c>
      <c r="T822" s="89">
        <f t="shared" si="28"/>
        <v>0</v>
      </c>
      <c r="U822" s="90">
        <f t="shared" si="29"/>
        <v>0</v>
      </c>
      <c r="V822" s="90"/>
      <c r="W822" s="467" t="s">
        <v>262</v>
      </c>
      <c r="X822" s="62"/>
      <c r="Y822" s="132"/>
      <c r="Z822" s="74"/>
      <c r="AA822" s="22"/>
      <c r="AB822" s="141"/>
      <c r="AC822" s="248"/>
      <c r="AD822" s="248"/>
      <c r="AE822" s="248"/>
      <c r="AF822" s="248"/>
      <c r="AG822" s="293"/>
      <c r="AH822" s="400"/>
      <c r="AI822" s="22"/>
      <c r="AJ822" s="22"/>
      <c r="AK822" s="22"/>
      <c r="AL822" s="22"/>
      <c r="AM822" s="22"/>
      <c r="AN822" s="22"/>
      <c r="AO822" s="22"/>
      <c r="AP822" s="22"/>
      <c r="AQ822" s="22"/>
      <c r="AR822" s="401"/>
      <c r="AS822" s="401"/>
      <c r="AT822" s="401"/>
      <c r="AU822" s="401"/>
      <c r="AV822" s="401"/>
      <c r="AW822" s="401"/>
      <c r="AX822" s="401"/>
      <c r="AY822" s="401"/>
      <c r="AZ822" s="401"/>
      <c r="BA822" s="401"/>
      <c r="BB822" s="401"/>
      <c r="BC822" s="401"/>
      <c r="BD822" s="401"/>
      <c r="BE822" s="401"/>
      <c r="BF822" s="401"/>
      <c r="BG822" s="401"/>
      <c r="BH822" s="401"/>
      <c r="BI822" s="401"/>
      <c r="BJ822" s="401"/>
      <c r="BK822" s="401"/>
      <c r="BL822" s="401"/>
      <c r="BM822" s="401"/>
      <c r="BN822" s="401"/>
      <c r="BO822" s="401"/>
      <c r="BP822" s="401"/>
      <c r="BQ822" s="401"/>
      <c r="BR822" s="401"/>
      <c r="BS822" s="401"/>
      <c r="BT822" s="401"/>
      <c r="BU822" s="401"/>
      <c r="BV822" s="401"/>
      <c r="BW822" s="401"/>
      <c r="BX822" s="401"/>
      <c r="BY822" s="401"/>
      <c r="BZ822" s="401"/>
      <c r="CA822" s="401"/>
      <c r="CB822" s="401"/>
      <c r="CC822" s="401"/>
      <c r="CD822" s="401"/>
      <c r="CE822" s="401"/>
      <c r="CF822" s="401"/>
      <c r="CG822" s="401"/>
      <c r="CH822" s="401"/>
      <c r="CI822" s="401"/>
      <c r="CJ822" s="401"/>
      <c r="CK822" s="401"/>
    </row>
    <row r="823" spans="1:89" s="1" customFormat="1" ht="75" customHeight="1">
      <c r="A823" s="371" t="s">
        <v>3420</v>
      </c>
      <c r="B823" s="372" t="s">
        <v>23</v>
      </c>
      <c r="C823" s="79" t="s">
        <v>2183</v>
      </c>
      <c r="D823" s="79" t="s">
        <v>2181</v>
      </c>
      <c r="E823" s="80" t="s">
        <v>2182</v>
      </c>
      <c r="F823" s="81" t="s">
        <v>2097</v>
      </c>
      <c r="G823" s="82" t="s">
        <v>24</v>
      </c>
      <c r="H823" s="371">
        <v>0</v>
      </c>
      <c r="I823" s="83">
        <v>470000000</v>
      </c>
      <c r="J823" s="84" t="s">
        <v>25</v>
      </c>
      <c r="K823" s="372" t="s">
        <v>618</v>
      </c>
      <c r="L823" s="64" t="s">
        <v>26</v>
      </c>
      <c r="M823" s="85" t="s">
        <v>27</v>
      </c>
      <c r="N823" s="372" t="s">
        <v>1594</v>
      </c>
      <c r="O823" s="86" t="s">
        <v>28</v>
      </c>
      <c r="P823" s="64">
        <v>796</v>
      </c>
      <c r="Q823" s="87" t="s">
        <v>29</v>
      </c>
      <c r="R823" s="87" t="s">
        <v>3128</v>
      </c>
      <c r="S823" s="88">
        <v>4543</v>
      </c>
      <c r="T823" s="89">
        <f t="shared" si="28"/>
        <v>0</v>
      </c>
      <c r="U823" s="90">
        <f t="shared" si="29"/>
        <v>0</v>
      </c>
      <c r="V823" s="90"/>
      <c r="W823" s="467" t="s">
        <v>262</v>
      </c>
      <c r="X823" s="62" t="s">
        <v>3181</v>
      </c>
      <c r="Y823" s="67"/>
      <c r="Z823" s="68"/>
      <c r="AA823" s="67"/>
      <c r="AB823" s="69"/>
      <c r="AC823" s="70"/>
      <c r="AD823" s="70"/>
      <c r="AE823" s="70"/>
      <c r="AF823" s="70"/>
      <c r="AG823" s="71"/>
      <c r="AH823" s="318"/>
      <c r="AI823" s="67"/>
      <c r="AJ823" s="68"/>
      <c r="AK823" s="69"/>
      <c r="AL823" s="68"/>
      <c r="AM823" s="67"/>
      <c r="AN823" s="72"/>
      <c r="AO823" s="68"/>
      <c r="AP823" s="72"/>
      <c r="AQ823" s="68"/>
      <c r="AR823" s="4"/>
      <c r="AS823" s="4"/>
      <c r="AT823" s="4"/>
      <c r="AU823" s="4"/>
      <c r="AV823" s="4"/>
      <c r="AW823" s="4"/>
      <c r="AX823" s="8"/>
      <c r="BD823" s="11"/>
      <c r="BE823" s="11"/>
      <c r="BF823" s="11"/>
      <c r="BG823" s="11"/>
    </row>
    <row r="824" spans="1:89" s="1" customFormat="1" ht="75" customHeight="1">
      <c r="A824" s="217" t="s">
        <v>3842</v>
      </c>
      <c r="B824" s="219" t="s">
        <v>23</v>
      </c>
      <c r="C824" s="231" t="s">
        <v>2183</v>
      </c>
      <c r="D824" s="231" t="s">
        <v>2181</v>
      </c>
      <c r="E824" s="220" t="s">
        <v>2182</v>
      </c>
      <c r="F824" s="221" t="s">
        <v>2097</v>
      </c>
      <c r="G824" s="222" t="s">
        <v>24</v>
      </c>
      <c r="H824" s="217">
        <v>0</v>
      </c>
      <c r="I824" s="223">
        <v>470000000</v>
      </c>
      <c r="J824" s="224" t="s">
        <v>25</v>
      </c>
      <c r="K824" s="219" t="s">
        <v>618</v>
      </c>
      <c r="L824" s="225" t="s">
        <v>26</v>
      </c>
      <c r="M824" s="226" t="s">
        <v>27</v>
      </c>
      <c r="N824" s="219" t="s">
        <v>1594</v>
      </c>
      <c r="O824" s="227" t="s">
        <v>28</v>
      </c>
      <c r="P824" s="225">
        <v>796</v>
      </c>
      <c r="Q824" s="228" t="s">
        <v>29</v>
      </c>
      <c r="R824" s="228">
        <v>30</v>
      </c>
      <c r="S824" s="229">
        <v>4089.28</v>
      </c>
      <c r="T824" s="230">
        <f t="shared" si="28"/>
        <v>122678.40000000001</v>
      </c>
      <c r="U824" s="252">
        <f t="shared" si="29"/>
        <v>137399.80800000002</v>
      </c>
      <c r="V824" s="252"/>
      <c r="W824" s="468" t="s">
        <v>262</v>
      </c>
      <c r="X824" s="218" t="s">
        <v>4220</v>
      </c>
      <c r="Y824" s="132"/>
      <c r="Z824" s="368"/>
      <c r="AA824" s="434"/>
      <c r="AB824" s="435"/>
      <c r="AC824" s="449"/>
      <c r="AD824" s="449"/>
      <c r="AE824" s="449"/>
      <c r="AF824" s="449"/>
      <c r="AG824" s="408"/>
      <c r="AH824" s="410"/>
      <c r="AI824" s="434"/>
      <c r="AJ824" s="368"/>
      <c r="AK824" s="74"/>
      <c r="AL824" s="74"/>
      <c r="AM824" s="74"/>
      <c r="AN824" s="434"/>
      <c r="AO824" s="68"/>
      <c r="AP824" s="72"/>
      <c r="AQ824" s="68"/>
      <c r="AR824" s="4"/>
      <c r="AS824" s="4"/>
      <c r="AT824" s="4"/>
      <c r="AU824" s="4"/>
      <c r="AV824" s="4"/>
      <c r="AW824" s="4"/>
      <c r="AX824" s="8"/>
      <c r="BD824" s="11"/>
      <c r="BE824" s="11"/>
      <c r="BF824" s="11"/>
      <c r="BG824" s="11"/>
    </row>
    <row r="825" spans="1:89" s="12" customFormat="1" ht="82.5" customHeight="1">
      <c r="A825" s="217" t="s">
        <v>2892</v>
      </c>
      <c r="B825" s="219" t="s">
        <v>23</v>
      </c>
      <c r="C825" s="231" t="s">
        <v>2183</v>
      </c>
      <c r="D825" s="231" t="s">
        <v>2181</v>
      </c>
      <c r="E825" s="220" t="s">
        <v>2182</v>
      </c>
      <c r="F825" s="221" t="s">
        <v>2098</v>
      </c>
      <c r="G825" s="222" t="s">
        <v>24</v>
      </c>
      <c r="H825" s="217">
        <v>0</v>
      </c>
      <c r="I825" s="223">
        <v>470000000</v>
      </c>
      <c r="J825" s="224" t="s">
        <v>25</v>
      </c>
      <c r="K825" s="219" t="s">
        <v>1592</v>
      </c>
      <c r="L825" s="225" t="s">
        <v>26</v>
      </c>
      <c r="M825" s="226" t="s">
        <v>27</v>
      </c>
      <c r="N825" s="219" t="s">
        <v>1594</v>
      </c>
      <c r="O825" s="227" t="s">
        <v>28</v>
      </c>
      <c r="P825" s="225">
        <v>796</v>
      </c>
      <c r="Q825" s="228" t="s">
        <v>29</v>
      </c>
      <c r="R825" s="228" t="s">
        <v>3128</v>
      </c>
      <c r="S825" s="229">
        <v>21500</v>
      </c>
      <c r="T825" s="230">
        <f t="shared" si="28"/>
        <v>0</v>
      </c>
      <c r="U825" s="252">
        <f t="shared" si="29"/>
        <v>0</v>
      </c>
      <c r="V825" s="252"/>
      <c r="W825" s="468" t="s">
        <v>262</v>
      </c>
      <c r="X825" s="218"/>
      <c r="Y825" s="132"/>
      <c r="Z825" s="74"/>
      <c r="AA825" s="22"/>
      <c r="AB825" s="141"/>
      <c r="AC825" s="248"/>
      <c r="AD825" s="248"/>
      <c r="AE825" s="248"/>
      <c r="AF825" s="248"/>
      <c r="AG825" s="293"/>
      <c r="AH825" s="400"/>
      <c r="AI825" s="22"/>
      <c r="AJ825" s="22"/>
      <c r="AK825" s="22"/>
      <c r="AL825" s="22"/>
      <c r="AM825" s="22"/>
      <c r="AN825" s="22"/>
      <c r="AO825" s="22"/>
      <c r="AP825" s="22"/>
      <c r="AQ825" s="22"/>
      <c r="AR825" s="401"/>
      <c r="AS825" s="401"/>
      <c r="AT825" s="401"/>
      <c r="AU825" s="401"/>
      <c r="AV825" s="401"/>
      <c r="AW825" s="401"/>
      <c r="AX825" s="401"/>
      <c r="AY825" s="401"/>
      <c r="AZ825" s="401"/>
      <c r="BA825" s="401"/>
      <c r="BB825" s="401"/>
      <c r="BC825" s="401"/>
      <c r="BD825" s="401"/>
      <c r="BE825" s="401"/>
      <c r="BF825" s="401"/>
      <c r="BG825" s="401"/>
      <c r="BH825" s="401"/>
      <c r="BI825" s="401"/>
      <c r="BJ825" s="401"/>
      <c r="BK825" s="401"/>
      <c r="BL825" s="401"/>
      <c r="BM825" s="401"/>
      <c r="BN825" s="401"/>
      <c r="BO825" s="401"/>
      <c r="BP825" s="401"/>
      <c r="BQ825" s="401"/>
      <c r="BR825" s="401"/>
      <c r="BS825" s="401"/>
      <c r="BT825" s="401"/>
      <c r="BU825" s="401"/>
      <c r="BV825" s="401"/>
      <c r="BW825" s="401"/>
      <c r="BX825" s="401"/>
      <c r="BY825" s="401"/>
      <c r="BZ825" s="401"/>
      <c r="CA825" s="401"/>
      <c r="CB825" s="401"/>
      <c r="CC825" s="401"/>
      <c r="CD825" s="401"/>
      <c r="CE825" s="401"/>
      <c r="CF825" s="401"/>
      <c r="CG825" s="401"/>
      <c r="CH825" s="401"/>
      <c r="CI825" s="401"/>
      <c r="CJ825" s="401"/>
      <c r="CK825" s="401"/>
    </row>
    <row r="826" spans="1:89" s="1" customFormat="1" ht="75" customHeight="1">
      <c r="A826" s="217" t="s">
        <v>43</v>
      </c>
      <c r="B826" s="219" t="s">
        <v>23</v>
      </c>
      <c r="C826" s="231" t="s">
        <v>2183</v>
      </c>
      <c r="D826" s="231" t="s">
        <v>2181</v>
      </c>
      <c r="E826" s="220" t="s">
        <v>2182</v>
      </c>
      <c r="F826" s="221" t="s">
        <v>2098</v>
      </c>
      <c r="G826" s="222" t="s">
        <v>24</v>
      </c>
      <c r="H826" s="217">
        <v>0</v>
      </c>
      <c r="I826" s="223">
        <v>470000000</v>
      </c>
      <c r="J826" s="224" t="s">
        <v>25</v>
      </c>
      <c r="K826" s="219" t="s">
        <v>618</v>
      </c>
      <c r="L826" s="225" t="s">
        <v>26</v>
      </c>
      <c r="M826" s="226" t="s">
        <v>27</v>
      </c>
      <c r="N826" s="219" t="s">
        <v>1594</v>
      </c>
      <c r="O826" s="227" t="s">
        <v>28</v>
      </c>
      <c r="P826" s="225">
        <v>796</v>
      </c>
      <c r="Q826" s="228" t="s">
        <v>29</v>
      </c>
      <c r="R826" s="228" t="s">
        <v>3128</v>
      </c>
      <c r="S826" s="229">
        <v>21500</v>
      </c>
      <c r="T826" s="230">
        <f t="shared" si="28"/>
        <v>0</v>
      </c>
      <c r="U826" s="252">
        <f t="shared" si="29"/>
        <v>0</v>
      </c>
      <c r="V826" s="252"/>
      <c r="W826" s="468" t="s">
        <v>262</v>
      </c>
      <c r="X826" s="218" t="s">
        <v>3181</v>
      </c>
      <c r="Y826" s="67"/>
      <c r="Z826" s="68"/>
      <c r="AA826" s="67"/>
      <c r="AB826" s="69"/>
      <c r="AC826" s="70"/>
      <c r="AD826" s="70"/>
      <c r="AE826" s="70"/>
      <c r="AF826" s="70"/>
      <c r="AG826" s="71"/>
      <c r="AH826" s="318"/>
      <c r="AI826" s="67"/>
      <c r="AJ826" s="68"/>
      <c r="AK826" s="69"/>
      <c r="AL826" s="68"/>
      <c r="AM826" s="67"/>
      <c r="AN826" s="72"/>
      <c r="AO826" s="68"/>
      <c r="AP826" s="72"/>
      <c r="AQ826" s="68"/>
      <c r="AR826" s="4"/>
      <c r="AS826" s="4"/>
      <c r="AT826" s="4"/>
      <c r="AU826" s="4"/>
      <c r="AV826" s="4"/>
      <c r="AW826" s="4"/>
      <c r="AX826" s="8"/>
      <c r="BD826" s="11"/>
      <c r="BE826" s="11"/>
      <c r="BF826" s="11"/>
      <c r="BG826" s="11"/>
    </row>
    <row r="827" spans="1:89" s="1" customFormat="1" ht="75" customHeight="1">
      <c r="A827" s="217" t="s">
        <v>3843</v>
      </c>
      <c r="B827" s="219" t="s">
        <v>23</v>
      </c>
      <c r="C827" s="231" t="s">
        <v>2183</v>
      </c>
      <c r="D827" s="231" t="s">
        <v>2181</v>
      </c>
      <c r="E827" s="220" t="s">
        <v>2182</v>
      </c>
      <c r="F827" s="221" t="s">
        <v>2098</v>
      </c>
      <c r="G827" s="222" t="s">
        <v>24</v>
      </c>
      <c r="H827" s="217">
        <v>0</v>
      </c>
      <c r="I827" s="223">
        <v>470000000</v>
      </c>
      <c r="J827" s="224" t="s">
        <v>25</v>
      </c>
      <c r="K827" s="219" t="s">
        <v>618</v>
      </c>
      <c r="L827" s="225" t="s">
        <v>26</v>
      </c>
      <c r="M827" s="226" t="s">
        <v>27</v>
      </c>
      <c r="N827" s="219" t="s">
        <v>1594</v>
      </c>
      <c r="O827" s="227" t="s">
        <v>28</v>
      </c>
      <c r="P827" s="225">
        <v>796</v>
      </c>
      <c r="Q827" s="228" t="s">
        <v>29</v>
      </c>
      <c r="R827" s="228">
        <v>2</v>
      </c>
      <c r="S827" s="229">
        <v>18659.66</v>
      </c>
      <c r="T827" s="230">
        <f t="shared" si="28"/>
        <v>37319.32</v>
      </c>
      <c r="U827" s="252">
        <f t="shared" si="29"/>
        <v>41797.638400000003</v>
      </c>
      <c r="V827" s="252"/>
      <c r="W827" s="468" t="s">
        <v>262</v>
      </c>
      <c r="X827" s="218" t="s">
        <v>4220</v>
      </c>
      <c r="Y827" s="132"/>
      <c r="Z827" s="368"/>
      <c r="AA827" s="447"/>
      <c r="AB827" s="435"/>
      <c r="AC827" s="449"/>
      <c r="AD827" s="449"/>
      <c r="AE827" s="449"/>
      <c r="AF827" s="449"/>
      <c r="AG827" s="408"/>
      <c r="AH827" s="410"/>
      <c r="AI827" s="67"/>
      <c r="AJ827" s="68"/>
      <c r="AK827" s="69"/>
      <c r="AL827" s="68"/>
      <c r="AM827" s="434"/>
      <c r="AN827" s="434"/>
      <c r="AO827" s="68"/>
      <c r="AP827" s="72"/>
      <c r="AQ827" s="68"/>
      <c r="AR827" s="4"/>
      <c r="AS827" s="4"/>
      <c r="AT827" s="4"/>
      <c r="AU827" s="4"/>
      <c r="AV827" s="4"/>
      <c r="AW827" s="4"/>
      <c r="AX827" s="8"/>
      <c r="BD827" s="11"/>
      <c r="BE827" s="11"/>
      <c r="BF827" s="11"/>
      <c r="BG827" s="11"/>
    </row>
    <row r="828" spans="1:89" s="12" customFormat="1" ht="82.5" customHeight="1">
      <c r="A828" s="217" t="s">
        <v>2893</v>
      </c>
      <c r="B828" s="219" t="s">
        <v>23</v>
      </c>
      <c r="C828" s="231" t="s">
        <v>2186</v>
      </c>
      <c r="D828" s="231" t="s">
        <v>2184</v>
      </c>
      <c r="E828" s="220" t="s">
        <v>2185</v>
      </c>
      <c r="F828" s="221" t="s">
        <v>2099</v>
      </c>
      <c r="G828" s="222" t="s">
        <v>24</v>
      </c>
      <c r="H828" s="217">
        <v>0</v>
      </c>
      <c r="I828" s="223">
        <v>470000000</v>
      </c>
      <c r="J828" s="224" t="s">
        <v>25</v>
      </c>
      <c r="K828" s="219" t="s">
        <v>1592</v>
      </c>
      <c r="L828" s="225" t="s">
        <v>26</v>
      </c>
      <c r="M828" s="226" t="s">
        <v>27</v>
      </c>
      <c r="N828" s="219" t="s">
        <v>1594</v>
      </c>
      <c r="O828" s="227" t="s">
        <v>28</v>
      </c>
      <c r="P828" s="225">
        <v>796</v>
      </c>
      <c r="Q828" s="228" t="s">
        <v>29</v>
      </c>
      <c r="R828" s="228" t="s">
        <v>3128</v>
      </c>
      <c r="S828" s="229">
        <v>6250</v>
      </c>
      <c r="T828" s="230">
        <f t="shared" si="28"/>
        <v>0</v>
      </c>
      <c r="U828" s="252">
        <f t="shared" si="29"/>
        <v>0</v>
      </c>
      <c r="V828" s="252"/>
      <c r="W828" s="468" t="s">
        <v>262</v>
      </c>
      <c r="X828" s="218"/>
      <c r="Y828" s="132"/>
      <c r="Z828" s="74"/>
      <c r="AA828" s="22"/>
      <c r="AB828" s="141"/>
      <c r="AC828" s="248"/>
      <c r="AD828" s="248"/>
      <c r="AE828" s="248"/>
      <c r="AF828" s="248"/>
      <c r="AG828" s="293"/>
      <c r="AH828" s="400"/>
      <c r="AI828" s="22"/>
      <c r="AJ828" s="22"/>
      <c r="AK828" s="22"/>
      <c r="AL828" s="22"/>
      <c r="AM828" s="22"/>
      <c r="AN828" s="22"/>
      <c r="AO828" s="22"/>
      <c r="AP828" s="22"/>
      <c r="AQ828" s="22"/>
      <c r="AR828" s="401"/>
      <c r="AS828" s="401"/>
      <c r="AT828" s="401"/>
      <c r="AU828" s="401"/>
      <c r="AV828" s="401"/>
      <c r="AW828" s="401"/>
      <c r="AX828" s="401"/>
      <c r="AY828" s="401"/>
      <c r="AZ828" s="401"/>
      <c r="BA828" s="401"/>
      <c r="BB828" s="401"/>
      <c r="BC828" s="401"/>
      <c r="BD828" s="401"/>
      <c r="BE828" s="401"/>
      <c r="BF828" s="401"/>
      <c r="BG828" s="401"/>
      <c r="BH828" s="401"/>
      <c r="BI828" s="401"/>
      <c r="BJ828" s="401"/>
      <c r="BK828" s="401"/>
      <c r="BL828" s="401"/>
      <c r="BM828" s="401"/>
      <c r="BN828" s="401"/>
      <c r="BO828" s="401"/>
      <c r="BP828" s="401"/>
      <c r="BQ828" s="401"/>
      <c r="BR828" s="401"/>
      <c r="BS828" s="401"/>
      <c r="BT828" s="401"/>
      <c r="BU828" s="401"/>
      <c r="BV828" s="401"/>
      <c r="BW828" s="401"/>
      <c r="BX828" s="401"/>
      <c r="BY828" s="401"/>
      <c r="BZ828" s="401"/>
      <c r="CA828" s="401"/>
      <c r="CB828" s="401"/>
      <c r="CC828" s="401"/>
      <c r="CD828" s="401"/>
      <c r="CE828" s="401"/>
      <c r="CF828" s="401"/>
      <c r="CG828" s="401"/>
      <c r="CH828" s="401"/>
      <c r="CI828" s="401"/>
      <c r="CJ828" s="401"/>
      <c r="CK828" s="401"/>
    </row>
    <row r="829" spans="1:89" s="1" customFormat="1" ht="75" customHeight="1">
      <c r="A829" s="217" t="s">
        <v>3421</v>
      </c>
      <c r="B829" s="219" t="s">
        <v>23</v>
      </c>
      <c r="C829" s="231" t="s">
        <v>2186</v>
      </c>
      <c r="D829" s="231" t="s">
        <v>2184</v>
      </c>
      <c r="E829" s="220" t="s">
        <v>2185</v>
      </c>
      <c r="F829" s="221" t="s">
        <v>2099</v>
      </c>
      <c r="G829" s="222" t="s">
        <v>24</v>
      </c>
      <c r="H829" s="217">
        <v>0</v>
      </c>
      <c r="I829" s="223">
        <v>470000000</v>
      </c>
      <c r="J829" s="224" t="s">
        <v>25</v>
      </c>
      <c r="K829" s="219" t="s">
        <v>618</v>
      </c>
      <c r="L829" s="225" t="s">
        <v>26</v>
      </c>
      <c r="M829" s="226" t="s">
        <v>27</v>
      </c>
      <c r="N829" s="219" t="s">
        <v>1594</v>
      </c>
      <c r="O829" s="227" t="s">
        <v>28</v>
      </c>
      <c r="P829" s="225">
        <v>796</v>
      </c>
      <c r="Q829" s="228" t="s">
        <v>29</v>
      </c>
      <c r="R829" s="228" t="s">
        <v>3128</v>
      </c>
      <c r="S829" s="229">
        <v>6250</v>
      </c>
      <c r="T829" s="230">
        <f t="shared" si="28"/>
        <v>0</v>
      </c>
      <c r="U829" s="252">
        <f t="shared" si="29"/>
        <v>0</v>
      </c>
      <c r="V829" s="252"/>
      <c r="W829" s="468" t="s">
        <v>262</v>
      </c>
      <c r="X829" s="218" t="s">
        <v>3181</v>
      </c>
      <c r="Y829" s="67"/>
      <c r="Z829" s="68"/>
      <c r="AA829" s="67"/>
      <c r="AB829" s="69"/>
      <c r="AC829" s="70"/>
      <c r="AD829" s="70"/>
      <c r="AE829" s="70"/>
      <c r="AF829" s="70"/>
      <c r="AG829" s="71"/>
      <c r="AH829" s="318"/>
      <c r="AI829" s="67"/>
      <c r="AJ829" s="68"/>
      <c r="AK829" s="69"/>
      <c r="AL829" s="68"/>
      <c r="AM829" s="67"/>
      <c r="AN829" s="72"/>
      <c r="AO829" s="68"/>
      <c r="AP829" s="72"/>
      <c r="AQ829" s="68"/>
      <c r="AR829" s="4"/>
      <c r="AS829" s="4"/>
      <c r="AT829" s="4"/>
      <c r="AU829" s="4"/>
      <c r="AV829" s="4"/>
      <c r="AW829" s="4"/>
      <c r="AX829" s="8"/>
      <c r="BD829" s="11"/>
      <c r="BE829" s="11"/>
      <c r="BF829" s="11"/>
      <c r="BG829" s="11"/>
    </row>
    <row r="830" spans="1:89" s="1" customFormat="1" ht="75" customHeight="1">
      <c r="A830" s="217" t="s">
        <v>3844</v>
      </c>
      <c r="B830" s="219" t="s">
        <v>23</v>
      </c>
      <c r="C830" s="231" t="s">
        <v>2186</v>
      </c>
      <c r="D830" s="231" t="s">
        <v>2184</v>
      </c>
      <c r="E830" s="220" t="s">
        <v>2185</v>
      </c>
      <c r="F830" s="221" t="s">
        <v>2099</v>
      </c>
      <c r="G830" s="222" t="s">
        <v>24</v>
      </c>
      <c r="H830" s="217">
        <v>0</v>
      </c>
      <c r="I830" s="223">
        <v>470000000</v>
      </c>
      <c r="J830" s="224" t="s">
        <v>25</v>
      </c>
      <c r="K830" s="219" t="s">
        <v>618</v>
      </c>
      <c r="L830" s="225" t="s">
        <v>26</v>
      </c>
      <c r="M830" s="226" t="s">
        <v>27</v>
      </c>
      <c r="N830" s="219" t="s">
        <v>1594</v>
      </c>
      <c r="O830" s="227" t="s">
        <v>28</v>
      </c>
      <c r="P830" s="225">
        <v>796</v>
      </c>
      <c r="Q830" s="228" t="s">
        <v>29</v>
      </c>
      <c r="R830" s="228">
        <v>15</v>
      </c>
      <c r="S830" s="229">
        <v>5274.25</v>
      </c>
      <c r="T830" s="230">
        <f t="shared" si="28"/>
        <v>79113.75</v>
      </c>
      <c r="U830" s="252">
        <f t="shared" si="29"/>
        <v>88607.400000000009</v>
      </c>
      <c r="V830" s="252"/>
      <c r="W830" s="468" t="s">
        <v>262</v>
      </c>
      <c r="X830" s="218" t="s">
        <v>4220</v>
      </c>
      <c r="Y830" s="132"/>
      <c r="Z830" s="368"/>
      <c r="AA830" s="447"/>
      <c r="AB830" s="435"/>
      <c r="AC830" s="449"/>
      <c r="AD830" s="449"/>
      <c r="AE830" s="449"/>
      <c r="AF830" s="449"/>
      <c r="AG830" s="408"/>
      <c r="AH830" s="410"/>
      <c r="AI830" s="67"/>
      <c r="AJ830" s="68"/>
      <c r="AK830" s="69"/>
      <c r="AL830" s="68"/>
      <c r="AM830" s="434"/>
      <c r="AN830" s="434"/>
      <c r="AO830" s="68"/>
      <c r="AP830" s="72"/>
      <c r="AQ830" s="68"/>
      <c r="AR830" s="4"/>
      <c r="AS830" s="4"/>
      <c r="AT830" s="4"/>
      <c r="AU830" s="4"/>
      <c r="AV830" s="4"/>
      <c r="AW830" s="4"/>
      <c r="AX830" s="8"/>
      <c r="BD830" s="11"/>
      <c r="BE830" s="11"/>
      <c r="BF830" s="11"/>
      <c r="BG830" s="11"/>
    </row>
    <row r="831" spans="1:89" s="12" customFormat="1" ht="82.5" customHeight="1">
      <c r="A831" s="371" t="s">
        <v>2894</v>
      </c>
      <c r="B831" s="372" t="s">
        <v>23</v>
      </c>
      <c r="C831" s="79" t="s">
        <v>2187</v>
      </c>
      <c r="D831" s="79" t="s">
        <v>2188</v>
      </c>
      <c r="E831" s="80" t="s">
        <v>2189</v>
      </c>
      <c r="F831" s="81" t="s">
        <v>2100</v>
      </c>
      <c r="G831" s="82" t="s">
        <v>24</v>
      </c>
      <c r="H831" s="371">
        <v>0</v>
      </c>
      <c r="I831" s="83">
        <v>470000000</v>
      </c>
      <c r="J831" s="84" t="s">
        <v>25</v>
      </c>
      <c r="K831" s="372" t="s">
        <v>1592</v>
      </c>
      <c r="L831" s="64" t="s">
        <v>26</v>
      </c>
      <c r="M831" s="85" t="s">
        <v>27</v>
      </c>
      <c r="N831" s="372" t="s">
        <v>1594</v>
      </c>
      <c r="O831" s="86" t="s">
        <v>28</v>
      </c>
      <c r="P831" s="64">
        <v>796</v>
      </c>
      <c r="Q831" s="87" t="s">
        <v>29</v>
      </c>
      <c r="R831" s="87" t="s">
        <v>3128</v>
      </c>
      <c r="S831" s="88">
        <v>121400</v>
      </c>
      <c r="T831" s="89">
        <f t="shared" si="28"/>
        <v>0</v>
      </c>
      <c r="U831" s="90">
        <f t="shared" si="29"/>
        <v>0</v>
      </c>
      <c r="V831" s="90"/>
      <c r="W831" s="467" t="s">
        <v>262</v>
      </c>
      <c r="X831" s="62"/>
      <c r="Y831" s="132"/>
      <c r="Z831" s="74"/>
      <c r="AA831" s="22"/>
      <c r="AB831" s="141"/>
      <c r="AC831" s="248"/>
      <c r="AD831" s="248"/>
      <c r="AE831" s="248"/>
      <c r="AF831" s="248"/>
      <c r="AG831" s="293"/>
      <c r="AH831" s="400"/>
      <c r="AI831" s="22"/>
      <c r="AJ831" s="22"/>
      <c r="AK831" s="22"/>
      <c r="AL831" s="22"/>
      <c r="AM831" s="22"/>
      <c r="AN831" s="22"/>
      <c r="AO831" s="22"/>
      <c r="AP831" s="22"/>
      <c r="AQ831" s="22"/>
      <c r="AR831" s="401"/>
      <c r="AS831" s="401"/>
      <c r="AT831" s="401"/>
      <c r="AU831" s="401"/>
      <c r="AV831" s="401"/>
      <c r="AW831" s="401"/>
      <c r="AX831" s="401"/>
      <c r="AY831" s="401"/>
      <c r="AZ831" s="401"/>
      <c r="BA831" s="401"/>
      <c r="BB831" s="401"/>
      <c r="BC831" s="401"/>
      <c r="BD831" s="401"/>
      <c r="BE831" s="401"/>
      <c r="BF831" s="401"/>
      <c r="BG831" s="401"/>
      <c r="BH831" s="401"/>
      <c r="BI831" s="401"/>
      <c r="BJ831" s="401"/>
      <c r="BK831" s="401"/>
      <c r="BL831" s="401"/>
      <c r="BM831" s="401"/>
      <c r="BN831" s="401"/>
      <c r="BO831" s="401"/>
      <c r="BP831" s="401"/>
      <c r="BQ831" s="401"/>
      <c r="BR831" s="401"/>
      <c r="BS831" s="401"/>
      <c r="BT831" s="401"/>
      <c r="BU831" s="401"/>
      <c r="BV831" s="401"/>
      <c r="BW831" s="401"/>
      <c r="BX831" s="401"/>
      <c r="BY831" s="401"/>
      <c r="BZ831" s="401"/>
      <c r="CA831" s="401"/>
      <c r="CB831" s="401"/>
      <c r="CC831" s="401"/>
      <c r="CD831" s="401"/>
      <c r="CE831" s="401"/>
      <c r="CF831" s="401"/>
      <c r="CG831" s="401"/>
      <c r="CH831" s="401"/>
      <c r="CI831" s="401"/>
      <c r="CJ831" s="401"/>
      <c r="CK831" s="401"/>
    </row>
    <row r="832" spans="1:89" s="1" customFormat="1" ht="75" customHeight="1">
      <c r="A832" s="371" t="s">
        <v>44</v>
      </c>
      <c r="B832" s="372" t="s">
        <v>23</v>
      </c>
      <c r="C832" s="79" t="s">
        <v>2187</v>
      </c>
      <c r="D832" s="79" t="s">
        <v>2188</v>
      </c>
      <c r="E832" s="80" t="s">
        <v>2189</v>
      </c>
      <c r="F832" s="81" t="s">
        <v>2100</v>
      </c>
      <c r="G832" s="82" t="s">
        <v>24</v>
      </c>
      <c r="H832" s="371">
        <v>0</v>
      </c>
      <c r="I832" s="83">
        <v>470000000</v>
      </c>
      <c r="J832" s="84" t="s">
        <v>25</v>
      </c>
      <c r="K832" s="372" t="s">
        <v>618</v>
      </c>
      <c r="L832" s="64" t="s">
        <v>26</v>
      </c>
      <c r="M832" s="85" t="s">
        <v>27</v>
      </c>
      <c r="N832" s="372" t="s">
        <v>1594</v>
      </c>
      <c r="O832" s="86" t="s">
        <v>28</v>
      </c>
      <c r="P832" s="64">
        <v>796</v>
      </c>
      <c r="Q832" s="87" t="s">
        <v>29</v>
      </c>
      <c r="R832" s="87" t="s">
        <v>3128</v>
      </c>
      <c r="S832" s="88">
        <v>121400</v>
      </c>
      <c r="T832" s="89">
        <f t="shared" si="28"/>
        <v>0</v>
      </c>
      <c r="U832" s="90">
        <f t="shared" si="29"/>
        <v>0</v>
      </c>
      <c r="V832" s="90"/>
      <c r="W832" s="467" t="s">
        <v>262</v>
      </c>
      <c r="X832" s="62" t="s">
        <v>3181</v>
      </c>
      <c r="Y832" s="67"/>
      <c r="Z832" s="68"/>
      <c r="AA832" s="67"/>
      <c r="AB832" s="69"/>
      <c r="AC832" s="70"/>
      <c r="AD832" s="70"/>
      <c r="AE832" s="70"/>
      <c r="AF832" s="70"/>
      <c r="AG832" s="71"/>
      <c r="AH832" s="318"/>
      <c r="AI832" s="67"/>
      <c r="AJ832" s="68"/>
      <c r="AK832" s="69"/>
      <c r="AL832" s="68"/>
      <c r="AM832" s="67"/>
      <c r="AN832" s="72"/>
      <c r="AO832" s="68"/>
      <c r="AP832" s="72"/>
      <c r="AQ832" s="68"/>
      <c r="AR832" s="4"/>
      <c r="AS832" s="4"/>
      <c r="AT832" s="4"/>
      <c r="AU832" s="4"/>
      <c r="AV832" s="4"/>
      <c r="AW832" s="4"/>
      <c r="AX832" s="8"/>
      <c r="BD832" s="11"/>
      <c r="BE832" s="11"/>
      <c r="BF832" s="11"/>
      <c r="BG832" s="11"/>
    </row>
    <row r="833" spans="1:89" s="1" customFormat="1" ht="75" customHeight="1">
      <c r="A833" s="371" t="s">
        <v>3845</v>
      </c>
      <c r="B833" s="372" t="s">
        <v>23</v>
      </c>
      <c r="C833" s="79" t="s">
        <v>2187</v>
      </c>
      <c r="D833" s="79" t="s">
        <v>2188</v>
      </c>
      <c r="E833" s="80" t="s">
        <v>2189</v>
      </c>
      <c r="F833" s="81" t="s">
        <v>2100</v>
      </c>
      <c r="G833" s="82" t="s">
        <v>24</v>
      </c>
      <c r="H833" s="371">
        <v>0</v>
      </c>
      <c r="I833" s="83">
        <v>470000000</v>
      </c>
      <c r="J833" s="84" t="s">
        <v>25</v>
      </c>
      <c r="K833" s="372" t="s">
        <v>618</v>
      </c>
      <c r="L833" s="64" t="s">
        <v>26</v>
      </c>
      <c r="M833" s="85" t="s">
        <v>27</v>
      </c>
      <c r="N833" s="372" t="s">
        <v>1594</v>
      </c>
      <c r="O833" s="86" t="s">
        <v>28</v>
      </c>
      <c r="P833" s="64">
        <v>796</v>
      </c>
      <c r="Q833" s="87" t="s">
        <v>29</v>
      </c>
      <c r="R833" s="87" t="s">
        <v>3128</v>
      </c>
      <c r="S833" s="88">
        <v>90315.57</v>
      </c>
      <c r="T833" s="89">
        <f t="shared" si="28"/>
        <v>0</v>
      </c>
      <c r="U833" s="90">
        <f t="shared" si="29"/>
        <v>0</v>
      </c>
      <c r="V833" s="90"/>
      <c r="W833" s="467" t="s">
        <v>262</v>
      </c>
      <c r="X833" s="62" t="s">
        <v>4220</v>
      </c>
      <c r="Y833" s="132"/>
      <c r="Z833" s="368"/>
      <c r="AA833" s="434"/>
      <c r="AB833" s="435"/>
      <c r="AC833" s="449"/>
      <c r="AD833" s="449"/>
      <c r="AE833" s="449"/>
      <c r="AF833" s="449"/>
      <c r="AG833" s="75"/>
      <c r="AH833" s="410"/>
      <c r="AI833" s="434"/>
      <c r="AJ833" s="368"/>
      <c r="AK833" s="435"/>
      <c r="AL833" s="368"/>
      <c r="AM833" s="74"/>
      <c r="AN833" s="434"/>
      <c r="AO833" s="68"/>
      <c r="AP833" s="72"/>
      <c r="AQ833" s="68"/>
      <c r="AR833" s="4"/>
      <c r="AS833" s="4"/>
      <c r="AT833" s="4"/>
      <c r="AU833" s="4"/>
      <c r="AV833" s="4"/>
      <c r="AW833" s="4"/>
      <c r="AX833" s="8"/>
      <c r="BD833" s="11"/>
      <c r="BE833" s="11"/>
      <c r="BF833" s="11"/>
      <c r="BG833" s="11"/>
    </row>
    <row r="834" spans="1:89" s="1" customFormat="1" ht="75" customHeight="1">
      <c r="A834" s="217" t="s">
        <v>4253</v>
      </c>
      <c r="B834" s="219" t="s">
        <v>23</v>
      </c>
      <c r="C834" s="231" t="s">
        <v>2187</v>
      </c>
      <c r="D834" s="231" t="s">
        <v>2188</v>
      </c>
      <c r="E834" s="220" t="s">
        <v>2189</v>
      </c>
      <c r="F834" s="221" t="s">
        <v>2100</v>
      </c>
      <c r="G834" s="222" t="s">
        <v>24</v>
      </c>
      <c r="H834" s="217">
        <v>0</v>
      </c>
      <c r="I834" s="223">
        <v>470000000</v>
      </c>
      <c r="J834" s="224" t="s">
        <v>25</v>
      </c>
      <c r="K834" s="219" t="s">
        <v>618</v>
      </c>
      <c r="L834" s="225" t="s">
        <v>26</v>
      </c>
      <c r="M834" s="226" t="s">
        <v>27</v>
      </c>
      <c r="N834" s="219" t="s">
        <v>1594</v>
      </c>
      <c r="O834" s="227" t="s">
        <v>28</v>
      </c>
      <c r="P834" s="225">
        <v>796</v>
      </c>
      <c r="Q834" s="228" t="s">
        <v>29</v>
      </c>
      <c r="R834" s="228">
        <v>10</v>
      </c>
      <c r="S834" s="469">
        <v>59200</v>
      </c>
      <c r="T834" s="230">
        <f t="shared" si="28"/>
        <v>592000</v>
      </c>
      <c r="U834" s="252">
        <f t="shared" si="29"/>
        <v>663040.00000000012</v>
      </c>
      <c r="V834" s="252"/>
      <c r="W834" s="468" t="s">
        <v>262</v>
      </c>
      <c r="X834" s="218" t="s">
        <v>3744</v>
      </c>
      <c r="Y834" s="132"/>
      <c r="Z834" s="368"/>
      <c r="AA834" s="434"/>
      <c r="AB834" s="435"/>
      <c r="AC834" s="449"/>
      <c r="AD834" s="449"/>
      <c r="AE834" s="449"/>
      <c r="AF834" s="449"/>
      <c r="AG834" s="75"/>
      <c r="AH834" s="410"/>
      <c r="AI834" s="434"/>
      <c r="AJ834" s="368"/>
      <c r="AK834" s="435"/>
      <c r="AL834" s="368"/>
      <c r="AM834" s="74"/>
      <c r="AN834" s="434"/>
      <c r="AO834" s="68"/>
      <c r="AP834" s="72"/>
      <c r="AQ834" s="68"/>
      <c r="AR834" s="4"/>
      <c r="AS834" s="4"/>
      <c r="AT834" s="4"/>
      <c r="AU834" s="4"/>
      <c r="AV834" s="4"/>
      <c r="AW834" s="4"/>
      <c r="AX834" s="8"/>
      <c r="BD834" s="11"/>
      <c r="BE834" s="11"/>
      <c r="BF834" s="11"/>
      <c r="BG834" s="11"/>
    </row>
    <row r="835" spans="1:89" s="23" customFormat="1" ht="130.5" customHeight="1">
      <c r="A835" s="217" t="s">
        <v>2895</v>
      </c>
      <c r="B835" s="219" t="s">
        <v>23</v>
      </c>
      <c r="C835" s="231" t="s">
        <v>2190</v>
      </c>
      <c r="D835" s="231" t="s">
        <v>2191</v>
      </c>
      <c r="E835" s="220" t="s">
        <v>2192</v>
      </c>
      <c r="F835" s="221" t="s">
        <v>2101</v>
      </c>
      <c r="G835" s="222" t="s">
        <v>24</v>
      </c>
      <c r="H835" s="217">
        <v>0</v>
      </c>
      <c r="I835" s="223">
        <v>470000000</v>
      </c>
      <c r="J835" s="224" t="s">
        <v>25</v>
      </c>
      <c r="K835" s="219" t="s">
        <v>289</v>
      </c>
      <c r="L835" s="225" t="s">
        <v>26</v>
      </c>
      <c r="M835" s="226" t="s">
        <v>27</v>
      </c>
      <c r="N835" s="219" t="s">
        <v>1594</v>
      </c>
      <c r="O835" s="227" t="s">
        <v>28</v>
      </c>
      <c r="P835" s="225">
        <v>796</v>
      </c>
      <c r="Q835" s="228" t="s">
        <v>29</v>
      </c>
      <c r="R835" s="228" t="s">
        <v>3128</v>
      </c>
      <c r="S835" s="229">
        <v>48300</v>
      </c>
      <c r="T835" s="230">
        <f t="shared" si="28"/>
        <v>0</v>
      </c>
      <c r="U835" s="252">
        <f t="shared" si="29"/>
        <v>0</v>
      </c>
      <c r="V835" s="252"/>
      <c r="W835" s="468" t="s">
        <v>262</v>
      </c>
      <c r="X835" s="218"/>
      <c r="Y835" s="75"/>
      <c r="Z835" s="407"/>
      <c r="AA835" s="408"/>
      <c r="AB835" s="409"/>
      <c r="AC835" s="308"/>
      <c r="AD835" s="308"/>
      <c r="AE835" s="308"/>
      <c r="AF835" s="308"/>
      <c r="AG835" s="308"/>
      <c r="AH835" s="410"/>
      <c r="AI835" s="74"/>
      <c r="AJ835" s="74"/>
      <c r="AK835" s="409"/>
      <c r="AL835" s="74"/>
      <c r="AM835" s="74"/>
      <c r="AN835" s="74"/>
      <c r="AO835" s="74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93"/>
      <c r="CB835" s="293"/>
      <c r="CC835" s="293"/>
      <c r="CD835" s="22"/>
      <c r="CE835" s="22"/>
      <c r="CF835" s="22"/>
      <c r="CG835" s="22"/>
      <c r="CH835" s="22"/>
      <c r="CI835" s="22"/>
      <c r="CJ835" s="22"/>
      <c r="CK835" s="22"/>
    </row>
    <row r="836" spans="1:89" s="12" customFormat="1" ht="75.75" customHeight="1">
      <c r="A836" s="217" t="s">
        <v>2896</v>
      </c>
      <c r="B836" s="219" t="s">
        <v>23</v>
      </c>
      <c r="C836" s="231" t="s">
        <v>2193</v>
      </c>
      <c r="D836" s="231" t="s">
        <v>2194</v>
      </c>
      <c r="E836" s="220" t="s">
        <v>2195</v>
      </c>
      <c r="F836" s="221" t="s">
        <v>2102</v>
      </c>
      <c r="G836" s="222" t="s">
        <v>24</v>
      </c>
      <c r="H836" s="217">
        <v>0</v>
      </c>
      <c r="I836" s="223">
        <v>470000000</v>
      </c>
      <c r="J836" s="224" t="s">
        <v>25</v>
      </c>
      <c r="K836" s="219" t="s">
        <v>1592</v>
      </c>
      <c r="L836" s="225" t="s">
        <v>26</v>
      </c>
      <c r="M836" s="226" t="s">
        <v>27</v>
      </c>
      <c r="N836" s="219" t="s">
        <v>1594</v>
      </c>
      <c r="O836" s="227" t="s">
        <v>28</v>
      </c>
      <c r="P836" s="225">
        <v>796</v>
      </c>
      <c r="Q836" s="228" t="s">
        <v>29</v>
      </c>
      <c r="R836" s="228" t="s">
        <v>3128</v>
      </c>
      <c r="S836" s="229">
        <v>21500</v>
      </c>
      <c r="T836" s="230">
        <f t="shared" si="28"/>
        <v>0</v>
      </c>
      <c r="U836" s="252">
        <f t="shared" si="29"/>
        <v>0</v>
      </c>
      <c r="V836" s="252"/>
      <c r="W836" s="468" t="s">
        <v>262</v>
      </c>
      <c r="X836" s="218"/>
      <c r="Y836" s="132"/>
      <c r="Z836" s="74"/>
      <c r="AA836" s="22"/>
      <c r="AB836" s="141"/>
      <c r="AC836" s="248"/>
      <c r="AD836" s="248"/>
      <c r="AE836" s="248"/>
      <c r="AF836" s="248"/>
      <c r="AG836" s="293"/>
      <c r="AH836" s="400"/>
      <c r="AI836" s="22"/>
      <c r="AJ836" s="22"/>
      <c r="AK836" s="22"/>
      <c r="AL836" s="22"/>
      <c r="AM836" s="22"/>
      <c r="AN836" s="22"/>
      <c r="AO836" s="22"/>
      <c r="AP836" s="22"/>
      <c r="AQ836" s="22"/>
      <c r="AR836" s="401"/>
      <c r="AS836" s="401"/>
      <c r="AT836" s="401"/>
      <c r="AU836" s="401"/>
      <c r="AV836" s="401"/>
      <c r="AW836" s="401"/>
      <c r="AX836" s="401"/>
      <c r="AY836" s="401"/>
      <c r="AZ836" s="401"/>
      <c r="BA836" s="401"/>
      <c r="BB836" s="401"/>
      <c r="BC836" s="401"/>
      <c r="BD836" s="401"/>
      <c r="BE836" s="401"/>
      <c r="BF836" s="401"/>
      <c r="BG836" s="401"/>
      <c r="BH836" s="401"/>
      <c r="BI836" s="401"/>
      <c r="BJ836" s="401"/>
      <c r="BK836" s="401"/>
      <c r="BL836" s="401"/>
      <c r="BM836" s="401"/>
      <c r="BN836" s="401"/>
      <c r="BO836" s="401"/>
      <c r="BP836" s="401"/>
      <c r="BQ836" s="401"/>
      <c r="BR836" s="401"/>
      <c r="BS836" s="401"/>
      <c r="BT836" s="401"/>
      <c r="BU836" s="401"/>
      <c r="BV836" s="401"/>
      <c r="BW836" s="401"/>
      <c r="BX836" s="401"/>
      <c r="BY836" s="401"/>
      <c r="BZ836" s="401"/>
      <c r="CA836" s="401"/>
      <c r="CB836" s="401"/>
      <c r="CC836" s="401"/>
      <c r="CD836" s="401"/>
      <c r="CE836" s="401"/>
      <c r="CF836" s="401"/>
      <c r="CG836" s="401"/>
      <c r="CH836" s="401"/>
      <c r="CI836" s="401"/>
      <c r="CJ836" s="401"/>
      <c r="CK836" s="401"/>
    </row>
    <row r="837" spans="1:89" s="1" customFormat="1" ht="75" customHeight="1">
      <c r="A837" s="217" t="s">
        <v>3422</v>
      </c>
      <c r="B837" s="219" t="s">
        <v>23</v>
      </c>
      <c r="C837" s="231" t="s">
        <v>2193</v>
      </c>
      <c r="D837" s="231" t="s">
        <v>2194</v>
      </c>
      <c r="E837" s="220" t="s">
        <v>2195</v>
      </c>
      <c r="F837" s="221" t="s">
        <v>2102</v>
      </c>
      <c r="G837" s="222" t="s">
        <v>24</v>
      </c>
      <c r="H837" s="217">
        <v>0</v>
      </c>
      <c r="I837" s="223">
        <v>470000000</v>
      </c>
      <c r="J837" s="224" t="s">
        <v>25</v>
      </c>
      <c r="K837" s="219" t="s">
        <v>618</v>
      </c>
      <c r="L837" s="225" t="s">
        <v>26</v>
      </c>
      <c r="M837" s="226" t="s">
        <v>27</v>
      </c>
      <c r="N837" s="219" t="s">
        <v>1594</v>
      </c>
      <c r="O837" s="227" t="s">
        <v>28</v>
      </c>
      <c r="P837" s="225">
        <v>796</v>
      </c>
      <c r="Q837" s="228" t="s">
        <v>29</v>
      </c>
      <c r="R837" s="228" t="s">
        <v>3128</v>
      </c>
      <c r="S837" s="229">
        <v>21500</v>
      </c>
      <c r="T837" s="230">
        <f t="shared" si="28"/>
        <v>0</v>
      </c>
      <c r="U837" s="252">
        <f t="shared" si="29"/>
        <v>0</v>
      </c>
      <c r="V837" s="252"/>
      <c r="W837" s="468" t="s">
        <v>262</v>
      </c>
      <c r="X837" s="218" t="s">
        <v>3181</v>
      </c>
      <c r="Y837" s="67"/>
      <c r="Z837" s="68"/>
      <c r="AA837" s="67"/>
      <c r="AB837" s="69"/>
      <c r="AC837" s="70"/>
      <c r="AD837" s="70"/>
      <c r="AE837" s="70"/>
      <c r="AF837" s="70"/>
      <c r="AG837" s="71"/>
      <c r="AH837" s="318"/>
      <c r="AI837" s="67"/>
      <c r="AJ837" s="68"/>
      <c r="AK837" s="69"/>
      <c r="AL837" s="68"/>
      <c r="AM837" s="67"/>
      <c r="AN837" s="72"/>
      <c r="AO837" s="68"/>
      <c r="AP837" s="72"/>
      <c r="AQ837" s="68"/>
      <c r="AR837" s="4"/>
      <c r="AS837" s="4"/>
      <c r="AT837" s="4"/>
      <c r="AU837" s="4"/>
      <c r="AV837" s="4"/>
      <c r="AW837" s="4"/>
      <c r="AX837" s="8"/>
      <c r="BD837" s="11"/>
      <c r="BE837" s="11"/>
      <c r="BF837" s="11"/>
      <c r="BG837" s="11"/>
    </row>
    <row r="838" spans="1:89" s="1" customFormat="1" ht="75" customHeight="1">
      <c r="A838" s="217" t="s">
        <v>3846</v>
      </c>
      <c r="B838" s="219" t="s">
        <v>23</v>
      </c>
      <c r="C838" s="231" t="s">
        <v>2193</v>
      </c>
      <c r="D838" s="231" t="s">
        <v>2194</v>
      </c>
      <c r="E838" s="220" t="s">
        <v>2195</v>
      </c>
      <c r="F838" s="221" t="s">
        <v>2102</v>
      </c>
      <c r="G838" s="222" t="s">
        <v>24</v>
      </c>
      <c r="H838" s="217">
        <v>0</v>
      </c>
      <c r="I838" s="223">
        <v>470000000</v>
      </c>
      <c r="J838" s="224" t="s">
        <v>25</v>
      </c>
      <c r="K838" s="219" t="s">
        <v>618</v>
      </c>
      <c r="L838" s="225" t="s">
        <v>26</v>
      </c>
      <c r="M838" s="226" t="s">
        <v>27</v>
      </c>
      <c r="N838" s="219" t="s">
        <v>1594</v>
      </c>
      <c r="O838" s="227" t="s">
        <v>28</v>
      </c>
      <c r="P838" s="225">
        <v>796</v>
      </c>
      <c r="Q838" s="228" t="s">
        <v>29</v>
      </c>
      <c r="R838" s="228">
        <v>5</v>
      </c>
      <c r="S838" s="229">
        <v>17957</v>
      </c>
      <c r="T838" s="230">
        <f t="shared" si="28"/>
        <v>89785</v>
      </c>
      <c r="U838" s="252">
        <f t="shared" si="29"/>
        <v>100559.20000000001</v>
      </c>
      <c r="V838" s="252"/>
      <c r="W838" s="468" t="s">
        <v>262</v>
      </c>
      <c r="X838" s="218" t="s">
        <v>4220</v>
      </c>
      <c r="Y838" s="132"/>
      <c r="Z838" s="368"/>
      <c r="AA838" s="447"/>
      <c r="AB838" s="435"/>
      <c r="AC838" s="449"/>
      <c r="AD838" s="449"/>
      <c r="AE838" s="449"/>
      <c r="AF838" s="449"/>
      <c r="AG838" s="408"/>
      <c r="AH838" s="410"/>
      <c r="AI838" s="67"/>
      <c r="AJ838" s="68"/>
      <c r="AK838" s="69"/>
      <c r="AL838" s="68"/>
      <c r="AM838" s="434"/>
      <c r="AN838" s="434"/>
      <c r="AO838" s="68"/>
      <c r="AP838" s="72"/>
      <c r="AQ838" s="68"/>
      <c r="AR838" s="4"/>
      <c r="AS838" s="4"/>
      <c r="AT838" s="4"/>
      <c r="AU838" s="4"/>
      <c r="AV838" s="4"/>
      <c r="AW838" s="4"/>
      <c r="AX838" s="8"/>
      <c r="BD838" s="11"/>
      <c r="BE838" s="11"/>
      <c r="BF838" s="11"/>
      <c r="BG838" s="11"/>
    </row>
    <row r="839" spans="1:89" s="12" customFormat="1" ht="73.5" customHeight="1">
      <c r="A839" s="217" t="s">
        <v>2897</v>
      </c>
      <c r="B839" s="219" t="s">
        <v>23</v>
      </c>
      <c r="C839" s="231" t="s">
        <v>2213</v>
      </c>
      <c r="D839" s="231" t="s">
        <v>2214</v>
      </c>
      <c r="E839" s="220" t="s">
        <v>2215</v>
      </c>
      <c r="F839" s="221" t="s">
        <v>2103</v>
      </c>
      <c r="G839" s="222" t="s">
        <v>24</v>
      </c>
      <c r="H839" s="217">
        <v>0</v>
      </c>
      <c r="I839" s="223">
        <v>470000000</v>
      </c>
      <c r="J839" s="224" t="s">
        <v>25</v>
      </c>
      <c r="K839" s="219" t="s">
        <v>1592</v>
      </c>
      <c r="L839" s="225" t="s">
        <v>26</v>
      </c>
      <c r="M839" s="226" t="s">
        <v>27</v>
      </c>
      <c r="N839" s="219" t="s">
        <v>1594</v>
      </c>
      <c r="O839" s="227" t="s">
        <v>28</v>
      </c>
      <c r="P839" s="225">
        <v>796</v>
      </c>
      <c r="Q839" s="228" t="s">
        <v>29</v>
      </c>
      <c r="R839" s="228" t="s">
        <v>3128</v>
      </c>
      <c r="S839" s="229">
        <v>9100</v>
      </c>
      <c r="T839" s="230">
        <f t="shared" si="28"/>
        <v>0</v>
      </c>
      <c r="U839" s="252">
        <f t="shared" si="29"/>
        <v>0</v>
      </c>
      <c r="V839" s="252"/>
      <c r="W839" s="468" t="s">
        <v>262</v>
      </c>
      <c r="X839" s="218"/>
      <c r="Y839" s="132"/>
      <c r="Z839" s="74"/>
      <c r="AA839" s="22"/>
      <c r="AB839" s="141"/>
      <c r="AC839" s="248"/>
      <c r="AD839" s="248"/>
      <c r="AE839" s="248"/>
      <c r="AF839" s="248"/>
      <c r="AG839" s="293"/>
      <c r="AH839" s="400"/>
      <c r="AI839" s="22"/>
      <c r="AJ839" s="22"/>
      <c r="AK839" s="22"/>
      <c r="AL839" s="22"/>
      <c r="AM839" s="22"/>
      <c r="AN839" s="22"/>
      <c r="AO839" s="22"/>
      <c r="AP839" s="22"/>
      <c r="AQ839" s="22"/>
      <c r="AR839" s="401"/>
      <c r="AS839" s="401"/>
      <c r="AT839" s="401"/>
      <c r="AU839" s="401"/>
      <c r="AV839" s="401"/>
      <c r="AW839" s="401"/>
      <c r="AX839" s="401"/>
      <c r="AY839" s="401"/>
      <c r="AZ839" s="401"/>
      <c r="BA839" s="401"/>
      <c r="BB839" s="401"/>
      <c r="BC839" s="401"/>
      <c r="BD839" s="401"/>
      <c r="BE839" s="401"/>
      <c r="BF839" s="401"/>
      <c r="BG839" s="401"/>
      <c r="BH839" s="401"/>
      <c r="BI839" s="401"/>
      <c r="BJ839" s="401"/>
      <c r="BK839" s="401"/>
      <c r="BL839" s="401"/>
      <c r="BM839" s="401"/>
      <c r="BN839" s="401"/>
      <c r="BO839" s="401"/>
      <c r="BP839" s="401"/>
      <c r="BQ839" s="401"/>
      <c r="BR839" s="401"/>
      <c r="BS839" s="401"/>
      <c r="BT839" s="401"/>
      <c r="BU839" s="401"/>
      <c r="BV839" s="401"/>
      <c r="BW839" s="401"/>
      <c r="BX839" s="401"/>
      <c r="BY839" s="401"/>
      <c r="BZ839" s="401"/>
      <c r="CA839" s="401"/>
      <c r="CB839" s="401"/>
      <c r="CC839" s="401"/>
      <c r="CD839" s="401"/>
      <c r="CE839" s="401"/>
      <c r="CF839" s="401"/>
      <c r="CG839" s="401"/>
      <c r="CH839" s="401"/>
      <c r="CI839" s="401"/>
      <c r="CJ839" s="401"/>
      <c r="CK839" s="401"/>
    </row>
    <row r="840" spans="1:89" s="1" customFormat="1" ht="75" customHeight="1">
      <c r="A840" s="217" t="s">
        <v>45</v>
      </c>
      <c r="B840" s="219" t="s">
        <v>23</v>
      </c>
      <c r="C840" s="231" t="s">
        <v>2213</v>
      </c>
      <c r="D840" s="231" t="s">
        <v>2214</v>
      </c>
      <c r="E840" s="220" t="s">
        <v>2215</v>
      </c>
      <c r="F840" s="221" t="s">
        <v>2103</v>
      </c>
      <c r="G840" s="222" t="s">
        <v>24</v>
      </c>
      <c r="H840" s="217">
        <v>0</v>
      </c>
      <c r="I840" s="223">
        <v>470000000</v>
      </c>
      <c r="J840" s="224" t="s">
        <v>25</v>
      </c>
      <c r="K840" s="219" t="s">
        <v>618</v>
      </c>
      <c r="L840" s="225" t="s">
        <v>26</v>
      </c>
      <c r="M840" s="226" t="s">
        <v>27</v>
      </c>
      <c r="N840" s="219" t="s">
        <v>1594</v>
      </c>
      <c r="O840" s="227" t="s">
        <v>28</v>
      </c>
      <c r="P840" s="225">
        <v>796</v>
      </c>
      <c r="Q840" s="228" t="s">
        <v>29</v>
      </c>
      <c r="R840" s="228" t="s">
        <v>3128</v>
      </c>
      <c r="S840" s="229">
        <v>9100</v>
      </c>
      <c r="T840" s="230">
        <f t="shared" si="28"/>
        <v>0</v>
      </c>
      <c r="U840" s="252">
        <f t="shared" si="29"/>
        <v>0</v>
      </c>
      <c r="V840" s="252"/>
      <c r="W840" s="468" t="s">
        <v>262</v>
      </c>
      <c r="X840" s="218" t="s">
        <v>3181</v>
      </c>
      <c r="Y840" s="67"/>
      <c r="Z840" s="68"/>
      <c r="AA840" s="67"/>
      <c r="AB840" s="69"/>
      <c r="AC840" s="70"/>
      <c r="AD840" s="70"/>
      <c r="AE840" s="70"/>
      <c r="AF840" s="70"/>
      <c r="AG840" s="71"/>
      <c r="AH840" s="318"/>
      <c r="AI840" s="67"/>
      <c r="AJ840" s="68"/>
      <c r="AK840" s="69"/>
      <c r="AL840" s="68"/>
      <c r="AM840" s="67"/>
      <c r="AN840" s="72"/>
      <c r="AO840" s="68"/>
      <c r="AP840" s="72"/>
      <c r="AQ840" s="68"/>
      <c r="AR840" s="4"/>
      <c r="AS840" s="4"/>
      <c r="AT840" s="4"/>
      <c r="AU840" s="4"/>
      <c r="AV840" s="4"/>
      <c r="AW840" s="4"/>
      <c r="AX840" s="8"/>
      <c r="BD840" s="11"/>
      <c r="BE840" s="11"/>
      <c r="BF840" s="11"/>
      <c r="BG840" s="11"/>
    </row>
    <row r="841" spans="1:89" s="1" customFormat="1" ht="75" customHeight="1">
      <c r="A841" s="217" t="s">
        <v>3847</v>
      </c>
      <c r="B841" s="219" t="s">
        <v>23</v>
      </c>
      <c r="C841" s="231" t="s">
        <v>2213</v>
      </c>
      <c r="D841" s="231" t="s">
        <v>2214</v>
      </c>
      <c r="E841" s="220" t="s">
        <v>2215</v>
      </c>
      <c r="F841" s="221" t="s">
        <v>2103</v>
      </c>
      <c r="G841" s="222" t="s">
        <v>24</v>
      </c>
      <c r="H841" s="217">
        <v>0</v>
      </c>
      <c r="I841" s="223">
        <v>470000000</v>
      </c>
      <c r="J841" s="224" t="s">
        <v>25</v>
      </c>
      <c r="K841" s="219" t="s">
        <v>618</v>
      </c>
      <c r="L841" s="225" t="s">
        <v>26</v>
      </c>
      <c r="M841" s="226" t="s">
        <v>27</v>
      </c>
      <c r="N841" s="219" t="s">
        <v>1594</v>
      </c>
      <c r="O841" s="227" t="s">
        <v>28</v>
      </c>
      <c r="P841" s="225">
        <v>796</v>
      </c>
      <c r="Q841" s="228" t="s">
        <v>29</v>
      </c>
      <c r="R841" s="228">
        <v>40</v>
      </c>
      <c r="S841" s="229">
        <v>7729.64</v>
      </c>
      <c r="T841" s="230">
        <f t="shared" si="28"/>
        <v>309185.60000000003</v>
      </c>
      <c r="U841" s="252">
        <f t="shared" si="29"/>
        <v>346287.87200000009</v>
      </c>
      <c r="V841" s="252"/>
      <c r="W841" s="468" t="s">
        <v>262</v>
      </c>
      <c r="X841" s="218" t="s">
        <v>4220</v>
      </c>
      <c r="Y841" s="132"/>
      <c r="Z841" s="368"/>
      <c r="AA841" s="434"/>
      <c r="AB841" s="435"/>
      <c r="AC841" s="449"/>
      <c r="AD841" s="449"/>
      <c r="AE841" s="449"/>
      <c r="AF841" s="449"/>
      <c r="AG841" s="408"/>
      <c r="AH841" s="410"/>
      <c r="AI841" s="434"/>
      <c r="AJ841" s="368"/>
      <c r="AK841" s="74"/>
      <c r="AL841" s="74"/>
      <c r="AM841" s="74"/>
      <c r="AN841" s="434"/>
      <c r="AO841" s="68"/>
      <c r="AP841" s="72"/>
      <c r="AQ841" s="68"/>
      <c r="AR841" s="4"/>
      <c r="AS841" s="4"/>
      <c r="AT841" s="4"/>
      <c r="AU841" s="4"/>
      <c r="AV841" s="4"/>
      <c r="AW841" s="4"/>
      <c r="AX841" s="8"/>
      <c r="BD841" s="11"/>
      <c r="BE841" s="11"/>
      <c r="BF841" s="11"/>
      <c r="BG841" s="11"/>
    </row>
    <row r="842" spans="1:89" s="12" customFormat="1" ht="67.5" customHeight="1">
      <c r="A842" s="217" t="s">
        <v>2898</v>
      </c>
      <c r="B842" s="219" t="s">
        <v>23</v>
      </c>
      <c r="C842" s="231" t="s">
        <v>1788</v>
      </c>
      <c r="D842" s="231" t="s">
        <v>1786</v>
      </c>
      <c r="E842" s="220" t="s">
        <v>1787</v>
      </c>
      <c r="F842" s="221" t="s">
        <v>2104</v>
      </c>
      <c r="G842" s="222" t="s">
        <v>24</v>
      </c>
      <c r="H842" s="217">
        <v>0</v>
      </c>
      <c r="I842" s="223">
        <v>470000000</v>
      </c>
      <c r="J842" s="224" t="s">
        <v>25</v>
      </c>
      <c r="K842" s="219" t="s">
        <v>1592</v>
      </c>
      <c r="L842" s="225" t="s">
        <v>26</v>
      </c>
      <c r="M842" s="226" t="s">
        <v>27</v>
      </c>
      <c r="N842" s="219" t="s">
        <v>1594</v>
      </c>
      <c r="O842" s="227" t="s">
        <v>28</v>
      </c>
      <c r="P842" s="225">
        <v>796</v>
      </c>
      <c r="Q842" s="228" t="s">
        <v>29</v>
      </c>
      <c r="R842" s="228" t="s">
        <v>3128</v>
      </c>
      <c r="S842" s="229">
        <v>16250</v>
      </c>
      <c r="T842" s="230">
        <f t="shared" si="28"/>
        <v>0</v>
      </c>
      <c r="U842" s="252">
        <f t="shared" si="29"/>
        <v>0</v>
      </c>
      <c r="V842" s="252"/>
      <c r="W842" s="468" t="s">
        <v>262</v>
      </c>
      <c r="X842" s="218"/>
      <c r="Y842" s="132"/>
      <c r="Z842" s="74"/>
      <c r="AA842" s="22"/>
      <c r="AB842" s="141"/>
      <c r="AC842" s="248"/>
      <c r="AD842" s="248"/>
      <c r="AE842" s="248"/>
      <c r="AF842" s="248"/>
      <c r="AG842" s="293"/>
      <c r="AH842" s="400"/>
      <c r="AI842" s="22"/>
      <c r="AJ842" s="22"/>
      <c r="AK842" s="22"/>
      <c r="AL842" s="22"/>
      <c r="AM842" s="22"/>
      <c r="AN842" s="22"/>
      <c r="AO842" s="22"/>
      <c r="AP842" s="22"/>
      <c r="AQ842" s="22"/>
      <c r="AR842" s="401"/>
      <c r="AS842" s="401"/>
      <c r="AT842" s="401"/>
      <c r="AU842" s="401"/>
      <c r="AV842" s="401"/>
      <c r="AW842" s="401"/>
      <c r="AX842" s="401"/>
      <c r="AY842" s="401"/>
      <c r="AZ842" s="401"/>
      <c r="BA842" s="401"/>
      <c r="BB842" s="401"/>
      <c r="BC842" s="401"/>
      <c r="BD842" s="401"/>
      <c r="BE842" s="401"/>
      <c r="BF842" s="401"/>
      <c r="BG842" s="401"/>
      <c r="BH842" s="401"/>
      <c r="BI842" s="401"/>
      <c r="BJ842" s="401"/>
      <c r="BK842" s="401"/>
      <c r="BL842" s="401"/>
      <c r="BM842" s="401"/>
      <c r="BN842" s="401"/>
      <c r="BO842" s="401"/>
      <c r="BP842" s="401"/>
      <c r="BQ842" s="401"/>
      <c r="BR842" s="401"/>
      <c r="BS842" s="401"/>
      <c r="BT842" s="401"/>
      <c r="BU842" s="401"/>
      <c r="BV842" s="401"/>
      <c r="BW842" s="401"/>
      <c r="BX842" s="401"/>
      <c r="BY842" s="401"/>
      <c r="BZ842" s="401"/>
      <c r="CA842" s="401"/>
      <c r="CB842" s="401"/>
      <c r="CC842" s="401"/>
      <c r="CD842" s="401"/>
      <c r="CE842" s="401"/>
      <c r="CF842" s="401"/>
      <c r="CG842" s="401"/>
      <c r="CH842" s="401"/>
      <c r="CI842" s="401"/>
      <c r="CJ842" s="401"/>
      <c r="CK842" s="401"/>
    </row>
    <row r="843" spans="1:89" s="1" customFormat="1" ht="75" customHeight="1">
      <c r="A843" s="217" t="s">
        <v>46</v>
      </c>
      <c r="B843" s="219" t="s">
        <v>23</v>
      </c>
      <c r="C843" s="231" t="s">
        <v>1788</v>
      </c>
      <c r="D843" s="231" t="s">
        <v>1786</v>
      </c>
      <c r="E843" s="220" t="s">
        <v>1787</v>
      </c>
      <c r="F843" s="221" t="s">
        <v>2104</v>
      </c>
      <c r="G843" s="222" t="s">
        <v>24</v>
      </c>
      <c r="H843" s="217">
        <v>0</v>
      </c>
      <c r="I843" s="223">
        <v>470000000</v>
      </c>
      <c r="J843" s="224" t="s">
        <v>25</v>
      </c>
      <c r="K843" s="219" t="s">
        <v>618</v>
      </c>
      <c r="L843" s="225" t="s">
        <v>26</v>
      </c>
      <c r="M843" s="226" t="s">
        <v>27</v>
      </c>
      <c r="N843" s="219" t="s">
        <v>1594</v>
      </c>
      <c r="O843" s="227" t="s">
        <v>28</v>
      </c>
      <c r="P843" s="225">
        <v>796</v>
      </c>
      <c r="Q843" s="228" t="s">
        <v>29</v>
      </c>
      <c r="R843" s="228" t="s">
        <v>3128</v>
      </c>
      <c r="S843" s="229">
        <v>16250</v>
      </c>
      <c r="T843" s="230">
        <f t="shared" si="28"/>
        <v>0</v>
      </c>
      <c r="U843" s="252">
        <f t="shared" si="29"/>
        <v>0</v>
      </c>
      <c r="V843" s="252"/>
      <c r="W843" s="468" t="s">
        <v>262</v>
      </c>
      <c r="X843" s="218" t="s">
        <v>3181</v>
      </c>
      <c r="Y843" s="67"/>
      <c r="Z843" s="68"/>
      <c r="AA843" s="67"/>
      <c r="AB843" s="69"/>
      <c r="AC843" s="70"/>
      <c r="AD843" s="70"/>
      <c r="AE843" s="70"/>
      <c r="AF843" s="70"/>
      <c r="AG843" s="71"/>
      <c r="AH843" s="318"/>
      <c r="AI843" s="67"/>
      <c r="AJ843" s="68"/>
      <c r="AK843" s="69"/>
      <c r="AL843" s="68"/>
      <c r="AM843" s="67"/>
      <c r="AN843" s="72"/>
      <c r="AO843" s="68"/>
      <c r="AP843" s="72"/>
      <c r="AQ843" s="68"/>
      <c r="AR843" s="4"/>
      <c r="AS843" s="4"/>
      <c r="AT843" s="4"/>
      <c r="AU843" s="4"/>
      <c r="AV843" s="4"/>
      <c r="AW843" s="4"/>
      <c r="AX843" s="8"/>
      <c r="BD843" s="11"/>
      <c r="BE843" s="11"/>
      <c r="BF843" s="11"/>
      <c r="BG843" s="11"/>
    </row>
    <row r="844" spans="1:89" s="1" customFormat="1" ht="75" customHeight="1">
      <c r="A844" s="217" t="s">
        <v>3848</v>
      </c>
      <c r="B844" s="219" t="s">
        <v>23</v>
      </c>
      <c r="C844" s="231" t="s">
        <v>1788</v>
      </c>
      <c r="D844" s="231" t="s">
        <v>1786</v>
      </c>
      <c r="E844" s="220" t="s">
        <v>1787</v>
      </c>
      <c r="F844" s="221" t="s">
        <v>2104</v>
      </c>
      <c r="G844" s="222" t="s">
        <v>24</v>
      </c>
      <c r="H844" s="217">
        <v>0</v>
      </c>
      <c r="I844" s="223">
        <v>470000000</v>
      </c>
      <c r="J844" s="224" t="s">
        <v>25</v>
      </c>
      <c r="K844" s="219" t="s">
        <v>618</v>
      </c>
      <c r="L844" s="225" t="s">
        <v>26</v>
      </c>
      <c r="M844" s="226" t="s">
        <v>27</v>
      </c>
      <c r="N844" s="219" t="s">
        <v>1594</v>
      </c>
      <c r="O844" s="227" t="s">
        <v>28</v>
      </c>
      <c r="P844" s="225">
        <v>796</v>
      </c>
      <c r="Q844" s="228" t="s">
        <v>29</v>
      </c>
      <c r="R844" s="228">
        <v>35</v>
      </c>
      <c r="S844" s="229">
        <v>13875</v>
      </c>
      <c r="T844" s="230">
        <f t="shared" si="28"/>
        <v>485625</v>
      </c>
      <c r="U844" s="252">
        <f t="shared" si="29"/>
        <v>543900</v>
      </c>
      <c r="V844" s="252"/>
      <c r="W844" s="468" t="s">
        <v>262</v>
      </c>
      <c r="X844" s="218" t="s">
        <v>4220</v>
      </c>
      <c r="Y844" s="132"/>
      <c r="Z844" s="368"/>
      <c r="AA844" s="434"/>
      <c r="AB844" s="435"/>
      <c r="AC844" s="449"/>
      <c r="AD844" s="449"/>
      <c r="AE844" s="449"/>
      <c r="AF844" s="449"/>
      <c r="AG844" s="75"/>
      <c r="AH844" s="410"/>
      <c r="AI844" s="434"/>
      <c r="AJ844" s="368"/>
      <c r="AK844" s="74"/>
      <c r="AL844" s="74"/>
      <c r="AM844" s="74"/>
      <c r="AN844" s="434"/>
      <c r="AO844" s="68"/>
      <c r="AP844" s="72"/>
      <c r="AQ844" s="68"/>
      <c r="AR844" s="4"/>
      <c r="AS844" s="4"/>
      <c r="AT844" s="4"/>
      <c r="AU844" s="4"/>
      <c r="AV844" s="4"/>
      <c r="AW844" s="4"/>
      <c r="AX844" s="8"/>
      <c r="BD844" s="11"/>
      <c r="BE844" s="11"/>
      <c r="BF844" s="11"/>
      <c r="BG844" s="11"/>
    </row>
    <row r="845" spans="1:89" s="12" customFormat="1" ht="126" customHeight="1">
      <c r="A845" s="217" t="s">
        <v>2899</v>
      </c>
      <c r="B845" s="219" t="s">
        <v>23</v>
      </c>
      <c r="C845" s="231" t="s">
        <v>2216</v>
      </c>
      <c r="D845" s="231" t="s">
        <v>1951</v>
      </c>
      <c r="E845" s="220" t="s">
        <v>2217</v>
      </c>
      <c r="F845" s="221" t="s">
        <v>2105</v>
      </c>
      <c r="G845" s="222" t="s">
        <v>24</v>
      </c>
      <c r="H845" s="217">
        <v>0</v>
      </c>
      <c r="I845" s="223">
        <v>470000000</v>
      </c>
      <c r="J845" s="224" t="s">
        <v>25</v>
      </c>
      <c r="K845" s="219" t="s">
        <v>1592</v>
      </c>
      <c r="L845" s="225" t="s">
        <v>26</v>
      </c>
      <c r="M845" s="226" t="s">
        <v>27</v>
      </c>
      <c r="N845" s="219" t="s">
        <v>1594</v>
      </c>
      <c r="O845" s="227" t="s">
        <v>28</v>
      </c>
      <c r="P845" s="225">
        <v>839</v>
      </c>
      <c r="Q845" s="228" t="s">
        <v>661</v>
      </c>
      <c r="R845" s="228" t="s">
        <v>3128</v>
      </c>
      <c r="S845" s="229">
        <v>205400</v>
      </c>
      <c r="T845" s="230">
        <f t="shared" si="28"/>
        <v>0</v>
      </c>
      <c r="U845" s="252">
        <f t="shared" si="29"/>
        <v>0</v>
      </c>
      <c r="V845" s="252"/>
      <c r="W845" s="468" t="s">
        <v>262</v>
      </c>
      <c r="X845" s="218"/>
      <c r="Y845" s="132"/>
      <c r="Z845" s="74"/>
      <c r="AA845" s="22"/>
      <c r="AB845" s="141"/>
      <c r="AC845" s="248"/>
      <c r="AD845" s="248"/>
      <c r="AE845" s="248"/>
      <c r="AF845" s="248"/>
      <c r="AG845" s="293"/>
      <c r="AH845" s="400"/>
      <c r="AI845" s="22"/>
      <c r="AJ845" s="22"/>
      <c r="AK845" s="22"/>
      <c r="AL845" s="22"/>
      <c r="AM845" s="22"/>
      <c r="AN845" s="22"/>
      <c r="AO845" s="22"/>
      <c r="AP845" s="22"/>
      <c r="AQ845" s="22"/>
      <c r="AR845" s="401"/>
      <c r="AS845" s="401"/>
      <c r="AT845" s="401"/>
      <c r="AU845" s="401"/>
      <c r="AV845" s="401"/>
      <c r="AW845" s="401"/>
      <c r="AX845" s="401"/>
      <c r="AY845" s="401"/>
      <c r="AZ845" s="401"/>
      <c r="BA845" s="401"/>
      <c r="BB845" s="401"/>
      <c r="BC845" s="401"/>
      <c r="BD845" s="401"/>
      <c r="BE845" s="401"/>
      <c r="BF845" s="401"/>
      <c r="BG845" s="401"/>
      <c r="BH845" s="401"/>
      <c r="BI845" s="401"/>
      <c r="BJ845" s="401"/>
      <c r="BK845" s="401"/>
      <c r="BL845" s="401"/>
      <c r="BM845" s="401"/>
      <c r="BN845" s="401"/>
      <c r="BO845" s="401"/>
      <c r="BP845" s="401"/>
      <c r="BQ845" s="401"/>
      <c r="BR845" s="401"/>
      <c r="BS845" s="401"/>
      <c r="BT845" s="401"/>
      <c r="BU845" s="401"/>
      <c r="BV845" s="401"/>
      <c r="BW845" s="401"/>
      <c r="BX845" s="401"/>
      <c r="BY845" s="401"/>
      <c r="BZ845" s="401"/>
      <c r="CA845" s="401"/>
      <c r="CB845" s="401"/>
      <c r="CC845" s="401"/>
      <c r="CD845" s="401"/>
      <c r="CE845" s="401"/>
      <c r="CF845" s="401"/>
      <c r="CG845" s="401"/>
      <c r="CH845" s="401"/>
      <c r="CI845" s="401"/>
      <c r="CJ845" s="401"/>
      <c r="CK845" s="401"/>
    </row>
    <row r="846" spans="1:89" s="1" customFormat="1" ht="75" customHeight="1">
      <c r="A846" s="217" t="s">
        <v>47</v>
      </c>
      <c r="B846" s="219" t="s">
        <v>23</v>
      </c>
      <c r="C846" s="231" t="s">
        <v>2216</v>
      </c>
      <c r="D846" s="231" t="s">
        <v>1951</v>
      </c>
      <c r="E846" s="220" t="s">
        <v>2217</v>
      </c>
      <c r="F846" s="221" t="s">
        <v>2105</v>
      </c>
      <c r="G846" s="222" t="s">
        <v>24</v>
      </c>
      <c r="H846" s="217">
        <v>0</v>
      </c>
      <c r="I846" s="223">
        <v>470000000</v>
      </c>
      <c r="J846" s="224" t="s">
        <v>25</v>
      </c>
      <c r="K846" s="219" t="s">
        <v>618</v>
      </c>
      <c r="L846" s="225" t="s">
        <v>26</v>
      </c>
      <c r="M846" s="226" t="s">
        <v>27</v>
      </c>
      <c r="N846" s="219" t="s">
        <v>1594</v>
      </c>
      <c r="O846" s="227" t="s">
        <v>28</v>
      </c>
      <c r="P846" s="225">
        <v>839</v>
      </c>
      <c r="Q846" s="228" t="s">
        <v>661</v>
      </c>
      <c r="R846" s="228" t="s">
        <v>3128</v>
      </c>
      <c r="S846" s="229">
        <v>205400</v>
      </c>
      <c r="T846" s="230">
        <f t="shared" si="28"/>
        <v>0</v>
      </c>
      <c r="U846" s="252">
        <f t="shared" si="29"/>
        <v>0</v>
      </c>
      <c r="V846" s="252"/>
      <c r="W846" s="468" t="s">
        <v>262</v>
      </c>
      <c r="X846" s="218" t="s">
        <v>3181</v>
      </c>
      <c r="Y846" s="67"/>
      <c r="Z846" s="68"/>
      <c r="AA846" s="67"/>
      <c r="AB846" s="69"/>
      <c r="AC846" s="70"/>
      <c r="AD846" s="70"/>
      <c r="AE846" s="70"/>
      <c r="AF846" s="70"/>
      <c r="AG846" s="71"/>
      <c r="AH846" s="318"/>
      <c r="AI846" s="67"/>
      <c r="AJ846" s="68"/>
      <c r="AK846" s="69"/>
      <c r="AL846" s="68"/>
      <c r="AM846" s="67"/>
      <c r="AN846" s="72"/>
      <c r="AO846" s="68"/>
      <c r="AP846" s="72"/>
      <c r="AQ846" s="68"/>
      <c r="AR846" s="4"/>
      <c r="AS846" s="4"/>
      <c r="AT846" s="4"/>
      <c r="AU846" s="4"/>
      <c r="AV846" s="4"/>
      <c r="AW846" s="4"/>
      <c r="AX846" s="8"/>
      <c r="BD846" s="11"/>
      <c r="BE846" s="11"/>
      <c r="BF846" s="11"/>
      <c r="BG846" s="11"/>
    </row>
    <row r="847" spans="1:89" s="1" customFormat="1" ht="75" customHeight="1">
      <c r="A847" s="217" t="s">
        <v>3849</v>
      </c>
      <c r="B847" s="219" t="s">
        <v>23</v>
      </c>
      <c r="C847" s="231" t="s">
        <v>2216</v>
      </c>
      <c r="D847" s="231" t="s">
        <v>1951</v>
      </c>
      <c r="E847" s="220" t="s">
        <v>2217</v>
      </c>
      <c r="F847" s="221" t="s">
        <v>2105</v>
      </c>
      <c r="G847" s="222" t="s">
        <v>24</v>
      </c>
      <c r="H847" s="217">
        <v>0</v>
      </c>
      <c r="I847" s="223">
        <v>470000000</v>
      </c>
      <c r="J847" s="224" t="s">
        <v>25</v>
      </c>
      <c r="K847" s="219" t="s">
        <v>618</v>
      </c>
      <c r="L847" s="225" t="s">
        <v>26</v>
      </c>
      <c r="M847" s="226" t="s">
        <v>27</v>
      </c>
      <c r="N847" s="219" t="s">
        <v>1594</v>
      </c>
      <c r="O847" s="227" t="s">
        <v>28</v>
      </c>
      <c r="P847" s="225">
        <v>839</v>
      </c>
      <c r="Q847" s="228" t="s">
        <v>661</v>
      </c>
      <c r="R847" s="228">
        <v>10</v>
      </c>
      <c r="S847" s="229">
        <v>158956.35999999999</v>
      </c>
      <c r="T847" s="230">
        <f t="shared" si="28"/>
        <v>1589563.5999999999</v>
      </c>
      <c r="U847" s="252">
        <f t="shared" si="29"/>
        <v>1780311.2320000001</v>
      </c>
      <c r="V847" s="252"/>
      <c r="W847" s="468" t="s">
        <v>262</v>
      </c>
      <c r="X847" s="218" t="s">
        <v>4220</v>
      </c>
      <c r="Y847" s="132"/>
      <c r="Z847" s="368"/>
      <c r="AA847" s="434"/>
      <c r="AB847" s="435"/>
      <c r="AC847" s="449"/>
      <c r="AD847" s="449"/>
      <c r="AE847" s="449"/>
      <c r="AF847" s="449"/>
      <c r="AG847" s="408"/>
      <c r="AH847" s="410"/>
      <c r="AI847" s="434"/>
      <c r="AJ847" s="368"/>
      <c r="AK847" s="434"/>
      <c r="AL847" s="434"/>
      <c r="AM847" s="434"/>
      <c r="AN847" s="434"/>
      <c r="AO847" s="68"/>
      <c r="AP847" s="72"/>
      <c r="AQ847" s="68"/>
      <c r="AR847" s="4"/>
      <c r="AS847" s="4"/>
      <c r="AT847" s="4"/>
      <c r="AU847" s="4"/>
      <c r="AV847" s="4"/>
      <c r="AW847" s="4"/>
      <c r="AX847" s="8"/>
      <c r="BD847" s="11"/>
      <c r="BE847" s="11"/>
      <c r="BF847" s="11"/>
      <c r="BG847" s="11"/>
    </row>
    <row r="848" spans="1:89" s="12" customFormat="1" ht="82.5" customHeight="1">
      <c r="A848" s="217" t="s">
        <v>2900</v>
      </c>
      <c r="B848" s="219" t="s">
        <v>23</v>
      </c>
      <c r="C848" s="231" t="s">
        <v>2216</v>
      </c>
      <c r="D848" s="231" t="s">
        <v>1951</v>
      </c>
      <c r="E848" s="220" t="s">
        <v>2217</v>
      </c>
      <c r="F848" s="221" t="s">
        <v>2106</v>
      </c>
      <c r="G848" s="222" t="s">
        <v>24</v>
      </c>
      <c r="H848" s="217">
        <v>0</v>
      </c>
      <c r="I848" s="223">
        <v>470000000</v>
      </c>
      <c r="J848" s="224" t="s">
        <v>25</v>
      </c>
      <c r="K848" s="219" t="s">
        <v>1592</v>
      </c>
      <c r="L848" s="225" t="s">
        <v>26</v>
      </c>
      <c r="M848" s="226" t="s">
        <v>27</v>
      </c>
      <c r="N848" s="219" t="s">
        <v>1594</v>
      </c>
      <c r="O848" s="227" t="s">
        <v>28</v>
      </c>
      <c r="P848" s="225">
        <v>839</v>
      </c>
      <c r="Q848" s="228" t="s">
        <v>661</v>
      </c>
      <c r="R848" s="228" t="s">
        <v>3128</v>
      </c>
      <c r="S848" s="229">
        <v>103225</v>
      </c>
      <c r="T848" s="230">
        <f t="shared" si="28"/>
        <v>0</v>
      </c>
      <c r="U848" s="252">
        <f t="shared" si="29"/>
        <v>0</v>
      </c>
      <c r="V848" s="252"/>
      <c r="W848" s="468" t="s">
        <v>262</v>
      </c>
      <c r="X848" s="218"/>
      <c r="Y848" s="132"/>
      <c r="Z848" s="74"/>
      <c r="AA848" s="22"/>
      <c r="AB848" s="141"/>
      <c r="AC848" s="248"/>
      <c r="AD848" s="248"/>
      <c r="AE848" s="248"/>
      <c r="AF848" s="248"/>
      <c r="AG848" s="293"/>
      <c r="AH848" s="400"/>
      <c r="AI848" s="22"/>
      <c r="AJ848" s="22"/>
      <c r="AK848" s="22"/>
      <c r="AL848" s="22"/>
      <c r="AM848" s="22"/>
      <c r="AN848" s="22"/>
      <c r="AO848" s="22"/>
      <c r="AP848" s="22"/>
      <c r="AQ848" s="22"/>
      <c r="AR848" s="401"/>
      <c r="AS848" s="401"/>
      <c r="AT848" s="401"/>
      <c r="AU848" s="401"/>
      <c r="AV848" s="401"/>
      <c r="AW848" s="401"/>
      <c r="AX848" s="401"/>
      <c r="AY848" s="401"/>
      <c r="AZ848" s="401"/>
      <c r="BA848" s="401"/>
      <c r="BB848" s="401"/>
      <c r="BC848" s="401"/>
      <c r="BD848" s="401"/>
      <c r="BE848" s="401"/>
      <c r="BF848" s="401"/>
      <c r="BG848" s="401"/>
      <c r="BH848" s="401"/>
      <c r="BI848" s="401"/>
      <c r="BJ848" s="401"/>
      <c r="BK848" s="401"/>
      <c r="BL848" s="401"/>
      <c r="BM848" s="401"/>
      <c r="BN848" s="401"/>
      <c r="BO848" s="401"/>
      <c r="BP848" s="401"/>
      <c r="BQ848" s="401"/>
      <c r="BR848" s="401"/>
      <c r="BS848" s="401"/>
      <c r="BT848" s="401"/>
      <c r="BU848" s="401"/>
      <c r="BV848" s="401"/>
      <c r="BW848" s="401"/>
      <c r="BX848" s="401"/>
      <c r="BY848" s="401"/>
      <c r="BZ848" s="401"/>
      <c r="CA848" s="401"/>
      <c r="CB848" s="401"/>
      <c r="CC848" s="401"/>
      <c r="CD848" s="401"/>
      <c r="CE848" s="401"/>
      <c r="CF848" s="401"/>
      <c r="CG848" s="401"/>
      <c r="CH848" s="401"/>
      <c r="CI848" s="401"/>
      <c r="CJ848" s="401"/>
      <c r="CK848" s="401"/>
    </row>
    <row r="849" spans="1:89" s="1" customFormat="1" ht="75" customHeight="1">
      <c r="A849" s="217" t="s">
        <v>3423</v>
      </c>
      <c r="B849" s="219" t="s">
        <v>23</v>
      </c>
      <c r="C849" s="231" t="s">
        <v>2216</v>
      </c>
      <c r="D849" s="231" t="s">
        <v>1951</v>
      </c>
      <c r="E849" s="220" t="s">
        <v>2217</v>
      </c>
      <c r="F849" s="221" t="s">
        <v>2106</v>
      </c>
      <c r="G849" s="222" t="s">
        <v>24</v>
      </c>
      <c r="H849" s="217">
        <v>0</v>
      </c>
      <c r="I849" s="223">
        <v>470000000</v>
      </c>
      <c r="J849" s="224" t="s">
        <v>25</v>
      </c>
      <c r="K849" s="219" t="s">
        <v>618</v>
      </c>
      <c r="L849" s="225" t="s">
        <v>26</v>
      </c>
      <c r="M849" s="226" t="s">
        <v>27</v>
      </c>
      <c r="N849" s="219" t="s">
        <v>1594</v>
      </c>
      <c r="O849" s="227" t="s">
        <v>28</v>
      </c>
      <c r="P849" s="225">
        <v>839</v>
      </c>
      <c r="Q849" s="228" t="s">
        <v>661</v>
      </c>
      <c r="R849" s="228" t="s">
        <v>3128</v>
      </c>
      <c r="S849" s="229">
        <v>103225</v>
      </c>
      <c r="T849" s="230">
        <f t="shared" si="28"/>
        <v>0</v>
      </c>
      <c r="U849" s="252">
        <f t="shared" si="29"/>
        <v>0</v>
      </c>
      <c r="V849" s="252"/>
      <c r="W849" s="468" t="s">
        <v>262</v>
      </c>
      <c r="X849" s="218" t="s">
        <v>3181</v>
      </c>
      <c r="Y849" s="67"/>
      <c r="Z849" s="68"/>
      <c r="AA849" s="67"/>
      <c r="AB849" s="69"/>
      <c r="AC849" s="70"/>
      <c r="AD849" s="70"/>
      <c r="AE849" s="70"/>
      <c r="AF849" s="70"/>
      <c r="AG849" s="71"/>
      <c r="AH849" s="318"/>
      <c r="AI849" s="67"/>
      <c r="AJ849" s="68"/>
      <c r="AK849" s="69"/>
      <c r="AL849" s="68"/>
      <c r="AM849" s="67"/>
      <c r="AN849" s="72"/>
      <c r="AO849" s="68"/>
      <c r="AP849" s="72"/>
      <c r="AQ849" s="68"/>
      <c r="AR849" s="4"/>
      <c r="AS849" s="4"/>
      <c r="AT849" s="4"/>
      <c r="AU849" s="4"/>
      <c r="AV849" s="4"/>
      <c r="AW849" s="4"/>
      <c r="AX849" s="8"/>
      <c r="BD849" s="11"/>
      <c r="BE849" s="11"/>
      <c r="BF849" s="11"/>
      <c r="BG849" s="11"/>
    </row>
    <row r="850" spans="1:89" s="1" customFormat="1" ht="75" customHeight="1">
      <c r="A850" s="217" t="s">
        <v>3850</v>
      </c>
      <c r="B850" s="219" t="s">
        <v>23</v>
      </c>
      <c r="C850" s="231" t="s">
        <v>2216</v>
      </c>
      <c r="D850" s="231" t="s">
        <v>1951</v>
      </c>
      <c r="E850" s="220" t="s">
        <v>2217</v>
      </c>
      <c r="F850" s="221" t="s">
        <v>2106</v>
      </c>
      <c r="G850" s="222" t="s">
        <v>24</v>
      </c>
      <c r="H850" s="217">
        <v>0</v>
      </c>
      <c r="I850" s="223">
        <v>470000000</v>
      </c>
      <c r="J850" s="224" t="s">
        <v>25</v>
      </c>
      <c r="K850" s="219" t="s">
        <v>618</v>
      </c>
      <c r="L850" s="225" t="s">
        <v>26</v>
      </c>
      <c r="M850" s="226" t="s">
        <v>27</v>
      </c>
      <c r="N850" s="219" t="s">
        <v>1594</v>
      </c>
      <c r="O850" s="227" t="s">
        <v>28</v>
      </c>
      <c r="P850" s="225">
        <v>839</v>
      </c>
      <c r="Q850" s="228" t="s">
        <v>661</v>
      </c>
      <c r="R850" s="228" t="s">
        <v>3128</v>
      </c>
      <c r="S850" s="229">
        <v>79094.539999999994</v>
      </c>
      <c r="T850" s="230">
        <f t="shared" si="28"/>
        <v>0</v>
      </c>
      <c r="U850" s="252">
        <f t="shared" si="29"/>
        <v>0</v>
      </c>
      <c r="V850" s="252"/>
      <c r="W850" s="468" t="s">
        <v>262</v>
      </c>
      <c r="X850" s="218" t="s">
        <v>4220</v>
      </c>
      <c r="Y850" s="132"/>
      <c r="Z850" s="368"/>
      <c r="AA850" s="434"/>
      <c r="AB850" s="435"/>
      <c r="AC850" s="449"/>
      <c r="AD850" s="449"/>
      <c r="AE850" s="449"/>
      <c r="AF850" s="449"/>
      <c r="AG850" s="408"/>
      <c r="AH850" s="410"/>
      <c r="AI850" s="434"/>
      <c r="AJ850" s="368"/>
      <c r="AK850" s="434"/>
      <c r="AL850" s="434"/>
      <c r="AM850" s="434"/>
      <c r="AN850" s="434"/>
      <c r="AO850" s="68"/>
      <c r="AP850" s="72"/>
      <c r="AQ850" s="68"/>
      <c r="AR850" s="4"/>
      <c r="AS850" s="4"/>
      <c r="AT850" s="4"/>
      <c r="AU850" s="4"/>
      <c r="AV850" s="4"/>
      <c r="AW850" s="4"/>
      <c r="AX850" s="8"/>
      <c r="BD850" s="11"/>
      <c r="BE850" s="11"/>
      <c r="BF850" s="11"/>
      <c r="BG850" s="11"/>
    </row>
    <row r="851" spans="1:89" s="1" customFormat="1" ht="75" customHeight="1">
      <c r="A851" s="217" t="s">
        <v>4254</v>
      </c>
      <c r="B851" s="219" t="s">
        <v>23</v>
      </c>
      <c r="C851" s="231" t="s">
        <v>2216</v>
      </c>
      <c r="D851" s="231" t="s">
        <v>1951</v>
      </c>
      <c r="E851" s="220" t="s">
        <v>2217</v>
      </c>
      <c r="F851" s="221" t="s">
        <v>2106</v>
      </c>
      <c r="G851" s="222" t="s">
        <v>24</v>
      </c>
      <c r="H851" s="217">
        <v>0</v>
      </c>
      <c r="I851" s="223">
        <v>470000000</v>
      </c>
      <c r="J851" s="224" t="s">
        <v>25</v>
      </c>
      <c r="K851" s="219" t="s">
        <v>618</v>
      </c>
      <c r="L851" s="225" t="s">
        <v>26</v>
      </c>
      <c r="M851" s="226" t="s">
        <v>27</v>
      </c>
      <c r="N851" s="219" t="s">
        <v>1594</v>
      </c>
      <c r="O851" s="227" t="s">
        <v>28</v>
      </c>
      <c r="P851" s="225">
        <v>839</v>
      </c>
      <c r="Q851" s="228" t="s">
        <v>661</v>
      </c>
      <c r="R851" s="228">
        <v>10</v>
      </c>
      <c r="S851" s="470">
        <v>52735</v>
      </c>
      <c r="T851" s="230">
        <f t="shared" ref="T851:T914" si="30">S851*R851</f>
        <v>527350</v>
      </c>
      <c r="U851" s="252">
        <f t="shared" ref="U851:U914" si="31">T851*1.12</f>
        <v>590632</v>
      </c>
      <c r="V851" s="252"/>
      <c r="W851" s="468" t="s">
        <v>262</v>
      </c>
      <c r="X851" s="218" t="s">
        <v>4220</v>
      </c>
      <c r="Y851" s="132"/>
      <c r="Z851" s="368"/>
      <c r="AA851" s="434"/>
      <c r="AB851" s="435"/>
      <c r="AC851" s="449"/>
      <c r="AD851" s="449"/>
      <c r="AE851" s="449"/>
      <c r="AF851" s="449"/>
      <c r="AG851" s="408"/>
      <c r="AH851" s="410"/>
      <c r="AI851" s="434"/>
      <c r="AJ851" s="368"/>
      <c r="AK851" s="434"/>
      <c r="AL851" s="434"/>
      <c r="AM851" s="434"/>
      <c r="AN851" s="434"/>
      <c r="AO851" s="68"/>
      <c r="AP851" s="72"/>
      <c r="AQ851" s="68"/>
      <c r="AR851" s="4"/>
      <c r="AS851" s="4"/>
      <c r="AT851" s="4"/>
      <c r="AU851" s="4"/>
      <c r="AV851" s="4"/>
      <c r="AW851" s="4"/>
      <c r="AX851" s="8"/>
      <c r="BD851" s="11"/>
      <c r="BE851" s="11"/>
      <c r="BF851" s="11"/>
      <c r="BG851" s="11"/>
    </row>
    <row r="852" spans="1:89" s="12" customFormat="1" ht="82.5" customHeight="1">
      <c r="A852" s="217" t="s">
        <v>2901</v>
      </c>
      <c r="B852" s="219" t="s">
        <v>23</v>
      </c>
      <c r="C852" s="231" t="s">
        <v>2196</v>
      </c>
      <c r="D852" s="231" t="s">
        <v>2197</v>
      </c>
      <c r="E852" s="220" t="s">
        <v>2189</v>
      </c>
      <c r="F852" s="221" t="s">
        <v>2107</v>
      </c>
      <c r="G852" s="222" t="s">
        <v>24</v>
      </c>
      <c r="H852" s="217">
        <v>0</v>
      </c>
      <c r="I852" s="223">
        <v>470000000</v>
      </c>
      <c r="J852" s="224" t="s">
        <v>25</v>
      </c>
      <c r="K852" s="219" t="s">
        <v>1592</v>
      </c>
      <c r="L852" s="225" t="s">
        <v>26</v>
      </c>
      <c r="M852" s="226" t="s">
        <v>27</v>
      </c>
      <c r="N852" s="219" t="s">
        <v>1594</v>
      </c>
      <c r="O852" s="227" t="s">
        <v>28</v>
      </c>
      <c r="P852" s="225">
        <v>796</v>
      </c>
      <c r="Q852" s="228" t="s">
        <v>29</v>
      </c>
      <c r="R852" s="228" t="s">
        <v>3128</v>
      </c>
      <c r="S852" s="229">
        <v>24435</v>
      </c>
      <c r="T852" s="230">
        <f t="shared" si="30"/>
        <v>0</v>
      </c>
      <c r="U852" s="252">
        <f t="shared" si="31"/>
        <v>0</v>
      </c>
      <c r="V852" s="252"/>
      <c r="W852" s="468" t="s">
        <v>262</v>
      </c>
      <c r="X852" s="218"/>
      <c r="Y852" s="132"/>
      <c r="Z852" s="74"/>
      <c r="AA852" s="22"/>
      <c r="AB852" s="141"/>
      <c r="AC852" s="248"/>
      <c r="AD852" s="248"/>
      <c r="AE852" s="248"/>
      <c r="AF852" s="248"/>
      <c r="AG852" s="293"/>
      <c r="AH852" s="400"/>
      <c r="AI852" s="22"/>
      <c r="AJ852" s="22"/>
      <c r="AK852" s="22"/>
      <c r="AL852" s="22"/>
      <c r="AM852" s="22"/>
      <c r="AN852" s="22"/>
      <c r="AO852" s="22"/>
      <c r="AP852" s="22"/>
      <c r="AQ852" s="22"/>
      <c r="AR852" s="401"/>
      <c r="AS852" s="401"/>
      <c r="AT852" s="401"/>
      <c r="AU852" s="401"/>
      <c r="AV852" s="401"/>
      <c r="AW852" s="401"/>
      <c r="AX852" s="401"/>
      <c r="AY852" s="401"/>
      <c r="AZ852" s="401"/>
      <c r="BA852" s="401"/>
      <c r="BB852" s="401"/>
      <c r="BC852" s="401"/>
      <c r="BD852" s="401"/>
      <c r="BE852" s="401"/>
      <c r="BF852" s="401"/>
      <c r="BG852" s="401"/>
      <c r="BH852" s="401"/>
      <c r="BI852" s="401"/>
      <c r="BJ852" s="401"/>
      <c r="BK852" s="401"/>
      <c r="BL852" s="401"/>
      <c r="BM852" s="401"/>
      <c r="BN852" s="401"/>
      <c r="BO852" s="401"/>
      <c r="BP852" s="401"/>
      <c r="BQ852" s="401"/>
      <c r="BR852" s="401"/>
      <c r="BS852" s="401"/>
      <c r="BT852" s="401"/>
      <c r="BU852" s="401"/>
      <c r="BV852" s="401"/>
      <c r="BW852" s="401"/>
      <c r="BX852" s="401"/>
      <c r="BY852" s="401"/>
      <c r="BZ852" s="401"/>
      <c r="CA852" s="401"/>
      <c r="CB852" s="401"/>
      <c r="CC852" s="401"/>
      <c r="CD852" s="401"/>
      <c r="CE852" s="401"/>
      <c r="CF852" s="401"/>
      <c r="CG852" s="401"/>
      <c r="CH852" s="401"/>
      <c r="CI852" s="401"/>
      <c r="CJ852" s="401"/>
      <c r="CK852" s="401"/>
    </row>
    <row r="853" spans="1:89" s="1" customFormat="1" ht="75" customHeight="1">
      <c r="A853" s="217" t="s">
        <v>3424</v>
      </c>
      <c r="B853" s="219" t="s">
        <v>23</v>
      </c>
      <c r="C853" s="231" t="s">
        <v>2196</v>
      </c>
      <c r="D853" s="231" t="s">
        <v>2197</v>
      </c>
      <c r="E853" s="220" t="s">
        <v>2189</v>
      </c>
      <c r="F853" s="221" t="s">
        <v>2107</v>
      </c>
      <c r="G853" s="222" t="s">
        <v>24</v>
      </c>
      <c r="H853" s="217">
        <v>0</v>
      </c>
      <c r="I853" s="223">
        <v>470000000</v>
      </c>
      <c r="J853" s="224" t="s">
        <v>25</v>
      </c>
      <c r="K853" s="219" t="s">
        <v>618</v>
      </c>
      <c r="L853" s="225" t="s">
        <v>26</v>
      </c>
      <c r="M853" s="226" t="s">
        <v>27</v>
      </c>
      <c r="N853" s="219" t="s">
        <v>1594</v>
      </c>
      <c r="O853" s="227" t="s">
        <v>28</v>
      </c>
      <c r="P853" s="225">
        <v>796</v>
      </c>
      <c r="Q853" s="228" t="s">
        <v>29</v>
      </c>
      <c r="R853" s="228" t="s">
        <v>3128</v>
      </c>
      <c r="S853" s="229">
        <v>24435</v>
      </c>
      <c r="T853" s="230">
        <f t="shared" si="30"/>
        <v>0</v>
      </c>
      <c r="U853" s="252">
        <f t="shared" si="31"/>
        <v>0</v>
      </c>
      <c r="V853" s="252"/>
      <c r="W853" s="468" t="s">
        <v>262</v>
      </c>
      <c r="X853" s="218" t="s">
        <v>3181</v>
      </c>
      <c r="Y853" s="67"/>
      <c r="Z853" s="68"/>
      <c r="AA853" s="67"/>
      <c r="AB853" s="69"/>
      <c r="AC853" s="70"/>
      <c r="AD853" s="70"/>
      <c r="AE853" s="70"/>
      <c r="AF853" s="70"/>
      <c r="AG853" s="71"/>
      <c r="AH853" s="318"/>
      <c r="AI853" s="67"/>
      <c r="AJ853" s="68"/>
      <c r="AK853" s="69"/>
      <c r="AL853" s="68"/>
      <c r="AM853" s="67"/>
      <c r="AN853" s="72"/>
      <c r="AO853" s="68"/>
      <c r="AP853" s="72"/>
      <c r="AQ853" s="68"/>
      <c r="AR853" s="4"/>
      <c r="AS853" s="4"/>
      <c r="AT853" s="4"/>
      <c r="AU853" s="4"/>
      <c r="AV853" s="4"/>
      <c r="AW853" s="4"/>
      <c r="AX853" s="8"/>
      <c r="BD853" s="11"/>
      <c r="BE853" s="11"/>
      <c r="BF853" s="11"/>
      <c r="BG853" s="11"/>
    </row>
    <row r="854" spans="1:89" s="1" customFormat="1" ht="75" customHeight="1">
      <c r="A854" s="217" t="s">
        <v>3851</v>
      </c>
      <c r="B854" s="219" t="s">
        <v>23</v>
      </c>
      <c r="C854" s="231" t="s">
        <v>2196</v>
      </c>
      <c r="D854" s="231" t="s">
        <v>2197</v>
      </c>
      <c r="E854" s="220" t="s">
        <v>2189</v>
      </c>
      <c r="F854" s="221" t="s">
        <v>2107</v>
      </c>
      <c r="G854" s="222" t="s">
        <v>24</v>
      </c>
      <c r="H854" s="217">
        <v>0</v>
      </c>
      <c r="I854" s="223">
        <v>470000000</v>
      </c>
      <c r="J854" s="224" t="s">
        <v>25</v>
      </c>
      <c r="K854" s="219" t="s">
        <v>618</v>
      </c>
      <c r="L854" s="225" t="s">
        <v>26</v>
      </c>
      <c r="M854" s="226" t="s">
        <v>27</v>
      </c>
      <c r="N854" s="219" t="s">
        <v>1594</v>
      </c>
      <c r="O854" s="227" t="s">
        <v>28</v>
      </c>
      <c r="P854" s="225">
        <v>796</v>
      </c>
      <c r="Q854" s="228" t="s">
        <v>29</v>
      </c>
      <c r="R854" s="228">
        <v>30</v>
      </c>
      <c r="S854" s="229">
        <v>18247.53</v>
      </c>
      <c r="T854" s="230">
        <f t="shared" si="30"/>
        <v>547425.89999999991</v>
      </c>
      <c r="U854" s="252">
        <f t="shared" si="31"/>
        <v>613117.00799999991</v>
      </c>
      <c r="V854" s="252"/>
      <c r="W854" s="468" t="s">
        <v>262</v>
      </c>
      <c r="X854" s="218" t="s">
        <v>4220</v>
      </c>
      <c r="Y854" s="132"/>
      <c r="Z854" s="368"/>
      <c r="AA854" s="434"/>
      <c r="AB854" s="435"/>
      <c r="AC854" s="449"/>
      <c r="AD854" s="449"/>
      <c r="AE854" s="449"/>
      <c r="AF854" s="449"/>
      <c r="AG854" s="408"/>
      <c r="AH854" s="410"/>
      <c r="AI854" s="434"/>
      <c r="AJ854" s="368"/>
      <c r="AK854" s="434"/>
      <c r="AL854" s="434"/>
      <c r="AM854" s="434"/>
      <c r="AN854" s="434"/>
      <c r="AO854" s="74"/>
      <c r="AP854" s="72"/>
      <c r="AQ854" s="68"/>
      <c r="AR854" s="4"/>
      <c r="AS854" s="4"/>
      <c r="AT854" s="4"/>
      <c r="AU854" s="4"/>
      <c r="AV854" s="4"/>
      <c r="AW854" s="4"/>
      <c r="AX854" s="8"/>
      <c r="BD854" s="11"/>
      <c r="BE854" s="11"/>
      <c r="BF854" s="11"/>
      <c r="BG854" s="11"/>
    </row>
    <row r="855" spans="1:89" s="12" customFormat="1" ht="82.5" customHeight="1">
      <c r="A855" s="217" t="s">
        <v>2902</v>
      </c>
      <c r="B855" s="219" t="s">
        <v>23</v>
      </c>
      <c r="C855" s="231" t="s">
        <v>2196</v>
      </c>
      <c r="D855" s="231" t="s">
        <v>2197</v>
      </c>
      <c r="E855" s="220" t="s">
        <v>2189</v>
      </c>
      <c r="F855" s="221" t="s">
        <v>2108</v>
      </c>
      <c r="G855" s="222" t="s">
        <v>24</v>
      </c>
      <c r="H855" s="217">
        <v>0</v>
      </c>
      <c r="I855" s="223">
        <v>470000000</v>
      </c>
      <c r="J855" s="224" t="s">
        <v>25</v>
      </c>
      <c r="K855" s="219" t="s">
        <v>1592</v>
      </c>
      <c r="L855" s="225" t="s">
        <v>26</v>
      </c>
      <c r="M855" s="226" t="s">
        <v>27</v>
      </c>
      <c r="N855" s="219" t="s">
        <v>1594</v>
      </c>
      <c r="O855" s="227" t="s">
        <v>28</v>
      </c>
      <c r="P855" s="225">
        <v>796</v>
      </c>
      <c r="Q855" s="228" t="s">
        <v>29</v>
      </c>
      <c r="R855" s="228" t="s">
        <v>3128</v>
      </c>
      <c r="S855" s="229">
        <v>46500</v>
      </c>
      <c r="T855" s="230">
        <f t="shared" si="30"/>
        <v>0</v>
      </c>
      <c r="U855" s="252">
        <f t="shared" si="31"/>
        <v>0</v>
      </c>
      <c r="V855" s="252"/>
      <c r="W855" s="468" t="s">
        <v>262</v>
      </c>
      <c r="X855" s="218"/>
      <c r="Y855" s="132"/>
      <c r="Z855" s="74"/>
      <c r="AA855" s="22"/>
      <c r="AB855" s="141"/>
      <c r="AC855" s="248"/>
      <c r="AD855" s="248"/>
      <c r="AE855" s="248"/>
      <c r="AF855" s="248"/>
      <c r="AG855" s="293"/>
      <c r="AH855" s="400"/>
      <c r="AI855" s="22"/>
      <c r="AJ855" s="22"/>
      <c r="AK855" s="22"/>
      <c r="AL855" s="22"/>
      <c r="AM855" s="22"/>
      <c r="AN855" s="22"/>
      <c r="AO855" s="22"/>
      <c r="AP855" s="22"/>
      <c r="AQ855" s="22"/>
      <c r="AR855" s="401"/>
      <c r="AS855" s="401"/>
      <c r="AT855" s="401"/>
      <c r="AU855" s="401"/>
      <c r="AV855" s="401"/>
      <c r="AW855" s="401"/>
      <c r="AX855" s="401"/>
      <c r="AY855" s="401"/>
      <c r="AZ855" s="401"/>
      <c r="BA855" s="401"/>
      <c r="BB855" s="401"/>
      <c r="BC855" s="401"/>
      <c r="BD855" s="401"/>
      <c r="BE855" s="401"/>
      <c r="BF855" s="401"/>
      <c r="BG855" s="401"/>
      <c r="BH855" s="401"/>
      <c r="BI855" s="401"/>
      <c r="BJ855" s="401"/>
      <c r="BK855" s="401"/>
      <c r="BL855" s="401"/>
      <c r="BM855" s="401"/>
      <c r="BN855" s="401"/>
      <c r="BO855" s="401"/>
      <c r="BP855" s="401"/>
      <c r="BQ855" s="401"/>
      <c r="BR855" s="401"/>
      <c r="BS855" s="401"/>
      <c r="BT855" s="401"/>
      <c r="BU855" s="401"/>
      <c r="BV855" s="401"/>
      <c r="BW855" s="401"/>
      <c r="BX855" s="401"/>
      <c r="BY855" s="401"/>
      <c r="BZ855" s="401"/>
      <c r="CA855" s="401"/>
      <c r="CB855" s="401"/>
      <c r="CC855" s="401"/>
      <c r="CD855" s="401"/>
      <c r="CE855" s="401"/>
      <c r="CF855" s="401"/>
      <c r="CG855" s="401"/>
      <c r="CH855" s="401"/>
      <c r="CI855" s="401"/>
      <c r="CJ855" s="401"/>
      <c r="CK855" s="401"/>
    </row>
    <row r="856" spans="1:89" s="1" customFormat="1" ht="75" customHeight="1">
      <c r="A856" s="217" t="s">
        <v>3425</v>
      </c>
      <c r="B856" s="219" t="s">
        <v>23</v>
      </c>
      <c r="C856" s="231" t="s">
        <v>2196</v>
      </c>
      <c r="D856" s="231" t="s">
        <v>2197</v>
      </c>
      <c r="E856" s="220" t="s">
        <v>2189</v>
      </c>
      <c r="F856" s="221" t="s">
        <v>2108</v>
      </c>
      <c r="G856" s="222" t="s">
        <v>24</v>
      </c>
      <c r="H856" s="217">
        <v>0</v>
      </c>
      <c r="I856" s="223">
        <v>470000000</v>
      </c>
      <c r="J856" s="224" t="s">
        <v>25</v>
      </c>
      <c r="K856" s="219" t="s">
        <v>618</v>
      </c>
      <c r="L856" s="225" t="s">
        <v>26</v>
      </c>
      <c r="M856" s="226" t="s">
        <v>27</v>
      </c>
      <c r="N856" s="219" t="s">
        <v>1594</v>
      </c>
      <c r="O856" s="227" t="s">
        <v>28</v>
      </c>
      <c r="P856" s="225">
        <v>796</v>
      </c>
      <c r="Q856" s="228" t="s">
        <v>29</v>
      </c>
      <c r="R856" s="228" t="s">
        <v>3128</v>
      </c>
      <c r="S856" s="229">
        <v>46500</v>
      </c>
      <c r="T856" s="230">
        <f t="shared" si="30"/>
        <v>0</v>
      </c>
      <c r="U856" s="252">
        <f t="shared" si="31"/>
        <v>0</v>
      </c>
      <c r="V856" s="252"/>
      <c r="W856" s="468" t="s">
        <v>262</v>
      </c>
      <c r="X856" s="218" t="s">
        <v>3181</v>
      </c>
      <c r="Y856" s="67"/>
      <c r="Z856" s="68"/>
      <c r="AA856" s="67"/>
      <c r="AB856" s="69"/>
      <c r="AC856" s="70"/>
      <c r="AD856" s="70"/>
      <c r="AE856" s="70"/>
      <c r="AF856" s="70"/>
      <c r="AG856" s="71"/>
      <c r="AH856" s="318"/>
      <c r="AI856" s="67"/>
      <c r="AJ856" s="68"/>
      <c r="AK856" s="69"/>
      <c r="AL856" s="68"/>
      <c r="AM856" s="67"/>
      <c r="AN856" s="72"/>
      <c r="AO856" s="68"/>
      <c r="AP856" s="72"/>
      <c r="AQ856" s="68"/>
      <c r="AR856" s="4"/>
      <c r="AS856" s="4"/>
      <c r="AT856" s="4"/>
      <c r="AU856" s="4"/>
      <c r="AV856" s="4"/>
      <c r="AW856" s="4"/>
      <c r="AX856" s="8"/>
      <c r="BD856" s="11"/>
      <c r="BE856" s="11"/>
      <c r="BF856" s="11"/>
      <c r="BG856" s="11"/>
    </row>
    <row r="857" spans="1:89" s="1" customFormat="1" ht="75" customHeight="1">
      <c r="A857" s="217" t="s">
        <v>3852</v>
      </c>
      <c r="B857" s="219" t="s">
        <v>23</v>
      </c>
      <c r="C857" s="231" t="s">
        <v>2196</v>
      </c>
      <c r="D857" s="231" t="s">
        <v>2197</v>
      </c>
      <c r="E857" s="220" t="s">
        <v>2189</v>
      </c>
      <c r="F857" s="221" t="s">
        <v>2108</v>
      </c>
      <c r="G857" s="222" t="s">
        <v>24</v>
      </c>
      <c r="H857" s="217">
        <v>0</v>
      </c>
      <c r="I857" s="223">
        <v>470000000</v>
      </c>
      <c r="J857" s="224" t="s">
        <v>25</v>
      </c>
      <c r="K857" s="219" t="s">
        <v>618</v>
      </c>
      <c r="L857" s="225" t="s">
        <v>26</v>
      </c>
      <c r="M857" s="226" t="s">
        <v>27</v>
      </c>
      <c r="N857" s="219" t="s">
        <v>1594</v>
      </c>
      <c r="O857" s="227" t="s">
        <v>28</v>
      </c>
      <c r="P857" s="225">
        <v>796</v>
      </c>
      <c r="Q857" s="228" t="s">
        <v>29</v>
      </c>
      <c r="R857" s="228">
        <v>20</v>
      </c>
      <c r="S857" s="229">
        <v>33456.449999999997</v>
      </c>
      <c r="T857" s="230">
        <f t="shared" si="30"/>
        <v>669129</v>
      </c>
      <c r="U857" s="252">
        <f t="shared" si="31"/>
        <v>749424.4800000001</v>
      </c>
      <c r="V857" s="252"/>
      <c r="W857" s="468" t="s">
        <v>262</v>
      </c>
      <c r="X857" s="218" t="s">
        <v>4220</v>
      </c>
      <c r="Y857" s="132"/>
      <c r="Z857" s="368"/>
      <c r="AA857" s="434"/>
      <c r="AB857" s="435"/>
      <c r="AC857" s="449"/>
      <c r="AD857" s="449"/>
      <c r="AE857" s="449"/>
      <c r="AF857" s="449"/>
      <c r="AG857" s="408"/>
      <c r="AH857" s="410"/>
      <c r="AI857" s="434"/>
      <c r="AJ857" s="368"/>
      <c r="AK857" s="74"/>
      <c r="AL857" s="74"/>
      <c r="AM857" s="74"/>
      <c r="AN857" s="74"/>
      <c r="AO857" s="68"/>
      <c r="AP857" s="72"/>
      <c r="AQ857" s="68"/>
      <c r="AR857" s="4"/>
      <c r="AS857" s="4"/>
      <c r="AT857" s="4"/>
      <c r="AU857" s="4"/>
      <c r="AV857" s="4"/>
      <c r="AW857" s="4"/>
      <c r="AX857" s="8"/>
      <c r="BD857" s="11"/>
      <c r="BE857" s="11"/>
      <c r="BF857" s="11"/>
      <c r="BG857" s="11"/>
    </row>
    <row r="858" spans="1:89" s="12" customFormat="1" ht="82.5" customHeight="1">
      <c r="A858" s="217" t="s">
        <v>2903</v>
      </c>
      <c r="B858" s="219" t="s">
        <v>23</v>
      </c>
      <c r="C858" s="231" t="s">
        <v>1791</v>
      </c>
      <c r="D858" s="231" t="s">
        <v>1789</v>
      </c>
      <c r="E858" s="220" t="s">
        <v>1790</v>
      </c>
      <c r="F858" s="221" t="s">
        <v>1729</v>
      </c>
      <c r="G858" s="222" t="s">
        <v>24</v>
      </c>
      <c r="H858" s="217">
        <v>0</v>
      </c>
      <c r="I858" s="223">
        <v>470000000</v>
      </c>
      <c r="J858" s="224" t="s">
        <v>25</v>
      </c>
      <c r="K858" s="219" t="s">
        <v>1592</v>
      </c>
      <c r="L858" s="225" t="s">
        <v>26</v>
      </c>
      <c r="M858" s="226" t="s">
        <v>27</v>
      </c>
      <c r="N858" s="219" t="s">
        <v>1594</v>
      </c>
      <c r="O858" s="227" t="s">
        <v>28</v>
      </c>
      <c r="P858" s="225">
        <v>796</v>
      </c>
      <c r="Q858" s="228" t="s">
        <v>29</v>
      </c>
      <c r="R858" s="228" t="s">
        <v>3128</v>
      </c>
      <c r="S858" s="229">
        <v>10364</v>
      </c>
      <c r="T858" s="230">
        <f t="shared" si="30"/>
        <v>0</v>
      </c>
      <c r="U858" s="252">
        <f t="shared" si="31"/>
        <v>0</v>
      </c>
      <c r="V858" s="252"/>
      <c r="W858" s="468" t="s">
        <v>262</v>
      </c>
      <c r="X858" s="218"/>
      <c r="Y858" s="132"/>
      <c r="Z858" s="74"/>
      <c r="AA858" s="22"/>
      <c r="AB858" s="141"/>
      <c r="AC858" s="248"/>
      <c r="AD858" s="248"/>
      <c r="AE858" s="248"/>
      <c r="AF858" s="248"/>
      <c r="AG858" s="293"/>
      <c r="AH858" s="400"/>
      <c r="AI858" s="22"/>
      <c r="AJ858" s="22"/>
      <c r="AK858" s="22"/>
      <c r="AL858" s="22"/>
      <c r="AM858" s="22"/>
      <c r="AN858" s="22"/>
      <c r="AO858" s="22"/>
      <c r="AP858" s="22"/>
      <c r="AQ858" s="22"/>
      <c r="AR858" s="401"/>
      <c r="AS858" s="401"/>
      <c r="AT858" s="401"/>
      <c r="AU858" s="401"/>
      <c r="AV858" s="401"/>
      <c r="AW858" s="401"/>
      <c r="AX858" s="401"/>
      <c r="AY858" s="401"/>
      <c r="AZ858" s="401"/>
      <c r="BA858" s="401"/>
      <c r="BB858" s="401"/>
      <c r="BC858" s="401"/>
      <c r="BD858" s="401"/>
      <c r="BE858" s="401"/>
      <c r="BF858" s="401"/>
      <c r="BG858" s="401"/>
      <c r="BH858" s="401"/>
      <c r="BI858" s="401"/>
      <c r="BJ858" s="401"/>
      <c r="BK858" s="401"/>
      <c r="BL858" s="401"/>
      <c r="BM858" s="401"/>
      <c r="BN858" s="401"/>
      <c r="BO858" s="401"/>
      <c r="BP858" s="401"/>
      <c r="BQ858" s="401"/>
      <c r="BR858" s="401"/>
      <c r="BS858" s="401"/>
      <c r="BT858" s="401"/>
      <c r="BU858" s="401"/>
      <c r="BV858" s="401"/>
      <c r="BW858" s="401"/>
      <c r="BX858" s="401"/>
      <c r="BY858" s="401"/>
      <c r="BZ858" s="401"/>
      <c r="CA858" s="401"/>
      <c r="CB858" s="401"/>
      <c r="CC858" s="401"/>
      <c r="CD858" s="401"/>
      <c r="CE858" s="401"/>
      <c r="CF858" s="401"/>
      <c r="CG858" s="401"/>
      <c r="CH858" s="401"/>
      <c r="CI858" s="401"/>
      <c r="CJ858" s="401"/>
      <c r="CK858" s="401"/>
    </row>
    <row r="859" spans="1:89" s="1" customFormat="1" ht="75" customHeight="1">
      <c r="A859" s="217" t="s">
        <v>3426</v>
      </c>
      <c r="B859" s="219" t="s">
        <v>23</v>
      </c>
      <c r="C859" s="231" t="s">
        <v>1791</v>
      </c>
      <c r="D859" s="231" t="s">
        <v>1789</v>
      </c>
      <c r="E859" s="220" t="s">
        <v>1790</v>
      </c>
      <c r="F859" s="221" t="s">
        <v>1729</v>
      </c>
      <c r="G859" s="222" t="s">
        <v>24</v>
      </c>
      <c r="H859" s="217">
        <v>0</v>
      </c>
      <c r="I859" s="223">
        <v>470000000</v>
      </c>
      <c r="J859" s="224" t="s">
        <v>25</v>
      </c>
      <c r="K859" s="219" t="s">
        <v>618</v>
      </c>
      <c r="L859" s="225" t="s">
        <v>26</v>
      </c>
      <c r="M859" s="226" t="s">
        <v>27</v>
      </c>
      <c r="N859" s="219" t="s">
        <v>1594</v>
      </c>
      <c r="O859" s="227" t="s">
        <v>28</v>
      </c>
      <c r="P859" s="225">
        <v>796</v>
      </c>
      <c r="Q859" s="228" t="s">
        <v>29</v>
      </c>
      <c r="R859" s="228" t="s">
        <v>3128</v>
      </c>
      <c r="S859" s="229">
        <v>10364</v>
      </c>
      <c r="T859" s="230">
        <f t="shared" si="30"/>
        <v>0</v>
      </c>
      <c r="U859" s="252">
        <f t="shared" si="31"/>
        <v>0</v>
      </c>
      <c r="V859" s="252"/>
      <c r="W859" s="468" t="s">
        <v>262</v>
      </c>
      <c r="X859" s="218" t="s">
        <v>3181</v>
      </c>
      <c r="Y859" s="67"/>
      <c r="Z859" s="68"/>
      <c r="AA859" s="67"/>
      <c r="AB859" s="69"/>
      <c r="AC859" s="70"/>
      <c r="AD859" s="70"/>
      <c r="AE859" s="70"/>
      <c r="AF859" s="70"/>
      <c r="AG859" s="71"/>
      <c r="AH859" s="318"/>
      <c r="AI859" s="67"/>
      <c r="AJ859" s="68"/>
      <c r="AK859" s="69"/>
      <c r="AL859" s="68"/>
      <c r="AM859" s="67"/>
      <c r="AN859" s="72"/>
      <c r="AO859" s="68"/>
      <c r="AP859" s="72"/>
      <c r="AQ859" s="68"/>
      <c r="AR859" s="4"/>
      <c r="AS859" s="4"/>
      <c r="AT859" s="4"/>
      <c r="AU859" s="4"/>
      <c r="AV859" s="4"/>
      <c r="AW859" s="4"/>
      <c r="AX859" s="8"/>
      <c r="BD859" s="11"/>
      <c r="BE859" s="11"/>
      <c r="BF859" s="11"/>
      <c r="BG859" s="11"/>
    </row>
    <row r="860" spans="1:89" s="1" customFormat="1" ht="75" customHeight="1">
      <c r="A860" s="217" t="s">
        <v>3853</v>
      </c>
      <c r="B860" s="219" t="s">
        <v>23</v>
      </c>
      <c r="C860" s="231" t="s">
        <v>1791</v>
      </c>
      <c r="D860" s="231" t="s">
        <v>1789</v>
      </c>
      <c r="E860" s="220" t="s">
        <v>1790</v>
      </c>
      <c r="F860" s="221" t="s">
        <v>1729</v>
      </c>
      <c r="G860" s="222" t="s">
        <v>24</v>
      </c>
      <c r="H860" s="217">
        <v>0</v>
      </c>
      <c r="I860" s="223">
        <v>470000000</v>
      </c>
      <c r="J860" s="224" t="s">
        <v>25</v>
      </c>
      <c r="K860" s="219" t="s">
        <v>618</v>
      </c>
      <c r="L860" s="225" t="s">
        <v>26</v>
      </c>
      <c r="M860" s="226" t="s">
        <v>27</v>
      </c>
      <c r="N860" s="219" t="s">
        <v>1594</v>
      </c>
      <c r="O860" s="227" t="s">
        <v>28</v>
      </c>
      <c r="P860" s="225">
        <v>796</v>
      </c>
      <c r="Q860" s="228" t="s">
        <v>29</v>
      </c>
      <c r="R860" s="228">
        <v>15</v>
      </c>
      <c r="S860" s="229">
        <v>7429.12</v>
      </c>
      <c r="T860" s="230">
        <f t="shared" si="30"/>
        <v>111436.8</v>
      </c>
      <c r="U860" s="252">
        <f t="shared" si="31"/>
        <v>124809.21600000001</v>
      </c>
      <c r="V860" s="252"/>
      <c r="W860" s="468" t="s">
        <v>262</v>
      </c>
      <c r="X860" s="218" t="s">
        <v>4220</v>
      </c>
      <c r="Y860" s="132"/>
      <c r="Z860" s="368"/>
      <c r="AA860" s="434"/>
      <c r="AB860" s="435"/>
      <c r="AC860" s="449"/>
      <c r="AD860" s="449"/>
      <c r="AE860" s="449"/>
      <c r="AF860" s="449"/>
      <c r="AG860" s="408"/>
      <c r="AH860" s="410"/>
      <c r="AI860" s="434"/>
      <c r="AJ860" s="368"/>
      <c r="AK860" s="74"/>
      <c r="AL860" s="74"/>
      <c r="AM860" s="74"/>
      <c r="AN860" s="74"/>
      <c r="AO860" s="74"/>
      <c r="AP860" s="72"/>
      <c r="AQ860" s="68"/>
      <c r="AR860" s="4"/>
      <c r="AS860" s="4"/>
      <c r="AT860" s="4"/>
      <c r="AU860" s="4"/>
      <c r="AV860" s="4"/>
      <c r="AW860" s="4"/>
      <c r="AX860" s="8"/>
      <c r="BD860" s="11"/>
      <c r="BE860" s="11"/>
      <c r="BF860" s="11"/>
      <c r="BG860" s="11"/>
    </row>
    <row r="861" spans="1:89" s="12" customFormat="1" ht="82.5" customHeight="1">
      <c r="A861" s="217" t="s">
        <v>2904</v>
      </c>
      <c r="B861" s="219" t="s">
        <v>23</v>
      </c>
      <c r="C861" s="231" t="s">
        <v>1792</v>
      </c>
      <c r="D861" s="231" t="s">
        <v>1793</v>
      </c>
      <c r="E861" s="220" t="s">
        <v>1794</v>
      </c>
      <c r="F861" s="221" t="s">
        <v>1730</v>
      </c>
      <c r="G861" s="222" t="s">
        <v>24</v>
      </c>
      <c r="H861" s="217">
        <v>0</v>
      </c>
      <c r="I861" s="223">
        <v>470000000</v>
      </c>
      <c r="J861" s="224" t="s">
        <v>25</v>
      </c>
      <c r="K861" s="219" t="s">
        <v>1592</v>
      </c>
      <c r="L861" s="225" t="s">
        <v>26</v>
      </c>
      <c r="M861" s="226" t="s">
        <v>27</v>
      </c>
      <c r="N861" s="219" t="s">
        <v>1594</v>
      </c>
      <c r="O861" s="227" t="s">
        <v>28</v>
      </c>
      <c r="P861" s="225">
        <v>796</v>
      </c>
      <c r="Q861" s="228" t="s">
        <v>29</v>
      </c>
      <c r="R861" s="228" t="s">
        <v>3128</v>
      </c>
      <c r="S861" s="229">
        <v>260000</v>
      </c>
      <c r="T861" s="230">
        <f t="shared" si="30"/>
        <v>0</v>
      </c>
      <c r="U861" s="252">
        <f t="shared" si="31"/>
        <v>0</v>
      </c>
      <c r="V861" s="252"/>
      <c r="W861" s="468" t="s">
        <v>262</v>
      </c>
      <c r="X861" s="218"/>
      <c r="Y861" s="132"/>
      <c r="Z861" s="74"/>
      <c r="AA861" s="22"/>
      <c r="AB861" s="141"/>
      <c r="AC861" s="248"/>
      <c r="AD861" s="248"/>
      <c r="AE861" s="248"/>
      <c r="AF861" s="248"/>
      <c r="AG861" s="293"/>
      <c r="AH861" s="400"/>
      <c r="AI861" s="22"/>
      <c r="AJ861" s="22"/>
      <c r="AK861" s="22"/>
      <c r="AL861" s="22"/>
      <c r="AM861" s="22"/>
      <c r="AN861" s="22"/>
      <c r="AO861" s="22"/>
      <c r="AP861" s="22"/>
      <c r="AQ861" s="22"/>
      <c r="AR861" s="401"/>
      <c r="AS861" s="401"/>
      <c r="AT861" s="401"/>
      <c r="AU861" s="401"/>
      <c r="AV861" s="401"/>
      <c r="AW861" s="401"/>
      <c r="AX861" s="401"/>
      <c r="AY861" s="401"/>
      <c r="AZ861" s="401"/>
      <c r="BA861" s="401"/>
      <c r="BB861" s="401"/>
      <c r="BC861" s="401"/>
      <c r="BD861" s="401"/>
      <c r="BE861" s="401"/>
      <c r="BF861" s="401"/>
      <c r="BG861" s="401"/>
      <c r="BH861" s="401"/>
      <c r="BI861" s="401"/>
      <c r="BJ861" s="401"/>
      <c r="BK861" s="401"/>
      <c r="BL861" s="401"/>
      <c r="BM861" s="401"/>
      <c r="BN861" s="401"/>
      <c r="BO861" s="401"/>
      <c r="BP861" s="401"/>
      <c r="BQ861" s="401"/>
      <c r="BR861" s="401"/>
      <c r="BS861" s="401"/>
      <c r="BT861" s="401"/>
      <c r="BU861" s="401"/>
      <c r="BV861" s="401"/>
      <c r="BW861" s="401"/>
      <c r="BX861" s="401"/>
      <c r="BY861" s="401"/>
      <c r="BZ861" s="401"/>
      <c r="CA861" s="401"/>
      <c r="CB861" s="401"/>
      <c r="CC861" s="401"/>
      <c r="CD861" s="401"/>
      <c r="CE861" s="401"/>
      <c r="CF861" s="401"/>
      <c r="CG861" s="401"/>
      <c r="CH861" s="401"/>
      <c r="CI861" s="401"/>
      <c r="CJ861" s="401"/>
      <c r="CK861" s="401"/>
    </row>
    <row r="862" spans="1:89" s="1" customFormat="1" ht="75" customHeight="1">
      <c r="A862" s="217" t="s">
        <v>48</v>
      </c>
      <c r="B862" s="219" t="s">
        <v>23</v>
      </c>
      <c r="C862" s="231" t="s">
        <v>1792</v>
      </c>
      <c r="D862" s="231" t="s">
        <v>1793</v>
      </c>
      <c r="E862" s="220" t="s">
        <v>1794</v>
      </c>
      <c r="F862" s="221" t="s">
        <v>1730</v>
      </c>
      <c r="G862" s="222" t="s">
        <v>24</v>
      </c>
      <c r="H862" s="217">
        <v>0</v>
      </c>
      <c r="I862" s="223">
        <v>470000000</v>
      </c>
      <c r="J862" s="224" t="s">
        <v>25</v>
      </c>
      <c r="K862" s="219" t="s">
        <v>618</v>
      </c>
      <c r="L862" s="225" t="s">
        <v>26</v>
      </c>
      <c r="M862" s="226" t="s">
        <v>27</v>
      </c>
      <c r="N862" s="219" t="s">
        <v>1594</v>
      </c>
      <c r="O862" s="227" t="s">
        <v>28</v>
      </c>
      <c r="P862" s="225">
        <v>796</v>
      </c>
      <c r="Q862" s="228" t="s">
        <v>29</v>
      </c>
      <c r="R862" s="228" t="s">
        <v>3128</v>
      </c>
      <c r="S862" s="229">
        <v>260000</v>
      </c>
      <c r="T862" s="230">
        <f t="shared" si="30"/>
        <v>0</v>
      </c>
      <c r="U862" s="252">
        <f t="shared" si="31"/>
        <v>0</v>
      </c>
      <c r="V862" s="252"/>
      <c r="W862" s="468" t="s">
        <v>262</v>
      </c>
      <c r="X862" s="218" t="s">
        <v>3181</v>
      </c>
      <c r="Y862" s="67"/>
      <c r="Z862" s="68"/>
      <c r="AA862" s="67"/>
      <c r="AB862" s="69"/>
      <c r="AC862" s="70"/>
      <c r="AD862" s="70"/>
      <c r="AE862" s="70"/>
      <c r="AF862" s="70"/>
      <c r="AG862" s="71"/>
      <c r="AH862" s="318"/>
      <c r="AI862" s="67"/>
      <c r="AJ862" s="68"/>
      <c r="AK862" s="69"/>
      <c r="AL862" s="68"/>
      <c r="AM862" s="67"/>
      <c r="AN862" s="72"/>
      <c r="AO862" s="68"/>
      <c r="AP862" s="72"/>
      <c r="AQ862" s="68"/>
      <c r="AR862" s="4"/>
      <c r="AS862" s="4"/>
      <c r="AT862" s="4"/>
      <c r="AU862" s="4"/>
      <c r="AV862" s="4"/>
      <c r="AW862" s="4"/>
      <c r="AX862" s="8"/>
      <c r="BD862" s="11"/>
      <c r="BE862" s="11"/>
      <c r="BF862" s="11"/>
      <c r="BG862" s="11"/>
    </row>
    <row r="863" spans="1:89" s="1" customFormat="1" ht="75" customHeight="1">
      <c r="A863" s="217" t="s">
        <v>3854</v>
      </c>
      <c r="B863" s="219" t="s">
        <v>23</v>
      </c>
      <c r="C863" s="231" t="s">
        <v>1792</v>
      </c>
      <c r="D863" s="231" t="s">
        <v>1793</v>
      </c>
      <c r="E863" s="220" t="s">
        <v>1794</v>
      </c>
      <c r="F863" s="221" t="s">
        <v>1730</v>
      </c>
      <c r="G863" s="222" t="s">
        <v>24</v>
      </c>
      <c r="H863" s="217">
        <v>0</v>
      </c>
      <c r="I863" s="223">
        <v>470000000</v>
      </c>
      <c r="J863" s="224" t="s">
        <v>25</v>
      </c>
      <c r="K863" s="219" t="s">
        <v>618</v>
      </c>
      <c r="L863" s="225" t="s">
        <v>26</v>
      </c>
      <c r="M863" s="226" t="s">
        <v>27</v>
      </c>
      <c r="N863" s="219" t="s">
        <v>1594</v>
      </c>
      <c r="O863" s="227" t="s">
        <v>28</v>
      </c>
      <c r="P863" s="225">
        <v>796</v>
      </c>
      <c r="Q863" s="228" t="s">
        <v>29</v>
      </c>
      <c r="R863" s="228">
        <v>8</v>
      </c>
      <c r="S863" s="229">
        <v>197206</v>
      </c>
      <c r="T863" s="230">
        <f t="shared" si="30"/>
        <v>1577648</v>
      </c>
      <c r="U863" s="252">
        <f t="shared" si="31"/>
        <v>1766965.7600000002</v>
      </c>
      <c r="V863" s="252"/>
      <c r="W863" s="468" t="s">
        <v>262</v>
      </c>
      <c r="X863" s="218" t="s">
        <v>4220</v>
      </c>
      <c r="Y863" s="132"/>
      <c r="Z863" s="368"/>
      <c r="AA863" s="434"/>
      <c r="AB863" s="435"/>
      <c r="AC863" s="449"/>
      <c r="AD863" s="449"/>
      <c r="AE863" s="449"/>
      <c r="AF863" s="449"/>
      <c r="AG863" s="408"/>
      <c r="AH863" s="410"/>
      <c r="AI863" s="434"/>
      <c r="AJ863" s="368"/>
      <c r="AK863" s="74"/>
      <c r="AL863" s="74"/>
      <c r="AM863" s="74"/>
      <c r="AN863" s="434"/>
      <c r="AO863" s="68"/>
      <c r="AP863" s="72"/>
      <c r="AQ863" s="68"/>
      <c r="AR863" s="4"/>
      <c r="AS863" s="4"/>
      <c r="AT863" s="4"/>
      <c r="AU863" s="4"/>
      <c r="AV863" s="4"/>
      <c r="AW863" s="4"/>
      <c r="AX863" s="8"/>
      <c r="BD863" s="11"/>
      <c r="BE863" s="11"/>
      <c r="BF863" s="11"/>
      <c r="BG863" s="11"/>
    </row>
    <row r="864" spans="1:89" s="12" customFormat="1" ht="82.5" customHeight="1">
      <c r="A864" s="217" t="s">
        <v>2905</v>
      </c>
      <c r="B864" s="219" t="s">
        <v>23</v>
      </c>
      <c r="C864" s="231" t="s">
        <v>2218</v>
      </c>
      <c r="D864" s="231" t="s">
        <v>1795</v>
      </c>
      <c r="E864" s="220" t="s">
        <v>2219</v>
      </c>
      <c r="F864" s="221" t="s">
        <v>1731</v>
      </c>
      <c r="G864" s="222" t="s">
        <v>24</v>
      </c>
      <c r="H864" s="217">
        <v>0</v>
      </c>
      <c r="I864" s="223">
        <v>470000000</v>
      </c>
      <c r="J864" s="224" t="s">
        <v>25</v>
      </c>
      <c r="K864" s="219" t="s">
        <v>1592</v>
      </c>
      <c r="L864" s="225" t="s">
        <v>26</v>
      </c>
      <c r="M864" s="226" t="s">
        <v>27</v>
      </c>
      <c r="N864" s="219" t="s">
        <v>1594</v>
      </c>
      <c r="O864" s="227" t="s">
        <v>28</v>
      </c>
      <c r="P864" s="225">
        <v>796</v>
      </c>
      <c r="Q864" s="228" t="s">
        <v>29</v>
      </c>
      <c r="R864" s="228" t="s">
        <v>3128</v>
      </c>
      <c r="S864" s="229">
        <v>23500</v>
      </c>
      <c r="T864" s="230">
        <f t="shared" si="30"/>
        <v>0</v>
      </c>
      <c r="U864" s="252">
        <f t="shared" si="31"/>
        <v>0</v>
      </c>
      <c r="V864" s="252"/>
      <c r="W864" s="468" t="s">
        <v>262</v>
      </c>
      <c r="X864" s="218"/>
      <c r="Y864" s="132"/>
      <c r="Z864" s="74"/>
      <c r="AA864" s="22"/>
      <c r="AB864" s="141"/>
      <c r="AC864" s="248"/>
      <c r="AD864" s="248"/>
      <c r="AE864" s="248"/>
      <c r="AF864" s="248"/>
      <c r="AG864" s="293"/>
      <c r="AH864" s="400"/>
      <c r="AI864" s="22"/>
      <c r="AJ864" s="22"/>
      <c r="AK864" s="22"/>
      <c r="AL864" s="22"/>
      <c r="AM864" s="22"/>
      <c r="AN864" s="22"/>
      <c r="AO864" s="22"/>
      <c r="AP864" s="22"/>
      <c r="AQ864" s="22"/>
      <c r="AR864" s="401"/>
      <c r="AS864" s="401"/>
      <c r="AT864" s="401"/>
      <c r="AU864" s="401"/>
      <c r="AV864" s="401"/>
      <c r="AW864" s="401"/>
      <c r="AX864" s="401"/>
      <c r="AY864" s="401"/>
      <c r="AZ864" s="401"/>
      <c r="BA864" s="401"/>
      <c r="BB864" s="401"/>
      <c r="BC864" s="401"/>
      <c r="BD864" s="401"/>
      <c r="BE864" s="401"/>
      <c r="BF864" s="401"/>
      <c r="BG864" s="401"/>
      <c r="BH864" s="401"/>
      <c r="BI864" s="401"/>
      <c r="BJ864" s="401"/>
      <c r="BK864" s="401"/>
      <c r="BL864" s="401"/>
      <c r="BM864" s="401"/>
      <c r="BN864" s="401"/>
      <c r="BO864" s="401"/>
      <c r="BP864" s="401"/>
      <c r="BQ864" s="401"/>
      <c r="BR864" s="401"/>
      <c r="BS864" s="401"/>
      <c r="BT864" s="401"/>
      <c r="BU864" s="401"/>
      <c r="BV864" s="401"/>
      <c r="BW864" s="401"/>
      <c r="BX864" s="401"/>
      <c r="BY864" s="401"/>
      <c r="BZ864" s="401"/>
      <c r="CA864" s="401"/>
      <c r="CB864" s="401"/>
      <c r="CC864" s="401"/>
      <c r="CD864" s="401"/>
      <c r="CE864" s="401"/>
      <c r="CF864" s="401"/>
      <c r="CG864" s="401"/>
      <c r="CH864" s="401"/>
      <c r="CI864" s="401"/>
      <c r="CJ864" s="401"/>
      <c r="CK864" s="401"/>
    </row>
    <row r="865" spans="1:89" s="1" customFormat="1" ht="75" customHeight="1">
      <c r="A865" s="217" t="s">
        <v>49</v>
      </c>
      <c r="B865" s="219" t="s">
        <v>23</v>
      </c>
      <c r="C865" s="231" t="s">
        <v>2218</v>
      </c>
      <c r="D865" s="231" t="s">
        <v>1795</v>
      </c>
      <c r="E865" s="220" t="s">
        <v>2219</v>
      </c>
      <c r="F865" s="221" t="s">
        <v>1731</v>
      </c>
      <c r="G865" s="222" t="s">
        <v>24</v>
      </c>
      <c r="H865" s="217">
        <v>0</v>
      </c>
      <c r="I865" s="223">
        <v>470000000</v>
      </c>
      <c r="J865" s="224" t="s">
        <v>25</v>
      </c>
      <c r="K865" s="219" t="s">
        <v>618</v>
      </c>
      <c r="L865" s="225" t="s">
        <v>26</v>
      </c>
      <c r="M865" s="226" t="s">
        <v>27</v>
      </c>
      <c r="N865" s="219" t="s">
        <v>1594</v>
      </c>
      <c r="O865" s="227" t="s">
        <v>28</v>
      </c>
      <c r="P865" s="225">
        <v>796</v>
      </c>
      <c r="Q865" s="228" t="s">
        <v>29</v>
      </c>
      <c r="R865" s="228" t="s">
        <v>3128</v>
      </c>
      <c r="S865" s="229">
        <v>23500</v>
      </c>
      <c r="T865" s="230">
        <f t="shared" si="30"/>
        <v>0</v>
      </c>
      <c r="U865" s="252">
        <f t="shared" si="31"/>
        <v>0</v>
      </c>
      <c r="V865" s="252"/>
      <c r="W865" s="468" t="s">
        <v>262</v>
      </c>
      <c r="X865" s="218" t="s">
        <v>3181</v>
      </c>
      <c r="Y865" s="67"/>
      <c r="Z865" s="68"/>
      <c r="AA865" s="67"/>
      <c r="AB865" s="69"/>
      <c r="AC865" s="70"/>
      <c r="AD865" s="70"/>
      <c r="AE865" s="70"/>
      <c r="AF865" s="70"/>
      <c r="AG865" s="71"/>
      <c r="AH865" s="318"/>
      <c r="AI865" s="67"/>
      <c r="AJ865" s="68"/>
      <c r="AK865" s="69"/>
      <c r="AL865" s="68"/>
      <c r="AM865" s="67"/>
      <c r="AN865" s="72"/>
      <c r="AO865" s="68"/>
      <c r="AP865" s="72"/>
      <c r="AQ865" s="68"/>
      <c r="AR865" s="4"/>
      <c r="AS865" s="4"/>
      <c r="AT865" s="4"/>
      <c r="AU865" s="4"/>
      <c r="AV865" s="4"/>
      <c r="AW865" s="4"/>
      <c r="AX865" s="8"/>
      <c r="BD865" s="11"/>
      <c r="BE865" s="11"/>
      <c r="BF865" s="11"/>
      <c r="BG865" s="11"/>
    </row>
    <row r="866" spans="1:89" s="1" customFormat="1" ht="75" customHeight="1">
      <c r="A866" s="217" t="s">
        <v>3855</v>
      </c>
      <c r="B866" s="219" t="s">
        <v>23</v>
      </c>
      <c r="C866" s="231" t="s">
        <v>2218</v>
      </c>
      <c r="D866" s="231" t="s">
        <v>1795</v>
      </c>
      <c r="E866" s="220" t="s">
        <v>2219</v>
      </c>
      <c r="F866" s="221" t="s">
        <v>1731</v>
      </c>
      <c r="G866" s="222" t="s">
        <v>24</v>
      </c>
      <c r="H866" s="217">
        <v>0</v>
      </c>
      <c r="I866" s="223">
        <v>470000000</v>
      </c>
      <c r="J866" s="224" t="s">
        <v>25</v>
      </c>
      <c r="K866" s="219" t="s">
        <v>618</v>
      </c>
      <c r="L866" s="225" t="s">
        <v>26</v>
      </c>
      <c r="M866" s="226" t="s">
        <v>27</v>
      </c>
      <c r="N866" s="219" t="s">
        <v>1594</v>
      </c>
      <c r="O866" s="227" t="s">
        <v>28</v>
      </c>
      <c r="P866" s="225">
        <v>796</v>
      </c>
      <c r="Q866" s="228" t="s">
        <v>29</v>
      </c>
      <c r="R866" s="228">
        <v>50</v>
      </c>
      <c r="S866" s="229">
        <v>19030.43</v>
      </c>
      <c r="T866" s="230">
        <f t="shared" si="30"/>
        <v>951521.5</v>
      </c>
      <c r="U866" s="252">
        <f t="shared" si="31"/>
        <v>1065704.08</v>
      </c>
      <c r="V866" s="252"/>
      <c r="W866" s="468" t="s">
        <v>262</v>
      </c>
      <c r="X866" s="218" t="s">
        <v>4220</v>
      </c>
      <c r="Y866" s="132"/>
      <c r="Z866" s="368"/>
      <c r="AA866" s="434"/>
      <c r="AB866" s="435"/>
      <c r="AC866" s="449"/>
      <c r="AD866" s="449"/>
      <c r="AE866" s="449"/>
      <c r="AF866" s="449"/>
      <c r="AG866" s="75"/>
      <c r="AH866" s="410"/>
      <c r="AI866" s="434"/>
      <c r="AJ866" s="368"/>
      <c r="AK866" s="74"/>
      <c r="AL866" s="74"/>
      <c r="AM866" s="74"/>
      <c r="AN866" s="434"/>
      <c r="AO866" s="74"/>
      <c r="AP866" s="72"/>
      <c r="AQ866" s="68"/>
      <c r="AR866" s="4"/>
      <c r="AS866" s="4"/>
      <c r="AT866" s="4"/>
      <c r="AU866" s="4"/>
      <c r="AV866" s="4"/>
      <c r="AW866" s="4"/>
      <c r="AX866" s="8"/>
      <c r="BD866" s="11"/>
      <c r="BE866" s="11"/>
      <c r="BF866" s="11"/>
      <c r="BG866" s="11"/>
    </row>
    <row r="867" spans="1:89" s="12" customFormat="1" ht="82.5" customHeight="1">
      <c r="A867" s="217" t="s">
        <v>2906</v>
      </c>
      <c r="B867" s="219" t="s">
        <v>23</v>
      </c>
      <c r="C867" s="231" t="s">
        <v>1788</v>
      </c>
      <c r="D867" s="231" t="s">
        <v>1786</v>
      </c>
      <c r="E867" s="220" t="s">
        <v>1787</v>
      </c>
      <c r="F867" s="221" t="s">
        <v>1732</v>
      </c>
      <c r="G867" s="222" t="s">
        <v>24</v>
      </c>
      <c r="H867" s="217">
        <v>0</v>
      </c>
      <c r="I867" s="223">
        <v>470000000</v>
      </c>
      <c r="J867" s="224" t="s">
        <v>25</v>
      </c>
      <c r="K867" s="219" t="s">
        <v>1592</v>
      </c>
      <c r="L867" s="225" t="s">
        <v>26</v>
      </c>
      <c r="M867" s="226" t="s">
        <v>27</v>
      </c>
      <c r="N867" s="219" t="s">
        <v>1594</v>
      </c>
      <c r="O867" s="227" t="s">
        <v>28</v>
      </c>
      <c r="P867" s="225">
        <v>796</v>
      </c>
      <c r="Q867" s="228" t="s">
        <v>29</v>
      </c>
      <c r="R867" s="228" t="s">
        <v>3128</v>
      </c>
      <c r="S867" s="229">
        <v>48400</v>
      </c>
      <c r="T867" s="230">
        <f t="shared" si="30"/>
        <v>0</v>
      </c>
      <c r="U867" s="252">
        <f t="shared" si="31"/>
        <v>0</v>
      </c>
      <c r="V867" s="252"/>
      <c r="W867" s="468" t="s">
        <v>262</v>
      </c>
      <c r="X867" s="218"/>
      <c r="Y867" s="132"/>
      <c r="Z867" s="74"/>
      <c r="AA867" s="22"/>
      <c r="AB867" s="141"/>
      <c r="AC867" s="248"/>
      <c r="AD867" s="248"/>
      <c r="AE867" s="248"/>
      <c r="AF867" s="248"/>
      <c r="AG867" s="293"/>
      <c r="AH867" s="400"/>
      <c r="AI867" s="22"/>
      <c r="AJ867" s="22"/>
      <c r="AK867" s="22"/>
      <c r="AL867" s="22"/>
      <c r="AM867" s="22"/>
      <c r="AN867" s="22"/>
      <c r="AO867" s="22"/>
      <c r="AP867" s="22"/>
      <c r="AQ867" s="22"/>
      <c r="AR867" s="401"/>
      <c r="AS867" s="401"/>
      <c r="AT867" s="401"/>
      <c r="AU867" s="401"/>
      <c r="AV867" s="401"/>
      <c r="AW867" s="401"/>
      <c r="AX867" s="401"/>
      <c r="AY867" s="401"/>
      <c r="AZ867" s="401"/>
      <c r="BA867" s="401"/>
      <c r="BB867" s="401"/>
      <c r="BC867" s="401"/>
      <c r="BD867" s="401"/>
      <c r="BE867" s="401"/>
      <c r="BF867" s="401"/>
      <c r="BG867" s="401"/>
      <c r="BH867" s="401"/>
      <c r="BI867" s="401"/>
      <c r="BJ867" s="401"/>
      <c r="BK867" s="401"/>
      <c r="BL867" s="401"/>
      <c r="BM867" s="401"/>
      <c r="BN867" s="401"/>
      <c r="BO867" s="401"/>
      <c r="BP867" s="401"/>
      <c r="BQ867" s="401"/>
      <c r="BR867" s="401"/>
      <c r="BS867" s="401"/>
      <c r="BT867" s="401"/>
      <c r="BU867" s="401"/>
      <c r="BV867" s="401"/>
      <c r="BW867" s="401"/>
      <c r="BX867" s="401"/>
      <c r="BY867" s="401"/>
      <c r="BZ867" s="401"/>
      <c r="CA867" s="401"/>
      <c r="CB867" s="401"/>
      <c r="CC867" s="401"/>
      <c r="CD867" s="401"/>
      <c r="CE867" s="401"/>
      <c r="CF867" s="401"/>
      <c r="CG867" s="401"/>
      <c r="CH867" s="401"/>
      <c r="CI867" s="401"/>
      <c r="CJ867" s="401"/>
      <c r="CK867" s="401"/>
    </row>
    <row r="868" spans="1:89" s="1" customFormat="1" ht="75" customHeight="1">
      <c r="A868" s="217" t="s">
        <v>51</v>
      </c>
      <c r="B868" s="219" t="s">
        <v>23</v>
      </c>
      <c r="C868" s="231" t="s">
        <v>1788</v>
      </c>
      <c r="D868" s="231" t="s">
        <v>1786</v>
      </c>
      <c r="E868" s="220" t="s">
        <v>1787</v>
      </c>
      <c r="F868" s="221" t="s">
        <v>1732</v>
      </c>
      <c r="G868" s="222" t="s">
        <v>24</v>
      </c>
      <c r="H868" s="217">
        <v>0</v>
      </c>
      <c r="I868" s="223">
        <v>470000000</v>
      </c>
      <c r="J868" s="224" t="s">
        <v>25</v>
      </c>
      <c r="K868" s="219" t="s">
        <v>618</v>
      </c>
      <c r="L868" s="225" t="s">
        <v>26</v>
      </c>
      <c r="M868" s="226" t="s">
        <v>27</v>
      </c>
      <c r="N868" s="219" t="s">
        <v>1594</v>
      </c>
      <c r="O868" s="227" t="s">
        <v>28</v>
      </c>
      <c r="P868" s="225">
        <v>796</v>
      </c>
      <c r="Q868" s="228" t="s">
        <v>29</v>
      </c>
      <c r="R868" s="228" t="s">
        <v>3128</v>
      </c>
      <c r="S868" s="229">
        <v>48400</v>
      </c>
      <c r="T868" s="230">
        <f t="shared" si="30"/>
        <v>0</v>
      </c>
      <c r="U868" s="252">
        <f t="shared" si="31"/>
        <v>0</v>
      </c>
      <c r="V868" s="252"/>
      <c r="W868" s="468" t="s">
        <v>262</v>
      </c>
      <c r="X868" s="218" t="s">
        <v>3181</v>
      </c>
      <c r="Y868" s="67"/>
      <c r="Z868" s="68"/>
      <c r="AA868" s="67"/>
      <c r="AB868" s="69"/>
      <c r="AC868" s="70"/>
      <c r="AD868" s="70"/>
      <c r="AE868" s="70"/>
      <c r="AF868" s="70"/>
      <c r="AG868" s="71"/>
      <c r="AH868" s="318"/>
      <c r="AI868" s="67"/>
      <c r="AJ868" s="68"/>
      <c r="AK868" s="69"/>
      <c r="AL868" s="68"/>
      <c r="AM868" s="67"/>
      <c r="AN868" s="72"/>
      <c r="AO868" s="68"/>
      <c r="AP868" s="72"/>
      <c r="AQ868" s="68"/>
      <c r="AR868" s="4"/>
      <c r="AS868" s="4"/>
      <c r="AT868" s="4"/>
      <c r="AU868" s="4"/>
      <c r="AV868" s="4"/>
      <c r="AW868" s="4"/>
      <c r="AX868" s="8"/>
      <c r="BD868" s="11"/>
      <c r="BE868" s="11"/>
      <c r="BF868" s="11"/>
      <c r="BG868" s="11"/>
    </row>
    <row r="869" spans="1:89" s="1" customFormat="1" ht="75" customHeight="1">
      <c r="A869" s="217" t="s">
        <v>3856</v>
      </c>
      <c r="B869" s="219" t="s">
        <v>23</v>
      </c>
      <c r="C869" s="231" t="s">
        <v>1788</v>
      </c>
      <c r="D869" s="231" t="s">
        <v>1786</v>
      </c>
      <c r="E869" s="220" t="s">
        <v>1787</v>
      </c>
      <c r="F869" s="221" t="s">
        <v>1732</v>
      </c>
      <c r="G869" s="222" t="s">
        <v>24</v>
      </c>
      <c r="H869" s="217">
        <v>0</v>
      </c>
      <c r="I869" s="223">
        <v>470000000</v>
      </c>
      <c r="J869" s="224" t="s">
        <v>25</v>
      </c>
      <c r="K869" s="219" t="s">
        <v>618</v>
      </c>
      <c r="L869" s="225" t="s">
        <v>26</v>
      </c>
      <c r="M869" s="226" t="s">
        <v>27</v>
      </c>
      <c r="N869" s="219" t="s">
        <v>1594</v>
      </c>
      <c r="O869" s="227" t="s">
        <v>28</v>
      </c>
      <c r="P869" s="225">
        <v>796</v>
      </c>
      <c r="Q869" s="228" t="s">
        <v>29</v>
      </c>
      <c r="R869" s="228">
        <v>30</v>
      </c>
      <c r="S869" s="229">
        <v>33917.9</v>
      </c>
      <c r="T869" s="230">
        <f t="shared" si="30"/>
        <v>1017537</v>
      </c>
      <c r="U869" s="252">
        <f t="shared" si="31"/>
        <v>1139641.4400000002</v>
      </c>
      <c r="V869" s="252"/>
      <c r="W869" s="468" t="s">
        <v>262</v>
      </c>
      <c r="X869" s="218" t="s">
        <v>4220</v>
      </c>
      <c r="Y869" s="132"/>
      <c r="Z869" s="368"/>
      <c r="AA869" s="434"/>
      <c r="AB869" s="435"/>
      <c r="AC869" s="449"/>
      <c r="AD869" s="449"/>
      <c r="AE869" s="449"/>
      <c r="AF869" s="449"/>
      <c r="AG869" s="75"/>
      <c r="AH869" s="410"/>
      <c r="AI869" s="434"/>
      <c r="AJ869" s="368"/>
      <c r="AK869" s="434"/>
      <c r="AL869" s="434"/>
      <c r="AM869" s="434"/>
      <c r="AN869" s="434"/>
      <c r="AO869" s="68"/>
      <c r="AP869" s="72"/>
      <c r="AQ869" s="68"/>
      <c r="AR869" s="4"/>
      <c r="AS869" s="4"/>
      <c r="AT869" s="4"/>
      <c r="AU869" s="4"/>
      <c r="AV869" s="4"/>
      <c r="AW869" s="4"/>
      <c r="AX869" s="8"/>
      <c r="BD869" s="11"/>
      <c r="BE869" s="11"/>
      <c r="BF869" s="11"/>
      <c r="BG869" s="11"/>
    </row>
    <row r="870" spans="1:89" s="12" customFormat="1" ht="82.5" customHeight="1">
      <c r="A870" s="217" t="s">
        <v>2907</v>
      </c>
      <c r="B870" s="219" t="s">
        <v>23</v>
      </c>
      <c r="C870" s="231" t="s">
        <v>1788</v>
      </c>
      <c r="D870" s="231" t="s">
        <v>1786</v>
      </c>
      <c r="E870" s="220" t="s">
        <v>1787</v>
      </c>
      <c r="F870" s="221" t="s">
        <v>1733</v>
      </c>
      <c r="G870" s="222" t="s">
        <v>24</v>
      </c>
      <c r="H870" s="217">
        <v>0</v>
      </c>
      <c r="I870" s="223">
        <v>470000000</v>
      </c>
      <c r="J870" s="224" t="s">
        <v>25</v>
      </c>
      <c r="K870" s="219" t="s">
        <v>1592</v>
      </c>
      <c r="L870" s="225" t="s">
        <v>26</v>
      </c>
      <c r="M870" s="226" t="s">
        <v>27</v>
      </c>
      <c r="N870" s="219" t="s">
        <v>1594</v>
      </c>
      <c r="O870" s="227" t="s">
        <v>28</v>
      </c>
      <c r="P870" s="225">
        <v>796</v>
      </c>
      <c r="Q870" s="228" t="s">
        <v>29</v>
      </c>
      <c r="R870" s="228" t="s">
        <v>3128</v>
      </c>
      <c r="S870" s="229">
        <v>96125</v>
      </c>
      <c r="T870" s="230">
        <f t="shared" si="30"/>
        <v>0</v>
      </c>
      <c r="U870" s="252">
        <f t="shared" si="31"/>
        <v>0</v>
      </c>
      <c r="V870" s="252"/>
      <c r="W870" s="468" t="s">
        <v>262</v>
      </c>
      <c r="X870" s="218"/>
      <c r="Y870" s="132"/>
      <c r="Z870" s="74"/>
      <c r="AA870" s="22"/>
      <c r="AB870" s="141"/>
      <c r="AC870" s="248"/>
      <c r="AD870" s="248"/>
      <c r="AE870" s="248"/>
      <c r="AF870" s="248"/>
      <c r="AG870" s="293"/>
      <c r="AH870" s="400"/>
      <c r="AI870" s="22"/>
      <c r="AJ870" s="22"/>
      <c r="AK870" s="22"/>
      <c r="AL870" s="22"/>
      <c r="AM870" s="22"/>
      <c r="AN870" s="22"/>
      <c r="AO870" s="22"/>
      <c r="AP870" s="22"/>
      <c r="AQ870" s="22"/>
      <c r="AR870" s="401"/>
      <c r="AS870" s="401"/>
      <c r="AT870" s="401"/>
      <c r="AU870" s="401"/>
      <c r="AV870" s="401"/>
      <c r="AW870" s="401"/>
      <c r="AX870" s="401"/>
      <c r="AY870" s="401"/>
      <c r="AZ870" s="401"/>
      <c r="BA870" s="401"/>
      <c r="BB870" s="401"/>
      <c r="BC870" s="401"/>
      <c r="BD870" s="401"/>
      <c r="BE870" s="401"/>
      <c r="BF870" s="401"/>
      <c r="BG870" s="401"/>
      <c r="BH870" s="401"/>
      <c r="BI870" s="401"/>
      <c r="BJ870" s="401"/>
      <c r="BK870" s="401"/>
      <c r="BL870" s="401"/>
      <c r="BM870" s="401"/>
      <c r="BN870" s="401"/>
      <c r="BO870" s="401"/>
      <c r="BP870" s="401"/>
      <c r="BQ870" s="401"/>
      <c r="BR870" s="401"/>
      <c r="BS870" s="401"/>
      <c r="BT870" s="401"/>
      <c r="BU870" s="401"/>
      <c r="BV870" s="401"/>
      <c r="BW870" s="401"/>
      <c r="BX870" s="401"/>
      <c r="BY870" s="401"/>
      <c r="BZ870" s="401"/>
      <c r="CA870" s="401"/>
      <c r="CB870" s="401"/>
      <c r="CC870" s="401"/>
      <c r="CD870" s="401"/>
      <c r="CE870" s="401"/>
      <c r="CF870" s="401"/>
      <c r="CG870" s="401"/>
      <c r="CH870" s="401"/>
      <c r="CI870" s="401"/>
      <c r="CJ870" s="401"/>
      <c r="CK870" s="401"/>
    </row>
    <row r="871" spans="1:89" s="1" customFormat="1" ht="75" customHeight="1">
      <c r="A871" s="217" t="s">
        <v>52</v>
      </c>
      <c r="B871" s="219" t="s">
        <v>23</v>
      </c>
      <c r="C871" s="231" t="s">
        <v>1788</v>
      </c>
      <c r="D871" s="231" t="s">
        <v>1786</v>
      </c>
      <c r="E871" s="220" t="s">
        <v>1787</v>
      </c>
      <c r="F871" s="221" t="s">
        <v>1733</v>
      </c>
      <c r="G871" s="222" t="s">
        <v>24</v>
      </c>
      <c r="H871" s="217">
        <v>0</v>
      </c>
      <c r="I871" s="223">
        <v>470000000</v>
      </c>
      <c r="J871" s="224" t="s">
        <v>25</v>
      </c>
      <c r="K871" s="219" t="s">
        <v>618</v>
      </c>
      <c r="L871" s="225" t="s">
        <v>26</v>
      </c>
      <c r="M871" s="226" t="s">
        <v>27</v>
      </c>
      <c r="N871" s="219" t="s">
        <v>1594</v>
      </c>
      <c r="O871" s="227" t="s">
        <v>28</v>
      </c>
      <c r="P871" s="225">
        <v>796</v>
      </c>
      <c r="Q871" s="228" t="s">
        <v>29</v>
      </c>
      <c r="R871" s="228" t="s">
        <v>3128</v>
      </c>
      <c r="S871" s="229">
        <v>96125</v>
      </c>
      <c r="T871" s="230">
        <f t="shared" si="30"/>
        <v>0</v>
      </c>
      <c r="U871" s="252">
        <f t="shared" si="31"/>
        <v>0</v>
      </c>
      <c r="V871" s="252"/>
      <c r="W871" s="468" t="s">
        <v>262</v>
      </c>
      <c r="X871" s="218" t="s">
        <v>3181</v>
      </c>
      <c r="Y871" s="67"/>
      <c r="Z871" s="68"/>
      <c r="AA871" s="67"/>
      <c r="AB871" s="69"/>
      <c r="AC871" s="70"/>
      <c r="AD871" s="70"/>
      <c r="AE871" s="70"/>
      <c r="AF871" s="70"/>
      <c r="AG871" s="71"/>
      <c r="AH871" s="318"/>
      <c r="AI871" s="67"/>
      <c r="AJ871" s="68"/>
      <c r="AK871" s="69"/>
      <c r="AL871" s="68"/>
      <c r="AM871" s="67"/>
      <c r="AN871" s="72"/>
      <c r="AO871" s="68"/>
      <c r="AP871" s="72"/>
      <c r="AQ871" s="68"/>
      <c r="AR871" s="4"/>
      <c r="AS871" s="4"/>
      <c r="AT871" s="4"/>
      <c r="AU871" s="4"/>
      <c r="AV871" s="4"/>
      <c r="AW871" s="4"/>
      <c r="AX871" s="8"/>
      <c r="BD871" s="11"/>
      <c r="BE871" s="11"/>
      <c r="BF871" s="11"/>
      <c r="BG871" s="11"/>
    </row>
    <row r="872" spans="1:89" s="1" customFormat="1" ht="75" customHeight="1">
      <c r="A872" s="217" t="s">
        <v>3857</v>
      </c>
      <c r="B872" s="219" t="s">
        <v>23</v>
      </c>
      <c r="C872" s="231" t="s">
        <v>1788</v>
      </c>
      <c r="D872" s="231" t="s">
        <v>1786</v>
      </c>
      <c r="E872" s="220" t="s">
        <v>1787</v>
      </c>
      <c r="F872" s="221" t="s">
        <v>1733</v>
      </c>
      <c r="G872" s="222" t="s">
        <v>24</v>
      </c>
      <c r="H872" s="217">
        <v>0</v>
      </c>
      <c r="I872" s="223">
        <v>470000000</v>
      </c>
      <c r="J872" s="224" t="s">
        <v>25</v>
      </c>
      <c r="K872" s="219" t="s">
        <v>618</v>
      </c>
      <c r="L872" s="225" t="s">
        <v>26</v>
      </c>
      <c r="M872" s="226" t="s">
        <v>27</v>
      </c>
      <c r="N872" s="219" t="s">
        <v>1594</v>
      </c>
      <c r="O872" s="227" t="s">
        <v>28</v>
      </c>
      <c r="P872" s="225">
        <v>796</v>
      </c>
      <c r="Q872" s="228" t="s">
        <v>29</v>
      </c>
      <c r="R872" s="228">
        <v>20</v>
      </c>
      <c r="S872" s="229">
        <v>64536</v>
      </c>
      <c r="T872" s="230">
        <f t="shared" si="30"/>
        <v>1290720</v>
      </c>
      <c r="U872" s="252">
        <f t="shared" si="31"/>
        <v>1445606.4000000001</v>
      </c>
      <c r="V872" s="252"/>
      <c r="W872" s="468" t="s">
        <v>262</v>
      </c>
      <c r="X872" s="218" t="s">
        <v>4220</v>
      </c>
      <c r="Y872" s="132"/>
      <c r="Z872" s="368"/>
      <c r="AA872" s="434"/>
      <c r="AB872" s="435"/>
      <c r="AC872" s="449"/>
      <c r="AD872" s="449"/>
      <c r="AE872" s="449"/>
      <c r="AF872" s="449"/>
      <c r="AG872" s="408"/>
      <c r="AH872" s="410"/>
      <c r="AI872" s="434"/>
      <c r="AJ872" s="368"/>
      <c r="AK872" s="434"/>
      <c r="AL872" s="434"/>
      <c r="AM872" s="434"/>
      <c r="AN872" s="434"/>
      <c r="AO872" s="68"/>
      <c r="AP872" s="72"/>
      <c r="AQ872" s="68"/>
      <c r="AR872" s="4"/>
      <c r="AS872" s="4"/>
      <c r="AT872" s="4"/>
      <c r="AU872" s="4"/>
      <c r="AV872" s="4"/>
      <c r="AW872" s="4"/>
      <c r="AX872" s="8"/>
      <c r="BD872" s="11"/>
      <c r="BE872" s="11"/>
      <c r="BF872" s="11"/>
      <c r="BG872" s="11"/>
    </row>
    <row r="873" spans="1:89" s="12" customFormat="1" ht="82.5" customHeight="1">
      <c r="A873" s="217" t="s">
        <v>2908</v>
      </c>
      <c r="B873" s="219" t="s">
        <v>23</v>
      </c>
      <c r="C873" s="231" t="s">
        <v>1768</v>
      </c>
      <c r="D873" s="231" t="s">
        <v>1769</v>
      </c>
      <c r="E873" s="220" t="s">
        <v>1770</v>
      </c>
      <c r="F873" s="221" t="s">
        <v>1734</v>
      </c>
      <c r="G873" s="222" t="s">
        <v>24</v>
      </c>
      <c r="H873" s="217">
        <v>0</v>
      </c>
      <c r="I873" s="223">
        <v>470000000</v>
      </c>
      <c r="J873" s="224" t="s">
        <v>25</v>
      </c>
      <c r="K873" s="219" t="s">
        <v>1592</v>
      </c>
      <c r="L873" s="225" t="s">
        <v>26</v>
      </c>
      <c r="M873" s="226" t="s">
        <v>27</v>
      </c>
      <c r="N873" s="219" t="s">
        <v>1594</v>
      </c>
      <c r="O873" s="227" t="s">
        <v>28</v>
      </c>
      <c r="P873" s="225">
        <v>796</v>
      </c>
      <c r="Q873" s="228" t="s">
        <v>29</v>
      </c>
      <c r="R873" s="228" t="s">
        <v>3128</v>
      </c>
      <c r="S873" s="229">
        <v>3100</v>
      </c>
      <c r="T873" s="230">
        <f t="shared" si="30"/>
        <v>0</v>
      </c>
      <c r="U873" s="252">
        <f t="shared" si="31"/>
        <v>0</v>
      </c>
      <c r="V873" s="252"/>
      <c r="W873" s="468" t="s">
        <v>262</v>
      </c>
      <c r="X873" s="218"/>
      <c r="Y873" s="132"/>
      <c r="Z873" s="74"/>
      <c r="AA873" s="22"/>
      <c r="AB873" s="141"/>
      <c r="AC873" s="248"/>
      <c r="AD873" s="248"/>
      <c r="AE873" s="248"/>
      <c r="AF873" s="248"/>
      <c r="AG873" s="293"/>
      <c r="AH873" s="400"/>
      <c r="AI873" s="22"/>
      <c r="AJ873" s="22"/>
      <c r="AK873" s="22"/>
      <c r="AL873" s="22"/>
      <c r="AM873" s="22"/>
      <c r="AN873" s="22"/>
      <c r="AO873" s="22"/>
      <c r="AP873" s="22"/>
      <c r="AQ873" s="22"/>
      <c r="AR873" s="401"/>
      <c r="AS873" s="401"/>
      <c r="AT873" s="401"/>
      <c r="AU873" s="401"/>
      <c r="AV873" s="401"/>
      <c r="AW873" s="401"/>
      <c r="AX873" s="401"/>
      <c r="AY873" s="401"/>
      <c r="AZ873" s="401"/>
      <c r="BA873" s="401"/>
      <c r="BB873" s="401"/>
      <c r="BC873" s="401"/>
      <c r="BD873" s="401"/>
      <c r="BE873" s="401"/>
      <c r="BF873" s="401"/>
      <c r="BG873" s="401"/>
      <c r="BH873" s="401"/>
      <c r="BI873" s="401"/>
      <c r="BJ873" s="401"/>
      <c r="BK873" s="401"/>
      <c r="BL873" s="401"/>
      <c r="BM873" s="401"/>
      <c r="BN873" s="401"/>
      <c r="BO873" s="401"/>
      <c r="BP873" s="401"/>
      <c r="BQ873" s="401"/>
      <c r="BR873" s="401"/>
      <c r="BS873" s="401"/>
      <c r="BT873" s="401"/>
      <c r="BU873" s="401"/>
      <c r="BV873" s="401"/>
      <c r="BW873" s="401"/>
      <c r="BX873" s="401"/>
      <c r="BY873" s="401"/>
      <c r="BZ873" s="401"/>
      <c r="CA873" s="401"/>
      <c r="CB873" s="401"/>
      <c r="CC873" s="401"/>
      <c r="CD873" s="401"/>
      <c r="CE873" s="401"/>
      <c r="CF873" s="401"/>
      <c r="CG873" s="401"/>
      <c r="CH873" s="401"/>
      <c r="CI873" s="401"/>
      <c r="CJ873" s="401"/>
      <c r="CK873" s="401"/>
    </row>
    <row r="874" spans="1:89" s="1" customFormat="1" ht="75" customHeight="1">
      <c r="A874" s="217" t="s">
        <v>53</v>
      </c>
      <c r="B874" s="219" t="s">
        <v>23</v>
      </c>
      <c r="C874" s="231" t="s">
        <v>1768</v>
      </c>
      <c r="D874" s="231" t="s">
        <v>1769</v>
      </c>
      <c r="E874" s="220" t="s">
        <v>1770</v>
      </c>
      <c r="F874" s="221" t="s">
        <v>1734</v>
      </c>
      <c r="G874" s="222" t="s">
        <v>24</v>
      </c>
      <c r="H874" s="217">
        <v>0</v>
      </c>
      <c r="I874" s="223">
        <v>470000000</v>
      </c>
      <c r="J874" s="224" t="s">
        <v>25</v>
      </c>
      <c r="K874" s="219" t="s">
        <v>618</v>
      </c>
      <c r="L874" s="225" t="s">
        <v>26</v>
      </c>
      <c r="M874" s="226" t="s">
        <v>27</v>
      </c>
      <c r="N874" s="219" t="s">
        <v>1594</v>
      </c>
      <c r="O874" s="227" t="s">
        <v>28</v>
      </c>
      <c r="P874" s="225">
        <v>796</v>
      </c>
      <c r="Q874" s="228" t="s">
        <v>29</v>
      </c>
      <c r="R874" s="228" t="s">
        <v>3128</v>
      </c>
      <c r="S874" s="229">
        <v>3100</v>
      </c>
      <c r="T874" s="230">
        <f t="shared" si="30"/>
        <v>0</v>
      </c>
      <c r="U874" s="252">
        <f t="shared" si="31"/>
        <v>0</v>
      </c>
      <c r="V874" s="252"/>
      <c r="W874" s="468" t="s">
        <v>262</v>
      </c>
      <c r="X874" s="218" t="s">
        <v>3181</v>
      </c>
      <c r="Y874" s="67"/>
      <c r="Z874" s="68"/>
      <c r="AA874" s="67"/>
      <c r="AB874" s="69"/>
      <c r="AC874" s="70"/>
      <c r="AD874" s="70"/>
      <c r="AE874" s="70"/>
      <c r="AF874" s="70"/>
      <c r="AG874" s="71"/>
      <c r="AH874" s="318"/>
      <c r="AI874" s="67"/>
      <c r="AJ874" s="68"/>
      <c r="AK874" s="69"/>
      <c r="AL874" s="68"/>
      <c r="AM874" s="67"/>
      <c r="AN874" s="72"/>
      <c r="AO874" s="68"/>
      <c r="AP874" s="72"/>
      <c r="AQ874" s="68"/>
      <c r="AR874" s="4"/>
      <c r="AS874" s="4"/>
      <c r="AT874" s="4"/>
      <c r="AU874" s="4"/>
      <c r="AV874" s="4"/>
      <c r="AW874" s="4"/>
      <c r="AX874" s="8"/>
      <c r="BD874" s="11"/>
      <c r="BE874" s="11"/>
      <c r="BF874" s="11"/>
      <c r="BG874" s="11"/>
    </row>
    <row r="875" spans="1:89" s="1" customFormat="1" ht="75" customHeight="1">
      <c r="A875" s="217" t="s">
        <v>3858</v>
      </c>
      <c r="B875" s="219" t="s">
        <v>23</v>
      </c>
      <c r="C875" s="231" t="s">
        <v>1768</v>
      </c>
      <c r="D875" s="231" t="s">
        <v>1769</v>
      </c>
      <c r="E875" s="220" t="s">
        <v>1770</v>
      </c>
      <c r="F875" s="221" t="s">
        <v>1734</v>
      </c>
      <c r="G875" s="222" t="s">
        <v>24</v>
      </c>
      <c r="H875" s="217">
        <v>0</v>
      </c>
      <c r="I875" s="223">
        <v>470000000</v>
      </c>
      <c r="J875" s="224" t="s">
        <v>25</v>
      </c>
      <c r="K875" s="219" t="s">
        <v>618</v>
      </c>
      <c r="L875" s="225" t="s">
        <v>26</v>
      </c>
      <c r="M875" s="226" t="s">
        <v>27</v>
      </c>
      <c r="N875" s="219" t="s">
        <v>1594</v>
      </c>
      <c r="O875" s="227" t="s">
        <v>28</v>
      </c>
      <c r="P875" s="225">
        <v>796</v>
      </c>
      <c r="Q875" s="228" t="s">
        <v>29</v>
      </c>
      <c r="R875" s="228">
        <v>80</v>
      </c>
      <c r="S875" s="229">
        <v>2397.8000000000002</v>
      </c>
      <c r="T875" s="230">
        <f t="shared" si="30"/>
        <v>191824</v>
      </c>
      <c r="U875" s="252">
        <f t="shared" si="31"/>
        <v>214842.88000000003</v>
      </c>
      <c r="V875" s="252"/>
      <c r="W875" s="468" t="s">
        <v>262</v>
      </c>
      <c r="X875" s="218" t="s">
        <v>4220</v>
      </c>
      <c r="Y875" s="132"/>
      <c r="Z875" s="368"/>
      <c r="AA875" s="447"/>
      <c r="AB875" s="435"/>
      <c r="AC875" s="449"/>
      <c r="AD875" s="449"/>
      <c r="AE875" s="449"/>
      <c r="AF875" s="449"/>
      <c r="AG875" s="408"/>
      <c r="AH875" s="410"/>
      <c r="AI875" s="67"/>
      <c r="AJ875" s="68"/>
      <c r="AK875" s="69"/>
      <c r="AL875" s="68"/>
      <c r="AM875" s="434"/>
      <c r="AN875" s="434"/>
      <c r="AO875" s="74"/>
      <c r="AP875" s="72"/>
      <c r="AQ875" s="68"/>
      <c r="AR875" s="4"/>
      <c r="AS875" s="4"/>
      <c r="AT875" s="4"/>
      <c r="AU875" s="4"/>
      <c r="AV875" s="4"/>
      <c r="AW875" s="4"/>
      <c r="AX875" s="8"/>
      <c r="BD875" s="11"/>
      <c r="BE875" s="11"/>
      <c r="BF875" s="11"/>
      <c r="BG875" s="11"/>
    </row>
    <row r="876" spans="1:89" s="12" customFormat="1" ht="82.5" customHeight="1">
      <c r="A876" s="217" t="s">
        <v>2909</v>
      </c>
      <c r="B876" s="219" t="s">
        <v>23</v>
      </c>
      <c r="C876" s="231" t="s">
        <v>1768</v>
      </c>
      <c r="D876" s="231" t="s">
        <v>1769</v>
      </c>
      <c r="E876" s="220" t="s">
        <v>1770</v>
      </c>
      <c r="F876" s="221" t="s">
        <v>1735</v>
      </c>
      <c r="G876" s="222" t="s">
        <v>24</v>
      </c>
      <c r="H876" s="217">
        <v>0</v>
      </c>
      <c r="I876" s="223">
        <v>470000000</v>
      </c>
      <c r="J876" s="224" t="s">
        <v>25</v>
      </c>
      <c r="K876" s="219" t="s">
        <v>1592</v>
      </c>
      <c r="L876" s="225" t="s">
        <v>26</v>
      </c>
      <c r="M876" s="226" t="s">
        <v>27</v>
      </c>
      <c r="N876" s="219" t="s">
        <v>1594</v>
      </c>
      <c r="O876" s="227" t="s">
        <v>28</v>
      </c>
      <c r="P876" s="225">
        <v>796</v>
      </c>
      <c r="Q876" s="228" t="s">
        <v>29</v>
      </c>
      <c r="R876" s="228" t="s">
        <v>3128</v>
      </c>
      <c r="S876" s="229">
        <v>5759</v>
      </c>
      <c r="T876" s="230">
        <f t="shared" si="30"/>
        <v>0</v>
      </c>
      <c r="U876" s="252">
        <f t="shared" si="31"/>
        <v>0</v>
      </c>
      <c r="V876" s="252"/>
      <c r="W876" s="468" t="s">
        <v>262</v>
      </c>
      <c r="X876" s="218"/>
      <c r="Y876" s="132"/>
      <c r="Z876" s="74"/>
      <c r="AA876" s="22"/>
      <c r="AB876" s="141"/>
      <c r="AC876" s="248"/>
      <c r="AD876" s="248"/>
      <c r="AE876" s="248"/>
      <c r="AF876" s="248"/>
      <c r="AG876" s="293"/>
      <c r="AH876" s="400"/>
      <c r="AI876" s="22"/>
      <c r="AJ876" s="22"/>
      <c r="AK876" s="22"/>
      <c r="AL876" s="22"/>
      <c r="AM876" s="22"/>
      <c r="AN876" s="22"/>
      <c r="AO876" s="22"/>
      <c r="AP876" s="22"/>
      <c r="AQ876" s="22"/>
      <c r="AR876" s="401"/>
      <c r="AS876" s="401"/>
      <c r="AT876" s="401"/>
      <c r="AU876" s="401"/>
      <c r="AV876" s="401"/>
      <c r="AW876" s="401"/>
      <c r="AX876" s="401"/>
      <c r="AY876" s="401"/>
      <c r="AZ876" s="401"/>
      <c r="BA876" s="401"/>
      <c r="BB876" s="401"/>
      <c r="BC876" s="401"/>
      <c r="BD876" s="401"/>
      <c r="BE876" s="401"/>
      <c r="BF876" s="401"/>
      <c r="BG876" s="401"/>
      <c r="BH876" s="401"/>
      <c r="BI876" s="401"/>
      <c r="BJ876" s="401"/>
      <c r="BK876" s="401"/>
      <c r="BL876" s="401"/>
      <c r="BM876" s="401"/>
      <c r="BN876" s="401"/>
      <c r="BO876" s="401"/>
      <c r="BP876" s="401"/>
      <c r="BQ876" s="401"/>
      <c r="BR876" s="401"/>
      <c r="BS876" s="401"/>
      <c r="BT876" s="401"/>
      <c r="BU876" s="401"/>
      <c r="BV876" s="401"/>
      <c r="BW876" s="401"/>
      <c r="BX876" s="401"/>
      <c r="BY876" s="401"/>
      <c r="BZ876" s="401"/>
      <c r="CA876" s="401"/>
      <c r="CB876" s="401"/>
      <c r="CC876" s="401"/>
      <c r="CD876" s="401"/>
      <c r="CE876" s="401"/>
      <c r="CF876" s="401"/>
      <c r="CG876" s="401"/>
      <c r="CH876" s="401"/>
      <c r="CI876" s="401"/>
      <c r="CJ876" s="401"/>
      <c r="CK876" s="401"/>
    </row>
    <row r="877" spans="1:89" s="1" customFormat="1" ht="75" customHeight="1">
      <c r="A877" s="217" t="s">
        <v>54</v>
      </c>
      <c r="B877" s="219" t="s">
        <v>23</v>
      </c>
      <c r="C877" s="231" t="s">
        <v>1768</v>
      </c>
      <c r="D877" s="231" t="s">
        <v>1769</v>
      </c>
      <c r="E877" s="220" t="s">
        <v>1770</v>
      </c>
      <c r="F877" s="221" t="s">
        <v>1735</v>
      </c>
      <c r="G877" s="222" t="s">
        <v>24</v>
      </c>
      <c r="H877" s="217">
        <v>0</v>
      </c>
      <c r="I877" s="223">
        <v>470000000</v>
      </c>
      <c r="J877" s="224" t="s">
        <v>25</v>
      </c>
      <c r="K877" s="219" t="s">
        <v>618</v>
      </c>
      <c r="L877" s="225" t="s">
        <v>26</v>
      </c>
      <c r="M877" s="226" t="s">
        <v>27</v>
      </c>
      <c r="N877" s="219" t="s">
        <v>1594</v>
      </c>
      <c r="O877" s="227" t="s">
        <v>28</v>
      </c>
      <c r="P877" s="225">
        <v>796</v>
      </c>
      <c r="Q877" s="228" t="s">
        <v>29</v>
      </c>
      <c r="R877" s="228" t="s">
        <v>3128</v>
      </c>
      <c r="S877" s="229">
        <v>5759</v>
      </c>
      <c r="T877" s="230">
        <f t="shared" si="30"/>
        <v>0</v>
      </c>
      <c r="U877" s="252">
        <f t="shared" si="31"/>
        <v>0</v>
      </c>
      <c r="V877" s="252"/>
      <c r="W877" s="468" t="s">
        <v>262</v>
      </c>
      <c r="X877" s="218" t="s">
        <v>3181</v>
      </c>
      <c r="Y877" s="67"/>
      <c r="Z877" s="68"/>
      <c r="AA877" s="67"/>
      <c r="AB877" s="69"/>
      <c r="AC877" s="70"/>
      <c r="AD877" s="70"/>
      <c r="AE877" s="70"/>
      <c r="AF877" s="70"/>
      <c r="AG877" s="71"/>
      <c r="AH877" s="318"/>
      <c r="AI877" s="67"/>
      <c r="AJ877" s="68"/>
      <c r="AK877" s="69"/>
      <c r="AL877" s="68"/>
      <c r="AM877" s="67"/>
      <c r="AN877" s="72"/>
      <c r="AO877" s="68"/>
      <c r="AP877" s="72"/>
      <c r="AQ877" s="68"/>
      <c r="AR877" s="4"/>
      <c r="AS877" s="4"/>
      <c r="AT877" s="4"/>
      <c r="AU877" s="4"/>
      <c r="AV877" s="4"/>
      <c r="AW877" s="4"/>
      <c r="AX877" s="8"/>
      <c r="BD877" s="11"/>
      <c r="BE877" s="11"/>
      <c r="BF877" s="11"/>
      <c r="BG877" s="11"/>
    </row>
    <row r="878" spans="1:89" s="1" customFormat="1" ht="75" customHeight="1">
      <c r="A878" s="217" t="s">
        <v>3859</v>
      </c>
      <c r="B878" s="219" t="s">
        <v>23</v>
      </c>
      <c r="C878" s="231" t="s">
        <v>1768</v>
      </c>
      <c r="D878" s="231" t="s">
        <v>1769</v>
      </c>
      <c r="E878" s="220" t="s">
        <v>1770</v>
      </c>
      <c r="F878" s="221" t="s">
        <v>1735</v>
      </c>
      <c r="G878" s="222" t="s">
        <v>24</v>
      </c>
      <c r="H878" s="217">
        <v>0</v>
      </c>
      <c r="I878" s="223">
        <v>470000000</v>
      </c>
      <c r="J878" s="224" t="s">
        <v>25</v>
      </c>
      <c r="K878" s="219" t="s">
        <v>618</v>
      </c>
      <c r="L878" s="225" t="s">
        <v>26</v>
      </c>
      <c r="M878" s="226" t="s">
        <v>27</v>
      </c>
      <c r="N878" s="219" t="s">
        <v>1594</v>
      </c>
      <c r="O878" s="227" t="s">
        <v>28</v>
      </c>
      <c r="P878" s="225">
        <v>796</v>
      </c>
      <c r="Q878" s="228" t="s">
        <v>29</v>
      </c>
      <c r="R878" s="228">
        <v>10</v>
      </c>
      <c r="S878" s="229">
        <v>4678.83</v>
      </c>
      <c r="T878" s="230">
        <f t="shared" si="30"/>
        <v>46788.3</v>
      </c>
      <c r="U878" s="252">
        <f t="shared" si="31"/>
        <v>52402.896000000008</v>
      </c>
      <c r="V878" s="252"/>
      <c r="W878" s="468" t="s">
        <v>262</v>
      </c>
      <c r="X878" s="218" t="s">
        <v>4220</v>
      </c>
      <c r="Y878" s="132"/>
      <c r="Z878" s="368"/>
      <c r="AA878" s="447"/>
      <c r="AB878" s="435"/>
      <c r="AC878" s="449"/>
      <c r="AD878" s="449"/>
      <c r="AE878" s="449"/>
      <c r="AF878" s="449"/>
      <c r="AG878" s="408"/>
      <c r="AH878" s="410"/>
      <c r="AI878" s="67"/>
      <c r="AJ878" s="68"/>
      <c r="AK878" s="69"/>
      <c r="AL878" s="68"/>
      <c r="AM878" s="434"/>
      <c r="AN878" s="434"/>
      <c r="AO878" s="74"/>
      <c r="AP878" s="74"/>
      <c r="AQ878" s="68"/>
      <c r="AR878" s="4"/>
      <c r="AS878" s="4"/>
      <c r="AT878" s="4"/>
      <c r="AU878" s="4"/>
      <c r="AV878" s="4"/>
      <c r="AW878" s="4"/>
      <c r="AX878" s="8"/>
      <c r="BD878" s="11"/>
      <c r="BE878" s="11"/>
      <c r="BF878" s="11"/>
      <c r="BG878" s="11"/>
    </row>
    <row r="879" spans="1:89" s="12" customFormat="1" ht="82.5" customHeight="1">
      <c r="A879" s="217" t="s">
        <v>2910</v>
      </c>
      <c r="B879" s="219" t="s">
        <v>23</v>
      </c>
      <c r="C879" s="231" t="s">
        <v>1768</v>
      </c>
      <c r="D879" s="231" t="s">
        <v>1769</v>
      </c>
      <c r="E879" s="220" t="s">
        <v>1770</v>
      </c>
      <c r="F879" s="221" t="s">
        <v>2109</v>
      </c>
      <c r="G879" s="222" t="s">
        <v>24</v>
      </c>
      <c r="H879" s="217">
        <v>0</v>
      </c>
      <c r="I879" s="223">
        <v>470000000</v>
      </c>
      <c r="J879" s="224" t="s">
        <v>25</v>
      </c>
      <c r="K879" s="219" t="s">
        <v>1592</v>
      </c>
      <c r="L879" s="225" t="s">
        <v>26</v>
      </c>
      <c r="M879" s="226" t="s">
        <v>27</v>
      </c>
      <c r="N879" s="219" t="s">
        <v>1594</v>
      </c>
      <c r="O879" s="227" t="s">
        <v>28</v>
      </c>
      <c r="P879" s="225">
        <v>796</v>
      </c>
      <c r="Q879" s="228" t="s">
        <v>29</v>
      </c>
      <c r="R879" s="228" t="s">
        <v>3128</v>
      </c>
      <c r="S879" s="229">
        <v>1750</v>
      </c>
      <c r="T879" s="230">
        <f t="shared" si="30"/>
        <v>0</v>
      </c>
      <c r="U879" s="252">
        <f t="shared" si="31"/>
        <v>0</v>
      </c>
      <c r="V879" s="252"/>
      <c r="W879" s="468" t="s">
        <v>262</v>
      </c>
      <c r="X879" s="218"/>
      <c r="Y879" s="132"/>
      <c r="Z879" s="74"/>
      <c r="AA879" s="22"/>
      <c r="AB879" s="141"/>
      <c r="AC879" s="248"/>
      <c r="AD879" s="248"/>
      <c r="AE879" s="248"/>
      <c r="AF879" s="248"/>
      <c r="AG879" s="293"/>
      <c r="AH879" s="400"/>
      <c r="AI879" s="22"/>
      <c r="AJ879" s="22"/>
      <c r="AK879" s="22"/>
      <c r="AL879" s="22"/>
      <c r="AM879" s="22"/>
      <c r="AN879" s="22"/>
      <c r="AO879" s="22"/>
      <c r="AP879" s="22"/>
      <c r="AQ879" s="22"/>
      <c r="AR879" s="401"/>
      <c r="AS879" s="401"/>
      <c r="AT879" s="401"/>
      <c r="AU879" s="401"/>
      <c r="AV879" s="401"/>
      <c r="AW879" s="401"/>
      <c r="AX879" s="401"/>
      <c r="AY879" s="401"/>
      <c r="AZ879" s="401"/>
      <c r="BA879" s="401"/>
      <c r="BB879" s="401"/>
      <c r="BC879" s="401"/>
      <c r="BD879" s="401"/>
      <c r="BE879" s="401"/>
      <c r="BF879" s="401"/>
      <c r="BG879" s="401"/>
      <c r="BH879" s="401"/>
      <c r="BI879" s="401"/>
      <c r="BJ879" s="401"/>
      <c r="BK879" s="401"/>
      <c r="BL879" s="401"/>
      <c r="BM879" s="401"/>
      <c r="BN879" s="401"/>
      <c r="BO879" s="401"/>
      <c r="BP879" s="401"/>
      <c r="BQ879" s="401"/>
      <c r="BR879" s="401"/>
      <c r="BS879" s="401"/>
      <c r="BT879" s="401"/>
      <c r="BU879" s="401"/>
      <c r="BV879" s="401"/>
      <c r="BW879" s="401"/>
      <c r="BX879" s="401"/>
      <c r="BY879" s="401"/>
      <c r="BZ879" s="401"/>
      <c r="CA879" s="401"/>
      <c r="CB879" s="401"/>
      <c r="CC879" s="401"/>
      <c r="CD879" s="401"/>
      <c r="CE879" s="401"/>
      <c r="CF879" s="401"/>
      <c r="CG879" s="401"/>
      <c r="CH879" s="401"/>
      <c r="CI879" s="401"/>
      <c r="CJ879" s="401"/>
      <c r="CK879" s="401"/>
    </row>
    <row r="880" spans="1:89" s="1" customFormat="1" ht="75" customHeight="1">
      <c r="A880" s="217" t="s">
        <v>3427</v>
      </c>
      <c r="B880" s="219" t="s">
        <v>23</v>
      </c>
      <c r="C880" s="231" t="s">
        <v>1768</v>
      </c>
      <c r="D880" s="231" t="s">
        <v>1769</v>
      </c>
      <c r="E880" s="220" t="s">
        <v>1770</v>
      </c>
      <c r="F880" s="221" t="s">
        <v>2109</v>
      </c>
      <c r="G880" s="222" t="s">
        <v>24</v>
      </c>
      <c r="H880" s="217">
        <v>0</v>
      </c>
      <c r="I880" s="223">
        <v>470000000</v>
      </c>
      <c r="J880" s="224" t="s">
        <v>25</v>
      </c>
      <c r="K880" s="219" t="s">
        <v>618</v>
      </c>
      <c r="L880" s="225" t="s">
        <v>26</v>
      </c>
      <c r="M880" s="226" t="s">
        <v>27</v>
      </c>
      <c r="N880" s="219" t="s">
        <v>1594</v>
      </c>
      <c r="O880" s="227" t="s">
        <v>28</v>
      </c>
      <c r="P880" s="225">
        <v>796</v>
      </c>
      <c r="Q880" s="228" t="s">
        <v>29</v>
      </c>
      <c r="R880" s="228" t="s">
        <v>3128</v>
      </c>
      <c r="S880" s="229">
        <v>1750</v>
      </c>
      <c r="T880" s="230">
        <f t="shared" si="30"/>
        <v>0</v>
      </c>
      <c r="U880" s="252">
        <f t="shared" si="31"/>
        <v>0</v>
      </c>
      <c r="V880" s="252"/>
      <c r="W880" s="468" t="s">
        <v>262</v>
      </c>
      <c r="X880" s="218" t="s">
        <v>3181</v>
      </c>
      <c r="Y880" s="67"/>
      <c r="Z880" s="68"/>
      <c r="AA880" s="67"/>
      <c r="AB880" s="69"/>
      <c r="AC880" s="70"/>
      <c r="AD880" s="70"/>
      <c r="AE880" s="70"/>
      <c r="AF880" s="70"/>
      <c r="AG880" s="71"/>
      <c r="AH880" s="318"/>
      <c r="AI880" s="67"/>
      <c r="AJ880" s="68"/>
      <c r="AK880" s="69"/>
      <c r="AL880" s="68"/>
      <c r="AM880" s="67"/>
      <c r="AN880" s="72"/>
      <c r="AO880" s="68"/>
      <c r="AP880" s="72"/>
      <c r="AQ880" s="68"/>
      <c r="AR880" s="4"/>
      <c r="AS880" s="4"/>
      <c r="AT880" s="4"/>
      <c r="AU880" s="4"/>
      <c r="AV880" s="4"/>
      <c r="AW880" s="4"/>
      <c r="AX880" s="8"/>
      <c r="BD880" s="11"/>
      <c r="BE880" s="11"/>
      <c r="BF880" s="11"/>
      <c r="BG880" s="11"/>
    </row>
    <row r="881" spans="1:89" s="1" customFormat="1" ht="75" customHeight="1">
      <c r="A881" s="217" t="s">
        <v>3860</v>
      </c>
      <c r="B881" s="219" t="s">
        <v>23</v>
      </c>
      <c r="C881" s="231" t="s">
        <v>1768</v>
      </c>
      <c r="D881" s="231" t="s">
        <v>1769</v>
      </c>
      <c r="E881" s="220" t="s">
        <v>1770</v>
      </c>
      <c r="F881" s="221" t="s">
        <v>2109</v>
      </c>
      <c r="G881" s="222" t="s">
        <v>24</v>
      </c>
      <c r="H881" s="217">
        <v>0</v>
      </c>
      <c r="I881" s="223">
        <v>470000000</v>
      </c>
      <c r="J881" s="224" t="s">
        <v>25</v>
      </c>
      <c r="K881" s="219" t="s">
        <v>618</v>
      </c>
      <c r="L881" s="225" t="s">
        <v>26</v>
      </c>
      <c r="M881" s="226" t="s">
        <v>27</v>
      </c>
      <c r="N881" s="219" t="s">
        <v>1594</v>
      </c>
      <c r="O881" s="227" t="s">
        <v>28</v>
      </c>
      <c r="P881" s="225">
        <v>796</v>
      </c>
      <c r="Q881" s="228" t="s">
        <v>29</v>
      </c>
      <c r="R881" s="228">
        <v>10</v>
      </c>
      <c r="S881" s="229">
        <v>1477.25</v>
      </c>
      <c r="T881" s="230">
        <f t="shared" si="30"/>
        <v>14772.5</v>
      </c>
      <c r="U881" s="252">
        <f t="shared" si="31"/>
        <v>16545.2</v>
      </c>
      <c r="V881" s="252"/>
      <c r="W881" s="468" t="s">
        <v>262</v>
      </c>
      <c r="X881" s="218" t="s">
        <v>4220</v>
      </c>
      <c r="Y881" s="132"/>
      <c r="Z881" s="368"/>
      <c r="AA881" s="447"/>
      <c r="AB881" s="435"/>
      <c r="AC881" s="449"/>
      <c r="AD881" s="449"/>
      <c r="AE881" s="449"/>
      <c r="AF881" s="449"/>
      <c r="AG881" s="408"/>
      <c r="AH881" s="410"/>
      <c r="AI881" s="67"/>
      <c r="AJ881" s="68"/>
      <c r="AK881" s="69"/>
      <c r="AL881" s="68"/>
      <c r="AM881" s="434"/>
      <c r="AN881" s="434"/>
      <c r="AO881" s="68"/>
      <c r="AP881" s="72"/>
      <c r="AQ881" s="68"/>
      <c r="AR881" s="4"/>
      <c r="AS881" s="4"/>
      <c r="AT881" s="4"/>
      <c r="AU881" s="4"/>
      <c r="AV881" s="4"/>
      <c r="AW881" s="4"/>
      <c r="AX881" s="8"/>
      <c r="BD881" s="11"/>
      <c r="BE881" s="11"/>
      <c r="BF881" s="11"/>
      <c r="BG881" s="11"/>
    </row>
    <row r="882" spans="1:89" s="12" customFormat="1" ht="66.75" customHeight="1">
      <c r="A882" s="217" t="s">
        <v>2911</v>
      </c>
      <c r="B882" s="219" t="s">
        <v>23</v>
      </c>
      <c r="C882" s="231" t="s">
        <v>2200</v>
      </c>
      <c r="D882" s="231" t="s">
        <v>2198</v>
      </c>
      <c r="E882" s="220" t="s">
        <v>2199</v>
      </c>
      <c r="F882" s="221" t="s">
        <v>2110</v>
      </c>
      <c r="G882" s="222" t="s">
        <v>24</v>
      </c>
      <c r="H882" s="217">
        <v>0</v>
      </c>
      <c r="I882" s="223">
        <v>470000000</v>
      </c>
      <c r="J882" s="224" t="s">
        <v>25</v>
      </c>
      <c r="K882" s="219" t="s">
        <v>1592</v>
      </c>
      <c r="L882" s="225" t="s">
        <v>26</v>
      </c>
      <c r="M882" s="226" t="s">
        <v>27</v>
      </c>
      <c r="N882" s="219" t="s">
        <v>1594</v>
      </c>
      <c r="O882" s="227" t="s">
        <v>28</v>
      </c>
      <c r="P882" s="225">
        <v>796</v>
      </c>
      <c r="Q882" s="228" t="s">
        <v>29</v>
      </c>
      <c r="R882" s="228" t="s">
        <v>3128</v>
      </c>
      <c r="S882" s="229">
        <v>34602</v>
      </c>
      <c r="T882" s="230">
        <f t="shared" si="30"/>
        <v>0</v>
      </c>
      <c r="U882" s="252">
        <f t="shared" si="31"/>
        <v>0</v>
      </c>
      <c r="V882" s="252"/>
      <c r="W882" s="468" t="s">
        <v>262</v>
      </c>
      <c r="X882" s="218"/>
      <c r="Y882" s="132"/>
      <c r="Z882" s="74"/>
      <c r="AA882" s="22"/>
      <c r="AB882" s="141"/>
      <c r="AC882" s="248"/>
      <c r="AD882" s="248"/>
      <c r="AE882" s="248"/>
      <c r="AF882" s="248"/>
      <c r="AG882" s="293"/>
      <c r="AH882" s="400"/>
      <c r="AI882" s="22"/>
      <c r="AJ882" s="22"/>
      <c r="AK882" s="22"/>
      <c r="AL882" s="22"/>
      <c r="AM882" s="22"/>
      <c r="AN882" s="22"/>
      <c r="AO882" s="22"/>
      <c r="AP882" s="22"/>
      <c r="AQ882" s="22"/>
      <c r="AR882" s="401"/>
      <c r="AS882" s="401"/>
      <c r="AT882" s="401"/>
      <c r="AU882" s="401"/>
      <c r="AV882" s="401"/>
      <c r="AW882" s="401"/>
      <c r="AX882" s="401"/>
      <c r="AY882" s="401"/>
      <c r="AZ882" s="401"/>
      <c r="BA882" s="401"/>
      <c r="BB882" s="401"/>
      <c r="BC882" s="401"/>
      <c r="BD882" s="401"/>
      <c r="BE882" s="401"/>
      <c r="BF882" s="401"/>
      <c r="BG882" s="401"/>
      <c r="BH882" s="401"/>
      <c r="BI882" s="401"/>
      <c r="BJ882" s="401"/>
      <c r="BK882" s="401"/>
      <c r="BL882" s="401"/>
      <c r="BM882" s="401"/>
      <c r="BN882" s="401"/>
      <c r="BO882" s="401"/>
      <c r="BP882" s="401"/>
      <c r="BQ882" s="401"/>
      <c r="BR882" s="401"/>
      <c r="BS882" s="401"/>
      <c r="BT882" s="401"/>
      <c r="BU882" s="401"/>
      <c r="BV882" s="401"/>
      <c r="BW882" s="401"/>
      <c r="BX882" s="401"/>
      <c r="BY882" s="401"/>
      <c r="BZ882" s="401"/>
      <c r="CA882" s="401"/>
      <c r="CB882" s="401"/>
      <c r="CC882" s="401"/>
      <c r="CD882" s="401"/>
      <c r="CE882" s="401"/>
      <c r="CF882" s="401"/>
      <c r="CG882" s="401"/>
      <c r="CH882" s="401"/>
      <c r="CI882" s="401"/>
      <c r="CJ882" s="401"/>
      <c r="CK882" s="401"/>
    </row>
    <row r="883" spans="1:89" s="1" customFormat="1" ht="75" customHeight="1">
      <c r="A883" s="217" t="s">
        <v>3428</v>
      </c>
      <c r="B883" s="219" t="s">
        <v>23</v>
      </c>
      <c r="C883" s="231" t="s">
        <v>2200</v>
      </c>
      <c r="D883" s="231" t="s">
        <v>2198</v>
      </c>
      <c r="E883" s="220" t="s">
        <v>2199</v>
      </c>
      <c r="F883" s="221" t="s">
        <v>2110</v>
      </c>
      <c r="G883" s="222" t="s">
        <v>24</v>
      </c>
      <c r="H883" s="217">
        <v>0</v>
      </c>
      <c r="I883" s="223">
        <v>470000000</v>
      </c>
      <c r="J883" s="224" t="s">
        <v>25</v>
      </c>
      <c r="K883" s="219" t="s">
        <v>618</v>
      </c>
      <c r="L883" s="225" t="s">
        <v>26</v>
      </c>
      <c r="M883" s="226" t="s">
        <v>27</v>
      </c>
      <c r="N883" s="219" t="s">
        <v>1594</v>
      </c>
      <c r="O883" s="227" t="s">
        <v>28</v>
      </c>
      <c r="P883" s="225">
        <v>796</v>
      </c>
      <c r="Q883" s="228" t="s">
        <v>29</v>
      </c>
      <c r="R883" s="228" t="s">
        <v>3128</v>
      </c>
      <c r="S883" s="229">
        <v>34602</v>
      </c>
      <c r="T883" s="230">
        <f t="shared" si="30"/>
        <v>0</v>
      </c>
      <c r="U883" s="252">
        <f t="shared" si="31"/>
        <v>0</v>
      </c>
      <c r="V883" s="252"/>
      <c r="W883" s="468" t="s">
        <v>262</v>
      </c>
      <c r="X883" s="218" t="s">
        <v>3181</v>
      </c>
      <c r="Y883" s="67"/>
      <c r="Z883" s="68"/>
      <c r="AA883" s="67"/>
      <c r="AB883" s="69"/>
      <c r="AC883" s="70"/>
      <c r="AD883" s="70"/>
      <c r="AE883" s="70"/>
      <c r="AF883" s="70"/>
      <c r="AG883" s="71"/>
      <c r="AH883" s="318"/>
      <c r="AI883" s="67"/>
      <c r="AJ883" s="68"/>
      <c r="AK883" s="69"/>
      <c r="AL883" s="68"/>
      <c r="AM883" s="67"/>
      <c r="AN883" s="72"/>
      <c r="AO883" s="68"/>
      <c r="AP883" s="72"/>
      <c r="AQ883" s="68"/>
      <c r="AR883" s="4"/>
      <c r="AS883" s="4"/>
      <c r="AT883" s="4"/>
      <c r="AU883" s="4"/>
      <c r="AV883" s="4"/>
      <c r="AW883" s="4"/>
      <c r="AX883" s="8"/>
      <c r="BD883" s="11"/>
      <c r="BE883" s="11"/>
      <c r="BF883" s="11"/>
      <c r="BG883" s="11"/>
    </row>
    <row r="884" spans="1:89" s="1" customFormat="1" ht="75" customHeight="1">
      <c r="A884" s="217" t="s">
        <v>3861</v>
      </c>
      <c r="B884" s="219" t="s">
        <v>23</v>
      </c>
      <c r="C884" s="231" t="s">
        <v>2200</v>
      </c>
      <c r="D884" s="231" t="s">
        <v>2198</v>
      </c>
      <c r="E884" s="220" t="s">
        <v>2199</v>
      </c>
      <c r="F884" s="221" t="s">
        <v>2110</v>
      </c>
      <c r="G884" s="222" t="s">
        <v>24</v>
      </c>
      <c r="H884" s="217">
        <v>0</v>
      </c>
      <c r="I884" s="223">
        <v>470000000</v>
      </c>
      <c r="J884" s="224" t="s">
        <v>25</v>
      </c>
      <c r="K884" s="219" t="s">
        <v>618</v>
      </c>
      <c r="L884" s="225" t="s">
        <v>26</v>
      </c>
      <c r="M884" s="226" t="s">
        <v>27</v>
      </c>
      <c r="N884" s="219" t="s">
        <v>1594</v>
      </c>
      <c r="O884" s="227" t="s">
        <v>28</v>
      </c>
      <c r="P884" s="225">
        <v>796</v>
      </c>
      <c r="Q884" s="228" t="s">
        <v>29</v>
      </c>
      <c r="R884" s="228">
        <v>25</v>
      </c>
      <c r="S884" s="229">
        <v>30652.55</v>
      </c>
      <c r="T884" s="230">
        <f t="shared" si="30"/>
        <v>766313.75</v>
      </c>
      <c r="U884" s="252">
        <f t="shared" si="31"/>
        <v>858271.40000000014</v>
      </c>
      <c r="V884" s="252"/>
      <c r="W884" s="468" t="s">
        <v>262</v>
      </c>
      <c r="X884" s="218" t="s">
        <v>4220</v>
      </c>
      <c r="Y884" s="132"/>
      <c r="Z884" s="368"/>
      <c r="AA884" s="447"/>
      <c r="AB884" s="435"/>
      <c r="AC884" s="449"/>
      <c r="AD884" s="449"/>
      <c r="AE884" s="449"/>
      <c r="AF884" s="449"/>
      <c r="AG884" s="408"/>
      <c r="AH884" s="410"/>
      <c r="AI884" s="67"/>
      <c r="AJ884" s="68"/>
      <c r="AK884" s="69"/>
      <c r="AL884" s="68"/>
      <c r="AM884" s="434"/>
      <c r="AN884" s="434"/>
      <c r="AO884" s="68"/>
      <c r="AP884" s="72"/>
      <c r="AQ884" s="68"/>
      <c r="AR884" s="4"/>
      <c r="AS884" s="4"/>
      <c r="AT884" s="4"/>
      <c r="AU884" s="4"/>
      <c r="AV884" s="4"/>
      <c r="AW884" s="4"/>
      <c r="AX884" s="8"/>
      <c r="BD884" s="11"/>
      <c r="BE884" s="11"/>
      <c r="BF884" s="11"/>
      <c r="BG884" s="11"/>
    </row>
    <row r="885" spans="1:89" s="12" customFormat="1" ht="82.5" customHeight="1">
      <c r="A885" s="217" t="s">
        <v>2912</v>
      </c>
      <c r="B885" s="219" t="s">
        <v>23</v>
      </c>
      <c r="C885" s="231" t="s">
        <v>2203</v>
      </c>
      <c r="D885" s="231" t="s">
        <v>2201</v>
      </c>
      <c r="E885" s="220" t="s">
        <v>2202</v>
      </c>
      <c r="F885" s="221" t="s">
        <v>2111</v>
      </c>
      <c r="G885" s="222" t="s">
        <v>24</v>
      </c>
      <c r="H885" s="217">
        <v>0</v>
      </c>
      <c r="I885" s="223">
        <v>470000000</v>
      </c>
      <c r="J885" s="224" t="s">
        <v>25</v>
      </c>
      <c r="K885" s="219" t="s">
        <v>289</v>
      </c>
      <c r="L885" s="225" t="s">
        <v>26</v>
      </c>
      <c r="M885" s="226" t="s">
        <v>27</v>
      </c>
      <c r="N885" s="219" t="s">
        <v>1594</v>
      </c>
      <c r="O885" s="227" t="s">
        <v>28</v>
      </c>
      <c r="P885" s="225">
        <v>796</v>
      </c>
      <c r="Q885" s="228" t="s">
        <v>29</v>
      </c>
      <c r="R885" s="228" t="s">
        <v>3128</v>
      </c>
      <c r="S885" s="229">
        <v>24500</v>
      </c>
      <c r="T885" s="230">
        <f t="shared" si="30"/>
        <v>0</v>
      </c>
      <c r="U885" s="252">
        <f t="shared" si="31"/>
        <v>0</v>
      </c>
      <c r="V885" s="253"/>
      <c r="W885" s="471" t="s">
        <v>262</v>
      </c>
      <c r="X885" s="254"/>
      <c r="Y885" s="132"/>
      <c r="Z885" s="74"/>
      <c r="AA885" s="22"/>
      <c r="AB885" s="141"/>
      <c r="AC885" s="248"/>
      <c r="AD885" s="248"/>
      <c r="AE885" s="248"/>
      <c r="AF885" s="248"/>
      <c r="AG885" s="293"/>
      <c r="AH885" s="400"/>
      <c r="AI885" s="22"/>
      <c r="AJ885" s="22"/>
      <c r="AK885" s="22"/>
      <c r="AL885" s="22"/>
      <c r="AM885" s="22"/>
      <c r="AN885" s="22"/>
      <c r="AO885" s="22"/>
      <c r="AP885" s="22"/>
      <c r="AQ885" s="22"/>
      <c r="AR885" s="401"/>
      <c r="AS885" s="401"/>
      <c r="AT885" s="401"/>
      <c r="AU885" s="401"/>
      <c r="AV885" s="401"/>
      <c r="AW885" s="401"/>
      <c r="AX885" s="401"/>
      <c r="AY885" s="401"/>
      <c r="AZ885" s="401"/>
      <c r="BA885" s="401"/>
      <c r="BB885" s="401"/>
      <c r="BC885" s="401"/>
      <c r="BD885" s="401"/>
      <c r="BE885" s="401"/>
      <c r="BF885" s="401"/>
      <c r="BG885" s="401"/>
      <c r="BH885" s="401"/>
      <c r="BI885" s="401"/>
      <c r="BJ885" s="401"/>
      <c r="BK885" s="401"/>
      <c r="BL885" s="401"/>
      <c r="BM885" s="401"/>
      <c r="BN885" s="401"/>
      <c r="BO885" s="401"/>
      <c r="BP885" s="401"/>
      <c r="BQ885" s="401"/>
      <c r="BR885" s="401"/>
      <c r="BS885" s="401"/>
      <c r="BT885" s="401"/>
      <c r="BU885" s="401"/>
      <c r="BV885" s="401"/>
      <c r="BW885" s="401"/>
      <c r="BX885" s="401"/>
      <c r="BY885" s="401"/>
      <c r="BZ885" s="401"/>
      <c r="CA885" s="401"/>
      <c r="CB885" s="401"/>
      <c r="CC885" s="401"/>
      <c r="CD885" s="401"/>
      <c r="CE885" s="401"/>
      <c r="CF885" s="401"/>
      <c r="CG885" s="401"/>
      <c r="CH885" s="401"/>
      <c r="CI885" s="401"/>
      <c r="CJ885" s="401"/>
      <c r="CK885" s="401"/>
    </row>
    <row r="886" spans="1:89" s="12" customFormat="1" ht="82.5" customHeight="1">
      <c r="A886" s="217" t="s">
        <v>2913</v>
      </c>
      <c r="B886" s="219" t="s">
        <v>23</v>
      </c>
      <c r="C886" s="231" t="s">
        <v>1783</v>
      </c>
      <c r="D886" s="231" t="s">
        <v>1784</v>
      </c>
      <c r="E886" s="220" t="s">
        <v>1785</v>
      </c>
      <c r="F886" s="221" t="s">
        <v>1736</v>
      </c>
      <c r="G886" s="222" t="s">
        <v>24</v>
      </c>
      <c r="H886" s="217">
        <v>0</v>
      </c>
      <c r="I886" s="223">
        <v>470000000</v>
      </c>
      <c r="J886" s="224" t="s">
        <v>25</v>
      </c>
      <c r="K886" s="219" t="s">
        <v>289</v>
      </c>
      <c r="L886" s="225" t="s">
        <v>26</v>
      </c>
      <c r="M886" s="226" t="s">
        <v>27</v>
      </c>
      <c r="N886" s="219" t="s">
        <v>1594</v>
      </c>
      <c r="O886" s="227" t="s">
        <v>28</v>
      </c>
      <c r="P886" s="225">
        <v>796</v>
      </c>
      <c r="Q886" s="228" t="s">
        <v>29</v>
      </c>
      <c r="R886" s="228">
        <v>20</v>
      </c>
      <c r="S886" s="229">
        <v>17191</v>
      </c>
      <c r="T886" s="230">
        <f t="shared" si="30"/>
        <v>343820</v>
      </c>
      <c r="U886" s="252">
        <f t="shared" si="31"/>
        <v>385078.4</v>
      </c>
      <c r="V886" s="252"/>
      <c r="W886" s="468" t="s">
        <v>262</v>
      </c>
      <c r="X886" s="218"/>
      <c r="Y886" s="132"/>
      <c r="Z886" s="368"/>
      <c r="AA886" s="434"/>
      <c r="AB886" s="435"/>
      <c r="AC886" s="449"/>
      <c r="AD886" s="449"/>
      <c r="AE886" s="449"/>
      <c r="AF886" s="449"/>
      <c r="AG886" s="408"/>
      <c r="AH886" s="410"/>
      <c r="AI886" s="434"/>
      <c r="AJ886" s="368"/>
      <c r="AK886" s="434"/>
      <c r="AL886" s="368"/>
      <c r="AM886" s="434"/>
      <c r="AN886" s="434"/>
      <c r="AO886" s="22"/>
      <c r="AP886" s="22"/>
      <c r="AQ886" s="22"/>
      <c r="AR886" s="401"/>
      <c r="AS886" s="401"/>
      <c r="AT886" s="401"/>
      <c r="AU886" s="401"/>
      <c r="AV886" s="401"/>
      <c r="AW886" s="401"/>
      <c r="AX886" s="401"/>
      <c r="AY886" s="401"/>
      <c r="AZ886" s="401"/>
      <c r="BA886" s="401"/>
      <c r="BB886" s="401"/>
      <c r="BC886" s="401"/>
      <c r="BD886" s="401"/>
      <c r="BE886" s="401"/>
      <c r="BF886" s="401"/>
      <c r="BG886" s="401"/>
      <c r="BH886" s="401"/>
      <c r="BI886" s="401"/>
      <c r="BJ886" s="401"/>
      <c r="BK886" s="401"/>
      <c r="BL886" s="401"/>
      <c r="BM886" s="401"/>
      <c r="BN886" s="401"/>
      <c r="BO886" s="401"/>
      <c r="BP886" s="401"/>
      <c r="BQ886" s="401"/>
      <c r="BR886" s="401"/>
      <c r="BS886" s="401"/>
      <c r="BT886" s="401"/>
      <c r="BU886" s="401"/>
      <c r="BV886" s="401"/>
      <c r="BW886" s="401"/>
      <c r="BX886" s="401"/>
      <c r="BY886" s="401"/>
      <c r="BZ886" s="401"/>
      <c r="CA886" s="401"/>
      <c r="CB886" s="401"/>
      <c r="CC886" s="401"/>
      <c r="CD886" s="401"/>
      <c r="CE886" s="401"/>
      <c r="CF886" s="401"/>
      <c r="CG886" s="401"/>
      <c r="CH886" s="401"/>
      <c r="CI886" s="401"/>
      <c r="CJ886" s="401"/>
      <c r="CK886" s="401"/>
    </row>
    <row r="887" spans="1:89" s="12" customFormat="1" ht="82.5" customHeight="1">
      <c r="A887" s="217" t="s">
        <v>2914</v>
      </c>
      <c r="B887" s="219" t="s">
        <v>23</v>
      </c>
      <c r="C887" s="231" t="s">
        <v>2204</v>
      </c>
      <c r="D887" s="231" t="s">
        <v>2205</v>
      </c>
      <c r="E887" s="220" t="s">
        <v>2206</v>
      </c>
      <c r="F887" s="221" t="s">
        <v>1737</v>
      </c>
      <c r="G887" s="222" t="s">
        <v>24</v>
      </c>
      <c r="H887" s="217">
        <v>0</v>
      </c>
      <c r="I887" s="223">
        <v>470000000</v>
      </c>
      <c r="J887" s="224" t="s">
        <v>25</v>
      </c>
      <c r="K887" s="219" t="s">
        <v>289</v>
      </c>
      <c r="L887" s="225" t="s">
        <v>26</v>
      </c>
      <c r="M887" s="226" t="s">
        <v>27</v>
      </c>
      <c r="N887" s="219" t="s">
        <v>1594</v>
      </c>
      <c r="O887" s="227" t="s">
        <v>28</v>
      </c>
      <c r="P887" s="225">
        <v>796</v>
      </c>
      <c r="Q887" s="228" t="s">
        <v>29</v>
      </c>
      <c r="R887" s="228" t="s">
        <v>3128</v>
      </c>
      <c r="S887" s="229">
        <v>8200</v>
      </c>
      <c r="T887" s="230">
        <f t="shared" si="30"/>
        <v>0</v>
      </c>
      <c r="U887" s="252">
        <f t="shared" si="31"/>
        <v>0</v>
      </c>
      <c r="V887" s="253"/>
      <c r="W887" s="471" t="s">
        <v>262</v>
      </c>
      <c r="X887" s="254"/>
      <c r="Y887" s="132"/>
      <c r="Z887" s="74"/>
      <c r="AA887" s="22"/>
      <c r="AB887" s="141"/>
      <c r="AC887" s="248"/>
      <c r="AD887" s="248"/>
      <c r="AE887" s="248"/>
      <c r="AF887" s="248"/>
      <c r="AG887" s="293"/>
      <c r="AH887" s="400"/>
      <c r="AI887" s="22"/>
      <c r="AJ887" s="22"/>
      <c r="AK887" s="22"/>
      <c r="AL887" s="22"/>
      <c r="AM887" s="22"/>
      <c r="AN887" s="22"/>
      <c r="AO887" s="22"/>
      <c r="AP887" s="22"/>
      <c r="AQ887" s="22"/>
      <c r="AR887" s="401"/>
      <c r="AS887" s="401"/>
      <c r="AT887" s="401"/>
      <c r="AU887" s="401"/>
      <c r="AV887" s="401"/>
      <c r="AW887" s="401"/>
      <c r="AX887" s="401"/>
      <c r="AY887" s="401"/>
      <c r="AZ887" s="401"/>
      <c r="BA887" s="401"/>
      <c r="BB887" s="401"/>
      <c r="BC887" s="401"/>
      <c r="BD887" s="401"/>
      <c r="BE887" s="401"/>
      <c r="BF887" s="401"/>
      <c r="BG887" s="401"/>
      <c r="BH887" s="401"/>
      <c r="BI887" s="401"/>
      <c r="BJ887" s="401"/>
      <c r="BK887" s="401"/>
      <c r="BL887" s="401"/>
      <c r="BM887" s="401"/>
      <c r="BN887" s="401"/>
      <c r="BO887" s="401"/>
      <c r="BP887" s="401"/>
      <c r="BQ887" s="401"/>
      <c r="BR887" s="401"/>
      <c r="BS887" s="401"/>
      <c r="BT887" s="401"/>
      <c r="BU887" s="401"/>
      <c r="BV887" s="401"/>
      <c r="BW887" s="401"/>
      <c r="BX887" s="401"/>
      <c r="BY887" s="401"/>
      <c r="BZ887" s="401"/>
      <c r="CA887" s="401"/>
      <c r="CB887" s="401"/>
      <c r="CC887" s="401"/>
      <c r="CD887" s="401"/>
      <c r="CE887" s="401"/>
      <c r="CF887" s="401"/>
      <c r="CG887" s="401"/>
      <c r="CH887" s="401"/>
      <c r="CI887" s="401"/>
      <c r="CJ887" s="401"/>
      <c r="CK887" s="401"/>
    </row>
    <row r="888" spans="1:89" s="12" customFormat="1" ht="82.5" customHeight="1">
      <c r="A888" s="217" t="s">
        <v>2915</v>
      </c>
      <c r="B888" s="219" t="s">
        <v>23</v>
      </c>
      <c r="C888" s="231" t="s">
        <v>2159</v>
      </c>
      <c r="D888" s="231" t="s">
        <v>2157</v>
      </c>
      <c r="E888" s="220" t="s">
        <v>2158</v>
      </c>
      <c r="F888" s="221" t="s">
        <v>2112</v>
      </c>
      <c r="G888" s="222" t="s">
        <v>24</v>
      </c>
      <c r="H888" s="217">
        <v>0</v>
      </c>
      <c r="I888" s="223">
        <v>470000000</v>
      </c>
      <c r="J888" s="224" t="s">
        <v>25</v>
      </c>
      <c r="K888" s="219" t="s">
        <v>1592</v>
      </c>
      <c r="L888" s="225" t="s">
        <v>26</v>
      </c>
      <c r="M888" s="226" t="s">
        <v>27</v>
      </c>
      <c r="N888" s="219" t="s">
        <v>1594</v>
      </c>
      <c r="O888" s="227" t="s">
        <v>28</v>
      </c>
      <c r="P888" s="225">
        <v>796</v>
      </c>
      <c r="Q888" s="228" t="s">
        <v>29</v>
      </c>
      <c r="R888" s="228" t="s">
        <v>3128</v>
      </c>
      <c r="S888" s="229">
        <v>425</v>
      </c>
      <c r="T888" s="230">
        <f t="shared" si="30"/>
        <v>0</v>
      </c>
      <c r="U888" s="252">
        <f t="shared" si="31"/>
        <v>0</v>
      </c>
      <c r="V888" s="252"/>
      <c r="W888" s="468" t="s">
        <v>262</v>
      </c>
      <c r="X888" s="218"/>
      <c r="Y888" s="132"/>
      <c r="Z888" s="74"/>
      <c r="AA888" s="22"/>
      <c r="AB888" s="141"/>
      <c r="AC888" s="248"/>
      <c r="AD888" s="248"/>
      <c r="AE888" s="248"/>
      <c r="AF888" s="248"/>
      <c r="AG888" s="293"/>
      <c r="AH888" s="400"/>
      <c r="AI888" s="22"/>
      <c r="AJ888" s="22"/>
      <c r="AK888" s="22"/>
      <c r="AL888" s="22"/>
      <c r="AM888" s="22"/>
      <c r="AN888" s="22"/>
      <c r="AO888" s="22"/>
      <c r="AP888" s="22"/>
      <c r="AQ888" s="22"/>
      <c r="AR888" s="401"/>
      <c r="AS888" s="401"/>
      <c r="AT888" s="401"/>
      <c r="AU888" s="401"/>
      <c r="AV888" s="401"/>
      <c r="AW888" s="401"/>
      <c r="AX888" s="401"/>
      <c r="AY888" s="401"/>
      <c r="AZ888" s="401"/>
      <c r="BA888" s="401"/>
      <c r="BB888" s="401"/>
      <c r="BC888" s="401"/>
      <c r="BD888" s="401"/>
      <c r="BE888" s="401"/>
      <c r="BF888" s="401"/>
      <c r="BG888" s="401"/>
      <c r="BH888" s="401"/>
      <c r="BI888" s="401"/>
      <c r="BJ888" s="401"/>
      <c r="BK888" s="401"/>
      <c r="BL888" s="401"/>
      <c r="BM888" s="401"/>
      <c r="BN888" s="401"/>
      <c r="BO888" s="401"/>
      <c r="BP888" s="401"/>
      <c r="BQ888" s="401"/>
      <c r="BR888" s="401"/>
      <c r="BS888" s="401"/>
      <c r="BT888" s="401"/>
      <c r="BU888" s="401"/>
      <c r="BV888" s="401"/>
      <c r="BW888" s="401"/>
      <c r="BX888" s="401"/>
      <c r="BY888" s="401"/>
      <c r="BZ888" s="401"/>
      <c r="CA888" s="401"/>
      <c r="CB888" s="401"/>
      <c r="CC888" s="401"/>
      <c r="CD888" s="401"/>
      <c r="CE888" s="401"/>
      <c r="CF888" s="401"/>
      <c r="CG888" s="401"/>
      <c r="CH888" s="401"/>
      <c r="CI888" s="401"/>
      <c r="CJ888" s="401"/>
      <c r="CK888" s="401"/>
    </row>
    <row r="889" spans="1:89" s="1" customFormat="1" ht="75" customHeight="1">
      <c r="A889" s="217" t="s">
        <v>3429</v>
      </c>
      <c r="B889" s="219" t="s">
        <v>23</v>
      </c>
      <c r="C889" s="231" t="s">
        <v>2159</v>
      </c>
      <c r="D889" s="231" t="s">
        <v>2157</v>
      </c>
      <c r="E889" s="220" t="s">
        <v>2158</v>
      </c>
      <c r="F889" s="221" t="s">
        <v>2112</v>
      </c>
      <c r="G889" s="222" t="s">
        <v>24</v>
      </c>
      <c r="H889" s="217">
        <v>0</v>
      </c>
      <c r="I889" s="223">
        <v>470000000</v>
      </c>
      <c r="J889" s="224" t="s">
        <v>25</v>
      </c>
      <c r="K889" s="219" t="s">
        <v>618</v>
      </c>
      <c r="L889" s="225" t="s">
        <v>26</v>
      </c>
      <c r="M889" s="226" t="s">
        <v>27</v>
      </c>
      <c r="N889" s="219" t="s">
        <v>1594</v>
      </c>
      <c r="O889" s="227" t="s">
        <v>28</v>
      </c>
      <c r="P889" s="225">
        <v>796</v>
      </c>
      <c r="Q889" s="228" t="s">
        <v>29</v>
      </c>
      <c r="R889" s="228" t="s">
        <v>3128</v>
      </c>
      <c r="S889" s="229">
        <v>425</v>
      </c>
      <c r="T889" s="230">
        <f t="shared" si="30"/>
        <v>0</v>
      </c>
      <c r="U889" s="252">
        <f t="shared" si="31"/>
        <v>0</v>
      </c>
      <c r="V889" s="252"/>
      <c r="W889" s="468" t="s">
        <v>262</v>
      </c>
      <c r="X889" s="218" t="s">
        <v>3181</v>
      </c>
      <c r="Y889" s="67"/>
      <c r="Z889" s="68"/>
      <c r="AA889" s="67"/>
      <c r="AB889" s="69"/>
      <c r="AC889" s="70"/>
      <c r="AD889" s="70"/>
      <c r="AE889" s="70"/>
      <c r="AF889" s="70"/>
      <c r="AG889" s="71"/>
      <c r="AH889" s="318"/>
      <c r="AI889" s="67"/>
      <c r="AJ889" s="68"/>
      <c r="AK889" s="69"/>
      <c r="AL889" s="68"/>
      <c r="AM889" s="67"/>
      <c r="AN889" s="72"/>
      <c r="AO889" s="68"/>
      <c r="AP889" s="72"/>
      <c r="AQ889" s="68"/>
      <c r="AR889" s="4"/>
      <c r="AS889" s="4"/>
      <c r="AT889" s="4"/>
      <c r="AU889" s="4"/>
      <c r="AV889" s="4"/>
      <c r="AW889" s="4"/>
      <c r="AX889" s="8"/>
      <c r="BD889" s="11"/>
      <c r="BE889" s="11"/>
      <c r="BF889" s="11"/>
      <c r="BG889" s="11"/>
    </row>
    <row r="890" spans="1:89" s="1" customFormat="1" ht="75" customHeight="1">
      <c r="A890" s="217" t="s">
        <v>3862</v>
      </c>
      <c r="B890" s="219" t="s">
        <v>23</v>
      </c>
      <c r="C890" s="231" t="s">
        <v>2159</v>
      </c>
      <c r="D890" s="231" t="s">
        <v>2157</v>
      </c>
      <c r="E890" s="220" t="s">
        <v>2158</v>
      </c>
      <c r="F890" s="221" t="s">
        <v>2112</v>
      </c>
      <c r="G890" s="222" t="s">
        <v>24</v>
      </c>
      <c r="H890" s="217">
        <v>0</v>
      </c>
      <c r="I890" s="223">
        <v>470000000</v>
      </c>
      <c r="J890" s="224" t="s">
        <v>25</v>
      </c>
      <c r="K890" s="219" t="s">
        <v>618</v>
      </c>
      <c r="L890" s="225" t="s">
        <v>26</v>
      </c>
      <c r="M890" s="226" t="s">
        <v>27</v>
      </c>
      <c r="N890" s="219" t="s">
        <v>1594</v>
      </c>
      <c r="O890" s="227" t="s">
        <v>28</v>
      </c>
      <c r="P890" s="225">
        <v>796</v>
      </c>
      <c r="Q890" s="228" t="s">
        <v>29</v>
      </c>
      <c r="R890" s="228">
        <v>50</v>
      </c>
      <c r="S890" s="229">
        <v>367.71</v>
      </c>
      <c r="T890" s="230">
        <f t="shared" si="30"/>
        <v>18385.5</v>
      </c>
      <c r="U890" s="252">
        <f t="shared" si="31"/>
        <v>20591.760000000002</v>
      </c>
      <c r="V890" s="252"/>
      <c r="W890" s="468" t="s">
        <v>262</v>
      </c>
      <c r="X890" s="218" t="s">
        <v>4220</v>
      </c>
      <c r="Y890" s="132"/>
      <c r="Z890" s="368"/>
      <c r="AA890" s="447"/>
      <c r="AB890" s="435"/>
      <c r="AC890" s="449"/>
      <c r="AD890" s="449"/>
      <c r="AE890" s="449"/>
      <c r="AF890" s="449"/>
      <c r="AG890" s="408"/>
      <c r="AH890" s="410"/>
      <c r="AI890" s="67"/>
      <c r="AJ890" s="68"/>
      <c r="AK890" s="69"/>
      <c r="AL890" s="68"/>
      <c r="AM890" s="434"/>
      <c r="AN890" s="434"/>
      <c r="AO890" s="68"/>
      <c r="AP890" s="72"/>
      <c r="AQ890" s="68"/>
      <c r="AR890" s="4"/>
      <c r="AS890" s="4"/>
      <c r="AT890" s="4"/>
      <c r="AU890" s="4"/>
      <c r="AV890" s="4"/>
      <c r="AW890" s="4"/>
      <c r="AX890" s="8"/>
      <c r="BD890" s="11"/>
      <c r="BE890" s="11"/>
      <c r="BF890" s="11"/>
      <c r="BG890" s="11"/>
    </row>
    <row r="891" spans="1:89" s="12" customFormat="1" ht="82.5" customHeight="1">
      <c r="A891" s="217" t="s">
        <v>2916</v>
      </c>
      <c r="B891" s="219" t="s">
        <v>23</v>
      </c>
      <c r="C891" s="231" t="s">
        <v>2130</v>
      </c>
      <c r="D891" s="231" t="s">
        <v>2128</v>
      </c>
      <c r="E891" s="220" t="s">
        <v>2129</v>
      </c>
      <c r="F891" s="221" t="s">
        <v>2113</v>
      </c>
      <c r="G891" s="222" t="s">
        <v>24</v>
      </c>
      <c r="H891" s="217">
        <v>0</v>
      </c>
      <c r="I891" s="223">
        <v>470000000</v>
      </c>
      <c r="J891" s="224" t="s">
        <v>25</v>
      </c>
      <c r="K891" s="219" t="s">
        <v>1592</v>
      </c>
      <c r="L891" s="225" t="s">
        <v>26</v>
      </c>
      <c r="M891" s="226" t="s">
        <v>27</v>
      </c>
      <c r="N891" s="219" t="s">
        <v>1594</v>
      </c>
      <c r="O891" s="227" t="s">
        <v>28</v>
      </c>
      <c r="P891" s="225">
        <v>796</v>
      </c>
      <c r="Q891" s="228" t="s">
        <v>29</v>
      </c>
      <c r="R891" s="228" t="s">
        <v>3128</v>
      </c>
      <c r="S891" s="229">
        <v>3900</v>
      </c>
      <c r="T891" s="230">
        <f t="shared" si="30"/>
        <v>0</v>
      </c>
      <c r="U891" s="252">
        <f t="shared" si="31"/>
        <v>0</v>
      </c>
      <c r="V891" s="252"/>
      <c r="W891" s="468" t="s">
        <v>262</v>
      </c>
      <c r="X891" s="218"/>
      <c r="Y891" s="132"/>
      <c r="Z891" s="74"/>
      <c r="AA891" s="22"/>
      <c r="AB891" s="141"/>
      <c r="AC891" s="248"/>
      <c r="AD891" s="248"/>
      <c r="AE891" s="248"/>
      <c r="AF891" s="248"/>
      <c r="AG891" s="293"/>
      <c r="AH891" s="400"/>
      <c r="AI891" s="22"/>
      <c r="AJ891" s="22"/>
      <c r="AK891" s="22"/>
      <c r="AL891" s="22"/>
      <c r="AM891" s="22"/>
      <c r="AN891" s="22"/>
      <c r="AO891" s="22"/>
      <c r="AP891" s="22"/>
      <c r="AQ891" s="22"/>
      <c r="AR891" s="401"/>
      <c r="AS891" s="401"/>
      <c r="AT891" s="401"/>
      <c r="AU891" s="401"/>
      <c r="AV891" s="401"/>
      <c r="AW891" s="401"/>
      <c r="AX891" s="401"/>
      <c r="AY891" s="401"/>
      <c r="AZ891" s="401"/>
      <c r="BA891" s="401"/>
      <c r="BB891" s="401"/>
      <c r="BC891" s="401"/>
      <c r="BD891" s="401"/>
      <c r="BE891" s="401"/>
      <c r="BF891" s="401"/>
      <c r="BG891" s="401"/>
      <c r="BH891" s="401"/>
      <c r="BI891" s="401"/>
      <c r="BJ891" s="401"/>
      <c r="BK891" s="401"/>
      <c r="BL891" s="401"/>
      <c r="BM891" s="401"/>
      <c r="BN891" s="401"/>
      <c r="BO891" s="401"/>
      <c r="BP891" s="401"/>
      <c r="BQ891" s="401"/>
      <c r="BR891" s="401"/>
      <c r="BS891" s="401"/>
      <c r="BT891" s="401"/>
      <c r="BU891" s="401"/>
      <c r="BV891" s="401"/>
      <c r="BW891" s="401"/>
      <c r="BX891" s="401"/>
      <c r="BY891" s="401"/>
      <c r="BZ891" s="401"/>
      <c r="CA891" s="401"/>
      <c r="CB891" s="401"/>
      <c r="CC891" s="401"/>
      <c r="CD891" s="401"/>
      <c r="CE891" s="401"/>
      <c r="CF891" s="401"/>
      <c r="CG891" s="401"/>
      <c r="CH891" s="401"/>
      <c r="CI891" s="401"/>
      <c r="CJ891" s="401"/>
      <c r="CK891" s="401"/>
    </row>
    <row r="892" spans="1:89" s="1" customFormat="1" ht="75" customHeight="1">
      <c r="A892" s="217" t="s">
        <v>3430</v>
      </c>
      <c r="B892" s="219" t="s">
        <v>23</v>
      </c>
      <c r="C892" s="231" t="s">
        <v>2130</v>
      </c>
      <c r="D892" s="231" t="s">
        <v>2128</v>
      </c>
      <c r="E892" s="220" t="s">
        <v>2129</v>
      </c>
      <c r="F892" s="221" t="s">
        <v>2113</v>
      </c>
      <c r="G892" s="222" t="s">
        <v>24</v>
      </c>
      <c r="H892" s="217">
        <v>0</v>
      </c>
      <c r="I892" s="223">
        <v>470000000</v>
      </c>
      <c r="J892" s="224" t="s">
        <v>25</v>
      </c>
      <c r="K892" s="219" t="s">
        <v>618</v>
      </c>
      <c r="L892" s="225" t="s">
        <v>26</v>
      </c>
      <c r="M892" s="226" t="s">
        <v>27</v>
      </c>
      <c r="N892" s="219" t="s">
        <v>1594</v>
      </c>
      <c r="O892" s="227" t="s">
        <v>28</v>
      </c>
      <c r="P892" s="225">
        <v>796</v>
      </c>
      <c r="Q892" s="228" t="s">
        <v>29</v>
      </c>
      <c r="R892" s="228" t="s">
        <v>3128</v>
      </c>
      <c r="S892" s="229">
        <v>3900</v>
      </c>
      <c r="T892" s="230">
        <f t="shared" si="30"/>
        <v>0</v>
      </c>
      <c r="U892" s="252">
        <f t="shared" si="31"/>
        <v>0</v>
      </c>
      <c r="V892" s="252"/>
      <c r="W892" s="468" t="s">
        <v>262</v>
      </c>
      <c r="X892" s="218" t="s">
        <v>3181</v>
      </c>
      <c r="Y892" s="67"/>
      <c r="Z892" s="68"/>
      <c r="AA892" s="67"/>
      <c r="AB892" s="69"/>
      <c r="AC892" s="70"/>
      <c r="AD892" s="70"/>
      <c r="AE892" s="70"/>
      <c r="AF892" s="70"/>
      <c r="AG892" s="71"/>
      <c r="AH892" s="318"/>
      <c r="AI892" s="67"/>
      <c r="AJ892" s="68"/>
      <c r="AK892" s="69"/>
      <c r="AL892" s="68"/>
      <c r="AM892" s="67"/>
      <c r="AN892" s="72"/>
      <c r="AO892" s="68"/>
      <c r="AP892" s="72"/>
      <c r="AQ892" s="68"/>
      <c r="AR892" s="4"/>
      <c r="AS892" s="4"/>
      <c r="AT892" s="4"/>
      <c r="AU892" s="4"/>
      <c r="AV892" s="4"/>
      <c r="AW892" s="4"/>
      <c r="AX892" s="8"/>
      <c r="BD892" s="11"/>
      <c r="BE892" s="11"/>
      <c r="BF892" s="11"/>
      <c r="BG892" s="11"/>
    </row>
    <row r="893" spans="1:89" s="1" customFormat="1" ht="75" customHeight="1">
      <c r="A893" s="217" t="s">
        <v>3863</v>
      </c>
      <c r="B893" s="219" t="s">
        <v>23</v>
      </c>
      <c r="C893" s="231" t="s">
        <v>2130</v>
      </c>
      <c r="D893" s="231" t="s">
        <v>2128</v>
      </c>
      <c r="E893" s="220" t="s">
        <v>2129</v>
      </c>
      <c r="F893" s="221" t="s">
        <v>2113</v>
      </c>
      <c r="G893" s="222" t="s">
        <v>24</v>
      </c>
      <c r="H893" s="217">
        <v>0</v>
      </c>
      <c r="I893" s="223">
        <v>470000000</v>
      </c>
      <c r="J893" s="224" t="s">
        <v>25</v>
      </c>
      <c r="K893" s="219" t="s">
        <v>618</v>
      </c>
      <c r="L893" s="225" t="s">
        <v>26</v>
      </c>
      <c r="M893" s="226" t="s">
        <v>27</v>
      </c>
      <c r="N893" s="219" t="s">
        <v>1594</v>
      </c>
      <c r="O893" s="227" t="s">
        <v>28</v>
      </c>
      <c r="P893" s="225">
        <v>796</v>
      </c>
      <c r="Q893" s="228" t="s">
        <v>29</v>
      </c>
      <c r="R893" s="228">
        <v>10</v>
      </c>
      <c r="S893" s="229">
        <v>3289.66</v>
      </c>
      <c r="T893" s="230">
        <f t="shared" si="30"/>
        <v>32896.6</v>
      </c>
      <c r="U893" s="252">
        <f t="shared" si="31"/>
        <v>36844.192000000003</v>
      </c>
      <c r="V893" s="252"/>
      <c r="W893" s="468" t="s">
        <v>262</v>
      </c>
      <c r="X893" s="218" t="s">
        <v>4220</v>
      </c>
      <c r="Y893" s="132"/>
      <c r="Z893" s="368"/>
      <c r="AA893" s="447"/>
      <c r="AB893" s="435"/>
      <c r="AC893" s="449"/>
      <c r="AD893" s="449"/>
      <c r="AE893" s="449"/>
      <c r="AF893" s="449"/>
      <c r="AG893" s="408"/>
      <c r="AH893" s="410"/>
      <c r="AI893" s="67"/>
      <c r="AJ893" s="68"/>
      <c r="AK893" s="69"/>
      <c r="AL893" s="68"/>
      <c r="AM893" s="434"/>
      <c r="AN893" s="434"/>
      <c r="AO893" s="68"/>
      <c r="AP893" s="72"/>
      <c r="AQ893" s="68"/>
      <c r="AR893" s="4"/>
      <c r="AS893" s="4"/>
      <c r="AT893" s="4"/>
      <c r="AU893" s="4"/>
      <c r="AV893" s="4"/>
      <c r="AW893" s="4"/>
      <c r="AX893" s="8"/>
      <c r="BD893" s="11"/>
      <c r="BE893" s="11"/>
      <c r="BF893" s="11"/>
      <c r="BG893" s="11"/>
    </row>
    <row r="894" spans="1:89" s="1" customFormat="1" ht="75" customHeight="1">
      <c r="A894" s="217" t="s">
        <v>2917</v>
      </c>
      <c r="B894" s="219" t="s">
        <v>23</v>
      </c>
      <c r="C894" s="231" t="s">
        <v>1928</v>
      </c>
      <c r="D894" s="231" t="s">
        <v>1635</v>
      </c>
      <c r="E894" s="220" t="s">
        <v>1277</v>
      </c>
      <c r="F894" s="221" t="s">
        <v>2114</v>
      </c>
      <c r="G894" s="222" t="s">
        <v>24</v>
      </c>
      <c r="H894" s="217">
        <v>0</v>
      </c>
      <c r="I894" s="223">
        <v>470000000</v>
      </c>
      <c r="J894" s="224" t="s">
        <v>25</v>
      </c>
      <c r="K894" s="219" t="s">
        <v>618</v>
      </c>
      <c r="L894" s="225" t="s">
        <v>26</v>
      </c>
      <c r="M894" s="226" t="s">
        <v>27</v>
      </c>
      <c r="N894" s="219" t="s">
        <v>1594</v>
      </c>
      <c r="O894" s="227" t="s">
        <v>28</v>
      </c>
      <c r="P894" s="225">
        <v>796</v>
      </c>
      <c r="Q894" s="228" t="s">
        <v>29</v>
      </c>
      <c r="R894" s="228" t="s">
        <v>3128</v>
      </c>
      <c r="S894" s="229">
        <v>1740</v>
      </c>
      <c r="T894" s="230">
        <f t="shared" si="30"/>
        <v>0</v>
      </c>
      <c r="U894" s="252">
        <f t="shared" si="31"/>
        <v>0</v>
      </c>
      <c r="V894" s="252"/>
      <c r="W894" s="468" t="s">
        <v>262</v>
      </c>
      <c r="X894" s="218"/>
      <c r="Y894" s="67"/>
      <c r="Z894" s="68"/>
      <c r="AA894" s="67"/>
      <c r="AB894" s="69"/>
      <c r="AC894" s="70"/>
      <c r="AD894" s="70"/>
      <c r="AE894" s="70"/>
      <c r="AF894" s="70"/>
      <c r="AG894" s="71"/>
      <c r="AH894" s="318"/>
      <c r="AI894" s="67"/>
      <c r="AJ894" s="68"/>
      <c r="AK894" s="69"/>
      <c r="AL894" s="68"/>
      <c r="AM894" s="67"/>
      <c r="AN894" s="72"/>
      <c r="AO894" s="68"/>
      <c r="AP894" s="72"/>
      <c r="AQ894" s="68"/>
      <c r="AR894" s="4"/>
      <c r="AS894" s="4"/>
      <c r="AT894" s="4"/>
      <c r="AU894" s="4"/>
      <c r="AV894" s="4"/>
      <c r="AW894" s="4"/>
      <c r="AX894" s="8"/>
      <c r="BD894" s="11"/>
      <c r="BE894" s="11"/>
      <c r="BF894" s="11"/>
      <c r="BG894" s="11"/>
    </row>
    <row r="895" spans="1:89" s="1" customFormat="1" ht="75" customHeight="1">
      <c r="A895" s="217" t="s">
        <v>3864</v>
      </c>
      <c r="B895" s="219" t="s">
        <v>23</v>
      </c>
      <c r="C895" s="231" t="s">
        <v>1928</v>
      </c>
      <c r="D895" s="231" t="s">
        <v>1635</v>
      </c>
      <c r="E895" s="220" t="s">
        <v>1277</v>
      </c>
      <c r="F895" s="221" t="s">
        <v>2114</v>
      </c>
      <c r="G895" s="222" t="s">
        <v>24</v>
      </c>
      <c r="H895" s="217">
        <v>0</v>
      </c>
      <c r="I895" s="223">
        <v>470000000</v>
      </c>
      <c r="J895" s="224" t="s">
        <v>25</v>
      </c>
      <c r="K895" s="219" t="s">
        <v>1598</v>
      </c>
      <c r="L895" s="225" t="s">
        <v>26</v>
      </c>
      <c r="M895" s="226" t="s">
        <v>27</v>
      </c>
      <c r="N895" s="219" t="s">
        <v>1594</v>
      </c>
      <c r="O895" s="227" t="s">
        <v>28</v>
      </c>
      <c r="P895" s="225">
        <v>796</v>
      </c>
      <c r="Q895" s="228" t="s">
        <v>29</v>
      </c>
      <c r="R895" s="228">
        <v>10</v>
      </c>
      <c r="S895" s="229">
        <v>2880</v>
      </c>
      <c r="T895" s="230">
        <f t="shared" si="30"/>
        <v>28800</v>
      </c>
      <c r="U895" s="252">
        <f t="shared" si="31"/>
        <v>32256.000000000004</v>
      </c>
      <c r="V895" s="252"/>
      <c r="W895" s="468" t="s">
        <v>262</v>
      </c>
      <c r="X895" s="218" t="s">
        <v>4221</v>
      </c>
      <c r="Y895" s="67"/>
      <c r="Z895" s="68"/>
      <c r="AA895" s="67"/>
      <c r="AB895" s="69"/>
      <c r="AC895" s="70"/>
      <c r="AD895" s="70"/>
      <c r="AE895" s="70"/>
      <c r="AF895" s="70"/>
      <c r="AG895" s="71"/>
      <c r="AH895" s="318"/>
      <c r="AI895" s="67"/>
      <c r="AJ895" s="68"/>
      <c r="AK895" s="69"/>
      <c r="AL895" s="68"/>
      <c r="AM895" s="67"/>
      <c r="AN895" s="72"/>
      <c r="AO895" s="68"/>
      <c r="AP895" s="72"/>
      <c r="AQ895" s="68"/>
      <c r="AR895" s="4"/>
      <c r="AS895" s="4"/>
      <c r="AT895" s="4"/>
      <c r="AU895" s="4"/>
      <c r="AV895" s="4"/>
      <c r="AW895" s="4"/>
      <c r="AX895" s="8"/>
      <c r="BD895" s="11"/>
      <c r="BE895" s="11"/>
      <c r="BF895" s="11"/>
      <c r="BG895" s="11"/>
    </row>
    <row r="896" spans="1:89" s="1" customFormat="1" ht="75" customHeight="1">
      <c r="A896" s="217" t="s">
        <v>2918</v>
      </c>
      <c r="B896" s="219" t="s">
        <v>23</v>
      </c>
      <c r="C896" s="231" t="s">
        <v>1928</v>
      </c>
      <c r="D896" s="231" t="s">
        <v>1635</v>
      </c>
      <c r="E896" s="220" t="s">
        <v>1277</v>
      </c>
      <c r="F896" s="221" t="s">
        <v>2115</v>
      </c>
      <c r="G896" s="222" t="s">
        <v>24</v>
      </c>
      <c r="H896" s="217">
        <v>0</v>
      </c>
      <c r="I896" s="223">
        <v>470000000</v>
      </c>
      <c r="J896" s="224" t="s">
        <v>25</v>
      </c>
      <c r="K896" s="219" t="s">
        <v>618</v>
      </c>
      <c r="L896" s="225" t="s">
        <v>26</v>
      </c>
      <c r="M896" s="226" t="s">
        <v>27</v>
      </c>
      <c r="N896" s="219" t="s">
        <v>1594</v>
      </c>
      <c r="O896" s="227" t="s">
        <v>28</v>
      </c>
      <c r="P896" s="225">
        <v>796</v>
      </c>
      <c r="Q896" s="228" t="s">
        <v>29</v>
      </c>
      <c r="R896" s="228" t="s">
        <v>3128</v>
      </c>
      <c r="S896" s="229">
        <v>1080</v>
      </c>
      <c r="T896" s="230">
        <f t="shared" si="30"/>
        <v>0</v>
      </c>
      <c r="U896" s="252">
        <f t="shared" si="31"/>
        <v>0</v>
      </c>
      <c r="V896" s="252"/>
      <c r="W896" s="468" t="s">
        <v>262</v>
      </c>
      <c r="X896" s="218"/>
      <c r="Y896" s="67"/>
      <c r="Z896" s="68"/>
      <c r="AA896" s="67"/>
      <c r="AB896" s="69"/>
      <c r="AC896" s="70"/>
      <c r="AD896" s="70"/>
      <c r="AE896" s="70"/>
      <c r="AF896" s="70"/>
      <c r="AG896" s="71"/>
      <c r="AH896" s="318"/>
      <c r="AI896" s="67"/>
      <c r="AJ896" s="68"/>
      <c r="AK896" s="69"/>
      <c r="AL896" s="68"/>
      <c r="AM896" s="67"/>
      <c r="AN896" s="72"/>
      <c r="AO896" s="68"/>
      <c r="AP896" s="72"/>
      <c r="AQ896" s="68"/>
      <c r="AR896" s="4"/>
      <c r="AS896" s="4"/>
      <c r="AT896" s="4"/>
      <c r="AU896" s="4"/>
      <c r="AV896" s="4"/>
      <c r="AW896" s="4"/>
      <c r="AX896" s="8"/>
      <c r="BD896" s="11"/>
      <c r="BE896" s="11"/>
      <c r="BF896" s="11"/>
      <c r="BG896" s="11"/>
    </row>
    <row r="897" spans="1:89" s="1" customFormat="1" ht="75" customHeight="1">
      <c r="A897" s="217" t="s">
        <v>3865</v>
      </c>
      <c r="B897" s="219" t="s">
        <v>23</v>
      </c>
      <c r="C897" s="231" t="s">
        <v>1928</v>
      </c>
      <c r="D897" s="231" t="s">
        <v>1635</v>
      </c>
      <c r="E897" s="220" t="s">
        <v>1277</v>
      </c>
      <c r="F897" s="221" t="s">
        <v>2115</v>
      </c>
      <c r="G897" s="222" t="s">
        <v>24</v>
      </c>
      <c r="H897" s="217">
        <v>0</v>
      </c>
      <c r="I897" s="223">
        <v>470000000</v>
      </c>
      <c r="J897" s="224" t="s">
        <v>25</v>
      </c>
      <c r="K897" s="219" t="s">
        <v>1598</v>
      </c>
      <c r="L897" s="225" t="s">
        <v>26</v>
      </c>
      <c r="M897" s="226" t="s">
        <v>27</v>
      </c>
      <c r="N897" s="219" t="s">
        <v>1594</v>
      </c>
      <c r="O897" s="227" t="s">
        <v>28</v>
      </c>
      <c r="P897" s="225">
        <v>796</v>
      </c>
      <c r="Q897" s="228" t="s">
        <v>29</v>
      </c>
      <c r="R897" s="228">
        <v>10</v>
      </c>
      <c r="S897" s="229">
        <v>1960</v>
      </c>
      <c r="T897" s="230">
        <f t="shared" si="30"/>
        <v>19600</v>
      </c>
      <c r="U897" s="252">
        <f t="shared" si="31"/>
        <v>21952.000000000004</v>
      </c>
      <c r="V897" s="252"/>
      <c r="W897" s="468" t="s">
        <v>262</v>
      </c>
      <c r="X897" s="218" t="s">
        <v>4221</v>
      </c>
      <c r="Y897" s="67"/>
      <c r="Z897" s="68"/>
      <c r="AA897" s="67"/>
      <c r="AB897" s="69"/>
      <c r="AC897" s="70"/>
      <c r="AD897" s="70"/>
      <c r="AE897" s="70"/>
      <c r="AF897" s="70"/>
      <c r="AG897" s="71"/>
      <c r="AH897" s="318"/>
      <c r="AI897" s="67"/>
      <c r="AJ897" s="68"/>
      <c r="AK897" s="69"/>
      <c r="AL897" s="68"/>
      <c r="AM897" s="67"/>
      <c r="AN897" s="72"/>
      <c r="AO897" s="68"/>
      <c r="AP897" s="72"/>
      <c r="AQ897" s="68"/>
      <c r="AR897" s="4"/>
      <c r="AS897" s="4"/>
      <c r="AT897" s="4"/>
      <c r="AU897" s="4"/>
      <c r="AV897" s="4"/>
      <c r="AW897" s="4"/>
      <c r="AX897" s="8"/>
      <c r="BD897" s="11"/>
      <c r="BE897" s="11"/>
      <c r="BF897" s="11"/>
      <c r="BG897" s="11"/>
    </row>
    <row r="898" spans="1:89" s="12" customFormat="1" ht="82.5" customHeight="1">
      <c r="A898" s="217" t="s">
        <v>2919</v>
      </c>
      <c r="B898" s="219" t="s">
        <v>23</v>
      </c>
      <c r="C898" s="231" t="s">
        <v>2220</v>
      </c>
      <c r="D898" s="231" t="s">
        <v>1193</v>
      </c>
      <c r="E898" s="220" t="s">
        <v>2221</v>
      </c>
      <c r="F898" s="221" t="s">
        <v>1738</v>
      </c>
      <c r="G898" s="222" t="s">
        <v>24</v>
      </c>
      <c r="H898" s="217">
        <v>0</v>
      </c>
      <c r="I898" s="223">
        <v>470000000</v>
      </c>
      <c r="J898" s="224" t="s">
        <v>25</v>
      </c>
      <c r="K898" s="219" t="s">
        <v>1592</v>
      </c>
      <c r="L898" s="225" t="s">
        <v>26</v>
      </c>
      <c r="M898" s="226" t="s">
        <v>27</v>
      </c>
      <c r="N898" s="219" t="s">
        <v>1594</v>
      </c>
      <c r="O898" s="227" t="s">
        <v>28</v>
      </c>
      <c r="P898" s="225">
        <v>796</v>
      </c>
      <c r="Q898" s="228" t="s">
        <v>29</v>
      </c>
      <c r="R898" s="228" t="s">
        <v>3128</v>
      </c>
      <c r="S898" s="229">
        <v>4000</v>
      </c>
      <c r="T898" s="230">
        <f t="shared" si="30"/>
        <v>0</v>
      </c>
      <c r="U898" s="252">
        <f t="shared" si="31"/>
        <v>0</v>
      </c>
      <c r="V898" s="252"/>
      <c r="W898" s="468" t="s">
        <v>262</v>
      </c>
      <c r="X898" s="218"/>
      <c r="Y898" s="132"/>
      <c r="Z898" s="74"/>
      <c r="AA898" s="22"/>
      <c r="AB898" s="141"/>
      <c r="AC898" s="248"/>
      <c r="AD898" s="248"/>
      <c r="AE898" s="248"/>
      <c r="AF898" s="248"/>
      <c r="AG898" s="293"/>
      <c r="AH898" s="400"/>
      <c r="AI898" s="22"/>
      <c r="AJ898" s="22"/>
      <c r="AK898" s="22"/>
      <c r="AL898" s="22"/>
      <c r="AM898" s="22"/>
      <c r="AN898" s="22"/>
      <c r="AO898" s="22"/>
      <c r="AP898" s="22"/>
      <c r="AQ898" s="22"/>
      <c r="AR898" s="401"/>
      <c r="AS898" s="401"/>
      <c r="AT898" s="401"/>
      <c r="AU898" s="401"/>
      <c r="AV898" s="401"/>
      <c r="AW898" s="401"/>
      <c r="AX898" s="401"/>
      <c r="AY898" s="401"/>
      <c r="AZ898" s="401"/>
      <c r="BA898" s="401"/>
      <c r="BB898" s="401"/>
      <c r="BC898" s="401"/>
      <c r="BD898" s="401"/>
      <c r="BE898" s="401"/>
      <c r="BF898" s="401"/>
      <c r="BG898" s="401"/>
      <c r="BH898" s="401"/>
      <c r="BI898" s="401"/>
      <c r="BJ898" s="401"/>
      <c r="BK898" s="401"/>
      <c r="BL898" s="401"/>
      <c r="BM898" s="401"/>
      <c r="BN898" s="401"/>
      <c r="BO898" s="401"/>
      <c r="BP898" s="401"/>
      <c r="BQ898" s="401"/>
      <c r="BR898" s="401"/>
      <c r="BS898" s="401"/>
      <c r="BT898" s="401"/>
      <c r="BU898" s="401"/>
      <c r="BV898" s="401"/>
      <c r="BW898" s="401"/>
      <c r="BX898" s="401"/>
      <c r="BY898" s="401"/>
      <c r="BZ898" s="401"/>
      <c r="CA898" s="401"/>
      <c r="CB898" s="401"/>
      <c r="CC898" s="401"/>
      <c r="CD898" s="401"/>
      <c r="CE898" s="401"/>
      <c r="CF898" s="401"/>
      <c r="CG898" s="401"/>
      <c r="CH898" s="401"/>
      <c r="CI898" s="401"/>
      <c r="CJ898" s="401"/>
      <c r="CK898" s="401"/>
    </row>
    <row r="899" spans="1:89" s="12" customFormat="1" ht="82.5" customHeight="1">
      <c r="A899" s="217" t="s">
        <v>3323</v>
      </c>
      <c r="B899" s="219" t="s">
        <v>23</v>
      </c>
      <c r="C899" s="231" t="s">
        <v>2220</v>
      </c>
      <c r="D899" s="231" t="s">
        <v>1193</v>
      </c>
      <c r="E899" s="220" t="s">
        <v>2221</v>
      </c>
      <c r="F899" s="221" t="s">
        <v>1738</v>
      </c>
      <c r="G899" s="222" t="s">
        <v>24</v>
      </c>
      <c r="H899" s="217">
        <v>0</v>
      </c>
      <c r="I899" s="223">
        <v>470000000</v>
      </c>
      <c r="J899" s="224" t="s">
        <v>25</v>
      </c>
      <c r="K899" s="219" t="s">
        <v>618</v>
      </c>
      <c r="L899" s="225" t="s">
        <v>26</v>
      </c>
      <c r="M899" s="226" t="s">
        <v>27</v>
      </c>
      <c r="N899" s="219" t="s">
        <v>1594</v>
      </c>
      <c r="O899" s="227" t="s">
        <v>28</v>
      </c>
      <c r="P899" s="225">
        <v>796</v>
      </c>
      <c r="Q899" s="228" t="s">
        <v>29</v>
      </c>
      <c r="R899" s="228" t="s">
        <v>3128</v>
      </c>
      <c r="S899" s="229">
        <v>3000</v>
      </c>
      <c r="T899" s="230">
        <f t="shared" si="30"/>
        <v>0</v>
      </c>
      <c r="U899" s="252">
        <f t="shared" si="31"/>
        <v>0</v>
      </c>
      <c r="V899" s="252"/>
      <c r="W899" s="468" t="s">
        <v>262</v>
      </c>
      <c r="X899" s="218" t="s">
        <v>3325</v>
      </c>
      <c r="Y899" s="132"/>
      <c r="Z899" s="74"/>
      <c r="AA899" s="22"/>
      <c r="AB899" s="141"/>
      <c r="AC899" s="248"/>
      <c r="AD899" s="248"/>
      <c r="AE899" s="248"/>
      <c r="AF899" s="248"/>
      <c r="AG899" s="293"/>
      <c r="AH899" s="400"/>
      <c r="AI899" s="22"/>
      <c r="AJ899" s="22"/>
      <c r="AK899" s="22"/>
      <c r="AL899" s="22"/>
      <c r="AM899" s="22"/>
      <c r="AN899" s="22"/>
      <c r="AO899" s="22"/>
      <c r="AP899" s="22"/>
      <c r="AQ899" s="22"/>
      <c r="AR899" s="401"/>
      <c r="AS899" s="401"/>
      <c r="AT899" s="401"/>
      <c r="AU899" s="401"/>
      <c r="AV899" s="401"/>
      <c r="AW899" s="401"/>
      <c r="AX899" s="401"/>
      <c r="AY899" s="401"/>
      <c r="AZ899" s="401"/>
      <c r="BA899" s="401"/>
      <c r="BB899" s="401"/>
      <c r="BC899" s="401"/>
      <c r="BD899" s="401"/>
      <c r="BE899" s="401"/>
      <c r="BF899" s="401"/>
      <c r="BG899" s="401"/>
      <c r="BH899" s="401"/>
      <c r="BI899" s="401"/>
      <c r="BJ899" s="401"/>
      <c r="BK899" s="401"/>
      <c r="BL899" s="401"/>
      <c r="BM899" s="401"/>
      <c r="BN899" s="401"/>
      <c r="BO899" s="401"/>
      <c r="BP899" s="401"/>
      <c r="BQ899" s="401"/>
      <c r="BR899" s="401"/>
      <c r="BS899" s="401"/>
      <c r="BT899" s="401"/>
      <c r="BU899" s="401"/>
      <c r="BV899" s="401"/>
      <c r="BW899" s="401"/>
      <c r="BX899" s="401"/>
      <c r="BY899" s="401"/>
      <c r="BZ899" s="401"/>
      <c r="CA899" s="401"/>
      <c r="CB899" s="401"/>
      <c r="CC899" s="401"/>
      <c r="CD899" s="401"/>
      <c r="CE899" s="401"/>
      <c r="CF899" s="401"/>
      <c r="CG899" s="401"/>
      <c r="CH899" s="401"/>
      <c r="CI899" s="401"/>
      <c r="CJ899" s="401"/>
      <c r="CK899" s="401"/>
    </row>
    <row r="900" spans="1:89" s="12" customFormat="1" ht="82.5" customHeight="1">
      <c r="A900" s="217" t="s">
        <v>2920</v>
      </c>
      <c r="B900" s="219" t="s">
        <v>23</v>
      </c>
      <c r="C900" s="231" t="s">
        <v>2220</v>
      </c>
      <c r="D900" s="231" t="s">
        <v>1193</v>
      </c>
      <c r="E900" s="220" t="s">
        <v>2221</v>
      </c>
      <c r="F900" s="221" t="s">
        <v>1739</v>
      </c>
      <c r="G900" s="222" t="s">
        <v>24</v>
      </c>
      <c r="H900" s="217">
        <v>0</v>
      </c>
      <c r="I900" s="223">
        <v>470000000</v>
      </c>
      <c r="J900" s="224" t="s">
        <v>25</v>
      </c>
      <c r="K900" s="219" t="s">
        <v>1592</v>
      </c>
      <c r="L900" s="225" t="s">
        <v>26</v>
      </c>
      <c r="M900" s="226" t="s">
        <v>27</v>
      </c>
      <c r="N900" s="219" t="s">
        <v>1594</v>
      </c>
      <c r="O900" s="227" t="s">
        <v>28</v>
      </c>
      <c r="P900" s="225">
        <v>796</v>
      </c>
      <c r="Q900" s="228" t="s">
        <v>29</v>
      </c>
      <c r="R900" s="228" t="s">
        <v>3128</v>
      </c>
      <c r="S900" s="229">
        <v>4000</v>
      </c>
      <c r="T900" s="230">
        <f t="shared" si="30"/>
        <v>0</v>
      </c>
      <c r="U900" s="252">
        <f t="shared" si="31"/>
        <v>0</v>
      </c>
      <c r="V900" s="252"/>
      <c r="W900" s="468" t="s">
        <v>262</v>
      </c>
      <c r="X900" s="218"/>
      <c r="Y900" s="132"/>
      <c r="Z900" s="74"/>
      <c r="AA900" s="22"/>
      <c r="AB900" s="141"/>
      <c r="AC900" s="248"/>
      <c r="AD900" s="248"/>
      <c r="AE900" s="248"/>
      <c r="AF900" s="248"/>
      <c r="AG900" s="293"/>
      <c r="AH900" s="400"/>
      <c r="AI900" s="22"/>
      <c r="AJ900" s="22"/>
      <c r="AK900" s="22"/>
      <c r="AL900" s="22"/>
      <c r="AM900" s="22"/>
      <c r="AN900" s="22"/>
      <c r="AO900" s="22"/>
      <c r="AP900" s="22"/>
      <c r="AQ900" s="22"/>
      <c r="AR900" s="401"/>
      <c r="AS900" s="401"/>
      <c r="AT900" s="401"/>
      <c r="AU900" s="401"/>
      <c r="AV900" s="401"/>
      <c r="AW900" s="401"/>
      <c r="AX900" s="401"/>
      <c r="AY900" s="401"/>
      <c r="AZ900" s="401"/>
      <c r="BA900" s="401"/>
      <c r="BB900" s="401"/>
      <c r="BC900" s="401"/>
      <c r="BD900" s="401"/>
      <c r="BE900" s="401"/>
      <c r="BF900" s="401"/>
      <c r="BG900" s="401"/>
      <c r="BH900" s="401"/>
      <c r="BI900" s="401"/>
      <c r="BJ900" s="401"/>
      <c r="BK900" s="401"/>
      <c r="BL900" s="401"/>
      <c r="BM900" s="401"/>
      <c r="BN900" s="401"/>
      <c r="BO900" s="401"/>
      <c r="BP900" s="401"/>
      <c r="BQ900" s="401"/>
      <c r="BR900" s="401"/>
      <c r="BS900" s="401"/>
      <c r="BT900" s="401"/>
      <c r="BU900" s="401"/>
      <c r="BV900" s="401"/>
      <c r="BW900" s="401"/>
      <c r="BX900" s="401"/>
      <c r="BY900" s="401"/>
      <c r="BZ900" s="401"/>
      <c r="CA900" s="401"/>
      <c r="CB900" s="401"/>
      <c r="CC900" s="401"/>
      <c r="CD900" s="401"/>
      <c r="CE900" s="401"/>
      <c r="CF900" s="401"/>
      <c r="CG900" s="401"/>
      <c r="CH900" s="401"/>
      <c r="CI900" s="401"/>
      <c r="CJ900" s="401"/>
      <c r="CK900" s="401"/>
    </row>
    <row r="901" spans="1:89" s="12" customFormat="1" ht="82.5" customHeight="1">
      <c r="A901" s="217" t="s">
        <v>3324</v>
      </c>
      <c r="B901" s="219" t="s">
        <v>23</v>
      </c>
      <c r="C901" s="231" t="s">
        <v>2220</v>
      </c>
      <c r="D901" s="231" t="s">
        <v>1193</v>
      </c>
      <c r="E901" s="220" t="s">
        <v>2221</v>
      </c>
      <c r="F901" s="221" t="s">
        <v>1739</v>
      </c>
      <c r="G901" s="222" t="s">
        <v>24</v>
      </c>
      <c r="H901" s="217">
        <v>0</v>
      </c>
      <c r="I901" s="223">
        <v>470000000</v>
      </c>
      <c r="J901" s="224" t="s">
        <v>25</v>
      </c>
      <c r="K901" s="219" t="s">
        <v>618</v>
      </c>
      <c r="L901" s="225" t="s">
        <v>26</v>
      </c>
      <c r="M901" s="226" t="s">
        <v>27</v>
      </c>
      <c r="N901" s="219" t="s">
        <v>1594</v>
      </c>
      <c r="O901" s="227" t="s">
        <v>28</v>
      </c>
      <c r="P901" s="225">
        <v>796</v>
      </c>
      <c r="Q901" s="228" t="s">
        <v>29</v>
      </c>
      <c r="R901" s="228" t="s">
        <v>3128</v>
      </c>
      <c r="S901" s="229">
        <v>5000</v>
      </c>
      <c r="T901" s="230">
        <f t="shared" si="30"/>
        <v>0</v>
      </c>
      <c r="U901" s="252">
        <f t="shared" si="31"/>
        <v>0</v>
      </c>
      <c r="V901" s="252"/>
      <c r="W901" s="468" t="s">
        <v>262</v>
      </c>
      <c r="X901" s="218" t="s">
        <v>3325</v>
      </c>
      <c r="Y901" s="132"/>
      <c r="Z901" s="74"/>
      <c r="AA901" s="22"/>
      <c r="AB901" s="141"/>
      <c r="AC901" s="248"/>
      <c r="AD901" s="248"/>
      <c r="AE901" s="248"/>
      <c r="AF901" s="248"/>
      <c r="AG901" s="293"/>
      <c r="AH901" s="400"/>
      <c r="AI901" s="22"/>
      <c r="AJ901" s="22"/>
      <c r="AK901" s="22"/>
      <c r="AL901" s="22"/>
      <c r="AM901" s="22"/>
      <c r="AN901" s="22"/>
      <c r="AO901" s="22"/>
      <c r="AP901" s="22"/>
      <c r="AQ901" s="22"/>
      <c r="AR901" s="401"/>
      <c r="AS901" s="401"/>
      <c r="AT901" s="401"/>
      <c r="AU901" s="401"/>
      <c r="AV901" s="401"/>
      <c r="AW901" s="401"/>
      <c r="AX901" s="401"/>
      <c r="AY901" s="401"/>
      <c r="AZ901" s="401"/>
      <c r="BA901" s="401"/>
      <c r="BB901" s="401"/>
      <c r="BC901" s="401"/>
      <c r="BD901" s="401"/>
      <c r="BE901" s="401"/>
      <c r="BF901" s="401"/>
      <c r="BG901" s="401"/>
      <c r="BH901" s="401"/>
      <c r="BI901" s="401"/>
      <c r="BJ901" s="401"/>
      <c r="BK901" s="401"/>
      <c r="BL901" s="401"/>
      <c r="BM901" s="401"/>
      <c r="BN901" s="401"/>
      <c r="BO901" s="401"/>
      <c r="BP901" s="401"/>
      <c r="BQ901" s="401"/>
      <c r="BR901" s="401"/>
      <c r="BS901" s="401"/>
      <c r="BT901" s="401"/>
      <c r="BU901" s="401"/>
      <c r="BV901" s="401"/>
      <c r="BW901" s="401"/>
      <c r="BX901" s="401"/>
      <c r="BY901" s="401"/>
      <c r="BZ901" s="401"/>
      <c r="CA901" s="401"/>
      <c r="CB901" s="401"/>
      <c r="CC901" s="401"/>
      <c r="CD901" s="401"/>
      <c r="CE901" s="401"/>
      <c r="CF901" s="401"/>
      <c r="CG901" s="401"/>
      <c r="CH901" s="401"/>
      <c r="CI901" s="401"/>
      <c r="CJ901" s="401"/>
      <c r="CK901" s="401"/>
    </row>
    <row r="902" spans="1:89" s="1" customFormat="1" ht="75" customHeight="1">
      <c r="A902" s="217" t="s">
        <v>2921</v>
      </c>
      <c r="B902" s="219" t="s">
        <v>23</v>
      </c>
      <c r="C902" s="231" t="s">
        <v>2222</v>
      </c>
      <c r="D902" s="231" t="s">
        <v>2223</v>
      </c>
      <c r="E902" s="220" t="s">
        <v>2224</v>
      </c>
      <c r="F902" s="221" t="s">
        <v>2116</v>
      </c>
      <c r="G902" s="222" t="s">
        <v>24</v>
      </c>
      <c r="H902" s="217">
        <v>0</v>
      </c>
      <c r="I902" s="223">
        <v>470000000</v>
      </c>
      <c r="J902" s="224" t="s">
        <v>25</v>
      </c>
      <c r="K902" s="219" t="s">
        <v>289</v>
      </c>
      <c r="L902" s="225" t="s">
        <v>26</v>
      </c>
      <c r="M902" s="226" t="s">
        <v>27</v>
      </c>
      <c r="N902" s="219" t="s">
        <v>1594</v>
      </c>
      <c r="O902" s="227" t="s">
        <v>28</v>
      </c>
      <c r="P902" s="225">
        <v>796</v>
      </c>
      <c r="Q902" s="228" t="s">
        <v>29</v>
      </c>
      <c r="R902" s="228" t="s">
        <v>3128</v>
      </c>
      <c r="S902" s="229">
        <v>146718</v>
      </c>
      <c r="T902" s="230">
        <f t="shared" si="30"/>
        <v>0</v>
      </c>
      <c r="U902" s="252">
        <f t="shared" si="31"/>
        <v>0</v>
      </c>
      <c r="V902" s="252"/>
      <c r="W902" s="468" t="s">
        <v>262</v>
      </c>
      <c r="X902" s="218"/>
      <c r="Y902" s="67"/>
      <c r="Z902" s="68"/>
      <c r="AA902" s="67"/>
      <c r="AB902" s="69"/>
      <c r="AC902" s="70"/>
      <c r="AD902" s="70"/>
      <c r="AE902" s="70"/>
      <c r="AF902" s="70"/>
      <c r="AG902" s="71"/>
      <c r="AH902" s="318"/>
      <c r="AI902" s="67"/>
      <c r="AJ902" s="68"/>
      <c r="AK902" s="69"/>
      <c r="AL902" s="68"/>
      <c r="AM902" s="67"/>
      <c r="AN902" s="72"/>
      <c r="AO902" s="68"/>
      <c r="AP902" s="72"/>
      <c r="AQ902" s="68"/>
      <c r="AR902" s="4"/>
      <c r="AS902" s="4"/>
      <c r="AT902" s="4"/>
      <c r="AU902" s="4"/>
      <c r="AV902" s="4"/>
      <c r="AW902" s="4"/>
      <c r="AX902" s="8"/>
      <c r="BD902" s="11"/>
      <c r="BE902" s="11"/>
      <c r="BF902" s="11"/>
      <c r="BG902" s="11"/>
    </row>
    <row r="903" spans="1:89" s="1" customFormat="1" ht="75" customHeight="1">
      <c r="A903" s="217" t="s">
        <v>3866</v>
      </c>
      <c r="B903" s="219" t="s">
        <v>23</v>
      </c>
      <c r="C903" s="231" t="s">
        <v>2222</v>
      </c>
      <c r="D903" s="231" t="s">
        <v>2223</v>
      </c>
      <c r="E903" s="220" t="s">
        <v>2224</v>
      </c>
      <c r="F903" s="221" t="s">
        <v>2116</v>
      </c>
      <c r="G903" s="222" t="s">
        <v>24</v>
      </c>
      <c r="H903" s="217">
        <v>0</v>
      </c>
      <c r="I903" s="223">
        <v>470000000</v>
      </c>
      <c r="J903" s="224" t="s">
        <v>25</v>
      </c>
      <c r="K903" s="219" t="s">
        <v>1598</v>
      </c>
      <c r="L903" s="225" t="s">
        <v>26</v>
      </c>
      <c r="M903" s="226" t="s">
        <v>27</v>
      </c>
      <c r="N903" s="219" t="s">
        <v>1594</v>
      </c>
      <c r="O903" s="227" t="s">
        <v>28</v>
      </c>
      <c r="P903" s="225">
        <v>796</v>
      </c>
      <c r="Q903" s="228" t="s">
        <v>29</v>
      </c>
      <c r="R903" s="228" t="s">
        <v>3128</v>
      </c>
      <c r="S903" s="229">
        <v>228812.01</v>
      </c>
      <c r="T903" s="230">
        <f t="shared" si="30"/>
        <v>0</v>
      </c>
      <c r="U903" s="252">
        <f t="shared" si="31"/>
        <v>0</v>
      </c>
      <c r="V903" s="253"/>
      <c r="W903" s="471" t="s">
        <v>262</v>
      </c>
      <c r="X903" s="254" t="s">
        <v>4221</v>
      </c>
      <c r="Y903" s="67"/>
      <c r="Z903" s="68"/>
      <c r="AA903" s="67"/>
      <c r="AB903" s="69"/>
      <c r="AC903" s="70"/>
      <c r="AD903" s="70"/>
      <c r="AE903" s="70"/>
      <c r="AF903" s="70"/>
      <c r="AG903" s="71"/>
      <c r="AH903" s="318"/>
      <c r="AI903" s="67"/>
      <c r="AJ903" s="68"/>
      <c r="AK903" s="69"/>
      <c r="AL903" s="68"/>
      <c r="AM903" s="67"/>
      <c r="AN903" s="72"/>
      <c r="AO903" s="68"/>
      <c r="AP903" s="72"/>
      <c r="AQ903" s="68"/>
      <c r="AR903" s="4"/>
      <c r="AS903" s="4"/>
      <c r="AT903" s="4"/>
      <c r="AU903" s="4"/>
      <c r="AV903" s="4"/>
      <c r="AW903" s="4"/>
      <c r="AX903" s="8"/>
      <c r="BD903" s="11"/>
      <c r="BE903" s="11"/>
      <c r="BF903" s="11"/>
      <c r="BG903" s="11"/>
    </row>
    <row r="904" spans="1:89" s="1" customFormat="1" ht="75" customHeight="1">
      <c r="A904" s="217" t="s">
        <v>2922</v>
      </c>
      <c r="B904" s="219" t="s">
        <v>23</v>
      </c>
      <c r="C904" s="231" t="s">
        <v>2222</v>
      </c>
      <c r="D904" s="231" t="s">
        <v>2223</v>
      </c>
      <c r="E904" s="220" t="s">
        <v>2224</v>
      </c>
      <c r="F904" s="221" t="s">
        <v>2117</v>
      </c>
      <c r="G904" s="222" t="s">
        <v>24</v>
      </c>
      <c r="H904" s="217">
        <v>0</v>
      </c>
      <c r="I904" s="223">
        <v>470000000</v>
      </c>
      <c r="J904" s="224" t="s">
        <v>25</v>
      </c>
      <c r="K904" s="219" t="s">
        <v>289</v>
      </c>
      <c r="L904" s="225" t="s">
        <v>26</v>
      </c>
      <c r="M904" s="226" t="s">
        <v>27</v>
      </c>
      <c r="N904" s="219" t="s">
        <v>1594</v>
      </c>
      <c r="O904" s="227" t="s">
        <v>28</v>
      </c>
      <c r="P904" s="225">
        <v>796</v>
      </c>
      <c r="Q904" s="228" t="s">
        <v>29</v>
      </c>
      <c r="R904" s="228" t="s">
        <v>3128</v>
      </c>
      <c r="S904" s="229">
        <v>143136</v>
      </c>
      <c r="T904" s="230">
        <f t="shared" si="30"/>
        <v>0</v>
      </c>
      <c r="U904" s="252">
        <f t="shared" si="31"/>
        <v>0</v>
      </c>
      <c r="V904" s="252"/>
      <c r="W904" s="468" t="s">
        <v>262</v>
      </c>
      <c r="X904" s="218"/>
      <c r="Y904" s="67"/>
      <c r="Z904" s="68"/>
      <c r="AA904" s="67"/>
      <c r="AB904" s="69"/>
      <c r="AC904" s="70"/>
      <c r="AD904" s="70"/>
      <c r="AE904" s="70"/>
      <c r="AF904" s="70"/>
      <c r="AG904" s="71"/>
      <c r="AH904" s="318"/>
      <c r="AI904" s="67"/>
      <c r="AJ904" s="68"/>
      <c r="AK904" s="69"/>
      <c r="AL904" s="68"/>
      <c r="AM904" s="67"/>
      <c r="AN904" s="72"/>
      <c r="AO904" s="68"/>
      <c r="AP904" s="72"/>
      <c r="AQ904" s="68"/>
      <c r="AR904" s="4"/>
      <c r="AS904" s="4"/>
      <c r="AT904" s="4"/>
      <c r="AU904" s="4"/>
      <c r="AV904" s="4"/>
      <c r="AW904" s="4"/>
      <c r="AX904" s="8"/>
      <c r="BD904" s="11"/>
      <c r="BE904" s="11"/>
      <c r="BF904" s="11"/>
      <c r="BG904" s="11"/>
    </row>
    <row r="905" spans="1:89" s="12" customFormat="1" ht="82.5" customHeight="1">
      <c r="A905" s="217" t="s">
        <v>3867</v>
      </c>
      <c r="B905" s="219" t="s">
        <v>23</v>
      </c>
      <c r="C905" s="231" t="s">
        <v>2222</v>
      </c>
      <c r="D905" s="231" t="s">
        <v>2223</v>
      </c>
      <c r="E905" s="220" t="s">
        <v>2224</v>
      </c>
      <c r="F905" s="221" t="s">
        <v>2117</v>
      </c>
      <c r="G905" s="222" t="s">
        <v>24</v>
      </c>
      <c r="H905" s="217">
        <v>0</v>
      </c>
      <c r="I905" s="223">
        <v>470000000</v>
      </c>
      <c r="J905" s="224" t="s">
        <v>25</v>
      </c>
      <c r="K905" s="219" t="s">
        <v>1598</v>
      </c>
      <c r="L905" s="225" t="s">
        <v>26</v>
      </c>
      <c r="M905" s="226" t="s">
        <v>27</v>
      </c>
      <c r="N905" s="219" t="s">
        <v>1594</v>
      </c>
      <c r="O905" s="227" t="s">
        <v>28</v>
      </c>
      <c r="P905" s="225">
        <v>796</v>
      </c>
      <c r="Q905" s="228" t="s">
        <v>29</v>
      </c>
      <c r="R905" s="228" t="s">
        <v>3128</v>
      </c>
      <c r="S905" s="229">
        <v>222787.91</v>
      </c>
      <c r="T905" s="230">
        <f t="shared" si="30"/>
        <v>0</v>
      </c>
      <c r="U905" s="252">
        <f t="shared" si="31"/>
        <v>0</v>
      </c>
      <c r="V905" s="253"/>
      <c r="W905" s="471" t="s">
        <v>262</v>
      </c>
      <c r="X905" s="254" t="s">
        <v>4221</v>
      </c>
      <c r="Y905" s="132"/>
      <c r="Z905" s="74"/>
      <c r="AA905" s="22"/>
      <c r="AB905" s="141"/>
      <c r="AC905" s="248"/>
      <c r="AD905" s="248"/>
      <c r="AE905" s="248"/>
      <c r="AF905" s="248"/>
      <c r="AG905" s="293"/>
      <c r="AH905" s="400"/>
      <c r="AI905" s="22"/>
      <c r="AJ905" s="22"/>
      <c r="AK905" s="22"/>
      <c r="AL905" s="22"/>
      <c r="AM905" s="22"/>
      <c r="AN905" s="22"/>
      <c r="AO905" s="22"/>
      <c r="AP905" s="22"/>
      <c r="AQ905" s="22"/>
      <c r="AR905" s="401"/>
      <c r="AS905" s="401"/>
      <c r="AT905" s="401"/>
      <c r="AU905" s="401"/>
      <c r="AV905" s="401"/>
      <c r="AW905" s="401"/>
      <c r="AX905" s="401"/>
      <c r="AY905" s="401"/>
      <c r="AZ905" s="401"/>
      <c r="BA905" s="401"/>
      <c r="BB905" s="401"/>
      <c r="BC905" s="401"/>
      <c r="BD905" s="401"/>
      <c r="BE905" s="401"/>
      <c r="BF905" s="401"/>
      <c r="BG905" s="401"/>
      <c r="BH905" s="401"/>
      <c r="BI905" s="401"/>
      <c r="BJ905" s="401"/>
      <c r="BK905" s="401"/>
      <c r="BL905" s="401"/>
      <c r="BM905" s="401"/>
      <c r="BN905" s="401"/>
      <c r="BO905" s="401"/>
      <c r="BP905" s="401"/>
      <c r="BQ905" s="401"/>
      <c r="BR905" s="401"/>
      <c r="BS905" s="401"/>
      <c r="BT905" s="401"/>
      <c r="BU905" s="401"/>
      <c r="BV905" s="401"/>
      <c r="BW905" s="401"/>
      <c r="BX905" s="401"/>
      <c r="BY905" s="401"/>
      <c r="BZ905" s="401"/>
      <c r="CA905" s="401"/>
      <c r="CB905" s="401"/>
      <c r="CC905" s="401"/>
      <c r="CD905" s="401"/>
      <c r="CE905" s="401"/>
      <c r="CF905" s="401"/>
      <c r="CG905" s="401"/>
      <c r="CH905" s="401"/>
      <c r="CI905" s="401"/>
      <c r="CJ905" s="401"/>
      <c r="CK905" s="401"/>
    </row>
    <row r="906" spans="1:89" s="1" customFormat="1" ht="75" customHeight="1">
      <c r="A906" s="217" t="s">
        <v>2923</v>
      </c>
      <c r="B906" s="219" t="s">
        <v>23</v>
      </c>
      <c r="C906" s="231" t="s">
        <v>2222</v>
      </c>
      <c r="D906" s="231" t="s">
        <v>2223</v>
      </c>
      <c r="E906" s="220" t="s">
        <v>2224</v>
      </c>
      <c r="F906" s="221" t="s">
        <v>2118</v>
      </c>
      <c r="G906" s="222" t="s">
        <v>24</v>
      </c>
      <c r="H906" s="217">
        <v>0</v>
      </c>
      <c r="I906" s="223">
        <v>470000000</v>
      </c>
      <c r="J906" s="224" t="s">
        <v>25</v>
      </c>
      <c r="K906" s="219" t="s">
        <v>289</v>
      </c>
      <c r="L906" s="225" t="s">
        <v>26</v>
      </c>
      <c r="M906" s="226" t="s">
        <v>27</v>
      </c>
      <c r="N906" s="219" t="s">
        <v>1594</v>
      </c>
      <c r="O906" s="227" t="s">
        <v>28</v>
      </c>
      <c r="P906" s="225">
        <v>796</v>
      </c>
      <c r="Q906" s="228" t="s">
        <v>29</v>
      </c>
      <c r="R906" s="228" t="s">
        <v>3128</v>
      </c>
      <c r="S906" s="229">
        <v>135256</v>
      </c>
      <c r="T906" s="230">
        <f t="shared" si="30"/>
        <v>0</v>
      </c>
      <c r="U906" s="252">
        <f t="shared" si="31"/>
        <v>0</v>
      </c>
      <c r="V906" s="252"/>
      <c r="W906" s="468" t="s">
        <v>262</v>
      </c>
      <c r="X906" s="218"/>
      <c r="Y906" s="67"/>
      <c r="Z906" s="68"/>
      <c r="AA906" s="67"/>
      <c r="AB906" s="69"/>
      <c r="AC906" s="70"/>
      <c r="AD906" s="70"/>
      <c r="AE906" s="70"/>
      <c r="AF906" s="70"/>
      <c r="AG906" s="71"/>
      <c r="AH906" s="318"/>
      <c r="AI906" s="67"/>
      <c r="AJ906" s="68"/>
      <c r="AK906" s="69"/>
      <c r="AL906" s="68"/>
      <c r="AM906" s="67"/>
      <c r="AN906" s="72"/>
      <c r="AO906" s="68"/>
      <c r="AP906" s="72"/>
      <c r="AQ906" s="68"/>
      <c r="AR906" s="4"/>
      <c r="AS906" s="4"/>
      <c r="AT906" s="4"/>
      <c r="AU906" s="4"/>
      <c r="AV906" s="4"/>
      <c r="AW906" s="4"/>
      <c r="AX906" s="8"/>
      <c r="BD906" s="11"/>
      <c r="BE906" s="11"/>
      <c r="BF906" s="11"/>
      <c r="BG906" s="11"/>
    </row>
    <row r="907" spans="1:89" s="1" customFormat="1" ht="75" customHeight="1">
      <c r="A907" s="217" t="s">
        <v>3868</v>
      </c>
      <c r="B907" s="219" t="s">
        <v>23</v>
      </c>
      <c r="C907" s="231" t="s">
        <v>2222</v>
      </c>
      <c r="D907" s="231" t="s">
        <v>2223</v>
      </c>
      <c r="E907" s="220" t="s">
        <v>2224</v>
      </c>
      <c r="F907" s="221" t="s">
        <v>2118</v>
      </c>
      <c r="G907" s="222" t="s">
        <v>24</v>
      </c>
      <c r="H907" s="217">
        <v>0</v>
      </c>
      <c r="I907" s="223">
        <v>470000000</v>
      </c>
      <c r="J907" s="224" t="s">
        <v>25</v>
      </c>
      <c r="K907" s="219" t="s">
        <v>1598</v>
      </c>
      <c r="L907" s="225" t="s">
        <v>26</v>
      </c>
      <c r="M907" s="226" t="s">
        <v>27</v>
      </c>
      <c r="N907" s="219" t="s">
        <v>1594</v>
      </c>
      <c r="O907" s="227" t="s">
        <v>28</v>
      </c>
      <c r="P907" s="225">
        <v>796</v>
      </c>
      <c r="Q907" s="228" t="s">
        <v>29</v>
      </c>
      <c r="R907" s="228" t="s">
        <v>3128</v>
      </c>
      <c r="S907" s="229">
        <v>210455.09</v>
      </c>
      <c r="T907" s="230">
        <f t="shared" si="30"/>
        <v>0</v>
      </c>
      <c r="U907" s="252">
        <f t="shared" si="31"/>
        <v>0</v>
      </c>
      <c r="V907" s="253"/>
      <c r="W907" s="471" t="s">
        <v>262</v>
      </c>
      <c r="X907" s="254" t="s">
        <v>4221</v>
      </c>
      <c r="Y907" s="67"/>
      <c r="Z907" s="68"/>
      <c r="AA907" s="67"/>
      <c r="AB907" s="69"/>
      <c r="AC907" s="70"/>
      <c r="AD907" s="70"/>
      <c r="AE907" s="70"/>
      <c r="AF907" s="70"/>
      <c r="AG907" s="71"/>
      <c r="AH907" s="318"/>
      <c r="AI907" s="67"/>
      <c r="AJ907" s="68"/>
      <c r="AK907" s="69"/>
      <c r="AL907" s="68"/>
      <c r="AM907" s="67"/>
      <c r="AN907" s="72"/>
      <c r="AO907" s="68"/>
      <c r="AP907" s="72"/>
      <c r="AQ907" s="68"/>
      <c r="AR907" s="4"/>
      <c r="AS907" s="4"/>
      <c r="AT907" s="4"/>
      <c r="AU907" s="4"/>
      <c r="AV907" s="4"/>
      <c r="AW907" s="4"/>
      <c r="AX907" s="8"/>
      <c r="BD907" s="11"/>
      <c r="BE907" s="11"/>
      <c r="BF907" s="11"/>
      <c r="BG907" s="11"/>
    </row>
    <row r="908" spans="1:89" s="12" customFormat="1" ht="82.5" customHeight="1">
      <c r="A908" s="217" t="s">
        <v>2924</v>
      </c>
      <c r="B908" s="219" t="s">
        <v>23</v>
      </c>
      <c r="C908" s="231" t="s">
        <v>1783</v>
      </c>
      <c r="D908" s="231" t="s">
        <v>1784</v>
      </c>
      <c r="E908" s="220" t="s">
        <v>1785</v>
      </c>
      <c r="F908" s="221" t="s">
        <v>2119</v>
      </c>
      <c r="G908" s="222" t="s">
        <v>24</v>
      </c>
      <c r="H908" s="217">
        <v>0</v>
      </c>
      <c r="I908" s="223">
        <v>470000000</v>
      </c>
      <c r="J908" s="224" t="s">
        <v>25</v>
      </c>
      <c r="K908" s="219" t="s">
        <v>289</v>
      </c>
      <c r="L908" s="225" t="s">
        <v>26</v>
      </c>
      <c r="M908" s="226" t="s">
        <v>27</v>
      </c>
      <c r="N908" s="219" t="s">
        <v>1594</v>
      </c>
      <c r="O908" s="227" t="s">
        <v>28</v>
      </c>
      <c r="P908" s="225">
        <v>796</v>
      </c>
      <c r="Q908" s="228" t="s">
        <v>29</v>
      </c>
      <c r="R908" s="228" t="s">
        <v>3128</v>
      </c>
      <c r="S908" s="229">
        <v>14834</v>
      </c>
      <c r="T908" s="230">
        <f t="shared" si="30"/>
        <v>0</v>
      </c>
      <c r="U908" s="252">
        <f t="shared" si="31"/>
        <v>0</v>
      </c>
      <c r="V908" s="252"/>
      <c r="W908" s="468" t="s">
        <v>262</v>
      </c>
      <c r="X908" s="218"/>
      <c r="Y908" s="132"/>
      <c r="Z908" s="74"/>
      <c r="AA908" s="22"/>
      <c r="AB908" s="141"/>
      <c r="AC908" s="248"/>
      <c r="AD908" s="248"/>
      <c r="AE908" s="248"/>
      <c r="AF908" s="248"/>
      <c r="AG908" s="293"/>
      <c r="AH908" s="400"/>
      <c r="AI908" s="22"/>
      <c r="AJ908" s="22"/>
      <c r="AK908" s="22"/>
      <c r="AL908" s="22"/>
      <c r="AM908" s="22"/>
      <c r="AN908" s="22"/>
      <c r="AO908" s="22"/>
      <c r="AP908" s="22"/>
      <c r="AQ908" s="22"/>
      <c r="AR908" s="401"/>
      <c r="AS908" s="401"/>
      <c r="AT908" s="401"/>
      <c r="AU908" s="401"/>
      <c r="AV908" s="401"/>
      <c r="AW908" s="401"/>
      <c r="AX908" s="401"/>
      <c r="AY908" s="401"/>
      <c r="AZ908" s="401"/>
      <c r="BA908" s="401"/>
      <c r="BB908" s="401"/>
      <c r="BC908" s="401"/>
      <c r="BD908" s="401"/>
      <c r="BE908" s="401"/>
      <c r="BF908" s="401"/>
      <c r="BG908" s="401"/>
      <c r="BH908" s="401"/>
      <c r="BI908" s="401"/>
      <c r="BJ908" s="401"/>
      <c r="BK908" s="401"/>
      <c r="BL908" s="401"/>
      <c r="BM908" s="401"/>
      <c r="BN908" s="401"/>
      <c r="BO908" s="401"/>
      <c r="BP908" s="401"/>
      <c r="BQ908" s="401"/>
      <c r="BR908" s="401"/>
      <c r="BS908" s="401"/>
      <c r="BT908" s="401"/>
      <c r="BU908" s="401"/>
      <c r="BV908" s="401"/>
      <c r="BW908" s="401"/>
      <c r="BX908" s="401"/>
      <c r="BY908" s="401"/>
      <c r="BZ908" s="401"/>
      <c r="CA908" s="401"/>
      <c r="CB908" s="401"/>
      <c r="CC908" s="401"/>
      <c r="CD908" s="401"/>
      <c r="CE908" s="401"/>
      <c r="CF908" s="401"/>
      <c r="CG908" s="401"/>
      <c r="CH908" s="401"/>
      <c r="CI908" s="401"/>
      <c r="CJ908" s="401"/>
      <c r="CK908" s="401"/>
    </row>
    <row r="909" spans="1:89" s="12" customFormat="1" ht="82.5" customHeight="1">
      <c r="A909" s="217" t="s">
        <v>2925</v>
      </c>
      <c r="B909" s="219" t="s">
        <v>23</v>
      </c>
      <c r="C909" s="231" t="s">
        <v>1783</v>
      </c>
      <c r="D909" s="231" t="s">
        <v>1784</v>
      </c>
      <c r="E909" s="220" t="s">
        <v>1785</v>
      </c>
      <c r="F909" s="221" t="s">
        <v>2120</v>
      </c>
      <c r="G909" s="222" t="s">
        <v>24</v>
      </c>
      <c r="H909" s="217">
        <v>0</v>
      </c>
      <c r="I909" s="223">
        <v>470000000</v>
      </c>
      <c r="J909" s="224" t="s">
        <v>25</v>
      </c>
      <c r="K909" s="219" t="s">
        <v>289</v>
      </c>
      <c r="L909" s="225" t="s">
        <v>26</v>
      </c>
      <c r="M909" s="226" t="s">
        <v>27</v>
      </c>
      <c r="N909" s="219" t="s">
        <v>1594</v>
      </c>
      <c r="O909" s="227" t="s">
        <v>28</v>
      </c>
      <c r="P909" s="225">
        <v>796</v>
      </c>
      <c r="Q909" s="228" t="s">
        <v>29</v>
      </c>
      <c r="R909" s="228" t="s">
        <v>3128</v>
      </c>
      <c r="S909" s="229">
        <v>14834</v>
      </c>
      <c r="T909" s="230">
        <f t="shared" si="30"/>
        <v>0</v>
      </c>
      <c r="U909" s="252">
        <f t="shared" si="31"/>
        <v>0</v>
      </c>
      <c r="V909" s="252"/>
      <c r="W909" s="468" t="s">
        <v>262</v>
      </c>
      <c r="X909" s="218"/>
      <c r="Y909" s="132"/>
      <c r="Z909" s="74"/>
      <c r="AA909" s="22"/>
      <c r="AB909" s="141"/>
      <c r="AC909" s="248"/>
      <c r="AD909" s="248"/>
      <c r="AE909" s="248"/>
      <c r="AF909" s="248"/>
      <c r="AG909" s="293"/>
      <c r="AH909" s="400"/>
      <c r="AI909" s="22"/>
      <c r="AJ909" s="22"/>
      <c r="AK909" s="22"/>
      <c r="AL909" s="22"/>
      <c r="AM909" s="22"/>
      <c r="AN909" s="22"/>
      <c r="AO909" s="22"/>
      <c r="AP909" s="22"/>
      <c r="AQ909" s="22"/>
      <c r="AR909" s="401"/>
      <c r="AS909" s="401"/>
      <c r="AT909" s="401"/>
      <c r="AU909" s="401"/>
      <c r="AV909" s="401"/>
      <c r="AW909" s="401"/>
      <c r="AX909" s="401"/>
      <c r="AY909" s="401"/>
      <c r="AZ909" s="401"/>
      <c r="BA909" s="401"/>
      <c r="BB909" s="401"/>
      <c r="BC909" s="401"/>
      <c r="BD909" s="401"/>
      <c r="BE909" s="401"/>
      <c r="BF909" s="401"/>
      <c r="BG909" s="401"/>
      <c r="BH909" s="401"/>
      <c r="BI909" s="401"/>
      <c r="BJ909" s="401"/>
      <c r="BK909" s="401"/>
      <c r="BL909" s="401"/>
      <c r="BM909" s="401"/>
      <c r="BN909" s="401"/>
      <c r="BO909" s="401"/>
      <c r="BP909" s="401"/>
      <c r="BQ909" s="401"/>
      <c r="BR909" s="401"/>
      <c r="BS909" s="401"/>
      <c r="BT909" s="401"/>
      <c r="BU909" s="401"/>
      <c r="BV909" s="401"/>
      <c r="BW909" s="401"/>
      <c r="BX909" s="401"/>
      <c r="BY909" s="401"/>
      <c r="BZ909" s="401"/>
      <c r="CA909" s="401"/>
      <c r="CB909" s="401"/>
      <c r="CC909" s="401"/>
      <c r="CD909" s="401"/>
      <c r="CE909" s="401"/>
      <c r="CF909" s="401"/>
      <c r="CG909" s="401"/>
      <c r="CH909" s="401"/>
      <c r="CI909" s="401"/>
      <c r="CJ909" s="401"/>
      <c r="CK909" s="401"/>
    </row>
    <row r="910" spans="1:89" s="12" customFormat="1" ht="82.5" customHeight="1">
      <c r="A910" s="217" t="s">
        <v>2926</v>
      </c>
      <c r="B910" s="219" t="s">
        <v>23</v>
      </c>
      <c r="C910" s="231" t="s">
        <v>2207</v>
      </c>
      <c r="D910" s="231" t="s">
        <v>2208</v>
      </c>
      <c r="E910" s="220" t="s">
        <v>2209</v>
      </c>
      <c r="F910" s="221" t="s">
        <v>1740</v>
      </c>
      <c r="G910" s="222" t="s">
        <v>24</v>
      </c>
      <c r="H910" s="217">
        <v>0</v>
      </c>
      <c r="I910" s="223">
        <v>470000000</v>
      </c>
      <c r="J910" s="224" t="s">
        <v>25</v>
      </c>
      <c r="K910" s="219" t="s">
        <v>289</v>
      </c>
      <c r="L910" s="225" t="s">
        <v>26</v>
      </c>
      <c r="M910" s="226" t="s">
        <v>27</v>
      </c>
      <c r="N910" s="219" t="s">
        <v>1594</v>
      </c>
      <c r="O910" s="227" t="s">
        <v>28</v>
      </c>
      <c r="P910" s="225">
        <v>796</v>
      </c>
      <c r="Q910" s="228" t="s">
        <v>29</v>
      </c>
      <c r="R910" s="228" t="s">
        <v>3128</v>
      </c>
      <c r="S910" s="229">
        <v>15559</v>
      </c>
      <c r="T910" s="230">
        <f t="shared" si="30"/>
        <v>0</v>
      </c>
      <c r="U910" s="252">
        <f t="shared" si="31"/>
        <v>0</v>
      </c>
      <c r="V910" s="252"/>
      <c r="W910" s="468" t="s">
        <v>262</v>
      </c>
      <c r="X910" s="218"/>
      <c r="Y910" s="132"/>
      <c r="Z910" s="74"/>
      <c r="AA910" s="22"/>
      <c r="AB910" s="141"/>
      <c r="AC910" s="248"/>
      <c r="AD910" s="248"/>
      <c r="AE910" s="248"/>
      <c r="AF910" s="248"/>
      <c r="AG910" s="293"/>
      <c r="AH910" s="400"/>
      <c r="AI910" s="22"/>
      <c r="AJ910" s="22"/>
      <c r="AK910" s="22"/>
      <c r="AL910" s="22"/>
      <c r="AM910" s="22"/>
      <c r="AN910" s="22"/>
      <c r="AO910" s="22"/>
      <c r="AP910" s="22"/>
      <c r="AQ910" s="22"/>
      <c r="AR910" s="401"/>
      <c r="AS910" s="401"/>
      <c r="AT910" s="401"/>
      <c r="AU910" s="401"/>
      <c r="AV910" s="401"/>
      <c r="AW910" s="401"/>
      <c r="AX910" s="401"/>
      <c r="AY910" s="401"/>
      <c r="AZ910" s="401"/>
      <c r="BA910" s="401"/>
      <c r="BB910" s="401"/>
      <c r="BC910" s="401"/>
      <c r="BD910" s="401"/>
      <c r="BE910" s="401"/>
      <c r="BF910" s="401"/>
      <c r="BG910" s="401"/>
      <c r="BH910" s="401"/>
      <c r="BI910" s="401"/>
      <c r="BJ910" s="401"/>
      <c r="BK910" s="401"/>
      <c r="BL910" s="401"/>
      <c r="BM910" s="401"/>
      <c r="BN910" s="401"/>
      <c r="BO910" s="401"/>
      <c r="BP910" s="401"/>
      <c r="BQ910" s="401"/>
      <c r="BR910" s="401"/>
      <c r="BS910" s="401"/>
      <c r="BT910" s="401"/>
      <c r="BU910" s="401"/>
      <c r="BV910" s="401"/>
      <c r="BW910" s="401"/>
      <c r="BX910" s="401"/>
      <c r="BY910" s="401"/>
      <c r="BZ910" s="401"/>
      <c r="CA910" s="401"/>
      <c r="CB910" s="401"/>
      <c r="CC910" s="401"/>
      <c r="CD910" s="401"/>
      <c r="CE910" s="401"/>
      <c r="CF910" s="401"/>
      <c r="CG910" s="401"/>
      <c r="CH910" s="401"/>
      <c r="CI910" s="401"/>
      <c r="CJ910" s="401"/>
      <c r="CK910" s="401"/>
    </row>
    <row r="911" spans="1:89" s="12" customFormat="1" ht="82.5" customHeight="1">
      <c r="A911" s="217" t="s">
        <v>2927</v>
      </c>
      <c r="B911" s="219" t="s">
        <v>23</v>
      </c>
      <c r="C911" s="231" t="s">
        <v>2225</v>
      </c>
      <c r="D911" s="231" t="s">
        <v>2226</v>
      </c>
      <c r="E911" s="220" t="s">
        <v>2227</v>
      </c>
      <c r="F911" s="221" t="s">
        <v>1741</v>
      </c>
      <c r="G911" s="222" t="s">
        <v>24</v>
      </c>
      <c r="H911" s="217">
        <v>0</v>
      </c>
      <c r="I911" s="223">
        <v>470000000</v>
      </c>
      <c r="J911" s="224" t="s">
        <v>25</v>
      </c>
      <c r="K911" s="219" t="s">
        <v>289</v>
      </c>
      <c r="L911" s="225" t="s">
        <v>26</v>
      </c>
      <c r="M911" s="226" t="s">
        <v>27</v>
      </c>
      <c r="N911" s="219" t="s">
        <v>1594</v>
      </c>
      <c r="O911" s="227" t="s">
        <v>28</v>
      </c>
      <c r="P911" s="225">
        <v>796</v>
      </c>
      <c r="Q911" s="228" t="s">
        <v>29</v>
      </c>
      <c r="R911" s="228" t="s">
        <v>3128</v>
      </c>
      <c r="S911" s="229">
        <v>235501</v>
      </c>
      <c r="T911" s="230">
        <f t="shared" si="30"/>
        <v>0</v>
      </c>
      <c r="U911" s="252">
        <f t="shared" si="31"/>
        <v>0</v>
      </c>
      <c r="V911" s="252"/>
      <c r="W911" s="468" t="s">
        <v>262</v>
      </c>
      <c r="X911" s="218"/>
      <c r="Y911" s="132"/>
      <c r="Z911" s="74"/>
      <c r="AA911" s="22"/>
      <c r="AB911" s="141"/>
      <c r="AC911" s="248"/>
      <c r="AD911" s="248"/>
      <c r="AE911" s="248"/>
      <c r="AF911" s="248"/>
      <c r="AG911" s="293"/>
      <c r="AH911" s="400"/>
      <c r="AI911" s="22"/>
      <c r="AJ911" s="22"/>
      <c r="AK911" s="22"/>
      <c r="AL911" s="22"/>
      <c r="AM911" s="22"/>
      <c r="AN911" s="22"/>
      <c r="AO911" s="22"/>
      <c r="AP911" s="22"/>
      <c r="AQ911" s="22"/>
      <c r="AR911" s="401"/>
      <c r="AS911" s="401"/>
      <c r="AT911" s="401"/>
      <c r="AU911" s="401"/>
      <c r="AV911" s="401"/>
      <c r="AW911" s="401"/>
      <c r="AX911" s="401"/>
      <c r="AY911" s="401"/>
      <c r="AZ911" s="401"/>
      <c r="BA911" s="401"/>
      <c r="BB911" s="401"/>
      <c r="BC911" s="401"/>
      <c r="BD911" s="401"/>
      <c r="BE911" s="401"/>
      <c r="BF911" s="401"/>
      <c r="BG911" s="401"/>
      <c r="BH911" s="401"/>
      <c r="BI911" s="401"/>
      <c r="BJ911" s="401"/>
      <c r="BK911" s="401"/>
      <c r="BL911" s="401"/>
      <c r="BM911" s="401"/>
      <c r="BN911" s="401"/>
      <c r="BO911" s="401"/>
      <c r="BP911" s="401"/>
      <c r="BQ911" s="401"/>
      <c r="BR911" s="401"/>
      <c r="BS911" s="401"/>
      <c r="BT911" s="401"/>
      <c r="BU911" s="401"/>
      <c r="BV911" s="401"/>
      <c r="BW911" s="401"/>
      <c r="BX911" s="401"/>
      <c r="BY911" s="401"/>
      <c r="BZ911" s="401"/>
      <c r="CA911" s="401"/>
      <c r="CB911" s="401"/>
      <c r="CC911" s="401"/>
      <c r="CD911" s="401"/>
      <c r="CE911" s="401"/>
      <c r="CF911" s="401"/>
      <c r="CG911" s="401"/>
      <c r="CH911" s="401"/>
      <c r="CI911" s="401"/>
      <c r="CJ911" s="401"/>
      <c r="CK911" s="401"/>
    </row>
    <row r="912" spans="1:89" s="1" customFormat="1" ht="75" customHeight="1">
      <c r="A912" s="217" t="s">
        <v>3765</v>
      </c>
      <c r="B912" s="219" t="s">
        <v>23</v>
      </c>
      <c r="C912" s="231" t="s">
        <v>2225</v>
      </c>
      <c r="D912" s="231" t="s">
        <v>2226</v>
      </c>
      <c r="E912" s="220" t="s">
        <v>2227</v>
      </c>
      <c r="F912" s="221" t="s">
        <v>1741</v>
      </c>
      <c r="G912" s="222" t="s">
        <v>24</v>
      </c>
      <c r="H912" s="217">
        <v>0</v>
      </c>
      <c r="I912" s="223">
        <v>470000000</v>
      </c>
      <c r="J912" s="224" t="s">
        <v>25</v>
      </c>
      <c r="K912" s="219" t="s">
        <v>289</v>
      </c>
      <c r="L912" s="225" t="s">
        <v>26</v>
      </c>
      <c r="M912" s="226" t="s">
        <v>27</v>
      </c>
      <c r="N912" s="219" t="s">
        <v>1594</v>
      </c>
      <c r="O912" s="227" t="s">
        <v>28</v>
      </c>
      <c r="P912" s="225">
        <v>796</v>
      </c>
      <c r="Q912" s="228" t="s">
        <v>29</v>
      </c>
      <c r="R912" s="228" t="s">
        <v>3128</v>
      </c>
      <c r="S912" s="229">
        <v>346186</v>
      </c>
      <c r="T912" s="230">
        <f t="shared" si="30"/>
        <v>0</v>
      </c>
      <c r="U912" s="252">
        <f t="shared" si="31"/>
        <v>0</v>
      </c>
      <c r="V912" s="252"/>
      <c r="W912" s="468" t="s">
        <v>262</v>
      </c>
      <c r="X912" s="218" t="s">
        <v>3744</v>
      </c>
      <c r="Y912" s="67"/>
      <c r="Z912" s="68"/>
      <c r="AA912" s="67"/>
      <c r="AB912" s="69"/>
      <c r="AC912" s="70"/>
      <c r="AD912" s="70"/>
      <c r="AE912" s="70"/>
      <c r="AF912" s="70"/>
      <c r="AG912" s="71"/>
      <c r="AH912" s="318"/>
      <c r="AI912" s="67"/>
      <c r="AJ912" s="68"/>
      <c r="AK912" s="69"/>
      <c r="AL912" s="68"/>
      <c r="AM912" s="67"/>
      <c r="AN912" s="72"/>
      <c r="AO912" s="68"/>
      <c r="AP912" s="72"/>
      <c r="AQ912" s="68"/>
      <c r="AR912" s="4"/>
      <c r="AS912" s="4"/>
      <c r="AT912" s="4"/>
      <c r="AU912" s="4"/>
      <c r="AV912" s="4"/>
      <c r="AW912" s="4"/>
      <c r="AX912" s="8"/>
      <c r="BD912" s="11"/>
      <c r="BE912" s="11"/>
      <c r="BF912" s="11"/>
      <c r="BG912" s="11"/>
    </row>
    <row r="913" spans="1:89" s="1" customFormat="1" ht="75" customHeight="1">
      <c r="A913" s="217" t="s">
        <v>3869</v>
      </c>
      <c r="B913" s="219" t="s">
        <v>23</v>
      </c>
      <c r="C913" s="231" t="s">
        <v>2225</v>
      </c>
      <c r="D913" s="231" t="s">
        <v>2226</v>
      </c>
      <c r="E913" s="220" t="s">
        <v>2227</v>
      </c>
      <c r="F913" s="221" t="s">
        <v>1741</v>
      </c>
      <c r="G913" s="222" t="s">
        <v>24</v>
      </c>
      <c r="H913" s="217">
        <v>0</v>
      </c>
      <c r="I913" s="223">
        <v>470000000</v>
      </c>
      <c r="J913" s="224" t="s">
        <v>25</v>
      </c>
      <c r="K913" s="219" t="s">
        <v>1598</v>
      </c>
      <c r="L913" s="225" t="s">
        <v>26</v>
      </c>
      <c r="M913" s="226" t="s">
        <v>27</v>
      </c>
      <c r="N913" s="219" t="s">
        <v>1594</v>
      </c>
      <c r="O913" s="227" t="s">
        <v>28</v>
      </c>
      <c r="P913" s="225">
        <v>796</v>
      </c>
      <c r="Q913" s="228" t="s">
        <v>29</v>
      </c>
      <c r="R913" s="228" t="s">
        <v>3128</v>
      </c>
      <c r="S913" s="229">
        <v>419970.72</v>
      </c>
      <c r="T913" s="230">
        <f t="shared" si="30"/>
        <v>0</v>
      </c>
      <c r="U913" s="252">
        <f t="shared" si="31"/>
        <v>0</v>
      </c>
      <c r="V913" s="253"/>
      <c r="W913" s="471" t="s">
        <v>262</v>
      </c>
      <c r="X913" s="254" t="s">
        <v>4221</v>
      </c>
      <c r="Y913" s="67"/>
      <c r="Z913" s="68"/>
      <c r="AA913" s="67"/>
      <c r="AB913" s="69"/>
      <c r="AC913" s="70"/>
      <c r="AD913" s="70"/>
      <c r="AE913" s="70"/>
      <c r="AF913" s="70"/>
      <c r="AG913" s="71"/>
      <c r="AH913" s="318"/>
      <c r="AI913" s="67"/>
      <c r="AJ913" s="68"/>
      <c r="AK913" s="69"/>
      <c r="AL913" s="68"/>
      <c r="AM913" s="67"/>
      <c r="AN913" s="72"/>
      <c r="AO913" s="68"/>
      <c r="AP913" s="72"/>
      <c r="AQ913" s="68"/>
      <c r="AR913" s="4"/>
      <c r="AS913" s="4"/>
      <c r="AT913" s="4"/>
      <c r="AU913" s="4"/>
      <c r="AV913" s="4"/>
      <c r="AW913" s="4"/>
      <c r="AX913" s="8"/>
      <c r="BD913" s="11"/>
      <c r="BE913" s="11"/>
      <c r="BF913" s="11"/>
      <c r="BG913" s="11"/>
    </row>
    <row r="914" spans="1:89" s="12" customFormat="1" ht="82.5" customHeight="1">
      <c r="A914" s="217" t="s">
        <v>2928</v>
      </c>
      <c r="B914" s="219" t="s">
        <v>23</v>
      </c>
      <c r="C914" s="231" t="s">
        <v>1783</v>
      </c>
      <c r="D914" s="231" t="s">
        <v>1784</v>
      </c>
      <c r="E914" s="220" t="s">
        <v>1785</v>
      </c>
      <c r="F914" s="221" t="s">
        <v>1742</v>
      </c>
      <c r="G914" s="222" t="s">
        <v>24</v>
      </c>
      <c r="H914" s="217">
        <v>0</v>
      </c>
      <c r="I914" s="223">
        <v>470000000</v>
      </c>
      <c r="J914" s="224" t="s">
        <v>25</v>
      </c>
      <c r="K914" s="219" t="s">
        <v>289</v>
      </c>
      <c r="L914" s="225" t="s">
        <v>26</v>
      </c>
      <c r="M914" s="226" t="s">
        <v>27</v>
      </c>
      <c r="N914" s="219" t="s">
        <v>1594</v>
      </c>
      <c r="O914" s="227" t="s">
        <v>28</v>
      </c>
      <c r="P914" s="225">
        <v>796</v>
      </c>
      <c r="Q914" s="228" t="s">
        <v>29</v>
      </c>
      <c r="R914" s="228" t="s">
        <v>3128</v>
      </c>
      <c r="S914" s="229">
        <v>160816</v>
      </c>
      <c r="T914" s="230">
        <f t="shared" si="30"/>
        <v>0</v>
      </c>
      <c r="U914" s="252">
        <f t="shared" si="31"/>
        <v>0</v>
      </c>
      <c r="V914" s="252"/>
      <c r="W914" s="468" t="s">
        <v>262</v>
      </c>
      <c r="X914" s="218"/>
      <c r="Y914" s="132"/>
      <c r="Z914" s="74"/>
      <c r="AA914" s="22"/>
      <c r="AB914" s="141"/>
      <c r="AC914" s="248"/>
      <c r="AD914" s="248"/>
      <c r="AE914" s="248"/>
      <c r="AF914" s="248"/>
      <c r="AG914" s="293"/>
      <c r="AH914" s="400"/>
      <c r="AI914" s="22"/>
      <c r="AJ914" s="22"/>
      <c r="AK914" s="22"/>
      <c r="AL914" s="22"/>
      <c r="AM914" s="22"/>
      <c r="AN914" s="22"/>
      <c r="AO914" s="22"/>
      <c r="AP914" s="22"/>
      <c r="AQ914" s="22"/>
      <c r="AR914" s="401"/>
      <c r="AS914" s="401"/>
      <c r="AT914" s="401"/>
      <c r="AU914" s="401"/>
      <c r="AV914" s="401"/>
      <c r="AW914" s="401"/>
      <c r="AX914" s="401"/>
      <c r="AY914" s="401"/>
      <c r="AZ914" s="401"/>
      <c r="BA914" s="401"/>
      <c r="BB914" s="401"/>
      <c r="BC914" s="401"/>
      <c r="BD914" s="401"/>
      <c r="BE914" s="401"/>
      <c r="BF914" s="401"/>
      <c r="BG914" s="401"/>
      <c r="BH914" s="401"/>
      <c r="BI914" s="401"/>
      <c r="BJ914" s="401"/>
      <c r="BK914" s="401"/>
      <c r="BL914" s="401"/>
      <c r="BM914" s="401"/>
      <c r="BN914" s="401"/>
      <c r="BO914" s="401"/>
      <c r="BP914" s="401"/>
      <c r="BQ914" s="401"/>
      <c r="BR914" s="401"/>
      <c r="BS914" s="401"/>
      <c r="BT914" s="401"/>
      <c r="BU914" s="401"/>
      <c r="BV914" s="401"/>
      <c r="BW914" s="401"/>
      <c r="BX914" s="401"/>
      <c r="BY914" s="401"/>
      <c r="BZ914" s="401"/>
      <c r="CA914" s="401"/>
      <c r="CB914" s="401"/>
      <c r="CC914" s="401"/>
      <c r="CD914" s="401"/>
      <c r="CE914" s="401"/>
      <c r="CF914" s="401"/>
      <c r="CG914" s="401"/>
      <c r="CH914" s="401"/>
      <c r="CI914" s="401"/>
      <c r="CJ914" s="401"/>
      <c r="CK914" s="401"/>
    </row>
    <row r="915" spans="1:89" s="12" customFormat="1" ht="82.5" customHeight="1">
      <c r="A915" s="217" t="s">
        <v>2929</v>
      </c>
      <c r="B915" s="219" t="s">
        <v>23</v>
      </c>
      <c r="C915" s="231" t="s">
        <v>2237</v>
      </c>
      <c r="D915" s="231" t="s">
        <v>2238</v>
      </c>
      <c r="E915" s="220" t="s">
        <v>2239</v>
      </c>
      <c r="F915" s="221" t="s">
        <v>1743</v>
      </c>
      <c r="G915" s="222" t="s">
        <v>24</v>
      </c>
      <c r="H915" s="217">
        <v>0</v>
      </c>
      <c r="I915" s="223">
        <v>470000000</v>
      </c>
      <c r="J915" s="224" t="s">
        <v>25</v>
      </c>
      <c r="K915" s="219" t="s">
        <v>289</v>
      </c>
      <c r="L915" s="225" t="s">
        <v>26</v>
      </c>
      <c r="M915" s="226" t="s">
        <v>27</v>
      </c>
      <c r="N915" s="219" t="s">
        <v>1594</v>
      </c>
      <c r="O915" s="227" t="s">
        <v>28</v>
      </c>
      <c r="P915" s="225">
        <v>796</v>
      </c>
      <c r="Q915" s="228" t="s">
        <v>29</v>
      </c>
      <c r="R915" s="228" t="s">
        <v>3128</v>
      </c>
      <c r="S915" s="229">
        <v>2059</v>
      </c>
      <c r="T915" s="230">
        <f t="shared" ref="T915:T982" si="32">S915*R915</f>
        <v>0</v>
      </c>
      <c r="U915" s="252">
        <f t="shared" ref="U915:U982" si="33">T915*1.12</f>
        <v>0</v>
      </c>
      <c r="V915" s="252"/>
      <c r="W915" s="468" t="s">
        <v>262</v>
      </c>
      <c r="X915" s="218"/>
      <c r="Y915" s="132"/>
      <c r="Z915" s="74"/>
      <c r="AA915" s="22"/>
      <c r="AB915" s="141"/>
      <c r="AC915" s="248"/>
      <c r="AD915" s="248"/>
      <c r="AE915" s="248"/>
      <c r="AF915" s="248"/>
      <c r="AG915" s="293"/>
      <c r="AH915" s="400"/>
      <c r="AI915" s="22"/>
      <c r="AJ915" s="22"/>
      <c r="AK915" s="22"/>
      <c r="AL915" s="22"/>
      <c r="AM915" s="22"/>
      <c r="AN915" s="22"/>
      <c r="AO915" s="22"/>
      <c r="AP915" s="22"/>
      <c r="AQ915" s="22"/>
      <c r="AR915" s="401"/>
      <c r="AS915" s="401"/>
      <c r="AT915" s="401"/>
      <c r="AU915" s="401"/>
      <c r="AV915" s="401"/>
      <c r="AW915" s="401"/>
      <c r="AX915" s="401"/>
      <c r="AY915" s="401"/>
      <c r="AZ915" s="401"/>
      <c r="BA915" s="401"/>
      <c r="BB915" s="401"/>
      <c r="BC915" s="401"/>
      <c r="BD915" s="401"/>
      <c r="BE915" s="401"/>
      <c r="BF915" s="401"/>
      <c r="BG915" s="401"/>
      <c r="BH915" s="401"/>
      <c r="BI915" s="401"/>
      <c r="BJ915" s="401"/>
      <c r="BK915" s="401"/>
      <c r="BL915" s="401"/>
      <c r="BM915" s="401"/>
      <c r="BN915" s="401"/>
      <c r="BO915" s="401"/>
      <c r="BP915" s="401"/>
      <c r="BQ915" s="401"/>
      <c r="BR915" s="401"/>
      <c r="BS915" s="401"/>
      <c r="BT915" s="401"/>
      <c r="BU915" s="401"/>
      <c r="BV915" s="401"/>
      <c r="BW915" s="401"/>
      <c r="BX915" s="401"/>
      <c r="BY915" s="401"/>
      <c r="BZ915" s="401"/>
      <c r="CA915" s="401"/>
      <c r="CB915" s="401"/>
      <c r="CC915" s="401"/>
      <c r="CD915" s="401"/>
      <c r="CE915" s="401"/>
      <c r="CF915" s="401"/>
      <c r="CG915" s="401"/>
      <c r="CH915" s="401"/>
      <c r="CI915" s="401"/>
      <c r="CJ915" s="401"/>
      <c r="CK915" s="401"/>
    </row>
    <row r="916" spans="1:89" s="12" customFormat="1" ht="82.5" customHeight="1">
      <c r="A916" s="217" t="s">
        <v>2930</v>
      </c>
      <c r="B916" s="219" t="s">
        <v>23</v>
      </c>
      <c r="C916" s="231" t="s">
        <v>2222</v>
      </c>
      <c r="D916" s="231" t="s">
        <v>2223</v>
      </c>
      <c r="E916" s="220" t="s">
        <v>2224</v>
      </c>
      <c r="F916" s="221" t="s">
        <v>1744</v>
      </c>
      <c r="G916" s="222" t="s">
        <v>24</v>
      </c>
      <c r="H916" s="217">
        <v>0</v>
      </c>
      <c r="I916" s="223">
        <v>470000000</v>
      </c>
      <c r="J916" s="224" t="s">
        <v>25</v>
      </c>
      <c r="K916" s="219" t="s">
        <v>289</v>
      </c>
      <c r="L916" s="225" t="s">
        <v>26</v>
      </c>
      <c r="M916" s="226" t="s">
        <v>27</v>
      </c>
      <c r="N916" s="219" t="s">
        <v>1594</v>
      </c>
      <c r="O916" s="227" t="s">
        <v>28</v>
      </c>
      <c r="P916" s="225">
        <v>796</v>
      </c>
      <c r="Q916" s="228" t="s">
        <v>29</v>
      </c>
      <c r="R916" s="228" t="s">
        <v>3128</v>
      </c>
      <c r="S916" s="229">
        <v>115258</v>
      </c>
      <c r="T916" s="230">
        <f t="shared" si="32"/>
        <v>0</v>
      </c>
      <c r="U916" s="252">
        <f t="shared" si="33"/>
        <v>0</v>
      </c>
      <c r="V916" s="252"/>
      <c r="W916" s="468" t="s">
        <v>262</v>
      </c>
      <c r="X916" s="218"/>
      <c r="Y916" s="132"/>
      <c r="Z916" s="74"/>
      <c r="AA916" s="22"/>
      <c r="AB916" s="141"/>
      <c r="AC916" s="248"/>
      <c r="AD916" s="248"/>
      <c r="AE916" s="248"/>
      <c r="AF916" s="248"/>
      <c r="AG916" s="293"/>
      <c r="AH916" s="400"/>
      <c r="AI916" s="22"/>
      <c r="AJ916" s="22"/>
      <c r="AK916" s="22"/>
      <c r="AL916" s="22"/>
      <c r="AM916" s="22"/>
      <c r="AN916" s="22"/>
      <c r="AO916" s="22"/>
      <c r="AP916" s="22"/>
      <c r="AQ916" s="22"/>
      <c r="AR916" s="401"/>
      <c r="AS916" s="401"/>
      <c r="AT916" s="401"/>
      <c r="AU916" s="401"/>
      <c r="AV916" s="401"/>
      <c r="AW916" s="401"/>
      <c r="AX916" s="401"/>
      <c r="AY916" s="401"/>
      <c r="AZ916" s="401"/>
      <c r="BA916" s="401"/>
      <c r="BB916" s="401"/>
      <c r="BC916" s="401"/>
      <c r="BD916" s="401"/>
      <c r="BE916" s="401"/>
      <c r="BF916" s="401"/>
      <c r="BG916" s="401"/>
      <c r="BH916" s="401"/>
      <c r="BI916" s="401"/>
      <c r="BJ916" s="401"/>
      <c r="BK916" s="401"/>
      <c r="BL916" s="401"/>
      <c r="BM916" s="401"/>
      <c r="BN916" s="401"/>
      <c r="BO916" s="401"/>
      <c r="BP916" s="401"/>
      <c r="BQ916" s="401"/>
      <c r="BR916" s="401"/>
      <c r="BS916" s="401"/>
      <c r="BT916" s="401"/>
      <c r="BU916" s="401"/>
      <c r="BV916" s="401"/>
      <c r="BW916" s="401"/>
      <c r="BX916" s="401"/>
      <c r="BY916" s="401"/>
      <c r="BZ916" s="401"/>
      <c r="CA916" s="401"/>
      <c r="CB916" s="401"/>
      <c r="CC916" s="401"/>
      <c r="CD916" s="401"/>
      <c r="CE916" s="401"/>
      <c r="CF916" s="401"/>
      <c r="CG916" s="401"/>
      <c r="CH916" s="401"/>
      <c r="CI916" s="401"/>
      <c r="CJ916" s="401"/>
      <c r="CK916" s="401"/>
    </row>
    <row r="917" spans="1:89" s="12" customFormat="1" ht="82.5" customHeight="1">
      <c r="A917" s="217" t="s">
        <v>2931</v>
      </c>
      <c r="B917" s="219" t="s">
        <v>23</v>
      </c>
      <c r="C917" s="231" t="s">
        <v>2210</v>
      </c>
      <c r="D917" s="231" t="s">
        <v>2211</v>
      </c>
      <c r="E917" s="220" t="s">
        <v>2212</v>
      </c>
      <c r="F917" s="221" t="s">
        <v>1745</v>
      </c>
      <c r="G917" s="222" t="s">
        <v>24</v>
      </c>
      <c r="H917" s="217">
        <v>0</v>
      </c>
      <c r="I917" s="223">
        <v>470000000</v>
      </c>
      <c r="J917" s="224" t="s">
        <v>25</v>
      </c>
      <c r="K917" s="219" t="s">
        <v>289</v>
      </c>
      <c r="L917" s="225" t="s">
        <v>26</v>
      </c>
      <c r="M917" s="226" t="s">
        <v>27</v>
      </c>
      <c r="N917" s="219" t="s">
        <v>1594</v>
      </c>
      <c r="O917" s="227" t="s">
        <v>28</v>
      </c>
      <c r="P917" s="225">
        <v>796</v>
      </c>
      <c r="Q917" s="228" t="s">
        <v>29</v>
      </c>
      <c r="R917" s="228" t="s">
        <v>3128</v>
      </c>
      <c r="S917" s="229">
        <v>485417</v>
      </c>
      <c r="T917" s="230">
        <f t="shared" si="32"/>
        <v>0</v>
      </c>
      <c r="U917" s="252">
        <f t="shared" si="33"/>
        <v>0</v>
      </c>
      <c r="V917" s="252"/>
      <c r="W917" s="468" t="s">
        <v>262</v>
      </c>
      <c r="X917" s="218"/>
      <c r="Y917" s="132"/>
      <c r="Z917" s="74"/>
      <c r="AA917" s="22"/>
      <c r="AB917" s="141"/>
      <c r="AC917" s="248"/>
      <c r="AD917" s="248"/>
      <c r="AE917" s="248"/>
      <c r="AF917" s="248"/>
      <c r="AG917" s="293"/>
      <c r="AH917" s="400"/>
      <c r="AI917" s="22"/>
      <c r="AJ917" s="22"/>
      <c r="AK917" s="22"/>
      <c r="AL917" s="22"/>
      <c r="AM917" s="22"/>
      <c r="AN917" s="22"/>
      <c r="AO917" s="22"/>
      <c r="AP917" s="22"/>
      <c r="AQ917" s="22"/>
      <c r="AR917" s="401"/>
      <c r="AS917" s="401"/>
      <c r="AT917" s="401"/>
      <c r="AU917" s="401"/>
      <c r="AV917" s="401"/>
      <c r="AW917" s="401"/>
      <c r="AX917" s="401"/>
      <c r="AY917" s="401"/>
      <c r="AZ917" s="401"/>
      <c r="BA917" s="401"/>
      <c r="BB917" s="401"/>
      <c r="BC917" s="401"/>
      <c r="BD917" s="401"/>
      <c r="BE917" s="401"/>
      <c r="BF917" s="401"/>
      <c r="BG917" s="401"/>
      <c r="BH917" s="401"/>
      <c r="BI917" s="401"/>
      <c r="BJ917" s="401"/>
      <c r="BK917" s="401"/>
      <c r="BL917" s="401"/>
      <c r="BM917" s="401"/>
      <c r="BN917" s="401"/>
      <c r="BO917" s="401"/>
      <c r="BP917" s="401"/>
      <c r="BQ917" s="401"/>
      <c r="BR917" s="401"/>
      <c r="BS917" s="401"/>
      <c r="BT917" s="401"/>
      <c r="BU917" s="401"/>
      <c r="BV917" s="401"/>
      <c r="BW917" s="401"/>
      <c r="BX917" s="401"/>
      <c r="BY917" s="401"/>
      <c r="BZ917" s="401"/>
      <c r="CA917" s="401"/>
      <c r="CB917" s="401"/>
      <c r="CC917" s="401"/>
      <c r="CD917" s="401"/>
      <c r="CE917" s="401"/>
      <c r="CF917" s="401"/>
      <c r="CG917" s="401"/>
      <c r="CH917" s="401"/>
      <c r="CI917" s="401"/>
      <c r="CJ917" s="401"/>
      <c r="CK917" s="401"/>
    </row>
    <row r="918" spans="1:89" s="12" customFormat="1" ht="82.5" customHeight="1">
      <c r="A918" s="217" t="s">
        <v>2932</v>
      </c>
      <c r="B918" s="219" t="s">
        <v>23</v>
      </c>
      <c r="C918" s="231" t="s">
        <v>2210</v>
      </c>
      <c r="D918" s="231" t="s">
        <v>2211</v>
      </c>
      <c r="E918" s="220" t="s">
        <v>2212</v>
      </c>
      <c r="F918" s="221" t="s">
        <v>1746</v>
      </c>
      <c r="G918" s="222" t="s">
        <v>24</v>
      </c>
      <c r="H918" s="217">
        <v>0</v>
      </c>
      <c r="I918" s="223">
        <v>470000000</v>
      </c>
      <c r="J918" s="224" t="s">
        <v>25</v>
      </c>
      <c r="K918" s="219" t="s">
        <v>289</v>
      </c>
      <c r="L918" s="225" t="s">
        <v>26</v>
      </c>
      <c r="M918" s="226" t="s">
        <v>27</v>
      </c>
      <c r="N918" s="219" t="s">
        <v>1594</v>
      </c>
      <c r="O918" s="227" t="s">
        <v>28</v>
      </c>
      <c r="P918" s="225">
        <v>796</v>
      </c>
      <c r="Q918" s="228" t="s">
        <v>29</v>
      </c>
      <c r="R918" s="228" t="s">
        <v>3128</v>
      </c>
      <c r="S918" s="229">
        <v>485417</v>
      </c>
      <c r="T918" s="230">
        <f t="shared" si="32"/>
        <v>0</v>
      </c>
      <c r="U918" s="252">
        <f t="shared" si="33"/>
        <v>0</v>
      </c>
      <c r="V918" s="252"/>
      <c r="W918" s="468" t="s">
        <v>262</v>
      </c>
      <c r="X918" s="218"/>
      <c r="Y918" s="132"/>
      <c r="Z918" s="74"/>
      <c r="AA918" s="22"/>
      <c r="AB918" s="141"/>
      <c r="AC918" s="248"/>
      <c r="AD918" s="248"/>
      <c r="AE918" s="248"/>
      <c r="AF918" s="248"/>
      <c r="AG918" s="293"/>
      <c r="AH918" s="400"/>
      <c r="AI918" s="22"/>
      <c r="AJ918" s="22"/>
      <c r="AK918" s="22"/>
      <c r="AL918" s="22"/>
      <c r="AM918" s="22"/>
      <c r="AN918" s="22"/>
      <c r="AO918" s="22"/>
      <c r="AP918" s="22"/>
      <c r="AQ918" s="22"/>
      <c r="AR918" s="401"/>
      <c r="AS918" s="401"/>
      <c r="AT918" s="401"/>
      <c r="AU918" s="401"/>
      <c r="AV918" s="401"/>
      <c r="AW918" s="401"/>
      <c r="AX918" s="401"/>
      <c r="AY918" s="401"/>
      <c r="AZ918" s="401"/>
      <c r="BA918" s="401"/>
      <c r="BB918" s="401"/>
      <c r="BC918" s="401"/>
      <c r="BD918" s="401"/>
      <c r="BE918" s="401"/>
      <c r="BF918" s="401"/>
      <c r="BG918" s="401"/>
      <c r="BH918" s="401"/>
      <c r="BI918" s="401"/>
      <c r="BJ918" s="401"/>
      <c r="BK918" s="401"/>
      <c r="BL918" s="401"/>
      <c r="BM918" s="401"/>
      <c r="BN918" s="401"/>
      <c r="BO918" s="401"/>
      <c r="BP918" s="401"/>
      <c r="BQ918" s="401"/>
      <c r="BR918" s="401"/>
      <c r="BS918" s="401"/>
      <c r="BT918" s="401"/>
      <c r="BU918" s="401"/>
      <c r="BV918" s="401"/>
      <c r="BW918" s="401"/>
      <c r="BX918" s="401"/>
      <c r="BY918" s="401"/>
      <c r="BZ918" s="401"/>
      <c r="CA918" s="401"/>
      <c r="CB918" s="401"/>
      <c r="CC918" s="401"/>
      <c r="CD918" s="401"/>
      <c r="CE918" s="401"/>
      <c r="CF918" s="401"/>
      <c r="CG918" s="401"/>
      <c r="CH918" s="401"/>
      <c r="CI918" s="401"/>
      <c r="CJ918" s="401"/>
      <c r="CK918" s="401"/>
    </row>
    <row r="919" spans="1:89" s="12" customFormat="1" ht="82.5" customHeight="1">
      <c r="A919" s="217" t="s">
        <v>2933</v>
      </c>
      <c r="B919" s="219" t="s">
        <v>23</v>
      </c>
      <c r="C919" s="231" t="s">
        <v>2222</v>
      </c>
      <c r="D919" s="231" t="s">
        <v>2223</v>
      </c>
      <c r="E919" s="220" t="s">
        <v>2224</v>
      </c>
      <c r="F919" s="221" t="s">
        <v>1747</v>
      </c>
      <c r="G919" s="222" t="s">
        <v>24</v>
      </c>
      <c r="H919" s="217">
        <v>0</v>
      </c>
      <c r="I919" s="223">
        <v>470000000</v>
      </c>
      <c r="J919" s="224" t="s">
        <v>25</v>
      </c>
      <c r="K919" s="219" t="s">
        <v>289</v>
      </c>
      <c r="L919" s="225" t="s">
        <v>26</v>
      </c>
      <c r="M919" s="226" t="s">
        <v>27</v>
      </c>
      <c r="N919" s="219" t="s">
        <v>1594</v>
      </c>
      <c r="O919" s="227" t="s">
        <v>28</v>
      </c>
      <c r="P919" s="225">
        <v>796</v>
      </c>
      <c r="Q919" s="228" t="s">
        <v>29</v>
      </c>
      <c r="R919" s="228" t="s">
        <v>3128</v>
      </c>
      <c r="S919" s="229">
        <v>141500</v>
      </c>
      <c r="T919" s="230">
        <f t="shared" si="32"/>
        <v>0</v>
      </c>
      <c r="U919" s="252">
        <f t="shared" si="33"/>
        <v>0</v>
      </c>
      <c r="V919" s="252"/>
      <c r="W919" s="468" t="s">
        <v>262</v>
      </c>
      <c r="X919" s="218"/>
      <c r="Y919" s="132"/>
      <c r="Z919" s="74"/>
      <c r="AA919" s="22"/>
      <c r="AB919" s="141"/>
      <c r="AC919" s="248"/>
      <c r="AD919" s="248"/>
      <c r="AE919" s="248"/>
      <c r="AF919" s="248"/>
      <c r="AG919" s="293"/>
      <c r="AH919" s="400"/>
      <c r="AI919" s="22"/>
      <c r="AJ919" s="22"/>
      <c r="AK919" s="22"/>
      <c r="AL919" s="22"/>
      <c r="AM919" s="22"/>
      <c r="AN919" s="22"/>
      <c r="AO919" s="22"/>
      <c r="AP919" s="22"/>
      <c r="AQ919" s="22"/>
      <c r="AR919" s="401"/>
      <c r="AS919" s="401"/>
      <c r="AT919" s="401"/>
      <c r="AU919" s="401"/>
      <c r="AV919" s="401"/>
      <c r="AW919" s="401"/>
      <c r="AX919" s="401"/>
      <c r="AY919" s="401"/>
      <c r="AZ919" s="401"/>
      <c r="BA919" s="401"/>
      <c r="BB919" s="401"/>
      <c r="BC919" s="401"/>
      <c r="BD919" s="401"/>
      <c r="BE919" s="401"/>
      <c r="BF919" s="401"/>
      <c r="BG919" s="401"/>
      <c r="BH919" s="401"/>
      <c r="BI919" s="401"/>
      <c r="BJ919" s="401"/>
      <c r="BK919" s="401"/>
      <c r="BL919" s="401"/>
      <c r="BM919" s="401"/>
      <c r="BN919" s="401"/>
      <c r="BO919" s="401"/>
      <c r="BP919" s="401"/>
      <c r="BQ919" s="401"/>
      <c r="BR919" s="401"/>
      <c r="BS919" s="401"/>
      <c r="BT919" s="401"/>
      <c r="BU919" s="401"/>
      <c r="BV919" s="401"/>
      <c r="BW919" s="401"/>
      <c r="BX919" s="401"/>
      <c r="BY919" s="401"/>
      <c r="BZ919" s="401"/>
      <c r="CA919" s="401"/>
      <c r="CB919" s="401"/>
      <c r="CC919" s="401"/>
      <c r="CD919" s="401"/>
      <c r="CE919" s="401"/>
      <c r="CF919" s="401"/>
      <c r="CG919" s="401"/>
      <c r="CH919" s="401"/>
      <c r="CI919" s="401"/>
      <c r="CJ919" s="401"/>
      <c r="CK919" s="401"/>
    </row>
    <row r="920" spans="1:89" s="12" customFormat="1" ht="82.5" customHeight="1">
      <c r="A920" s="217" t="s">
        <v>2934</v>
      </c>
      <c r="B920" s="219" t="s">
        <v>23</v>
      </c>
      <c r="C920" s="231" t="s">
        <v>2207</v>
      </c>
      <c r="D920" s="231" t="s">
        <v>2208</v>
      </c>
      <c r="E920" s="220" t="s">
        <v>2209</v>
      </c>
      <c r="F920" s="221" t="s">
        <v>1748</v>
      </c>
      <c r="G920" s="222" t="s">
        <v>24</v>
      </c>
      <c r="H920" s="217">
        <v>0</v>
      </c>
      <c r="I920" s="223">
        <v>470000000</v>
      </c>
      <c r="J920" s="224" t="s">
        <v>25</v>
      </c>
      <c r="K920" s="219" t="s">
        <v>289</v>
      </c>
      <c r="L920" s="225" t="s">
        <v>26</v>
      </c>
      <c r="M920" s="226" t="s">
        <v>27</v>
      </c>
      <c r="N920" s="219" t="s">
        <v>1594</v>
      </c>
      <c r="O920" s="227" t="s">
        <v>28</v>
      </c>
      <c r="P920" s="225">
        <v>796</v>
      </c>
      <c r="Q920" s="228" t="s">
        <v>29</v>
      </c>
      <c r="R920" s="228" t="s">
        <v>3128</v>
      </c>
      <c r="S920" s="229">
        <v>37320</v>
      </c>
      <c r="T920" s="230">
        <f t="shared" si="32"/>
        <v>0</v>
      </c>
      <c r="U920" s="252">
        <f t="shared" si="33"/>
        <v>0</v>
      </c>
      <c r="V920" s="252"/>
      <c r="W920" s="468" t="s">
        <v>262</v>
      </c>
      <c r="X920" s="218"/>
      <c r="Y920" s="132"/>
      <c r="Z920" s="74"/>
      <c r="AA920" s="22"/>
      <c r="AB920" s="141"/>
      <c r="AC920" s="248"/>
      <c r="AD920" s="248"/>
      <c r="AE920" s="248"/>
      <c r="AF920" s="248"/>
      <c r="AG920" s="293"/>
      <c r="AH920" s="400"/>
      <c r="AI920" s="22"/>
      <c r="AJ920" s="22"/>
      <c r="AK920" s="22"/>
      <c r="AL920" s="22"/>
      <c r="AM920" s="22"/>
      <c r="AN920" s="22"/>
      <c r="AO920" s="22"/>
      <c r="AP920" s="22"/>
      <c r="AQ920" s="22"/>
      <c r="AR920" s="401"/>
      <c r="AS920" s="401"/>
      <c r="AT920" s="401"/>
      <c r="AU920" s="401"/>
      <c r="AV920" s="401"/>
      <c r="AW920" s="401"/>
      <c r="AX920" s="401"/>
      <c r="AY920" s="401"/>
      <c r="AZ920" s="401"/>
      <c r="BA920" s="401"/>
      <c r="BB920" s="401"/>
      <c r="BC920" s="401"/>
      <c r="BD920" s="401"/>
      <c r="BE920" s="401"/>
      <c r="BF920" s="401"/>
      <c r="BG920" s="401"/>
      <c r="BH920" s="401"/>
      <c r="BI920" s="401"/>
      <c r="BJ920" s="401"/>
      <c r="BK920" s="401"/>
      <c r="BL920" s="401"/>
      <c r="BM920" s="401"/>
      <c r="BN920" s="401"/>
      <c r="BO920" s="401"/>
      <c r="BP920" s="401"/>
      <c r="BQ920" s="401"/>
      <c r="BR920" s="401"/>
      <c r="BS920" s="401"/>
      <c r="BT920" s="401"/>
      <c r="BU920" s="401"/>
      <c r="BV920" s="401"/>
      <c r="BW920" s="401"/>
      <c r="BX920" s="401"/>
      <c r="BY920" s="401"/>
      <c r="BZ920" s="401"/>
      <c r="CA920" s="401"/>
      <c r="CB920" s="401"/>
      <c r="CC920" s="401"/>
      <c r="CD920" s="401"/>
      <c r="CE920" s="401"/>
      <c r="CF920" s="401"/>
      <c r="CG920" s="401"/>
      <c r="CH920" s="401"/>
      <c r="CI920" s="401"/>
      <c r="CJ920" s="401"/>
      <c r="CK920" s="401"/>
    </row>
    <row r="921" spans="1:89" s="12" customFormat="1" ht="82.5" customHeight="1">
      <c r="A921" s="217" t="s">
        <v>2935</v>
      </c>
      <c r="B921" s="219" t="s">
        <v>23</v>
      </c>
      <c r="C921" s="231" t="s">
        <v>1775</v>
      </c>
      <c r="D921" s="231" t="s">
        <v>1776</v>
      </c>
      <c r="E921" s="220" t="s">
        <v>1777</v>
      </c>
      <c r="F921" s="221" t="s">
        <v>1749</v>
      </c>
      <c r="G921" s="222" t="s">
        <v>24</v>
      </c>
      <c r="H921" s="217">
        <v>0</v>
      </c>
      <c r="I921" s="223">
        <v>470000000</v>
      </c>
      <c r="J921" s="224" t="s">
        <v>25</v>
      </c>
      <c r="K921" s="219" t="s">
        <v>289</v>
      </c>
      <c r="L921" s="225" t="s">
        <v>26</v>
      </c>
      <c r="M921" s="226" t="s">
        <v>27</v>
      </c>
      <c r="N921" s="219" t="s">
        <v>1594</v>
      </c>
      <c r="O921" s="227" t="s">
        <v>28</v>
      </c>
      <c r="P921" s="225">
        <v>796</v>
      </c>
      <c r="Q921" s="228" t="s">
        <v>29</v>
      </c>
      <c r="R921" s="228" t="s">
        <v>3128</v>
      </c>
      <c r="S921" s="229">
        <v>196</v>
      </c>
      <c r="T921" s="230">
        <f t="shared" si="32"/>
        <v>0</v>
      </c>
      <c r="U921" s="252">
        <f t="shared" si="33"/>
        <v>0</v>
      </c>
      <c r="V921" s="252"/>
      <c r="W921" s="468" t="s">
        <v>262</v>
      </c>
      <c r="X921" s="218"/>
      <c r="Y921" s="132"/>
      <c r="Z921" s="74"/>
      <c r="AA921" s="22"/>
      <c r="AB921" s="141"/>
      <c r="AC921" s="248"/>
      <c r="AD921" s="248"/>
      <c r="AE921" s="248"/>
      <c r="AF921" s="248"/>
      <c r="AG921" s="293"/>
      <c r="AH921" s="400"/>
      <c r="AI921" s="22"/>
      <c r="AJ921" s="22"/>
      <c r="AK921" s="22"/>
      <c r="AL921" s="22"/>
      <c r="AM921" s="22"/>
      <c r="AN921" s="22"/>
      <c r="AO921" s="22"/>
      <c r="AP921" s="22"/>
      <c r="AQ921" s="22"/>
      <c r="AR921" s="401"/>
      <c r="AS921" s="401"/>
      <c r="AT921" s="401"/>
      <c r="AU921" s="401"/>
      <c r="AV921" s="401"/>
      <c r="AW921" s="401"/>
      <c r="AX921" s="401"/>
      <c r="AY921" s="401"/>
      <c r="AZ921" s="401"/>
      <c r="BA921" s="401"/>
      <c r="BB921" s="401"/>
      <c r="BC921" s="401"/>
      <c r="BD921" s="401"/>
      <c r="BE921" s="401"/>
      <c r="BF921" s="401"/>
      <c r="BG921" s="401"/>
      <c r="BH921" s="401"/>
      <c r="BI921" s="401"/>
      <c r="BJ921" s="401"/>
      <c r="BK921" s="401"/>
      <c r="BL921" s="401"/>
      <c r="BM921" s="401"/>
      <c r="BN921" s="401"/>
      <c r="BO921" s="401"/>
      <c r="BP921" s="401"/>
      <c r="BQ921" s="401"/>
      <c r="BR921" s="401"/>
      <c r="BS921" s="401"/>
      <c r="BT921" s="401"/>
      <c r="BU921" s="401"/>
      <c r="BV921" s="401"/>
      <c r="BW921" s="401"/>
      <c r="BX921" s="401"/>
      <c r="BY921" s="401"/>
      <c r="BZ921" s="401"/>
      <c r="CA921" s="401"/>
      <c r="CB921" s="401"/>
      <c r="CC921" s="401"/>
      <c r="CD921" s="401"/>
      <c r="CE921" s="401"/>
      <c r="CF921" s="401"/>
      <c r="CG921" s="401"/>
      <c r="CH921" s="401"/>
      <c r="CI921" s="401"/>
      <c r="CJ921" s="401"/>
      <c r="CK921" s="401"/>
    </row>
    <row r="922" spans="1:89" s="12" customFormat="1" ht="82.5" customHeight="1">
      <c r="A922" s="371" t="s">
        <v>3870</v>
      </c>
      <c r="B922" s="372" t="s">
        <v>23</v>
      </c>
      <c r="C922" s="79" t="s">
        <v>1775</v>
      </c>
      <c r="D922" s="79" t="s">
        <v>1776</v>
      </c>
      <c r="E922" s="80" t="s">
        <v>1777</v>
      </c>
      <c r="F922" s="81" t="s">
        <v>1749</v>
      </c>
      <c r="G922" s="82" t="s">
        <v>24</v>
      </c>
      <c r="H922" s="371">
        <v>0</v>
      </c>
      <c r="I922" s="83">
        <v>470000000</v>
      </c>
      <c r="J922" s="84" t="s">
        <v>25</v>
      </c>
      <c r="K922" s="372" t="s">
        <v>3362</v>
      </c>
      <c r="L922" s="64" t="s">
        <v>26</v>
      </c>
      <c r="M922" s="85" t="s">
        <v>27</v>
      </c>
      <c r="N922" s="372" t="s">
        <v>1594</v>
      </c>
      <c r="O922" s="86" t="s">
        <v>28</v>
      </c>
      <c r="P922" s="64">
        <v>796</v>
      </c>
      <c r="Q922" s="87" t="s">
        <v>29</v>
      </c>
      <c r="R922" s="87" t="s">
        <v>3128</v>
      </c>
      <c r="S922" s="88">
        <v>196</v>
      </c>
      <c r="T922" s="89">
        <f t="shared" si="32"/>
        <v>0</v>
      </c>
      <c r="U922" s="90">
        <f t="shared" si="33"/>
        <v>0</v>
      </c>
      <c r="V922" s="181"/>
      <c r="W922" s="183" t="s">
        <v>262</v>
      </c>
      <c r="X922" s="182" t="s">
        <v>3181</v>
      </c>
      <c r="Y922" s="132"/>
      <c r="Z922" s="74"/>
      <c r="AA922" s="22"/>
      <c r="AB922" s="141"/>
      <c r="AC922" s="248"/>
      <c r="AD922" s="248"/>
      <c r="AE922" s="248"/>
      <c r="AF922" s="248"/>
      <c r="AG922" s="293"/>
      <c r="AH922" s="400"/>
      <c r="AI922" s="22"/>
      <c r="AJ922" s="22"/>
      <c r="AK922" s="22"/>
      <c r="AL922" s="22"/>
      <c r="AM922" s="22"/>
      <c r="AN922" s="22"/>
      <c r="AO922" s="22"/>
      <c r="AP922" s="22"/>
      <c r="AQ922" s="22"/>
      <c r="AR922" s="401"/>
      <c r="AS922" s="401"/>
      <c r="AT922" s="401"/>
      <c r="AU922" s="401"/>
      <c r="AV922" s="401"/>
      <c r="AW922" s="401"/>
      <c r="AX922" s="401"/>
      <c r="AY922" s="401"/>
      <c r="AZ922" s="401"/>
      <c r="BA922" s="401"/>
      <c r="BB922" s="401"/>
      <c r="BC922" s="401"/>
      <c r="BD922" s="401"/>
      <c r="BE922" s="401"/>
      <c r="BF922" s="401"/>
      <c r="BG922" s="401"/>
      <c r="BH922" s="401"/>
      <c r="BI922" s="401"/>
      <c r="BJ922" s="401"/>
      <c r="BK922" s="401"/>
      <c r="BL922" s="401"/>
      <c r="BM922" s="401"/>
      <c r="BN922" s="401"/>
      <c r="BO922" s="401"/>
      <c r="BP922" s="401"/>
      <c r="BQ922" s="401"/>
      <c r="BR922" s="401"/>
      <c r="BS922" s="401"/>
      <c r="BT922" s="401"/>
      <c r="BU922" s="401"/>
      <c r="BV922" s="401"/>
      <c r="BW922" s="401"/>
      <c r="BX922" s="401"/>
      <c r="BY922" s="401"/>
      <c r="BZ922" s="401"/>
      <c r="CA922" s="401"/>
      <c r="CB922" s="401"/>
      <c r="CC922" s="401"/>
      <c r="CD922" s="401"/>
      <c r="CE922" s="401"/>
      <c r="CF922" s="401"/>
      <c r="CG922" s="401"/>
      <c r="CH922" s="401"/>
      <c r="CI922" s="401"/>
      <c r="CJ922" s="401"/>
      <c r="CK922" s="401"/>
    </row>
    <row r="923" spans="1:89" s="12" customFormat="1" ht="82.5" customHeight="1">
      <c r="A923" s="371" t="s">
        <v>4311</v>
      </c>
      <c r="B923" s="372" t="s">
        <v>23</v>
      </c>
      <c r="C923" s="79" t="s">
        <v>1775</v>
      </c>
      <c r="D923" s="79" t="s">
        <v>1776</v>
      </c>
      <c r="E923" s="80" t="s">
        <v>1777</v>
      </c>
      <c r="F923" s="81" t="s">
        <v>1749</v>
      </c>
      <c r="G923" s="82" t="s">
        <v>24</v>
      </c>
      <c r="H923" s="371">
        <v>0</v>
      </c>
      <c r="I923" s="83">
        <v>470000000</v>
      </c>
      <c r="J923" s="84" t="s">
        <v>25</v>
      </c>
      <c r="K923" s="372" t="s">
        <v>3084</v>
      </c>
      <c r="L923" s="64" t="s">
        <v>26</v>
      </c>
      <c r="M923" s="85" t="s">
        <v>27</v>
      </c>
      <c r="N923" s="372" t="s">
        <v>4442</v>
      </c>
      <c r="O923" s="86" t="s">
        <v>28</v>
      </c>
      <c r="P923" s="64">
        <v>796</v>
      </c>
      <c r="Q923" s="87" t="s">
        <v>29</v>
      </c>
      <c r="R923" s="87" t="s">
        <v>3128</v>
      </c>
      <c r="S923" s="88">
        <v>350</v>
      </c>
      <c r="T923" s="89">
        <f t="shared" si="32"/>
        <v>0</v>
      </c>
      <c r="U923" s="90">
        <f t="shared" si="33"/>
        <v>0</v>
      </c>
      <c r="V923" s="181"/>
      <c r="W923" s="183" t="s">
        <v>262</v>
      </c>
      <c r="X923" s="182" t="s">
        <v>4285</v>
      </c>
      <c r="Y923" s="132"/>
      <c r="Z923" s="74"/>
      <c r="AA923" s="22"/>
      <c r="AB923" s="141"/>
      <c r="AC923" s="248"/>
      <c r="AD923" s="248"/>
      <c r="AE923" s="248"/>
      <c r="AF923" s="248"/>
      <c r="AG923" s="293"/>
      <c r="AH923" s="400"/>
      <c r="AI923" s="22"/>
      <c r="AJ923" s="22"/>
      <c r="AK923" s="22"/>
      <c r="AL923" s="22"/>
      <c r="AM923" s="22"/>
      <c r="AN923" s="22"/>
      <c r="AO923" s="22"/>
      <c r="AP923" s="22"/>
      <c r="AQ923" s="22"/>
      <c r="AR923" s="401"/>
      <c r="AS923" s="401"/>
      <c r="AT923" s="401"/>
      <c r="AU923" s="401"/>
      <c r="AV923" s="401"/>
      <c r="AW923" s="401"/>
      <c r="AX923" s="401"/>
      <c r="AY923" s="401"/>
      <c r="AZ923" s="401"/>
      <c r="BA923" s="401"/>
      <c r="BB923" s="401"/>
      <c r="BC923" s="401"/>
      <c r="BD923" s="401"/>
      <c r="BE923" s="401"/>
      <c r="BF923" s="401"/>
      <c r="BG923" s="401"/>
      <c r="BH923" s="401"/>
      <c r="BI923" s="401"/>
      <c r="BJ923" s="401"/>
      <c r="BK923" s="401"/>
      <c r="BL923" s="401"/>
      <c r="BM923" s="401"/>
      <c r="BN923" s="401"/>
      <c r="BO923" s="401"/>
      <c r="BP923" s="401"/>
      <c r="BQ923" s="401"/>
      <c r="BR923" s="401"/>
      <c r="BS923" s="401"/>
      <c r="BT923" s="401"/>
      <c r="BU923" s="401"/>
      <c r="BV923" s="401"/>
      <c r="BW923" s="401"/>
      <c r="BX923" s="401"/>
      <c r="BY923" s="401"/>
      <c r="BZ923" s="401"/>
      <c r="CA923" s="401"/>
      <c r="CB923" s="401"/>
      <c r="CC923" s="401"/>
      <c r="CD923" s="401"/>
      <c r="CE923" s="401"/>
      <c r="CF923" s="401"/>
      <c r="CG923" s="401"/>
      <c r="CH923" s="401"/>
      <c r="CI923" s="401"/>
      <c r="CJ923" s="401"/>
      <c r="CK923" s="401"/>
    </row>
    <row r="924" spans="1:89" s="12" customFormat="1" ht="82.5" customHeight="1">
      <c r="A924" s="371" t="s">
        <v>2936</v>
      </c>
      <c r="B924" s="372" t="s">
        <v>23</v>
      </c>
      <c r="C924" s="79" t="s">
        <v>1778</v>
      </c>
      <c r="D924" s="79" t="s">
        <v>1776</v>
      </c>
      <c r="E924" s="80" t="s">
        <v>1779</v>
      </c>
      <c r="F924" s="81" t="s">
        <v>1750</v>
      </c>
      <c r="G924" s="82" t="s">
        <v>24</v>
      </c>
      <c r="H924" s="371">
        <v>0</v>
      </c>
      <c r="I924" s="83">
        <v>470000000</v>
      </c>
      <c r="J924" s="84" t="s">
        <v>25</v>
      </c>
      <c r="K924" s="372" t="s">
        <v>289</v>
      </c>
      <c r="L924" s="64" t="s">
        <v>26</v>
      </c>
      <c r="M924" s="85" t="s">
        <v>27</v>
      </c>
      <c r="N924" s="372" t="s">
        <v>1594</v>
      </c>
      <c r="O924" s="86" t="s">
        <v>28</v>
      </c>
      <c r="P924" s="64">
        <v>796</v>
      </c>
      <c r="Q924" s="87" t="s">
        <v>29</v>
      </c>
      <c r="R924" s="87" t="s">
        <v>3128</v>
      </c>
      <c r="S924" s="88">
        <v>375</v>
      </c>
      <c r="T924" s="89">
        <f t="shared" si="32"/>
        <v>0</v>
      </c>
      <c r="U924" s="90">
        <f t="shared" si="33"/>
        <v>0</v>
      </c>
      <c r="V924" s="90"/>
      <c r="W924" s="467" t="s">
        <v>262</v>
      </c>
      <c r="X924" s="62"/>
      <c r="Y924" s="132"/>
      <c r="Z924" s="74"/>
      <c r="AA924" s="22"/>
      <c r="AB924" s="141"/>
      <c r="AC924" s="248"/>
      <c r="AD924" s="248"/>
      <c r="AE924" s="248"/>
      <c r="AF924" s="248"/>
      <c r="AG924" s="293"/>
      <c r="AH924" s="400"/>
      <c r="AI924" s="22"/>
      <c r="AJ924" s="22"/>
      <c r="AK924" s="22"/>
      <c r="AL924" s="22"/>
      <c r="AM924" s="22"/>
      <c r="AN924" s="22"/>
      <c r="AO924" s="22"/>
      <c r="AP924" s="22"/>
      <c r="AQ924" s="22"/>
      <c r="AR924" s="401"/>
      <c r="AS924" s="401"/>
      <c r="AT924" s="401"/>
      <c r="AU924" s="401"/>
      <c r="AV924" s="401"/>
      <c r="AW924" s="401"/>
      <c r="AX924" s="401"/>
      <c r="AY924" s="401"/>
      <c r="AZ924" s="401"/>
      <c r="BA924" s="401"/>
      <c r="BB924" s="401"/>
      <c r="BC924" s="401"/>
      <c r="BD924" s="401"/>
      <c r="BE924" s="401"/>
      <c r="BF924" s="401"/>
      <c r="BG924" s="401"/>
      <c r="BH924" s="401"/>
      <c r="BI924" s="401"/>
      <c r="BJ924" s="401"/>
      <c r="BK924" s="401"/>
      <c r="BL924" s="401"/>
      <c r="BM924" s="401"/>
      <c r="BN924" s="401"/>
      <c r="BO924" s="401"/>
      <c r="BP924" s="401"/>
      <c r="BQ924" s="401"/>
      <c r="BR924" s="401"/>
      <c r="BS924" s="401"/>
      <c r="BT924" s="401"/>
      <c r="BU924" s="401"/>
      <c r="BV924" s="401"/>
      <c r="BW924" s="401"/>
      <c r="BX924" s="401"/>
      <c r="BY924" s="401"/>
      <c r="BZ924" s="401"/>
      <c r="CA924" s="401"/>
      <c r="CB924" s="401"/>
      <c r="CC924" s="401"/>
      <c r="CD924" s="401"/>
      <c r="CE924" s="401"/>
      <c r="CF924" s="401"/>
      <c r="CG924" s="401"/>
      <c r="CH924" s="401"/>
      <c r="CI924" s="401"/>
      <c r="CJ924" s="401"/>
      <c r="CK924" s="401"/>
    </row>
    <row r="925" spans="1:89" s="12" customFormat="1" ht="82.5" customHeight="1">
      <c r="A925" s="371" t="s">
        <v>3871</v>
      </c>
      <c r="B925" s="372" t="s">
        <v>23</v>
      </c>
      <c r="C925" s="79" t="s">
        <v>1778</v>
      </c>
      <c r="D925" s="79" t="s">
        <v>1776</v>
      </c>
      <c r="E925" s="80" t="s">
        <v>1779</v>
      </c>
      <c r="F925" s="81" t="s">
        <v>1750</v>
      </c>
      <c r="G925" s="82" t="s">
        <v>24</v>
      </c>
      <c r="H925" s="371">
        <v>0</v>
      </c>
      <c r="I925" s="83">
        <v>470000000</v>
      </c>
      <c r="J925" s="84" t="s">
        <v>25</v>
      </c>
      <c r="K925" s="372" t="s">
        <v>3362</v>
      </c>
      <c r="L925" s="64" t="s">
        <v>26</v>
      </c>
      <c r="M925" s="85" t="s">
        <v>27</v>
      </c>
      <c r="N925" s="372" t="s">
        <v>1594</v>
      </c>
      <c r="O925" s="86" t="s">
        <v>28</v>
      </c>
      <c r="P925" s="64">
        <v>796</v>
      </c>
      <c r="Q925" s="87" t="s">
        <v>29</v>
      </c>
      <c r="R925" s="87" t="s">
        <v>3128</v>
      </c>
      <c r="S925" s="88">
        <v>375</v>
      </c>
      <c r="T925" s="89">
        <f t="shared" si="32"/>
        <v>0</v>
      </c>
      <c r="U925" s="90">
        <f t="shared" si="33"/>
        <v>0</v>
      </c>
      <c r="V925" s="181"/>
      <c r="W925" s="183" t="s">
        <v>262</v>
      </c>
      <c r="X925" s="182" t="s">
        <v>3181</v>
      </c>
      <c r="Y925" s="132"/>
      <c r="Z925" s="74"/>
      <c r="AA925" s="22"/>
      <c r="AB925" s="141"/>
      <c r="AC925" s="248"/>
      <c r="AD925" s="248"/>
      <c r="AE925" s="248"/>
      <c r="AF925" s="248"/>
      <c r="AG925" s="293"/>
      <c r="AH925" s="400"/>
      <c r="AI925" s="22"/>
      <c r="AJ925" s="22"/>
      <c r="AK925" s="22"/>
      <c r="AL925" s="22"/>
      <c r="AM925" s="22"/>
      <c r="AN925" s="22"/>
      <c r="AO925" s="22"/>
      <c r="AP925" s="22"/>
      <c r="AQ925" s="22"/>
      <c r="AR925" s="401"/>
      <c r="AS925" s="401"/>
      <c r="AT925" s="401"/>
      <c r="AU925" s="401"/>
      <c r="AV925" s="401"/>
      <c r="AW925" s="401"/>
      <c r="AX925" s="401"/>
      <c r="AY925" s="401"/>
      <c r="AZ925" s="401"/>
      <c r="BA925" s="401"/>
      <c r="BB925" s="401"/>
      <c r="BC925" s="401"/>
      <c r="BD925" s="401"/>
      <c r="BE925" s="401"/>
      <c r="BF925" s="401"/>
      <c r="BG925" s="401"/>
      <c r="BH925" s="401"/>
      <c r="BI925" s="401"/>
      <c r="BJ925" s="401"/>
      <c r="BK925" s="401"/>
      <c r="BL925" s="401"/>
      <c r="BM925" s="401"/>
      <c r="BN925" s="401"/>
      <c r="BO925" s="401"/>
      <c r="BP925" s="401"/>
      <c r="BQ925" s="401"/>
      <c r="BR925" s="401"/>
      <c r="BS925" s="401"/>
      <c r="BT925" s="401"/>
      <c r="BU925" s="401"/>
      <c r="BV925" s="401"/>
      <c r="BW925" s="401"/>
      <c r="BX925" s="401"/>
      <c r="BY925" s="401"/>
      <c r="BZ925" s="401"/>
      <c r="CA925" s="401"/>
      <c r="CB925" s="401"/>
      <c r="CC925" s="401"/>
      <c r="CD925" s="401"/>
      <c r="CE925" s="401"/>
      <c r="CF925" s="401"/>
      <c r="CG925" s="401"/>
      <c r="CH925" s="401"/>
      <c r="CI925" s="401"/>
      <c r="CJ925" s="401"/>
      <c r="CK925" s="401"/>
    </row>
    <row r="926" spans="1:89" s="12" customFormat="1" ht="82.5" customHeight="1">
      <c r="A926" s="371" t="s">
        <v>4312</v>
      </c>
      <c r="B926" s="372" t="s">
        <v>23</v>
      </c>
      <c r="C926" s="79" t="s">
        <v>1778</v>
      </c>
      <c r="D926" s="79" t="s">
        <v>1776</v>
      </c>
      <c r="E926" s="80" t="s">
        <v>1779</v>
      </c>
      <c r="F926" s="81" t="s">
        <v>1750</v>
      </c>
      <c r="G926" s="82" t="s">
        <v>24</v>
      </c>
      <c r="H926" s="371">
        <v>0</v>
      </c>
      <c r="I926" s="83">
        <v>470000000</v>
      </c>
      <c r="J926" s="84" t="s">
        <v>25</v>
      </c>
      <c r="K926" s="372" t="s">
        <v>3084</v>
      </c>
      <c r="L926" s="64" t="s">
        <v>26</v>
      </c>
      <c r="M926" s="85" t="s">
        <v>27</v>
      </c>
      <c r="N926" s="372" t="s">
        <v>4442</v>
      </c>
      <c r="O926" s="86" t="s">
        <v>28</v>
      </c>
      <c r="P926" s="64">
        <v>796</v>
      </c>
      <c r="Q926" s="87" t="s">
        <v>29</v>
      </c>
      <c r="R926" s="87" t="s">
        <v>3128</v>
      </c>
      <c r="S926" s="88">
        <v>650</v>
      </c>
      <c r="T926" s="89">
        <f t="shared" si="32"/>
        <v>0</v>
      </c>
      <c r="U926" s="90">
        <f t="shared" si="33"/>
        <v>0</v>
      </c>
      <c r="V926" s="181"/>
      <c r="W926" s="183" t="s">
        <v>262</v>
      </c>
      <c r="X926" s="182" t="s">
        <v>4343</v>
      </c>
      <c r="Y926" s="132"/>
      <c r="Z926" s="74"/>
      <c r="AA926" s="22"/>
      <c r="AB926" s="141"/>
      <c r="AC926" s="248"/>
      <c r="AD926" s="248"/>
      <c r="AE926" s="248"/>
      <c r="AF926" s="248"/>
      <c r="AG926" s="293"/>
      <c r="AH926" s="400"/>
      <c r="AI926" s="22"/>
      <c r="AJ926" s="22"/>
      <c r="AK926" s="22"/>
      <c r="AL926" s="22"/>
      <c r="AM926" s="22"/>
      <c r="AN926" s="22"/>
      <c r="AO926" s="22"/>
      <c r="AP926" s="22"/>
      <c r="AQ926" s="22"/>
      <c r="AR926" s="401"/>
      <c r="AS926" s="401"/>
      <c r="AT926" s="401"/>
      <c r="AU926" s="401"/>
      <c r="AV926" s="401"/>
      <c r="AW926" s="401"/>
      <c r="AX926" s="401"/>
      <c r="AY926" s="401"/>
      <c r="AZ926" s="401"/>
      <c r="BA926" s="401"/>
      <c r="BB926" s="401"/>
      <c r="BC926" s="401"/>
      <c r="BD926" s="401"/>
      <c r="BE926" s="401"/>
      <c r="BF926" s="401"/>
      <c r="BG926" s="401"/>
      <c r="BH926" s="401"/>
      <c r="BI926" s="401"/>
      <c r="BJ926" s="401"/>
      <c r="BK926" s="401"/>
      <c r="BL926" s="401"/>
      <c r="BM926" s="401"/>
      <c r="BN926" s="401"/>
      <c r="BO926" s="401"/>
      <c r="BP926" s="401"/>
      <c r="BQ926" s="401"/>
      <c r="BR926" s="401"/>
      <c r="BS926" s="401"/>
      <c r="BT926" s="401"/>
      <c r="BU926" s="401"/>
      <c r="BV926" s="401"/>
      <c r="BW926" s="401"/>
      <c r="BX926" s="401"/>
      <c r="BY926" s="401"/>
      <c r="BZ926" s="401"/>
      <c r="CA926" s="401"/>
      <c r="CB926" s="401"/>
      <c r="CC926" s="401"/>
      <c r="CD926" s="401"/>
      <c r="CE926" s="401"/>
      <c r="CF926" s="401"/>
      <c r="CG926" s="401"/>
      <c r="CH926" s="401"/>
      <c r="CI926" s="401"/>
      <c r="CJ926" s="401"/>
      <c r="CK926" s="401"/>
    </row>
    <row r="927" spans="1:89" s="12" customFormat="1" ht="82.5" customHeight="1">
      <c r="A927" s="371" t="s">
        <v>2937</v>
      </c>
      <c r="B927" s="372" t="s">
        <v>23</v>
      </c>
      <c r="C927" s="79" t="s">
        <v>1778</v>
      </c>
      <c r="D927" s="79" t="s">
        <v>1776</v>
      </c>
      <c r="E927" s="80" t="s">
        <v>1779</v>
      </c>
      <c r="F927" s="81" t="s">
        <v>2121</v>
      </c>
      <c r="G927" s="82" t="s">
        <v>24</v>
      </c>
      <c r="H927" s="371">
        <v>0</v>
      </c>
      <c r="I927" s="83">
        <v>470000000</v>
      </c>
      <c r="J927" s="84" t="s">
        <v>25</v>
      </c>
      <c r="K927" s="372" t="s">
        <v>289</v>
      </c>
      <c r="L927" s="64" t="s">
        <v>26</v>
      </c>
      <c r="M927" s="85" t="s">
        <v>27</v>
      </c>
      <c r="N927" s="372" t="s">
        <v>1594</v>
      </c>
      <c r="O927" s="86" t="s">
        <v>28</v>
      </c>
      <c r="P927" s="64">
        <v>796</v>
      </c>
      <c r="Q927" s="87" t="s">
        <v>29</v>
      </c>
      <c r="R927" s="87" t="s">
        <v>3128</v>
      </c>
      <c r="S927" s="88">
        <v>375</v>
      </c>
      <c r="T927" s="89">
        <f t="shared" si="32"/>
        <v>0</v>
      </c>
      <c r="U927" s="90">
        <f t="shared" si="33"/>
        <v>0</v>
      </c>
      <c r="V927" s="90"/>
      <c r="W927" s="467" t="s">
        <v>262</v>
      </c>
      <c r="X927" s="62"/>
      <c r="Y927" s="132"/>
      <c r="Z927" s="74"/>
      <c r="AA927" s="22"/>
      <c r="AB927" s="141"/>
      <c r="AC927" s="248"/>
      <c r="AD927" s="248"/>
      <c r="AE927" s="248"/>
      <c r="AF927" s="248"/>
      <c r="AG927" s="293"/>
      <c r="AH927" s="400"/>
      <c r="AI927" s="22"/>
      <c r="AJ927" s="22"/>
      <c r="AK927" s="22"/>
      <c r="AL927" s="22"/>
      <c r="AM927" s="22"/>
      <c r="AN927" s="22"/>
      <c r="AO927" s="22"/>
      <c r="AP927" s="22"/>
      <c r="AQ927" s="22"/>
      <c r="AR927" s="401"/>
      <c r="AS927" s="401"/>
      <c r="AT927" s="401"/>
      <c r="AU927" s="401"/>
      <c r="AV927" s="401"/>
      <c r="AW927" s="401"/>
      <c r="AX927" s="401"/>
      <c r="AY927" s="401"/>
      <c r="AZ927" s="401"/>
      <c r="BA927" s="401"/>
      <c r="BB927" s="401"/>
      <c r="BC927" s="401"/>
      <c r="BD927" s="401"/>
      <c r="BE927" s="401"/>
      <c r="BF927" s="401"/>
      <c r="BG927" s="401"/>
      <c r="BH927" s="401"/>
      <c r="BI927" s="401"/>
      <c r="BJ927" s="401"/>
      <c r="BK927" s="401"/>
      <c r="BL927" s="401"/>
      <c r="BM927" s="401"/>
      <c r="BN927" s="401"/>
      <c r="BO927" s="401"/>
      <c r="BP927" s="401"/>
      <c r="BQ927" s="401"/>
      <c r="BR927" s="401"/>
      <c r="BS927" s="401"/>
      <c r="BT927" s="401"/>
      <c r="BU927" s="401"/>
      <c r="BV927" s="401"/>
      <c r="BW927" s="401"/>
      <c r="BX927" s="401"/>
      <c r="BY927" s="401"/>
      <c r="BZ927" s="401"/>
      <c r="CA927" s="401"/>
      <c r="CB927" s="401"/>
      <c r="CC927" s="401"/>
      <c r="CD927" s="401"/>
      <c r="CE927" s="401"/>
      <c r="CF927" s="401"/>
      <c r="CG927" s="401"/>
      <c r="CH927" s="401"/>
      <c r="CI927" s="401"/>
      <c r="CJ927" s="401"/>
      <c r="CK927" s="401"/>
    </row>
    <row r="928" spans="1:89" s="12" customFormat="1" ht="82.5" customHeight="1">
      <c r="A928" s="371" t="s">
        <v>3872</v>
      </c>
      <c r="B928" s="372" t="s">
        <v>23</v>
      </c>
      <c r="C928" s="79" t="s">
        <v>1778</v>
      </c>
      <c r="D928" s="79" t="s">
        <v>1776</v>
      </c>
      <c r="E928" s="80" t="s">
        <v>1779</v>
      </c>
      <c r="F928" s="81" t="s">
        <v>2121</v>
      </c>
      <c r="G928" s="82" t="s">
        <v>24</v>
      </c>
      <c r="H928" s="371">
        <v>0</v>
      </c>
      <c r="I928" s="83">
        <v>470000000</v>
      </c>
      <c r="J928" s="84" t="s">
        <v>25</v>
      </c>
      <c r="K928" s="372" t="s">
        <v>3362</v>
      </c>
      <c r="L928" s="64" t="s">
        <v>26</v>
      </c>
      <c r="M928" s="85" t="s">
        <v>27</v>
      </c>
      <c r="N928" s="372" t="s">
        <v>1594</v>
      </c>
      <c r="O928" s="86" t="s">
        <v>28</v>
      </c>
      <c r="P928" s="64">
        <v>796</v>
      </c>
      <c r="Q928" s="87" t="s">
        <v>29</v>
      </c>
      <c r="R928" s="87" t="s">
        <v>3128</v>
      </c>
      <c r="S928" s="88">
        <v>375</v>
      </c>
      <c r="T928" s="89">
        <f t="shared" si="32"/>
        <v>0</v>
      </c>
      <c r="U928" s="90">
        <f t="shared" si="33"/>
        <v>0</v>
      </c>
      <c r="V928" s="181"/>
      <c r="W928" s="183" t="s">
        <v>262</v>
      </c>
      <c r="X928" s="182" t="s">
        <v>3181</v>
      </c>
      <c r="Y928" s="132"/>
      <c r="Z928" s="74"/>
      <c r="AA928" s="22"/>
      <c r="AB928" s="141"/>
      <c r="AC928" s="248"/>
      <c r="AD928" s="248"/>
      <c r="AE928" s="248"/>
      <c r="AF928" s="248"/>
      <c r="AG928" s="293"/>
      <c r="AH928" s="400"/>
      <c r="AI928" s="22"/>
      <c r="AJ928" s="22"/>
      <c r="AK928" s="22"/>
      <c r="AL928" s="22"/>
      <c r="AM928" s="22"/>
      <c r="AN928" s="22"/>
      <c r="AO928" s="22"/>
      <c r="AP928" s="22"/>
      <c r="AQ928" s="22"/>
      <c r="AR928" s="401"/>
      <c r="AS928" s="401"/>
      <c r="AT928" s="401"/>
      <c r="AU928" s="401"/>
      <c r="AV928" s="401"/>
      <c r="AW928" s="401"/>
      <c r="AX928" s="401"/>
      <c r="AY928" s="401"/>
      <c r="AZ928" s="401"/>
      <c r="BA928" s="401"/>
      <c r="BB928" s="401"/>
      <c r="BC928" s="401"/>
      <c r="BD928" s="401"/>
      <c r="BE928" s="401"/>
      <c r="BF928" s="401"/>
      <c r="BG928" s="401"/>
      <c r="BH928" s="401"/>
      <c r="BI928" s="401"/>
      <c r="BJ928" s="401"/>
      <c r="BK928" s="401"/>
      <c r="BL928" s="401"/>
      <c r="BM928" s="401"/>
      <c r="BN928" s="401"/>
      <c r="BO928" s="401"/>
      <c r="BP928" s="401"/>
      <c r="BQ928" s="401"/>
      <c r="BR928" s="401"/>
      <c r="BS928" s="401"/>
      <c r="BT928" s="401"/>
      <c r="BU928" s="401"/>
      <c r="BV928" s="401"/>
      <c r="BW928" s="401"/>
      <c r="BX928" s="401"/>
      <c r="BY928" s="401"/>
      <c r="BZ928" s="401"/>
      <c r="CA928" s="401"/>
      <c r="CB928" s="401"/>
      <c r="CC928" s="401"/>
      <c r="CD928" s="401"/>
      <c r="CE928" s="401"/>
      <c r="CF928" s="401"/>
      <c r="CG928" s="401"/>
      <c r="CH928" s="401"/>
      <c r="CI928" s="401"/>
      <c r="CJ928" s="401"/>
      <c r="CK928" s="401"/>
    </row>
    <row r="929" spans="1:89" s="12" customFormat="1" ht="82.5" customHeight="1">
      <c r="A929" s="371" t="s">
        <v>4313</v>
      </c>
      <c r="B929" s="372" t="s">
        <v>23</v>
      </c>
      <c r="C929" s="79" t="s">
        <v>1778</v>
      </c>
      <c r="D929" s="79" t="s">
        <v>1776</v>
      </c>
      <c r="E929" s="80" t="s">
        <v>1779</v>
      </c>
      <c r="F929" s="81" t="s">
        <v>2121</v>
      </c>
      <c r="G929" s="82" t="s">
        <v>24</v>
      </c>
      <c r="H929" s="371">
        <v>0</v>
      </c>
      <c r="I929" s="83">
        <v>470000000</v>
      </c>
      <c r="J929" s="84" t="s">
        <v>25</v>
      </c>
      <c r="K929" s="372" t="s">
        <v>3084</v>
      </c>
      <c r="L929" s="64" t="s">
        <v>26</v>
      </c>
      <c r="M929" s="85" t="s">
        <v>27</v>
      </c>
      <c r="N929" s="372" t="s">
        <v>4442</v>
      </c>
      <c r="O929" s="86" t="s">
        <v>28</v>
      </c>
      <c r="P929" s="64">
        <v>796</v>
      </c>
      <c r="Q929" s="87" t="s">
        <v>29</v>
      </c>
      <c r="R929" s="87" t="s">
        <v>3128</v>
      </c>
      <c r="S929" s="88">
        <v>650</v>
      </c>
      <c r="T929" s="89">
        <f t="shared" si="32"/>
        <v>0</v>
      </c>
      <c r="U929" s="90">
        <f t="shared" si="33"/>
        <v>0</v>
      </c>
      <c r="V929" s="181"/>
      <c r="W929" s="183" t="s">
        <v>262</v>
      </c>
      <c r="X929" s="182" t="s">
        <v>4343</v>
      </c>
      <c r="Y929" s="132"/>
      <c r="Z929" s="74"/>
      <c r="AA929" s="22"/>
      <c r="AB929" s="141"/>
      <c r="AC929" s="248"/>
      <c r="AD929" s="248"/>
      <c r="AE929" s="248"/>
      <c r="AF929" s="248"/>
      <c r="AG929" s="293"/>
      <c r="AH929" s="400"/>
      <c r="AI929" s="22"/>
      <c r="AJ929" s="22"/>
      <c r="AK929" s="22"/>
      <c r="AL929" s="22"/>
      <c r="AM929" s="22"/>
      <c r="AN929" s="22"/>
      <c r="AO929" s="22"/>
      <c r="AP929" s="22"/>
      <c r="AQ929" s="22"/>
      <c r="AR929" s="401"/>
      <c r="AS929" s="401"/>
      <c r="AT929" s="401"/>
      <c r="AU929" s="401"/>
      <c r="AV929" s="401"/>
      <c r="AW929" s="401"/>
      <c r="AX929" s="401"/>
      <c r="AY929" s="401"/>
      <c r="AZ929" s="401"/>
      <c r="BA929" s="401"/>
      <c r="BB929" s="401"/>
      <c r="BC929" s="401"/>
      <c r="BD929" s="401"/>
      <c r="BE929" s="401"/>
      <c r="BF929" s="401"/>
      <c r="BG929" s="401"/>
      <c r="BH929" s="401"/>
      <c r="BI929" s="401"/>
      <c r="BJ929" s="401"/>
      <c r="BK929" s="401"/>
      <c r="BL929" s="401"/>
      <c r="BM929" s="401"/>
      <c r="BN929" s="401"/>
      <c r="BO929" s="401"/>
      <c r="BP929" s="401"/>
      <c r="BQ929" s="401"/>
      <c r="BR929" s="401"/>
      <c r="BS929" s="401"/>
      <c r="BT929" s="401"/>
      <c r="BU929" s="401"/>
      <c r="BV929" s="401"/>
      <c r="BW929" s="401"/>
      <c r="BX929" s="401"/>
      <c r="BY929" s="401"/>
      <c r="BZ929" s="401"/>
      <c r="CA929" s="401"/>
      <c r="CB929" s="401"/>
      <c r="CC929" s="401"/>
      <c r="CD929" s="401"/>
      <c r="CE929" s="401"/>
      <c r="CF929" s="401"/>
      <c r="CG929" s="401"/>
      <c r="CH929" s="401"/>
      <c r="CI929" s="401"/>
      <c r="CJ929" s="401"/>
      <c r="CK929" s="401"/>
    </row>
    <row r="930" spans="1:89" s="12" customFormat="1" ht="82.5" customHeight="1">
      <c r="A930" s="371" t="s">
        <v>2938</v>
      </c>
      <c r="B930" s="372" t="s">
        <v>23</v>
      </c>
      <c r="C930" s="79" t="s">
        <v>1778</v>
      </c>
      <c r="D930" s="79" t="s">
        <v>1776</v>
      </c>
      <c r="E930" s="80" t="s">
        <v>1779</v>
      </c>
      <c r="F930" s="81" t="s">
        <v>1751</v>
      </c>
      <c r="G930" s="82" t="s">
        <v>24</v>
      </c>
      <c r="H930" s="371">
        <v>0</v>
      </c>
      <c r="I930" s="83">
        <v>470000000</v>
      </c>
      <c r="J930" s="84" t="s">
        <v>25</v>
      </c>
      <c r="K930" s="372" t="s">
        <v>289</v>
      </c>
      <c r="L930" s="64" t="s">
        <v>26</v>
      </c>
      <c r="M930" s="85" t="s">
        <v>27</v>
      </c>
      <c r="N930" s="372" t="s">
        <v>1594</v>
      </c>
      <c r="O930" s="86" t="s">
        <v>28</v>
      </c>
      <c r="P930" s="64">
        <v>796</v>
      </c>
      <c r="Q930" s="87" t="s">
        <v>29</v>
      </c>
      <c r="R930" s="87" t="s">
        <v>3128</v>
      </c>
      <c r="S930" s="88">
        <v>375</v>
      </c>
      <c r="T930" s="89">
        <f t="shared" si="32"/>
        <v>0</v>
      </c>
      <c r="U930" s="90">
        <f t="shared" si="33"/>
        <v>0</v>
      </c>
      <c r="V930" s="90"/>
      <c r="W930" s="467" t="s">
        <v>262</v>
      </c>
      <c r="X930" s="62"/>
      <c r="Y930" s="132"/>
      <c r="Z930" s="74"/>
      <c r="AA930" s="22"/>
      <c r="AB930" s="141"/>
      <c r="AC930" s="248"/>
      <c r="AD930" s="248"/>
      <c r="AE930" s="248"/>
      <c r="AF930" s="248"/>
      <c r="AG930" s="293"/>
      <c r="AH930" s="400"/>
      <c r="AI930" s="22"/>
      <c r="AJ930" s="22"/>
      <c r="AK930" s="22"/>
      <c r="AL930" s="22"/>
      <c r="AM930" s="22"/>
      <c r="AN930" s="22"/>
      <c r="AO930" s="22"/>
      <c r="AP930" s="22"/>
      <c r="AQ930" s="22"/>
      <c r="AR930" s="401"/>
      <c r="AS930" s="401"/>
      <c r="AT930" s="401"/>
      <c r="AU930" s="401"/>
      <c r="AV930" s="401"/>
      <c r="AW930" s="401"/>
      <c r="AX930" s="401"/>
      <c r="AY930" s="401"/>
      <c r="AZ930" s="401"/>
      <c r="BA930" s="401"/>
      <c r="BB930" s="401"/>
      <c r="BC930" s="401"/>
      <c r="BD930" s="401"/>
      <c r="BE930" s="401"/>
      <c r="BF930" s="401"/>
      <c r="BG930" s="401"/>
      <c r="BH930" s="401"/>
      <c r="BI930" s="401"/>
      <c r="BJ930" s="401"/>
      <c r="BK930" s="401"/>
      <c r="BL930" s="401"/>
      <c r="BM930" s="401"/>
      <c r="BN930" s="401"/>
      <c r="BO930" s="401"/>
      <c r="BP930" s="401"/>
      <c r="BQ930" s="401"/>
      <c r="BR930" s="401"/>
      <c r="BS930" s="401"/>
      <c r="BT930" s="401"/>
      <c r="BU930" s="401"/>
      <c r="BV930" s="401"/>
      <c r="BW930" s="401"/>
      <c r="BX930" s="401"/>
      <c r="BY930" s="401"/>
      <c r="BZ930" s="401"/>
      <c r="CA930" s="401"/>
      <c r="CB930" s="401"/>
      <c r="CC930" s="401"/>
      <c r="CD930" s="401"/>
      <c r="CE930" s="401"/>
      <c r="CF930" s="401"/>
      <c r="CG930" s="401"/>
      <c r="CH930" s="401"/>
      <c r="CI930" s="401"/>
      <c r="CJ930" s="401"/>
      <c r="CK930" s="401"/>
    </row>
    <row r="931" spans="1:89" s="12" customFormat="1" ht="82.5" customHeight="1">
      <c r="A931" s="371" t="s">
        <v>3873</v>
      </c>
      <c r="B931" s="372" t="s">
        <v>23</v>
      </c>
      <c r="C931" s="79" t="s">
        <v>1778</v>
      </c>
      <c r="D931" s="79" t="s">
        <v>1776</v>
      </c>
      <c r="E931" s="80" t="s">
        <v>1779</v>
      </c>
      <c r="F931" s="81" t="s">
        <v>1751</v>
      </c>
      <c r="G931" s="82" t="s">
        <v>24</v>
      </c>
      <c r="H931" s="371">
        <v>0</v>
      </c>
      <c r="I931" s="83">
        <v>470000000</v>
      </c>
      <c r="J931" s="84" t="s">
        <v>25</v>
      </c>
      <c r="K931" s="372" t="s">
        <v>3362</v>
      </c>
      <c r="L931" s="64" t="s">
        <v>26</v>
      </c>
      <c r="M931" s="85" t="s">
        <v>27</v>
      </c>
      <c r="N931" s="372" t="s">
        <v>1594</v>
      </c>
      <c r="O931" s="86" t="s">
        <v>28</v>
      </c>
      <c r="P931" s="64">
        <v>796</v>
      </c>
      <c r="Q931" s="87" t="s">
        <v>29</v>
      </c>
      <c r="R931" s="87" t="s">
        <v>3128</v>
      </c>
      <c r="S931" s="88">
        <v>375</v>
      </c>
      <c r="T931" s="89">
        <f t="shared" si="32"/>
        <v>0</v>
      </c>
      <c r="U931" s="90">
        <f t="shared" si="33"/>
        <v>0</v>
      </c>
      <c r="V931" s="181"/>
      <c r="W931" s="183" t="s">
        <v>262</v>
      </c>
      <c r="X931" s="182" t="s">
        <v>3181</v>
      </c>
      <c r="Y931" s="132"/>
      <c r="Z931" s="74"/>
      <c r="AA931" s="22"/>
      <c r="AB931" s="141"/>
      <c r="AC931" s="248"/>
      <c r="AD931" s="248"/>
      <c r="AE931" s="248"/>
      <c r="AF931" s="248"/>
      <c r="AG931" s="293"/>
      <c r="AH931" s="400"/>
      <c r="AI931" s="22"/>
      <c r="AJ931" s="22"/>
      <c r="AK931" s="22"/>
      <c r="AL931" s="22"/>
      <c r="AM931" s="22"/>
      <c r="AN931" s="22"/>
      <c r="AO931" s="22"/>
      <c r="AP931" s="22"/>
      <c r="AQ931" s="22"/>
      <c r="AR931" s="401"/>
      <c r="AS931" s="401"/>
      <c r="AT931" s="401"/>
      <c r="AU931" s="401"/>
      <c r="AV931" s="401"/>
      <c r="AW931" s="401"/>
      <c r="AX931" s="401"/>
      <c r="AY931" s="401"/>
      <c r="AZ931" s="401"/>
      <c r="BA931" s="401"/>
      <c r="BB931" s="401"/>
      <c r="BC931" s="401"/>
      <c r="BD931" s="401"/>
      <c r="BE931" s="401"/>
      <c r="BF931" s="401"/>
      <c r="BG931" s="401"/>
      <c r="BH931" s="401"/>
      <c r="BI931" s="401"/>
      <c r="BJ931" s="401"/>
      <c r="BK931" s="401"/>
      <c r="BL931" s="401"/>
      <c r="BM931" s="401"/>
      <c r="BN931" s="401"/>
      <c r="BO931" s="401"/>
      <c r="BP931" s="401"/>
      <c r="BQ931" s="401"/>
      <c r="BR931" s="401"/>
      <c r="BS931" s="401"/>
      <c r="BT931" s="401"/>
      <c r="BU931" s="401"/>
      <c r="BV931" s="401"/>
      <c r="BW931" s="401"/>
      <c r="BX931" s="401"/>
      <c r="BY931" s="401"/>
      <c r="BZ931" s="401"/>
      <c r="CA931" s="401"/>
      <c r="CB931" s="401"/>
      <c r="CC931" s="401"/>
      <c r="CD931" s="401"/>
      <c r="CE931" s="401"/>
      <c r="CF931" s="401"/>
      <c r="CG931" s="401"/>
      <c r="CH931" s="401"/>
      <c r="CI931" s="401"/>
      <c r="CJ931" s="401"/>
      <c r="CK931" s="401"/>
    </row>
    <row r="932" spans="1:89" s="12" customFormat="1" ht="82.5" customHeight="1">
      <c r="A932" s="371" t="s">
        <v>4314</v>
      </c>
      <c r="B932" s="372" t="s">
        <v>23</v>
      </c>
      <c r="C932" s="79" t="s">
        <v>1778</v>
      </c>
      <c r="D932" s="79" t="s">
        <v>1776</v>
      </c>
      <c r="E932" s="80" t="s">
        <v>1779</v>
      </c>
      <c r="F932" s="81" t="s">
        <v>1751</v>
      </c>
      <c r="G932" s="82" t="s">
        <v>24</v>
      </c>
      <c r="H932" s="371">
        <v>0</v>
      </c>
      <c r="I932" s="83">
        <v>470000000</v>
      </c>
      <c r="J932" s="84" t="s">
        <v>25</v>
      </c>
      <c r="K932" s="372" t="s">
        <v>3084</v>
      </c>
      <c r="L932" s="64" t="s">
        <v>26</v>
      </c>
      <c r="M932" s="85" t="s">
        <v>27</v>
      </c>
      <c r="N932" s="372" t="s">
        <v>4442</v>
      </c>
      <c r="O932" s="86" t="s">
        <v>28</v>
      </c>
      <c r="P932" s="64">
        <v>796</v>
      </c>
      <c r="Q932" s="87" t="s">
        <v>29</v>
      </c>
      <c r="R932" s="87" t="s">
        <v>3128</v>
      </c>
      <c r="S932" s="88">
        <v>650</v>
      </c>
      <c r="T932" s="89">
        <f t="shared" si="32"/>
        <v>0</v>
      </c>
      <c r="U932" s="90">
        <f t="shared" si="33"/>
        <v>0</v>
      </c>
      <c r="V932" s="181"/>
      <c r="W932" s="183" t="s">
        <v>262</v>
      </c>
      <c r="X932" s="182" t="s">
        <v>4343</v>
      </c>
      <c r="Y932" s="132"/>
      <c r="Z932" s="74"/>
      <c r="AA932" s="22"/>
      <c r="AB932" s="141"/>
      <c r="AC932" s="248"/>
      <c r="AD932" s="248"/>
      <c r="AE932" s="248"/>
      <c r="AF932" s="248"/>
      <c r="AG932" s="293"/>
      <c r="AH932" s="400"/>
      <c r="AI932" s="22"/>
      <c r="AJ932" s="22"/>
      <c r="AK932" s="22"/>
      <c r="AL932" s="22"/>
      <c r="AM932" s="22"/>
      <c r="AN932" s="22"/>
      <c r="AO932" s="22"/>
      <c r="AP932" s="22"/>
      <c r="AQ932" s="22"/>
      <c r="AR932" s="401"/>
      <c r="AS932" s="401"/>
      <c r="AT932" s="401"/>
      <c r="AU932" s="401"/>
      <c r="AV932" s="401"/>
      <c r="AW932" s="401"/>
      <c r="AX932" s="401"/>
      <c r="AY932" s="401"/>
      <c r="AZ932" s="401"/>
      <c r="BA932" s="401"/>
      <c r="BB932" s="401"/>
      <c r="BC932" s="401"/>
      <c r="BD932" s="401"/>
      <c r="BE932" s="401"/>
      <c r="BF932" s="401"/>
      <c r="BG932" s="401"/>
      <c r="BH932" s="401"/>
      <c r="BI932" s="401"/>
      <c r="BJ932" s="401"/>
      <c r="BK932" s="401"/>
      <c r="BL932" s="401"/>
      <c r="BM932" s="401"/>
      <c r="BN932" s="401"/>
      <c r="BO932" s="401"/>
      <c r="BP932" s="401"/>
      <c r="BQ932" s="401"/>
      <c r="BR932" s="401"/>
      <c r="BS932" s="401"/>
      <c r="BT932" s="401"/>
      <c r="BU932" s="401"/>
      <c r="BV932" s="401"/>
      <c r="BW932" s="401"/>
      <c r="BX932" s="401"/>
      <c r="BY932" s="401"/>
      <c r="BZ932" s="401"/>
      <c r="CA932" s="401"/>
      <c r="CB932" s="401"/>
      <c r="CC932" s="401"/>
      <c r="CD932" s="401"/>
      <c r="CE932" s="401"/>
      <c r="CF932" s="401"/>
      <c r="CG932" s="401"/>
      <c r="CH932" s="401"/>
      <c r="CI932" s="401"/>
      <c r="CJ932" s="401"/>
      <c r="CK932" s="401"/>
    </row>
    <row r="933" spans="1:89" s="12" customFormat="1" ht="82.5" customHeight="1">
      <c r="A933" s="371" t="s">
        <v>2939</v>
      </c>
      <c r="B933" s="372" t="s">
        <v>23</v>
      </c>
      <c r="C933" s="79" t="s">
        <v>1775</v>
      </c>
      <c r="D933" s="79" t="s">
        <v>1776</v>
      </c>
      <c r="E933" s="80" t="s">
        <v>1777</v>
      </c>
      <c r="F933" s="81" t="s">
        <v>1752</v>
      </c>
      <c r="G933" s="82" t="s">
        <v>24</v>
      </c>
      <c r="H933" s="371">
        <v>0</v>
      </c>
      <c r="I933" s="83">
        <v>470000000</v>
      </c>
      <c r="J933" s="84" t="s">
        <v>25</v>
      </c>
      <c r="K933" s="372" t="s">
        <v>289</v>
      </c>
      <c r="L933" s="64" t="s">
        <v>26</v>
      </c>
      <c r="M933" s="85" t="s">
        <v>27</v>
      </c>
      <c r="N933" s="372" t="s">
        <v>1594</v>
      </c>
      <c r="O933" s="86" t="s">
        <v>28</v>
      </c>
      <c r="P933" s="64">
        <v>796</v>
      </c>
      <c r="Q933" s="87" t="s">
        <v>29</v>
      </c>
      <c r="R933" s="87" t="s">
        <v>3128</v>
      </c>
      <c r="S933" s="88">
        <v>268</v>
      </c>
      <c r="T933" s="89">
        <f t="shared" si="32"/>
        <v>0</v>
      </c>
      <c r="U933" s="90">
        <f t="shared" si="33"/>
        <v>0</v>
      </c>
      <c r="V933" s="90"/>
      <c r="W933" s="467" t="s">
        <v>262</v>
      </c>
      <c r="X933" s="62"/>
      <c r="Y933" s="132"/>
      <c r="Z933" s="74"/>
      <c r="AA933" s="22"/>
      <c r="AB933" s="141"/>
      <c r="AC933" s="248"/>
      <c r="AD933" s="248"/>
      <c r="AE933" s="248"/>
      <c r="AF933" s="248"/>
      <c r="AG933" s="293"/>
      <c r="AH933" s="400"/>
      <c r="AI933" s="22"/>
      <c r="AJ933" s="22"/>
      <c r="AK933" s="22"/>
      <c r="AL933" s="22"/>
      <c r="AM933" s="22"/>
      <c r="AN933" s="22"/>
      <c r="AO933" s="22"/>
      <c r="AP933" s="22"/>
      <c r="AQ933" s="22"/>
      <c r="AR933" s="401"/>
      <c r="AS933" s="401"/>
      <c r="AT933" s="401"/>
      <c r="AU933" s="401"/>
      <c r="AV933" s="401"/>
      <c r="AW933" s="401"/>
      <c r="AX933" s="401"/>
      <c r="AY933" s="401"/>
      <c r="AZ933" s="401"/>
      <c r="BA933" s="401"/>
      <c r="BB933" s="401"/>
      <c r="BC933" s="401"/>
      <c r="BD933" s="401"/>
      <c r="BE933" s="401"/>
      <c r="BF933" s="401"/>
      <c r="BG933" s="401"/>
      <c r="BH933" s="401"/>
      <c r="BI933" s="401"/>
      <c r="BJ933" s="401"/>
      <c r="BK933" s="401"/>
      <c r="BL933" s="401"/>
      <c r="BM933" s="401"/>
      <c r="BN933" s="401"/>
      <c r="BO933" s="401"/>
      <c r="BP933" s="401"/>
      <c r="BQ933" s="401"/>
      <c r="BR933" s="401"/>
      <c r="BS933" s="401"/>
      <c r="BT933" s="401"/>
      <c r="BU933" s="401"/>
      <c r="BV933" s="401"/>
      <c r="BW933" s="401"/>
      <c r="BX933" s="401"/>
      <c r="BY933" s="401"/>
      <c r="BZ933" s="401"/>
      <c r="CA933" s="401"/>
      <c r="CB933" s="401"/>
      <c r="CC933" s="401"/>
      <c r="CD933" s="401"/>
      <c r="CE933" s="401"/>
      <c r="CF933" s="401"/>
      <c r="CG933" s="401"/>
      <c r="CH933" s="401"/>
      <c r="CI933" s="401"/>
      <c r="CJ933" s="401"/>
      <c r="CK933" s="401"/>
    </row>
    <row r="934" spans="1:89" s="12" customFormat="1" ht="82.5" customHeight="1">
      <c r="A934" s="371" t="s">
        <v>3874</v>
      </c>
      <c r="B934" s="372" t="s">
        <v>23</v>
      </c>
      <c r="C934" s="79" t="s">
        <v>1775</v>
      </c>
      <c r="D934" s="79" t="s">
        <v>1776</v>
      </c>
      <c r="E934" s="80" t="s">
        <v>1777</v>
      </c>
      <c r="F934" s="81" t="s">
        <v>1752</v>
      </c>
      <c r="G934" s="82" t="s">
        <v>24</v>
      </c>
      <c r="H934" s="371">
        <v>0</v>
      </c>
      <c r="I934" s="83">
        <v>470000000</v>
      </c>
      <c r="J934" s="84" t="s">
        <v>25</v>
      </c>
      <c r="K934" s="372" t="s">
        <v>3362</v>
      </c>
      <c r="L934" s="64" t="s">
        <v>26</v>
      </c>
      <c r="M934" s="85" t="s">
        <v>27</v>
      </c>
      <c r="N934" s="372" t="s">
        <v>1594</v>
      </c>
      <c r="O934" s="86" t="s">
        <v>28</v>
      </c>
      <c r="P934" s="64">
        <v>796</v>
      </c>
      <c r="Q934" s="87" t="s">
        <v>29</v>
      </c>
      <c r="R934" s="87" t="s">
        <v>3128</v>
      </c>
      <c r="S934" s="88">
        <v>268</v>
      </c>
      <c r="T934" s="89">
        <f t="shared" si="32"/>
        <v>0</v>
      </c>
      <c r="U934" s="90">
        <f t="shared" si="33"/>
        <v>0</v>
      </c>
      <c r="V934" s="181"/>
      <c r="W934" s="183" t="s">
        <v>262</v>
      </c>
      <c r="X934" s="182" t="s">
        <v>3181</v>
      </c>
      <c r="Y934" s="132"/>
      <c r="Z934" s="74"/>
      <c r="AA934" s="22"/>
      <c r="AB934" s="141"/>
      <c r="AC934" s="248"/>
      <c r="AD934" s="248"/>
      <c r="AE934" s="248"/>
      <c r="AF934" s="248"/>
      <c r="AG934" s="293"/>
      <c r="AH934" s="400"/>
      <c r="AI934" s="22"/>
      <c r="AJ934" s="22"/>
      <c r="AK934" s="22"/>
      <c r="AL934" s="22"/>
      <c r="AM934" s="22"/>
      <c r="AN934" s="22"/>
      <c r="AO934" s="22"/>
      <c r="AP934" s="22"/>
      <c r="AQ934" s="22"/>
      <c r="AR934" s="401"/>
      <c r="AS934" s="401"/>
      <c r="AT934" s="401"/>
      <c r="AU934" s="401"/>
      <c r="AV934" s="401"/>
      <c r="AW934" s="401"/>
      <c r="AX934" s="401"/>
      <c r="AY934" s="401"/>
      <c r="AZ934" s="401"/>
      <c r="BA934" s="401"/>
      <c r="BB934" s="401"/>
      <c r="BC934" s="401"/>
      <c r="BD934" s="401"/>
      <c r="BE934" s="401"/>
      <c r="BF934" s="401"/>
      <c r="BG934" s="401"/>
      <c r="BH934" s="401"/>
      <c r="BI934" s="401"/>
      <c r="BJ934" s="401"/>
      <c r="BK934" s="401"/>
      <c r="BL934" s="401"/>
      <c r="BM934" s="401"/>
      <c r="BN934" s="401"/>
      <c r="BO934" s="401"/>
      <c r="BP934" s="401"/>
      <c r="BQ934" s="401"/>
      <c r="BR934" s="401"/>
      <c r="BS934" s="401"/>
      <c r="BT934" s="401"/>
      <c r="BU934" s="401"/>
      <c r="BV934" s="401"/>
      <c r="BW934" s="401"/>
      <c r="BX934" s="401"/>
      <c r="BY934" s="401"/>
      <c r="BZ934" s="401"/>
      <c r="CA934" s="401"/>
      <c r="CB934" s="401"/>
      <c r="CC934" s="401"/>
      <c r="CD934" s="401"/>
      <c r="CE934" s="401"/>
      <c r="CF934" s="401"/>
      <c r="CG934" s="401"/>
      <c r="CH934" s="401"/>
      <c r="CI934" s="401"/>
      <c r="CJ934" s="401"/>
      <c r="CK934" s="401"/>
    </row>
    <row r="935" spans="1:89" s="12" customFormat="1" ht="82.5" customHeight="1">
      <c r="A935" s="371" t="s">
        <v>4315</v>
      </c>
      <c r="B935" s="372" t="s">
        <v>23</v>
      </c>
      <c r="C935" s="79" t="s">
        <v>1775</v>
      </c>
      <c r="D935" s="79" t="s">
        <v>1776</v>
      </c>
      <c r="E935" s="80" t="s">
        <v>1777</v>
      </c>
      <c r="F935" s="81" t="s">
        <v>1752</v>
      </c>
      <c r="G935" s="82" t="s">
        <v>24</v>
      </c>
      <c r="H935" s="371">
        <v>0</v>
      </c>
      <c r="I935" s="83">
        <v>470000000</v>
      </c>
      <c r="J935" s="84" t="s">
        <v>25</v>
      </c>
      <c r="K935" s="372" t="s">
        <v>3084</v>
      </c>
      <c r="L935" s="64" t="s">
        <v>26</v>
      </c>
      <c r="M935" s="85" t="s">
        <v>27</v>
      </c>
      <c r="N935" s="372" t="s">
        <v>4442</v>
      </c>
      <c r="O935" s="86" t="s">
        <v>28</v>
      </c>
      <c r="P935" s="64">
        <v>796</v>
      </c>
      <c r="Q935" s="87" t="s">
        <v>29</v>
      </c>
      <c r="R935" s="87" t="s">
        <v>3128</v>
      </c>
      <c r="S935" s="88">
        <v>350</v>
      </c>
      <c r="T935" s="89">
        <f t="shared" si="32"/>
        <v>0</v>
      </c>
      <c r="U935" s="90">
        <f t="shared" si="33"/>
        <v>0</v>
      </c>
      <c r="V935" s="181"/>
      <c r="W935" s="183" t="s">
        <v>262</v>
      </c>
      <c r="X935" s="182" t="s">
        <v>4343</v>
      </c>
      <c r="Y935" s="132"/>
      <c r="Z935" s="74"/>
      <c r="AA935" s="22"/>
      <c r="AB935" s="141"/>
      <c r="AC935" s="248"/>
      <c r="AD935" s="248"/>
      <c r="AE935" s="248"/>
      <c r="AF935" s="248"/>
      <c r="AG935" s="293"/>
      <c r="AH935" s="400"/>
      <c r="AI935" s="22"/>
      <c r="AJ935" s="22"/>
      <c r="AK935" s="22"/>
      <c r="AL935" s="22"/>
      <c r="AM935" s="22"/>
      <c r="AN935" s="22"/>
      <c r="AO935" s="22"/>
      <c r="AP935" s="22"/>
      <c r="AQ935" s="22"/>
      <c r="AR935" s="401"/>
      <c r="AS935" s="401"/>
      <c r="AT935" s="401"/>
      <c r="AU935" s="401"/>
      <c r="AV935" s="401"/>
      <c r="AW935" s="401"/>
      <c r="AX935" s="401"/>
      <c r="AY935" s="401"/>
      <c r="AZ935" s="401"/>
      <c r="BA935" s="401"/>
      <c r="BB935" s="401"/>
      <c r="BC935" s="401"/>
      <c r="BD935" s="401"/>
      <c r="BE935" s="401"/>
      <c r="BF935" s="401"/>
      <c r="BG935" s="401"/>
      <c r="BH935" s="401"/>
      <c r="BI935" s="401"/>
      <c r="BJ935" s="401"/>
      <c r="BK935" s="401"/>
      <c r="BL935" s="401"/>
      <c r="BM935" s="401"/>
      <c r="BN935" s="401"/>
      <c r="BO935" s="401"/>
      <c r="BP935" s="401"/>
      <c r="BQ935" s="401"/>
      <c r="BR935" s="401"/>
      <c r="BS935" s="401"/>
      <c r="BT935" s="401"/>
      <c r="BU935" s="401"/>
      <c r="BV935" s="401"/>
      <c r="BW935" s="401"/>
      <c r="BX935" s="401"/>
      <c r="BY935" s="401"/>
      <c r="BZ935" s="401"/>
      <c r="CA935" s="401"/>
      <c r="CB935" s="401"/>
      <c r="CC935" s="401"/>
      <c r="CD935" s="401"/>
      <c r="CE935" s="401"/>
      <c r="CF935" s="401"/>
      <c r="CG935" s="401"/>
      <c r="CH935" s="401"/>
      <c r="CI935" s="401"/>
      <c r="CJ935" s="401"/>
      <c r="CK935" s="401"/>
    </row>
    <row r="936" spans="1:89" s="12" customFormat="1" ht="82.5" customHeight="1">
      <c r="A936" s="371" t="s">
        <v>2940</v>
      </c>
      <c r="B936" s="372" t="s">
        <v>23</v>
      </c>
      <c r="C936" s="79" t="s">
        <v>1775</v>
      </c>
      <c r="D936" s="79" t="s">
        <v>1776</v>
      </c>
      <c r="E936" s="80" t="s">
        <v>1777</v>
      </c>
      <c r="F936" s="81" t="s">
        <v>1753</v>
      </c>
      <c r="G936" s="82" t="s">
        <v>24</v>
      </c>
      <c r="H936" s="371">
        <v>0</v>
      </c>
      <c r="I936" s="83">
        <v>470000000</v>
      </c>
      <c r="J936" s="84" t="s">
        <v>25</v>
      </c>
      <c r="K936" s="372" t="s">
        <v>289</v>
      </c>
      <c r="L936" s="64" t="s">
        <v>26</v>
      </c>
      <c r="M936" s="85" t="s">
        <v>27</v>
      </c>
      <c r="N936" s="372" t="s">
        <v>1594</v>
      </c>
      <c r="O936" s="86" t="s">
        <v>28</v>
      </c>
      <c r="P936" s="64">
        <v>796</v>
      </c>
      <c r="Q936" s="87" t="s">
        <v>29</v>
      </c>
      <c r="R936" s="87" t="s">
        <v>3128</v>
      </c>
      <c r="S936" s="88">
        <v>375</v>
      </c>
      <c r="T936" s="89">
        <f t="shared" si="32"/>
        <v>0</v>
      </c>
      <c r="U936" s="90">
        <f t="shared" si="33"/>
        <v>0</v>
      </c>
      <c r="V936" s="90"/>
      <c r="W936" s="467" t="s">
        <v>262</v>
      </c>
      <c r="X936" s="62"/>
      <c r="Y936" s="132"/>
      <c r="Z936" s="74"/>
      <c r="AA936" s="22"/>
      <c r="AB936" s="141"/>
      <c r="AC936" s="248"/>
      <c r="AD936" s="248"/>
      <c r="AE936" s="248"/>
      <c r="AF936" s="248"/>
      <c r="AG936" s="293"/>
      <c r="AH936" s="400"/>
      <c r="AI936" s="22"/>
      <c r="AJ936" s="22"/>
      <c r="AK936" s="22"/>
      <c r="AL936" s="22"/>
      <c r="AM936" s="22"/>
      <c r="AN936" s="22"/>
      <c r="AO936" s="22"/>
      <c r="AP936" s="22"/>
      <c r="AQ936" s="22"/>
      <c r="AR936" s="401"/>
      <c r="AS936" s="401"/>
      <c r="AT936" s="401"/>
      <c r="AU936" s="401"/>
      <c r="AV936" s="401"/>
      <c r="AW936" s="401"/>
      <c r="AX936" s="401"/>
      <c r="AY936" s="401"/>
      <c r="AZ936" s="401"/>
      <c r="BA936" s="401"/>
      <c r="BB936" s="401"/>
      <c r="BC936" s="401"/>
      <c r="BD936" s="401"/>
      <c r="BE936" s="401"/>
      <c r="BF936" s="401"/>
      <c r="BG936" s="401"/>
      <c r="BH936" s="401"/>
      <c r="BI936" s="401"/>
      <c r="BJ936" s="401"/>
      <c r="BK936" s="401"/>
      <c r="BL936" s="401"/>
      <c r="BM936" s="401"/>
      <c r="BN936" s="401"/>
      <c r="BO936" s="401"/>
      <c r="BP936" s="401"/>
      <c r="BQ936" s="401"/>
      <c r="BR936" s="401"/>
      <c r="BS936" s="401"/>
      <c r="BT936" s="401"/>
      <c r="BU936" s="401"/>
      <c r="BV936" s="401"/>
      <c r="BW936" s="401"/>
      <c r="BX936" s="401"/>
      <c r="BY936" s="401"/>
      <c r="BZ936" s="401"/>
      <c r="CA936" s="401"/>
      <c r="CB936" s="401"/>
      <c r="CC936" s="401"/>
      <c r="CD936" s="401"/>
      <c r="CE936" s="401"/>
      <c r="CF936" s="401"/>
      <c r="CG936" s="401"/>
      <c r="CH936" s="401"/>
      <c r="CI936" s="401"/>
      <c r="CJ936" s="401"/>
      <c r="CK936" s="401"/>
    </row>
    <row r="937" spans="1:89" s="12" customFormat="1" ht="82.5" customHeight="1">
      <c r="A937" s="371" t="s">
        <v>3875</v>
      </c>
      <c r="B937" s="372" t="s">
        <v>23</v>
      </c>
      <c r="C937" s="79" t="s">
        <v>1775</v>
      </c>
      <c r="D937" s="79" t="s">
        <v>1776</v>
      </c>
      <c r="E937" s="80" t="s">
        <v>1777</v>
      </c>
      <c r="F937" s="81" t="s">
        <v>1753</v>
      </c>
      <c r="G937" s="82" t="s">
        <v>24</v>
      </c>
      <c r="H937" s="371">
        <v>0</v>
      </c>
      <c r="I937" s="83">
        <v>470000000</v>
      </c>
      <c r="J937" s="84" t="s">
        <v>25</v>
      </c>
      <c r="K937" s="372" t="s">
        <v>3362</v>
      </c>
      <c r="L937" s="64" t="s">
        <v>26</v>
      </c>
      <c r="M937" s="85" t="s">
        <v>27</v>
      </c>
      <c r="N937" s="372" t="s">
        <v>1594</v>
      </c>
      <c r="O937" s="86" t="s">
        <v>28</v>
      </c>
      <c r="P937" s="64">
        <v>796</v>
      </c>
      <c r="Q937" s="87" t="s">
        <v>29</v>
      </c>
      <c r="R937" s="87" t="s">
        <v>3128</v>
      </c>
      <c r="S937" s="88">
        <v>375</v>
      </c>
      <c r="T937" s="89">
        <f t="shared" si="32"/>
        <v>0</v>
      </c>
      <c r="U937" s="90">
        <f t="shared" si="33"/>
        <v>0</v>
      </c>
      <c r="V937" s="181"/>
      <c r="W937" s="183" t="s">
        <v>262</v>
      </c>
      <c r="X937" s="182" t="s">
        <v>3181</v>
      </c>
      <c r="Y937" s="132"/>
      <c r="Z937" s="74"/>
      <c r="AA937" s="22"/>
      <c r="AB937" s="141"/>
      <c r="AC937" s="248"/>
      <c r="AD937" s="248"/>
      <c r="AE937" s="248"/>
      <c r="AF937" s="248"/>
      <c r="AG937" s="293"/>
      <c r="AH937" s="400"/>
      <c r="AI937" s="22"/>
      <c r="AJ937" s="22"/>
      <c r="AK937" s="22"/>
      <c r="AL937" s="22"/>
      <c r="AM937" s="22"/>
      <c r="AN937" s="22"/>
      <c r="AO937" s="22"/>
      <c r="AP937" s="22"/>
      <c r="AQ937" s="22"/>
      <c r="AR937" s="401"/>
      <c r="AS937" s="401"/>
      <c r="AT937" s="401"/>
      <c r="AU937" s="401"/>
      <c r="AV937" s="401"/>
      <c r="AW937" s="401"/>
      <c r="AX937" s="401"/>
      <c r="AY937" s="401"/>
      <c r="AZ937" s="401"/>
      <c r="BA937" s="401"/>
      <c r="BB937" s="401"/>
      <c r="BC937" s="401"/>
      <c r="BD937" s="401"/>
      <c r="BE937" s="401"/>
      <c r="BF937" s="401"/>
      <c r="BG937" s="401"/>
      <c r="BH937" s="401"/>
      <c r="BI937" s="401"/>
      <c r="BJ937" s="401"/>
      <c r="BK937" s="401"/>
      <c r="BL937" s="401"/>
      <c r="BM937" s="401"/>
      <c r="BN937" s="401"/>
      <c r="BO937" s="401"/>
      <c r="BP937" s="401"/>
      <c r="BQ937" s="401"/>
      <c r="BR937" s="401"/>
      <c r="BS937" s="401"/>
      <c r="BT937" s="401"/>
      <c r="BU937" s="401"/>
      <c r="BV937" s="401"/>
      <c r="BW937" s="401"/>
      <c r="BX937" s="401"/>
      <c r="BY937" s="401"/>
      <c r="BZ937" s="401"/>
      <c r="CA937" s="401"/>
      <c r="CB937" s="401"/>
      <c r="CC937" s="401"/>
      <c r="CD937" s="401"/>
      <c r="CE937" s="401"/>
      <c r="CF937" s="401"/>
      <c r="CG937" s="401"/>
      <c r="CH937" s="401"/>
      <c r="CI937" s="401"/>
      <c r="CJ937" s="401"/>
      <c r="CK937" s="401"/>
    </row>
    <row r="938" spans="1:89" s="12" customFormat="1" ht="82.5" customHeight="1">
      <c r="A938" s="371" t="s">
        <v>4316</v>
      </c>
      <c r="B938" s="372" t="s">
        <v>23</v>
      </c>
      <c r="C938" s="79" t="s">
        <v>1775</v>
      </c>
      <c r="D938" s="79" t="s">
        <v>1776</v>
      </c>
      <c r="E938" s="80" t="s">
        <v>1777</v>
      </c>
      <c r="F938" s="81" t="s">
        <v>1753</v>
      </c>
      <c r="G938" s="82" t="s">
        <v>24</v>
      </c>
      <c r="H938" s="371">
        <v>0</v>
      </c>
      <c r="I938" s="83">
        <v>470000000</v>
      </c>
      <c r="J938" s="84" t="s">
        <v>25</v>
      </c>
      <c r="K938" s="372" t="s">
        <v>3084</v>
      </c>
      <c r="L938" s="64" t="s">
        <v>26</v>
      </c>
      <c r="M938" s="85" t="s">
        <v>27</v>
      </c>
      <c r="N938" s="372" t="s">
        <v>4442</v>
      </c>
      <c r="O938" s="86" t="s">
        <v>28</v>
      </c>
      <c r="P938" s="64">
        <v>796</v>
      </c>
      <c r="Q938" s="87" t="s">
        <v>29</v>
      </c>
      <c r="R938" s="87" t="s">
        <v>3128</v>
      </c>
      <c r="S938" s="88">
        <v>350</v>
      </c>
      <c r="T938" s="89">
        <f t="shared" si="32"/>
        <v>0</v>
      </c>
      <c r="U938" s="90">
        <f t="shared" si="33"/>
        <v>0</v>
      </c>
      <c r="V938" s="181"/>
      <c r="W938" s="183" t="s">
        <v>262</v>
      </c>
      <c r="X938" s="182" t="s">
        <v>4285</v>
      </c>
      <c r="Y938" s="132"/>
      <c r="Z938" s="74"/>
      <c r="AA938" s="22"/>
      <c r="AB938" s="141"/>
      <c r="AC938" s="248"/>
      <c r="AD938" s="248"/>
      <c r="AE938" s="248"/>
      <c r="AF938" s="248"/>
      <c r="AG938" s="293"/>
      <c r="AH938" s="400"/>
      <c r="AI938" s="22"/>
      <c r="AJ938" s="22"/>
      <c r="AK938" s="22"/>
      <c r="AL938" s="22"/>
      <c r="AM938" s="22"/>
      <c r="AN938" s="22"/>
      <c r="AO938" s="22"/>
      <c r="AP938" s="22"/>
      <c r="AQ938" s="22"/>
      <c r="AR938" s="401"/>
      <c r="AS938" s="401"/>
      <c r="AT938" s="401"/>
      <c r="AU938" s="401"/>
      <c r="AV938" s="401"/>
      <c r="AW938" s="401"/>
      <c r="AX938" s="401"/>
      <c r="AY938" s="401"/>
      <c r="AZ938" s="401"/>
      <c r="BA938" s="401"/>
      <c r="BB938" s="401"/>
      <c r="BC938" s="401"/>
      <c r="BD938" s="401"/>
      <c r="BE938" s="401"/>
      <c r="BF938" s="401"/>
      <c r="BG938" s="401"/>
      <c r="BH938" s="401"/>
      <c r="BI938" s="401"/>
      <c r="BJ938" s="401"/>
      <c r="BK938" s="401"/>
      <c r="BL938" s="401"/>
      <c r="BM938" s="401"/>
      <c r="BN938" s="401"/>
      <c r="BO938" s="401"/>
      <c r="BP938" s="401"/>
      <c r="BQ938" s="401"/>
      <c r="BR938" s="401"/>
      <c r="BS938" s="401"/>
      <c r="BT938" s="401"/>
      <c r="BU938" s="401"/>
      <c r="BV938" s="401"/>
      <c r="BW938" s="401"/>
      <c r="BX938" s="401"/>
      <c r="BY938" s="401"/>
      <c r="BZ938" s="401"/>
      <c r="CA938" s="401"/>
      <c r="CB938" s="401"/>
      <c r="CC938" s="401"/>
      <c r="CD938" s="401"/>
      <c r="CE938" s="401"/>
      <c r="CF938" s="401"/>
      <c r="CG938" s="401"/>
      <c r="CH938" s="401"/>
      <c r="CI938" s="401"/>
      <c r="CJ938" s="401"/>
      <c r="CK938" s="401"/>
    </row>
    <row r="939" spans="1:89" s="12" customFormat="1" ht="82.5" customHeight="1">
      <c r="A939" s="371" t="s">
        <v>2941</v>
      </c>
      <c r="B939" s="372" t="s">
        <v>23</v>
      </c>
      <c r="C939" s="472" t="s">
        <v>1775</v>
      </c>
      <c r="D939" s="472" t="s">
        <v>1776</v>
      </c>
      <c r="E939" s="472" t="s">
        <v>1777</v>
      </c>
      <c r="F939" s="81" t="s">
        <v>1754</v>
      </c>
      <c r="G939" s="82" t="s">
        <v>24</v>
      </c>
      <c r="H939" s="371">
        <v>0</v>
      </c>
      <c r="I939" s="83">
        <v>470000000</v>
      </c>
      <c r="J939" s="84" t="s">
        <v>25</v>
      </c>
      <c r="K939" s="372" t="s">
        <v>289</v>
      </c>
      <c r="L939" s="64" t="s">
        <v>26</v>
      </c>
      <c r="M939" s="85" t="s">
        <v>27</v>
      </c>
      <c r="N939" s="372" t="s">
        <v>1594</v>
      </c>
      <c r="O939" s="86" t="s">
        <v>28</v>
      </c>
      <c r="P939" s="64">
        <v>796</v>
      </c>
      <c r="Q939" s="87" t="s">
        <v>29</v>
      </c>
      <c r="R939" s="87" t="s">
        <v>3128</v>
      </c>
      <c r="S939" s="88">
        <v>268</v>
      </c>
      <c r="T939" s="89">
        <f t="shared" si="32"/>
        <v>0</v>
      </c>
      <c r="U939" s="90">
        <f t="shared" si="33"/>
        <v>0</v>
      </c>
      <c r="V939" s="90"/>
      <c r="W939" s="467" t="s">
        <v>262</v>
      </c>
      <c r="X939" s="62"/>
      <c r="Y939" s="132"/>
      <c r="Z939" s="74"/>
      <c r="AA939" s="22"/>
      <c r="AB939" s="141"/>
      <c r="AC939" s="248"/>
      <c r="AD939" s="248"/>
      <c r="AE939" s="248"/>
      <c r="AF939" s="248"/>
      <c r="AG939" s="293"/>
      <c r="AH939" s="400"/>
      <c r="AI939" s="22"/>
      <c r="AJ939" s="22"/>
      <c r="AK939" s="22"/>
      <c r="AL939" s="22"/>
      <c r="AM939" s="22"/>
      <c r="AN939" s="22"/>
      <c r="AO939" s="22"/>
      <c r="AP939" s="22"/>
      <c r="AQ939" s="22"/>
      <c r="AR939" s="401"/>
      <c r="AS939" s="401"/>
      <c r="AT939" s="401"/>
      <c r="AU939" s="401"/>
      <c r="AV939" s="401"/>
      <c r="AW939" s="401"/>
      <c r="AX939" s="401"/>
      <c r="AY939" s="401"/>
      <c r="AZ939" s="401"/>
      <c r="BA939" s="401"/>
      <c r="BB939" s="401"/>
      <c r="BC939" s="401"/>
      <c r="BD939" s="401"/>
      <c r="BE939" s="401"/>
      <c r="BF939" s="401"/>
      <c r="BG939" s="401"/>
      <c r="BH939" s="401"/>
      <c r="BI939" s="401"/>
      <c r="BJ939" s="401"/>
      <c r="BK939" s="401"/>
      <c r="BL939" s="401"/>
      <c r="BM939" s="401"/>
      <c r="BN939" s="401"/>
      <c r="BO939" s="401"/>
      <c r="BP939" s="401"/>
      <c r="BQ939" s="401"/>
      <c r="BR939" s="401"/>
      <c r="BS939" s="401"/>
      <c r="BT939" s="401"/>
      <c r="BU939" s="401"/>
      <c r="BV939" s="401"/>
      <c r="BW939" s="401"/>
      <c r="BX939" s="401"/>
      <c r="BY939" s="401"/>
      <c r="BZ939" s="401"/>
      <c r="CA939" s="401"/>
      <c r="CB939" s="401"/>
      <c r="CC939" s="401"/>
      <c r="CD939" s="401"/>
      <c r="CE939" s="401"/>
      <c r="CF939" s="401"/>
      <c r="CG939" s="401"/>
      <c r="CH939" s="401"/>
      <c r="CI939" s="401"/>
      <c r="CJ939" s="401"/>
      <c r="CK939" s="401"/>
    </row>
    <row r="940" spans="1:89" s="12" customFormat="1" ht="82.5" customHeight="1">
      <c r="A940" s="371" t="s">
        <v>3876</v>
      </c>
      <c r="B940" s="372" t="s">
        <v>23</v>
      </c>
      <c r="C940" s="472" t="s">
        <v>1775</v>
      </c>
      <c r="D940" s="472" t="s">
        <v>1776</v>
      </c>
      <c r="E940" s="472" t="s">
        <v>1777</v>
      </c>
      <c r="F940" s="81" t="s">
        <v>1754</v>
      </c>
      <c r="G940" s="82" t="s">
        <v>24</v>
      </c>
      <c r="H940" s="371">
        <v>0</v>
      </c>
      <c r="I940" s="83">
        <v>470000000</v>
      </c>
      <c r="J940" s="84" t="s">
        <v>25</v>
      </c>
      <c r="K940" s="372" t="s">
        <v>3362</v>
      </c>
      <c r="L940" s="64" t="s">
        <v>26</v>
      </c>
      <c r="M940" s="85" t="s">
        <v>27</v>
      </c>
      <c r="N940" s="372" t="s">
        <v>1594</v>
      </c>
      <c r="O940" s="86" t="s">
        <v>28</v>
      </c>
      <c r="P940" s="64">
        <v>796</v>
      </c>
      <c r="Q940" s="87" t="s">
        <v>29</v>
      </c>
      <c r="R940" s="87" t="s">
        <v>3128</v>
      </c>
      <c r="S940" s="88">
        <v>268</v>
      </c>
      <c r="T940" s="89">
        <f t="shared" si="32"/>
        <v>0</v>
      </c>
      <c r="U940" s="90">
        <f t="shared" si="33"/>
        <v>0</v>
      </c>
      <c r="V940" s="181"/>
      <c r="W940" s="183" t="s">
        <v>262</v>
      </c>
      <c r="X940" s="182" t="s">
        <v>3181</v>
      </c>
      <c r="Y940" s="132"/>
      <c r="Z940" s="74"/>
      <c r="AA940" s="22"/>
      <c r="AB940" s="141"/>
      <c r="AC940" s="248"/>
      <c r="AD940" s="248"/>
      <c r="AE940" s="248"/>
      <c r="AF940" s="248"/>
      <c r="AG940" s="293"/>
      <c r="AH940" s="400"/>
      <c r="AI940" s="22"/>
      <c r="AJ940" s="22"/>
      <c r="AK940" s="22"/>
      <c r="AL940" s="22"/>
      <c r="AM940" s="22"/>
      <c r="AN940" s="22"/>
      <c r="AO940" s="22"/>
      <c r="AP940" s="22"/>
      <c r="AQ940" s="22"/>
      <c r="AR940" s="401"/>
      <c r="AS940" s="401"/>
      <c r="AT940" s="401"/>
      <c r="AU940" s="401"/>
      <c r="AV940" s="401"/>
      <c r="AW940" s="401"/>
      <c r="AX940" s="401"/>
      <c r="AY940" s="401"/>
      <c r="AZ940" s="401"/>
      <c r="BA940" s="401"/>
      <c r="BB940" s="401"/>
      <c r="BC940" s="401"/>
      <c r="BD940" s="401"/>
      <c r="BE940" s="401"/>
      <c r="BF940" s="401"/>
      <c r="BG940" s="401"/>
      <c r="BH940" s="401"/>
      <c r="BI940" s="401"/>
      <c r="BJ940" s="401"/>
      <c r="BK940" s="401"/>
      <c r="BL940" s="401"/>
      <c r="BM940" s="401"/>
      <c r="BN940" s="401"/>
      <c r="BO940" s="401"/>
      <c r="BP940" s="401"/>
      <c r="BQ940" s="401"/>
      <c r="BR940" s="401"/>
      <c r="BS940" s="401"/>
      <c r="BT940" s="401"/>
      <c r="BU940" s="401"/>
      <c r="BV940" s="401"/>
      <c r="BW940" s="401"/>
      <c r="BX940" s="401"/>
      <c r="BY940" s="401"/>
      <c r="BZ940" s="401"/>
      <c r="CA940" s="401"/>
      <c r="CB940" s="401"/>
      <c r="CC940" s="401"/>
      <c r="CD940" s="401"/>
      <c r="CE940" s="401"/>
      <c r="CF940" s="401"/>
      <c r="CG940" s="401"/>
      <c r="CH940" s="401"/>
      <c r="CI940" s="401"/>
      <c r="CJ940" s="401"/>
      <c r="CK940" s="401"/>
    </row>
    <row r="941" spans="1:89" s="12" customFormat="1" ht="82.5" customHeight="1">
      <c r="A941" s="371" t="s">
        <v>4317</v>
      </c>
      <c r="B941" s="372" t="s">
        <v>23</v>
      </c>
      <c r="C941" s="472" t="s">
        <v>1775</v>
      </c>
      <c r="D941" s="472" t="s">
        <v>1776</v>
      </c>
      <c r="E941" s="472" t="s">
        <v>1777</v>
      </c>
      <c r="F941" s="81" t="s">
        <v>1754</v>
      </c>
      <c r="G941" s="82" t="s">
        <v>24</v>
      </c>
      <c r="H941" s="371">
        <v>0</v>
      </c>
      <c r="I941" s="83">
        <v>470000000</v>
      </c>
      <c r="J941" s="84" t="s">
        <v>25</v>
      </c>
      <c r="K941" s="372" t="s">
        <v>3084</v>
      </c>
      <c r="L941" s="64" t="s">
        <v>26</v>
      </c>
      <c r="M941" s="85" t="s">
        <v>27</v>
      </c>
      <c r="N941" s="372" t="s">
        <v>4442</v>
      </c>
      <c r="O941" s="86" t="s">
        <v>28</v>
      </c>
      <c r="P941" s="64">
        <v>796</v>
      </c>
      <c r="Q941" s="87" t="s">
        <v>29</v>
      </c>
      <c r="R941" s="87" t="s">
        <v>3128</v>
      </c>
      <c r="S941" s="88">
        <v>350</v>
      </c>
      <c r="T941" s="89">
        <f t="shared" si="32"/>
        <v>0</v>
      </c>
      <c r="U941" s="90">
        <f t="shared" si="33"/>
        <v>0</v>
      </c>
      <c r="V941" s="181"/>
      <c r="W941" s="183" t="s">
        <v>262</v>
      </c>
      <c r="X941" s="182" t="s">
        <v>4343</v>
      </c>
      <c r="Y941" s="132"/>
      <c r="Z941" s="74"/>
      <c r="AA941" s="22"/>
      <c r="AB941" s="141"/>
      <c r="AC941" s="248"/>
      <c r="AD941" s="248"/>
      <c r="AE941" s="248"/>
      <c r="AF941" s="248"/>
      <c r="AG941" s="293"/>
      <c r="AH941" s="400"/>
      <c r="AI941" s="22"/>
      <c r="AJ941" s="22"/>
      <c r="AK941" s="22"/>
      <c r="AL941" s="22"/>
      <c r="AM941" s="22"/>
      <c r="AN941" s="22"/>
      <c r="AO941" s="22"/>
      <c r="AP941" s="22"/>
      <c r="AQ941" s="22"/>
      <c r="AR941" s="401"/>
      <c r="AS941" s="401"/>
      <c r="AT941" s="401"/>
      <c r="AU941" s="401"/>
      <c r="AV941" s="401"/>
      <c r="AW941" s="401"/>
      <c r="AX941" s="401"/>
      <c r="AY941" s="401"/>
      <c r="AZ941" s="401"/>
      <c r="BA941" s="401"/>
      <c r="BB941" s="401"/>
      <c r="BC941" s="401"/>
      <c r="BD941" s="401"/>
      <c r="BE941" s="401"/>
      <c r="BF941" s="401"/>
      <c r="BG941" s="401"/>
      <c r="BH941" s="401"/>
      <c r="BI941" s="401"/>
      <c r="BJ941" s="401"/>
      <c r="BK941" s="401"/>
      <c r="BL941" s="401"/>
      <c r="BM941" s="401"/>
      <c r="BN941" s="401"/>
      <c r="BO941" s="401"/>
      <c r="BP941" s="401"/>
      <c r="BQ941" s="401"/>
      <c r="BR941" s="401"/>
      <c r="BS941" s="401"/>
      <c r="BT941" s="401"/>
      <c r="BU941" s="401"/>
      <c r="BV941" s="401"/>
      <c r="BW941" s="401"/>
      <c r="BX941" s="401"/>
      <c r="BY941" s="401"/>
      <c r="BZ941" s="401"/>
      <c r="CA941" s="401"/>
      <c r="CB941" s="401"/>
      <c r="CC941" s="401"/>
      <c r="CD941" s="401"/>
      <c r="CE941" s="401"/>
      <c r="CF941" s="401"/>
      <c r="CG941" s="401"/>
      <c r="CH941" s="401"/>
      <c r="CI941" s="401"/>
      <c r="CJ941" s="401"/>
      <c r="CK941" s="401"/>
    </row>
    <row r="942" spans="1:89" s="12" customFormat="1" ht="82.5" customHeight="1">
      <c r="A942" s="371" t="s">
        <v>2942</v>
      </c>
      <c r="B942" s="372" t="s">
        <v>23</v>
      </c>
      <c r="C942" s="79" t="s">
        <v>1780</v>
      </c>
      <c r="D942" s="79" t="s">
        <v>1776</v>
      </c>
      <c r="E942" s="80" t="s">
        <v>1781</v>
      </c>
      <c r="F942" s="81" t="s">
        <v>1755</v>
      </c>
      <c r="G942" s="82" t="s">
        <v>24</v>
      </c>
      <c r="H942" s="371">
        <v>0</v>
      </c>
      <c r="I942" s="83">
        <v>470000000</v>
      </c>
      <c r="J942" s="84" t="s">
        <v>25</v>
      </c>
      <c r="K942" s="372" t="s">
        <v>289</v>
      </c>
      <c r="L942" s="64" t="s">
        <v>26</v>
      </c>
      <c r="M942" s="85" t="s">
        <v>27</v>
      </c>
      <c r="N942" s="372" t="s">
        <v>1594</v>
      </c>
      <c r="O942" s="86" t="s">
        <v>28</v>
      </c>
      <c r="P942" s="64">
        <v>796</v>
      </c>
      <c r="Q942" s="87" t="s">
        <v>29</v>
      </c>
      <c r="R942" s="87" t="s">
        <v>3128</v>
      </c>
      <c r="S942" s="88">
        <v>728</v>
      </c>
      <c r="T942" s="89">
        <f t="shared" si="32"/>
        <v>0</v>
      </c>
      <c r="U942" s="90">
        <f t="shared" si="33"/>
        <v>0</v>
      </c>
      <c r="V942" s="90"/>
      <c r="W942" s="467" t="s">
        <v>262</v>
      </c>
      <c r="X942" s="62"/>
      <c r="Y942" s="132"/>
      <c r="Z942" s="74"/>
      <c r="AA942" s="22"/>
      <c r="AB942" s="141"/>
      <c r="AC942" s="248"/>
      <c r="AD942" s="248"/>
      <c r="AE942" s="248"/>
      <c r="AF942" s="248"/>
      <c r="AG942" s="293"/>
      <c r="AH942" s="400"/>
      <c r="AI942" s="22"/>
      <c r="AJ942" s="22"/>
      <c r="AK942" s="22"/>
      <c r="AL942" s="22"/>
      <c r="AM942" s="22"/>
      <c r="AN942" s="22"/>
      <c r="AO942" s="22"/>
      <c r="AP942" s="22"/>
      <c r="AQ942" s="22"/>
      <c r="AR942" s="401"/>
      <c r="AS942" s="401"/>
      <c r="AT942" s="401"/>
      <c r="AU942" s="401"/>
      <c r="AV942" s="401"/>
      <c r="AW942" s="401"/>
      <c r="AX942" s="401"/>
      <c r="AY942" s="401"/>
      <c r="AZ942" s="401"/>
      <c r="BA942" s="401"/>
      <c r="BB942" s="401"/>
      <c r="BC942" s="401"/>
      <c r="BD942" s="401"/>
      <c r="BE942" s="401"/>
      <c r="BF942" s="401"/>
      <c r="BG942" s="401"/>
      <c r="BH942" s="401"/>
      <c r="BI942" s="401"/>
      <c r="BJ942" s="401"/>
      <c r="BK942" s="401"/>
      <c r="BL942" s="401"/>
      <c r="BM942" s="401"/>
      <c r="BN942" s="401"/>
      <c r="BO942" s="401"/>
      <c r="BP942" s="401"/>
      <c r="BQ942" s="401"/>
      <c r="BR942" s="401"/>
      <c r="BS942" s="401"/>
      <c r="BT942" s="401"/>
      <c r="BU942" s="401"/>
      <c r="BV942" s="401"/>
      <c r="BW942" s="401"/>
      <c r="BX942" s="401"/>
      <c r="BY942" s="401"/>
      <c r="BZ942" s="401"/>
      <c r="CA942" s="401"/>
      <c r="CB942" s="401"/>
      <c r="CC942" s="401"/>
      <c r="CD942" s="401"/>
      <c r="CE942" s="401"/>
      <c r="CF942" s="401"/>
      <c r="CG942" s="401"/>
      <c r="CH942" s="401"/>
      <c r="CI942" s="401"/>
      <c r="CJ942" s="401"/>
      <c r="CK942" s="401"/>
    </row>
    <row r="943" spans="1:89" s="12" customFormat="1" ht="82.5" customHeight="1">
      <c r="A943" s="371" t="s">
        <v>2943</v>
      </c>
      <c r="B943" s="372" t="s">
        <v>23</v>
      </c>
      <c r="C943" s="79" t="s">
        <v>1780</v>
      </c>
      <c r="D943" s="79" t="s">
        <v>1776</v>
      </c>
      <c r="E943" s="80" t="s">
        <v>1781</v>
      </c>
      <c r="F943" s="81" t="s">
        <v>1756</v>
      </c>
      <c r="G943" s="82" t="s">
        <v>24</v>
      </c>
      <c r="H943" s="371">
        <v>0</v>
      </c>
      <c r="I943" s="83">
        <v>470000000</v>
      </c>
      <c r="J943" s="84" t="s">
        <v>25</v>
      </c>
      <c r="K943" s="372" t="s">
        <v>289</v>
      </c>
      <c r="L943" s="64" t="s">
        <v>26</v>
      </c>
      <c r="M943" s="85" t="s">
        <v>27</v>
      </c>
      <c r="N943" s="372" t="s">
        <v>1594</v>
      </c>
      <c r="O943" s="86" t="s">
        <v>28</v>
      </c>
      <c r="P943" s="64">
        <v>796</v>
      </c>
      <c r="Q943" s="87" t="s">
        <v>29</v>
      </c>
      <c r="R943" s="87" t="s">
        <v>3128</v>
      </c>
      <c r="S943" s="88">
        <v>2929</v>
      </c>
      <c r="T943" s="89">
        <f t="shared" si="32"/>
        <v>0</v>
      </c>
      <c r="U943" s="90">
        <f t="shared" si="33"/>
        <v>0</v>
      </c>
      <c r="V943" s="90"/>
      <c r="W943" s="467" t="s">
        <v>262</v>
      </c>
      <c r="X943" s="62"/>
      <c r="Y943" s="132"/>
      <c r="Z943" s="74"/>
      <c r="AA943" s="22"/>
      <c r="AB943" s="141"/>
      <c r="AC943" s="248"/>
      <c r="AD943" s="248"/>
      <c r="AE943" s="248"/>
      <c r="AF943" s="248"/>
      <c r="AG943" s="293"/>
      <c r="AH943" s="400"/>
      <c r="AI943" s="22"/>
      <c r="AJ943" s="22"/>
      <c r="AK943" s="22"/>
      <c r="AL943" s="22"/>
      <c r="AM943" s="22"/>
      <c r="AN943" s="22"/>
      <c r="AO943" s="22"/>
      <c r="AP943" s="22"/>
      <c r="AQ943" s="22"/>
      <c r="AR943" s="401"/>
      <c r="AS943" s="401"/>
      <c r="AT943" s="401"/>
      <c r="AU943" s="401"/>
      <c r="AV943" s="401"/>
      <c r="AW943" s="401"/>
      <c r="AX943" s="401"/>
      <c r="AY943" s="401"/>
      <c r="AZ943" s="401"/>
      <c r="BA943" s="401"/>
      <c r="BB943" s="401"/>
      <c r="BC943" s="401"/>
      <c r="BD943" s="401"/>
      <c r="BE943" s="401"/>
      <c r="BF943" s="401"/>
      <c r="BG943" s="401"/>
      <c r="BH943" s="401"/>
      <c r="BI943" s="401"/>
      <c r="BJ943" s="401"/>
      <c r="BK943" s="401"/>
      <c r="BL943" s="401"/>
      <c r="BM943" s="401"/>
      <c r="BN943" s="401"/>
      <c r="BO943" s="401"/>
      <c r="BP943" s="401"/>
      <c r="BQ943" s="401"/>
      <c r="BR943" s="401"/>
      <c r="BS943" s="401"/>
      <c r="BT943" s="401"/>
      <c r="BU943" s="401"/>
      <c r="BV943" s="401"/>
      <c r="BW943" s="401"/>
      <c r="BX943" s="401"/>
      <c r="BY943" s="401"/>
      <c r="BZ943" s="401"/>
      <c r="CA943" s="401"/>
      <c r="CB943" s="401"/>
      <c r="CC943" s="401"/>
      <c r="CD943" s="401"/>
      <c r="CE943" s="401"/>
      <c r="CF943" s="401"/>
      <c r="CG943" s="401"/>
      <c r="CH943" s="401"/>
      <c r="CI943" s="401"/>
      <c r="CJ943" s="401"/>
      <c r="CK943" s="401"/>
    </row>
    <row r="944" spans="1:89" s="12" customFormat="1" ht="82.5" customHeight="1">
      <c r="A944" s="371" t="s">
        <v>3877</v>
      </c>
      <c r="B944" s="372" t="s">
        <v>23</v>
      </c>
      <c r="C944" s="79" t="s">
        <v>1780</v>
      </c>
      <c r="D944" s="79" t="s">
        <v>1776</v>
      </c>
      <c r="E944" s="80" t="s">
        <v>1781</v>
      </c>
      <c r="F944" s="81" t="s">
        <v>1756</v>
      </c>
      <c r="G944" s="82" t="s">
        <v>24</v>
      </c>
      <c r="H944" s="371">
        <v>0</v>
      </c>
      <c r="I944" s="83">
        <v>470000000</v>
      </c>
      <c r="J944" s="84" t="s">
        <v>25</v>
      </c>
      <c r="K944" s="372" t="s">
        <v>3362</v>
      </c>
      <c r="L944" s="64" t="s">
        <v>26</v>
      </c>
      <c r="M944" s="85" t="s">
        <v>27</v>
      </c>
      <c r="N944" s="372" t="s">
        <v>1594</v>
      </c>
      <c r="O944" s="86" t="s">
        <v>28</v>
      </c>
      <c r="P944" s="64">
        <v>796</v>
      </c>
      <c r="Q944" s="87" t="s">
        <v>29</v>
      </c>
      <c r="R944" s="87" t="s">
        <v>3128</v>
      </c>
      <c r="S944" s="88">
        <v>2929</v>
      </c>
      <c r="T944" s="89">
        <f t="shared" si="32"/>
        <v>0</v>
      </c>
      <c r="U944" s="90">
        <f t="shared" si="33"/>
        <v>0</v>
      </c>
      <c r="V944" s="181"/>
      <c r="W944" s="183" t="s">
        <v>262</v>
      </c>
      <c r="X944" s="182" t="s">
        <v>3181</v>
      </c>
      <c r="Y944" s="132"/>
      <c r="Z944" s="74"/>
      <c r="AA944" s="22"/>
      <c r="AB944" s="141"/>
      <c r="AC944" s="248"/>
      <c r="AD944" s="248"/>
      <c r="AE944" s="248"/>
      <c r="AF944" s="248"/>
      <c r="AG944" s="293"/>
      <c r="AH944" s="400"/>
      <c r="AI944" s="22"/>
      <c r="AJ944" s="22"/>
      <c r="AK944" s="22"/>
      <c r="AL944" s="22"/>
      <c r="AM944" s="22"/>
      <c r="AN944" s="22"/>
      <c r="AO944" s="22"/>
      <c r="AP944" s="22"/>
      <c r="AQ944" s="22"/>
      <c r="AR944" s="401"/>
      <c r="AS944" s="401"/>
      <c r="AT944" s="401"/>
      <c r="AU944" s="401"/>
      <c r="AV944" s="401"/>
      <c r="AW944" s="401"/>
      <c r="AX944" s="401"/>
      <c r="AY944" s="401"/>
      <c r="AZ944" s="401"/>
      <c r="BA944" s="401"/>
      <c r="BB944" s="401"/>
      <c r="BC944" s="401"/>
      <c r="BD944" s="401"/>
      <c r="BE944" s="401"/>
      <c r="BF944" s="401"/>
      <c r="BG944" s="401"/>
      <c r="BH944" s="401"/>
      <c r="BI944" s="401"/>
      <c r="BJ944" s="401"/>
      <c r="BK944" s="401"/>
      <c r="BL944" s="401"/>
      <c r="BM944" s="401"/>
      <c r="BN944" s="401"/>
      <c r="BO944" s="401"/>
      <c r="BP944" s="401"/>
      <c r="BQ944" s="401"/>
      <c r="BR944" s="401"/>
      <c r="BS944" s="401"/>
      <c r="BT944" s="401"/>
      <c r="BU944" s="401"/>
      <c r="BV944" s="401"/>
      <c r="BW944" s="401"/>
      <c r="BX944" s="401"/>
      <c r="BY944" s="401"/>
      <c r="BZ944" s="401"/>
      <c r="CA944" s="401"/>
      <c r="CB944" s="401"/>
      <c r="CC944" s="401"/>
      <c r="CD944" s="401"/>
      <c r="CE944" s="401"/>
      <c r="CF944" s="401"/>
      <c r="CG944" s="401"/>
      <c r="CH944" s="401"/>
      <c r="CI944" s="401"/>
      <c r="CJ944" s="401"/>
      <c r="CK944" s="401"/>
    </row>
    <row r="945" spans="1:89" s="12" customFormat="1" ht="82.5" customHeight="1">
      <c r="A945" s="371" t="s">
        <v>4318</v>
      </c>
      <c r="B945" s="372" t="s">
        <v>23</v>
      </c>
      <c r="C945" s="79" t="s">
        <v>1780</v>
      </c>
      <c r="D945" s="79" t="s">
        <v>1776</v>
      </c>
      <c r="E945" s="80" t="s">
        <v>1781</v>
      </c>
      <c r="F945" s="81" t="s">
        <v>1756</v>
      </c>
      <c r="G945" s="82" t="s">
        <v>24</v>
      </c>
      <c r="H945" s="371">
        <v>0</v>
      </c>
      <c r="I945" s="83">
        <v>470000000</v>
      </c>
      <c r="J945" s="84" t="s">
        <v>25</v>
      </c>
      <c r="K945" s="372" t="s">
        <v>3084</v>
      </c>
      <c r="L945" s="64" t="s">
        <v>26</v>
      </c>
      <c r="M945" s="85" t="s">
        <v>27</v>
      </c>
      <c r="N945" s="372" t="s">
        <v>4442</v>
      </c>
      <c r="O945" s="86" t="s">
        <v>28</v>
      </c>
      <c r="P945" s="64">
        <v>796</v>
      </c>
      <c r="Q945" s="87" t="s">
        <v>29</v>
      </c>
      <c r="R945" s="87" t="s">
        <v>3128</v>
      </c>
      <c r="S945" s="88">
        <v>5113.3900000000003</v>
      </c>
      <c r="T945" s="89">
        <f t="shared" si="32"/>
        <v>0</v>
      </c>
      <c r="U945" s="90">
        <f t="shared" si="33"/>
        <v>0</v>
      </c>
      <c r="V945" s="181"/>
      <c r="W945" s="183" t="s">
        <v>262</v>
      </c>
      <c r="X945" s="182" t="s">
        <v>4343</v>
      </c>
      <c r="Y945" s="132"/>
      <c r="Z945" s="74"/>
      <c r="AA945" s="22"/>
      <c r="AB945" s="141"/>
      <c r="AC945" s="248"/>
      <c r="AD945" s="248"/>
      <c r="AE945" s="248"/>
      <c r="AF945" s="248"/>
      <c r="AG945" s="293"/>
      <c r="AH945" s="400"/>
      <c r="AI945" s="22"/>
      <c r="AJ945" s="22"/>
      <c r="AK945" s="22"/>
      <c r="AL945" s="22"/>
      <c r="AM945" s="22"/>
      <c r="AN945" s="22"/>
      <c r="AO945" s="22"/>
      <c r="AP945" s="22"/>
      <c r="AQ945" s="22"/>
      <c r="AR945" s="401"/>
      <c r="AS945" s="401"/>
      <c r="AT945" s="401"/>
      <c r="AU945" s="401"/>
      <c r="AV945" s="401"/>
      <c r="AW945" s="401"/>
      <c r="AX945" s="401"/>
      <c r="AY945" s="401"/>
      <c r="AZ945" s="401"/>
      <c r="BA945" s="401"/>
      <c r="BB945" s="401"/>
      <c r="BC945" s="401"/>
      <c r="BD945" s="401"/>
      <c r="BE945" s="401"/>
      <c r="BF945" s="401"/>
      <c r="BG945" s="401"/>
      <c r="BH945" s="401"/>
      <c r="BI945" s="401"/>
      <c r="BJ945" s="401"/>
      <c r="BK945" s="401"/>
      <c r="BL945" s="401"/>
      <c r="BM945" s="401"/>
      <c r="BN945" s="401"/>
      <c r="BO945" s="401"/>
      <c r="BP945" s="401"/>
      <c r="BQ945" s="401"/>
      <c r="BR945" s="401"/>
      <c r="BS945" s="401"/>
      <c r="BT945" s="401"/>
      <c r="BU945" s="401"/>
      <c r="BV945" s="401"/>
      <c r="BW945" s="401"/>
      <c r="BX945" s="401"/>
      <c r="BY945" s="401"/>
      <c r="BZ945" s="401"/>
      <c r="CA945" s="401"/>
      <c r="CB945" s="401"/>
      <c r="CC945" s="401"/>
      <c r="CD945" s="401"/>
      <c r="CE945" s="401"/>
      <c r="CF945" s="401"/>
      <c r="CG945" s="401"/>
      <c r="CH945" s="401"/>
      <c r="CI945" s="401"/>
      <c r="CJ945" s="401"/>
      <c r="CK945" s="401"/>
    </row>
    <row r="946" spans="1:89" s="12" customFormat="1" ht="82.5" customHeight="1">
      <c r="A946" s="371" t="s">
        <v>2944</v>
      </c>
      <c r="B946" s="372" t="s">
        <v>23</v>
      </c>
      <c r="C946" s="79" t="s">
        <v>1780</v>
      </c>
      <c r="D946" s="79" t="s">
        <v>1776</v>
      </c>
      <c r="E946" s="80" t="s">
        <v>1781</v>
      </c>
      <c r="F946" s="81" t="s">
        <v>1757</v>
      </c>
      <c r="G946" s="82" t="s">
        <v>24</v>
      </c>
      <c r="H946" s="371">
        <v>0</v>
      </c>
      <c r="I946" s="83">
        <v>470000000</v>
      </c>
      <c r="J946" s="84" t="s">
        <v>25</v>
      </c>
      <c r="K946" s="372" t="s">
        <v>289</v>
      </c>
      <c r="L946" s="64" t="s">
        <v>26</v>
      </c>
      <c r="M946" s="85" t="s">
        <v>27</v>
      </c>
      <c r="N946" s="372" t="s">
        <v>1594</v>
      </c>
      <c r="O946" s="86" t="s">
        <v>28</v>
      </c>
      <c r="P946" s="64">
        <v>796</v>
      </c>
      <c r="Q946" s="87" t="s">
        <v>29</v>
      </c>
      <c r="R946" s="87" t="s">
        <v>3128</v>
      </c>
      <c r="S946" s="88">
        <v>625</v>
      </c>
      <c r="T946" s="89">
        <f t="shared" si="32"/>
        <v>0</v>
      </c>
      <c r="U946" s="90">
        <f t="shared" si="33"/>
        <v>0</v>
      </c>
      <c r="V946" s="90"/>
      <c r="W946" s="467" t="s">
        <v>262</v>
      </c>
      <c r="X946" s="62"/>
      <c r="Y946" s="132"/>
      <c r="Z946" s="74"/>
      <c r="AA946" s="22"/>
      <c r="AB946" s="141"/>
      <c r="AC946" s="248"/>
      <c r="AD946" s="248"/>
      <c r="AE946" s="248"/>
      <c r="AF946" s="248"/>
      <c r="AG946" s="293"/>
      <c r="AH946" s="400"/>
      <c r="AI946" s="22"/>
      <c r="AJ946" s="22"/>
      <c r="AK946" s="22"/>
      <c r="AL946" s="22"/>
      <c r="AM946" s="22"/>
      <c r="AN946" s="22"/>
      <c r="AO946" s="22"/>
      <c r="AP946" s="22"/>
      <c r="AQ946" s="22"/>
      <c r="AR946" s="401"/>
      <c r="AS946" s="401"/>
      <c r="AT946" s="401"/>
      <c r="AU946" s="401"/>
      <c r="AV946" s="401"/>
      <c r="AW946" s="401"/>
      <c r="AX946" s="401"/>
      <c r="AY946" s="401"/>
      <c r="AZ946" s="401"/>
      <c r="BA946" s="401"/>
      <c r="BB946" s="401"/>
      <c r="BC946" s="401"/>
      <c r="BD946" s="401"/>
      <c r="BE946" s="401"/>
      <c r="BF946" s="401"/>
      <c r="BG946" s="401"/>
      <c r="BH946" s="401"/>
      <c r="BI946" s="401"/>
      <c r="BJ946" s="401"/>
      <c r="BK946" s="401"/>
      <c r="BL946" s="401"/>
      <c r="BM946" s="401"/>
      <c r="BN946" s="401"/>
      <c r="BO946" s="401"/>
      <c r="BP946" s="401"/>
      <c r="BQ946" s="401"/>
      <c r="BR946" s="401"/>
      <c r="BS946" s="401"/>
      <c r="BT946" s="401"/>
      <c r="BU946" s="401"/>
      <c r="BV946" s="401"/>
      <c r="BW946" s="401"/>
      <c r="BX946" s="401"/>
      <c r="BY946" s="401"/>
      <c r="BZ946" s="401"/>
      <c r="CA946" s="401"/>
      <c r="CB946" s="401"/>
      <c r="CC946" s="401"/>
      <c r="CD946" s="401"/>
      <c r="CE946" s="401"/>
      <c r="CF946" s="401"/>
      <c r="CG946" s="401"/>
      <c r="CH946" s="401"/>
      <c r="CI946" s="401"/>
      <c r="CJ946" s="401"/>
      <c r="CK946" s="401"/>
    </row>
    <row r="947" spans="1:89" s="12" customFormat="1" ht="82.5" customHeight="1">
      <c r="A947" s="371" t="s">
        <v>3878</v>
      </c>
      <c r="B947" s="372" t="s">
        <v>23</v>
      </c>
      <c r="C947" s="79" t="s">
        <v>1780</v>
      </c>
      <c r="D947" s="79" t="s">
        <v>1776</v>
      </c>
      <c r="E947" s="80" t="s">
        <v>1781</v>
      </c>
      <c r="F947" s="81" t="s">
        <v>1757</v>
      </c>
      <c r="G947" s="82" t="s">
        <v>24</v>
      </c>
      <c r="H947" s="371">
        <v>0</v>
      </c>
      <c r="I947" s="83">
        <v>470000000</v>
      </c>
      <c r="J947" s="84" t="s">
        <v>25</v>
      </c>
      <c r="K947" s="372" t="s">
        <v>3362</v>
      </c>
      <c r="L947" s="64" t="s">
        <v>26</v>
      </c>
      <c r="M947" s="85" t="s">
        <v>27</v>
      </c>
      <c r="N947" s="372" t="s">
        <v>1594</v>
      </c>
      <c r="O947" s="86" t="s">
        <v>28</v>
      </c>
      <c r="P947" s="64">
        <v>796</v>
      </c>
      <c r="Q947" s="87" t="s">
        <v>29</v>
      </c>
      <c r="R947" s="87" t="s">
        <v>3128</v>
      </c>
      <c r="S947" s="88">
        <v>625</v>
      </c>
      <c r="T947" s="89">
        <f t="shared" si="32"/>
        <v>0</v>
      </c>
      <c r="U947" s="90">
        <f t="shared" si="33"/>
        <v>0</v>
      </c>
      <c r="V947" s="181"/>
      <c r="W947" s="183" t="s">
        <v>262</v>
      </c>
      <c r="X947" s="182" t="s">
        <v>3181</v>
      </c>
      <c r="Y947" s="132"/>
      <c r="Z947" s="74"/>
      <c r="AA947" s="22"/>
      <c r="AB947" s="141"/>
      <c r="AC947" s="248"/>
      <c r="AD947" s="248"/>
      <c r="AE947" s="248"/>
      <c r="AF947" s="248"/>
      <c r="AG947" s="293"/>
      <c r="AH947" s="400"/>
      <c r="AI947" s="22"/>
      <c r="AJ947" s="22"/>
      <c r="AK947" s="22"/>
      <c r="AL947" s="22"/>
      <c r="AM947" s="22"/>
      <c r="AN947" s="22"/>
      <c r="AO947" s="22"/>
      <c r="AP947" s="22"/>
      <c r="AQ947" s="22"/>
      <c r="AR947" s="401"/>
      <c r="AS947" s="401"/>
      <c r="AT947" s="401"/>
      <c r="AU947" s="401"/>
      <c r="AV947" s="401"/>
      <c r="AW947" s="401"/>
      <c r="AX947" s="401"/>
      <c r="AY947" s="401"/>
      <c r="AZ947" s="401"/>
      <c r="BA947" s="401"/>
      <c r="BB947" s="401"/>
      <c r="BC947" s="401"/>
      <c r="BD947" s="401"/>
      <c r="BE947" s="401"/>
      <c r="BF947" s="401"/>
      <c r="BG947" s="401"/>
      <c r="BH947" s="401"/>
      <c r="BI947" s="401"/>
      <c r="BJ947" s="401"/>
      <c r="BK947" s="401"/>
      <c r="BL947" s="401"/>
      <c r="BM947" s="401"/>
      <c r="BN947" s="401"/>
      <c r="BO947" s="401"/>
      <c r="BP947" s="401"/>
      <c r="BQ947" s="401"/>
      <c r="BR947" s="401"/>
      <c r="BS947" s="401"/>
      <c r="BT947" s="401"/>
      <c r="BU947" s="401"/>
      <c r="BV947" s="401"/>
      <c r="BW947" s="401"/>
      <c r="BX947" s="401"/>
      <c r="BY947" s="401"/>
      <c r="BZ947" s="401"/>
      <c r="CA947" s="401"/>
      <c r="CB947" s="401"/>
      <c r="CC947" s="401"/>
      <c r="CD947" s="401"/>
      <c r="CE947" s="401"/>
      <c r="CF947" s="401"/>
      <c r="CG947" s="401"/>
      <c r="CH947" s="401"/>
      <c r="CI947" s="401"/>
      <c r="CJ947" s="401"/>
      <c r="CK947" s="401"/>
    </row>
    <row r="948" spans="1:89" s="12" customFormat="1" ht="82.5" customHeight="1">
      <c r="A948" s="371" t="s">
        <v>4319</v>
      </c>
      <c r="B948" s="372" t="s">
        <v>23</v>
      </c>
      <c r="C948" s="79" t="s">
        <v>1780</v>
      </c>
      <c r="D948" s="79" t="s">
        <v>1776</v>
      </c>
      <c r="E948" s="80" t="s">
        <v>1781</v>
      </c>
      <c r="F948" s="81" t="s">
        <v>1757</v>
      </c>
      <c r="G948" s="82" t="s">
        <v>24</v>
      </c>
      <c r="H948" s="371">
        <v>0</v>
      </c>
      <c r="I948" s="83">
        <v>470000000</v>
      </c>
      <c r="J948" s="84" t="s">
        <v>25</v>
      </c>
      <c r="K948" s="372" t="s">
        <v>3084</v>
      </c>
      <c r="L948" s="64" t="s">
        <v>26</v>
      </c>
      <c r="M948" s="85" t="s">
        <v>27</v>
      </c>
      <c r="N948" s="372" t="s">
        <v>4442</v>
      </c>
      <c r="O948" s="86" t="s">
        <v>28</v>
      </c>
      <c r="P948" s="64">
        <v>796</v>
      </c>
      <c r="Q948" s="87" t="s">
        <v>29</v>
      </c>
      <c r="R948" s="87" t="s">
        <v>3128</v>
      </c>
      <c r="S948" s="88">
        <v>1000</v>
      </c>
      <c r="T948" s="89">
        <f t="shared" si="32"/>
        <v>0</v>
      </c>
      <c r="U948" s="90">
        <f t="shared" si="33"/>
        <v>0</v>
      </c>
      <c r="V948" s="181"/>
      <c r="W948" s="183" t="s">
        <v>262</v>
      </c>
      <c r="X948" s="182" t="s">
        <v>4343</v>
      </c>
      <c r="Y948" s="132"/>
      <c r="Z948" s="74"/>
      <c r="AA948" s="22"/>
      <c r="AB948" s="141"/>
      <c r="AC948" s="248"/>
      <c r="AD948" s="248"/>
      <c r="AE948" s="248"/>
      <c r="AF948" s="248"/>
      <c r="AG948" s="293"/>
      <c r="AH948" s="400"/>
      <c r="AI948" s="22"/>
      <c r="AJ948" s="22"/>
      <c r="AK948" s="22"/>
      <c r="AL948" s="22"/>
      <c r="AM948" s="22"/>
      <c r="AN948" s="22"/>
      <c r="AO948" s="22"/>
      <c r="AP948" s="22"/>
      <c r="AQ948" s="22"/>
      <c r="AR948" s="401"/>
      <c r="AS948" s="401"/>
      <c r="AT948" s="401"/>
      <c r="AU948" s="401"/>
      <c r="AV948" s="401"/>
      <c r="AW948" s="401"/>
      <c r="AX948" s="401"/>
      <c r="AY948" s="401"/>
      <c r="AZ948" s="401"/>
      <c r="BA948" s="401"/>
      <c r="BB948" s="401"/>
      <c r="BC948" s="401"/>
      <c r="BD948" s="401"/>
      <c r="BE948" s="401"/>
      <c r="BF948" s="401"/>
      <c r="BG948" s="401"/>
      <c r="BH948" s="401"/>
      <c r="BI948" s="401"/>
      <c r="BJ948" s="401"/>
      <c r="BK948" s="401"/>
      <c r="BL948" s="401"/>
      <c r="BM948" s="401"/>
      <c r="BN948" s="401"/>
      <c r="BO948" s="401"/>
      <c r="BP948" s="401"/>
      <c r="BQ948" s="401"/>
      <c r="BR948" s="401"/>
      <c r="BS948" s="401"/>
      <c r="BT948" s="401"/>
      <c r="BU948" s="401"/>
      <c r="BV948" s="401"/>
      <c r="BW948" s="401"/>
      <c r="BX948" s="401"/>
      <c r="BY948" s="401"/>
      <c r="BZ948" s="401"/>
      <c r="CA948" s="401"/>
      <c r="CB948" s="401"/>
      <c r="CC948" s="401"/>
      <c r="CD948" s="401"/>
      <c r="CE948" s="401"/>
      <c r="CF948" s="401"/>
      <c r="CG948" s="401"/>
      <c r="CH948" s="401"/>
      <c r="CI948" s="401"/>
      <c r="CJ948" s="401"/>
      <c r="CK948" s="401"/>
    </row>
    <row r="949" spans="1:89" s="12" customFormat="1" ht="82.5" customHeight="1">
      <c r="A949" s="371" t="s">
        <v>2945</v>
      </c>
      <c r="B949" s="372" t="s">
        <v>23</v>
      </c>
      <c r="C949" s="79" t="s">
        <v>1780</v>
      </c>
      <c r="D949" s="79" t="s">
        <v>1776</v>
      </c>
      <c r="E949" s="80" t="s">
        <v>1781</v>
      </c>
      <c r="F949" s="81" t="s">
        <v>1758</v>
      </c>
      <c r="G949" s="82" t="s">
        <v>24</v>
      </c>
      <c r="H949" s="371">
        <v>0</v>
      </c>
      <c r="I949" s="83">
        <v>470000000</v>
      </c>
      <c r="J949" s="84" t="s">
        <v>25</v>
      </c>
      <c r="K949" s="372" t="s">
        <v>289</v>
      </c>
      <c r="L949" s="64" t="s">
        <v>26</v>
      </c>
      <c r="M949" s="85" t="s">
        <v>27</v>
      </c>
      <c r="N949" s="372" t="s">
        <v>1594</v>
      </c>
      <c r="O949" s="86" t="s">
        <v>28</v>
      </c>
      <c r="P949" s="64">
        <v>796</v>
      </c>
      <c r="Q949" s="87" t="s">
        <v>29</v>
      </c>
      <c r="R949" s="87" t="s">
        <v>3128</v>
      </c>
      <c r="S949" s="88">
        <v>571</v>
      </c>
      <c r="T949" s="89">
        <f t="shared" si="32"/>
        <v>0</v>
      </c>
      <c r="U949" s="90">
        <f t="shared" si="33"/>
        <v>0</v>
      </c>
      <c r="V949" s="90"/>
      <c r="W949" s="467" t="s">
        <v>262</v>
      </c>
      <c r="X949" s="62"/>
      <c r="Y949" s="132"/>
      <c r="Z949" s="74"/>
      <c r="AA949" s="22"/>
      <c r="AB949" s="141"/>
      <c r="AC949" s="248"/>
      <c r="AD949" s="248"/>
      <c r="AE949" s="248"/>
      <c r="AF949" s="248"/>
      <c r="AG949" s="293"/>
      <c r="AH949" s="400"/>
      <c r="AI949" s="22"/>
      <c r="AJ949" s="22"/>
      <c r="AK949" s="22"/>
      <c r="AL949" s="22"/>
      <c r="AM949" s="22"/>
      <c r="AN949" s="22"/>
      <c r="AO949" s="22"/>
      <c r="AP949" s="22"/>
      <c r="AQ949" s="22"/>
      <c r="AR949" s="401"/>
      <c r="AS949" s="401"/>
      <c r="AT949" s="401"/>
      <c r="AU949" s="401"/>
      <c r="AV949" s="401"/>
      <c r="AW949" s="401"/>
      <c r="AX949" s="401"/>
      <c r="AY949" s="401"/>
      <c r="AZ949" s="401"/>
      <c r="BA949" s="401"/>
      <c r="BB949" s="401"/>
      <c r="BC949" s="401"/>
      <c r="BD949" s="401"/>
      <c r="BE949" s="401"/>
      <c r="BF949" s="401"/>
      <c r="BG949" s="401"/>
      <c r="BH949" s="401"/>
      <c r="BI949" s="401"/>
      <c r="BJ949" s="401"/>
      <c r="BK949" s="401"/>
      <c r="BL949" s="401"/>
      <c r="BM949" s="401"/>
      <c r="BN949" s="401"/>
      <c r="BO949" s="401"/>
      <c r="BP949" s="401"/>
      <c r="BQ949" s="401"/>
      <c r="BR949" s="401"/>
      <c r="BS949" s="401"/>
      <c r="BT949" s="401"/>
      <c r="BU949" s="401"/>
      <c r="BV949" s="401"/>
      <c r="BW949" s="401"/>
      <c r="BX949" s="401"/>
      <c r="BY949" s="401"/>
      <c r="BZ949" s="401"/>
      <c r="CA949" s="401"/>
      <c r="CB949" s="401"/>
      <c r="CC949" s="401"/>
      <c r="CD949" s="401"/>
      <c r="CE949" s="401"/>
      <c r="CF949" s="401"/>
      <c r="CG949" s="401"/>
      <c r="CH949" s="401"/>
      <c r="CI949" s="401"/>
      <c r="CJ949" s="401"/>
      <c r="CK949" s="401"/>
    </row>
    <row r="950" spans="1:89" s="12" customFormat="1" ht="82.5" customHeight="1">
      <c r="A950" s="371" t="s">
        <v>3879</v>
      </c>
      <c r="B950" s="372" t="s">
        <v>23</v>
      </c>
      <c r="C950" s="79" t="s">
        <v>1780</v>
      </c>
      <c r="D950" s="79" t="s">
        <v>1776</v>
      </c>
      <c r="E950" s="80" t="s">
        <v>1781</v>
      </c>
      <c r="F950" s="81" t="s">
        <v>1758</v>
      </c>
      <c r="G950" s="82" t="s">
        <v>24</v>
      </c>
      <c r="H950" s="371">
        <v>0</v>
      </c>
      <c r="I950" s="83">
        <v>470000000</v>
      </c>
      <c r="J950" s="84" t="s">
        <v>25</v>
      </c>
      <c r="K950" s="372" t="s">
        <v>3362</v>
      </c>
      <c r="L950" s="64" t="s">
        <v>26</v>
      </c>
      <c r="M950" s="85" t="s">
        <v>27</v>
      </c>
      <c r="N950" s="372" t="s">
        <v>1594</v>
      </c>
      <c r="O950" s="86" t="s">
        <v>28</v>
      </c>
      <c r="P950" s="64">
        <v>796</v>
      </c>
      <c r="Q950" s="87" t="s">
        <v>29</v>
      </c>
      <c r="R950" s="87" t="s">
        <v>3128</v>
      </c>
      <c r="S950" s="88">
        <v>571</v>
      </c>
      <c r="T950" s="89">
        <f t="shared" si="32"/>
        <v>0</v>
      </c>
      <c r="U950" s="90">
        <f t="shared" si="33"/>
        <v>0</v>
      </c>
      <c r="V950" s="181"/>
      <c r="W950" s="183" t="s">
        <v>262</v>
      </c>
      <c r="X950" s="182" t="s">
        <v>3181</v>
      </c>
      <c r="Y950" s="132"/>
      <c r="Z950" s="74"/>
      <c r="AA950" s="22"/>
      <c r="AB950" s="141"/>
      <c r="AC950" s="248"/>
      <c r="AD950" s="248"/>
      <c r="AE950" s="248"/>
      <c r="AF950" s="248"/>
      <c r="AG950" s="293"/>
      <c r="AH950" s="400"/>
      <c r="AI950" s="22"/>
      <c r="AJ950" s="22"/>
      <c r="AK950" s="22"/>
      <c r="AL950" s="22"/>
      <c r="AM950" s="22"/>
      <c r="AN950" s="22"/>
      <c r="AO950" s="22"/>
      <c r="AP950" s="22"/>
      <c r="AQ950" s="22"/>
      <c r="AR950" s="401"/>
      <c r="AS950" s="401"/>
      <c r="AT950" s="401"/>
      <c r="AU950" s="401"/>
      <c r="AV950" s="401"/>
      <c r="AW950" s="401"/>
      <c r="AX950" s="401"/>
      <c r="AY950" s="401"/>
      <c r="AZ950" s="401"/>
      <c r="BA950" s="401"/>
      <c r="BB950" s="401"/>
      <c r="BC950" s="401"/>
      <c r="BD950" s="401"/>
      <c r="BE950" s="401"/>
      <c r="BF950" s="401"/>
      <c r="BG950" s="401"/>
      <c r="BH950" s="401"/>
      <c r="BI950" s="401"/>
      <c r="BJ950" s="401"/>
      <c r="BK950" s="401"/>
      <c r="BL950" s="401"/>
      <c r="BM950" s="401"/>
      <c r="BN950" s="401"/>
      <c r="BO950" s="401"/>
      <c r="BP950" s="401"/>
      <c r="BQ950" s="401"/>
      <c r="BR950" s="401"/>
      <c r="BS950" s="401"/>
      <c r="BT950" s="401"/>
      <c r="BU950" s="401"/>
      <c r="BV950" s="401"/>
      <c r="BW950" s="401"/>
      <c r="BX950" s="401"/>
      <c r="BY950" s="401"/>
      <c r="BZ950" s="401"/>
      <c r="CA950" s="401"/>
      <c r="CB950" s="401"/>
      <c r="CC950" s="401"/>
      <c r="CD950" s="401"/>
      <c r="CE950" s="401"/>
      <c r="CF950" s="401"/>
      <c r="CG950" s="401"/>
      <c r="CH950" s="401"/>
      <c r="CI950" s="401"/>
      <c r="CJ950" s="401"/>
      <c r="CK950" s="401"/>
    </row>
    <row r="951" spans="1:89" s="12" customFormat="1" ht="82.5" customHeight="1">
      <c r="A951" s="371" t="s">
        <v>2946</v>
      </c>
      <c r="B951" s="372" t="s">
        <v>23</v>
      </c>
      <c r="C951" s="79" t="s">
        <v>1780</v>
      </c>
      <c r="D951" s="79" t="s">
        <v>1776</v>
      </c>
      <c r="E951" s="80" t="s">
        <v>1781</v>
      </c>
      <c r="F951" s="81" t="s">
        <v>1759</v>
      </c>
      <c r="G951" s="82" t="s">
        <v>24</v>
      </c>
      <c r="H951" s="371">
        <v>0</v>
      </c>
      <c r="I951" s="83">
        <v>470000000</v>
      </c>
      <c r="J951" s="84" t="s">
        <v>25</v>
      </c>
      <c r="K951" s="372" t="s">
        <v>289</v>
      </c>
      <c r="L951" s="64" t="s">
        <v>26</v>
      </c>
      <c r="M951" s="85" t="s">
        <v>27</v>
      </c>
      <c r="N951" s="372" t="s">
        <v>1594</v>
      </c>
      <c r="O951" s="86" t="s">
        <v>28</v>
      </c>
      <c r="P951" s="64">
        <v>796</v>
      </c>
      <c r="Q951" s="87" t="s">
        <v>29</v>
      </c>
      <c r="R951" s="87" t="s">
        <v>3128</v>
      </c>
      <c r="S951" s="88">
        <v>1165</v>
      </c>
      <c r="T951" s="89">
        <f t="shared" si="32"/>
        <v>0</v>
      </c>
      <c r="U951" s="90">
        <f t="shared" si="33"/>
        <v>0</v>
      </c>
      <c r="V951" s="90"/>
      <c r="W951" s="467" t="s">
        <v>262</v>
      </c>
      <c r="X951" s="62"/>
      <c r="Y951" s="132"/>
      <c r="Z951" s="74"/>
      <c r="AA951" s="22"/>
      <c r="AB951" s="141"/>
      <c r="AC951" s="248"/>
      <c r="AD951" s="248"/>
      <c r="AE951" s="248"/>
      <c r="AF951" s="248"/>
      <c r="AG951" s="293"/>
      <c r="AH951" s="400"/>
      <c r="AI951" s="22"/>
      <c r="AJ951" s="22"/>
      <c r="AK951" s="22"/>
      <c r="AL951" s="22"/>
      <c r="AM951" s="22"/>
      <c r="AN951" s="22"/>
      <c r="AO951" s="22"/>
      <c r="AP951" s="22"/>
      <c r="AQ951" s="22"/>
      <c r="AR951" s="401"/>
      <c r="AS951" s="401"/>
      <c r="AT951" s="401"/>
      <c r="AU951" s="401"/>
      <c r="AV951" s="401"/>
      <c r="AW951" s="401"/>
      <c r="AX951" s="401"/>
      <c r="AY951" s="401"/>
      <c r="AZ951" s="401"/>
      <c r="BA951" s="401"/>
      <c r="BB951" s="401"/>
      <c r="BC951" s="401"/>
      <c r="BD951" s="401"/>
      <c r="BE951" s="401"/>
      <c r="BF951" s="401"/>
      <c r="BG951" s="401"/>
      <c r="BH951" s="401"/>
      <c r="BI951" s="401"/>
      <c r="BJ951" s="401"/>
      <c r="BK951" s="401"/>
      <c r="BL951" s="401"/>
      <c r="BM951" s="401"/>
      <c r="BN951" s="401"/>
      <c r="BO951" s="401"/>
      <c r="BP951" s="401"/>
      <c r="BQ951" s="401"/>
      <c r="BR951" s="401"/>
      <c r="BS951" s="401"/>
      <c r="BT951" s="401"/>
      <c r="BU951" s="401"/>
      <c r="BV951" s="401"/>
      <c r="BW951" s="401"/>
      <c r="BX951" s="401"/>
      <c r="BY951" s="401"/>
      <c r="BZ951" s="401"/>
      <c r="CA951" s="401"/>
      <c r="CB951" s="401"/>
      <c r="CC951" s="401"/>
      <c r="CD951" s="401"/>
      <c r="CE951" s="401"/>
      <c r="CF951" s="401"/>
      <c r="CG951" s="401"/>
      <c r="CH951" s="401"/>
      <c r="CI951" s="401"/>
      <c r="CJ951" s="401"/>
      <c r="CK951" s="401"/>
    </row>
    <row r="952" spans="1:89" s="12" customFormat="1" ht="82.5" customHeight="1">
      <c r="A952" s="371" t="s">
        <v>3880</v>
      </c>
      <c r="B952" s="372" t="s">
        <v>23</v>
      </c>
      <c r="C952" s="79" t="s">
        <v>1780</v>
      </c>
      <c r="D952" s="79" t="s">
        <v>1776</v>
      </c>
      <c r="E952" s="80" t="s">
        <v>1781</v>
      </c>
      <c r="F952" s="81" t="s">
        <v>1759</v>
      </c>
      <c r="G952" s="82" t="s">
        <v>24</v>
      </c>
      <c r="H952" s="371">
        <v>0</v>
      </c>
      <c r="I952" s="83">
        <v>470000000</v>
      </c>
      <c r="J952" s="84" t="s">
        <v>25</v>
      </c>
      <c r="K952" s="372" t="s">
        <v>3362</v>
      </c>
      <c r="L952" s="64" t="s">
        <v>26</v>
      </c>
      <c r="M952" s="85" t="s">
        <v>27</v>
      </c>
      <c r="N952" s="372" t="s">
        <v>1594</v>
      </c>
      <c r="O952" s="86" t="s">
        <v>28</v>
      </c>
      <c r="P952" s="64">
        <v>796</v>
      </c>
      <c r="Q952" s="87" t="s">
        <v>29</v>
      </c>
      <c r="R952" s="87" t="s">
        <v>3128</v>
      </c>
      <c r="S952" s="88">
        <v>1165</v>
      </c>
      <c r="T952" s="89">
        <f t="shared" si="32"/>
        <v>0</v>
      </c>
      <c r="U952" s="90">
        <f t="shared" si="33"/>
        <v>0</v>
      </c>
      <c r="V952" s="181"/>
      <c r="W952" s="183" t="s">
        <v>262</v>
      </c>
      <c r="X952" s="182" t="s">
        <v>3181</v>
      </c>
      <c r="Y952" s="132"/>
      <c r="Z952" s="74"/>
      <c r="AA952" s="22"/>
      <c r="AB952" s="141"/>
      <c r="AC952" s="248"/>
      <c r="AD952" s="248"/>
      <c r="AE952" s="248"/>
      <c r="AF952" s="248"/>
      <c r="AG952" s="293"/>
      <c r="AH952" s="400"/>
      <c r="AI952" s="22"/>
      <c r="AJ952" s="22"/>
      <c r="AK952" s="22"/>
      <c r="AL952" s="22"/>
      <c r="AM952" s="22"/>
      <c r="AN952" s="22"/>
      <c r="AO952" s="22"/>
      <c r="AP952" s="22"/>
      <c r="AQ952" s="22"/>
      <c r="AR952" s="401"/>
      <c r="AS952" s="401"/>
      <c r="AT952" s="401"/>
      <c r="AU952" s="401"/>
      <c r="AV952" s="401"/>
      <c r="AW952" s="401"/>
      <c r="AX952" s="401"/>
      <c r="AY952" s="401"/>
      <c r="AZ952" s="401"/>
      <c r="BA952" s="401"/>
      <c r="BB952" s="401"/>
      <c r="BC952" s="401"/>
      <c r="BD952" s="401"/>
      <c r="BE952" s="401"/>
      <c r="BF952" s="401"/>
      <c r="BG952" s="401"/>
      <c r="BH952" s="401"/>
      <c r="BI952" s="401"/>
      <c r="BJ952" s="401"/>
      <c r="BK952" s="401"/>
      <c r="BL952" s="401"/>
      <c r="BM952" s="401"/>
      <c r="BN952" s="401"/>
      <c r="BO952" s="401"/>
      <c r="BP952" s="401"/>
      <c r="BQ952" s="401"/>
      <c r="BR952" s="401"/>
      <c r="BS952" s="401"/>
      <c r="BT952" s="401"/>
      <c r="BU952" s="401"/>
      <c r="BV952" s="401"/>
      <c r="BW952" s="401"/>
      <c r="BX952" s="401"/>
      <c r="BY952" s="401"/>
      <c r="BZ952" s="401"/>
      <c r="CA952" s="401"/>
      <c r="CB952" s="401"/>
      <c r="CC952" s="401"/>
      <c r="CD952" s="401"/>
      <c r="CE952" s="401"/>
      <c r="CF952" s="401"/>
      <c r="CG952" s="401"/>
      <c r="CH952" s="401"/>
      <c r="CI952" s="401"/>
      <c r="CJ952" s="401"/>
      <c r="CK952" s="401"/>
    </row>
    <row r="953" spans="1:89" s="12" customFormat="1" ht="82.5" customHeight="1">
      <c r="A953" s="371" t="s">
        <v>4320</v>
      </c>
      <c r="B953" s="372" t="s">
        <v>23</v>
      </c>
      <c r="C953" s="79" t="s">
        <v>1780</v>
      </c>
      <c r="D953" s="79" t="s">
        <v>1776</v>
      </c>
      <c r="E953" s="80" t="s">
        <v>1781</v>
      </c>
      <c r="F953" s="81" t="s">
        <v>1759</v>
      </c>
      <c r="G953" s="82" t="s">
        <v>24</v>
      </c>
      <c r="H953" s="371">
        <v>0</v>
      </c>
      <c r="I953" s="83">
        <v>470000000</v>
      </c>
      <c r="J953" s="84" t="s">
        <v>25</v>
      </c>
      <c r="K953" s="372" t="s">
        <v>3084</v>
      </c>
      <c r="L953" s="64" t="s">
        <v>26</v>
      </c>
      <c r="M953" s="85" t="s">
        <v>27</v>
      </c>
      <c r="N953" s="372" t="s">
        <v>4442</v>
      </c>
      <c r="O953" s="86" t="s">
        <v>28</v>
      </c>
      <c r="P953" s="64">
        <v>796</v>
      </c>
      <c r="Q953" s="87" t="s">
        <v>29</v>
      </c>
      <c r="R953" s="87" t="s">
        <v>3128</v>
      </c>
      <c r="S953" s="88">
        <v>5113.3900000000003</v>
      </c>
      <c r="T953" s="89">
        <f t="shared" si="32"/>
        <v>0</v>
      </c>
      <c r="U953" s="90">
        <f t="shared" si="33"/>
        <v>0</v>
      </c>
      <c r="V953" s="181"/>
      <c r="W953" s="183" t="s">
        <v>262</v>
      </c>
      <c r="X953" s="182" t="s">
        <v>4285</v>
      </c>
      <c r="Y953" s="132"/>
      <c r="Z953" s="74"/>
      <c r="AA953" s="22"/>
      <c r="AB953" s="141"/>
      <c r="AC953" s="248"/>
      <c r="AD953" s="248"/>
      <c r="AE953" s="248"/>
      <c r="AF953" s="248"/>
      <c r="AG953" s="293"/>
      <c r="AH953" s="400"/>
      <c r="AI953" s="22"/>
      <c r="AJ953" s="22"/>
      <c r="AK953" s="22"/>
      <c r="AL953" s="22"/>
      <c r="AM953" s="22"/>
      <c r="AN953" s="22"/>
      <c r="AO953" s="22"/>
      <c r="AP953" s="22"/>
      <c r="AQ953" s="22"/>
      <c r="AR953" s="401"/>
      <c r="AS953" s="401"/>
      <c r="AT953" s="401"/>
      <c r="AU953" s="401"/>
      <c r="AV953" s="401"/>
      <c r="AW953" s="401"/>
      <c r="AX953" s="401"/>
      <c r="AY953" s="401"/>
      <c r="AZ953" s="401"/>
      <c r="BA953" s="401"/>
      <c r="BB953" s="401"/>
      <c r="BC953" s="401"/>
      <c r="BD953" s="401"/>
      <c r="BE953" s="401"/>
      <c r="BF953" s="401"/>
      <c r="BG953" s="401"/>
      <c r="BH953" s="401"/>
      <c r="BI953" s="401"/>
      <c r="BJ953" s="401"/>
      <c r="BK953" s="401"/>
      <c r="BL953" s="401"/>
      <c r="BM953" s="401"/>
      <c r="BN953" s="401"/>
      <c r="BO953" s="401"/>
      <c r="BP953" s="401"/>
      <c r="BQ953" s="401"/>
      <c r="BR953" s="401"/>
      <c r="BS953" s="401"/>
      <c r="BT953" s="401"/>
      <c r="BU953" s="401"/>
      <c r="BV953" s="401"/>
      <c r="BW953" s="401"/>
      <c r="BX953" s="401"/>
      <c r="BY953" s="401"/>
      <c r="BZ953" s="401"/>
      <c r="CA953" s="401"/>
      <c r="CB953" s="401"/>
      <c r="CC953" s="401"/>
      <c r="CD953" s="401"/>
      <c r="CE953" s="401"/>
      <c r="CF953" s="401"/>
      <c r="CG953" s="401"/>
      <c r="CH953" s="401"/>
      <c r="CI953" s="401"/>
      <c r="CJ953" s="401"/>
      <c r="CK953" s="401"/>
    </row>
    <row r="954" spans="1:89" s="12" customFormat="1" ht="82.5" customHeight="1">
      <c r="A954" s="371" t="s">
        <v>2947</v>
      </c>
      <c r="B954" s="372" t="s">
        <v>23</v>
      </c>
      <c r="C954" s="79" t="s">
        <v>2361</v>
      </c>
      <c r="D954" s="79" t="s">
        <v>1389</v>
      </c>
      <c r="E954" s="80" t="s">
        <v>2362</v>
      </c>
      <c r="F954" s="81" t="s">
        <v>2122</v>
      </c>
      <c r="G954" s="82" t="s">
        <v>24</v>
      </c>
      <c r="H954" s="371">
        <v>0</v>
      </c>
      <c r="I954" s="83">
        <v>470000000</v>
      </c>
      <c r="J954" s="84" t="s">
        <v>25</v>
      </c>
      <c r="K954" s="372" t="s">
        <v>618</v>
      </c>
      <c r="L954" s="64" t="s">
        <v>26</v>
      </c>
      <c r="M954" s="85" t="s">
        <v>27</v>
      </c>
      <c r="N954" s="372" t="s">
        <v>1594</v>
      </c>
      <c r="O954" s="86" t="s">
        <v>28</v>
      </c>
      <c r="P954" s="87" t="s">
        <v>806</v>
      </c>
      <c r="Q954" s="87" t="s">
        <v>805</v>
      </c>
      <c r="R954" s="87" t="s">
        <v>3128</v>
      </c>
      <c r="S954" s="88">
        <v>110</v>
      </c>
      <c r="T954" s="89">
        <f t="shared" si="32"/>
        <v>0</v>
      </c>
      <c r="U954" s="90">
        <f t="shared" si="33"/>
        <v>0</v>
      </c>
      <c r="V954" s="181"/>
      <c r="W954" s="183" t="s">
        <v>262</v>
      </c>
      <c r="X954" s="182"/>
      <c r="Y954" s="132"/>
      <c r="Z954" s="74"/>
      <c r="AA954" s="22"/>
      <c r="AB954" s="141"/>
      <c r="AC954" s="248"/>
      <c r="AD954" s="248"/>
      <c r="AE954" s="248"/>
      <c r="AF954" s="248"/>
      <c r="AG954" s="293"/>
      <c r="AH954" s="400"/>
      <c r="AI954" s="22"/>
      <c r="AJ954" s="22"/>
      <c r="AK954" s="22"/>
      <c r="AL954" s="22"/>
      <c r="AM954" s="22"/>
      <c r="AN954" s="22"/>
      <c r="AO954" s="22"/>
      <c r="AP954" s="22"/>
      <c r="AQ954" s="22"/>
      <c r="AR954" s="401"/>
      <c r="AS954" s="401"/>
      <c r="AT954" s="401"/>
      <c r="AU954" s="401"/>
      <c r="AV954" s="401"/>
      <c r="AW954" s="401"/>
      <c r="AX954" s="401"/>
      <c r="AY954" s="401"/>
      <c r="AZ954" s="401"/>
      <c r="BA954" s="401"/>
      <c r="BB954" s="401"/>
      <c r="BC954" s="401"/>
      <c r="BD954" s="401"/>
      <c r="BE954" s="401"/>
      <c r="BF954" s="401"/>
      <c r="BG954" s="401"/>
      <c r="BH954" s="401"/>
      <c r="BI954" s="401"/>
      <c r="BJ954" s="401"/>
      <c r="BK954" s="401"/>
      <c r="BL954" s="401"/>
      <c r="BM954" s="401"/>
      <c r="BN954" s="401"/>
      <c r="BO954" s="401"/>
      <c r="BP954" s="401"/>
      <c r="BQ954" s="401"/>
      <c r="BR954" s="401"/>
      <c r="BS954" s="401"/>
      <c r="BT954" s="401"/>
      <c r="BU954" s="401"/>
      <c r="BV954" s="401"/>
      <c r="BW954" s="401"/>
      <c r="BX954" s="401"/>
      <c r="BY954" s="401"/>
      <c r="BZ954" s="401"/>
      <c r="CA954" s="401"/>
      <c r="CB954" s="401"/>
      <c r="CC954" s="401"/>
      <c r="CD954" s="401"/>
      <c r="CE954" s="401"/>
      <c r="CF954" s="401"/>
      <c r="CG954" s="401"/>
      <c r="CH954" s="401"/>
      <c r="CI954" s="401"/>
      <c r="CJ954" s="401"/>
      <c r="CK954" s="401"/>
    </row>
    <row r="955" spans="1:89" s="12" customFormat="1" ht="82.5" customHeight="1">
      <c r="A955" s="371" t="s">
        <v>4321</v>
      </c>
      <c r="B955" s="372" t="s">
        <v>23</v>
      </c>
      <c r="C955" s="79" t="s">
        <v>2361</v>
      </c>
      <c r="D955" s="79" t="s">
        <v>1389</v>
      </c>
      <c r="E955" s="80" t="s">
        <v>2362</v>
      </c>
      <c r="F955" s="81" t="s">
        <v>2122</v>
      </c>
      <c r="G955" s="82" t="s">
        <v>24</v>
      </c>
      <c r="H955" s="371">
        <v>0</v>
      </c>
      <c r="I955" s="83">
        <v>470000000</v>
      </c>
      <c r="J955" s="84" t="s">
        <v>25</v>
      </c>
      <c r="K955" s="372" t="s">
        <v>3084</v>
      </c>
      <c r="L955" s="64" t="s">
        <v>26</v>
      </c>
      <c r="M955" s="85" t="s">
        <v>27</v>
      </c>
      <c r="N955" s="372" t="s">
        <v>4442</v>
      </c>
      <c r="O955" s="86" t="s">
        <v>28</v>
      </c>
      <c r="P955" s="87" t="s">
        <v>806</v>
      </c>
      <c r="Q955" s="87" t="s">
        <v>805</v>
      </c>
      <c r="R955" s="87" t="s">
        <v>3128</v>
      </c>
      <c r="S955" s="88">
        <v>160</v>
      </c>
      <c r="T955" s="89">
        <f t="shared" si="32"/>
        <v>0</v>
      </c>
      <c r="U955" s="90">
        <f t="shared" si="33"/>
        <v>0</v>
      </c>
      <c r="V955" s="181"/>
      <c r="W955" s="183" t="s">
        <v>262</v>
      </c>
      <c r="X955" s="182" t="s">
        <v>4343</v>
      </c>
      <c r="Y955" s="132"/>
      <c r="Z955" s="74"/>
      <c r="AA955" s="22"/>
      <c r="AB955" s="141"/>
      <c r="AC955" s="248"/>
      <c r="AD955" s="248"/>
      <c r="AE955" s="248"/>
      <c r="AF955" s="248"/>
      <c r="AG955" s="293"/>
      <c r="AH955" s="400"/>
      <c r="AI955" s="22"/>
      <c r="AJ955" s="22"/>
      <c r="AK955" s="22"/>
      <c r="AL955" s="22"/>
      <c r="AM955" s="22"/>
      <c r="AN955" s="22"/>
      <c r="AO955" s="22"/>
      <c r="AP955" s="22"/>
      <c r="AQ955" s="22"/>
      <c r="AR955" s="401"/>
      <c r="AS955" s="401"/>
      <c r="AT955" s="401"/>
      <c r="AU955" s="401"/>
      <c r="AV955" s="401"/>
      <c r="AW955" s="401"/>
      <c r="AX955" s="401"/>
      <c r="AY955" s="401"/>
      <c r="AZ955" s="401"/>
      <c r="BA955" s="401"/>
      <c r="BB955" s="401"/>
      <c r="BC955" s="401"/>
      <c r="BD955" s="401"/>
      <c r="BE955" s="401"/>
      <c r="BF955" s="401"/>
      <c r="BG955" s="401"/>
      <c r="BH955" s="401"/>
      <c r="BI955" s="401"/>
      <c r="BJ955" s="401"/>
      <c r="BK955" s="401"/>
      <c r="BL955" s="401"/>
      <c r="BM955" s="401"/>
      <c r="BN955" s="401"/>
      <c r="BO955" s="401"/>
      <c r="BP955" s="401"/>
      <c r="BQ955" s="401"/>
      <c r="BR955" s="401"/>
      <c r="BS955" s="401"/>
      <c r="BT955" s="401"/>
      <c r="BU955" s="401"/>
      <c r="BV955" s="401"/>
      <c r="BW955" s="401"/>
      <c r="BX955" s="401"/>
      <c r="BY955" s="401"/>
      <c r="BZ955" s="401"/>
      <c r="CA955" s="401"/>
      <c r="CB955" s="401"/>
      <c r="CC955" s="401"/>
      <c r="CD955" s="401"/>
      <c r="CE955" s="401"/>
      <c r="CF955" s="401"/>
      <c r="CG955" s="401"/>
      <c r="CH955" s="401"/>
      <c r="CI955" s="401"/>
      <c r="CJ955" s="401"/>
      <c r="CK955" s="401"/>
    </row>
    <row r="956" spans="1:89" s="12" customFormat="1" ht="82.5" customHeight="1">
      <c r="A956" s="371" t="s">
        <v>5371</v>
      </c>
      <c r="B956" s="372" t="s">
        <v>23</v>
      </c>
      <c r="C956" s="79" t="s">
        <v>2361</v>
      </c>
      <c r="D956" s="79" t="s">
        <v>1389</v>
      </c>
      <c r="E956" s="80" t="s">
        <v>2362</v>
      </c>
      <c r="F956" s="81" t="s">
        <v>2122</v>
      </c>
      <c r="G956" s="82" t="s">
        <v>35</v>
      </c>
      <c r="H956" s="371">
        <v>0</v>
      </c>
      <c r="I956" s="83">
        <v>470000000</v>
      </c>
      <c r="J956" s="84" t="s">
        <v>25</v>
      </c>
      <c r="K956" s="372" t="s">
        <v>594</v>
      </c>
      <c r="L956" s="64" t="s">
        <v>26</v>
      </c>
      <c r="M956" s="85" t="s">
        <v>27</v>
      </c>
      <c r="N956" s="372" t="s">
        <v>4442</v>
      </c>
      <c r="O956" s="86" t="s">
        <v>28</v>
      </c>
      <c r="P956" s="87" t="s">
        <v>806</v>
      </c>
      <c r="Q956" s="87" t="s">
        <v>805</v>
      </c>
      <c r="R956" s="87">
        <v>200</v>
      </c>
      <c r="S956" s="88">
        <v>160</v>
      </c>
      <c r="T956" s="89">
        <f t="shared" si="32"/>
        <v>32000</v>
      </c>
      <c r="U956" s="90">
        <f t="shared" si="33"/>
        <v>35840</v>
      </c>
      <c r="V956" s="181"/>
      <c r="W956" s="183" t="s">
        <v>262</v>
      </c>
      <c r="X956" s="182" t="s">
        <v>3333</v>
      </c>
      <c r="Y956" s="132"/>
      <c r="Z956" s="368"/>
      <c r="AA956" s="405"/>
      <c r="AB956" s="403"/>
      <c r="AC956" s="404"/>
      <c r="AD956" s="404"/>
      <c r="AE956" s="404"/>
      <c r="AF956" s="404"/>
      <c r="AG956" s="411"/>
      <c r="AH956" s="405"/>
      <c r="AI956" s="405"/>
      <c r="AJ956" s="406"/>
      <c r="AK956" s="405"/>
      <c r="AL956" s="406"/>
      <c r="AM956" s="22"/>
      <c r="AN956" s="22"/>
      <c r="AO956" s="22"/>
      <c r="AP956" s="22"/>
      <c r="AQ956" s="22"/>
      <c r="AR956" s="401"/>
      <c r="AS956" s="401"/>
      <c r="AT956" s="401"/>
      <c r="AU956" s="401"/>
      <c r="AV956" s="401"/>
      <c r="AW956" s="401"/>
      <c r="AX956" s="401"/>
      <c r="AY956" s="401"/>
      <c r="AZ956" s="401"/>
      <c r="BA956" s="401"/>
      <c r="BB956" s="401"/>
      <c r="BC956" s="401"/>
      <c r="BD956" s="401"/>
      <c r="BE956" s="401"/>
      <c r="BF956" s="401"/>
      <c r="BG956" s="401"/>
      <c r="BH956" s="401"/>
      <c r="BI956" s="401"/>
      <c r="BJ956" s="401"/>
      <c r="BK956" s="401"/>
      <c r="BL956" s="401"/>
      <c r="BM956" s="401"/>
      <c r="BN956" s="401"/>
      <c r="BO956" s="401"/>
      <c r="BP956" s="401"/>
      <c r="BQ956" s="401"/>
      <c r="BR956" s="401"/>
      <c r="BS956" s="401"/>
      <c r="BT956" s="401"/>
      <c r="BU956" s="401"/>
      <c r="BV956" s="401"/>
      <c r="BW956" s="401"/>
      <c r="BX956" s="401"/>
      <c r="BY956" s="401"/>
      <c r="BZ956" s="401"/>
      <c r="CA956" s="401"/>
      <c r="CB956" s="401"/>
      <c r="CC956" s="401"/>
      <c r="CD956" s="401"/>
      <c r="CE956" s="401"/>
      <c r="CF956" s="401"/>
      <c r="CG956" s="401"/>
      <c r="CH956" s="401"/>
      <c r="CI956" s="401"/>
      <c r="CJ956" s="401"/>
      <c r="CK956" s="401"/>
    </row>
    <row r="957" spans="1:89" s="12" customFormat="1" ht="82.5" customHeight="1">
      <c r="A957" s="371" t="s">
        <v>2948</v>
      </c>
      <c r="B957" s="372" t="s">
        <v>23</v>
      </c>
      <c r="C957" s="79" t="s">
        <v>2363</v>
      </c>
      <c r="D957" s="79" t="s">
        <v>1207</v>
      </c>
      <c r="E957" s="80" t="s">
        <v>2364</v>
      </c>
      <c r="F957" s="81" t="s">
        <v>2123</v>
      </c>
      <c r="G957" s="82" t="s">
        <v>24</v>
      </c>
      <c r="H957" s="371">
        <v>0</v>
      </c>
      <c r="I957" s="83">
        <v>470000000</v>
      </c>
      <c r="J957" s="84" t="s">
        <v>25</v>
      </c>
      <c r="K957" s="372" t="s">
        <v>618</v>
      </c>
      <c r="L957" s="64" t="s">
        <v>26</v>
      </c>
      <c r="M957" s="85" t="s">
        <v>27</v>
      </c>
      <c r="N957" s="372" t="s">
        <v>1594</v>
      </c>
      <c r="O957" s="86" t="s">
        <v>28</v>
      </c>
      <c r="P957" s="87" t="s">
        <v>806</v>
      </c>
      <c r="Q957" s="87" t="s">
        <v>805</v>
      </c>
      <c r="R957" s="87" t="s">
        <v>3128</v>
      </c>
      <c r="S957" s="88">
        <v>96</v>
      </c>
      <c r="T957" s="89">
        <f t="shared" si="32"/>
        <v>0</v>
      </c>
      <c r="U957" s="90">
        <f t="shared" si="33"/>
        <v>0</v>
      </c>
      <c r="V957" s="181"/>
      <c r="W957" s="183" t="s">
        <v>262</v>
      </c>
      <c r="X957" s="182"/>
      <c r="Y957" s="132"/>
      <c r="Z957" s="74"/>
      <c r="AA957" s="22"/>
      <c r="AB957" s="141"/>
      <c r="AC957" s="248"/>
      <c r="AD957" s="248"/>
      <c r="AE957" s="248"/>
      <c r="AF957" s="248"/>
      <c r="AG957" s="293"/>
      <c r="AH957" s="400"/>
      <c r="AI957" s="22"/>
      <c r="AJ957" s="22"/>
      <c r="AK957" s="22"/>
      <c r="AL957" s="22"/>
      <c r="AM957" s="22"/>
      <c r="AN957" s="22"/>
      <c r="AO957" s="22"/>
      <c r="AP957" s="22"/>
      <c r="AQ957" s="22"/>
      <c r="AR957" s="401"/>
      <c r="AS957" s="401"/>
      <c r="AT957" s="401"/>
      <c r="AU957" s="401"/>
      <c r="AV957" s="401"/>
      <c r="AW957" s="401"/>
      <c r="AX957" s="401"/>
      <c r="AY957" s="401"/>
      <c r="AZ957" s="401"/>
      <c r="BA957" s="401"/>
      <c r="BB957" s="401"/>
      <c r="BC957" s="401"/>
      <c r="BD957" s="401"/>
      <c r="BE957" s="401"/>
      <c r="BF957" s="401"/>
      <c r="BG957" s="401"/>
      <c r="BH957" s="401"/>
      <c r="BI957" s="401"/>
      <c r="BJ957" s="401"/>
      <c r="BK957" s="401"/>
      <c r="BL957" s="401"/>
      <c r="BM957" s="401"/>
      <c r="BN957" s="401"/>
      <c r="BO957" s="401"/>
      <c r="BP957" s="401"/>
      <c r="BQ957" s="401"/>
      <c r="BR957" s="401"/>
      <c r="BS957" s="401"/>
      <c r="BT957" s="401"/>
      <c r="BU957" s="401"/>
      <c r="BV957" s="401"/>
      <c r="BW957" s="401"/>
      <c r="BX957" s="401"/>
      <c r="BY957" s="401"/>
      <c r="BZ957" s="401"/>
      <c r="CA957" s="401"/>
      <c r="CB957" s="401"/>
      <c r="CC957" s="401"/>
      <c r="CD957" s="401"/>
      <c r="CE957" s="401"/>
      <c r="CF957" s="401"/>
      <c r="CG957" s="401"/>
      <c r="CH957" s="401"/>
      <c r="CI957" s="401"/>
      <c r="CJ957" s="401"/>
      <c r="CK957" s="401"/>
    </row>
    <row r="958" spans="1:89" s="12" customFormat="1" ht="82.5" customHeight="1">
      <c r="A958" s="371" t="s">
        <v>4322</v>
      </c>
      <c r="B958" s="372" t="s">
        <v>23</v>
      </c>
      <c r="C958" s="79" t="s">
        <v>2363</v>
      </c>
      <c r="D958" s="79" t="s">
        <v>1207</v>
      </c>
      <c r="E958" s="80" t="s">
        <v>2364</v>
      </c>
      <c r="F958" s="81" t="s">
        <v>2123</v>
      </c>
      <c r="G958" s="82" t="s">
        <v>35</v>
      </c>
      <c r="H958" s="371">
        <v>0</v>
      </c>
      <c r="I958" s="83">
        <v>470000000</v>
      </c>
      <c r="J958" s="84" t="s">
        <v>25</v>
      </c>
      <c r="K958" s="372" t="s">
        <v>3084</v>
      </c>
      <c r="L958" s="64" t="s">
        <v>26</v>
      </c>
      <c r="M958" s="85" t="s">
        <v>27</v>
      </c>
      <c r="N958" s="372" t="s">
        <v>4442</v>
      </c>
      <c r="O958" s="86" t="s">
        <v>28</v>
      </c>
      <c r="P958" s="87" t="s">
        <v>806</v>
      </c>
      <c r="Q958" s="87" t="s">
        <v>805</v>
      </c>
      <c r="R958" s="87">
        <v>400</v>
      </c>
      <c r="S958" s="88">
        <v>116.07142857142856</v>
      </c>
      <c r="T958" s="89">
        <f t="shared" si="32"/>
        <v>46428.57142857142</v>
      </c>
      <c r="U958" s="90">
        <f t="shared" si="33"/>
        <v>51999.999999999993</v>
      </c>
      <c r="V958" s="181"/>
      <c r="W958" s="183" t="s">
        <v>262</v>
      </c>
      <c r="X958" s="182" t="s">
        <v>4046</v>
      </c>
      <c r="Y958" s="67"/>
      <c r="Z958" s="69"/>
      <c r="AA958" s="67"/>
      <c r="AB958" s="69"/>
      <c r="AC958" s="70"/>
      <c r="AD958" s="70"/>
      <c r="AE958" s="70"/>
      <c r="AF958" s="70"/>
      <c r="AG958" s="9"/>
      <c r="AH958" s="321"/>
      <c r="AI958" s="67"/>
      <c r="AJ958" s="68"/>
      <c r="AK958" s="69"/>
      <c r="AL958" s="68"/>
      <c r="AM958" s="22"/>
      <c r="AN958" s="22"/>
      <c r="AO958" s="22"/>
      <c r="AP958" s="22"/>
      <c r="AQ958" s="22"/>
      <c r="AR958" s="401"/>
      <c r="AS958" s="401"/>
      <c r="AT958" s="401"/>
      <c r="AU958" s="401"/>
      <c r="AV958" s="401"/>
      <c r="AW958" s="401"/>
      <c r="AX958" s="401"/>
      <c r="AY958" s="401"/>
      <c r="AZ958" s="401"/>
      <c r="BA958" s="401"/>
      <c r="BB958" s="401"/>
      <c r="BC958" s="401"/>
      <c r="BD958" s="401"/>
      <c r="BE958" s="401"/>
      <c r="BF958" s="401"/>
      <c r="BG958" s="401"/>
      <c r="BH958" s="401"/>
      <c r="BI958" s="401"/>
      <c r="BJ958" s="401"/>
      <c r="BK958" s="401"/>
      <c r="BL958" s="401"/>
      <c r="BM958" s="401"/>
      <c r="BN958" s="401"/>
      <c r="BO958" s="401"/>
      <c r="BP958" s="401"/>
      <c r="BQ958" s="401"/>
      <c r="BR958" s="401"/>
      <c r="BS958" s="401"/>
      <c r="BT958" s="401"/>
      <c r="BU958" s="401"/>
      <c r="BV958" s="401"/>
      <c r="BW958" s="401"/>
      <c r="BX958" s="401"/>
      <c r="BY958" s="401"/>
      <c r="BZ958" s="401"/>
      <c r="CA958" s="401"/>
      <c r="CB958" s="401"/>
      <c r="CC958" s="401"/>
      <c r="CD958" s="401"/>
      <c r="CE958" s="401"/>
      <c r="CF958" s="401"/>
      <c r="CG958" s="401"/>
      <c r="CH958" s="401"/>
      <c r="CI958" s="401"/>
      <c r="CJ958" s="401"/>
      <c r="CK958" s="401"/>
    </row>
    <row r="959" spans="1:89" s="12" customFormat="1" ht="82.5" customHeight="1">
      <c r="A959" s="371" t="s">
        <v>2949</v>
      </c>
      <c r="B959" s="372" t="s">
        <v>23</v>
      </c>
      <c r="C959" s="79" t="s">
        <v>1842</v>
      </c>
      <c r="D959" s="79" t="s">
        <v>1843</v>
      </c>
      <c r="E959" s="80" t="s">
        <v>1844</v>
      </c>
      <c r="F959" s="81" t="s">
        <v>1760</v>
      </c>
      <c r="G959" s="82" t="s">
        <v>24</v>
      </c>
      <c r="H959" s="371">
        <v>0</v>
      </c>
      <c r="I959" s="83">
        <v>470000000</v>
      </c>
      <c r="J959" s="84" t="s">
        <v>25</v>
      </c>
      <c r="K959" s="372" t="s">
        <v>618</v>
      </c>
      <c r="L959" s="64" t="s">
        <v>26</v>
      </c>
      <c r="M959" s="85" t="s">
        <v>27</v>
      </c>
      <c r="N959" s="372" t="s">
        <v>1594</v>
      </c>
      <c r="O959" s="86" t="s">
        <v>28</v>
      </c>
      <c r="P959" s="64">
        <v>796</v>
      </c>
      <c r="Q959" s="87" t="s">
        <v>29</v>
      </c>
      <c r="R959" s="87" t="s">
        <v>3128</v>
      </c>
      <c r="S959" s="88">
        <v>161</v>
      </c>
      <c r="T959" s="89">
        <f t="shared" si="32"/>
        <v>0</v>
      </c>
      <c r="U959" s="90">
        <f t="shared" si="33"/>
        <v>0</v>
      </c>
      <c r="V959" s="181"/>
      <c r="W959" s="183" t="s">
        <v>262</v>
      </c>
      <c r="X959" s="182"/>
      <c r="Y959" s="132"/>
      <c r="Z959" s="74"/>
      <c r="AA959" s="22"/>
      <c r="AB959" s="141"/>
      <c r="AC959" s="248"/>
      <c r="AD959" s="248"/>
      <c r="AE959" s="248"/>
      <c r="AF959" s="248"/>
      <c r="AG959" s="293"/>
      <c r="AH959" s="400"/>
      <c r="AI959" s="22"/>
      <c r="AJ959" s="22"/>
      <c r="AK959" s="22"/>
      <c r="AL959" s="22"/>
      <c r="AM959" s="22"/>
      <c r="AN959" s="22"/>
      <c r="AO959" s="22"/>
      <c r="AP959" s="22"/>
      <c r="AQ959" s="22"/>
      <c r="AR959" s="401"/>
      <c r="AS959" s="401"/>
      <c r="AT959" s="401"/>
      <c r="AU959" s="401"/>
      <c r="AV959" s="401"/>
      <c r="AW959" s="401"/>
      <c r="AX959" s="401"/>
      <c r="AY959" s="401"/>
      <c r="AZ959" s="401"/>
      <c r="BA959" s="401"/>
      <c r="BB959" s="401"/>
      <c r="BC959" s="401"/>
      <c r="BD959" s="401"/>
      <c r="BE959" s="401"/>
      <c r="BF959" s="401"/>
      <c r="BG959" s="401"/>
      <c r="BH959" s="401"/>
      <c r="BI959" s="401"/>
      <c r="BJ959" s="401"/>
      <c r="BK959" s="401"/>
      <c r="BL959" s="401"/>
      <c r="BM959" s="401"/>
      <c r="BN959" s="401"/>
      <c r="BO959" s="401"/>
      <c r="BP959" s="401"/>
      <c r="BQ959" s="401"/>
      <c r="BR959" s="401"/>
      <c r="BS959" s="401"/>
      <c r="BT959" s="401"/>
      <c r="BU959" s="401"/>
      <c r="BV959" s="401"/>
      <c r="BW959" s="401"/>
      <c r="BX959" s="401"/>
      <c r="BY959" s="401"/>
      <c r="BZ959" s="401"/>
      <c r="CA959" s="401"/>
      <c r="CB959" s="401"/>
      <c r="CC959" s="401"/>
      <c r="CD959" s="401"/>
      <c r="CE959" s="401"/>
      <c r="CF959" s="401"/>
      <c r="CG959" s="401"/>
      <c r="CH959" s="401"/>
      <c r="CI959" s="401"/>
      <c r="CJ959" s="401"/>
      <c r="CK959" s="401"/>
    </row>
    <row r="960" spans="1:89" s="12" customFormat="1" ht="82.5" customHeight="1">
      <c r="A960" s="371" t="s">
        <v>2950</v>
      </c>
      <c r="B960" s="372" t="s">
        <v>23</v>
      </c>
      <c r="C960" s="79" t="s">
        <v>2365</v>
      </c>
      <c r="D960" s="79" t="s">
        <v>2366</v>
      </c>
      <c r="E960" s="80" t="s">
        <v>2367</v>
      </c>
      <c r="F960" s="81" t="s">
        <v>1761</v>
      </c>
      <c r="G960" s="82" t="s">
        <v>24</v>
      </c>
      <c r="H960" s="371">
        <v>0</v>
      </c>
      <c r="I960" s="83">
        <v>470000000</v>
      </c>
      <c r="J960" s="84" t="s">
        <v>25</v>
      </c>
      <c r="K960" s="372" t="s">
        <v>618</v>
      </c>
      <c r="L960" s="64" t="s">
        <v>26</v>
      </c>
      <c r="M960" s="85" t="s">
        <v>27</v>
      </c>
      <c r="N960" s="372" t="s">
        <v>1594</v>
      </c>
      <c r="O960" s="86" t="s">
        <v>28</v>
      </c>
      <c r="P960" s="64">
        <v>796</v>
      </c>
      <c r="Q960" s="87" t="s">
        <v>29</v>
      </c>
      <c r="R960" s="87" t="s">
        <v>3128</v>
      </c>
      <c r="S960" s="88">
        <v>3839</v>
      </c>
      <c r="T960" s="89">
        <f t="shared" si="32"/>
        <v>0</v>
      </c>
      <c r="U960" s="90">
        <f t="shared" si="33"/>
        <v>0</v>
      </c>
      <c r="V960" s="181"/>
      <c r="W960" s="183" t="s">
        <v>262</v>
      </c>
      <c r="X960" s="182"/>
      <c r="Y960" s="132"/>
      <c r="Z960" s="74"/>
      <c r="AA960" s="22"/>
      <c r="AB960" s="141"/>
      <c r="AC960" s="248"/>
      <c r="AD960" s="248"/>
      <c r="AE960" s="248"/>
      <c r="AF960" s="248"/>
      <c r="AG960" s="293"/>
      <c r="AH960" s="400"/>
      <c r="AI960" s="22"/>
      <c r="AJ960" s="22"/>
      <c r="AK960" s="22"/>
      <c r="AL960" s="22"/>
      <c r="AM960" s="22"/>
      <c r="AN960" s="22"/>
      <c r="AO960" s="22"/>
      <c r="AP960" s="22"/>
      <c r="AQ960" s="22"/>
      <c r="AR960" s="401"/>
      <c r="AS960" s="401"/>
      <c r="AT960" s="401"/>
      <c r="AU960" s="401"/>
      <c r="AV960" s="401"/>
      <c r="AW960" s="401"/>
      <c r="AX960" s="401"/>
      <c r="AY960" s="401"/>
      <c r="AZ960" s="401"/>
      <c r="BA960" s="401"/>
      <c r="BB960" s="401"/>
      <c r="BC960" s="401"/>
      <c r="BD960" s="401"/>
      <c r="BE960" s="401"/>
      <c r="BF960" s="401"/>
      <c r="BG960" s="401"/>
      <c r="BH960" s="401"/>
      <c r="BI960" s="401"/>
      <c r="BJ960" s="401"/>
      <c r="BK960" s="401"/>
      <c r="BL960" s="401"/>
      <c r="BM960" s="401"/>
      <c r="BN960" s="401"/>
      <c r="BO960" s="401"/>
      <c r="BP960" s="401"/>
      <c r="BQ960" s="401"/>
      <c r="BR960" s="401"/>
      <c r="BS960" s="401"/>
      <c r="BT960" s="401"/>
      <c r="BU960" s="401"/>
      <c r="BV960" s="401"/>
      <c r="BW960" s="401"/>
      <c r="BX960" s="401"/>
      <c r="BY960" s="401"/>
      <c r="BZ960" s="401"/>
      <c r="CA960" s="401"/>
      <c r="CB960" s="401"/>
      <c r="CC960" s="401"/>
      <c r="CD960" s="401"/>
      <c r="CE960" s="401"/>
      <c r="CF960" s="401"/>
      <c r="CG960" s="401"/>
      <c r="CH960" s="401"/>
      <c r="CI960" s="401"/>
      <c r="CJ960" s="401"/>
      <c r="CK960" s="401"/>
    </row>
    <row r="961" spans="1:89" s="12" customFormat="1" ht="82.5" customHeight="1">
      <c r="A961" s="371" t="s">
        <v>2951</v>
      </c>
      <c r="B961" s="372" t="s">
        <v>23</v>
      </c>
      <c r="C961" s="79" t="s">
        <v>2365</v>
      </c>
      <c r="D961" s="79" t="s">
        <v>2366</v>
      </c>
      <c r="E961" s="80" t="s">
        <v>2367</v>
      </c>
      <c r="F961" s="81" t="s">
        <v>1762</v>
      </c>
      <c r="G961" s="82" t="s">
        <v>24</v>
      </c>
      <c r="H961" s="371">
        <v>0</v>
      </c>
      <c r="I961" s="83">
        <v>470000000</v>
      </c>
      <c r="J961" s="84" t="s">
        <v>25</v>
      </c>
      <c r="K961" s="372" t="s">
        <v>618</v>
      </c>
      <c r="L961" s="64" t="s">
        <v>26</v>
      </c>
      <c r="M961" s="85" t="s">
        <v>27</v>
      </c>
      <c r="N961" s="372" t="s">
        <v>1594</v>
      </c>
      <c r="O961" s="86" t="s">
        <v>28</v>
      </c>
      <c r="P961" s="64">
        <v>796</v>
      </c>
      <c r="Q961" s="87" t="s">
        <v>29</v>
      </c>
      <c r="R961" s="87" t="s">
        <v>3128</v>
      </c>
      <c r="S961" s="88">
        <v>10982</v>
      </c>
      <c r="T961" s="89">
        <f t="shared" si="32"/>
        <v>0</v>
      </c>
      <c r="U961" s="90">
        <f t="shared" si="33"/>
        <v>0</v>
      </c>
      <c r="V961" s="181"/>
      <c r="W961" s="183" t="s">
        <v>262</v>
      </c>
      <c r="X961" s="182"/>
      <c r="Y961" s="132"/>
      <c r="Z961" s="74"/>
      <c r="AA961" s="22"/>
      <c r="AB961" s="141"/>
      <c r="AC961" s="248"/>
      <c r="AD961" s="248"/>
      <c r="AE961" s="248"/>
      <c r="AF961" s="248"/>
      <c r="AG961" s="293"/>
      <c r="AH961" s="400"/>
      <c r="AI961" s="22"/>
      <c r="AJ961" s="22"/>
      <c r="AK961" s="22"/>
      <c r="AL961" s="22"/>
      <c r="AM961" s="22"/>
      <c r="AN961" s="22"/>
      <c r="AO961" s="22"/>
      <c r="AP961" s="22"/>
      <c r="AQ961" s="22"/>
      <c r="AR961" s="401"/>
      <c r="AS961" s="401"/>
      <c r="AT961" s="401"/>
      <c r="AU961" s="401"/>
      <c r="AV961" s="401"/>
      <c r="AW961" s="401"/>
      <c r="AX961" s="401"/>
      <c r="AY961" s="401"/>
      <c r="AZ961" s="401"/>
      <c r="BA961" s="401"/>
      <c r="BB961" s="401"/>
      <c r="BC961" s="401"/>
      <c r="BD961" s="401"/>
      <c r="BE961" s="401"/>
      <c r="BF961" s="401"/>
      <c r="BG961" s="401"/>
      <c r="BH961" s="401"/>
      <c r="BI961" s="401"/>
      <c r="BJ961" s="401"/>
      <c r="BK961" s="401"/>
      <c r="BL961" s="401"/>
      <c r="BM961" s="401"/>
      <c r="BN961" s="401"/>
      <c r="BO961" s="401"/>
      <c r="BP961" s="401"/>
      <c r="BQ961" s="401"/>
      <c r="BR961" s="401"/>
      <c r="BS961" s="401"/>
      <c r="BT961" s="401"/>
      <c r="BU961" s="401"/>
      <c r="BV961" s="401"/>
      <c r="BW961" s="401"/>
      <c r="BX961" s="401"/>
      <c r="BY961" s="401"/>
      <c r="BZ961" s="401"/>
      <c r="CA961" s="401"/>
      <c r="CB961" s="401"/>
      <c r="CC961" s="401"/>
      <c r="CD961" s="401"/>
      <c r="CE961" s="401"/>
      <c r="CF961" s="401"/>
      <c r="CG961" s="401"/>
      <c r="CH961" s="401"/>
      <c r="CI961" s="401"/>
      <c r="CJ961" s="401"/>
      <c r="CK961" s="401"/>
    </row>
    <row r="962" spans="1:89" s="12" customFormat="1" ht="82.5" customHeight="1">
      <c r="A962" s="371" t="s">
        <v>4364</v>
      </c>
      <c r="B962" s="372" t="s">
        <v>23</v>
      </c>
      <c r="C962" s="79" t="s">
        <v>2365</v>
      </c>
      <c r="D962" s="79" t="s">
        <v>2366</v>
      </c>
      <c r="E962" s="80" t="s">
        <v>2367</v>
      </c>
      <c r="F962" s="81" t="s">
        <v>1762</v>
      </c>
      <c r="G962" s="82" t="s">
        <v>24</v>
      </c>
      <c r="H962" s="371">
        <v>0</v>
      </c>
      <c r="I962" s="83">
        <v>470000000</v>
      </c>
      <c r="J962" s="84" t="s">
        <v>25</v>
      </c>
      <c r="K962" s="372" t="s">
        <v>3084</v>
      </c>
      <c r="L962" s="64" t="s">
        <v>26</v>
      </c>
      <c r="M962" s="85" t="s">
        <v>27</v>
      </c>
      <c r="N962" s="372" t="s">
        <v>4342</v>
      </c>
      <c r="O962" s="86" t="s">
        <v>28</v>
      </c>
      <c r="P962" s="64">
        <v>796</v>
      </c>
      <c r="Q962" s="87" t="s">
        <v>29</v>
      </c>
      <c r="R962" s="87" t="s">
        <v>3128</v>
      </c>
      <c r="S962" s="88">
        <v>10982</v>
      </c>
      <c r="T962" s="89">
        <f t="shared" si="32"/>
        <v>0</v>
      </c>
      <c r="U962" s="90">
        <f t="shared" si="33"/>
        <v>0</v>
      </c>
      <c r="V962" s="181"/>
      <c r="W962" s="183" t="s">
        <v>262</v>
      </c>
      <c r="X962" s="182" t="s">
        <v>4298</v>
      </c>
      <c r="Y962" s="132"/>
      <c r="Z962" s="74"/>
      <c r="AA962" s="22"/>
      <c r="AB962" s="141"/>
      <c r="AC962" s="248"/>
      <c r="AD962" s="248"/>
      <c r="AE962" s="248"/>
      <c r="AF962" s="248"/>
      <c r="AG962" s="293"/>
      <c r="AH962" s="400"/>
      <c r="AI962" s="22"/>
      <c r="AJ962" s="22"/>
      <c r="AK962" s="22"/>
      <c r="AL962" s="22"/>
      <c r="AM962" s="22"/>
      <c r="AN962" s="22"/>
      <c r="AO962" s="22"/>
      <c r="AP962" s="22"/>
      <c r="AQ962" s="22"/>
      <c r="AR962" s="401"/>
      <c r="AS962" s="401"/>
      <c r="AT962" s="401"/>
      <c r="AU962" s="401"/>
      <c r="AV962" s="401"/>
      <c r="AW962" s="401"/>
      <c r="AX962" s="401"/>
      <c r="AY962" s="401"/>
      <c r="AZ962" s="401"/>
      <c r="BA962" s="401"/>
      <c r="BB962" s="401"/>
      <c r="BC962" s="401"/>
      <c r="BD962" s="401"/>
      <c r="BE962" s="401"/>
      <c r="BF962" s="401"/>
      <c r="BG962" s="401"/>
      <c r="BH962" s="401"/>
      <c r="BI962" s="401"/>
      <c r="BJ962" s="401"/>
      <c r="BK962" s="401"/>
      <c r="BL962" s="401"/>
      <c r="BM962" s="401"/>
      <c r="BN962" s="401"/>
      <c r="BO962" s="401"/>
      <c r="BP962" s="401"/>
      <c r="BQ962" s="401"/>
      <c r="BR962" s="401"/>
      <c r="BS962" s="401"/>
      <c r="BT962" s="401"/>
      <c r="BU962" s="401"/>
      <c r="BV962" s="401"/>
      <c r="BW962" s="401"/>
      <c r="BX962" s="401"/>
      <c r="BY962" s="401"/>
      <c r="BZ962" s="401"/>
      <c r="CA962" s="401"/>
      <c r="CB962" s="401"/>
      <c r="CC962" s="401"/>
      <c r="CD962" s="401"/>
      <c r="CE962" s="401"/>
      <c r="CF962" s="401"/>
      <c r="CG962" s="401"/>
      <c r="CH962" s="401"/>
      <c r="CI962" s="401"/>
      <c r="CJ962" s="401"/>
      <c r="CK962" s="401"/>
    </row>
    <row r="963" spans="1:89" s="12" customFormat="1" ht="82.5" customHeight="1">
      <c r="A963" s="371" t="s">
        <v>4323</v>
      </c>
      <c r="B963" s="372" t="s">
        <v>23</v>
      </c>
      <c r="C963" s="79" t="s">
        <v>4363</v>
      </c>
      <c r="D963" s="79" t="s">
        <v>912</v>
      </c>
      <c r="E963" s="80" t="s">
        <v>2369</v>
      </c>
      <c r="F963" s="81" t="s">
        <v>1763</v>
      </c>
      <c r="G963" s="82" t="s">
        <v>24</v>
      </c>
      <c r="H963" s="371">
        <v>0</v>
      </c>
      <c r="I963" s="83">
        <v>470000000</v>
      </c>
      <c r="J963" s="84" t="s">
        <v>25</v>
      </c>
      <c r="K963" s="372" t="s">
        <v>618</v>
      </c>
      <c r="L963" s="64" t="s">
        <v>26</v>
      </c>
      <c r="M963" s="85" t="s">
        <v>27</v>
      </c>
      <c r="N963" s="372" t="s">
        <v>1594</v>
      </c>
      <c r="O963" s="86" t="s">
        <v>28</v>
      </c>
      <c r="P963" s="64">
        <v>796</v>
      </c>
      <c r="Q963" s="87" t="s">
        <v>29</v>
      </c>
      <c r="R963" s="87" t="s">
        <v>3128</v>
      </c>
      <c r="S963" s="88">
        <v>197</v>
      </c>
      <c r="T963" s="89">
        <f t="shared" si="32"/>
        <v>0</v>
      </c>
      <c r="U963" s="90">
        <f t="shared" si="33"/>
        <v>0</v>
      </c>
      <c r="V963" s="181"/>
      <c r="W963" s="183" t="s">
        <v>262</v>
      </c>
      <c r="X963" s="182"/>
      <c r="Y963" s="132"/>
      <c r="Z963" s="74"/>
      <c r="AA963" s="22"/>
      <c r="AB963" s="141"/>
      <c r="AC963" s="248"/>
      <c r="AD963" s="248"/>
      <c r="AE963" s="248"/>
      <c r="AF963" s="248"/>
      <c r="AG963" s="293"/>
      <c r="AH963" s="400"/>
      <c r="AI963" s="22"/>
      <c r="AJ963" s="22"/>
      <c r="AK963" s="22"/>
      <c r="AL963" s="22"/>
      <c r="AM963" s="22"/>
      <c r="AN963" s="22"/>
      <c r="AO963" s="22"/>
      <c r="AP963" s="22"/>
      <c r="AQ963" s="22"/>
      <c r="AR963" s="401"/>
      <c r="AS963" s="401"/>
      <c r="AT963" s="401"/>
      <c r="AU963" s="401"/>
      <c r="AV963" s="401"/>
      <c r="AW963" s="401"/>
      <c r="AX963" s="401"/>
      <c r="AY963" s="401"/>
      <c r="AZ963" s="401"/>
      <c r="BA963" s="401"/>
      <c r="BB963" s="401"/>
      <c r="BC963" s="401"/>
      <c r="BD963" s="401"/>
      <c r="BE963" s="401"/>
      <c r="BF963" s="401"/>
      <c r="BG963" s="401"/>
      <c r="BH963" s="401"/>
      <c r="BI963" s="401"/>
      <c r="BJ963" s="401"/>
      <c r="BK963" s="401"/>
      <c r="BL963" s="401"/>
      <c r="BM963" s="401"/>
      <c r="BN963" s="401"/>
      <c r="BO963" s="401"/>
      <c r="BP963" s="401"/>
      <c r="BQ963" s="401"/>
      <c r="BR963" s="401"/>
      <c r="BS963" s="401"/>
      <c r="BT963" s="401"/>
      <c r="BU963" s="401"/>
      <c r="BV963" s="401"/>
      <c r="BW963" s="401"/>
      <c r="BX963" s="401"/>
      <c r="BY963" s="401"/>
      <c r="BZ963" s="401"/>
      <c r="CA963" s="401"/>
      <c r="CB963" s="401"/>
      <c r="CC963" s="401"/>
      <c r="CD963" s="401"/>
      <c r="CE963" s="401"/>
      <c r="CF963" s="401"/>
      <c r="CG963" s="401"/>
      <c r="CH963" s="401"/>
      <c r="CI963" s="401"/>
      <c r="CJ963" s="401"/>
      <c r="CK963" s="401"/>
    </row>
    <row r="964" spans="1:89" s="12" customFormat="1" ht="82.5" customHeight="1">
      <c r="A964" s="371" t="s">
        <v>2952</v>
      </c>
      <c r="B964" s="372" t="s">
        <v>23</v>
      </c>
      <c r="C964" s="79" t="s">
        <v>2368</v>
      </c>
      <c r="D964" s="79" t="s">
        <v>912</v>
      </c>
      <c r="E964" s="80" t="s">
        <v>2369</v>
      </c>
      <c r="F964" s="81" t="s">
        <v>1764</v>
      </c>
      <c r="G964" s="82" t="s">
        <v>24</v>
      </c>
      <c r="H964" s="371">
        <v>0</v>
      </c>
      <c r="I964" s="83">
        <v>470000000</v>
      </c>
      <c r="J964" s="84" t="s">
        <v>25</v>
      </c>
      <c r="K964" s="372" t="s">
        <v>618</v>
      </c>
      <c r="L964" s="64" t="s">
        <v>26</v>
      </c>
      <c r="M964" s="85" t="s">
        <v>27</v>
      </c>
      <c r="N964" s="372" t="s">
        <v>1594</v>
      </c>
      <c r="O964" s="86" t="s">
        <v>28</v>
      </c>
      <c r="P964" s="64">
        <v>796</v>
      </c>
      <c r="Q964" s="87" t="s">
        <v>29</v>
      </c>
      <c r="R964" s="87" t="s">
        <v>3128</v>
      </c>
      <c r="S964" s="88">
        <v>139</v>
      </c>
      <c r="T964" s="89">
        <f t="shared" si="32"/>
        <v>0</v>
      </c>
      <c r="U964" s="90">
        <f t="shared" si="33"/>
        <v>0</v>
      </c>
      <c r="V964" s="90"/>
      <c r="W964" s="467" t="s">
        <v>262</v>
      </c>
      <c r="X964" s="62"/>
      <c r="Y964" s="132"/>
      <c r="Z964" s="74"/>
      <c r="AA964" s="22"/>
      <c r="AB964" s="141"/>
      <c r="AC964" s="248"/>
      <c r="AD964" s="248"/>
      <c r="AE964" s="248"/>
      <c r="AF964" s="248"/>
      <c r="AG964" s="293"/>
      <c r="AH964" s="400"/>
      <c r="AI964" s="22"/>
      <c r="AJ964" s="22"/>
      <c r="AK964" s="22"/>
      <c r="AL964" s="22"/>
      <c r="AM964" s="22"/>
      <c r="AN964" s="22"/>
      <c r="AO964" s="22"/>
      <c r="AP964" s="22"/>
      <c r="AQ964" s="22"/>
      <c r="AR964" s="401"/>
      <c r="AS964" s="401"/>
      <c r="AT964" s="401"/>
      <c r="AU964" s="401"/>
      <c r="AV964" s="401"/>
      <c r="AW964" s="401"/>
      <c r="AX964" s="401"/>
      <c r="AY964" s="401"/>
      <c r="AZ964" s="401"/>
      <c r="BA964" s="401"/>
      <c r="BB964" s="401"/>
      <c r="BC964" s="401"/>
      <c r="BD964" s="401"/>
      <c r="BE964" s="401"/>
      <c r="BF964" s="401"/>
      <c r="BG964" s="401"/>
      <c r="BH964" s="401"/>
      <c r="BI964" s="401"/>
      <c r="BJ964" s="401"/>
      <c r="BK964" s="401"/>
      <c r="BL964" s="401"/>
      <c r="BM964" s="401"/>
      <c r="BN964" s="401"/>
      <c r="BO964" s="401"/>
      <c r="BP964" s="401"/>
      <c r="BQ964" s="401"/>
      <c r="BR964" s="401"/>
      <c r="BS964" s="401"/>
      <c r="BT964" s="401"/>
      <c r="BU964" s="401"/>
      <c r="BV964" s="401"/>
      <c r="BW964" s="401"/>
      <c r="BX964" s="401"/>
      <c r="BY964" s="401"/>
      <c r="BZ964" s="401"/>
      <c r="CA964" s="401"/>
      <c r="CB964" s="401"/>
      <c r="CC964" s="401"/>
      <c r="CD964" s="401"/>
      <c r="CE964" s="401"/>
      <c r="CF964" s="401"/>
      <c r="CG964" s="401"/>
      <c r="CH964" s="401"/>
      <c r="CI964" s="401"/>
      <c r="CJ964" s="401"/>
      <c r="CK964" s="401"/>
    </row>
    <row r="965" spans="1:89" s="12" customFormat="1" ht="82.5" customHeight="1">
      <c r="A965" s="371" t="s">
        <v>2953</v>
      </c>
      <c r="B965" s="372" t="s">
        <v>23</v>
      </c>
      <c r="C965" s="79" t="s">
        <v>1771</v>
      </c>
      <c r="D965" s="79" t="s">
        <v>912</v>
      </c>
      <c r="E965" s="80" t="s">
        <v>1772</v>
      </c>
      <c r="F965" s="81" t="s">
        <v>1765</v>
      </c>
      <c r="G965" s="82" t="s">
        <v>24</v>
      </c>
      <c r="H965" s="371">
        <v>0</v>
      </c>
      <c r="I965" s="83">
        <v>470000000</v>
      </c>
      <c r="J965" s="84" t="s">
        <v>25</v>
      </c>
      <c r="K965" s="372" t="s">
        <v>618</v>
      </c>
      <c r="L965" s="64" t="s">
        <v>26</v>
      </c>
      <c r="M965" s="85" t="s">
        <v>27</v>
      </c>
      <c r="N965" s="372" t="s">
        <v>1594</v>
      </c>
      <c r="O965" s="86" t="s">
        <v>28</v>
      </c>
      <c r="P965" s="64">
        <v>796</v>
      </c>
      <c r="Q965" s="87" t="s">
        <v>29</v>
      </c>
      <c r="R965" s="87" t="s">
        <v>3128</v>
      </c>
      <c r="S965" s="88">
        <v>500</v>
      </c>
      <c r="T965" s="89">
        <f t="shared" si="32"/>
        <v>0</v>
      </c>
      <c r="U965" s="90">
        <f t="shared" si="33"/>
        <v>0</v>
      </c>
      <c r="V965" s="181"/>
      <c r="W965" s="183" t="s">
        <v>262</v>
      </c>
      <c r="X965" s="182"/>
      <c r="Y965" s="132"/>
      <c r="Z965" s="74"/>
      <c r="AA965" s="22"/>
      <c r="AB965" s="141"/>
      <c r="AC965" s="248"/>
      <c r="AD965" s="248"/>
      <c r="AE965" s="248"/>
      <c r="AF965" s="248"/>
      <c r="AG965" s="293"/>
      <c r="AH965" s="400"/>
      <c r="AI965" s="22"/>
      <c r="AJ965" s="22"/>
      <c r="AK965" s="22"/>
      <c r="AL965" s="22"/>
      <c r="AM965" s="22"/>
      <c r="AN965" s="22"/>
      <c r="AO965" s="22"/>
      <c r="AP965" s="22"/>
      <c r="AQ965" s="22"/>
      <c r="AR965" s="401"/>
      <c r="AS965" s="401"/>
      <c r="AT965" s="401"/>
      <c r="AU965" s="401"/>
      <c r="AV965" s="401"/>
      <c r="AW965" s="401"/>
      <c r="AX965" s="401"/>
      <c r="AY965" s="401"/>
      <c r="AZ965" s="401"/>
      <c r="BA965" s="401"/>
      <c r="BB965" s="401"/>
      <c r="BC965" s="401"/>
      <c r="BD965" s="401"/>
      <c r="BE965" s="401"/>
      <c r="BF965" s="401"/>
      <c r="BG965" s="401"/>
      <c r="BH965" s="401"/>
      <c r="BI965" s="401"/>
      <c r="BJ965" s="401"/>
      <c r="BK965" s="401"/>
      <c r="BL965" s="401"/>
      <c r="BM965" s="401"/>
      <c r="BN965" s="401"/>
      <c r="BO965" s="401"/>
      <c r="BP965" s="401"/>
      <c r="BQ965" s="401"/>
      <c r="BR965" s="401"/>
      <c r="BS965" s="401"/>
      <c r="BT965" s="401"/>
      <c r="BU965" s="401"/>
      <c r="BV965" s="401"/>
      <c r="BW965" s="401"/>
      <c r="BX965" s="401"/>
      <c r="BY965" s="401"/>
      <c r="BZ965" s="401"/>
      <c r="CA965" s="401"/>
      <c r="CB965" s="401"/>
      <c r="CC965" s="401"/>
      <c r="CD965" s="401"/>
      <c r="CE965" s="401"/>
      <c r="CF965" s="401"/>
      <c r="CG965" s="401"/>
      <c r="CH965" s="401"/>
      <c r="CI965" s="401"/>
      <c r="CJ965" s="401"/>
      <c r="CK965" s="401"/>
    </row>
    <row r="966" spans="1:89" s="12" customFormat="1" ht="82.5" customHeight="1">
      <c r="A966" s="371" t="s">
        <v>4324</v>
      </c>
      <c r="B966" s="372" t="s">
        <v>23</v>
      </c>
      <c r="C966" s="79" t="s">
        <v>1771</v>
      </c>
      <c r="D966" s="79" t="s">
        <v>912</v>
      </c>
      <c r="E966" s="80" t="s">
        <v>1772</v>
      </c>
      <c r="F966" s="81" t="s">
        <v>1765</v>
      </c>
      <c r="G966" s="82" t="s">
        <v>24</v>
      </c>
      <c r="H966" s="371">
        <v>0</v>
      </c>
      <c r="I966" s="83">
        <v>470000000</v>
      </c>
      <c r="J966" s="84" t="s">
        <v>25</v>
      </c>
      <c r="K966" s="372" t="s">
        <v>3084</v>
      </c>
      <c r="L966" s="64" t="s">
        <v>26</v>
      </c>
      <c r="M966" s="85" t="s">
        <v>27</v>
      </c>
      <c r="N966" s="372" t="s">
        <v>1594</v>
      </c>
      <c r="O966" s="86" t="s">
        <v>28</v>
      </c>
      <c r="P966" s="64">
        <v>796</v>
      </c>
      <c r="Q966" s="87" t="s">
        <v>29</v>
      </c>
      <c r="R966" s="87" t="s">
        <v>3128</v>
      </c>
      <c r="S966" s="88">
        <v>625</v>
      </c>
      <c r="T966" s="89">
        <f t="shared" si="32"/>
        <v>0</v>
      </c>
      <c r="U966" s="90">
        <f t="shared" si="33"/>
        <v>0</v>
      </c>
      <c r="V966" s="181"/>
      <c r="W966" s="183" t="s">
        <v>262</v>
      </c>
      <c r="X966" s="182" t="s">
        <v>4267</v>
      </c>
      <c r="Y966" s="132"/>
      <c r="Z966" s="74"/>
      <c r="AA966" s="22"/>
      <c r="AB966" s="141"/>
      <c r="AC966" s="248"/>
      <c r="AD966" s="248"/>
      <c r="AE966" s="248"/>
      <c r="AF966" s="248"/>
      <c r="AG966" s="293"/>
      <c r="AH966" s="400"/>
      <c r="AI966" s="22"/>
      <c r="AJ966" s="22"/>
      <c r="AK966" s="22"/>
      <c r="AL966" s="22"/>
      <c r="AM966" s="22"/>
      <c r="AN966" s="22"/>
      <c r="AO966" s="22"/>
      <c r="AP966" s="22"/>
      <c r="AQ966" s="22"/>
      <c r="AR966" s="401"/>
      <c r="AS966" s="401"/>
      <c r="AT966" s="401"/>
      <c r="AU966" s="401"/>
      <c r="AV966" s="401"/>
      <c r="AW966" s="401"/>
      <c r="AX966" s="401"/>
      <c r="AY966" s="401"/>
      <c r="AZ966" s="401"/>
      <c r="BA966" s="401"/>
      <c r="BB966" s="401"/>
      <c r="BC966" s="401"/>
      <c r="BD966" s="401"/>
      <c r="BE966" s="401"/>
      <c r="BF966" s="401"/>
      <c r="BG966" s="401"/>
      <c r="BH966" s="401"/>
      <c r="BI966" s="401"/>
      <c r="BJ966" s="401"/>
      <c r="BK966" s="401"/>
      <c r="BL966" s="401"/>
      <c r="BM966" s="401"/>
      <c r="BN966" s="401"/>
      <c r="BO966" s="401"/>
      <c r="BP966" s="401"/>
      <c r="BQ966" s="401"/>
      <c r="BR966" s="401"/>
      <c r="BS966" s="401"/>
      <c r="BT966" s="401"/>
      <c r="BU966" s="401"/>
      <c r="BV966" s="401"/>
      <c r="BW966" s="401"/>
      <c r="BX966" s="401"/>
      <c r="BY966" s="401"/>
      <c r="BZ966" s="401"/>
      <c r="CA966" s="401"/>
      <c r="CB966" s="401"/>
      <c r="CC966" s="401"/>
      <c r="CD966" s="401"/>
      <c r="CE966" s="401"/>
      <c r="CF966" s="401"/>
      <c r="CG966" s="401"/>
      <c r="CH966" s="401"/>
      <c r="CI966" s="401"/>
      <c r="CJ966" s="401"/>
      <c r="CK966" s="401"/>
    </row>
    <row r="967" spans="1:89" s="12" customFormat="1" ht="82.5" customHeight="1">
      <c r="A967" s="371" t="s">
        <v>5348</v>
      </c>
      <c r="B967" s="372" t="s">
        <v>23</v>
      </c>
      <c r="C967" s="79" t="s">
        <v>1771</v>
      </c>
      <c r="D967" s="79" t="s">
        <v>912</v>
      </c>
      <c r="E967" s="80" t="s">
        <v>1772</v>
      </c>
      <c r="F967" s="81" t="s">
        <v>5380</v>
      </c>
      <c r="G967" s="82" t="s">
        <v>35</v>
      </c>
      <c r="H967" s="371">
        <v>0</v>
      </c>
      <c r="I967" s="83">
        <v>470000000</v>
      </c>
      <c r="J967" s="84" t="s">
        <v>25</v>
      </c>
      <c r="K967" s="372" t="s">
        <v>594</v>
      </c>
      <c r="L967" s="64" t="s">
        <v>26</v>
      </c>
      <c r="M967" s="85" t="s">
        <v>27</v>
      </c>
      <c r="N967" s="372" t="s">
        <v>4442</v>
      </c>
      <c r="O967" s="86" t="s">
        <v>28</v>
      </c>
      <c r="P967" s="64">
        <v>796</v>
      </c>
      <c r="Q967" s="87" t="s">
        <v>29</v>
      </c>
      <c r="R967" s="87">
        <v>25</v>
      </c>
      <c r="S967" s="88">
        <v>625</v>
      </c>
      <c r="T967" s="89">
        <f t="shared" si="32"/>
        <v>15625</v>
      </c>
      <c r="U967" s="90">
        <f t="shared" si="33"/>
        <v>17500</v>
      </c>
      <c r="V967" s="181"/>
      <c r="W967" s="183" t="s">
        <v>262</v>
      </c>
      <c r="X967" s="182" t="s">
        <v>5349</v>
      </c>
      <c r="Y967" s="132"/>
      <c r="Z967" s="74"/>
      <c r="AA967" s="22"/>
      <c r="AB967" s="141"/>
      <c r="AC967" s="248"/>
      <c r="AD967" s="248"/>
      <c r="AE967" s="248"/>
      <c r="AF967" s="248"/>
      <c r="AG967" s="293"/>
      <c r="AH967" s="400"/>
      <c r="AI967" s="22"/>
      <c r="AJ967" s="22"/>
      <c r="AK967" s="22"/>
      <c r="AL967" s="22"/>
      <c r="AM967" s="22"/>
      <c r="AN967" s="22"/>
      <c r="AO967" s="22"/>
      <c r="AP967" s="22"/>
      <c r="AQ967" s="22"/>
      <c r="AR967" s="401"/>
      <c r="AS967" s="401"/>
      <c r="AT967" s="401"/>
      <c r="AU967" s="401"/>
      <c r="AV967" s="401"/>
      <c r="AW967" s="401"/>
      <c r="AX967" s="401"/>
      <c r="AY967" s="401"/>
      <c r="AZ967" s="401"/>
      <c r="BA967" s="401"/>
      <c r="BB967" s="401"/>
      <c r="BC967" s="401"/>
      <c r="BD967" s="401"/>
      <c r="BE967" s="401"/>
      <c r="BF967" s="401"/>
      <c r="BG967" s="401"/>
      <c r="BH967" s="401"/>
      <c r="BI967" s="401"/>
      <c r="BJ967" s="401"/>
      <c r="BK967" s="401"/>
      <c r="BL967" s="401"/>
      <c r="BM967" s="401"/>
      <c r="BN967" s="401"/>
      <c r="BO967" s="401"/>
      <c r="BP967" s="401"/>
      <c r="BQ967" s="401"/>
      <c r="BR967" s="401"/>
      <c r="BS967" s="401"/>
      <c r="BT967" s="401"/>
      <c r="BU967" s="401"/>
      <c r="BV967" s="401"/>
      <c r="BW967" s="401"/>
      <c r="BX967" s="401"/>
      <c r="BY967" s="401"/>
      <c r="BZ967" s="401"/>
      <c r="CA967" s="401"/>
      <c r="CB967" s="401"/>
      <c r="CC967" s="401"/>
      <c r="CD967" s="401"/>
      <c r="CE967" s="401"/>
      <c r="CF967" s="401"/>
      <c r="CG967" s="401"/>
      <c r="CH967" s="401"/>
      <c r="CI967" s="401"/>
      <c r="CJ967" s="401"/>
      <c r="CK967" s="401"/>
    </row>
    <row r="968" spans="1:89" s="12" customFormat="1" ht="82.5" customHeight="1">
      <c r="A968" s="371" t="s">
        <v>2954</v>
      </c>
      <c r="B968" s="372" t="s">
        <v>23</v>
      </c>
      <c r="C968" s="79" t="s">
        <v>1773</v>
      </c>
      <c r="D968" s="79" t="s">
        <v>912</v>
      </c>
      <c r="E968" s="80" t="s">
        <v>1774</v>
      </c>
      <c r="F968" s="81" t="s">
        <v>1766</v>
      </c>
      <c r="G968" s="82" t="s">
        <v>24</v>
      </c>
      <c r="H968" s="371">
        <v>0</v>
      </c>
      <c r="I968" s="83">
        <v>470000000</v>
      </c>
      <c r="J968" s="84" t="s">
        <v>25</v>
      </c>
      <c r="K968" s="372" t="s">
        <v>618</v>
      </c>
      <c r="L968" s="64" t="s">
        <v>26</v>
      </c>
      <c r="M968" s="85" t="s">
        <v>27</v>
      </c>
      <c r="N968" s="372" t="s">
        <v>1594</v>
      </c>
      <c r="O968" s="86" t="s">
        <v>28</v>
      </c>
      <c r="P968" s="64">
        <v>796</v>
      </c>
      <c r="Q968" s="87" t="s">
        <v>29</v>
      </c>
      <c r="R968" s="87" t="s">
        <v>3128</v>
      </c>
      <c r="S968" s="88">
        <v>513</v>
      </c>
      <c r="T968" s="89">
        <f t="shared" si="32"/>
        <v>0</v>
      </c>
      <c r="U968" s="90">
        <f t="shared" si="33"/>
        <v>0</v>
      </c>
      <c r="V968" s="181"/>
      <c r="W968" s="183" t="s">
        <v>262</v>
      </c>
      <c r="X968" s="182"/>
      <c r="Y968" s="132"/>
      <c r="Z968" s="74"/>
      <c r="AA968" s="22"/>
      <c r="AB968" s="141"/>
      <c r="AC968" s="248"/>
      <c r="AD968" s="248"/>
      <c r="AE968" s="248"/>
      <c r="AF968" s="248"/>
      <c r="AG968" s="293"/>
      <c r="AH968" s="400"/>
      <c r="AI968" s="22"/>
      <c r="AJ968" s="22"/>
      <c r="AK968" s="22"/>
      <c r="AL968" s="22"/>
      <c r="AM968" s="22"/>
      <c r="AN968" s="22"/>
      <c r="AO968" s="22"/>
      <c r="AP968" s="22"/>
      <c r="AQ968" s="22"/>
      <c r="AR968" s="401"/>
      <c r="AS968" s="401"/>
      <c r="AT968" s="401"/>
      <c r="AU968" s="401"/>
      <c r="AV968" s="401"/>
      <c r="AW968" s="401"/>
      <c r="AX968" s="401"/>
      <c r="AY968" s="401"/>
      <c r="AZ968" s="401"/>
      <c r="BA968" s="401"/>
      <c r="BB968" s="401"/>
      <c r="BC968" s="401"/>
      <c r="BD968" s="401"/>
      <c r="BE968" s="401"/>
      <c r="BF968" s="401"/>
      <c r="BG968" s="401"/>
      <c r="BH968" s="401"/>
      <c r="BI968" s="401"/>
      <c r="BJ968" s="401"/>
      <c r="BK968" s="401"/>
      <c r="BL968" s="401"/>
      <c r="BM968" s="401"/>
      <c r="BN968" s="401"/>
      <c r="BO968" s="401"/>
      <c r="BP968" s="401"/>
      <c r="BQ968" s="401"/>
      <c r="BR968" s="401"/>
      <c r="BS968" s="401"/>
      <c r="BT968" s="401"/>
      <c r="BU968" s="401"/>
      <c r="BV968" s="401"/>
      <c r="BW968" s="401"/>
      <c r="BX968" s="401"/>
      <c r="BY968" s="401"/>
      <c r="BZ968" s="401"/>
      <c r="CA968" s="401"/>
      <c r="CB968" s="401"/>
      <c r="CC968" s="401"/>
      <c r="CD968" s="401"/>
      <c r="CE968" s="401"/>
      <c r="CF968" s="401"/>
      <c r="CG968" s="401"/>
      <c r="CH968" s="401"/>
      <c r="CI968" s="401"/>
      <c r="CJ968" s="401"/>
      <c r="CK968" s="401"/>
    </row>
    <row r="969" spans="1:89" s="12" customFormat="1" ht="82.5" customHeight="1">
      <c r="A969" s="371" t="s">
        <v>4325</v>
      </c>
      <c r="B969" s="372" t="s">
        <v>23</v>
      </c>
      <c r="C969" s="79" t="s">
        <v>1773</v>
      </c>
      <c r="D969" s="79" t="s">
        <v>912</v>
      </c>
      <c r="E969" s="80" t="s">
        <v>1774</v>
      </c>
      <c r="F969" s="81" t="s">
        <v>1766</v>
      </c>
      <c r="G969" s="82" t="s">
        <v>24</v>
      </c>
      <c r="H969" s="371">
        <v>0</v>
      </c>
      <c r="I969" s="83">
        <v>470000000</v>
      </c>
      <c r="J969" s="84" t="s">
        <v>25</v>
      </c>
      <c r="K969" s="372" t="s">
        <v>3084</v>
      </c>
      <c r="L969" s="64" t="s">
        <v>26</v>
      </c>
      <c r="M969" s="85" t="s">
        <v>27</v>
      </c>
      <c r="N969" s="372" t="s">
        <v>1594</v>
      </c>
      <c r="O969" s="86" t="s">
        <v>28</v>
      </c>
      <c r="P969" s="64">
        <v>796</v>
      </c>
      <c r="Q969" s="87" t="s">
        <v>29</v>
      </c>
      <c r="R969" s="87" t="s">
        <v>3128</v>
      </c>
      <c r="S969" s="88">
        <v>715</v>
      </c>
      <c r="T969" s="89">
        <f t="shared" si="32"/>
        <v>0</v>
      </c>
      <c r="U969" s="90">
        <f t="shared" si="33"/>
        <v>0</v>
      </c>
      <c r="V969" s="181"/>
      <c r="W969" s="183" t="s">
        <v>262</v>
      </c>
      <c r="X969" s="182" t="s">
        <v>4267</v>
      </c>
      <c r="Y969" s="132"/>
      <c r="Z969" s="74"/>
      <c r="AA969" s="22"/>
      <c r="AB969" s="141"/>
      <c r="AC969" s="248"/>
      <c r="AD969" s="248"/>
      <c r="AE969" s="248"/>
      <c r="AF969" s="248"/>
      <c r="AG969" s="293"/>
      <c r="AH969" s="400"/>
      <c r="AI969" s="22"/>
      <c r="AJ969" s="22"/>
      <c r="AK969" s="22"/>
      <c r="AL969" s="22"/>
      <c r="AM969" s="22"/>
      <c r="AN969" s="22"/>
      <c r="AO969" s="22"/>
      <c r="AP969" s="22"/>
      <c r="AQ969" s="22"/>
      <c r="AR969" s="401"/>
      <c r="AS969" s="401"/>
      <c r="AT969" s="401"/>
      <c r="AU969" s="401"/>
      <c r="AV969" s="401"/>
      <c r="AW969" s="401"/>
      <c r="AX969" s="401"/>
      <c r="AY969" s="401"/>
      <c r="AZ969" s="401"/>
      <c r="BA969" s="401"/>
      <c r="BB969" s="401"/>
      <c r="BC969" s="401"/>
      <c r="BD969" s="401"/>
      <c r="BE969" s="401"/>
      <c r="BF969" s="401"/>
      <c r="BG969" s="401"/>
      <c r="BH969" s="401"/>
      <c r="BI969" s="401"/>
      <c r="BJ969" s="401"/>
      <c r="BK969" s="401"/>
      <c r="BL969" s="401"/>
      <c r="BM969" s="401"/>
      <c r="BN969" s="401"/>
      <c r="BO969" s="401"/>
      <c r="BP969" s="401"/>
      <c r="BQ969" s="401"/>
      <c r="BR969" s="401"/>
      <c r="BS969" s="401"/>
      <c r="BT969" s="401"/>
      <c r="BU969" s="401"/>
      <c r="BV969" s="401"/>
      <c r="BW969" s="401"/>
      <c r="BX969" s="401"/>
      <c r="BY969" s="401"/>
      <c r="BZ969" s="401"/>
      <c r="CA969" s="401"/>
      <c r="CB969" s="401"/>
      <c r="CC969" s="401"/>
      <c r="CD969" s="401"/>
      <c r="CE969" s="401"/>
      <c r="CF969" s="401"/>
      <c r="CG969" s="401"/>
      <c r="CH969" s="401"/>
      <c r="CI969" s="401"/>
      <c r="CJ969" s="401"/>
      <c r="CK969" s="401"/>
    </row>
    <row r="970" spans="1:89" s="12" customFormat="1" ht="82.5" customHeight="1">
      <c r="A970" s="371" t="s">
        <v>5372</v>
      </c>
      <c r="B970" s="372" t="s">
        <v>23</v>
      </c>
      <c r="C970" s="79" t="s">
        <v>1773</v>
      </c>
      <c r="D970" s="79" t="s">
        <v>912</v>
      </c>
      <c r="E970" s="80" t="s">
        <v>1774</v>
      </c>
      <c r="F970" s="81" t="s">
        <v>1766</v>
      </c>
      <c r="G970" s="82" t="s">
        <v>35</v>
      </c>
      <c r="H970" s="371">
        <v>0</v>
      </c>
      <c r="I970" s="83">
        <v>470000000</v>
      </c>
      <c r="J970" s="84" t="s">
        <v>25</v>
      </c>
      <c r="K970" s="372" t="s">
        <v>594</v>
      </c>
      <c r="L970" s="64" t="s">
        <v>26</v>
      </c>
      <c r="M970" s="85" t="s">
        <v>27</v>
      </c>
      <c r="N970" s="372" t="s">
        <v>4442</v>
      </c>
      <c r="O970" s="86" t="s">
        <v>28</v>
      </c>
      <c r="P970" s="64">
        <v>796</v>
      </c>
      <c r="Q970" s="87" t="s">
        <v>29</v>
      </c>
      <c r="R970" s="87">
        <v>50</v>
      </c>
      <c r="S970" s="88">
        <v>715</v>
      </c>
      <c r="T970" s="89">
        <f t="shared" si="32"/>
        <v>35750</v>
      </c>
      <c r="U970" s="90">
        <f t="shared" si="33"/>
        <v>40040.000000000007</v>
      </c>
      <c r="V970" s="181"/>
      <c r="W970" s="183" t="s">
        <v>262</v>
      </c>
      <c r="X970" s="182" t="s">
        <v>4019</v>
      </c>
      <c r="Y970" s="132"/>
      <c r="Z970" s="368"/>
      <c r="AA970" s="405"/>
      <c r="AB970" s="403"/>
      <c r="AC970" s="404"/>
      <c r="AD970" s="404"/>
      <c r="AE970" s="404"/>
      <c r="AF970" s="404"/>
      <c r="AG970" s="411"/>
      <c r="AH970" s="405"/>
      <c r="AI970" s="405"/>
      <c r="AJ970" s="406"/>
      <c r="AK970" s="405"/>
      <c r="AL970" s="406"/>
      <c r="AM970" s="22"/>
      <c r="AN970" s="22"/>
      <c r="AO970" s="22"/>
      <c r="AP970" s="22"/>
      <c r="AQ970" s="22"/>
      <c r="AR970" s="401"/>
      <c r="AS970" s="401"/>
      <c r="AT970" s="401"/>
      <c r="AU970" s="401"/>
      <c r="AV970" s="401"/>
      <c r="AW970" s="401"/>
      <c r="AX970" s="401"/>
      <c r="AY970" s="401"/>
      <c r="AZ970" s="401"/>
      <c r="BA970" s="401"/>
      <c r="BB970" s="401"/>
      <c r="BC970" s="401"/>
      <c r="BD970" s="401"/>
      <c r="BE970" s="401"/>
      <c r="BF970" s="401"/>
      <c r="BG970" s="401"/>
      <c r="BH970" s="401"/>
      <c r="BI970" s="401"/>
      <c r="BJ970" s="401"/>
      <c r="BK970" s="401"/>
      <c r="BL970" s="401"/>
      <c r="BM970" s="401"/>
      <c r="BN970" s="401"/>
      <c r="BO970" s="401"/>
      <c r="BP970" s="401"/>
      <c r="BQ970" s="401"/>
      <c r="BR970" s="401"/>
      <c r="BS970" s="401"/>
      <c r="BT970" s="401"/>
      <c r="BU970" s="401"/>
      <c r="BV970" s="401"/>
      <c r="BW970" s="401"/>
      <c r="BX970" s="401"/>
      <c r="BY970" s="401"/>
      <c r="BZ970" s="401"/>
      <c r="CA970" s="401"/>
      <c r="CB970" s="401"/>
      <c r="CC970" s="401"/>
      <c r="CD970" s="401"/>
      <c r="CE970" s="401"/>
      <c r="CF970" s="401"/>
      <c r="CG970" s="401"/>
      <c r="CH970" s="401"/>
      <c r="CI970" s="401"/>
      <c r="CJ970" s="401"/>
      <c r="CK970" s="401"/>
    </row>
    <row r="971" spans="1:89" s="12" customFormat="1" ht="82.5" customHeight="1">
      <c r="A971" s="371" t="s">
        <v>2955</v>
      </c>
      <c r="B971" s="372" t="s">
        <v>23</v>
      </c>
      <c r="C971" s="79" t="s">
        <v>2124</v>
      </c>
      <c r="D971" s="79" t="s">
        <v>1835</v>
      </c>
      <c r="E971" s="80" t="s">
        <v>5035</v>
      </c>
      <c r="F971" s="81" t="s">
        <v>1797</v>
      </c>
      <c r="G971" s="82" t="s">
        <v>24</v>
      </c>
      <c r="H971" s="371">
        <v>0</v>
      </c>
      <c r="I971" s="83">
        <v>470000000</v>
      </c>
      <c r="J971" s="84" t="s">
        <v>25</v>
      </c>
      <c r="K971" s="372" t="s">
        <v>264</v>
      </c>
      <c r="L971" s="64" t="s">
        <v>26</v>
      </c>
      <c r="M971" s="85" t="s">
        <v>27</v>
      </c>
      <c r="N971" s="372" t="s">
        <v>1594</v>
      </c>
      <c r="O971" s="86" t="s">
        <v>28</v>
      </c>
      <c r="P971" s="87" t="s">
        <v>806</v>
      </c>
      <c r="Q971" s="87" t="s">
        <v>805</v>
      </c>
      <c r="R971" s="87" t="s">
        <v>3128</v>
      </c>
      <c r="S971" s="88">
        <v>174</v>
      </c>
      <c r="T971" s="89">
        <f t="shared" si="32"/>
        <v>0</v>
      </c>
      <c r="U971" s="90">
        <f t="shared" si="33"/>
        <v>0</v>
      </c>
      <c r="V971" s="90"/>
      <c r="W971" s="467" t="s">
        <v>262</v>
      </c>
      <c r="X971" s="62"/>
      <c r="Y971" s="132"/>
      <c r="Z971" s="74"/>
      <c r="AA971" s="22"/>
      <c r="AB971" s="141"/>
      <c r="AC971" s="248"/>
      <c r="AD971" s="248"/>
      <c r="AE971" s="248"/>
      <c r="AF971" s="248"/>
      <c r="AG971" s="293"/>
      <c r="AH971" s="400"/>
      <c r="AI971" s="22"/>
      <c r="AJ971" s="22"/>
      <c r="AK971" s="22"/>
      <c r="AL971" s="22"/>
      <c r="AM971" s="22"/>
      <c r="AN971" s="22"/>
      <c r="AO971" s="22"/>
      <c r="AP971" s="22"/>
      <c r="AQ971" s="22"/>
      <c r="AR971" s="401"/>
      <c r="AS971" s="401"/>
      <c r="AT971" s="401"/>
      <c r="AU971" s="401"/>
      <c r="AV971" s="401"/>
      <c r="AW971" s="401"/>
      <c r="AX971" s="401"/>
      <c r="AY971" s="401"/>
      <c r="AZ971" s="401"/>
      <c r="BA971" s="401"/>
      <c r="BB971" s="401"/>
      <c r="BC971" s="401"/>
      <c r="BD971" s="401"/>
      <c r="BE971" s="401"/>
      <c r="BF971" s="401"/>
      <c r="BG971" s="401"/>
      <c r="BH971" s="401"/>
      <c r="BI971" s="401"/>
      <c r="BJ971" s="401"/>
      <c r="BK971" s="401"/>
      <c r="BL971" s="401"/>
      <c r="BM971" s="401"/>
      <c r="BN971" s="401"/>
      <c r="BO971" s="401"/>
      <c r="BP971" s="401"/>
      <c r="BQ971" s="401"/>
      <c r="BR971" s="401"/>
      <c r="BS971" s="401"/>
      <c r="BT971" s="401"/>
      <c r="BU971" s="401"/>
      <c r="BV971" s="401"/>
      <c r="BW971" s="401"/>
      <c r="BX971" s="401"/>
      <c r="BY971" s="401"/>
      <c r="BZ971" s="401"/>
      <c r="CA971" s="401"/>
      <c r="CB971" s="401"/>
      <c r="CC971" s="401"/>
      <c r="CD971" s="401"/>
      <c r="CE971" s="401"/>
      <c r="CF971" s="401"/>
      <c r="CG971" s="401"/>
      <c r="CH971" s="401"/>
      <c r="CI971" s="401"/>
      <c r="CJ971" s="401"/>
      <c r="CK971" s="401"/>
    </row>
    <row r="972" spans="1:89" s="12" customFormat="1" ht="82.5" customHeight="1">
      <c r="A972" s="371" t="s">
        <v>3431</v>
      </c>
      <c r="B972" s="372" t="s">
        <v>23</v>
      </c>
      <c r="C972" s="79" t="s">
        <v>2124</v>
      </c>
      <c r="D972" s="79" t="s">
        <v>1835</v>
      </c>
      <c r="E972" s="80" t="s">
        <v>2125</v>
      </c>
      <c r="F972" s="81" t="s">
        <v>1797</v>
      </c>
      <c r="G972" s="82" t="s">
        <v>24</v>
      </c>
      <c r="H972" s="371">
        <v>0</v>
      </c>
      <c r="I972" s="83">
        <v>470000000</v>
      </c>
      <c r="J972" s="84" t="s">
        <v>25</v>
      </c>
      <c r="K972" s="372" t="s">
        <v>618</v>
      </c>
      <c r="L972" s="64" t="s">
        <v>26</v>
      </c>
      <c r="M972" s="85" t="s">
        <v>27</v>
      </c>
      <c r="N972" s="372" t="s">
        <v>1594</v>
      </c>
      <c r="O972" s="86" t="s">
        <v>28</v>
      </c>
      <c r="P972" s="87" t="s">
        <v>806</v>
      </c>
      <c r="Q972" s="87" t="s">
        <v>805</v>
      </c>
      <c r="R972" s="87" t="s">
        <v>3128</v>
      </c>
      <c r="S972" s="88">
        <v>174</v>
      </c>
      <c r="T972" s="89">
        <f t="shared" si="32"/>
        <v>0</v>
      </c>
      <c r="U972" s="90">
        <f t="shared" si="33"/>
        <v>0</v>
      </c>
      <c r="V972" s="181"/>
      <c r="W972" s="183" t="s">
        <v>262</v>
      </c>
      <c r="X972" s="182" t="s">
        <v>3181</v>
      </c>
      <c r="Y972" s="132"/>
      <c r="Z972" s="74"/>
      <c r="AA972" s="22"/>
      <c r="AB972" s="141"/>
      <c r="AC972" s="248"/>
      <c r="AD972" s="248"/>
      <c r="AE972" s="248"/>
      <c r="AF972" s="248"/>
      <c r="AG972" s="293"/>
      <c r="AH972" s="400"/>
      <c r="AI972" s="22"/>
      <c r="AJ972" s="22"/>
      <c r="AK972" s="22"/>
      <c r="AL972" s="22"/>
      <c r="AM972" s="22"/>
      <c r="AN972" s="22"/>
      <c r="AO972" s="22"/>
      <c r="AP972" s="22"/>
      <c r="AQ972" s="22"/>
      <c r="AR972" s="401"/>
      <c r="AS972" s="401"/>
      <c r="AT972" s="401"/>
      <c r="AU972" s="401"/>
      <c r="AV972" s="401"/>
      <c r="AW972" s="401"/>
      <c r="AX972" s="401"/>
      <c r="AY972" s="401"/>
      <c r="AZ972" s="401"/>
      <c r="BA972" s="401"/>
      <c r="BB972" s="401"/>
      <c r="BC972" s="401"/>
      <c r="BD972" s="401"/>
      <c r="BE972" s="401"/>
      <c r="BF972" s="401"/>
      <c r="BG972" s="401"/>
      <c r="BH972" s="401"/>
      <c r="BI972" s="401"/>
      <c r="BJ972" s="401"/>
      <c r="BK972" s="401"/>
      <c r="BL972" s="401"/>
      <c r="BM972" s="401"/>
      <c r="BN972" s="401"/>
      <c r="BO972" s="401"/>
      <c r="BP972" s="401"/>
      <c r="BQ972" s="401"/>
      <c r="BR972" s="401"/>
      <c r="BS972" s="401"/>
      <c r="BT972" s="401"/>
      <c r="BU972" s="401"/>
      <c r="BV972" s="401"/>
      <c r="BW972" s="401"/>
      <c r="BX972" s="401"/>
      <c r="BY972" s="401"/>
      <c r="BZ972" s="401"/>
      <c r="CA972" s="401"/>
      <c r="CB972" s="401"/>
      <c r="CC972" s="401"/>
      <c r="CD972" s="401"/>
      <c r="CE972" s="401"/>
      <c r="CF972" s="401"/>
      <c r="CG972" s="401"/>
      <c r="CH972" s="401"/>
      <c r="CI972" s="401"/>
      <c r="CJ972" s="401"/>
      <c r="CK972" s="401"/>
    </row>
    <row r="973" spans="1:89" s="12" customFormat="1" ht="82.5" customHeight="1">
      <c r="A973" s="371" t="s">
        <v>2956</v>
      </c>
      <c r="B973" s="372" t="s">
        <v>23</v>
      </c>
      <c r="C973" s="79" t="s">
        <v>1840</v>
      </c>
      <c r="D973" s="79" t="s">
        <v>1554</v>
      </c>
      <c r="E973" s="80" t="s">
        <v>1841</v>
      </c>
      <c r="F973" s="81" t="s">
        <v>1798</v>
      </c>
      <c r="G973" s="82" t="s">
        <v>24</v>
      </c>
      <c r="H973" s="371">
        <v>0</v>
      </c>
      <c r="I973" s="83">
        <v>470000000</v>
      </c>
      <c r="J973" s="84" t="s">
        <v>25</v>
      </c>
      <c r="K973" s="372" t="s">
        <v>618</v>
      </c>
      <c r="L973" s="64" t="s">
        <v>26</v>
      </c>
      <c r="M973" s="85" t="s">
        <v>27</v>
      </c>
      <c r="N973" s="372" t="s">
        <v>1594</v>
      </c>
      <c r="O973" s="86" t="s">
        <v>28</v>
      </c>
      <c r="P973" s="64">
        <v>796</v>
      </c>
      <c r="Q973" s="87" t="s">
        <v>29</v>
      </c>
      <c r="R973" s="87" t="s">
        <v>3128</v>
      </c>
      <c r="S973" s="88">
        <v>36</v>
      </c>
      <c r="T973" s="89">
        <f t="shared" si="32"/>
        <v>0</v>
      </c>
      <c r="U973" s="90">
        <f t="shared" si="33"/>
        <v>0</v>
      </c>
      <c r="V973" s="90"/>
      <c r="W973" s="467" t="s">
        <v>262</v>
      </c>
      <c r="X973" s="62"/>
      <c r="Y973" s="132"/>
      <c r="Z973" s="74"/>
      <c r="AA973" s="22"/>
      <c r="AB973" s="141"/>
      <c r="AC973" s="248"/>
      <c r="AD973" s="248"/>
      <c r="AE973" s="248"/>
      <c r="AF973" s="248"/>
      <c r="AG973" s="293"/>
      <c r="AH973" s="400"/>
      <c r="AI973" s="22"/>
      <c r="AJ973" s="22"/>
      <c r="AK973" s="22"/>
      <c r="AL973" s="22"/>
      <c r="AM973" s="22"/>
      <c r="AN973" s="22"/>
      <c r="AO973" s="22"/>
      <c r="AP973" s="22"/>
      <c r="AQ973" s="22"/>
      <c r="AR973" s="401"/>
      <c r="AS973" s="401"/>
      <c r="AT973" s="401"/>
      <c r="AU973" s="401"/>
      <c r="AV973" s="401"/>
      <c r="AW973" s="401"/>
      <c r="AX973" s="401"/>
      <c r="AY973" s="401"/>
      <c r="AZ973" s="401"/>
      <c r="BA973" s="401"/>
      <c r="BB973" s="401"/>
      <c r="BC973" s="401"/>
      <c r="BD973" s="401"/>
      <c r="BE973" s="401"/>
      <c r="BF973" s="401"/>
      <c r="BG973" s="401"/>
      <c r="BH973" s="401"/>
      <c r="BI973" s="401"/>
      <c r="BJ973" s="401"/>
      <c r="BK973" s="401"/>
      <c r="BL973" s="401"/>
      <c r="BM973" s="401"/>
      <c r="BN973" s="401"/>
      <c r="BO973" s="401"/>
      <c r="BP973" s="401"/>
      <c r="BQ973" s="401"/>
      <c r="BR973" s="401"/>
      <c r="BS973" s="401"/>
      <c r="BT973" s="401"/>
      <c r="BU973" s="401"/>
      <c r="BV973" s="401"/>
      <c r="BW973" s="401"/>
      <c r="BX973" s="401"/>
      <c r="BY973" s="401"/>
      <c r="BZ973" s="401"/>
      <c r="CA973" s="401"/>
      <c r="CB973" s="401"/>
      <c r="CC973" s="401"/>
      <c r="CD973" s="401"/>
      <c r="CE973" s="401"/>
      <c r="CF973" s="401"/>
      <c r="CG973" s="401"/>
      <c r="CH973" s="401"/>
      <c r="CI973" s="401"/>
      <c r="CJ973" s="401"/>
      <c r="CK973" s="401"/>
    </row>
    <row r="974" spans="1:89" s="12" customFormat="1" ht="82.5" customHeight="1">
      <c r="A974" s="371" t="s">
        <v>2957</v>
      </c>
      <c r="B974" s="372" t="s">
        <v>23</v>
      </c>
      <c r="C974" s="79" t="s">
        <v>1839</v>
      </c>
      <c r="D974" s="79" t="s">
        <v>1554</v>
      </c>
      <c r="E974" s="80" t="s">
        <v>1838</v>
      </c>
      <c r="F974" s="81" t="s">
        <v>2242</v>
      </c>
      <c r="G974" s="82" t="s">
        <v>24</v>
      </c>
      <c r="H974" s="371">
        <v>0</v>
      </c>
      <c r="I974" s="83">
        <v>470000000</v>
      </c>
      <c r="J974" s="84" t="s">
        <v>25</v>
      </c>
      <c r="K974" s="372" t="s">
        <v>618</v>
      </c>
      <c r="L974" s="64" t="s">
        <v>26</v>
      </c>
      <c r="M974" s="85" t="s">
        <v>27</v>
      </c>
      <c r="N974" s="372" t="s">
        <v>1594</v>
      </c>
      <c r="O974" s="86" t="s">
        <v>28</v>
      </c>
      <c r="P974" s="64">
        <v>778</v>
      </c>
      <c r="Q974" s="87" t="s">
        <v>798</v>
      </c>
      <c r="R974" s="87" t="s">
        <v>3128</v>
      </c>
      <c r="S974" s="88">
        <v>335</v>
      </c>
      <c r="T974" s="89">
        <f t="shared" si="32"/>
        <v>0</v>
      </c>
      <c r="U974" s="90">
        <f t="shared" si="33"/>
        <v>0</v>
      </c>
      <c r="V974" s="181"/>
      <c r="W974" s="183" t="s">
        <v>262</v>
      </c>
      <c r="X974" s="182"/>
      <c r="Y974" s="132"/>
      <c r="Z974" s="74"/>
      <c r="AA974" s="22"/>
      <c r="AB974" s="141"/>
      <c r="AC974" s="248"/>
      <c r="AD974" s="248"/>
      <c r="AE974" s="248"/>
      <c r="AF974" s="248"/>
      <c r="AG974" s="293"/>
      <c r="AH974" s="400"/>
      <c r="AI974" s="22"/>
      <c r="AJ974" s="22"/>
      <c r="AK974" s="22"/>
      <c r="AL974" s="22"/>
      <c r="AM974" s="22"/>
      <c r="AN974" s="22"/>
      <c r="AO974" s="22"/>
      <c r="AP974" s="22"/>
      <c r="AQ974" s="22"/>
      <c r="AR974" s="401"/>
      <c r="AS974" s="401"/>
      <c r="AT974" s="401"/>
      <c r="AU974" s="401"/>
      <c r="AV974" s="401"/>
      <c r="AW974" s="401"/>
      <c r="AX974" s="401"/>
      <c r="AY974" s="401"/>
      <c r="AZ974" s="401"/>
      <c r="BA974" s="401"/>
      <c r="BB974" s="401"/>
      <c r="BC974" s="401"/>
      <c r="BD974" s="401"/>
      <c r="BE974" s="401"/>
      <c r="BF974" s="401"/>
      <c r="BG974" s="401"/>
      <c r="BH974" s="401"/>
      <c r="BI974" s="401"/>
      <c r="BJ974" s="401"/>
      <c r="BK974" s="401"/>
      <c r="BL974" s="401"/>
      <c r="BM974" s="401"/>
      <c r="BN974" s="401"/>
      <c r="BO974" s="401"/>
      <c r="BP974" s="401"/>
      <c r="BQ974" s="401"/>
      <c r="BR974" s="401"/>
      <c r="BS974" s="401"/>
      <c r="BT974" s="401"/>
      <c r="BU974" s="401"/>
      <c r="BV974" s="401"/>
      <c r="BW974" s="401"/>
      <c r="BX974" s="401"/>
      <c r="BY974" s="401"/>
      <c r="BZ974" s="401"/>
      <c r="CA974" s="401"/>
      <c r="CB974" s="401"/>
      <c r="CC974" s="401"/>
      <c r="CD974" s="401"/>
      <c r="CE974" s="401"/>
      <c r="CF974" s="401"/>
      <c r="CG974" s="401"/>
      <c r="CH974" s="401"/>
      <c r="CI974" s="401"/>
      <c r="CJ974" s="401"/>
      <c r="CK974" s="401"/>
    </row>
    <row r="975" spans="1:89" s="12" customFormat="1" ht="82.5" customHeight="1">
      <c r="A975" s="371" t="s">
        <v>2958</v>
      </c>
      <c r="B975" s="372" t="s">
        <v>23</v>
      </c>
      <c r="C975" s="79" t="s">
        <v>1839</v>
      </c>
      <c r="D975" s="79" t="s">
        <v>1554</v>
      </c>
      <c r="E975" s="80" t="s">
        <v>1838</v>
      </c>
      <c r="F975" s="81" t="s">
        <v>2243</v>
      </c>
      <c r="G975" s="82" t="s">
        <v>24</v>
      </c>
      <c r="H975" s="371">
        <v>0</v>
      </c>
      <c r="I975" s="83">
        <v>470000000</v>
      </c>
      <c r="J975" s="84" t="s">
        <v>25</v>
      </c>
      <c r="K975" s="372" t="s">
        <v>618</v>
      </c>
      <c r="L975" s="64" t="s">
        <v>26</v>
      </c>
      <c r="M975" s="85" t="s">
        <v>27</v>
      </c>
      <c r="N975" s="372" t="s">
        <v>1594</v>
      </c>
      <c r="O975" s="86" t="s">
        <v>28</v>
      </c>
      <c r="P975" s="64">
        <v>778</v>
      </c>
      <c r="Q975" s="87" t="s">
        <v>798</v>
      </c>
      <c r="R975" s="87" t="s">
        <v>3128</v>
      </c>
      <c r="S975" s="88">
        <v>397</v>
      </c>
      <c r="T975" s="89">
        <f t="shared" si="32"/>
        <v>0</v>
      </c>
      <c r="U975" s="90">
        <f t="shared" si="33"/>
        <v>0</v>
      </c>
      <c r="V975" s="181"/>
      <c r="W975" s="183" t="s">
        <v>262</v>
      </c>
      <c r="X975" s="182"/>
      <c r="Y975" s="132"/>
      <c r="Z975" s="74"/>
      <c r="AA975" s="22"/>
      <c r="AB975" s="141"/>
      <c r="AC975" s="248"/>
      <c r="AD975" s="248"/>
      <c r="AE975" s="248"/>
      <c r="AF975" s="248"/>
      <c r="AG975" s="293"/>
      <c r="AH975" s="400"/>
      <c r="AI975" s="22"/>
      <c r="AJ975" s="22"/>
      <c r="AK975" s="22"/>
      <c r="AL975" s="22"/>
      <c r="AM975" s="22"/>
      <c r="AN975" s="22"/>
      <c r="AO975" s="22"/>
      <c r="AP975" s="22"/>
      <c r="AQ975" s="22"/>
      <c r="AR975" s="401"/>
      <c r="AS975" s="401"/>
      <c r="AT975" s="401"/>
      <c r="AU975" s="401"/>
      <c r="AV975" s="401"/>
      <c r="AW975" s="401"/>
      <c r="AX975" s="401"/>
      <c r="AY975" s="401"/>
      <c r="AZ975" s="401"/>
      <c r="BA975" s="401"/>
      <c r="BB975" s="401"/>
      <c r="BC975" s="401"/>
      <c r="BD975" s="401"/>
      <c r="BE975" s="401"/>
      <c r="BF975" s="401"/>
      <c r="BG975" s="401"/>
      <c r="BH975" s="401"/>
      <c r="BI975" s="401"/>
      <c r="BJ975" s="401"/>
      <c r="BK975" s="401"/>
      <c r="BL975" s="401"/>
      <c r="BM975" s="401"/>
      <c r="BN975" s="401"/>
      <c r="BO975" s="401"/>
      <c r="BP975" s="401"/>
      <c r="BQ975" s="401"/>
      <c r="BR975" s="401"/>
      <c r="BS975" s="401"/>
      <c r="BT975" s="401"/>
      <c r="BU975" s="401"/>
      <c r="BV975" s="401"/>
      <c r="BW975" s="401"/>
      <c r="BX975" s="401"/>
      <c r="BY975" s="401"/>
      <c r="BZ975" s="401"/>
      <c r="CA975" s="401"/>
      <c r="CB975" s="401"/>
      <c r="CC975" s="401"/>
      <c r="CD975" s="401"/>
      <c r="CE975" s="401"/>
      <c r="CF975" s="401"/>
      <c r="CG975" s="401"/>
      <c r="CH975" s="401"/>
      <c r="CI975" s="401"/>
      <c r="CJ975" s="401"/>
      <c r="CK975" s="401"/>
    </row>
    <row r="976" spans="1:89" s="12" customFormat="1" ht="82.5" customHeight="1">
      <c r="A976" s="371" t="s">
        <v>4326</v>
      </c>
      <c r="B976" s="372" t="s">
        <v>23</v>
      </c>
      <c r="C976" s="79" t="s">
        <v>1839</v>
      </c>
      <c r="D976" s="79" t="s">
        <v>1554</v>
      </c>
      <c r="E976" s="80" t="s">
        <v>1838</v>
      </c>
      <c r="F976" s="81" t="s">
        <v>2243</v>
      </c>
      <c r="G976" s="82" t="s">
        <v>24</v>
      </c>
      <c r="H976" s="371">
        <v>0</v>
      </c>
      <c r="I976" s="83">
        <v>470000000</v>
      </c>
      <c r="J976" s="84" t="s">
        <v>25</v>
      </c>
      <c r="K976" s="372" t="s">
        <v>3084</v>
      </c>
      <c r="L976" s="64" t="s">
        <v>26</v>
      </c>
      <c r="M976" s="85" t="s">
        <v>27</v>
      </c>
      <c r="N976" s="372" t="s">
        <v>1594</v>
      </c>
      <c r="O976" s="86" t="s">
        <v>28</v>
      </c>
      <c r="P976" s="64">
        <v>778</v>
      </c>
      <c r="Q976" s="87" t="s">
        <v>798</v>
      </c>
      <c r="R976" s="87">
        <v>5</v>
      </c>
      <c r="S976" s="88">
        <v>875</v>
      </c>
      <c r="T976" s="89">
        <f t="shared" si="32"/>
        <v>4375</v>
      </c>
      <c r="U976" s="90">
        <f t="shared" si="33"/>
        <v>4900.0000000000009</v>
      </c>
      <c r="V976" s="181"/>
      <c r="W976" s="183" t="s">
        <v>262</v>
      </c>
      <c r="X976" s="182" t="s">
        <v>4267</v>
      </c>
      <c r="Y976" s="132"/>
      <c r="Z976" s="466"/>
      <c r="AA976" s="434"/>
      <c r="AB976" s="435"/>
      <c r="AC976" s="449"/>
      <c r="AD976" s="449"/>
      <c r="AE976" s="449"/>
      <c r="AF976" s="449"/>
      <c r="AG976" s="75"/>
      <c r="AH976" s="410"/>
      <c r="AI976" s="434"/>
      <c r="AJ976" s="368"/>
      <c r="AK976" s="22"/>
      <c r="AL976" s="22"/>
      <c r="AM976" s="22"/>
      <c r="AN976" s="22"/>
      <c r="AO976" s="22"/>
      <c r="AP976" s="22"/>
      <c r="AQ976" s="22"/>
      <c r="AR976" s="401"/>
      <c r="AS976" s="401"/>
      <c r="AT976" s="401"/>
      <c r="AU976" s="401"/>
      <c r="AV976" s="401"/>
      <c r="AW976" s="401"/>
      <c r="AX976" s="401"/>
      <c r="AY976" s="401"/>
      <c r="AZ976" s="401"/>
      <c r="BA976" s="401"/>
      <c r="BB976" s="401"/>
      <c r="BC976" s="401"/>
      <c r="BD976" s="401"/>
      <c r="BE976" s="401"/>
      <c r="BF976" s="401"/>
      <c r="BG976" s="401"/>
      <c r="BH976" s="401"/>
      <c r="BI976" s="401"/>
      <c r="BJ976" s="401"/>
      <c r="BK976" s="401"/>
      <c r="BL976" s="401"/>
      <c r="BM976" s="401"/>
      <c r="BN976" s="401"/>
      <c r="BO976" s="401"/>
      <c r="BP976" s="401"/>
      <c r="BQ976" s="401"/>
      <c r="BR976" s="401"/>
      <c r="BS976" s="401"/>
      <c r="BT976" s="401"/>
      <c r="BU976" s="401"/>
      <c r="BV976" s="401"/>
      <c r="BW976" s="401"/>
      <c r="BX976" s="401"/>
      <c r="BY976" s="401"/>
      <c r="BZ976" s="401"/>
      <c r="CA976" s="401"/>
      <c r="CB976" s="401"/>
      <c r="CC976" s="401"/>
      <c r="CD976" s="401"/>
      <c r="CE976" s="401"/>
      <c r="CF976" s="401"/>
      <c r="CG976" s="401"/>
      <c r="CH976" s="401"/>
      <c r="CI976" s="401"/>
      <c r="CJ976" s="401"/>
      <c r="CK976" s="401"/>
    </row>
    <row r="977" spans="1:89" s="12" customFormat="1" ht="82.5" customHeight="1">
      <c r="A977" s="371" t="s">
        <v>2959</v>
      </c>
      <c r="B977" s="372" t="s">
        <v>23</v>
      </c>
      <c r="C977" s="79" t="s">
        <v>1837</v>
      </c>
      <c r="D977" s="79" t="s">
        <v>1554</v>
      </c>
      <c r="E977" s="80" t="s">
        <v>1836</v>
      </c>
      <c r="F977" s="81" t="s">
        <v>2244</v>
      </c>
      <c r="G977" s="82" t="s">
        <v>24</v>
      </c>
      <c r="H977" s="371">
        <v>0</v>
      </c>
      <c r="I977" s="83">
        <v>470000000</v>
      </c>
      <c r="J977" s="84" t="s">
        <v>25</v>
      </c>
      <c r="K977" s="372" t="s">
        <v>618</v>
      </c>
      <c r="L977" s="64" t="s">
        <v>26</v>
      </c>
      <c r="M977" s="85" t="s">
        <v>27</v>
      </c>
      <c r="N977" s="372" t="s">
        <v>1594</v>
      </c>
      <c r="O977" s="86" t="s">
        <v>28</v>
      </c>
      <c r="P977" s="64">
        <v>778</v>
      </c>
      <c r="Q977" s="87" t="s">
        <v>798</v>
      </c>
      <c r="R977" s="87" t="s">
        <v>3128</v>
      </c>
      <c r="S977" s="88">
        <v>496</v>
      </c>
      <c r="T977" s="89">
        <f t="shared" si="32"/>
        <v>0</v>
      </c>
      <c r="U977" s="90">
        <f t="shared" si="33"/>
        <v>0</v>
      </c>
      <c r="V977" s="181"/>
      <c r="W977" s="183" t="s">
        <v>262</v>
      </c>
      <c r="X977" s="182"/>
      <c r="Y977" s="132"/>
      <c r="Z977" s="74"/>
      <c r="AA977" s="22"/>
      <c r="AB977" s="141"/>
      <c r="AC977" s="248"/>
      <c r="AD977" s="248"/>
      <c r="AE977" s="248"/>
      <c r="AF977" s="248"/>
      <c r="AG977" s="293"/>
      <c r="AH977" s="400"/>
      <c r="AI977" s="22"/>
      <c r="AJ977" s="22"/>
      <c r="AK977" s="22"/>
      <c r="AL977" s="22"/>
      <c r="AM977" s="22"/>
      <c r="AN977" s="22"/>
      <c r="AO977" s="22"/>
      <c r="AP977" s="22"/>
      <c r="AQ977" s="22"/>
      <c r="AR977" s="401"/>
      <c r="AS977" s="401"/>
      <c r="AT977" s="401"/>
      <c r="AU977" s="401"/>
      <c r="AV977" s="401"/>
      <c r="AW977" s="401"/>
      <c r="AX977" s="401"/>
      <c r="AY977" s="401"/>
      <c r="AZ977" s="401"/>
      <c r="BA977" s="401"/>
      <c r="BB977" s="401"/>
      <c r="BC977" s="401"/>
      <c r="BD977" s="401"/>
      <c r="BE977" s="401"/>
      <c r="BF977" s="401"/>
      <c r="BG977" s="401"/>
      <c r="BH977" s="401"/>
      <c r="BI977" s="401"/>
      <c r="BJ977" s="401"/>
      <c r="BK977" s="401"/>
      <c r="BL977" s="401"/>
      <c r="BM977" s="401"/>
      <c r="BN977" s="401"/>
      <c r="BO977" s="401"/>
      <c r="BP977" s="401"/>
      <c r="BQ977" s="401"/>
      <c r="BR977" s="401"/>
      <c r="BS977" s="401"/>
      <c r="BT977" s="401"/>
      <c r="BU977" s="401"/>
      <c r="BV977" s="401"/>
      <c r="BW977" s="401"/>
      <c r="BX977" s="401"/>
      <c r="BY977" s="401"/>
      <c r="BZ977" s="401"/>
      <c r="CA977" s="401"/>
      <c r="CB977" s="401"/>
      <c r="CC977" s="401"/>
      <c r="CD977" s="401"/>
      <c r="CE977" s="401"/>
      <c r="CF977" s="401"/>
      <c r="CG977" s="401"/>
      <c r="CH977" s="401"/>
      <c r="CI977" s="401"/>
      <c r="CJ977" s="401"/>
      <c r="CK977" s="401"/>
    </row>
    <row r="978" spans="1:89" s="12" customFormat="1" ht="82.5" customHeight="1">
      <c r="A978" s="371" t="s">
        <v>4327</v>
      </c>
      <c r="B978" s="372" t="s">
        <v>23</v>
      </c>
      <c r="C978" s="79" t="s">
        <v>1837</v>
      </c>
      <c r="D978" s="79" t="s">
        <v>1554</v>
      </c>
      <c r="E978" s="80" t="s">
        <v>1836</v>
      </c>
      <c r="F978" s="81" t="s">
        <v>2244</v>
      </c>
      <c r="G978" s="82" t="s">
        <v>24</v>
      </c>
      <c r="H978" s="371">
        <v>0</v>
      </c>
      <c r="I978" s="83">
        <v>470000000</v>
      </c>
      <c r="J978" s="84" t="s">
        <v>25</v>
      </c>
      <c r="K978" s="372" t="s">
        <v>3084</v>
      </c>
      <c r="L978" s="64" t="s">
        <v>26</v>
      </c>
      <c r="M978" s="85" t="s">
        <v>27</v>
      </c>
      <c r="N978" s="372" t="s">
        <v>1594</v>
      </c>
      <c r="O978" s="86" t="s">
        <v>28</v>
      </c>
      <c r="P978" s="64">
        <v>778</v>
      </c>
      <c r="Q978" s="87" t="s">
        <v>798</v>
      </c>
      <c r="R978" s="87" t="s">
        <v>3128</v>
      </c>
      <c r="S978" s="88">
        <v>875</v>
      </c>
      <c r="T978" s="89">
        <f t="shared" si="32"/>
        <v>0</v>
      </c>
      <c r="U978" s="90">
        <f t="shared" si="33"/>
        <v>0</v>
      </c>
      <c r="V978" s="181"/>
      <c r="W978" s="183" t="s">
        <v>262</v>
      </c>
      <c r="X978" s="182" t="s">
        <v>4267</v>
      </c>
      <c r="Y978" s="132"/>
      <c r="Z978" s="74"/>
      <c r="AA978" s="22"/>
      <c r="AB978" s="141"/>
      <c r="AC978" s="248"/>
      <c r="AD978" s="248"/>
      <c r="AE978" s="248"/>
      <c r="AF978" s="248"/>
      <c r="AG978" s="293"/>
      <c r="AH978" s="400"/>
      <c r="AI978" s="22"/>
      <c r="AJ978" s="22"/>
      <c r="AK978" s="22"/>
      <c r="AL978" s="22"/>
      <c r="AM978" s="22"/>
      <c r="AN978" s="22"/>
      <c r="AO978" s="22"/>
      <c r="AP978" s="22"/>
      <c r="AQ978" s="22"/>
      <c r="AR978" s="401"/>
      <c r="AS978" s="401"/>
      <c r="AT978" s="401"/>
      <c r="AU978" s="401"/>
      <c r="AV978" s="401"/>
      <c r="AW978" s="401"/>
      <c r="AX978" s="401"/>
      <c r="AY978" s="401"/>
      <c r="AZ978" s="401"/>
      <c r="BA978" s="401"/>
      <c r="BB978" s="401"/>
      <c r="BC978" s="401"/>
      <c r="BD978" s="401"/>
      <c r="BE978" s="401"/>
      <c r="BF978" s="401"/>
      <c r="BG978" s="401"/>
      <c r="BH978" s="401"/>
      <c r="BI978" s="401"/>
      <c r="BJ978" s="401"/>
      <c r="BK978" s="401"/>
      <c r="BL978" s="401"/>
      <c r="BM978" s="401"/>
      <c r="BN978" s="401"/>
      <c r="BO978" s="401"/>
      <c r="BP978" s="401"/>
      <c r="BQ978" s="401"/>
      <c r="BR978" s="401"/>
      <c r="BS978" s="401"/>
      <c r="BT978" s="401"/>
      <c r="BU978" s="401"/>
      <c r="BV978" s="401"/>
      <c r="BW978" s="401"/>
      <c r="BX978" s="401"/>
      <c r="BY978" s="401"/>
      <c r="BZ978" s="401"/>
      <c r="CA978" s="401"/>
      <c r="CB978" s="401"/>
      <c r="CC978" s="401"/>
      <c r="CD978" s="401"/>
      <c r="CE978" s="401"/>
      <c r="CF978" s="401"/>
      <c r="CG978" s="401"/>
      <c r="CH978" s="401"/>
      <c r="CI978" s="401"/>
      <c r="CJ978" s="401"/>
      <c r="CK978" s="401"/>
    </row>
    <row r="979" spans="1:89" s="12" customFormat="1" ht="82.5" customHeight="1">
      <c r="A979" s="371" t="s">
        <v>2960</v>
      </c>
      <c r="B979" s="372" t="s">
        <v>23</v>
      </c>
      <c r="C979" s="79" t="s">
        <v>1840</v>
      </c>
      <c r="D979" s="79" t="s">
        <v>1554</v>
      </c>
      <c r="E979" s="80" t="s">
        <v>1841</v>
      </c>
      <c r="F979" s="81" t="s">
        <v>1799</v>
      </c>
      <c r="G979" s="82" t="s">
        <v>24</v>
      </c>
      <c r="H979" s="371">
        <v>0</v>
      </c>
      <c r="I979" s="83">
        <v>470000000</v>
      </c>
      <c r="J979" s="84" t="s">
        <v>25</v>
      </c>
      <c r="K979" s="372" t="s">
        <v>618</v>
      </c>
      <c r="L979" s="64" t="s">
        <v>26</v>
      </c>
      <c r="M979" s="85" t="s">
        <v>27</v>
      </c>
      <c r="N979" s="372" t="s">
        <v>1594</v>
      </c>
      <c r="O979" s="86" t="s">
        <v>28</v>
      </c>
      <c r="P979" s="64">
        <v>796</v>
      </c>
      <c r="Q979" s="87" t="s">
        <v>29</v>
      </c>
      <c r="R979" s="87" t="s">
        <v>3128</v>
      </c>
      <c r="S979" s="88">
        <v>54</v>
      </c>
      <c r="T979" s="89">
        <f t="shared" si="32"/>
        <v>0</v>
      </c>
      <c r="U979" s="90">
        <f t="shared" si="33"/>
        <v>0</v>
      </c>
      <c r="V979" s="181"/>
      <c r="W979" s="183" t="s">
        <v>262</v>
      </c>
      <c r="X979" s="182"/>
      <c r="Y979" s="132"/>
      <c r="Z979" s="74"/>
      <c r="AA979" s="22"/>
      <c r="AB979" s="141"/>
      <c r="AC979" s="248"/>
      <c r="AD979" s="248"/>
      <c r="AE979" s="248"/>
      <c r="AF979" s="248"/>
      <c r="AG979" s="293"/>
      <c r="AH979" s="400"/>
      <c r="AI979" s="22"/>
      <c r="AJ979" s="22"/>
      <c r="AK979" s="22"/>
      <c r="AL979" s="22"/>
      <c r="AM979" s="22"/>
      <c r="AN979" s="22"/>
      <c r="AO979" s="22"/>
      <c r="AP979" s="22"/>
      <c r="AQ979" s="22"/>
      <c r="AR979" s="401"/>
      <c r="AS979" s="401"/>
      <c r="AT979" s="401"/>
      <c r="AU979" s="401"/>
      <c r="AV979" s="401"/>
      <c r="AW979" s="401"/>
      <c r="AX979" s="401"/>
      <c r="AY979" s="401"/>
      <c r="AZ979" s="401"/>
      <c r="BA979" s="401"/>
      <c r="BB979" s="401"/>
      <c r="BC979" s="401"/>
      <c r="BD979" s="401"/>
      <c r="BE979" s="401"/>
      <c r="BF979" s="401"/>
      <c r="BG979" s="401"/>
      <c r="BH979" s="401"/>
      <c r="BI979" s="401"/>
      <c r="BJ979" s="401"/>
      <c r="BK979" s="401"/>
      <c r="BL979" s="401"/>
      <c r="BM979" s="401"/>
      <c r="BN979" s="401"/>
      <c r="BO979" s="401"/>
      <c r="BP979" s="401"/>
      <c r="BQ979" s="401"/>
      <c r="BR979" s="401"/>
      <c r="BS979" s="401"/>
      <c r="BT979" s="401"/>
      <c r="BU979" s="401"/>
      <c r="BV979" s="401"/>
      <c r="BW979" s="401"/>
      <c r="BX979" s="401"/>
      <c r="BY979" s="401"/>
      <c r="BZ979" s="401"/>
      <c r="CA979" s="401"/>
      <c r="CB979" s="401"/>
      <c r="CC979" s="401"/>
      <c r="CD979" s="401"/>
      <c r="CE979" s="401"/>
      <c r="CF979" s="401"/>
      <c r="CG979" s="401"/>
      <c r="CH979" s="401"/>
      <c r="CI979" s="401"/>
      <c r="CJ979" s="401"/>
      <c r="CK979" s="401"/>
    </row>
    <row r="980" spans="1:89" s="12" customFormat="1" ht="82.5" customHeight="1">
      <c r="A980" s="371" t="s">
        <v>4328</v>
      </c>
      <c r="B980" s="372" t="s">
        <v>23</v>
      </c>
      <c r="C980" s="79" t="s">
        <v>1840</v>
      </c>
      <c r="D980" s="79" t="s">
        <v>1554</v>
      </c>
      <c r="E980" s="80" t="s">
        <v>1841</v>
      </c>
      <c r="F980" s="81" t="s">
        <v>1799</v>
      </c>
      <c r="G980" s="82" t="s">
        <v>24</v>
      </c>
      <c r="H980" s="371">
        <v>0</v>
      </c>
      <c r="I980" s="83">
        <v>470000000</v>
      </c>
      <c r="J980" s="84" t="s">
        <v>25</v>
      </c>
      <c r="K980" s="372" t="s">
        <v>3084</v>
      </c>
      <c r="L980" s="64" t="s">
        <v>26</v>
      </c>
      <c r="M980" s="85" t="s">
        <v>27</v>
      </c>
      <c r="N980" s="372" t="s">
        <v>1594</v>
      </c>
      <c r="O980" s="86" t="s">
        <v>28</v>
      </c>
      <c r="P980" s="64">
        <v>796</v>
      </c>
      <c r="Q980" s="87" t="s">
        <v>29</v>
      </c>
      <c r="R980" s="87" t="s">
        <v>3128</v>
      </c>
      <c r="S980" s="88">
        <v>65</v>
      </c>
      <c r="T980" s="89">
        <f t="shared" si="32"/>
        <v>0</v>
      </c>
      <c r="U980" s="90">
        <f t="shared" si="33"/>
        <v>0</v>
      </c>
      <c r="V980" s="181"/>
      <c r="W980" s="183" t="s">
        <v>262</v>
      </c>
      <c r="X980" s="182" t="s">
        <v>4267</v>
      </c>
      <c r="Y980" s="132"/>
      <c r="Z980" s="74"/>
      <c r="AA980" s="22"/>
      <c r="AB980" s="141"/>
      <c r="AC980" s="248"/>
      <c r="AD980" s="248"/>
      <c r="AE980" s="248"/>
      <c r="AF980" s="248"/>
      <c r="AG980" s="293"/>
      <c r="AH980" s="400"/>
      <c r="AI980" s="22"/>
      <c r="AJ980" s="22"/>
      <c r="AK980" s="22"/>
      <c r="AL980" s="22"/>
      <c r="AM980" s="22"/>
      <c r="AN980" s="22"/>
      <c r="AO980" s="22"/>
      <c r="AP980" s="22"/>
      <c r="AQ980" s="22"/>
      <c r="AR980" s="401"/>
      <c r="AS980" s="401"/>
      <c r="AT980" s="401"/>
      <c r="AU980" s="401"/>
      <c r="AV980" s="401"/>
      <c r="AW980" s="401"/>
      <c r="AX980" s="401"/>
      <c r="AY980" s="401"/>
      <c r="AZ980" s="401"/>
      <c r="BA980" s="401"/>
      <c r="BB980" s="401"/>
      <c r="BC980" s="401"/>
      <c r="BD980" s="401"/>
      <c r="BE980" s="401"/>
      <c r="BF980" s="401"/>
      <c r="BG980" s="401"/>
      <c r="BH980" s="401"/>
      <c r="BI980" s="401"/>
      <c r="BJ980" s="401"/>
      <c r="BK980" s="401"/>
      <c r="BL980" s="401"/>
      <c r="BM980" s="401"/>
      <c r="BN980" s="401"/>
      <c r="BO980" s="401"/>
      <c r="BP980" s="401"/>
      <c r="BQ980" s="401"/>
      <c r="BR980" s="401"/>
      <c r="BS980" s="401"/>
      <c r="BT980" s="401"/>
      <c r="BU980" s="401"/>
      <c r="BV980" s="401"/>
      <c r="BW980" s="401"/>
      <c r="BX980" s="401"/>
      <c r="BY980" s="401"/>
      <c r="BZ980" s="401"/>
      <c r="CA980" s="401"/>
      <c r="CB980" s="401"/>
      <c r="CC980" s="401"/>
      <c r="CD980" s="401"/>
      <c r="CE980" s="401"/>
      <c r="CF980" s="401"/>
      <c r="CG980" s="401"/>
      <c r="CH980" s="401"/>
      <c r="CI980" s="401"/>
      <c r="CJ980" s="401"/>
      <c r="CK980" s="401"/>
    </row>
    <row r="981" spans="1:89" s="12" customFormat="1" ht="82.5" customHeight="1">
      <c r="A981" s="371" t="s">
        <v>5373</v>
      </c>
      <c r="B981" s="372" t="s">
        <v>23</v>
      </c>
      <c r="C981" s="79" t="s">
        <v>1840</v>
      </c>
      <c r="D981" s="79" t="s">
        <v>1554</v>
      </c>
      <c r="E981" s="80" t="s">
        <v>1841</v>
      </c>
      <c r="F981" s="81" t="s">
        <v>1799</v>
      </c>
      <c r="G981" s="82" t="s">
        <v>35</v>
      </c>
      <c r="H981" s="371">
        <v>0</v>
      </c>
      <c r="I981" s="83">
        <v>470000000</v>
      </c>
      <c r="J981" s="84" t="s">
        <v>25</v>
      </c>
      <c r="K981" s="372" t="s">
        <v>594</v>
      </c>
      <c r="L981" s="64" t="s">
        <v>26</v>
      </c>
      <c r="M981" s="85" t="s">
        <v>27</v>
      </c>
      <c r="N981" s="372" t="s">
        <v>4442</v>
      </c>
      <c r="O981" s="86" t="s">
        <v>28</v>
      </c>
      <c r="P981" s="64">
        <v>796</v>
      </c>
      <c r="Q981" s="87" t="s">
        <v>29</v>
      </c>
      <c r="R981" s="87">
        <v>100</v>
      </c>
      <c r="S981" s="88">
        <v>65</v>
      </c>
      <c r="T981" s="89">
        <f t="shared" si="32"/>
        <v>6500</v>
      </c>
      <c r="U981" s="90">
        <f t="shared" si="33"/>
        <v>7280.0000000000009</v>
      </c>
      <c r="V981" s="181"/>
      <c r="W981" s="183" t="s">
        <v>262</v>
      </c>
      <c r="X981" s="182" t="s">
        <v>4019</v>
      </c>
      <c r="Y981" s="132"/>
      <c r="Z981" s="368"/>
      <c r="AA981" s="405"/>
      <c r="AB981" s="403"/>
      <c r="AC981" s="404"/>
      <c r="AD981" s="404"/>
      <c r="AE981" s="404"/>
      <c r="AF981" s="404"/>
      <c r="AG981" s="411"/>
      <c r="AH981" s="405"/>
      <c r="AI981" s="405"/>
      <c r="AJ981" s="406"/>
      <c r="AK981" s="405"/>
      <c r="AL981" s="406"/>
      <c r="AM981" s="22"/>
      <c r="AN981" s="22"/>
      <c r="AO981" s="22"/>
      <c r="AP981" s="22"/>
      <c r="AQ981" s="22"/>
      <c r="AR981" s="401"/>
      <c r="AS981" s="401"/>
      <c r="AT981" s="401"/>
      <c r="AU981" s="401"/>
      <c r="AV981" s="401"/>
      <c r="AW981" s="401"/>
      <c r="AX981" s="401"/>
      <c r="AY981" s="401"/>
      <c r="AZ981" s="401"/>
      <c r="BA981" s="401"/>
      <c r="BB981" s="401"/>
      <c r="BC981" s="401"/>
      <c r="BD981" s="401"/>
      <c r="BE981" s="401"/>
      <c r="BF981" s="401"/>
      <c r="BG981" s="401"/>
      <c r="BH981" s="401"/>
      <c r="BI981" s="401"/>
      <c r="BJ981" s="401"/>
      <c r="BK981" s="401"/>
      <c r="BL981" s="401"/>
      <c r="BM981" s="401"/>
      <c r="BN981" s="401"/>
      <c r="BO981" s="401"/>
      <c r="BP981" s="401"/>
      <c r="BQ981" s="401"/>
      <c r="BR981" s="401"/>
      <c r="BS981" s="401"/>
      <c r="BT981" s="401"/>
      <c r="BU981" s="401"/>
      <c r="BV981" s="401"/>
      <c r="BW981" s="401"/>
      <c r="BX981" s="401"/>
      <c r="BY981" s="401"/>
      <c r="BZ981" s="401"/>
      <c r="CA981" s="401"/>
      <c r="CB981" s="401"/>
      <c r="CC981" s="401"/>
      <c r="CD981" s="401"/>
      <c r="CE981" s="401"/>
      <c r="CF981" s="401"/>
      <c r="CG981" s="401"/>
      <c r="CH981" s="401"/>
      <c r="CI981" s="401"/>
      <c r="CJ981" s="401"/>
      <c r="CK981" s="401"/>
    </row>
    <row r="982" spans="1:89" s="12" customFormat="1" ht="82.5" customHeight="1">
      <c r="A982" s="371" t="s">
        <v>2961</v>
      </c>
      <c r="B982" s="372" t="s">
        <v>23</v>
      </c>
      <c r="C982" s="79" t="s">
        <v>1840</v>
      </c>
      <c r="D982" s="79" t="s">
        <v>1554</v>
      </c>
      <c r="E982" s="80" t="s">
        <v>1841</v>
      </c>
      <c r="F982" s="81" t="s">
        <v>1800</v>
      </c>
      <c r="G982" s="82" t="s">
        <v>24</v>
      </c>
      <c r="H982" s="371">
        <v>0</v>
      </c>
      <c r="I982" s="83">
        <v>470000000</v>
      </c>
      <c r="J982" s="84" t="s">
        <v>25</v>
      </c>
      <c r="K982" s="372" t="s">
        <v>618</v>
      </c>
      <c r="L982" s="64" t="s">
        <v>26</v>
      </c>
      <c r="M982" s="85" t="s">
        <v>27</v>
      </c>
      <c r="N982" s="372" t="s">
        <v>1594</v>
      </c>
      <c r="O982" s="86" t="s">
        <v>28</v>
      </c>
      <c r="P982" s="64">
        <v>796</v>
      </c>
      <c r="Q982" s="87" t="s">
        <v>29</v>
      </c>
      <c r="R982" s="87" t="s">
        <v>3128</v>
      </c>
      <c r="S982" s="88">
        <v>54</v>
      </c>
      <c r="T982" s="89">
        <f t="shared" si="32"/>
        <v>0</v>
      </c>
      <c r="U982" s="90">
        <f t="shared" si="33"/>
        <v>0</v>
      </c>
      <c r="V982" s="181"/>
      <c r="W982" s="183" t="s">
        <v>262</v>
      </c>
      <c r="X982" s="182"/>
      <c r="Y982" s="132"/>
      <c r="Z982" s="74"/>
      <c r="AA982" s="22"/>
      <c r="AB982" s="141"/>
      <c r="AC982" s="248"/>
      <c r="AD982" s="248"/>
      <c r="AE982" s="248"/>
      <c r="AF982" s="248"/>
      <c r="AG982" s="293"/>
      <c r="AH982" s="400"/>
      <c r="AI982" s="22"/>
      <c r="AJ982" s="22"/>
      <c r="AK982" s="22"/>
      <c r="AL982" s="22"/>
      <c r="AM982" s="22"/>
      <c r="AN982" s="22"/>
      <c r="AO982" s="22"/>
      <c r="AP982" s="22"/>
      <c r="AQ982" s="22"/>
      <c r="AR982" s="401"/>
      <c r="AS982" s="401"/>
      <c r="AT982" s="401"/>
      <c r="AU982" s="401"/>
      <c r="AV982" s="401"/>
      <c r="AW982" s="401"/>
      <c r="AX982" s="401"/>
      <c r="AY982" s="401"/>
      <c r="AZ982" s="401"/>
      <c r="BA982" s="401"/>
      <c r="BB982" s="401"/>
      <c r="BC982" s="401"/>
      <c r="BD982" s="401"/>
      <c r="BE982" s="401"/>
      <c r="BF982" s="401"/>
      <c r="BG982" s="401"/>
      <c r="BH982" s="401"/>
      <c r="BI982" s="401"/>
      <c r="BJ982" s="401"/>
      <c r="BK982" s="401"/>
      <c r="BL982" s="401"/>
      <c r="BM982" s="401"/>
      <c r="BN982" s="401"/>
      <c r="BO982" s="401"/>
      <c r="BP982" s="401"/>
      <c r="BQ982" s="401"/>
      <c r="BR982" s="401"/>
      <c r="BS982" s="401"/>
      <c r="BT982" s="401"/>
      <c r="BU982" s="401"/>
      <c r="BV982" s="401"/>
      <c r="BW982" s="401"/>
      <c r="BX982" s="401"/>
      <c r="BY982" s="401"/>
      <c r="BZ982" s="401"/>
      <c r="CA982" s="401"/>
      <c r="CB982" s="401"/>
      <c r="CC982" s="401"/>
      <c r="CD982" s="401"/>
      <c r="CE982" s="401"/>
      <c r="CF982" s="401"/>
      <c r="CG982" s="401"/>
      <c r="CH982" s="401"/>
      <c r="CI982" s="401"/>
      <c r="CJ982" s="401"/>
      <c r="CK982" s="401"/>
    </row>
    <row r="983" spans="1:89" s="12" customFormat="1" ht="82.5" customHeight="1">
      <c r="A983" s="371" t="s">
        <v>4329</v>
      </c>
      <c r="B983" s="372" t="s">
        <v>23</v>
      </c>
      <c r="C983" s="79" t="s">
        <v>1840</v>
      </c>
      <c r="D983" s="79" t="s">
        <v>1554</v>
      </c>
      <c r="E983" s="80" t="s">
        <v>1841</v>
      </c>
      <c r="F983" s="81" t="s">
        <v>1800</v>
      </c>
      <c r="G983" s="82" t="s">
        <v>24</v>
      </c>
      <c r="H983" s="371">
        <v>0</v>
      </c>
      <c r="I983" s="83">
        <v>470000000</v>
      </c>
      <c r="J983" s="84" t="s">
        <v>25</v>
      </c>
      <c r="K983" s="372" t="s">
        <v>3084</v>
      </c>
      <c r="L983" s="64" t="s">
        <v>26</v>
      </c>
      <c r="M983" s="85" t="s">
        <v>27</v>
      </c>
      <c r="N983" s="372" t="s">
        <v>1594</v>
      </c>
      <c r="O983" s="86" t="s">
        <v>28</v>
      </c>
      <c r="P983" s="64">
        <v>796</v>
      </c>
      <c r="Q983" s="87" t="s">
        <v>29</v>
      </c>
      <c r="R983" s="87" t="s">
        <v>3128</v>
      </c>
      <c r="S983" s="88">
        <v>70</v>
      </c>
      <c r="T983" s="89">
        <f t="shared" ref="T983:T984" si="34">S983*R983</f>
        <v>0</v>
      </c>
      <c r="U983" s="90">
        <f t="shared" ref="U983:U984" si="35">T983*1.12</f>
        <v>0</v>
      </c>
      <c r="V983" s="181"/>
      <c r="W983" s="183" t="s">
        <v>262</v>
      </c>
      <c r="X983" s="182" t="s">
        <v>4267</v>
      </c>
      <c r="Y983" s="132"/>
      <c r="Z983" s="74"/>
      <c r="AA983" s="22"/>
      <c r="AB983" s="141"/>
      <c r="AC983" s="248"/>
      <c r="AD983" s="248"/>
      <c r="AE983" s="248"/>
      <c r="AF983" s="248"/>
      <c r="AG983" s="293"/>
      <c r="AH983" s="400"/>
      <c r="AI983" s="22"/>
      <c r="AJ983" s="22"/>
      <c r="AK983" s="22"/>
      <c r="AL983" s="22"/>
      <c r="AM983" s="22"/>
      <c r="AN983" s="22"/>
      <c r="AO983" s="22"/>
      <c r="AP983" s="22"/>
      <c r="AQ983" s="22"/>
      <c r="AR983" s="401"/>
      <c r="AS983" s="401"/>
      <c r="AT983" s="401"/>
      <c r="AU983" s="401"/>
      <c r="AV983" s="401"/>
      <c r="AW983" s="401"/>
      <c r="AX983" s="401"/>
      <c r="AY983" s="401"/>
      <c r="AZ983" s="401"/>
      <c r="BA983" s="401"/>
      <c r="BB983" s="401"/>
      <c r="BC983" s="401"/>
      <c r="BD983" s="401"/>
      <c r="BE983" s="401"/>
      <c r="BF983" s="401"/>
      <c r="BG983" s="401"/>
      <c r="BH983" s="401"/>
      <c r="BI983" s="401"/>
      <c r="BJ983" s="401"/>
      <c r="BK983" s="401"/>
      <c r="BL983" s="401"/>
      <c r="BM983" s="401"/>
      <c r="BN983" s="401"/>
      <c r="BO983" s="401"/>
      <c r="BP983" s="401"/>
      <c r="BQ983" s="401"/>
      <c r="BR983" s="401"/>
      <c r="BS983" s="401"/>
      <c r="BT983" s="401"/>
      <c r="BU983" s="401"/>
      <c r="BV983" s="401"/>
      <c r="BW983" s="401"/>
      <c r="BX983" s="401"/>
      <c r="BY983" s="401"/>
      <c r="BZ983" s="401"/>
      <c r="CA983" s="401"/>
      <c r="CB983" s="401"/>
      <c r="CC983" s="401"/>
      <c r="CD983" s="401"/>
      <c r="CE983" s="401"/>
      <c r="CF983" s="401"/>
      <c r="CG983" s="401"/>
      <c r="CH983" s="401"/>
      <c r="CI983" s="401"/>
      <c r="CJ983" s="401"/>
      <c r="CK983" s="401"/>
    </row>
    <row r="984" spans="1:89" s="12" customFormat="1" ht="82.5" customHeight="1">
      <c r="A984" s="371" t="s">
        <v>5374</v>
      </c>
      <c r="B984" s="372" t="s">
        <v>23</v>
      </c>
      <c r="C984" s="79" t="s">
        <v>1840</v>
      </c>
      <c r="D984" s="79" t="s">
        <v>1554</v>
      </c>
      <c r="E984" s="80" t="s">
        <v>1841</v>
      </c>
      <c r="F984" s="81" t="s">
        <v>1800</v>
      </c>
      <c r="G984" s="82" t="s">
        <v>35</v>
      </c>
      <c r="H984" s="371">
        <v>0</v>
      </c>
      <c r="I984" s="83">
        <v>470000000</v>
      </c>
      <c r="J984" s="84" t="s">
        <v>25</v>
      </c>
      <c r="K984" s="372" t="s">
        <v>594</v>
      </c>
      <c r="L984" s="64" t="s">
        <v>26</v>
      </c>
      <c r="M984" s="85" t="s">
        <v>27</v>
      </c>
      <c r="N984" s="372" t="s">
        <v>4442</v>
      </c>
      <c r="O984" s="86" t="s">
        <v>28</v>
      </c>
      <c r="P984" s="64">
        <v>796</v>
      </c>
      <c r="Q984" s="87" t="s">
        <v>29</v>
      </c>
      <c r="R984" s="87">
        <v>100</v>
      </c>
      <c r="S984" s="88">
        <v>70</v>
      </c>
      <c r="T984" s="89">
        <f t="shared" si="34"/>
        <v>7000</v>
      </c>
      <c r="U984" s="90">
        <f t="shared" si="35"/>
        <v>7840.0000000000009</v>
      </c>
      <c r="V984" s="181"/>
      <c r="W984" s="183" t="s">
        <v>262</v>
      </c>
      <c r="X984" s="182" t="s">
        <v>4019</v>
      </c>
      <c r="Y984" s="132"/>
      <c r="Z984" s="368"/>
      <c r="AA984" s="405"/>
      <c r="AB984" s="403"/>
      <c r="AC984" s="404"/>
      <c r="AD984" s="404"/>
      <c r="AE984" s="404"/>
      <c r="AF984" s="404"/>
      <c r="AG984" s="411"/>
      <c r="AH984" s="405"/>
      <c r="AI984" s="405"/>
      <c r="AJ984" s="406"/>
      <c r="AK984" s="405"/>
      <c r="AL984" s="406"/>
      <c r="AM984" s="405"/>
      <c r="AN984" s="22"/>
      <c r="AO984" s="22"/>
      <c r="AP984" s="22"/>
      <c r="AQ984" s="22"/>
      <c r="AR984" s="401"/>
      <c r="AS984" s="401"/>
      <c r="AT984" s="401"/>
      <c r="AU984" s="401"/>
      <c r="AV984" s="401"/>
      <c r="AW984" s="401"/>
      <c r="AX984" s="401"/>
      <c r="AY984" s="401"/>
      <c r="AZ984" s="401"/>
      <c r="BA984" s="401"/>
      <c r="BB984" s="401"/>
      <c r="BC984" s="401"/>
      <c r="BD984" s="401"/>
      <c r="BE984" s="401"/>
      <c r="BF984" s="401"/>
      <c r="BG984" s="401"/>
      <c r="BH984" s="401"/>
      <c r="BI984" s="401"/>
      <c r="BJ984" s="401"/>
      <c r="BK984" s="401"/>
      <c r="BL984" s="401"/>
      <c r="BM984" s="401"/>
      <c r="BN984" s="401"/>
      <c r="BO984" s="401"/>
      <c r="BP984" s="401"/>
      <c r="BQ984" s="401"/>
      <c r="BR984" s="401"/>
      <c r="BS984" s="401"/>
      <c r="BT984" s="401"/>
      <c r="BU984" s="401"/>
      <c r="BV984" s="401"/>
      <c r="BW984" s="401"/>
      <c r="BX984" s="401"/>
      <c r="BY984" s="401"/>
      <c r="BZ984" s="401"/>
      <c r="CA984" s="401"/>
      <c r="CB984" s="401"/>
      <c r="CC984" s="401"/>
      <c r="CD984" s="401"/>
      <c r="CE984" s="401"/>
      <c r="CF984" s="401"/>
      <c r="CG984" s="401"/>
      <c r="CH984" s="401"/>
      <c r="CI984" s="401"/>
      <c r="CJ984" s="401"/>
      <c r="CK984" s="401"/>
    </row>
    <row r="985" spans="1:89" s="12" customFormat="1" ht="82.5" customHeight="1">
      <c r="A985" s="371" t="s">
        <v>2962</v>
      </c>
      <c r="B985" s="372" t="s">
        <v>23</v>
      </c>
      <c r="C985" s="79" t="s">
        <v>1840</v>
      </c>
      <c r="D985" s="79" t="s">
        <v>1554</v>
      </c>
      <c r="E985" s="80" t="s">
        <v>1841</v>
      </c>
      <c r="F985" s="81" t="s">
        <v>1801</v>
      </c>
      <c r="G985" s="82" t="s">
        <v>24</v>
      </c>
      <c r="H985" s="371">
        <v>0</v>
      </c>
      <c r="I985" s="83">
        <v>470000000</v>
      </c>
      <c r="J985" s="84" t="s">
        <v>25</v>
      </c>
      <c r="K985" s="372" t="s">
        <v>618</v>
      </c>
      <c r="L985" s="64" t="s">
        <v>26</v>
      </c>
      <c r="M985" s="85" t="s">
        <v>27</v>
      </c>
      <c r="N985" s="372" t="s">
        <v>1594</v>
      </c>
      <c r="O985" s="86" t="s">
        <v>28</v>
      </c>
      <c r="P985" s="64">
        <v>796</v>
      </c>
      <c r="Q985" s="87" t="s">
        <v>29</v>
      </c>
      <c r="R985" s="87" t="s">
        <v>3128</v>
      </c>
      <c r="S985" s="88">
        <v>40</v>
      </c>
      <c r="T985" s="89">
        <f t="shared" ref="T985:T1048" si="36">S985*R985</f>
        <v>0</v>
      </c>
      <c r="U985" s="90">
        <f t="shared" ref="U985:U1048" si="37">T985*1.12</f>
        <v>0</v>
      </c>
      <c r="V985" s="181"/>
      <c r="W985" s="183" t="s">
        <v>262</v>
      </c>
      <c r="X985" s="182"/>
      <c r="Y985" s="132"/>
      <c r="Z985" s="74"/>
      <c r="AA985" s="22"/>
      <c r="AB985" s="141"/>
      <c r="AC985" s="248"/>
      <c r="AD985" s="248"/>
      <c r="AE985" s="248"/>
      <c r="AF985" s="248"/>
      <c r="AG985" s="293"/>
      <c r="AH985" s="400"/>
      <c r="AI985" s="22"/>
      <c r="AJ985" s="22"/>
      <c r="AK985" s="22"/>
      <c r="AL985" s="22"/>
      <c r="AM985" s="22"/>
      <c r="AN985" s="22"/>
      <c r="AO985" s="22"/>
      <c r="AP985" s="22"/>
      <c r="AQ985" s="22"/>
      <c r="AR985" s="401"/>
      <c r="AS985" s="401"/>
      <c r="AT985" s="401"/>
      <c r="AU985" s="401"/>
      <c r="AV985" s="401"/>
      <c r="AW985" s="401"/>
      <c r="AX985" s="401"/>
      <c r="AY985" s="401"/>
      <c r="AZ985" s="401"/>
      <c r="BA985" s="401"/>
      <c r="BB985" s="401"/>
      <c r="BC985" s="401"/>
      <c r="BD985" s="401"/>
      <c r="BE985" s="401"/>
      <c r="BF985" s="401"/>
      <c r="BG985" s="401"/>
      <c r="BH985" s="401"/>
      <c r="BI985" s="401"/>
      <c r="BJ985" s="401"/>
      <c r="BK985" s="401"/>
      <c r="BL985" s="401"/>
      <c r="BM985" s="401"/>
      <c r="BN985" s="401"/>
      <c r="BO985" s="401"/>
      <c r="BP985" s="401"/>
      <c r="BQ985" s="401"/>
      <c r="BR985" s="401"/>
      <c r="BS985" s="401"/>
      <c r="BT985" s="401"/>
      <c r="BU985" s="401"/>
      <c r="BV985" s="401"/>
      <c r="BW985" s="401"/>
      <c r="BX985" s="401"/>
      <c r="BY985" s="401"/>
      <c r="BZ985" s="401"/>
      <c r="CA985" s="401"/>
      <c r="CB985" s="401"/>
      <c r="CC985" s="401"/>
      <c r="CD985" s="401"/>
      <c r="CE985" s="401"/>
      <c r="CF985" s="401"/>
      <c r="CG985" s="401"/>
      <c r="CH985" s="401"/>
      <c r="CI985" s="401"/>
      <c r="CJ985" s="401"/>
      <c r="CK985" s="401"/>
    </row>
    <row r="986" spans="1:89" s="12" customFormat="1" ht="82.5" customHeight="1">
      <c r="A986" s="371" t="s">
        <v>2963</v>
      </c>
      <c r="B986" s="372" t="s">
        <v>23</v>
      </c>
      <c r="C986" s="79" t="s">
        <v>1840</v>
      </c>
      <c r="D986" s="79" t="s">
        <v>1554</v>
      </c>
      <c r="E986" s="80" t="s">
        <v>1841</v>
      </c>
      <c r="F986" s="81" t="s">
        <v>1802</v>
      </c>
      <c r="G986" s="82" t="s">
        <v>24</v>
      </c>
      <c r="H986" s="371">
        <v>0</v>
      </c>
      <c r="I986" s="83">
        <v>470000000</v>
      </c>
      <c r="J986" s="84" t="s">
        <v>25</v>
      </c>
      <c r="K986" s="372" t="s">
        <v>618</v>
      </c>
      <c r="L986" s="64" t="s">
        <v>26</v>
      </c>
      <c r="M986" s="85" t="s">
        <v>27</v>
      </c>
      <c r="N986" s="372" t="s">
        <v>1594</v>
      </c>
      <c r="O986" s="86" t="s">
        <v>28</v>
      </c>
      <c r="P986" s="64">
        <v>796</v>
      </c>
      <c r="Q986" s="87" t="s">
        <v>29</v>
      </c>
      <c r="R986" s="87" t="s">
        <v>3128</v>
      </c>
      <c r="S986" s="88">
        <v>113</v>
      </c>
      <c r="T986" s="89">
        <f t="shared" si="36"/>
        <v>0</v>
      </c>
      <c r="U986" s="90">
        <f t="shared" si="37"/>
        <v>0</v>
      </c>
      <c r="V986" s="181"/>
      <c r="W986" s="183" t="s">
        <v>262</v>
      </c>
      <c r="X986" s="182"/>
      <c r="Y986" s="132"/>
      <c r="Z986" s="74"/>
      <c r="AA986" s="22"/>
      <c r="AB986" s="141"/>
      <c r="AC986" s="248"/>
      <c r="AD986" s="248"/>
      <c r="AE986" s="248"/>
      <c r="AF986" s="248"/>
      <c r="AG986" s="293"/>
      <c r="AH986" s="400"/>
      <c r="AI986" s="22"/>
      <c r="AJ986" s="22"/>
      <c r="AK986" s="22"/>
      <c r="AL986" s="22"/>
      <c r="AM986" s="22"/>
      <c r="AN986" s="22"/>
      <c r="AO986" s="22"/>
      <c r="AP986" s="22"/>
      <c r="AQ986" s="22"/>
      <c r="AR986" s="401"/>
      <c r="AS986" s="401"/>
      <c r="AT986" s="401"/>
      <c r="AU986" s="401"/>
      <c r="AV986" s="401"/>
      <c r="AW986" s="401"/>
      <c r="AX986" s="401"/>
      <c r="AY986" s="401"/>
      <c r="AZ986" s="401"/>
      <c r="BA986" s="401"/>
      <c r="BB986" s="401"/>
      <c r="BC986" s="401"/>
      <c r="BD986" s="401"/>
      <c r="BE986" s="401"/>
      <c r="BF986" s="401"/>
      <c r="BG986" s="401"/>
      <c r="BH986" s="401"/>
      <c r="BI986" s="401"/>
      <c r="BJ986" s="401"/>
      <c r="BK986" s="401"/>
      <c r="BL986" s="401"/>
      <c r="BM986" s="401"/>
      <c r="BN986" s="401"/>
      <c r="BO986" s="401"/>
      <c r="BP986" s="401"/>
      <c r="BQ986" s="401"/>
      <c r="BR986" s="401"/>
      <c r="BS986" s="401"/>
      <c r="BT986" s="401"/>
      <c r="BU986" s="401"/>
      <c r="BV986" s="401"/>
      <c r="BW986" s="401"/>
      <c r="BX986" s="401"/>
      <c r="BY986" s="401"/>
      <c r="BZ986" s="401"/>
      <c r="CA986" s="401"/>
      <c r="CB986" s="401"/>
      <c r="CC986" s="401"/>
      <c r="CD986" s="401"/>
      <c r="CE986" s="401"/>
      <c r="CF986" s="401"/>
      <c r="CG986" s="401"/>
      <c r="CH986" s="401"/>
      <c r="CI986" s="401"/>
      <c r="CJ986" s="401"/>
      <c r="CK986" s="401"/>
    </row>
    <row r="987" spans="1:89" s="12" customFormat="1" ht="82.5" customHeight="1">
      <c r="A987" s="371" t="s">
        <v>2964</v>
      </c>
      <c r="B987" s="372" t="s">
        <v>23</v>
      </c>
      <c r="C987" s="79" t="s">
        <v>1833</v>
      </c>
      <c r="D987" s="79" t="s">
        <v>1782</v>
      </c>
      <c r="E987" s="80" t="s">
        <v>1834</v>
      </c>
      <c r="F987" s="81" t="s">
        <v>1803</v>
      </c>
      <c r="G987" s="82" t="s">
        <v>24</v>
      </c>
      <c r="H987" s="371">
        <v>0</v>
      </c>
      <c r="I987" s="83">
        <v>470000000</v>
      </c>
      <c r="J987" s="84" t="s">
        <v>25</v>
      </c>
      <c r="K987" s="372" t="s">
        <v>618</v>
      </c>
      <c r="L987" s="64" t="s">
        <v>26</v>
      </c>
      <c r="M987" s="85" t="s">
        <v>27</v>
      </c>
      <c r="N987" s="372" t="s">
        <v>1594</v>
      </c>
      <c r="O987" s="86" t="s">
        <v>28</v>
      </c>
      <c r="P987" s="64">
        <v>796</v>
      </c>
      <c r="Q987" s="87" t="s">
        <v>29</v>
      </c>
      <c r="R987" s="87" t="s">
        <v>3128</v>
      </c>
      <c r="S987" s="88">
        <v>259</v>
      </c>
      <c r="T987" s="89">
        <f t="shared" si="36"/>
        <v>0</v>
      </c>
      <c r="U987" s="90">
        <f t="shared" si="37"/>
        <v>0</v>
      </c>
      <c r="V987" s="181"/>
      <c r="W987" s="183" t="s">
        <v>262</v>
      </c>
      <c r="X987" s="182"/>
      <c r="Y987" s="132"/>
      <c r="Z987" s="74"/>
      <c r="AA987" s="22"/>
      <c r="AB987" s="141"/>
      <c r="AC987" s="248"/>
      <c r="AD987" s="248"/>
      <c r="AE987" s="248"/>
      <c r="AF987" s="248"/>
      <c r="AG987" s="293"/>
      <c r="AH987" s="400"/>
      <c r="AI987" s="22"/>
      <c r="AJ987" s="22"/>
      <c r="AK987" s="22"/>
      <c r="AL987" s="22"/>
      <c r="AM987" s="22"/>
      <c r="AN987" s="22"/>
      <c r="AO987" s="22"/>
      <c r="AP987" s="22"/>
      <c r="AQ987" s="22"/>
      <c r="AR987" s="401"/>
      <c r="AS987" s="401"/>
      <c r="AT987" s="401"/>
      <c r="AU987" s="401"/>
      <c r="AV987" s="401"/>
      <c r="AW987" s="401"/>
      <c r="AX987" s="401"/>
      <c r="AY987" s="401"/>
      <c r="AZ987" s="401"/>
      <c r="BA987" s="401"/>
      <c r="BB987" s="401"/>
      <c r="BC987" s="401"/>
      <c r="BD987" s="401"/>
      <c r="BE987" s="401"/>
      <c r="BF987" s="401"/>
      <c r="BG987" s="401"/>
      <c r="BH987" s="401"/>
      <c r="BI987" s="401"/>
      <c r="BJ987" s="401"/>
      <c r="BK987" s="401"/>
      <c r="BL987" s="401"/>
      <c r="BM987" s="401"/>
      <c r="BN987" s="401"/>
      <c r="BO987" s="401"/>
      <c r="BP987" s="401"/>
      <c r="BQ987" s="401"/>
      <c r="BR987" s="401"/>
      <c r="BS987" s="401"/>
      <c r="BT987" s="401"/>
      <c r="BU987" s="401"/>
      <c r="BV987" s="401"/>
      <c r="BW987" s="401"/>
      <c r="BX987" s="401"/>
      <c r="BY987" s="401"/>
      <c r="BZ987" s="401"/>
      <c r="CA987" s="401"/>
      <c r="CB987" s="401"/>
      <c r="CC987" s="401"/>
      <c r="CD987" s="401"/>
      <c r="CE987" s="401"/>
      <c r="CF987" s="401"/>
      <c r="CG987" s="401"/>
      <c r="CH987" s="401"/>
      <c r="CI987" s="401"/>
      <c r="CJ987" s="401"/>
      <c r="CK987" s="401"/>
    </row>
    <row r="988" spans="1:89" s="12" customFormat="1" ht="82.5" customHeight="1">
      <c r="A988" s="371" t="s">
        <v>2965</v>
      </c>
      <c r="B988" s="372" t="s">
        <v>23</v>
      </c>
      <c r="C988" s="79" t="s">
        <v>1833</v>
      </c>
      <c r="D988" s="79" t="s">
        <v>1782</v>
      </c>
      <c r="E988" s="80" t="s">
        <v>1834</v>
      </c>
      <c r="F988" s="81" t="s">
        <v>1804</v>
      </c>
      <c r="G988" s="82" t="s">
        <v>24</v>
      </c>
      <c r="H988" s="371">
        <v>0</v>
      </c>
      <c r="I988" s="83">
        <v>470000000</v>
      </c>
      <c r="J988" s="84" t="s">
        <v>25</v>
      </c>
      <c r="K988" s="372" t="s">
        <v>618</v>
      </c>
      <c r="L988" s="64" t="s">
        <v>26</v>
      </c>
      <c r="M988" s="85" t="s">
        <v>27</v>
      </c>
      <c r="N988" s="372" t="s">
        <v>1594</v>
      </c>
      <c r="O988" s="86" t="s">
        <v>28</v>
      </c>
      <c r="P988" s="64">
        <v>796</v>
      </c>
      <c r="Q988" s="87" t="s">
        <v>29</v>
      </c>
      <c r="R988" s="87" t="s">
        <v>3128</v>
      </c>
      <c r="S988" s="88">
        <v>201</v>
      </c>
      <c r="T988" s="89">
        <f t="shared" si="36"/>
        <v>0</v>
      </c>
      <c r="U988" s="90">
        <f t="shared" si="37"/>
        <v>0</v>
      </c>
      <c r="V988" s="181"/>
      <c r="W988" s="183" t="s">
        <v>262</v>
      </c>
      <c r="X988" s="182"/>
      <c r="Y988" s="132"/>
      <c r="Z988" s="74"/>
      <c r="AA988" s="22"/>
      <c r="AB988" s="141"/>
      <c r="AC988" s="248"/>
      <c r="AD988" s="248"/>
      <c r="AE988" s="248"/>
      <c r="AF988" s="248"/>
      <c r="AG988" s="293"/>
      <c r="AH988" s="400"/>
      <c r="AI988" s="22"/>
      <c r="AJ988" s="22"/>
      <c r="AK988" s="22"/>
      <c r="AL988" s="22"/>
      <c r="AM988" s="22"/>
      <c r="AN988" s="22"/>
      <c r="AO988" s="22"/>
      <c r="AP988" s="22"/>
      <c r="AQ988" s="22"/>
      <c r="AR988" s="401"/>
      <c r="AS988" s="401"/>
      <c r="AT988" s="401"/>
      <c r="AU988" s="401"/>
      <c r="AV988" s="401"/>
      <c r="AW988" s="401"/>
      <c r="AX988" s="401"/>
      <c r="AY988" s="401"/>
      <c r="AZ988" s="401"/>
      <c r="BA988" s="401"/>
      <c r="BB988" s="401"/>
      <c r="BC988" s="401"/>
      <c r="BD988" s="401"/>
      <c r="BE988" s="401"/>
      <c r="BF988" s="401"/>
      <c r="BG988" s="401"/>
      <c r="BH988" s="401"/>
      <c r="BI988" s="401"/>
      <c r="BJ988" s="401"/>
      <c r="BK988" s="401"/>
      <c r="BL988" s="401"/>
      <c r="BM988" s="401"/>
      <c r="BN988" s="401"/>
      <c r="BO988" s="401"/>
      <c r="BP988" s="401"/>
      <c r="BQ988" s="401"/>
      <c r="BR988" s="401"/>
      <c r="BS988" s="401"/>
      <c r="BT988" s="401"/>
      <c r="BU988" s="401"/>
      <c r="BV988" s="401"/>
      <c r="BW988" s="401"/>
      <c r="BX988" s="401"/>
      <c r="BY988" s="401"/>
      <c r="BZ988" s="401"/>
      <c r="CA988" s="401"/>
      <c r="CB988" s="401"/>
      <c r="CC988" s="401"/>
      <c r="CD988" s="401"/>
      <c r="CE988" s="401"/>
      <c r="CF988" s="401"/>
      <c r="CG988" s="401"/>
      <c r="CH988" s="401"/>
      <c r="CI988" s="401"/>
      <c r="CJ988" s="401"/>
      <c r="CK988" s="401"/>
    </row>
    <row r="989" spans="1:89" s="12" customFormat="1" ht="82.5" customHeight="1">
      <c r="A989" s="371" t="s">
        <v>2966</v>
      </c>
      <c r="B989" s="372" t="s">
        <v>23</v>
      </c>
      <c r="C989" s="79" t="s">
        <v>1833</v>
      </c>
      <c r="D989" s="79" t="s">
        <v>1782</v>
      </c>
      <c r="E989" s="80" t="s">
        <v>1834</v>
      </c>
      <c r="F989" s="81" t="s">
        <v>1805</v>
      </c>
      <c r="G989" s="82" t="s">
        <v>24</v>
      </c>
      <c r="H989" s="371">
        <v>0</v>
      </c>
      <c r="I989" s="83">
        <v>470000000</v>
      </c>
      <c r="J989" s="84" t="s">
        <v>25</v>
      </c>
      <c r="K989" s="372" t="s">
        <v>618</v>
      </c>
      <c r="L989" s="64" t="s">
        <v>26</v>
      </c>
      <c r="M989" s="85" t="s">
        <v>27</v>
      </c>
      <c r="N989" s="372" t="s">
        <v>1594</v>
      </c>
      <c r="O989" s="86" t="s">
        <v>28</v>
      </c>
      <c r="P989" s="64">
        <v>796</v>
      </c>
      <c r="Q989" s="87" t="s">
        <v>29</v>
      </c>
      <c r="R989" s="87" t="s">
        <v>3128</v>
      </c>
      <c r="S989" s="88">
        <v>295</v>
      </c>
      <c r="T989" s="89">
        <f t="shared" si="36"/>
        <v>0</v>
      </c>
      <c r="U989" s="90">
        <f t="shared" si="37"/>
        <v>0</v>
      </c>
      <c r="V989" s="181"/>
      <c r="W989" s="183" t="s">
        <v>262</v>
      </c>
      <c r="X989" s="182"/>
      <c r="Y989" s="132"/>
      <c r="Z989" s="74"/>
      <c r="AA989" s="22"/>
      <c r="AB989" s="141"/>
      <c r="AC989" s="248"/>
      <c r="AD989" s="248"/>
      <c r="AE989" s="248"/>
      <c r="AF989" s="248"/>
      <c r="AG989" s="293"/>
      <c r="AH989" s="400"/>
      <c r="AI989" s="22"/>
      <c r="AJ989" s="22"/>
      <c r="AK989" s="22"/>
      <c r="AL989" s="22"/>
      <c r="AM989" s="22"/>
      <c r="AN989" s="22"/>
      <c r="AO989" s="22"/>
      <c r="AP989" s="22"/>
      <c r="AQ989" s="22"/>
      <c r="AR989" s="401"/>
      <c r="AS989" s="401"/>
      <c r="AT989" s="401"/>
      <c r="AU989" s="401"/>
      <c r="AV989" s="401"/>
      <c r="AW989" s="401"/>
      <c r="AX989" s="401"/>
      <c r="AY989" s="401"/>
      <c r="AZ989" s="401"/>
      <c r="BA989" s="401"/>
      <c r="BB989" s="401"/>
      <c r="BC989" s="401"/>
      <c r="BD989" s="401"/>
      <c r="BE989" s="401"/>
      <c r="BF989" s="401"/>
      <c r="BG989" s="401"/>
      <c r="BH989" s="401"/>
      <c r="BI989" s="401"/>
      <c r="BJ989" s="401"/>
      <c r="BK989" s="401"/>
      <c r="BL989" s="401"/>
      <c r="BM989" s="401"/>
      <c r="BN989" s="401"/>
      <c r="BO989" s="401"/>
      <c r="BP989" s="401"/>
      <c r="BQ989" s="401"/>
      <c r="BR989" s="401"/>
      <c r="BS989" s="401"/>
      <c r="BT989" s="401"/>
      <c r="BU989" s="401"/>
      <c r="BV989" s="401"/>
      <c r="BW989" s="401"/>
      <c r="BX989" s="401"/>
      <c r="BY989" s="401"/>
      <c r="BZ989" s="401"/>
      <c r="CA989" s="401"/>
      <c r="CB989" s="401"/>
      <c r="CC989" s="401"/>
      <c r="CD989" s="401"/>
      <c r="CE989" s="401"/>
      <c r="CF989" s="401"/>
      <c r="CG989" s="401"/>
      <c r="CH989" s="401"/>
      <c r="CI989" s="401"/>
      <c r="CJ989" s="401"/>
      <c r="CK989" s="401"/>
    </row>
    <row r="990" spans="1:89" s="12" customFormat="1" ht="82.5" customHeight="1">
      <c r="A990" s="371" t="s">
        <v>2967</v>
      </c>
      <c r="B990" s="372" t="s">
        <v>23</v>
      </c>
      <c r="C990" s="79" t="s">
        <v>1833</v>
      </c>
      <c r="D990" s="79" t="s">
        <v>1782</v>
      </c>
      <c r="E990" s="80" t="s">
        <v>1834</v>
      </c>
      <c r="F990" s="81" t="s">
        <v>1806</v>
      </c>
      <c r="G990" s="82" t="s">
        <v>24</v>
      </c>
      <c r="H990" s="371">
        <v>0</v>
      </c>
      <c r="I990" s="83">
        <v>470000000</v>
      </c>
      <c r="J990" s="84" t="s">
        <v>25</v>
      </c>
      <c r="K990" s="372" t="s">
        <v>618</v>
      </c>
      <c r="L990" s="64" t="s">
        <v>26</v>
      </c>
      <c r="M990" s="85" t="s">
        <v>27</v>
      </c>
      <c r="N990" s="372" t="s">
        <v>1594</v>
      </c>
      <c r="O990" s="86" t="s">
        <v>28</v>
      </c>
      <c r="P990" s="64">
        <v>796</v>
      </c>
      <c r="Q990" s="87" t="s">
        <v>29</v>
      </c>
      <c r="R990" s="87" t="s">
        <v>3128</v>
      </c>
      <c r="S990" s="88">
        <v>259</v>
      </c>
      <c r="T990" s="89">
        <f t="shared" si="36"/>
        <v>0</v>
      </c>
      <c r="U990" s="90">
        <f t="shared" si="37"/>
        <v>0</v>
      </c>
      <c r="V990" s="181"/>
      <c r="W990" s="183" t="s">
        <v>262</v>
      </c>
      <c r="X990" s="182"/>
      <c r="Y990" s="132"/>
      <c r="Z990" s="74"/>
      <c r="AA990" s="22"/>
      <c r="AB990" s="141"/>
      <c r="AC990" s="248"/>
      <c r="AD990" s="248"/>
      <c r="AE990" s="248"/>
      <c r="AF990" s="248"/>
      <c r="AG990" s="293"/>
      <c r="AH990" s="400"/>
      <c r="AI990" s="22"/>
      <c r="AJ990" s="22"/>
      <c r="AK990" s="22"/>
      <c r="AL990" s="22"/>
      <c r="AM990" s="22"/>
      <c r="AN990" s="22"/>
      <c r="AO990" s="22"/>
      <c r="AP990" s="22"/>
      <c r="AQ990" s="22"/>
      <c r="AR990" s="401"/>
      <c r="AS990" s="401"/>
      <c r="AT990" s="401"/>
      <c r="AU990" s="401"/>
      <c r="AV990" s="401"/>
      <c r="AW990" s="401"/>
      <c r="AX990" s="401"/>
      <c r="AY990" s="401"/>
      <c r="AZ990" s="401"/>
      <c r="BA990" s="401"/>
      <c r="BB990" s="401"/>
      <c r="BC990" s="401"/>
      <c r="BD990" s="401"/>
      <c r="BE990" s="401"/>
      <c r="BF990" s="401"/>
      <c r="BG990" s="401"/>
      <c r="BH990" s="401"/>
      <c r="BI990" s="401"/>
      <c r="BJ990" s="401"/>
      <c r="BK990" s="401"/>
      <c r="BL990" s="401"/>
      <c r="BM990" s="401"/>
      <c r="BN990" s="401"/>
      <c r="BO990" s="401"/>
      <c r="BP990" s="401"/>
      <c r="BQ990" s="401"/>
      <c r="BR990" s="401"/>
      <c r="BS990" s="401"/>
      <c r="BT990" s="401"/>
      <c r="BU990" s="401"/>
      <c r="BV990" s="401"/>
      <c r="BW990" s="401"/>
      <c r="BX990" s="401"/>
      <c r="BY990" s="401"/>
      <c r="BZ990" s="401"/>
      <c r="CA990" s="401"/>
      <c r="CB990" s="401"/>
      <c r="CC990" s="401"/>
      <c r="CD990" s="401"/>
      <c r="CE990" s="401"/>
      <c r="CF990" s="401"/>
      <c r="CG990" s="401"/>
      <c r="CH990" s="401"/>
      <c r="CI990" s="401"/>
      <c r="CJ990" s="401"/>
      <c r="CK990" s="401"/>
    </row>
    <row r="991" spans="1:89" s="12" customFormat="1" ht="82.5" customHeight="1">
      <c r="A991" s="371" t="s">
        <v>4330</v>
      </c>
      <c r="B991" s="372" t="s">
        <v>23</v>
      </c>
      <c r="C991" s="79" t="s">
        <v>1833</v>
      </c>
      <c r="D991" s="79" t="s">
        <v>1782</v>
      </c>
      <c r="E991" s="80" t="s">
        <v>1834</v>
      </c>
      <c r="F991" s="81" t="s">
        <v>1806</v>
      </c>
      <c r="G991" s="82" t="s">
        <v>24</v>
      </c>
      <c r="H991" s="371">
        <v>0</v>
      </c>
      <c r="I991" s="83">
        <v>470000000</v>
      </c>
      <c r="J991" s="84" t="s">
        <v>25</v>
      </c>
      <c r="K991" s="372" t="s">
        <v>3084</v>
      </c>
      <c r="L991" s="64" t="s">
        <v>26</v>
      </c>
      <c r="M991" s="85" t="s">
        <v>27</v>
      </c>
      <c r="N991" s="372" t="s">
        <v>1594</v>
      </c>
      <c r="O991" s="86" t="s">
        <v>28</v>
      </c>
      <c r="P991" s="64">
        <v>796</v>
      </c>
      <c r="Q991" s="87" t="s">
        <v>29</v>
      </c>
      <c r="R991" s="87">
        <v>5</v>
      </c>
      <c r="S991" s="88">
        <v>600</v>
      </c>
      <c r="T991" s="89">
        <f t="shared" si="36"/>
        <v>3000</v>
      </c>
      <c r="U991" s="90">
        <f t="shared" si="37"/>
        <v>3360.0000000000005</v>
      </c>
      <c r="V991" s="181"/>
      <c r="W991" s="183" t="s">
        <v>262</v>
      </c>
      <c r="X991" s="182" t="s">
        <v>4267</v>
      </c>
      <c r="Y991" s="132"/>
      <c r="Z991" s="466"/>
      <c r="AA991" s="434"/>
      <c r="AB991" s="435"/>
      <c r="AC991" s="449"/>
      <c r="AD991" s="449"/>
      <c r="AE991" s="449"/>
      <c r="AF991" s="449"/>
      <c r="AG991" s="75"/>
      <c r="AH991" s="410"/>
      <c r="AI991" s="434"/>
      <c r="AJ991" s="368"/>
      <c r="AK991" s="22"/>
      <c r="AL991" s="22"/>
      <c r="AM991" s="22"/>
      <c r="AN991" s="22"/>
      <c r="AO991" s="22"/>
      <c r="AP991" s="22"/>
      <c r="AQ991" s="22"/>
      <c r="AR991" s="401"/>
      <c r="AS991" s="401"/>
      <c r="AT991" s="401"/>
      <c r="AU991" s="401"/>
      <c r="AV991" s="401"/>
      <c r="AW991" s="401"/>
      <c r="AX991" s="401"/>
      <c r="AY991" s="401"/>
      <c r="AZ991" s="401"/>
      <c r="BA991" s="401"/>
      <c r="BB991" s="401"/>
      <c r="BC991" s="401"/>
      <c r="BD991" s="401"/>
      <c r="BE991" s="401"/>
      <c r="BF991" s="401"/>
      <c r="BG991" s="401"/>
      <c r="BH991" s="401"/>
      <c r="BI991" s="401"/>
      <c r="BJ991" s="401"/>
      <c r="BK991" s="401"/>
      <c r="BL991" s="401"/>
      <c r="BM991" s="401"/>
      <c r="BN991" s="401"/>
      <c r="BO991" s="401"/>
      <c r="BP991" s="401"/>
      <c r="BQ991" s="401"/>
      <c r="BR991" s="401"/>
      <c r="BS991" s="401"/>
      <c r="BT991" s="401"/>
      <c r="BU991" s="401"/>
      <c r="BV991" s="401"/>
      <c r="BW991" s="401"/>
      <c r="BX991" s="401"/>
      <c r="BY991" s="401"/>
      <c r="BZ991" s="401"/>
      <c r="CA991" s="401"/>
      <c r="CB991" s="401"/>
      <c r="CC991" s="401"/>
      <c r="CD991" s="401"/>
      <c r="CE991" s="401"/>
      <c r="CF991" s="401"/>
      <c r="CG991" s="401"/>
      <c r="CH991" s="401"/>
      <c r="CI991" s="401"/>
      <c r="CJ991" s="401"/>
      <c r="CK991" s="401"/>
    </row>
    <row r="992" spans="1:89" s="12" customFormat="1" ht="82.5" customHeight="1">
      <c r="A992" s="371" t="s">
        <v>2968</v>
      </c>
      <c r="B992" s="372" t="s">
        <v>23</v>
      </c>
      <c r="C992" s="79" t="s">
        <v>1833</v>
      </c>
      <c r="D992" s="79" t="s">
        <v>1782</v>
      </c>
      <c r="E992" s="80" t="s">
        <v>1834</v>
      </c>
      <c r="F992" s="81" t="s">
        <v>1807</v>
      </c>
      <c r="G992" s="82" t="s">
        <v>24</v>
      </c>
      <c r="H992" s="371">
        <v>0</v>
      </c>
      <c r="I992" s="83">
        <v>470000000</v>
      </c>
      <c r="J992" s="84" t="s">
        <v>25</v>
      </c>
      <c r="K992" s="372" t="s">
        <v>618</v>
      </c>
      <c r="L992" s="64" t="s">
        <v>26</v>
      </c>
      <c r="M992" s="85" t="s">
        <v>27</v>
      </c>
      <c r="N992" s="372" t="s">
        <v>1594</v>
      </c>
      <c r="O992" s="86" t="s">
        <v>28</v>
      </c>
      <c r="P992" s="64">
        <v>796</v>
      </c>
      <c r="Q992" s="87" t="s">
        <v>29</v>
      </c>
      <c r="R992" s="87" t="s">
        <v>3128</v>
      </c>
      <c r="S992" s="88">
        <v>259</v>
      </c>
      <c r="T992" s="89">
        <f t="shared" si="36"/>
        <v>0</v>
      </c>
      <c r="U992" s="90">
        <f t="shared" si="37"/>
        <v>0</v>
      </c>
      <c r="V992" s="181"/>
      <c r="W992" s="183" t="s">
        <v>262</v>
      </c>
      <c r="X992" s="182"/>
      <c r="Y992" s="132"/>
      <c r="Z992" s="74"/>
      <c r="AA992" s="22"/>
      <c r="AB992" s="141"/>
      <c r="AC992" s="248"/>
      <c r="AD992" s="248"/>
      <c r="AE992" s="248"/>
      <c r="AF992" s="248"/>
      <c r="AG992" s="293"/>
      <c r="AH992" s="400"/>
      <c r="AI992" s="22"/>
      <c r="AJ992" s="22"/>
      <c r="AK992" s="22"/>
      <c r="AL992" s="22"/>
      <c r="AM992" s="22"/>
      <c r="AN992" s="22"/>
      <c r="AO992" s="22"/>
      <c r="AP992" s="22"/>
      <c r="AQ992" s="22"/>
      <c r="AR992" s="401"/>
      <c r="AS992" s="401"/>
      <c r="AT992" s="401"/>
      <c r="AU992" s="401"/>
      <c r="AV992" s="401"/>
      <c r="AW992" s="401"/>
      <c r="AX992" s="401"/>
      <c r="AY992" s="401"/>
      <c r="AZ992" s="401"/>
      <c r="BA992" s="401"/>
      <c r="BB992" s="401"/>
      <c r="BC992" s="401"/>
      <c r="BD992" s="401"/>
      <c r="BE992" s="401"/>
      <c r="BF992" s="401"/>
      <c r="BG992" s="401"/>
      <c r="BH992" s="401"/>
      <c r="BI992" s="401"/>
      <c r="BJ992" s="401"/>
      <c r="BK992" s="401"/>
      <c r="BL992" s="401"/>
      <c r="BM992" s="401"/>
      <c r="BN992" s="401"/>
      <c r="BO992" s="401"/>
      <c r="BP992" s="401"/>
      <c r="BQ992" s="401"/>
      <c r="BR992" s="401"/>
      <c r="BS992" s="401"/>
      <c r="BT992" s="401"/>
      <c r="BU992" s="401"/>
      <c r="BV992" s="401"/>
      <c r="BW992" s="401"/>
      <c r="BX992" s="401"/>
      <c r="BY992" s="401"/>
      <c r="BZ992" s="401"/>
      <c r="CA992" s="401"/>
      <c r="CB992" s="401"/>
      <c r="CC992" s="401"/>
      <c r="CD992" s="401"/>
      <c r="CE992" s="401"/>
      <c r="CF992" s="401"/>
      <c r="CG992" s="401"/>
      <c r="CH992" s="401"/>
      <c r="CI992" s="401"/>
      <c r="CJ992" s="401"/>
      <c r="CK992" s="401"/>
    </row>
    <row r="993" spans="1:89" s="12" customFormat="1" ht="82.5" customHeight="1">
      <c r="A993" s="371" t="s">
        <v>2969</v>
      </c>
      <c r="B993" s="372" t="s">
        <v>23</v>
      </c>
      <c r="C993" s="79" t="s">
        <v>1833</v>
      </c>
      <c r="D993" s="79" t="s">
        <v>1782</v>
      </c>
      <c r="E993" s="80" t="s">
        <v>1834</v>
      </c>
      <c r="F993" s="81" t="s">
        <v>1808</v>
      </c>
      <c r="G993" s="82" t="s">
        <v>24</v>
      </c>
      <c r="H993" s="371">
        <v>0</v>
      </c>
      <c r="I993" s="83">
        <v>470000000</v>
      </c>
      <c r="J993" s="84" t="s">
        <v>25</v>
      </c>
      <c r="K993" s="372" t="s">
        <v>618</v>
      </c>
      <c r="L993" s="64" t="s">
        <v>26</v>
      </c>
      <c r="M993" s="85" t="s">
        <v>27</v>
      </c>
      <c r="N993" s="372" t="s">
        <v>1594</v>
      </c>
      <c r="O993" s="86" t="s">
        <v>28</v>
      </c>
      <c r="P993" s="64">
        <v>796</v>
      </c>
      <c r="Q993" s="87" t="s">
        <v>29</v>
      </c>
      <c r="R993" s="87" t="s">
        <v>3128</v>
      </c>
      <c r="S993" s="88">
        <v>201</v>
      </c>
      <c r="T993" s="89">
        <f t="shared" si="36"/>
        <v>0</v>
      </c>
      <c r="U993" s="90">
        <f t="shared" si="37"/>
        <v>0</v>
      </c>
      <c r="V993" s="181"/>
      <c r="W993" s="183" t="s">
        <v>262</v>
      </c>
      <c r="X993" s="182"/>
      <c r="Y993" s="132"/>
      <c r="Z993" s="74"/>
      <c r="AA993" s="22"/>
      <c r="AB993" s="141"/>
      <c r="AC993" s="248"/>
      <c r="AD993" s="248"/>
      <c r="AE993" s="248"/>
      <c r="AF993" s="248"/>
      <c r="AG993" s="293"/>
      <c r="AH993" s="400"/>
      <c r="AI993" s="22"/>
      <c r="AJ993" s="22"/>
      <c r="AK993" s="22"/>
      <c r="AL993" s="22"/>
      <c r="AM993" s="22"/>
      <c r="AN993" s="22"/>
      <c r="AO993" s="22"/>
      <c r="AP993" s="22"/>
      <c r="AQ993" s="22"/>
      <c r="AR993" s="401"/>
      <c r="AS993" s="401"/>
      <c r="AT993" s="401"/>
      <c r="AU993" s="401"/>
      <c r="AV993" s="401"/>
      <c r="AW993" s="401"/>
      <c r="AX993" s="401"/>
      <c r="AY993" s="401"/>
      <c r="AZ993" s="401"/>
      <c r="BA993" s="401"/>
      <c r="BB993" s="401"/>
      <c r="BC993" s="401"/>
      <c r="BD993" s="401"/>
      <c r="BE993" s="401"/>
      <c r="BF993" s="401"/>
      <c r="BG993" s="401"/>
      <c r="BH993" s="401"/>
      <c r="BI993" s="401"/>
      <c r="BJ993" s="401"/>
      <c r="BK993" s="401"/>
      <c r="BL993" s="401"/>
      <c r="BM993" s="401"/>
      <c r="BN993" s="401"/>
      <c r="BO993" s="401"/>
      <c r="BP993" s="401"/>
      <c r="BQ993" s="401"/>
      <c r="BR993" s="401"/>
      <c r="BS993" s="401"/>
      <c r="BT993" s="401"/>
      <c r="BU993" s="401"/>
      <c r="BV993" s="401"/>
      <c r="BW993" s="401"/>
      <c r="BX993" s="401"/>
      <c r="BY993" s="401"/>
      <c r="BZ993" s="401"/>
      <c r="CA993" s="401"/>
      <c r="CB993" s="401"/>
      <c r="CC993" s="401"/>
      <c r="CD993" s="401"/>
      <c r="CE993" s="401"/>
      <c r="CF993" s="401"/>
      <c r="CG993" s="401"/>
      <c r="CH993" s="401"/>
      <c r="CI993" s="401"/>
      <c r="CJ993" s="401"/>
      <c r="CK993" s="401"/>
    </row>
    <row r="994" spans="1:89" s="12" customFormat="1" ht="82.5" customHeight="1">
      <c r="A994" s="371" t="s">
        <v>2970</v>
      </c>
      <c r="B994" s="372" t="s">
        <v>23</v>
      </c>
      <c r="C994" s="79" t="s">
        <v>1833</v>
      </c>
      <c r="D994" s="79" t="s">
        <v>1782</v>
      </c>
      <c r="E994" s="80" t="s">
        <v>1834</v>
      </c>
      <c r="F994" s="81" t="s">
        <v>1809</v>
      </c>
      <c r="G994" s="82" t="s">
        <v>24</v>
      </c>
      <c r="H994" s="371">
        <v>0</v>
      </c>
      <c r="I994" s="83">
        <v>470000000</v>
      </c>
      <c r="J994" s="84" t="s">
        <v>25</v>
      </c>
      <c r="K994" s="372" t="s">
        <v>618</v>
      </c>
      <c r="L994" s="64" t="s">
        <v>26</v>
      </c>
      <c r="M994" s="85" t="s">
        <v>27</v>
      </c>
      <c r="N994" s="372" t="s">
        <v>1594</v>
      </c>
      <c r="O994" s="86" t="s">
        <v>28</v>
      </c>
      <c r="P994" s="64">
        <v>796</v>
      </c>
      <c r="Q994" s="87" t="s">
        <v>29</v>
      </c>
      <c r="R994" s="87" t="s">
        <v>3128</v>
      </c>
      <c r="S994" s="88">
        <v>295</v>
      </c>
      <c r="T994" s="89">
        <f t="shared" si="36"/>
        <v>0</v>
      </c>
      <c r="U994" s="90">
        <f t="shared" si="37"/>
        <v>0</v>
      </c>
      <c r="V994" s="181"/>
      <c r="W994" s="183" t="s">
        <v>262</v>
      </c>
      <c r="X994" s="182"/>
      <c r="Y994" s="132"/>
      <c r="Z994" s="74"/>
      <c r="AA994" s="22"/>
      <c r="AB994" s="141"/>
      <c r="AC994" s="248"/>
      <c r="AD994" s="248"/>
      <c r="AE994" s="248"/>
      <c r="AF994" s="248"/>
      <c r="AG994" s="293"/>
      <c r="AH994" s="400"/>
      <c r="AI994" s="22"/>
      <c r="AJ994" s="22"/>
      <c r="AK994" s="22"/>
      <c r="AL994" s="22"/>
      <c r="AM994" s="22"/>
      <c r="AN994" s="22"/>
      <c r="AO994" s="22"/>
      <c r="AP994" s="22"/>
      <c r="AQ994" s="22"/>
      <c r="AR994" s="401"/>
      <c r="AS994" s="401"/>
      <c r="AT994" s="401"/>
      <c r="AU994" s="401"/>
      <c r="AV994" s="401"/>
      <c r="AW994" s="401"/>
      <c r="AX994" s="401"/>
      <c r="AY994" s="401"/>
      <c r="AZ994" s="401"/>
      <c r="BA994" s="401"/>
      <c r="BB994" s="401"/>
      <c r="BC994" s="401"/>
      <c r="BD994" s="401"/>
      <c r="BE994" s="401"/>
      <c r="BF994" s="401"/>
      <c r="BG994" s="401"/>
      <c r="BH994" s="401"/>
      <c r="BI994" s="401"/>
      <c r="BJ994" s="401"/>
      <c r="BK994" s="401"/>
      <c r="BL994" s="401"/>
      <c r="BM994" s="401"/>
      <c r="BN994" s="401"/>
      <c r="BO994" s="401"/>
      <c r="BP994" s="401"/>
      <c r="BQ994" s="401"/>
      <c r="BR994" s="401"/>
      <c r="BS994" s="401"/>
      <c r="BT994" s="401"/>
      <c r="BU994" s="401"/>
      <c r="BV994" s="401"/>
      <c r="BW994" s="401"/>
      <c r="BX994" s="401"/>
      <c r="BY994" s="401"/>
      <c r="BZ994" s="401"/>
      <c r="CA994" s="401"/>
      <c r="CB994" s="401"/>
      <c r="CC994" s="401"/>
      <c r="CD994" s="401"/>
      <c r="CE994" s="401"/>
      <c r="CF994" s="401"/>
      <c r="CG994" s="401"/>
      <c r="CH994" s="401"/>
      <c r="CI994" s="401"/>
      <c r="CJ994" s="401"/>
      <c r="CK994" s="401"/>
    </row>
    <row r="995" spans="1:89" s="12" customFormat="1" ht="82.5" customHeight="1">
      <c r="A995" s="371" t="s">
        <v>2971</v>
      </c>
      <c r="B995" s="372" t="s">
        <v>23</v>
      </c>
      <c r="C995" s="79" t="s">
        <v>1833</v>
      </c>
      <c r="D995" s="79" t="s">
        <v>1782</v>
      </c>
      <c r="E995" s="80" t="s">
        <v>1834</v>
      </c>
      <c r="F995" s="81" t="s">
        <v>1810</v>
      </c>
      <c r="G995" s="82" t="s">
        <v>24</v>
      </c>
      <c r="H995" s="371">
        <v>0</v>
      </c>
      <c r="I995" s="83">
        <v>470000000</v>
      </c>
      <c r="J995" s="84" t="s">
        <v>25</v>
      </c>
      <c r="K995" s="372" t="s">
        <v>618</v>
      </c>
      <c r="L995" s="64" t="s">
        <v>26</v>
      </c>
      <c r="M995" s="85" t="s">
        <v>27</v>
      </c>
      <c r="N995" s="372" t="s">
        <v>1594</v>
      </c>
      <c r="O995" s="86" t="s">
        <v>28</v>
      </c>
      <c r="P995" s="64">
        <v>796</v>
      </c>
      <c r="Q995" s="87" t="s">
        <v>29</v>
      </c>
      <c r="R995" s="87" t="s">
        <v>3128</v>
      </c>
      <c r="S995" s="88">
        <v>259</v>
      </c>
      <c r="T995" s="89">
        <f t="shared" si="36"/>
        <v>0</v>
      </c>
      <c r="U995" s="90">
        <f t="shared" si="37"/>
        <v>0</v>
      </c>
      <c r="V995" s="181"/>
      <c r="W995" s="183" t="s">
        <v>262</v>
      </c>
      <c r="X995" s="182"/>
      <c r="Y995" s="132"/>
      <c r="Z995" s="74"/>
      <c r="AA995" s="22"/>
      <c r="AB995" s="141"/>
      <c r="AC995" s="248"/>
      <c r="AD995" s="248"/>
      <c r="AE995" s="248"/>
      <c r="AF995" s="248"/>
      <c r="AG995" s="293"/>
      <c r="AH995" s="400"/>
      <c r="AI995" s="22"/>
      <c r="AJ995" s="22"/>
      <c r="AK995" s="22"/>
      <c r="AL995" s="22"/>
      <c r="AM995" s="22"/>
      <c r="AN995" s="22"/>
      <c r="AO995" s="22"/>
      <c r="AP995" s="22"/>
      <c r="AQ995" s="22"/>
      <c r="AR995" s="401"/>
      <c r="AS995" s="401"/>
      <c r="AT995" s="401"/>
      <c r="AU995" s="401"/>
      <c r="AV995" s="401"/>
      <c r="AW995" s="401"/>
      <c r="AX995" s="401"/>
      <c r="AY995" s="401"/>
      <c r="AZ995" s="401"/>
      <c r="BA995" s="401"/>
      <c r="BB995" s="401"/>
      <c r="BC995" s="401"/>
      <c r="BD995" s="401"/>
      <c r="BE995" s="401"/>
      <c r="BF995" s="401"/>
      <c r="BG995" s="401"/>
      <c r="BH995" s="401"/>
      <c r="BI995" s="401"/>
      <c r="BJ995" s="401"/>
      <c r="BK995" s="401"/>
      <c r="BL995" s="401"/>
      <c r="BM995" s="401"/>
      <c r="BN995" s="401"/>
      <c r="BO995" s="401"/>
      <c r="BP995" s="401"/>
      <c r="BQ995" s="401"/>
      <c r="BR995" s="401"/>
      <c r="BS995" s="401"/>
      <c r="BT995" s="401"/>
      <c r="BU995" s="401"/>
      <c r="BV995" s="401"/>
      <c r="BW995" s="401"/>
      <c r="BX995" s="401"/>
      <c r="BY995" s="401"/>
      <c r="BZ995" s="401"/>
      <c r="CA995" s="401"/>
      <c r="CB995" s="401"/>
      <c r="CC995" s="401"/>
      <c r="CD995" s="401"/>
      <c r="CE995" s="401"/>
      <c r="CF995" s="401"/>
      <c r="CG995" s="401"/>
      <c r="CH995" s="401"/>
      <c r="CI995" s="401"/>
      <c r="CJ995" s="401"/>
      <c r="CK995" s="401"/>
    </row>
    <row r="996" spans="1:89" s="12" customFormat="1" ht="82.5" customHeight="1">
      <c r="A996" s="371" t="s">
        <v>2972</v>
      </c>
      <c r="B996" s="372" t="s">
        <v>23</v>
      </c>
      <c r="C996" s="79" t="s">
        <v>2344</v>
      </c>
      <c r="D996" s="79" t="s">
        <v>103</v>
      </c>
      <c r="E996" s="80" t="s">
        <v>2345</v>
      </c>
      <c r="F996" s="81" t="s">
        <v>1811</v>
      </c>
      <c r="G996" s="82" t="s">
        <v>24</v>
      </c>
      <c r="H996" s="371">
        <v>0</v>
      </c>
      <c r="I996" s="83">
        <v>470000000</v>
      </c>
      <c r="J996" s="84" t="s">
        <v>25</v>
      </c>
      <c r="K996" s="372" t="s">
        <v>618</v>
      </c>
      <c r="L996" s="64" t="s">
        <v>26</v>
      </c>
      <c r="M996" s="85" t="s">
        <v>27</v>
      </c>
      <c r="N996" s="372" t="s">
        <v>1594</v>
      </c>
      <c r="O996" s="86" t="s">
        <v>28</v>
      </c>
      <c r="P996" s="64">
        <v>796</v>
      </c>
      <c r="Q996" s="87" t="s">
        <v>29</v>
      </c>
      <c r="R996" s="87" t="s">
        <v>3128</v>
      </c>
      <c r="S996" s="88">
        <v>12700</v>
      </c>
      <c r="T996" s="89">
        <f t="shared" si="36"/>
        <v>0</v>
      </c>
      <c r="U996" s="90">
        <f t="shared" si="37"/>
        <v>0</v>
      </c>
      <c r="V996" s="181"/>
      <c r="W996" s="183" t="s">
        <v>262</v>
      </c>
      <c r="X996" s="182"/>
      <c r="Y996" s="132"/>
      <c r="Z996" s="74"/>
      <c r="AA996" s="22"/>
      <c r="AB996" s="141"/>
      <c r="AC996" s="248"/>
      <c r="AD996" s="248"/>
      <c r="AE996" s="248"/>
      <c r="AF996" s="248"/>
      <c r="AG996" s="293"/>
      <c r="AH996" s="400"/>
      <c r="AI996" s="22"/>
      <c r="AJ996" s="22"/>
      <c r="AK996" s="22"/>
      <c r="AL996" s="22"/>
      <c r="AM996" s="22"/>
      <c r="AN996" s="22"/>
      <c r="AO996" s="22"/>
      <c r="AP996" s="22"/>
      <c r="AQ996" s="22"/>
      <c r="AR996" s="401"/>
      <c r="AS996" s="401"/>
      <c r="AT996" s="401"/>
      <c r="AU996" s="401"/>
      <c r="AV996" s="401"/>
      <c r="AW996" s="401"/>
      <c r="AX996" s="401"/>
      <c r="AY996" s="401"/>
      <c r="AZ996" s="401"/>
      <c r="BA996" s="401"/>
      <c r="BB996" s="401"/>
      <c r="BC996" s="401"/>
      <c r="BD996" s="401"/>
      <c r="BE996" s="401"/>
      <c r="BF996" s="401"/>
      <c r="BG996" s="401"/>
      <c r="BH996" s="401"/>
      <c r="BI996" s="401"/>
      <c r="BJ996" s="401"/>
      <c r="BK996" s="401"/>
      <c r="BL996" s="401"/>
      <c r="BM996" s="401"/>
      <c r="BN996" s="401"/>
      <c r="BO996" s="401"/>
      <c r="BP996" s="401"/>
      <c r="BQ996" s="401"/>
      <c r="BR996" s="401"/>
      <c r="BS996" s="401"/>
      <c r="BT996" s="401"/>
      <c r="BU996" s="401"/>
      <c r="BV996" s="401"/>
      <c r="BW996" s="401"/>
      <c r="BX996" s="401"/>
      <c r="BY996" s="401"/>
      <c r="BZ996" s="401"/>
      <c r="CA996" s="401"/>
      <c r="CB996" s="401"/>
      <c r="CC996" s="401"/>
      <c r="CD996" s="401"/>
      <c r="CE996" s="401"/>
      <c r="CF996" s="401"/>
      <c r="CG996" s="401"/>
      <c r="CH996" s="401"/>
      <c r="CI996" s="401"/>
      <c r="CJ996" s="401"/>
      <c r="CK996" s="401"/>
    </row>
    <row r="997" spans="1:89" s="12" customFormat="1" ht="82.5" customHeight="1">
      <c r="A997" s="371" t="s">
        <v>4331</v>
      </c>
      <c r="B997" s="372" t="s">
        <v>23</v>
      </c>
      <c r="C997" s="79" t="s">
        <v>2344</v>
      </c>
      <c r="D997" s="79" t="s">
        <v>103</v>
      </c>
      <c r="E997" s="80" t="s">
        <v>2345</v>
      </c>
      <c r="F997" s="81" t="s">
        <v>1811</v>
      </c>
      <c r="G997" s="82" t="s">
        <v>24</v>
      </c>
      <c r="H997" s="371">
        <v>0</v>
      </c>
      <c r="I997" s="83">
        <v>470000000</v>
      </c>
      <c r="J997" s="84" t="s">
        <v>25</v>
      </c>
      <c r="K997" s="372" t="s">
        <v>3084</v>
      </c>
      <c r="L997" s="64" t="s">
        <v>26</v>
      </c>
      <c r="M997" s="85" t="s">
        <v>27</v>
      </c>
      <c r="N997" s="372" t="s">
        <v>1594</v>
      </c>
      <c r="O997" s="86" t="s">
        <v>28</v>
      </c>
      <c r="P997" s="64">
        <v>796</v>
      </c>
      <c r="Q997" s="87" t="s">
        <v>29</v>
      </c>
      <c r="R997" s="87" t="s">
        <v>3128</v>
      </c>
      <c r="S997" s="88">
        <v>19500</v>
      </c>
      <c r="T997" s="89">
        <f t="shared" si="36"/>
        <v>0</v>
      </c>
      <c r="U997" s="90">
        <f t="shared" si="37"/>
        <v>0</v>
      </c>
      <c r="V997" s="181"/>
      <c r="W997" s="183" t="s">
        <v>262</v>
      </c>
      <c r="X997" s="182" t="s">
        <v>4267</v>
      </c>
      <c r="Y997" s="132"/>
      <c r="Z997" s="74"/>
      <c r="AA997" s="22"/>
      <c r="AB997" s="141"/>
      <c r="AC997" s="248"/>
      <c r="AD997" s="248"/>
      <c r="AE997" s="248"/>
      <c r="AF997" s="248"/>
      <c r="AG997" s="293"/>
      <c r="AH997" s="400"/>
      <c r="AI997" s="22"/>
      <c r="AJ997" s="22"/>
      <c r="AK997" s="22"/>
      <c r="AL997" s="22"/>
      <c r="AM997" s="22"/>
      <c r="AN997" s="22"/>
      <c r="AO997" s="22"/>
      <c r="AP997" s="22"/>
      <c r="AQ997" s="22"/>
      <c r="AR997" s="401"/>
      <c r="AS997" s="401"/>
      <c r="AT997" s="401"/>
      <c r="AU997" s="401"/>
      <c r="AV997" s="401"/>
      <c r="AW997" s="401"/>
      <c r="AX997" s="401"/>
      <c r="AY997" s="401"/>
      <c r="AZ997" s="401"/>
      <c r="BA997" s="401"/>
      <c r="BB997" s="401"/>
      <c r="BC997" s="401"/>
      <c r="BD997" s="401"/>
      <c r="BE997" s="401"/>
      <c r="BF997" s="401"/>
      <c r="BG997" s="401"/>
      <c r="BH997" s="401"/>
      <c r="BI997" s="401"/>
      <c r="BJ997" s="401"/>
      <c r="BK997" s="401"/>
      <c r="BL997" s="401"/>
      <c r="BM997" s="401"/>
      <c r="BN997" s="401"/>
      <c r="BO997" s="401"/>
      <c r="BP997" s="401"/>
      <c r="BQ997" s="401"/>
      <c r="BR997" s="401"/>
      <c r="BS997" s="401"/>
      <c r="BT997" s="401"/>
      <c r="BU997" s="401"/>
      <c r="BV997" s="401"/>
      <c r="BW997" s="401"/>
      <c r="BX997" s="401"/>
      <c r="BY997" s="401"/>
      <c r="BZ997" s="401"/>
      <c r="CA997" s="401"/>
      <c r="CB997" s="401"/>
      <c r="CC997" s="401"/>
      <c r="CD997" s="401"/>
      <c r="CE997" s="401"/>
      <c r="CF997" s="401"/>
      <c r="CG997" s="401"/>
      <c r="CH997" s="401"/>
      <c r="CI997" s="401"/>
      <c r="CJ997" s="401"/>
      <c r="CK997" s="401"/>
    </row>
    <row r="998" spans="1:89" s="12" customFormat="1" ht="82.5" customHeight="1">
      <c r="A998" s="371" t="s">
        <v>5375</v>
      </c>
      <c r="B998" s="372" t="s">
        <v>23</v>
      </c>
      <c r="C998" s="79" t="s">
        <v>2344</v>
      </c>
      <c r="D998" s="79" t="s">
        <v>103</v>
      </c>
      <c r="E998" s="80" t="s">
        <v>2345</v>
      </c>
      <c r="F998" s="81" t="s">
        <v>1811</v>
      </c>
      <c r="G998" s="82" t="s">
        <v>35</v>
      </c>
      <c r="H998" s="371">
        <v>0</v>
      </c>
      <c r="I998" s="83">
        <v>470000000</v>
      </c>
      <c r="J998" s="84" t="s">
        <v>25</v>
      </c>
      <c r="K998" s="372" t="s">
        <v>594</v>
      </c>
      <c r="L998" s="64" t="s">
        <v>26</v>
      </c>
      <c r="M998" s="85" t="s">
        <v>27</v>
      </c>
      <c r="N998" s="372" t="s">
        <v>4442</v>
      </c>
      <c r="O998" s="86" t="s">
        <v>28</v>
      </c>
      <c r="P998" s="64">
        <v>796</v>
      </c>
      <c r="Q998" s="87" t="s">
        <v>29</v>
      </c>
      <c r="R998" s="87">
        <v>1</v>
      </c>
      <c r="S998" s="88">
        <v>19500</v>
      </c>
      <c r="T998" s="89">
        <f t="shared" si="36"/>
        <v>19500</v>
      </c>
      <c r="U998" s="90">
        <f t="shared" si="37"/>
        <v>21840.000000000004</v>
      </c>
      <c r="V998" s="181"/>
      <c r="W998" s="183" t="s">
        <v>262</v>
      </c>
      <c r="X998" s="182" t="s">
        <v>4019</v>
      </c>
      <c r="Y998" s="132"/>
      <c r="Z998" s="368"/>
      <c r="AA998" s="405"/>
      <c r="AB998" s="403"/>
      <c r="AC998" s="404"/>
      <c r="AD998" s="404"/>
      <c r="AE998" s="404"/>
      <c r="AF998" s="404"/>
      <c r="AG998" s="411"/>
      <c r="AH998" s="405"/>
      <c r="AI998" s="405"/>
      <c r="AJ998" s="406"/>
      <c r="AK998" s="22"/>
      <c r="AL998" s="22"/>
      <c r="AM998" s="22"/>
      <c r="AN998" s="22"/>
      <c r="AO998" s="22"/>
      <c r="AP998" s="22"/>
      <c r="AQ998" s="22"/>
      <c r="AR998" s="401"/>
      <c r="AS998" s="401"/>
      <c r="AT998" s="401"/>
      <c r="AU998" s="401"/>
      <c r="AV998" s="401"/>
      <c r="AW998" s="401"/>
      <c r="AX998" s="401"/>
      <c r="AY998" s="401"/>
      <c r="AZ998" s="401"/>
      <c r="BA998" s="401"/>
      <c r="BB998" s="401"/>
      <c r="BC998" s="401"/>
      <c r="BD998" s="401"/>
      <c r="BE998" s="401"/>
      <c r="BF998" s="401"/>
      <c r="BG998" s="401"/>
      <c r="BH998" s="401"/>
      <c r="BI998" s="401"/>
      <c r="BJ998" s="401"/>
      <c r="BK998" s="401"/>
      <c r="BL998" s="401"/>
      <c r="BM998" s="401"/>
      <c r="BN998" s="401"/>
      <c r="BO998" s="401"/>
      <c r="BP998" s="401"/>
      <c r="BQ998" s="401"/>
      <c r="BR998" s="401"/>
      <c r="BS998" s="401"/>
      <c r="BT998" s="401"/>
      <c r="BU998" s="401"/>
      <c r="BV998" s="401"/>
      <c r="BW998" s="401"/>
      <c r="BX998" s="401"/>
      <c r="BY998" s="401"/>
      <c r="BZ998" s="401"/>
      <c r="CA998" s="401"/>
      <c r="CB998" s="401"/>
      <c r="CC998" s="401"/>
      <c r="CD998" s="401"/>
      <c r="CE998" s="401"/>
      <c r="CF998" s="401"/>
      <c r="CG998" s="401"/>
      <c r="CH998" s="401"/>
      <c r="CI998" s="401"/>
      <c r="CJ998" s="401"/>
      <c r="CK998" s="401"/>
    </row>
    <row r="999" spans="1:89" s="12" customFormat="1" ht="82.5" customHeight="1">
      <c r="A999" s="371" t="s">
        <v>2973</v>
      </c>
      <c r="B999" s="372" t="s">
        <v>23</v>
      </c>
      <c r="C999" s="79" t="s">
        <v>2037</v>
      </c>
      <c r="D999" s="79" t="s">
        <v>102</v>
      </c>
      <c r="E999" s="80" t="s">
        <v>2038</v>
      </c>
      <c r="F999" s="81" t="s">
        <v>1812</v>
      </c>
      <c r="G999" s="82" t="s">
        <v>24</v>
      </c>
      <c r="H999" s="371">
        <v>0</v>
      </c>
      <c r="I999" s="83">
        <v>470000000</v>
      </c>
      <c r="J999" s="84" t="s">
        <v>25</v>
      </c>
      <c r="K999" s="372" t="s">
        <v>618</v>
      </c>
      <c r="L999" s="64" t="s">
        <v>26</v>
      </c>
      <c r="M999" s="85" t="s">
        <v>27</v>
      </c>
      <c r="N999" s="372" t="s">
        <v>1594</v>
      </c>
      <c r="O999" s="86" t="s">
        <v>28</v>
      </c>
      <c r="P999" s="64">
        <v>796</v>
      </c>
      <c r="Q999" s="87" t="s">
        <v>29</v>
      </c>
      <c r="R999" s="87" t="s">
        <v>3128</v>
      </c>
      <c r="S999" s="88">
        <v>295</v>
      </c>
      <c r="T999" s="89">
        <f t="shared" si="36"/>
        <v>0</v>
      </c>
      <c r="U999" s="90">
        <f t="shared" si="37"/>
        <v>0</v>
      </c>
      <c r="V999" s="181"/>
      <c r="W999" s="183" t="s">
        <v>262</v>
      </c>
      <c r="X999" s="182"/>
      <c r="Y999" s="132"/>
      <c r="Z999" s="74"/>
      <c r="AA999" s="22"/>
      <c r="AB999" s="141"/>
      <c r="AC999" s="248"/>
      <c r="AD999" s="248"/>
      <c r="AE999" s="248"/>
      <c r="AF999" s="248"/>
      <c r="AG999" s="293"/>
      <c r="AH999" s="400"/>
      <c r="AI999" s="22"/>
      <c r="AJ999" s="22"/>
      <c r="AK999" s="22"/>
      <c r="AL999" s="22"/>
      <c r="AM999" s="22"/>
      <c r="AN999" s="22"/>
      <c r="AO999" s="22"/>
      <c r="AP999" s="22"/>
      <c r="AQ999" s="22"/>
      <c r="AR999" s="401"/>
      <c r="AS999" s="401"/>
      <c r="AT999" s="401"/>
      <c r="AU999" s="401"/>
      <c r="AV999" s="401"/>
      <c r="AW999" s="401"/>
      <c r="AX999" s="401"/>
      <c r="AY999" s="401"/>
      <c r="AZ999" s="401"/>
      <c r="BA999" s="401"/>
      <c r="BB999" s="401"/>
      <c r="BC999" s="401"/>
      <c r="BD999" s="401"/>
      <c r="BE999" s="401"/>
      <c r="BF999" s="401"/>
      <c r="BG999" s="401"/>
      <c r="BH999" s="401"/>
      <c r="BI999" s="401"/>
      <c r="BJ999" s="401"/>
      <c r="BK999" s="401"/>
      <c r="BL999" s="401"/>
      <c r="BM999" s="401"/>
      <c r="BN999" s="401"/>
      <c r="BO999" s="401"/>
      <c r="BP999" s="401"/>
      <c r="BQ999" s="401"/>
      <c r="BR999" s="401"/>
      <c r="BS999" s="401"/>
      <c r="BT999" s="401"/>
      <c r="BU999" s="401"/>
      <c r="BV999" s="401"/>
      <c r="BW999" s="401"/>
      <c r="BX999" s="401"/>
      <c r="BY999" s="401"/>
      <c r="BZ999" s="401"/>
      <c r="CA999" s="401"/>
      <c r="CB999" s="401"/>
      <c r="CC999" s="401"/>
      <c r="CD999" s="401"/>
      <c r="CE999" s="401"/>
      <c r="CF999" s="401"/>
      <c r="CG999" s="401"/>
      <c r="CH999" s="401"/>
      <c r="CI999" s="401"/>
      <c r="CJ999" s="401"/>
      <c r="CK999" s="401"/>
    </row>
    <row r="1000" spans="1:89" s="12" customFormat="1" ht="82.5" customHeight="1">
      <c r="A1000" s="371" t="s">
        <v>2974</v>
      </c>
      <c r="B1000" s="372" t="s">
        <v>23</v>
      </c>
      <c r="C1000" s="79" t="s">
        <v>2037</v>
      </c>
      <c r="D1000" s="79" t="s">
        <v>102</v>
      </c>
      <c r="E1000" s="80" t="s">
        <v>2038</v>
      </c>
      <c r="F1000" s="81" t="s">
        <v>1813</v>
      </c>
      <c r="G1000" s="82" t="s">
        <v>24</v>
      </c>
      <c r="H1000" s="371">
        <v>0</v>
      </c>
      <c r="I1000" s="83">
        <v>470000000</v>
      </c>
      <c r="J1000" s="84" t="s">
        <v>25</v>
      </c>
      <c r="K1000" s="372" t="s">
        <v>618</v>
      </c>
      <c r="L1000" s="64" t="s">
        <v>26</v>
      </c>
      <c r="M1000" s="85" t="s">
        <v>27</v>
      </c>
      <c r="N1000" s="372" t="s">
        <v>1594</v>
      </c>
      <c r="O1000" s="86" t="s">
        <v>28</v>
      </c>
      <c r="P1000" s="64">
        <v>796</v>
      </c>
      <c r="Q1000" s="87" t="s">
        <v>29</v>
      </c>
      <c r="R1000" s="87" t="s">
        <v>3128</v>
      </c>
      <c r="S1000" s="88">
        <v>295</v>
      </c>
      <c r="T1000" s="89">
        <f t="shared" si="36"/>
        <v>0</v>
      </c>
      <c r="U1000" s="90">
        <f t="shared" si="37"/>
        <v>0</v>
      </c>
      <c r="V1000" s="181"/>
      <c r="W1000" s="183" t="s">
        <v>262</v>
      </c>
      <c r="X1000" s="182"/>
      <c r="Y1000" s="132"/>
      <c r="Z1000" s="74"/>
      <c r="AA1000" s="22"/>
      <c r="AB1000" s="141"/>
      <c r="AC1000" s="248"/>
      <c r="AD1000" s="248"/>
      <c r="AE1000" s="248"/>
      <c r="AF1000" s="248"/>
      <c r="AG1000" s="293"/>
      <c r="AH1000" s="400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401"/>
      <c r="AS1000" s="401"/>
      <c r="AT1000" s="401"/>
      <c r="AU1000" s="401"/>
      <c r="AV1000" s="401"/>
      <c r="AW1000" s="401"/>
      <c r="AX1000" s="401"/>
      <c r="AY1000" s="401"/>
      <c r="AZ1000" s="401"/>
      <c r="BA1000" s="401"/>
      <c r="BB1000" s="401"/>
      <c r="BC1000" s="401"/>
      <c r="BD1000" s="401"/>
      <c r="BE1000" s="401"/>
      <c r="BF1000" s="401"/>
      <c r="BG1000" s="401"/>
      <c r="BH1000" s="401"/>
      <c r="BI1000" s="401"/>
      <c r="BJ1000" s="401"/>
      <c r="BK1000" s="401"/>
      <c r="BL1000" s="401"/>
      <c r="BM1000" s="401"/>
      <c r="BN1000" s="401"/>
      <c r="BO1000" s="401"/>
      <c r="BP1000" s="401"/>
      <c r="BQ1000" s="401"/>
      <c r="BR1000" s="401"/>
      <c r="BS1000" s="401"/>
      <c r="BT1000" s="401"/>
      <c r="BU1000" s="401"/>
      <c r="BV1000" s="401"/>
      <c r="BW1000" s="401"/>
      <c r="BX1000" s="401"/>
      <c r="BY1000" s="401"/>
      <c r="BZ1000" s="401"/>
      <c r="CA1000" s="401"/>
      <c r="CB1000" s="401"/>
      <c r="CC1000" s="401"/>
      <c r="CD1000" s="401"/>
      <c r="CE1000" s="401"/>
      <c r="CF1000" s="401"/>
      <c r="CG1000" s="401"/>
      <c r="CH1000" s="401"/>
      <c r="CI1000" s="401"/>
      <c r="CJ1000" s="401"/>
      <c r="CK1000" s="401"/>
    </row>
    <row r="1001" spans="1:89" s="12" customFormat="1" ht="82.5" customHeight="1">
      <c r="A1001" s="371" t="s">
        <v>2975</v>
      </c>
      <c r="B1001" s="372" t="s">
        <v>23</v>
      </c>
      <c r="C1001" s="79" t="s">
        <v>2037</v>
      </c>
      <c r="D1001" s="79" t="s">
        <v>102</v>
      </c>
      <c r="E1001" s="80" t="s">
        <v>2038</v>
      </c>
      <c r="F1001" s="81" t="s">
        <v>1814</v>
      </c>
      <c r="G1001" s="82" t="s">
        <v>24</v>
      </c>
      <c r="H1001" s="371">
        <v>0</v>
      </c>
      <c r="I1001" s="83">
        <v>470000000</v>
      </c>
      <c r="J1001" s="84" t="s">
        <v>25</v>
      </c>
      <c r="K1001" s="372" t="s">
        <v>618</v>
      </c>
      <c r="L1001" s="64" t="s">
        <v>26</v>
      </c>
      <c r="M1001" s="85" t="s">
        <v>27</v>
      </c>
      <c r="N1001" s="372" t="s">
        <v>1594</v>
      </c>
      <c r="O1001" s="86" t="s">
        <v>28</v>
      </c>
      <c r="P1001" s="64">
        <v>796</v>
      </c>
      <c r="Q1001" s="87" t="s">
        <v>29</v>
      </c>
      <c r="R1001" s="87" t="s">
        <v>3128</v>
      </c>
      <c r="S1001" s="88">
        <v>295</v>
      </c>
      <c r="T1001" s="89">
        <f t="shared" si="36"/>
        <v>0</v>
      </c>
      <c r="U1001" s="90">
        <f t="shared" si="37"/>
        <v>0</v>
      </c>
      <c r="V1001" s="181"/>
      <c r="W1001" s="183" t="s">
        <v>262</v>
      </c>
      <c r="X1001" s="182"/>
      <c r="Y1001" s="132"/>
      <c r="Z1001" s="74"/>
      <c r="AA1001" s="22"/>
      <c r="AB1001" s="141"/>
      <c r="AC1001" s="248"/>
      <c r="AD1001" s="248"/>
      <c r="AE1001" s="248"/>
      <c r="AF1001" s="248"/>
      <c r="AG1001" s="293"/>
      <c r="AH1001" s="400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401"/>
      <c r="AS1001" s="401"/>
      <c r="AT1001" s="401"/>
      <c r="AU1001" s="401"/>
      <c r="AV1001" s="401"/>
      <c r="AW1001" s="401"/>
      <c r="AX1001" s="401"/>
      <c r="AY1001" s="401"/>
      <c r="AZ1001" s="401"/>
      <c r="BA1001" s="401"/>
      <c r="BB1001" s="401"/>
      <c r="BC1001" s="401"/>
      <c r="BD1001" s="401"/>
      <c r="BE1001" s="401"/>
      <c r="BF1001" s="401"/>
      <c r="BG1001" s="401"/>
      <c r="BH1001" s="401"/>
      <c r="BI1001" s="401"/>
      <c r="BJ1001" s="401"/>
      <c r="BK1001" s="401"/>
      <c r="BL1001" s="401"/>
      <c r="BM1001" s="401"/>
      <c r="BN1001" s="401"/>
      <c r="BO1001" s="401"/>
      <c r="BP1001" s="401"/>
      <c r="BQ1001" s="401"/>
      <c r="BR1001" s="401"/>
      <c r="BS1001" s="401"/>
      <c r="BT1001" s="401"/>
      <c r="BU1001" s="401"/>
      <c r="BV1001" s="401"/>
      <c r="BW1001" s="401"/>
      <c r="BX1001" s="401"/>
      <c r="BY1001" s="401"/>
      <c r="BZ1001" s="401"/>
      <c r="CA1001" s="401"/>
      <c r="CB1001" s="401"/>
      <c r="CC1001" s="401"/>
      <c r="CD1001" s="401"/>
      <c r="CE1001" s="401"/>
      <c r="CF1001" s="401"/>
      <c r="CG1001" s="401"/>
      <c r="CH1001" s="401"/>
      <c r="CI1001" s="401"/>
      <c r="CJ1001" s="401"/>
      <c r="CK1001" s="401"/>
    </row>
    <row r="1002" spans="1:89" s="12" customFormat="1" ht="82.5" customHeight="1">
      <c r="A1002" s="371" t="s">
        <v>2976</v>
      </c>
      <c r="B1002" s="372" t="s">
        <v>23</v>
      </c>
      <c r="C1002" s="79" t="s">
        <v>2037</v>
      </c>
      <c r="D1002" s="79" t="s">
        <v>102</v>
      </c>
      <c r="E1002" s="80" t="s">
        <v>2038</v>
      </c>
      <c r="F1002" s="81" t="s">
        <v>1815</v>
      </c>
      <c r="G1002" s="82" t="s">
        <v>24</v>
      </c>
      <c r="H1002" s="371">
        <v>0</v>
      </c>
      <c r="I1002" s="83">
        <v>470000000</v>
      </c>
      <c r="J1002" s="84" t="s">
        <v>25</v>
      </c>
      <c r="K1002" s="372" t="s">
        <v>618</v>
      </c>
      <c r="L1002" s="64" t="s">
        <v>26</v>
      </c>
      <c r="M1002" s="85" t="s">
        <v>27</v>
      </c>
      <c r="N1002" s="372" t="s">
        <v>1594</v>
      </c>
      <c r="O1002" s="86" t="s">
        <v>28</v>
      </c>
      <c r="P1002" s="64">
        <v>796</v>
      </c>
      <c r="Q1002" s="87" t="s">
        <v>29</v>
      </c>
      <c r="R1002" s="87" t="s">
        <v>3128</v>
      </c>
      <c r="S1002" s="88">
        <v>295</v>
      </c>
      <c r="T1002" s="89">
        <f t="shared" si="36"/>
        <v>0</v>
      </c>
      <c r="U1002" s="90">
        <f t="shared" si="37"/>
        <v>0</v>
      </c>
      <c r="V1002" s="181"/>
      <c r="W1002" s="183" t="s">
        <v>262</v>
      </c>
      <c r="X1002" s="182"/>
      <c r="Y1002" s="132"/>
      <c r="Z1002" s="74"/>
      <c r="AA1002" s="22"/>
      <c r="AB1002" s="141"/>
      <c r="AC1002" s="248"/>
      <c r="AD1002" s="248"/>
      <c r="AE1002" s="248"/>
      <c r="AF1002" s="248"/>
      <c r="AG1002" s="293"/>
      <c r="AH1002" s="400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401"/>
      <c r="AS1002" s="401"/>
      <c r="AT1002" s="401"/>
      <c r="AU1002" s="401"/>
      <c r="AV1002" s="401"/>
      <c r="AW1002" s="401"/>
      <c r="AX1002" s="401"/>
      <c r="AY1002" s="401"/>
      <c r="AZ1002" s="401"/>
      <c r="BA1002" s="401"/>
      <c r="BB1002" s="401"/>
      <c r="BC1002" s="401"/>
      <c r="BD1002" s="401"/>
      <c r="BE1002" s="401"/>
      <c r="BF1002" s="401"/>
      <c r="BG1002" s="401"/>
      <c r="BH1002" s="401"/>
      <c r="BI1002" s="401"/>
      <c r="BJ1002" s="401"/>
      <c r="BK1002" s="401"/>
      <c r="BL1002" s="401"/>
      <c r="BM1002" s="401"/>
      <c r="BN1002" s="401"/>
      <c r="BO1002" s="401"/>
      <c r="BP1002" s="401"/>
      <c r="BQ1002" s="401"/>
      <c r="BR1002" s="401"/>
      <c r="BS1002" s="401"/>
      <c r="BT1002" s="401"/>
      <c r="BU1002" s="401"/>
      <c r="BV1002" s="401"/>
      <c r="BW1002" s="401"/>
      <c r="BX1002" s="401"/>
      <c r="BY1002" s="401"/>
      <c r="BZ1002" s="401"/>
      <c r="CA1002" s="401"/>
      <c r="CB1002" s="401"/>
      <c r="CC1002" s="401"/>
      <c r="CD1002" s="401"/>
      <c r="CE1002" s="401"/>
      <c r="CF1002" s="401"/>
      <c r="CG1002" s="401"/>
      <c r="CH1002" s="401"/>
      <c r="CI1002" s="401"/>
      <c r="CJ1002" s="401"/>
      <c r="CK1002" s="401"/>
    </row>
    <row r="1003" spans="1:89" s="12" customFormat="1" ht="82.5" customHeight="1">
      <c r="A1003" s="371" t="s">
        <v>2977</v>
      </c>
      <c r="B1003" s="372" t="s">
        <v>23</v>
      </c>
      <c r="C1003" s="79" t="s">
        <v>2037</v>
      </c>
      <c r="D1003" s="79" t="s">
        <v>102</v>
      </c>
      <c r="E1003" s="80" t="s">
        <v>2038</v>
      </c>
      <c r="F1003" s="81" t="s">
        <v>1816</v>
      </c>
      <c r="G1003" s="82" t="s">
        <v>24</v>
      </c>
      <c r="H1003" s="371">
        <v>0</v>
      </c>
      <c r="I1003" s="83">
        <v>470000000</v>
      </c>
      <c r="J1003" s="84" t="s">
        <v>25</v>
      </c>
      <c r="K1003" s="372" t="s">
        <v>618</v>
      </c>
      <c r="L1003" s="64" t="s">
        <v>26</v>
      </c>
      <c r="M1003" s="85" t="s">
        <v>27</v>
      </c>
      <c r="N1003" s="372" t="s">
        <v>1594</v>
      </c>
      <c r="O1003" s="86" t="s">
        <v>28</v>
      </c>
      <c r="P1003" s="64">
        <v>796</v>
      </c>
      <c r="Q1003" s="87" t="s">
        <v>29</v>
      </c>
      <c r="R1003" s="87" t="s">
        <v>3128</v>
      </c>
      <c r="S1003" s="88">
        <v>295</v>
      </c>
      <c r="T1003" s="89">
        <f t="shared" si="36"/>
        <v>0</v>
      </c>
      <c r="U1003" s="90">
        <f t="shared" si="37"/>
        <v>0</v>
      </c>
      <c r="V1003" s="181"/>
      <c r="W1003" s="183" t="s">
        <v>262</v>
      </c>
      <c r="X1003" s="182"/>
      <c r="Y1003" s="132"/>
      <c r="Z1003" s="74"/>
      <c r="AA1003" s="22"/>
      <c r="AB1003" s="141"/>
      <c r="AC1003" s="248"/>
      <c r="AD1003" s="248"/>
      <c r="AE1003" s="248"/>
      <c r="AF1003" s="248"/>
      <c r="AG1003" s="293"/>
      <c r="AH1003" s="400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401"/>
      <c r="AS1003" s="401"/>
      <c r="AT1003" s="401"/>
      <c r="AU1003" s="401"/>
      <c r="AV1003" s="401"/>
      <c r="AW1003" s="401"/>
      <c r="AX1003" s="401"/>
      <c r="AY1003" s="401"/>
      <c r="AZ1003" s="401"/>
      <c r="BA1003" s="401"/>
      <c r="BB1003" s="401"/>
      <c r="BC1003" s="401"/>
      <c r="BD1003" s="401"/>
      <c r="BE1003" s="401"/>
      <c r="BF1003" s="401"/>
      <c r="BG1003" s="401"/>
      <c r="BH1003" s="401"/>
      <c r="BI1003" s="401"/>
      <c r="BJ1003" s="401"/>
      <c r="BK1003" s="401"/>
      <c r="BL1003" s="401"/>
      <c r="BM1003" s="401"/>
      <c r="BN1003" s="401"/>
      <c r="BO1003" s="401"/>
      <c r="BP1003" s="401"/>
      <c r="BQ1003" s="401"/>
      <c r="BR1003" s="401"/>
      <c r="BS1003" s="401"/>
      <c r="BT1003" s="401"/>
      <c r="BU1003" s="401"/>
      <c r="BV1003" s="401"/>
      <c r="BW1003" s="401"/>
      <c r="BX1003" s="401"/>
      <c r="BY1003" s="401"/>
      <c r="BZ1003" s="401"/>
      <c r="CA1003" s="401"/>
      <c r="CB1003" s="401"/>
      <c r="CC1003" s="401"/>
      <c r="CD1003" s="401"/>
      <c r="CE1003" s="401"/>
      <c r="CF1003" s="401"/>
      <c r="CG1003" s="401"/>
      <c r="CH1003" s="401"/>
      <c r="CI1003" s="401"/>
      <c r="CJ1003" s="401"/>
      <c r="CK1003" s="401"/>
    </row>
    <row r="1004" spans="1:89" s="12" customFormat="1" ht="82.5" customHeight="1">
      <c r="A1004" s="371" t="s">
        <v>2978</v>
      </c>
      <c r="B1004" s="372" t="s">
        <v>23</v>
      </c>
      <c r="C1004" s="79" t="s">
        <v>2037</v>
      </c>
      <c r="D1004" s="79" t="s">
        <v>102</v>
      </c>
      <c r="E1004" s="80" t="s">
        <v>2038</v>
      </c>
      <c r="F1004" s="81" t="s">
        <v>1817</v>
      </c>
      <c r="G1004" s="82" t="s">
        <v>24</v>
      </c>
      <c r="H1004" s="371">
        <v>0</v>
      </c>
      <c r="I1004" s="83">
        <v>470000000</v>
      </c>
      <c r="J1004" s="84" t="s">
        <v>25</v>
      </c>
      <c r="K1004" s="372" t="s">
        <v>618</v>
      </c>
      <c r="L1004" s="64" t="s">
        <v>26</v>
      </c>
      <c r="M1004" s="85" t="s">
        <v>27</v>
      </c>
      <c r="N1004" s="372" t="s">
        <v>1594</v>
      </c>
      <c r="O1004" s="86" t="s">
        <v>28</v>
      </c>
      <c r="P1004" s="64">
        <v>796</v>
      </c>
      <c r="Q1004" s="87" t="s">
        <v>29</v>
      </c>
      <c r="R1004" s="87" t="s">
        <v>3128</v>
      </c>
      <c r="S1004" s="88">
        <v>295</v>
      </c>
      <c r="T1004" s="89">
        <f t="shared" si="36"/>
        <v>0</v>
      </c>
      <c r="U1004" s="90">
        <f t="shared" si="37"/>
        <v>0</v>
      </c>
      <c r="V1004" s="181"/>
      <c r="W1004" s="183" t="s">
        <v>262</v>
      </c>
      <c r="X1004" s="182"/>
      <c r="Y1004" s="132"/>
      <c r="Z1004" s="74"/>
      <c r="AA1004" s="22"/>
      <c r="AB1004" s="141"/>
      <c r="AC1004" s="248"/>
      <c r="AD1004" s="248"/>
      <c r="AE1004" s="248"/>
      <c r="AF1004" s="248"/>
      <c r="AG1004" s="293"/>
      <c r="AH1004" s="400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401"/>
      <c r="AS1004" s="401"/>
      <c r="AT1004" s="401"/>
      <c r="AU1004" s="401"/>
      <c r="AV1004" s="401"/>
      <c r="AW1004" s="401"/>
      <c r="AX1004" s="401"/>
      <c r="AY1004" s="401"/>
      <c r="AZ1004" s="401"/>
      <c r="BA1004" s="401"/>
      <c r="BB1004" s="401"/>
      <c r="BC1004" s="401"/>
      <c r="BD1004" s="401"/>
      <c r="BE1004" s="401"/>
      <c r="BF1004" s="401"/>
      <c r="BG1004" s="401"/>
      <c r="BH1004" s="401"/>
      <c r="BI1004" s="401"/>
      <c r="BJ1004" s="401"/>
      <c r="BK1004" s="401"/>
      <c r="BL1004" s="401"/>
      <c r="BM1004" s="401"/>
      <c r="BN1004" s="401"/>
      <c r="BO1004" s="401"/>
      <c r="BP1004" s="401"/>
      <c r="BQ1004" s="401"/>
      <c r="BR1004" s="401"/>
      <c r="BS1004" s="401"/>
      <c r="BT1004" s="401"/>
      <c r="BU1004" s="401"/>
      <c r="BV1004" s="401"/>
      <c r="BW1004" s="401"/>
      <c r="BX1004" s="401"/>
      <c r="BY1004" s="401"/>
      <c r="BZ1004" s="401"/>
      <c r="CA1004" s="401"/>
      <c r="CB1004" s="401"/>
      <c r="CC1004" s="401"/>
      <c r="CD1004" s="401"/>
      <c r="CE1004" s="401"/>
      <c r="CF1004" s="401"/>
      <c r="CG1004" s="401"/>
      <c r="CH1004" s="401"/>
      <c r="CI1004" s="401"/>
      <c r="CJ1004" s="401"/>
      <c r="CK1004" s="401"/>
    </row>
    <row r="1005" spans="1:89" s="12" customFormat="1" ht="82.5" customHeight="1">
      <c r="A1005" s="371" t="s">
        <v>2979</v>
      </c>
      <c r="B1005" s="372" t="s">
        <v>23</v>
      </c>
      <c r="C1005" s="79" t="s">
        <v>2037</v>
      </c>
      <c r="D1005" s="79" t="s">
        <v>102</v>
      </c>
      <c r="E1005" s="80" t="s">
        <v>2038</v>
      </c>
      <c r="F1005" s="81" t="s">
        <v>1818</v>
      </c>
      <c r="G1005" s="82" t="s">
        <v>24</v>
      </c>
      <c r="H1005" s="371">
        <v>0</v>
      </c>
      <c r="I1005" s="83">
        <v>470000000</v>
      </c>
      <c r="J1005" s="84" t="s">
        <v>25</v>
      </c>
      <c r="K1005" s="372" t="s">
        <v>618</v>
      </c>
      <c r="L1005" s="64" t="s">
        <v>26</v>
      </c>
      <c r="M1005" s="85" t="s">
        <v>27</v>
      </c>
      <c r="N1005" s="372" t="s">
        <v>1594</v>
      </c>
      <c r="O1005" s="86" t="s">
        <v>28</v>
      </c>
      <c r="P1005" s="64">
        <v>796</v>
      </c>
      <c r="Q1005" s="87" t="s">
        <v>29</v>
      </c>
      <c r="R1005" s="87" t="s">
        <v>3128</v>
      </c>
      <c r="S1005" s="88">
        <v>295</v>
      </c>
      <c r="T1005" s="89">
        <f t="shared" si="36"/>
        <v>0</v>
      </c>
      <c r="U1005" s="90">
        <f t="shared" si="37"/>
        <v>0</v>
      </c>
      <c r="V1005" s="181"/>
      <c r="W1005" s="183" t="s">
        <v>262</v>
      </c>
      <c r="X1005" s="182"/>
      <c r="Y1005" s="132"/>
      <c r="Z1005" s="74"/>
      <c r="AA1005" s="22"/>
      <c r="AB1005" s="141"/>
      <c r="AC1005" s="248"/>
      <c r="AD1005" s="248"/>
      <c r="AE1005" s="248"/>
      <c r="AF1005" s="248"/>
      <c r="AG1005" s="293"/>
      <c r="AH1005" s="400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401"/>
      <c r="AS1005" s="401"/>
      <c r="AT1005" s="401"/>
      <c r="AU1005" s="401"/>
      <c r="AV1005" s="401"/>
      <c r="AW1005" s="401"/>
      <c r="AX1005" s="401"/>
      <c r="AY1005" s="401"/>
      <c r="AZ1005" s="401"/>
      <c r="BA1005" s="401"/>
      <c r="BB1005" s="401"/>
      <c r="BC1005" s="401"/>
      <c r="BD1005" s="401"/>
      <c r="BE1005" s="401"/>
      <c r="BF1005" s="401"/>
      <c r="BG1005" s="401"/>
      <c r="BH1005" s="401"/>
      <c r="BI1005" s="401"/>
      <c r="BJ1005" s="401"/>
      <c r="BK1005" s="401"/>
      <c r="BL1005" s="401"/>
      <c r="BM1005" s="401"/>
      <c r="BN1005" s="401"/>
      <c r="BO1005" s="401"/>
      <c r="BP1005" s="401"/>
      <c r="BQ1005" s="401"/>
      <c r="BR1005" s="401"/>
      <c r="BS1005" s="401"/>
      <c r="BT1005" s="401"/>
      <c r="BU1005" s="401"/>
      <c r="BV1005" s="401"/>
      <c r="BW1005" s="401"/>
      <c r="BX1005" s="401"/>
      <c r="BY1005" s="401"/>
      <c r="BZ1005" s="401"/>
      <c r="CA1005" s="401"/>
      <c r="CB1005" s="401"/>
      <c r="CC1005" s="401"/>
      <c r="CD1005" s="401"/>
      <c r="CE1005" s="401"/>
      <c r="CF1005" s="401"/>
      <c r="CG1005" s="401"/>
      <c r="CH1005" s="401"/>
      <c r="CI1005" s="401"/>
      <c r="CJ1005" s="401"/>
      <c r="CK1005" s="401"/>
    </row>
    <row r="1006" spans="1:89" s="12" customFormat="1" ht="82.5" customHeight="1">
      <c r="A1006" s="371" t="s">
        <v>2980</v>
      </c>
      <c r="B1006" s="372" t="s">
        <v>23</v>
      </c>
      <c r="C1006" s="79" t="s">
        <v>2037</v>
      </c>
      <c r="D1006" s="79" t="s">
        <v>102</v>
      </c>
      <c r="E1006" s="80" t="s">
        <v>2038</v>
      </c>
      <c r="F1006" s="81" t="s">
        <v>1819</v>
      </c>
      <c r="G1006" s="82" t="s">
        <v>24</v>
      </c>
      <c r="H1006" s="371">
        <v>0</v>
      </c>
      <c r="I1006" s="83">
        <v>470000000</v>
      </c>
      <c r="J1006" s="84" t="s">
        <v>25</v>
      </c>
      <c r="K1006" s="372" t="s">
        <v>618</v>
      </c>
      <c r="L1006" s="64" t="s">
        <v>26</v>
      </c>
      <c r="M1006" s="85" t="s">
        <v>27</v>
      </c>
      <c r="N1006" s="372" t="s">
        <v>1594</v>
      </c>
      <c r="O1006" s="86" t="s">
        <v>28</v>
      </c>
      <c r="P1006" s="64">
        <v>796</v>
      </c>
      <c r="Q1006" s="87" t="s">
        <v>29</v>
      </c>
      <c r="R1006" s="87" t="s">
        <v>3128</v>
      </c>
      <c r="S1006" s="88">
        <v>295</v>
      </c>
      <c r="T1006" s="89">
        <f t="shared" si="36"/>
        <v>0</v>
      </c>
      <c r="U1006" s="90">
        <f t="shared" si="37"/>
        <v>0</v>
      </c>
      <c r="V1006" s="181"/>
      <c r="W1006" s="183" t="s">
        <v>262</v>
      </c>
      <c r="X1006" s="182"/>
      <c r="Y1006" s="132"/>
      <c r="Z1006" s="74"/>
      <c r="AA1006" s="22"/>
      <c r="AB1006" s="141"/>
      <c r="AC1006" s="248"/>
      <c r="AD1006" s="248"/>
      <c r="AE1006" s="248"/>
      <c r="AF1006" s="248"/>
      <c r="AG1006" s="293"/>
      <c r="AH1006" s="400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401"/>
      <c r="AS1006" s="401"/>
      <c r="AT1006" s="401"/>
      <c r="AU1006" s="401"/>
      <c r="AV1006" s="401"/>
      <c r="AW1006" s="401"/>
      <c r="AX1006" s="401"/>
      <c r="AY1006" s="401"/>
      <c r="AZ1006" s="401"/>
      <c r="BA1006" s="401"/>
      <c r="BB1006" s="401"/>
      <c r="BC1006" s="401"/>
      <c r="BD1006" s="401"/>
      <c r="BE1006" s="401"/>
      <c r="BF1006" s="401"/>
      <c r="BG1006" s="401"/>
      <c r="BH1006" s="401"/>
      <c r="BI1006" s="401"/>
      <c r="BJ1006" s="401"/>
      <c r="BK1006" s="401"/>
      <c r="BL1006" s="401"/>
      <c r="BM1006" s="401"/>
      <c r="BN1006" s="401"/>
      <c r="BO1006" s="401"/>
      <c r="BP1006" s="401"/>
      <c r="BQ1006" s="401"/>
      <c r="BR1006" s="401"/>
      <c r="BS1006" s="401"/>
      <c r="BT1006" s="401"/>
      <c r="BU1006" s="401"/>
      <c r="BV1006" s="401"/>
      <c r="BW1006" s="401"/>
      <c r="BX1006" s="401"/>
      <c r="BY1006" s="401"/>
      <c r="BZ1006" s="401"/>
      <c r="CA1006" s="401"/>
      <c r="CB1006" s="401"/>
      <c r="CC1006" s="401"/>
      <c r="CD1006" s="401"/>
      <c r="CE1006" s="401"/>
      <c r="CF1006" s="401"/>
      <c r="CG1006" s="401"/>
      <c r="CH1006" s="401"/>
      <c r="CI1006" s="401"/>
      <c r="CJ1006" s="401"/>
      <c r="CK1006" s="401"/>
    </row>
    <row r="1007" spans="1:89" s="12" customFormat="1" ht="82.5" customHeight="1">
      <c r="A1007" s="371" t="s">
        <v>2981</v>
      </c>
      <c r="B1007" s="372" t="s">
        <v>23</v>
      </c>
      <c r="C1007" s="79" t="s">
        <v>2237</v>
      </c>
      <c r="D1007" s="79" t="s">
        <v>2238</v>
      </c>
      <c r="E1007" s="80" t="s">
        <v>2239</v>
      </c>
      <c r="F1007" s="81" t="s">
        <v>1820</v>
      </c>
      <c r="G1007" s="82" t="s">
        <v>24</v>
      </c>
      <c r="H1007" s="371">
        <v>0</v>
      </c>
      <c r="I1007" s="83">
        <v>470000000</v>
      </c>
      <c r="J1007" s="84" t="s">
        <v>25</v>
      </c>
      <c r="K1007" s="372" t="s">
        <v>618</v>
      </c>
      <c r="L1007" s="64" t="s">
        <v>26</v>
      </c>
      <c r="M1007" s="85" t="s">
        <v>27</v>
      </c>
      <c r="N1007" s="372" t="s">
        <v>1594</v>
      </c>
      <c r="O1007" s="86" t="s">
        <v>28</v>
      </c>
      <c r="P1007" s="64">
        <v>796</v>
      </c>
      <c r="Q1007" s="87" t="s">
        <v>29</v>
      </c>
      <c r="R1007" s="87" t="s">
        <v>3128</v>
      </c>
      <c r="S1007" s="88">
        <v>40</v>
      </c>
      <c r="T1007" s="89">
        <f t="shared" si="36"/>
        <v>0</v>
      </c>
      <c r="U1007" s="90">
        <f t="shared" si="37"/>
        <v>0</v>
      </c>
      <c r="V1007" s="181"/>
      <c r="W1007" s="183" t="s">
        <v>262</v>
      </c>
      <c r="X1007" s="182"/>
      <c r="Y1007" s="132"/>
      <c r="Z1007" s="74"/>
      <c r="AA1007" s="22"/>
      <c r="AB1007" s="141"/>
      <c r="AC1007" s="248"/>
      <c r="AD1007" s="248"/>
      <c r="AE1007" s="248"/>
      <c r="AF1007" s="248"/>
      <c r="AG1007" s="293"/>
      <c r="AH1007" s="400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401"/>
      <c r="AS1007" s="401"/>
      <c r="AT1007" s="401"/>
      <c r="AU1007" s="401"/>
      <c r="AV1007" s="401"/>
      <c r="AW1007" s="401"/>
      <c r="AX1007" s="401"/>
      <c r="AY1007" s="401"/>
      <c r="AZ1007" s="401"/>
      <c r="BA1007" s="401"/>
      <c r="BB1007" s="401"/>
      <c r="BC1007" s="401"/>
      <c r="BD1007" s="401"/>
      <c r="BE1007" s="401"/>
      <c r="BF1007" s="401"/>
      <c r="BG1007" s="401"/>
      <c r="BH1007" s="401"/>
      <c r="BI1007" s="401"/>
      <c r="BJ1007" s="401"/>
      <c r="BK1007" s="401"/>
      <c r="BL1007" s="401"/>
      <c r="BM1007" s="401"/>
      <c r="BN1007" s="401"/>
      <c r="BO1007" s="401"/>
      <c r="BP1007" s="401"/>
      <c r="BQ1007" s="401"/>
      <c r="BR1007" s="401"/>
      <c r="BS1007" s="401"/>
      <c r="BT1007" s="401"/>
      <c r="BU1007" s="401"/>
      <c r="BV1007" s="401"/>
      <c r="BW1007" s="401"/>
      <c r="BX1007" s="401"/>
      <c r="BY1007" s="401"/>
      <c r="BZ1007" s="401"/>
      <c r="CA1007" s="401"/>
      <c r="CB1007" s="401"/>
      <c r="CC1007" s="401"/>
      <c r="CD1007" s="401"/>
      <c r="CE1007" s="401"/>
      <c r="CF1007" s="401"/>
      <c r="CG1007" s="401"/>
      <c r="CH1007" s="401"/>
      <c r="CI1007" s="401"/>
      <c r="CJ1007" s="401"/>
      <c r="CK1007" s="401"/>
    </row>
    <row r="1008" spans="1:89" s="12" customFormat="1" ht="82.5" customHeight="1">
      <c r="A1008" s="371" t="s">
        <v>2982</v>
      </c>
      <c r="B1008" s="372" t="s">
        <v>23</v>
      </c>
      <c r="C1008" s="79" t="s">
        <v>2237</v>
      </c>
      <c r="D1008" s="79" t="s">
        <v>2238</v>
      </c>
      <c r="E1008" s="80" t="s">
        <v>2239</v>
      </c>
      <c r="F1008" s="81" t="s">
        <v>1821</v>
      </c>
      <c r="G1008" s="82" t="s">
        <v>24</v>
      </c>
      <c r="H1008" s="371">
        <v>0</v>
      </c>
      <c r="I1008" s="83">
        <v>470000000</v>
      </c>
      <c r="J1008" s="84" t="s">
        <v>25</v>
      </c>
      <c r="K1008" s="372" t="s">
        <v>618</v>
      </c>
      <c r="L1008" s="64" t="s">
        <v>26</v>
      </c>
      <c r="M1008" s="85" t="s">
        <v>27</v>
      </c>
      <c r="N1008" s="372" t="s">
        <v>1594</v>
      </c>
      <c r="O1008" s="86" t="s">
        <v>28</v>
      </c>
      <c r="P1008" s="64">
        <v>796</v>
      </c>
      <c r="Q1008" s="87" t="s">
        <v>29</v>
      </c>
      <c r="R1008" s="87" t="s">
        <v>3128</v>
      </c>
      <c r="S1008" s="88">
        <v>52</v>
      </c>
      <c r="T1008" s="89">
        <f t="shared" si="36"/>
        <v>0</v>
      </c>
      <c r="U1008" s="90">
        <f t="shared" si="37"/>
        <v>0</v>
      </c>
      <c r="V1008" s="181"/>
      <c r="W1008" s="183" t="s">
        <v>262</v>
      </c>
      <c r="X1008" s="182"/>
      <c r="Y1008" s="132"/>
      <c r="Z1008" s="74"/>
      <c r="AA1008" s="22"/>
      <c r="AB1008" s="141"/>
      <c r="AC1008" s="248"/>
      <c r="AD1008" s="248"/>
      <c r="AE1008" s="248"/>
      <c r="AF1008" s="248"/>
      <c r="AG1008" s="293"/>
      <c r="AH1008" s="400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401"/>
      <c r="AS1008" s="401"/>
      <c r="AT1008" s="401"/>
      <c r="AU1008" s="401"/>
      <c r="AV1008" s="401"/>
      <c r="AW1008" s="401"/>
      <c r="AX1008" s="401"/>
      <c r="AY1008" s="401"/>
      <c r="AZ1008" s="401"/>
      <c r="BA1008" s="401"/>
      <c r="BB1008" s="401"/>
      <c r="BC1008" s="401"/>
      <c r="BD1008" s="401"/>
      <c r="BE1008" s="401"/>
      <c r="BF1008" s="401"/>
      <c r="BG1008" s="401"/>
      <c r="BH1008" s="401"/>
      <c r="BI1008" s="401"/>
      <c r="BJ1008" s="401"/>
      <c r="BK1008" s="401"/>
      <c r="BL1008" s="401"/>
      <c r="BM1008" s="401"/>
      <c r="BN1008" s="401"/>
      <c r="BO1008" s="401"/>
      <c r="BP1008" s="401"/>
      <c r="BQ1008" s="401"/>
      <c r="BR1008" s="401"/>
      <c r="BS1008" s="401"/>
      <c r="BT1008" s="401"/>
      <c r="BU1008" s="401"/>
      <c r="BV1008" s="401"/>
      <c r="BW1008" s="401"/>
      <c r="BX1008" s="401"/>
      <c r="BY1008" s="401"/>
      <c r="BZ1008" s="401"/>
      <c r="CA1008" s="401"/>
      <c r="CB1008" s="401"/>
      <c r="CC1008" s="401"/>
      <c r="CD1008" s="401"/>
      <c r="CE1008" s="401"/>
      <c r="CF1008" s="401"/>
      <c r="CG1008" s="401"/>
      <c r="CH1008" s="401"/>
      <c r="CI1008" s="401"/>
      <c r="CJ1008" s="401"/>
      <c r="CK1008" s="401"/>
    </row>
    <row r="1009" spans="1:89" s="12" customFormat="1" ht="82.5" customHeight="1">
      <c r="A1009" s="371" t="s">
        <v>2983</v>
      </c>
      <c r="B1009" s="372" t="s">
        <v>23</v>
      </c>
      <c r="C1009" s="79" t="s">
        <v>2237</v>
      </c>
      <c r="D1009" s="79" t="s">
        <v>2238</v>
      </c>
      <c r="E1009" s="80" t="s">
        <v>2239</v>
      </c>
      <c r="F1009" s="81" t="s">
        <v>1822</v>
      </c>
      <c r="G1009" s="82" t="s">
        <v>24</v>
      </c>
      <c r="H1009" s="371">
        <v>0</v>
      </c>
      <c r="I1009" s="83">
        <v>470000000</v>
      </c>
      <c r="J1009" s="84" t="s">
        <v>25</v>
      </c>
      <c r="K1009" s="372" t="s">
        <v>618</v>
      </c>
      <c r="L1009" s="64" t="s">
        <v>26</v>
      </c>
      <c r="M1009" s="85" t="s">
        <v>27</v>
      </c>
      <c r="N1009" s="372" t="s">
        <v>1594</v>
      </c>
      <c r="O1009" s="86" t="s">
        <v>28</v>
      </c>
      <c r="P1009" s="64">
        <v>796</v>
      </c>
      <c r="Q1009" s="87" t="s">
        <v>29</v>
      </c>
      <c r="R1009" s="87" t="s">
        <v>3128</v>
      </c>
      <c r="S1009" s="88">
        <v>58</v>
      </c>
      <c r="T1009" s="89">
        <f t="shared" si="36"/>
        <v>0</v>
      </c>
      <c r="U1009" s="90">
        <f t="shared" si="37"/>
        <v>0</v>
      </c>
      <c r="V1009" s="181"/>
      <c r="W1009" s="183" t="s">
        <v>262</v>
      </c>
      <c r="X1009" s="182"/>
      <c r="Y1009" s="132"/>
      <c r="Z1009" s="74"/>
      <c r="AA1009" s="22"/>
      <c r="AB1009" s="141"/>
      <c r="AC1009" s="248"/>
      <c r="AD1009" s="248"/>
      <c r="AE1009" s="248"/>
      <c r="AF1009" s="248"/>
      <c r="AG1009" s="293"/>
      <c r="AH1009" s="400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401"/>
      <c r="AS1009" s="401"/>
      <c r="AT1009" s="401"/>
      <c r="AU1009" s="401"/>
      <c r="AV1009" s="401"/>
      <c r="AW1009" s="401"/>
      <c r="AX1009" s="401"/>
      <c r="AY1009" s="401"/>
      <c r="AZ1009" s="401"/>
      <c r="BA1009" s="401"/>
      <c r="BB1009" s="401"/>
      <c r="BC1009" s="401"/>
      <c r="BD1009" s="401"/>
      <c r="BE1009" s="401"/>
      <c r="BF1009" s="401"/>
      <c r="BG1009" s="401"/>
      <c r="BH1009" s="401"/>
      <c r="BI1009" s="401"/>
      <c r="BJ1009" s="401"/>
      <c r="BK1009" s="401"/>
      <c r="BL1009" s="401"/>
      <c r="BM1009" s="401"/>
      <c r="BN1009" s="401"/>
      <c r="BO1009" s="401"/>
      <c r="BP1009" s="401"/>
      <c r="BQ1009" s="401"/>
      <c r="BR1009" s="401"/>
      <c r="BS1009" s="401"/>
      <c r="BT1009" s="401"/>
      <c r="BU1009" s="401"/>
      <c r="BV1009" s="401"/>
      <c r="BW1009" s="401"/>
      <c r="BX1009" s="401"/>
      <c r="BY1009" s="401"/>
      <c r="BZ1009" s="401"/>
      <c r="CA1009" s="401"/>
      <c r="CB1009" s="401"/>
      <c r="CC1009" s="401"/>
      <c r="CD1009" s="401"/>
      <c r="CE1009" s="401"/>
      <c r="CF1009" s="401"/>
      <c r="CG1009" s="401"/>
      <c r="CH1009" s="401"/>
      <c r="CI1009" s="401"/>
      <c r="CJ1009" s="401"/>
      <c r="CK1009" s="401"/>
    </row>
    <row r="1010" spans="1:89" s="12" customFormat="1" ht="82.5" customHeight="1">
      <c r="A1010" s="371" t="s">
        <v>2984</v>
      </c>
      <c r="B1010" s="372" t="s">
        <v>23</v>
      </c>
      <c r="C1010" s="79" t="s">
        <v>2237</v>
      </c>
      <c r="D1010" s="79" t="s">
        <v>2238</v>
      </c>
      <c r="E1010" s="80" t="s">
        <v>2239</v>
      </c>
      <c r="F1010" s="81" t="s">
        <v>1823</v>
      </c>
      <c r="G1010" s="82" t="s">
        <v>24</v>
      </c>
      <c r="H1010" s="371">
        <v>0</v>
      </c>
      <c r="I1010" s="83">
        <v>470000000</v>
      </c>
      <c r="J1010" s="84" t="s">
        <v>25</v>
      </c>
      <c r="K1010" s="372" t="s">
        <v>618</v>
      </c>
      <c r="L1010" s="64" t="s">
        <v>26</v>
      </c>
      <c r="M1010" s="85" t="s">
        <v>27</v>
      </c>
      <c r="N1010" s="372" t="s">
        <v>1594</v>
      </c>
      <c r="O1010" s="86" t="s">
        <v>28</v>
      </c>
      <c r="P1010" s="64">
        <v>796</v>
      </c>
      <c r="Q1010" s="87" t="s">
        <v>29</v>
      </c>
      <c r="R1010" s="87" t="s">
        <v>3128</v>
      </c>
      <c r="S1010" s="88">
        <v>80</v>
      </c>
      <c r="T1010" s="89">
        <f t="shared" si="36"/>
        <v>0</v>
      </c>
      <c r="U1010" s="90">
        <f t="shared" si="37"/>
        <v>0</v>
      </c>
      <c r="V1010" s="181"/>
      <c r="W1010" s="183" t="s">
        <v>262</v>
      </c>
      <c r="X1010" s="182"/>
      <c r="Y1010" s="132"/>
      <c r="Z1010" s="74"/>
      <c r="AA1010" s="22"/>
      <c r="AB1010" s="141"/>
      <c r="AC1010" s="248"/>
      <c r="AD1010" s="248"/>
      <c r="AE1010" s="248"/>
      <c r="AF1010" s="248"/>
      <c r="AG1010" s="293"/>
      <c r="AH1010" s="400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401"/>
      <c r="AS1010" s="401"/>
      <c r="AT1010" s="401"/>
      <c r="AU1010" s="401"/>
      <c r="AV1010" s="401"/>
      <c r="AW1010" s="401"/>
      <c r="AX1010" s="401"/>
      <c r="AY1010" s="401"/>
      <c r="AZ1010" s="401"/>
      <c r="BA1010" s="401"/>
      <c r="BB1010" s="401"/>
      <c r="BC1010" s="401"/>
      <c r="BD1010" s="401"/>
      <c r="BE1010" s="401"/>
      <c r="BF1010" s="401"/>
      <c r="BG1010" s="401"/>
      <c r="BH1010" s="401"/>
      <c r="BI1010" s="401"/>
      <c r="BJ1010" s="401"/>
      <c r="BK1010" s="401"/>
      <c r="BL1010" s="401"/>
      <c r="BM1010" s="401"/>
      <c r="BN1010" s="401"/>
      <c r="BO1010" s="401"/>
      <c r="BP1010" s="401"/>
      <c r="BQ1010" s="401"/>
      <c r="BR1010" s="401"/>
      <c r="BS1010" s="401"/>
      <c r="BT1010" s="401"/>
      <c r="BU1010" s="401"/>
      <c r="BV1010" s="401"/>
      <c r="BW1010" s="401"/>
      <c r="BX1010" s="401"/>
      <c r="BY1010" s="401"/>
      <c r="BZ1010" s="401"/>
      <c r="CA1010" s="401"/>
      <c r="CB1010" s="401"/>
      <c r="CC1010" s="401"/>
      <c r="CD1010" s="401"/>
      <c r="CE1010" s="401"/>
      <c r="CF1010" s="401"/>
      <c r="CG1010" s="401"/>
      <c r="CH1010" s="401"/>
      <c r="CI1010" s="401"/>
      <c r="CJ1010" s="401"/>
      <c r="CK1010" s="401"/>
    </row>
    <row r="1011" spans="1:89" s="12" customFormat="1" ht="82.5" customHeight="1">
      <c r="A1011" s="371" t="s">
        <v>2985</v>
      </c>
      <c r="B1011" s="372" t="s">
        <v>23</v>
      </c>
      <c r="C1011" s="79" t="s">
        <v>2475</v>
      </c>
      <c r="D1011" s="79" t="s">
        <v>1406</v>
      </c>
      <c r="E1011" s="80" t="s">
        <v>2476</v>
      </c>
      <c r="F1011" s="81" t="s">
        <v>1824</v>
      </c>
      <c r="G1011" s="82" t="s">
        <v>24</v>
      </c>
      <c r="H1011" s="371">
        <v>0</v>
      </c>
      <c r="I1011" s="83">
        <v>470000000</v>
      </c>
      <c r="J1011" s="84" t="s">
        <v>25</v>
      </c>
      <c r="K1011" s="372" t="s">
        <v>618</v>
      </c>
      <c r="L1011" s="64" t="s">
        <v>26</v>
      </c>
      <c r="M1011" s="85" t="s">
        <v>27</v>
      </c>
      <c r="N1011" s="372" t="s">
        <v>1594</v>
      </c>
      <c r="O1011" s="86" t="s">
        <v>28</v>
      </c>
      <c r="P1011" s="64">
        <v>796</v>
      </c>
      <c r="Q1011" s="87" t="s">
        <v>29</v>
      </c>
      <c r="R1011" s="87" t="s">
        <v>3128</v>
      </c>
      <c r="S1011" s="88">
        <v>71</v>
      </c>
      <c r="T1011" s="89">
        <f t="shared" si="36"/>
        <v>0</v>
      </c>
      <c r="U1011" s="90">
        <f t="shared" si="37"/>
        <v>0</v>
      </c>
      <c r="V1011" s="181"/>
      <c r="W1011" s="183" t="s">
        <v>262</v>
      </c>
      <c r="X1011" s="182"/>
      <c r="Y1011" s="132"/>
      <c r="Z1011" s="74"/>
      <c r="AA1011" s="22"/>
      <c r="AB1011" s="141"/>
      <c r="AC1011" s="248"/>
      <c r="AD1011" s="248"/>
      <c r="AE1011" s="248"/>
      <c r="AF1011" s="248"/>
      <c r="AG1011" s="293"/>
      <c r="AH1011" s="400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401"/>
      <c r="AS1011" s="401"/>
      <c r="AT1011" s="401"/>
      <c r="AU1011" s="401"/>
      <c r="AV1011" s="401"/>
      <c r="AW1011" s="401"/>
      <c r="AX1011" s="401"/>
      <c r="AY1011" s="401"/>
      <c r="AZ1011" s="401"/>
      <c r="BA1011" s="401"/>
      <c r="BB1011" s="401"/>
      <c r="BC1011" s="401"/>
      <c r="BD1011" s="401"/>
      <c r="BE1011" s="401"/>
      <c r="BF1011" s="401"/>
      <c r="BG1011" s="401"/>
      <c r="BH1011" s="401"/>
      <c r="BI1011" s="401"/>
      <c r="BJ1011" s="401"/>
      <c r="BK1011" s="401"/>
      <c r="BL1011" s="401"/>
      <c r="BM1011" s="401"/>
      <c r="BN1011" s="401"/>
      <c r="BO1011" s="401"/>
      <c r="BP1011" s="401"/>
      <c r="BQ1011" s="401"/>
      <c r="BR1011" s="401"/>
      <c r="BS1011" s="401"/>
      <c r="BT1011" s="401"/>
      <c r="BU1011" s="401"/>
      <c r="BV1011" s="401"/>
      <c r="BW1011" s="401"/>
      <c r="BX1011" s="401"/>
      <c r="BY1011" s="401"/>
      <c r="BZ1011" s="401"/>
      <c r="CA1011" s="401"/>
      <c r="CB1011" s="401"/>
      <c r="CC1011" s="401"/>
      <c r="CD1011" s="401"/>
      <c r="CE1011" s="401"/>
      <c r="CF1011" s="401"/>
      <c r="CG1011" s="401"/>
      <c r="CH1011" s="401"/>
      <c r="CI1011" s="401"/>
      <c r="CJ1011" s="401"/>
      <c r="CK1011" s="401"/>
    </row>
    <row r="1012" spans="1:89" s="12" customFormat="1" ht="82.5" customHeight="1">
      <c r="A1012" s="371" t="s">
        <v>2986</v>
      </c>
      <c r="B1012" s="372" t="s">
        <v>23</v>
      </c>
      <c r="C1012" s="79" t="s">
        <v>2355</v>
      </c>
      <c r="D1012" s="79" t="s">
        <v>1961</v>
      </c>
      <c r="E1012" s="80" t="s">
        <v>2356</v>
      </c>
      <c r="F1012" s="81" t="s">
        <v>1825</v>
      </c>
      <c r="G1012" s="82" t="s">
        <v>24</v>
      </c>
      <c r="H1012" s="371">
        <v>0</v>
      </c>
      <c r="I1012" s="83">
        <v>470000000</v>
      </c>
      <c r="J1012" s="84" t="s">
        <v>25</v>
      </c>
      <c r="K1012" s="372" t="s">
        <v>618</v>
      </c>
      <c r="L1012" s="64" t="s">
        <v>26</v>
      </c>
      <c r="M1012" s="85" t="s">
        <v>27</v>
      </c>
      <c r="N1012" s="372" t="s">
        <v>1594</v>
      </c>
      <c r="O1012" s="86" t="s">
        <v>28</v>
      </c>
      <c r="P1012" s="64">
        <v>796</v>
      </c>
      <c r="Q1012" s="87" t="s">
        <v>29</v>
      </c>
      <c r="R1012" s="87" t="s">
        <v>3128</v>
      </c>
      <c r="S1012" s="88">
        <v>617</v>
      </c>
      <c r="T1012" s="89">
        <f t="shared" si="36"/>
        <v>0</v>
      </c>
      <c r="U1012" s="90">
        <f t="shared" si="37"/>
        <v>0</v>
      </c>
      <c r="V1012" s="181"/>
      <c r="W1012" s="183" t="s">
        <v>262</v>
      </c>
      <c r="X1012" s="182"/>
      <c r="Y1012" s="132"/>
      <c r="Z1012" s="74"/>
      <c r="AA1012" s="22"/>
      <c r="AB1012" s="141"/>
      <c r="AC1012" s="248"/>
      <c r="AD1012" s="248"/>
      <c r="AE1012" s="248"/>
      <c r="AF1012" s="248"/>
      <c r="AG1012" s="293"/>
      <c r="AH1012" s="400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401"/>
      <c r="AS1012" s="401"/>
      <c r="AT1012" s="401"/>
      <c r="AU1012" s="401"/>
      <c r="AV1012" s="401"/>
      <c r="AW1012" s="401"/>
      <c r="AX1012" s="401"/>
      <c r="AY1012" s="401"/>
      <c r="AZ1012" s="401"/>
      <c r="BA1012" s="401"/>
      <c r="BB1012" s="401"/>
      <c r="BC1012" s="401"/>
      <c r="BD1012" s="401"/>
      <c r="BE1012" s="401"/>
      <c r="BF1012" s="401"/>
      <c r="BG1012" s="401"/>
      <c r="BH1012" s="401"/>
      <c r="BI1012" s="401"/>
      <c r="BJ1012" s="401"/>
      <c r="BK1012" s="401"/>
      <c r="BL1012" s="401"/>
      <c r="BM1012" s="401"/>
      <c r="BN1012" s="401"/>
      <c r="BO1012" s="401"/>
      <c r="BP1012" s="401"/>
      <c r="BQ1012" s="401"/>
      <c r="BR1012" s="401"/>
      <c r="BS1012" s="401"/>
      <c r="BT1012" s="401"/>
      <c r="BU1012" s="401"/>
      <c r="BV1012" s="401"/>
      <c r="BW1012" s="401"/>
      <c r="BX1012" s="401"/>
      <c r="BY1012" s="401"/>
      <c r="BZ1012" s="401"/>
      <c r="CA1012" s="401"/>
      <c r="CB1012" s="401"/>
      <c r="CC1012" s="401"/>
      <c r="CD1012" s="401"/>
      <c r="CE1012" s="401"/>
      <c r="CF1012" s="401"/>
      <c r="CG1012" s="401"/>
      <c r="CH1012" s="401"/>
      <c r="CI1012" s="401"/>
      <c r="CJ1012" s="401"/>
      <c r="CK1012" s="401"/>
    </row>
    <row r="1013" spans="1:89" s="12" customFormat="1" ht="82.5" customHeight="1">
      <c r="A1013" s="371" t="s">
        <v>4332</v>
      </c>
      <c r="B1013" s="372" t="s">
        <v>23</v>
      </c>
      <c r="C1013" s="79" t="s">
        <v>2355</v>
      </c>
      <c r="D1013" s="79" t="s">
        <v>1961</v>
      </c>
      <c r="E1013" s="80" t="s">
        <v>2356</v>
      </c>
      <c r="F1013" s="81" t="s">
        <v>1825</v>
      </c>
      <c r="G1013" s="82" t="s">
        <v>24</v>
      </c>
      <c r="H1013" s="371">
        <v>0</v>
      </c>
      <c r="I1013" s="83">
        <v>470000000</v>
      </c>
      <c r="J1013" s="84" t="s">
        <v>25</v>
      </c>
      <c r="K1013" s="372" t="s">
        <v>3084</v>
      </c>
      <c r="L1013" s="64" t="s">
        <v>26</v>
      </c>
      <c r="M1013" s="85" t="s">
        <v>27</v>
      </c>
      <c r="N1013" s="372" t="s">
        <v>1594</v>
      </c>
      <c r="O1013" s="86" t="s">
        <v>28</v>
      </c>
      <c r="P1013" s="64">
        <v>796</v>
      </c>
      <c r="Q1013" s="87" t="s">
        <v>29</v>
      </c>
      <c r="R1013" s="87" t="s">
        <v>3128</v>
      </c>
      <c r="S1013" s="88">
        <v>1200</v>
      </c>
      <c r="T1013" s="89">
        <f t="shared" si="36"/>
        <v>0</v>
      </c>
      <c r="U1013" s="90">
        <f t="shared" si="37"/>
        <v>0</v>
      </c>
      <c r="V1013" s="181"/>
      <c r="W1013" s="183" t="s">
        <v>262</v>
      </c>
      <c r="X1013" s="182" t="s">
        <v>4267</v>
      </c>
      <c r="Y1013" s="132"/>
      <c r="Z1013" s="74"/>
      <c r="AA1013" s="22"/>
      <c r="AB1013" s="141"/>
      <c r="AC1013" s="248"/>
      <c r="AD1013" s="248"/>
      <c r="AE1013" s="248"/>
      <c r="AF1013" s="248"/>
      <c r="AG1013" s="293"/>
      <c r="AH1013" s="400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401"/>
      <c r="AS1013" s="401"/>
      <c r="AT1013" s="401"/>
      <c r="AU1013" s="401"/>
      <c r="AV1013" s="401"/>
      <c r="AW1013" s="401"/>
      <c r="AX1013" s="401"/>
      <c r="AY1013" s="401"/>
      <c r="AZ1013" s="401"/>
      <c r="BA1013" s="401"/>
      <c r="BB1013" s="401"/>
      <c r="BC1013" s="401"/>
      <c r="BD1013" s="401"/>
      <c r="BE1013" s="401"/>
      <c r="BF1013" s="401"/>
      <c r="BG1013" s="401"/>
      <c r="BH1013" s="401"/>
      <c r="BI1013" s="401"/>
      <c r="BJ1013" s="401"/>
      <c r="BK1013" s="401"/>
      <c r="BL1013" s="401"/>
      <c r="BM1013" s="401"/>
      <c r="BN1013" s="401"/>
      <c r="BO1013" s="401"/>
      <c r="BP1013" s="401"/>
      <c r="BQ1013" s="401"/>
      <c r="BR1013" s="401"/>
      <c r="BS1013" s="401"/>
      <c r="BT1013" s="401"/>
      <c r="BU1013" s="401"/>
      <c r="BV1013" s="401"/>
      <c r="BW1013" s="401"/>
      <c r="BX1013" s="401"/>
      <c r="BY1013" s="401"/>
      <c r="BZ1013" s="401"/>
      <c r="CA1013" s="401"/>
      <c r="CB1013" s="401"/>
      <c r="CC1013" s="401"/>
      <c r="CD1013" s="401"/>
      <c r="CE1013" s="401"/>
      <c r="CF1013" s="401"/>
      <c r="CG1013" s="401"/>
      <c r="CH1013" s="401"/>
      <c r="CI1013" s="401"/>
      <c r="CJ1013" s="401"/>
      <c r="CK1013" s="401"/>
    </row>
    <row r="1014" spans="1:89" s="12" customFormat="1" ht="82.5" customHeight="1">
      <c r="A1014" s="371" t="s">
        <v>2987</v>
      </c>
      <c r="B1014" s="372" t="s">
        <v>23</v>
      </c>
      <c r="C1014" s="79" t="s">
        <v>2355</v>
      </c>
      <c r="D1014" s="79" t="s">
        <v>1961</v>
      </c>
      <c r="E1014" s="80" t="s">
        <v>2356</v>
      </c>
      <c r="F1014" s="81" t="s">
        <v>1826</v>
      </c>
      <c r="G1014" s="82" t="s">
        <v>24</v>
      </c>
      <c r="H1014" s="371">
        <v>0</v>
      </c>
      <c r="I1014" s="83">
        <v>470000000</v>
      </c>
      <c r="J1014" s="84" t="s">
        <v>25</v>
      </c>
      <c r="K1014" s="372" t="s">
        <v>618</v>
      </c>
      <c r="L1014" s="64" t="s">
        <v>26</v>
      </c>
      <c r="M1014" s="85" t="s">
        <v>27</v>
      </c>
      <c r="N1014" s="372" t="s">
        <v>1594</v>
      </c>
      <c r="O1014" s="86" t="s">
        <v>28</v>
      </c>
      <c r="P1014" s="64">
        <v>796</v>
      </c>
      <c r="Q1014" s="87" t="s">
        <v>29</v>
      </c>
      <c r="R1014" s="87" t="s">
        <v>3128</v>
      </c>
      <c r="S1014" s="88">
        <v>617</v>
      </c>
      <c r="T1014" s="89">
        <f t="shared" si="36"/>
        <v>0</v>
      </c>
      <c r="U1014" s="90">
        <f t="shared" si="37"/>
        <v>0</v>
      </c>
      <c r="V1014" s="181"/>
      <c r="W1014" s="183" t="s">
        <v>262</v>
      </c>
      <c r="X1014" s="182"/>
      <c r="Y1014" s="132"/>
      <c r="Z1014" s="74"/>
      <c r="AA1014" s="22"/>
      <c r="AB1014" s="141"/>
      <c r="AC1014" s="248"/>
      <c r="AD1014" s="248"/>
      <c r="AE1014" s="248"/>
      <c r="AF1014" s="248"/>
      <c r="AG1014" s="293"/>
      <c r="AH1014" s="400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401"/>
      <c r="AS1014" s="401"/>
      <c r="AT1014" s="401"/>
      <c r="AU1014" s="401"/>
      <c r="AV1014" s="401"/>
      <c r="AW1014" s="401"/>
      <c r="AX1014" s="401"/>
      <c r="AY1014" s="401"/>
      <c r="AZ1014" s="401"/>
      <c r="BA1014" s="401"/>
      <c r="BB1014" s="401"/>
      <c r="BC1014" s="401"/>
      <c r="BD1014" s="401"/>
      <c r="BE1014" s="401"/>
      <c r="BF1014" s="401"/>
      <c r="BG1014" s="401"/>
      <c r="BH1014" s="401"/>
      <c r="BI1014" s="401"/>
      <c r="BJ1014" s="401"/>
      <c r="BK1014" s="401"/>
      <c r="BL1014" s="401"/>
      <c r="BM1014" s="401"/>
      <c r="BN1014" s="401"/>
      <c r="BO1014" s="401"/>
      <c r="BP1014" s="401"/>
      <c r="BQ1014" s="401"/>
      <c r="BR1014" s="401"/>
      <c r="BS1014" s="401"/>
      <c r="BT1014" s="401"/>
      <c r="BU1014" s="401"/>
      <c r="BV1014" s="401"/>
      <c r="BW1014" s="401"/>
      <c r="BX1014" s="401"/>
      <c r="BY1014" s="401"/>
      <c r="BZ1014" s="401"/>
      <c r="CA1014" s="401"/>
      <c r="CB1014" s="401"/>
      <c r="CC1014" s="401"/>
      <c r="CD1014" s="401"/>
      <c r="CE1014" s="401"/>
      <c r="CF1014" s="401"/>
      <c r="CG1014" s="401"/>
      <c r="CH1014" s="401"/>
      <c r="CI1014" s="401"/>
      <c r="CJ1014" s="401"/>
      <c r="CK1014" s="401"/>
    </row>
    <row r="1015" spans="1:89" s="12" customFormat="1" ht="82.5" customHeight="1">
      <c r="A1015" s="371" t="s">
        <v>4333</v>
      </c>
      <c r="B1015" s="372" t="s">
        <v>23</v>
      </c>
      <c r="C1015" s="79" t="s">
        <v>2355</v>
      </c>
      <c r="D1015" s="79" t="s">
        <v>1961</v>
      </c>
      <c r="E1015" s="80" t="s">
        <v>2356</v>
      </c>
      <c r="F1015" s="81" t="s">
        <v>1826</v>
      </c>
      <c r="G1015" s="82" t="s">
        <v>24</v>
      </c>
      <c r="H1015" s="371">
        <v>0</v>
      </c>
      <c r="I1015" s="83">
        <v>470000000</v>
      </c>
      <c r="J1015" s="84" t="s">
        <v>25</v>
      </c>
      <c r="K1015" s="372" t="s">
        <v>3084</v>
      </c>
      <c r="L1015" s="64" t="s">
        <v>26</v>
      </c>
      <c r="M1015" s="85" t="s">
        <v>27</v>
      </c>
      <c r="N1015" s="372" t="s">
        <v>1594</v>
      </c>
      <c r="O1015" s="86" t="s">
        <v>28</v>
      </c>
      <c r="P1015" s="64">
        <v>796</v>
      </c>
      <c r="Q1015" s="87" t="s">
        <v>29</v>
      </c>
      <c r="R1015" s="87" t="s">
        <v>3128</v>
      </c>
      <c r="S1015" s="88">
        <v>950</v>
      </c>
      <c r="T1015" s="89">
        <f t="shared" si="36"/>
        <v>0</v>
      </c>
      <c r="U1015" s="90">
        <f t="shared" si="37"/>
        <v>0</v>
      </c>
      <c r="V1015" s="181"/>
      <c r="W1015" s="183" t="s">
        <v>262</v>
      </c>
      <c r="X1015" s="182" t="s">
        <v>4271</v>
      </c>
      <c r="Y1015" s="132"/>
      <c r="Z1015" s="74"/>
      <c r="AA1015" s="22"/>
      <c r="AB1015" s="141"/>
      <c r="AC1015" s="248"/>
      <c r="AD1015" s="248"/>
      <c r="AE1015" s="248"/>
      <c r="AF1015" s="248"/>
      <c r="AG1015" s="293"/>
      <c r="AH1015" s="400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401"/>
      <c r="AS1015" s="401"/>
      <c r="AT1015" s="401"/>
      <c r="AU1015" s="401"/>
      <c r="AV1015" s="401"/>
      <c r="AW1015" s="401"/>
      <c r="AX1015" s="401"/>
      <c r="AY1015" s="401"/>
      <c r="AZ1015" s="401"/>
      <c r="BA1015" s="401"/>
      <c r="BB1015" s="401"/>
      <c r="BC1015" s="401"/>
      <c r="BD1015" s="401"/>
      <c r="BE1015" s="401"/>
      <c r="BF1015" s="401"/>
      <c r="BG1015" s="401"/>
      <c r="BH1015" s="401"/>
      <c r="BI1015" s="401"/>
      <c r="BJ1015" s="401"/>
      <c r="BK1015" s="401"/>
      <c r="BL1015" s="401"/>
      <c r="BM1015" s="401"/>
      <c r="BN1015" s="401"/>
      <c r="BO1015" s="401"/>
      <c r="BP1015" s="401"/>
      <c r="BQ1015" s="401"/>
      <c r="BR1015" s="401"/>
      <c r="BS1015" s="401"/>
      <c r="BT1015" s="401"/>
      <c r="BU1015" s="401"/>
      <c r="BV1015" s="401"/>
      <c r="BW1015" s="401"/>
      <c r="BX1015" s="401"/>
      <c r="BY1015" s="401"/>
      <c r="BZ1015" s="401"/>
      <c r="CA1015" s="401"/>
      <c r="CB1015" s="401"/>
      <c r="CC1015" s="401"/>
      <c r="CD1015" s="401"/>
      <c r="CE1015" s="401"/>
      <c r="CF1015" s="401"/>
      <c r="CG1015" s="401"/>
      <c r="CH1015" s="401"/>
      <c r="CI1015" s="401"/>
      <c r="CJ1015" s="401"/>
      <c r="CK1015" s="401"/>
    </row>
    <row r="1016" spans="1:89" s="12" customFormat="1" ht="82.5" customHeight="1">
      <c r="A1016" s="371" t="s">
        <v>2988</v>
      </c>
      <c r="B1016" s="372" t="s">
        <v>23</v>
      </c>
      <c r="C1016" s="79" t="s">
        <v>1973</v>
      </c>
      <c r="D1016" s="79" t="s">
        <v>1974</v>
      </c>
      <c r="E1016" s="80" t="s">
        <v>1975</v>
      </c>
      <c r="F1016" s="81" t="s">
        <v>1827</v>
      </c>
      <c r="G1016" s="82" t="s">
        <v>24</v>
      </c>
      <c r="H1016" s="371">
        <v>0</v>
      </c>
      <c r="I1016" s="83">
        <v>470000000</v>
      </c>
      <c r="J1016" s="84" t="s">
        <v>25</v>
      </c>
      <c r="K1016" s="372" t="s">
        <v>617</v>
      </c>
      <c r="L1016" s="64" t="s">
        <v>26</v>
      </c>
      <c r="M1016" s="85" t="s">
        <v>27</v>
      </c>
      <c r="N1016" s="372" t="s">
        <v>1594</v>
      </c>
      <c r="O1016" s="86" t="s">
        <v>28</v>
      </c>
      <c r="P1016" s="64">
        <v>796</v>
      </c>
      <c r="Q1016" s="87" t="s">
        <v>29</v>
      </c>
      <c r="R1016" s="87">
        <v>0</v>
      </c>
      <c r="S1016" s="88">
        <v>9000</v>
      </c>
      <c r="T1016" s="89">
        <f t="shared" si="36"/>
        <v>0</v>
      </c>
      <c r="U1016" s="90">
        <f t="shared" si="37"/>
        <v>0</v>
      </c>
      <c r="V1016" s="90"/>
      <c r="W1016" s="467" t="s">
        <v>262</v>
      </c>
      <c r="X1016" s="62"/>
      <c r="Y1016" s="132"/>
      <c r="Z1016" s="74"/>
      <c r="AA1016" s="22"/>
      <c r="AB1016" s="141"/>
      <c r="AC1016" s="248"/>
      <c r="AD1016" s="248"/>
      <c r="AE1016" s="248"/>
      <c r="AF1016" s="248"/>
      <c r="AG1016" s="293"/>
      <c r="AH1016" s="400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401"/>
      <c r="AS1016" s="401"/>
      <c r="AT1016" s="401"/>
      <c r="AU1016" s="401"/>
      <c r="AV1016" s="401"/>
      <c r="AW1016" s="401"/>
      <c r="AX1016" s="401"/>
      <c r="AY1016" s="401"/>
      <c r="AZ1016" s="401"/>
      <c r="BA1016" s="401"/>
      <c r="BB1016" s="401"/>
      <c r="BC1016" s="401"/>
      <c r="BD1016" s="401"/>
      <c r="BE1016" s="401"/>
      <c r="BF1016" s="401"/>
      <c r="BG1016" s="401"/>
      <c r="BH1016" s="401"/>
      <c r="BI1016" s="401"/>
      <c r="BJ1016" s="401"/>
      <c r="BK1016" s="401"/>
      <c r="BL1016" s="401"/>
      <c r="BM1016" s="401"/>
      <c r="BN1016" s="401"/>
      <c r="BO1016" s="401"/>
      <c r="BP1016" s="401"/>
      <c r="BQ1016" s="401"/>
      <c r="BR1016" s="401"/>
      <c r="BS1016" s="401"/>
      <c r="BT1016" s="401"/>
      <c r="BU1016" s="401"/>
      <c r="BV1016" s="401"/>
      <c r="BW1016" s="401"/>
      <c r="BX1016" s="401"/>
      <c r="BY1016" s="401"/>
      <c r="BZ1016" s="401"/>
      <c r="CA1016" s="401"/>
      <c r="CB1016" s="401"/>
      <c r="CC1016" s="401"/>
      <c r="CD1016" s="401"/>
      <c r="CE1016" s="401"/>
      <c r="CF1016" s="401"/>
      <c r="CG1016" s="401"/>
      <c r="CH1016" s="401"/>
      <c r="CI1016" s="401"/>
      <c r="CJ1016" s="401"/>
      <c r="CK1016" s="401"/>
    </row>
    <row r="1017" spans="1:89" s="12" customFormat="1" ht="82.5" customHeight="1">
      <c r="A1017" s="371" t="s">
        <v>3194</v>
      </c>
      <c r="B1017" s="372" t="s">
        <v>23</v>
      </c>
      <c r="C1017" s="79" t="s">
        <v>1973</v>
      </c>
      <c r="D1017" s="79" t="s">
        <v>1974</v>
      </c>
      <c r="E1017" s="80" t="s">
        <v>1975</v>
      </c>
      <c r="F1017" s="81" t="s">
        <v>1827</v>
      </c>
      <c r="G1017" s="82" t="s">
        <v>24</v>
      </c>
      <c r="H1017" s="371">
        <v>0</v>
      </c>
      <c r="I1017" s="83">
        <v>470000000</v>
      </c>
      <c r="J1017" s="84" t="s">
        <v>25</v>
      </c>
      <c r="K1017" s="372" t="s">
        <v>618</v>
      </c>
      <c r="L1017" s="64" t="s">
        <v>26</v>
      </c>
      <c r="M1017" s="85" t="s">
        <v>27</v>
      </c>
      <c r="N1017" s="372" t="s">
        <v>1594</v>
      </c>
      <c r="O1017" s="86" t="s">
        <v>28</v>
      </c>
      <c r="P1017" s="64">
        <v>796</v>
      </c>
      <c r="Q1017" s="87" t="s">
        <v>29</v>
      </c>
      <c r="R1017" s="87" t="s">
        <v>3128</v>
      </c>
      <c r="S1017" s="88">
        <v>9000</v>
      </c>
      <c r="T1017" s="89">
        <f t="shared" si="36"/>
        <v>0</v>
      </c>
      <c r="U1017" s="90">
        <f t="shared" si="37"/>
        <v>0</v>
      </c>
      <c r="V1017" s="90"/>
      <c r="W1017" s="467" t="s">
        <v>262</v>
      </c>
      <c r="X1017" s="62" t="s">
        <v>3181</v>
      </c>
      <c r="Y1017" s="132"/>
      <c r="Z1017" s="74"/>
      <c r="AA1017" s="22"/>
      <c r="AB1017" s="141"/>
      <c r="AC1017" s="248"/>
      <c r="AD1017" s="248"/>
      <c r="AE1017" s="248"/>
      <c r="AF1017" s="248"/>
      <c r="AG1017" s="293"/>
      <c r="AH1017" s="400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401"/>
      <c r="AS1017" s="401"/>
      <c r="AT1017" s="401"/>
      <c r="AU1017" s="401"/>
      <c r="AV1017" s="401"/>
      <c r="AW1017" s="401"/>
      <c r="AX1017" s="401"/>
      <c r="AY1017" s="401"/>
      <c r="AZ1017" s="401"/>
      <c r="BA1017" s="401"/>
      <c r="BB1017" s="401"/>
      <c r="BC1017" s="401"/>
      <c r="BD1017" s="401"/>
      <c r="BE1017" s="401"/>
      <c r="BF1017" s="401"/>
      <c r="BG1017" s="401"/>
      <c r="BH1017" s="401"/>
      <c r="BI1017" s="401"/>
      <c r="BJ1017" s="401"/>
      <c r="BK1017" s="401"/>
      <c r="BL1017" s="401"/>
      <c r="BM1017" s="401"/>
      <c r="BN1017" s="401"/>
      <c r="BO1017" s="401"/>
      <c r="BP1017" s="401"/>
      <c r="BQ1017" s="401"/>
      <c r="BR1017" s="401"/>
      <c r="BS1017" s="401"/>
      <c r="BT1017" s="401"/>
      <c r="BU1017" s="401"/>
      <c r="BV1017" s="401"/>
      <c r="BW1017" s="401"/>
      <c r="BX1017" s="401"/>
      <c r="BY1017" s="401"/>
      <c r="BZ1017" s="401"/>
      <c r="CA1017" s="401"/>
      <c r="CB1017" s="401"/>
      <c r="CC1017" s="401"/>
      <c r="CD1017" s="401"/>
      <c r="CE1017" s="401"/>
      <c r="CF1017" s="401"/>
      <c r="CG1017" s="401"/>
      <c r="CH1017" s="401"/>
      <c r="CI1017" s="401"/>
      <c r="CJ1017" s="401"/>
      <c r="CK1017" s="401"/>
    </row>
    <row r="1018" spans="1:89" s="12" customFormat="1" ht="82.5" customHeight="1">
      <c r="A1018" s="371" t="s">
        <v>2989</v>
      </c>
      <c r="B1018" s="372" t="s">
        <v>23</v>
      </c>
      <c r="C1018" s="79" t="s">
        <v>1976</v>
      </c>
      <c r="D1018" s="79" t="s">
        <v>1977</v>
      </c>
      <c r="E1018" s="80" t="s">
        <v>1978</v>
      </c>
      <c r="F1018" s="81" t="s">
        <v>1828</v>
      </c>
      <c r="G1018" s="82" t="s">
        <v>24</v>
      </c>
      <c r="H1018" s="371">
        <v>0</v>
      </c>
      <c r="I1018" s="83">
        <v>470000000</v>
      </c>
      <c r="J1018" s="84" t="s">
        <v>25</v>
      </c>
      <c r="K1018" s="372" t="s">
        <v>617</v>
      </c>
      <c r="L1018" s="64" t="s">
        <v>26</v>
      </c>
      <c r="M1018" s="85" t="s">
        <v>27</v>
      </c>
      <c r="N1018" s="372" t="s">
        <v>1594</v>
      </c>
      <c r="O1018" s="86" t="s">
        <v>28</v>
      </c>
      <c r="P1018" s="64">
        <v>796</v>
      </c>
      <c r="Q1018" s="87" t="s">
        <v>29</v>
      </c>
      <c r="R1018" s="87">
        <v>0</v>
      </c>
      <c r="S1018" s="88">
        <v>9000</v>
      </c>
      <c r="T1018" s="89">
        <f t="shared" si="36"/>
        <v>0</v>
      </c>
      <c r="U1018" s="90">
        <f t="shared" si="37"/>
        <v>0</v>
      </c>
      <c r="V1018" s="90"/>
      <c r="W1018" s="467" t="s">
        <v>262</v>
      </c>
      <c r="X1018" s="62"/>
      <c r="Y1018" s="132"/>
      <c r="Z1018" s="74"/>
      <c r="AA1018" s="22"/>
      <c r="AB1018" s="141"/>
      <c r="AC1018" s="248"/>
      <c r="AD1018" s="248"/>
      <c r="AE1018" s="248"/>
      <c r="AF1018" s="248"/>
      <c r="AG1018" s="293"/>
      <c r="AH1018" s="400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401"/>
      <c r="AS1018" s="401"/>
      <c r="AT1018" s="401"/>
      <c r="AU1018" s="401"/>
      <c r="AV1018" s="401"/>
      <c r="AW1018" s="401"/>
      <c r="AX1018" s="401"/>
      <c r="AY1018" s="401"/>
      <c r="AZ1018" s="401"/>
      <c r="BA1018" s="401"/>
      <c r="BB1018" s="401"/>
      <c r="BC1018" s="401"/>
      <c r="BD1018" s="401"/>
      <c r="BE1018" s="401"/>
      <c r="BF1018" s="401"/>
      <c r="BG1018" s="401"/>
      <c r="BH1018" s="401"/>
      <c r="BI1018" s="401"/>
      <c r="BJ1018" s="401"/>
      <c r="BK1018" s="401"/>
      <c r="BL1018" s="401"/>
      <c r="BM1018" s="401"/>
      <c r="BN1018" s="401"/>
      <c r="BO1018" s="401"/>
      <c r="BP1018" s="401"/>
      <c r="BQ1018" s="401"/>
      <c r="BR1018" s="401"/>
      <c r="BS1018" s="401"/>
      <c r="BT1018" s="401"/>
      <c r="BU1018" s="401"/>
      <c r="BV1018" s="401"/>
      <c r="BW1018" s="401"/>
      <c r="BX1018" s="401"/>
      <c r="BY1018" s="401"/>
      <c r="BZ1018" s="401"/>
      <c r="CA1018" s="401"/>
      <c r="CB1018" s="401"/>
      <c r="CC1018" s="401"/>
      <c r="CD1018" s="401"/>
      <c r="CE1018" s="401"/>
      <c r="CF1018" s="401"/>
      <c r="CG1018" s="401"/>
      <c r="CH1018" s="401"/>
      <c r="CI1018" s="401"/>
      <c r="CJ1018" s="401"/>
      <c r="CK1018" s="401"/>
    </row>
    <row r="1019" spans="1:89" s="12" customFormat="1" ht="82.5" customHeight="1">
      <c r="A1019" s="371" t="s">
        <v>3195</v>
      </c>
      <c r="B1019" s="372" t="s">
        <v>23</v>
      </c>
      <c r="C1019" s="79" t="s">
        <v>1976</v>
      </c>
      <c r="D1019" s="79" t="s">
        <v>1977</v>
      </c>
      <c r="E1019" s="80" t="s">
        <v>1978</v>
      </c>
      <c r="F1019" s="81" t="s">
        <v>1828</v>
      </c>
      <c r="G1019" s="82" t="s">
        <v>24</v>
      </c>
      <c r="H1019" s="371">
        <v>0</v>
      </c>
      <c r="I1019" s="83">
        <v>470000000</v>
      </c>
      <c r="J1019" s="84" t="s">
        <v>25</v>
      </c>
      <c r="K1019" s="372" t="s">
        <v>618</v>
      </c>
      <c r="L1019" s="64" t="s">
        <v>26</v>
      </c>
      <c r="M1019" s="85" t="s">
        <v>27</v>
      </c>
      <c r="N1019" s="372" t="s">
        <v>1594</v>
      </c>
      <c r="O1019" s="86" t="s">
        <v>28</v>
      </c>
      <c r="P1019" s="64">
        <v>796</v>
      </c>
      <c r="Q1019" s="87" t="s">
        <v>29</v>
      </c>
      <c r="R1019" s="87" t="s">
        <v>3128</v>
      </c>
      <c r="S1019" s="88">
        <v>9000</v>
      </c>
      <c r="T1019" s="89">
        <f t="shared" si="36"/>
        <v>0</v>
      </c>
      <c r="U1019" s="90">
        <f t="shared" si="37"/>
        <v>0</v>
      </c>
      <c r="V1019" s="90"/>
      <c r="W1019" s="467" t="s">
        <v>262</v>
      </c>
      <c r="X1019" s="62" t="s">
        <v>3181</v>
      </c>
      <c r="Y1019" s="132"/>
      <c r="Z1019" s="74"/>
      <c r="AA1019" s="22"/>
      <c r="AB1019" s="141"/>
      <c r="AC1019" s="248"/>
      <c r="AD1019" s="248"/>
      <c r="AE1019" s="248"/>
      <c r="AF1019" s="248"/>
      <c r="AG1019" s="293"/>
      <c r="AH1019" s="400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401"/>
      <c r="AS1019" s="401"/>
      <c r="AT1019" s="401"/>
      <c r="AU1019" s="401"/>
      <c r="AV1019" s="401"/>
      <c r="AW1019" s="401"/>
      <c r="AX1019" s="401"/>
      <c r="AY1019" s="401"/>
      <c r="AZ1019" s="401"/>
      <c r="BA1019" s="401"/>
      <c r="BB1019" s="401"/>
      <c r="BC1019" s="401"/>
      <c r="BD1019" s="401"/>
      <c r="BE1019" s="401"/>
      <c r="BF1019" s="401"/>
      <c r="BG1019" s="401"/>
      <c r="BH1019" s="401"/>
      <c r="BI1019" s="401"/>
      <c r="BJ1019" s="401"/>
      <c r="BK1019" s="401"/>
      <c r="BL1019" s="401"/>
      <c r="BM1019" s="401"/>
      <c r="BN1019" s="401"/>
      <c r="BO1019" s="401"/>
      <c r="BP1019" s="401"/>
      <c r="BQ1019" s="401"/>
      <c r="BR1019" s="401"/>
      <c r="BS1019" s="401"/>
      <c r="BT1019" s="401"/>
      <c r="BU1019" s="401"/>
      <c r="BV1019" s="401"/>
      <c r="BW1019" s="401"/>
      <c r="BX1019" s="401"/>
      <c r="BY1019" s="401"/>
      <c r="BZ1019" s="401"/>
      <c r="CA1019" s="401"/>
      <c r="CB1019" s="401"/>
      <c r="CC1019" s="401"/>
      <c r="CD1019" s="401"/>
      <c r="CE1019" s="401"/>
      <c r="CF1019" s="401"/>
      <c r="CG1019" s="401"/>
      <c r="CH1019" s="401"/>
      <c r="CI1019" s="401"/>
      <c r="CJ1019" s="401"/>
      <c r="CK1019" s="401"/>
    </row>
    <row r="1020" spans="1:89" s="12" customFormat="1" ht="82.5" customHeight="1">
      <c r="A1020" s="371" t="s">
        <v>2990</v>
      </c>
      <c r="B1020" s="372" t="s">
        <v>23</v>
      </c>
      <c r="C1020" s="79" t="s">
        <v>1973</v>
      </c>
      <c r="D1020" s="79" t="s">
        <v>1974</v>
      </c>
      <c r="E1020" s="80" t="s">
        <v>1975</v>
      </c>
      <c r="F1020" s="81" t="s">
        <v>1829</v>
      </c>
      <c r="G1020" s="82" t="s">
        <v>24</v>
      </c>
      <c r="H1020" s="371">
        <v>0</v>
      </c>
      <c r="I1020" s="83">
        <v>470000000</v>
      </c>
      <c r="J1020" s="84" t="s">
        <v>25</v>
      </c>
      <c r="K1020" s="372" t="s">
        <v>617</v>
      </c>
      <c r="L1020" s="64" t="s">
        <v>26</v>
      </c>
      <c r="M1020" s="85" t="s">
        <v>27</v>
      </c>
      <c r="N1020" s="372" t="s">
        <v>1594</v>
      </c>
      <c r="O1020" s="86" t="s">
        <v>28</v>
      </c>
      <c r="P1020" s="64">
        <v>796</v>
      </c>
      <c r="Q1020" s="87" t="s">
        <v>29</v>
      </c>
      <c r="R1020" s="87">
        <v>0</v>
      </c>
      <c r="S1020" s="88">
        <v>15850</v>
      </c>
      <c r="T1020" s="89">
        <f t="shared" si="36"/>
        <v>0</v>
      </c>
      <c r="U1020" s="90">
        <f t="shared" si="37"/>
        <v>0</v>
      </c>
      <c r="V1020" s="90"/>
      <c r="W1020" s="467" t="s">
        <v>262</v>
      </c>
      <c r="X1020" s="62"/>
      <c r="Y1020" s="132"/>
      <c r="Z1020" s="74"/>
      <c r="AA1020" s="22"/>
      <c r="AB1020" s="141"/>
      <c r="AC1020" s="248"/>
      <c r="AD1020" s="248"/>
      <c r="AE1020" s="248"/>
      <c r="AF1020" s="248"/>
      <c r="AG1020" s="293"/>
      <c r="AH1020" s="400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401"/>
      <c r="AS1020" s="401"/>
      <c r="AT1020" s="401"/>
      <c r="AU1020" s="401"/>
      <c r="AV1020" s="401"/>
      <c r="AW1020" s="401"/>
      <c r="AX1020" s="401"/>
      <c r="AY1020" s="401"/>
      <c r="AZ1020" s="401"/>
      <c r="BA1020" s="401"/>
      <c r="BB1020" s="401"/>
      <c r="BC1020" s="401"/>
      <c r="BD1020" s="401"/>
      <c r="BE1020" s="401"/>
      <c r="BF1020" s="401"/>
      <c r="BG1020" s="401"/>
      <c r="BH1020" s="401"/>
      <c r="BI1020" s="401"/>
      <c r="BJ1020" s="401"/>
      <c r="BK1020" s="401"/>
      <c r="BL1020" s="401"/>
      <c r="BM1020" s="401"/>
      <c r="BN1020" s="401"/>
      <c r="BO1020" s="401"/>
      <c r="BP1020" s="401"/>
      <c r="BQ1020" s="401"/>
      <c r="BR1020" s="401"/>
      <c r="BS1020" s="401"/>
      <c r="BT1020" s="401"/>
      <c r="BU1020" s="401"/>
      <c r="BV1020" s="401"/>
      <c r="BW1020" s="401"/>
      <c r="BX1020" s="401"/>
      <c r="BY1020" s="401"/>
      <c r="BZ1020" s="401"/>
      <c r="CA1020" s="401"/>
      <c r="CB1020" s="401"/>
      <c r="CC1020" s="401"/>
      <c r="CD1020" s="401"/>
      <c r="CE1020" s="401"/>
      <c r="CF1020" s="401"/>
      <c r="CG1020" s="401"/>
      <c r="CH1020" s="401"/>
      <c r="CI1020" s="401"/>
      <c r="CJ1020" s="401"/>
      <c r="CK1020" s="401"/>
    </row>
    <row r="1021" spans="1:89" s="12" customFormat="1" ht="82.5" customHeight="1">
      <c r="A1021" s="371" t="s">
        <v>3196</v>
      </c>
      <c r="B1021" s="372" t="s">
        <v>23</v>
      </c>
      <c r="C1021" s="79" t="s">
        <v>1973</v>
      </c>
      <c r="D1021" s="79" t="s">
        <v>1974</v>
      </c>
      <c r="E1021" s="80" t="s">
        <v>1975</v>
      </c>
      <c r="F1021" s="81" t="s">
        <v>1829</v>
      </c>
      <c r="G1021" s="82" t="s">
        <v>24</v>
      </c>
      <c r="H1021" s="371">
        <v>0</v>
      </c>
      <c r="I1021" s="83">
        <v>470000000</v>
      </c>
      <c r="J1021" s="84" t="s">
        <v>25</v>
      </c>
      <c r="K1021" s="372" t="s">
        <v>618</v>
      </c>
      <c r="L1021" s="64" t="s">
        <v>26</v>
      </c>
      <c r="M1021" s="85" t="s">
        <v>27</v>
      </c>
      <c r="N1021" s="372" t="s">
        <v>1594</v>
      </c>
      <c r="O1021" s="86" t="s">
        <v>28</v>
      </c>
      <c r="P1021" s="64">
        <v>796</v>
      </c>
      <c r="Q1021" s="87" t="s">
        <v>29</v>
      </c>
      <c r="R1021" s="87" t="s">
        <v>3128</v>
      </c>
      <c r="S1021" s="88">
        <v>15850</v>
      </c>
      <c r="T1021" s="89">
        <f t="shared" si="36"/>
        <v>0</v>
      </c>
      <c r="U1021" s="90">
        <f t="shared" si="37"/>
        <v>0</v>
      </c>
      <c r="V1021" s="90"/>
      <c r="W1021" s="467" t="s">
        <v>262</v>
      </c>
      <c r="X1021" s="62" t="s">
        <v>3181</v>
      </c>
      <c r="Y1021" s="132"/>
      <c r="Z1021" s="74"/>
      <c r="AA1021" s="22"/>
      <c r="AB1021" s="141"/>
      <c r="AC1021" s="248"/>
      <c r="AD1021" s="248"/>
      <c r="AE1021" s="248"/>
      <c r="AF1021" s="248"/>
      <c r="AG1021" s="293"/>
      <c r="AH1021" s="400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401"/>
      <c r="AS1021" s="401"/>
      <c r="AT1021" s="401"/>
      <c r="AU1021" s="401"/>
      <c r="AV1021" s="401"/>
      <c r="AW1021" s="401"/>
      <c r="AX1021" s="401"/>
      <c r="AY1021" s="401"/>
      <c r="AZ1021" s="401"/>
      <c r="BA1021" s="401"/>
      <c r="BB1021" s="401"/>
      <c r="BC1021" s="401"/>
      <c r="BD1021" s="401"/>
      <c r="BE1021" s="401"/>
      <c r="BF1021" s="401"/>
      <c r="BG1021" s="401"/>
      <c r="BH1021" s="401"/>
      <c r="BI1021" s="401"/>
      <c r="BJ1021" s="401"/>
      <c r="BK1021" s="401"/>
      <c r="BL1021" s="401"/>
      <c r="BM1021" s="401"/>
      <c r="BN1021" s="401"/>
      <c r="BO1021" s="401"/>
      <c r="BP1021" s="401"/>
      <c r="BQ1021" s="401"/>
      <c r="BR1021" s="401"/>
      <c r="BS1021" s="401"/>
      <c r="BT1021" s="401"/>
      <c r="BU1021" s="401"/>
      <c r="BV1021" s="401"/>
      <c r="BW1021" s="401"/>
      <c r="BX1021" s="401"/>
      <c r="BY1021" s="401"/>
      <c r="BZ1021" s="401"/>
      <c r="CA1021" s="401"/>
      <c r="CB1021" s="401"/>
      <c r="CC1021" s="401"/>
      <c r="CD1021" s="401"/>
      <c r="CE1021" s="401"/>
      <c r="CF1021" s="401"/>
      <c r="CG1021" s="401"/>
      <c r="CH1021" s="401"/>
      <c r="CI1021" s="401"/>
      <c r="CJ1021" s="401"/>
      <c r="CK1021" s="401"/>
    </row>
    <row r="1022" spans="1:89" s="12" customFormat="1" ht="82.5" customHeight="1">
      <c r="A1022" s="371" t="s">
        <v>2991</v>
      </c>
      <c r="B1022" s="372" t="s">
        <v>23</v>
      </c>
      <c r="C1022" s="79" t="s">
        <v>1973</v>
      </c>
      <c r="D1022" s="79" t="s">
        <v>1974</v>
      </c>
      <c r="E1022" s="80" t="s">
        <v>1975</v>
      </c>
      <c r="F1022" s="81" t="s">
        <v>1830</v>
      </c>
      <c r="G1022" s="82" t="s">
        <v>24</v>
      </c>
      <c r="H1022" s="371">
        <v>0</v>
      </c>
      <c r="I1022" s="83">
        <v>470000000</v>
      </c>
      <c r="J1022" s="84" t="s">
        <v>25</v>
      </c>
      <c r="K1022" s="372" t="s">
        <v>617</v>
      </c>
      <c r="L1022" s="64" t="s">
        <v>26</v>
      </c>
      <c r="M1022" s="85" t="s">
        <v>27</v>
      </c>
      <c r="N1022" s="372" t="s">
        <v>1594</v>
      </c>
      <c r="O1022" s="86" t="s">
        <v>28</v>
      </c>
      <c r="P1022" s="64">
        <v>796</v>
      </c>
      <c r="Q1022" s="87" t="s">
        <v>29</v>
      </c>
      <c r="R1022" s="87">
        <v>0</v>
      </c>
      <c r="S1022" s="88">
        <v>11000</v>
      </c>
      <c r="T1022" s="89">
        <f t="shared" si="36"/>
        <v>0</v>
      </c>
      <c r="U1022" s="90">
        <f t="shared" si="37"/>
        <v>0</v>
      </c>
      <c r="V1022" s="90"/>
      <c r="W1022" s="467" t="s">
        <v>262</v>
      </c>
      <c r="X1022" s="62"/>
      <c r="Y1022" s="132"/>
      <c r="Z1022" s="74"/>
      <c r="AA1022" s="22"/>
      <c r="AB1022" s="141"/>
      <c r="AC1022" s="248"/>
      <c r="AD1022" s="248"/>
      <c r="AE1022" s="248"/>
      <c r="AF1022" s="248"/>
      <c r="AG1022" s="293"/>
      <c r="AH1022" s="400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401"/>
      <c r="AS1022" s="401"/>
      <c r="AT1022" s="401"/>
      <c r="AU1022" s="401"/>
      <c r="AV1022" s="401"/>
      <c r="AW1022" s="401"/>
      <c r="AX1022" s="401"/>
      <c r="AY1022" s="401"/>
      <c r="AZ1022" s="401"/>
      <c r="BA1022" s="401"/>
      <c r="BB1022" s="401"/>
      <c r="BC1022" s="401"/>
      <c r="BD1022" s="401"/>
      <c r="BE1022" s="401"/>
      <c r="BF1022" s="401"/>
      <c r="BG1022" s="401"/>
      <c r="BH1022" s="401"/>
      <c r="BI1022" s="401"/>
      <c r="BJ1022" s="401"/>
      <c r="BK1022" s="401"/>
      <c r="BL1022" s="401"/>
      <c r="BM1022" s="401"/>
      <c r="BN1022" s="401"/>
      <c r="BO1022" s="401"/>
      <c r="BP1022" s="401"/>
      <c r="BQ1022" s="401"/>
      <c r="BR1022" s="401"/>
      <c r="BS1022" s="401"/>
      <c r="BT1022" s="401"/>
      <c r="BU1022" s="401"/>
      <c r="BV1022" s="401"/>
      <c r="BW1022" s="401"/>
      <c r="BX1022" s="401"/>
      <c r="BY1022" s="401"/>
      <c r="BZ1022" s="401"/>
      <c r="CA1022" s="401"/>
      <c r="CB1022" s="401"/>
      <c r="CC1022" s="401"/>
      <c r="CD1022" s="401"/>
      <c r="CE1022" s="401"/>
      <c r="CF1022" s="401"/>
      <c r="CG1022" s="401"/>
      <c r="CH1022" s="401"/>
      <c r="CI1022" s="401"/>
      <c r="CJ1022" s="401"/>
      <c r="CK1022" s="401"/>
    </row>
    <row r="1023" spans="1:89" s="12" customFormat="1" ht="82.5" customHeight="1">
      <c r="A1023" s="371" t="s">
        <v>3197</v>
      </c>
      <c r="B1023" s="372" t="s">
        <v>23</v>
      </c>
      <c r="C1023" s="79" t="s">
        <v>1973</v>
      </c>
      <c r="D1023" s="79" t="s">
        <v>1974</v>
      </c>
      <c r="E1023" s="80" t="s">
        <v>1975</v>
      </c>
      <c r="F1023" s="81" t="s">
        <v>1830</v>
      </c>
      <c r="G1023" s="82" t="s">
        <v>24</v>
      </c>
      <c r="H1023" s="371">
        <v>0</v>
      </c>
      <c r="I1023" s="83">
        <v>470000000</v>
      </c>
      <c r="J1023" s="84" t="s">
        <v>25</v>
      </c>
      <c r="K1023" s="372" t="s">
        <v>618</v>
      </c>
      <c r="L1023" s="64" t="s">
        <v>26</v>
      </c>
      <c r="M1023" s="85" t="s">
        <v>27</v>
      </c>
      <c r="N1023" s="372" t="s">
        <v>1594</v>
      </c>
      <c r="O1023" s="86" t="s">
        <v>28</v>
      </c>
      <c r="P1023" s="64">
        <v>796</v>
      </c>
      <c r="Q1023" s="87" t="s">
        <v>29</v>
      </c>
      <c r="R1023" s="87" t="s">
        <v>3128</v>
      </c>
      <c r="S1023" s="88">
        <v>11000</v>
      </c>
      <c r="T1023" s="89">
        <f t="shared" si="36"/>
        <v>0</v>
      </c>
      <c r="U1023" s="90">
        <f t="shared" si="37"/>
        <v>0</v>
      </c>
      <c r="V1023" s="90"/>
      <c r="W1023" s="467" t="s">
        <v>262</v>
      </c>
      <c r="X1023" s="62" t="s">
        <v>3181</v>
      </c>
      <c r="Y1023" s="132"/>
      <c r="Z1023" s="74"/>
      <c r="AA1023" s="22"/>
      <c r="AB1023" s="141"/>
      <c r="AC1023" s="248"/>
      <c r="AD1023" s="248"/>
      <c r="AE1023" s="248"/>
      <c r="AF1023" s="248"/>
      <c r="AG1023" s="293"/>
      <c r="AH1023" s="400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401"/>
      <c r="AS1023" s="401"/>
      <c r="AT1023" s="401"/>
      <c r="AU1023" s="401"/>
      <c r="AV1023" s="401"/>
      <c r="AW1023" s="401"/>
      <c r="AX1023" s="401"/>
      <c r="AY1023" s="401"/>
      <c r="AZ1023" s="401"/>
      <c r="BA1023" s="401"/>
      <c r="BB1023" s="401"/>
      <c r="BC1023" s="401"/>
      <c r="BD1023" s="401"/>
      <c r="BE1023" s="401"/>
      <c r="BF1023" s="401"/>
      <c r="BG1023" s="401"/>
      <c r="BH1023" s="401"/>
      <c r="BI1023" s="401"/>
      <c r="BJ1023" s="401"/>
      <c r="BK1023" s="401"/>
      <c r="BL1023" s="401"/>
      <c r="BM1023" s="401"/>
      <c r="BN1023" s="401"/>
      <c r="BO1023" s="401"/>
      <c r="BP1023" s="401"/>
      <c r="BQ1023" s="401"/>
      <c r="BR1023" s="401"/>
      <c r="BS1023" s="401"/>
      <c r="BT1023" s="401"/>
      <c r="BU1023" s="401"/>
      <c r="BV1023" s="401"/>
      <c r="BW1023" s="401"/>
      <c r="BX1023" s="401"/>
      <c r="BY1023" s="401"/>
      <c r="BZ1023" s="401"/>
      <c r="CA1023" s="401"/>
      <c r="CB1023" s="401"/>
      <c r="CC1023" s="401"/>
      <c r="CD1023" s="401"/>
      <c r="CE1023" s="401"/>
      <c r="CF1023" s="401"/>
      <c r="CG1023" s="401"/>
      <c r="CH1023" s="401"/>
      <c r="CI1023" s="401"/>
      <c r="CJ1023" s="401"/>
      <c r="CK1023" s="401"/>
    </row>
    <row r="1024" spans="1:89" s="12" customFormat="1" ht="82.5" customHeight="1">
      <c r="A1024" s="371" t="s">
        <v>2992</v>
      </c>
      <c r="B1024" s="372" t="s">
        <v>23</v>
      </c>
      <c r="C1024" s="79" t="s">
        <v>1931</v>
      </c>
      <c r="D1024" s="79" t="s">
        <v>1932</v>
      </c>
      <c r="E1024" s="80" t="s">
        <v>1933</v>
      </c>
      <c r="F1024" s="81" t="s">
        <v>1831</v>
      </c>
      <c r="G1024" s="82" t="s">
        <v>24</v>
      </c>
      <c r="H1024" s="371">
        <v>0</v>
      </c>
      <c r="I1024" s="83">
        <v>470000000</v>
      </c>
      <c r="J1024" s="84" t="s">
        <v>25</v>
      </c>
      <c r="K1024" s="372" t="s">
        <v>617</v>
      </c>
      <c r="L1024" s="64" t="s">
        <v>26</v>
      </c>
      <c r="M1024" s="85" t="s">
        <v>27</v>
      </c>
      <c r="N1024" s="372" t="s">
        <v>1594</v>
      </c>
      <c r="O1024" s="86" t="s">
        <v>28</v>
      </c>
      <c r="P1024" s="64">
        <v>796</v>
      </c>
      <c r="Q1024" s="87" t="s">
        <v>29</v>
      </c>
      <c r="R1024" s="87">
        <v>0</v>
      </c>
      <c r="S1024" s="88">
        <v>86500</v>
      </c>
      <c r="T1024" s="89">
        <f t="shared" si="36"/>
        <v>0</v>
      </c>
      <c r="U1024" s="90">
        <f t="shared" si="37"/>
        <v>0</v>
      </c>
      <c r="V1024" s="90"/>
      <c r="W1024" s="467" t="s">
        <v>262</v>
      </c>
      <c r="X1024" s="62"/>
      <c r="Y1024" s="132"/>
      <c r="Z1024" s="74"/>
      <c r="AA1024" s="22"/>
      <c r="AB1024" s="141"/>
      <c r="AC1024" s="248"/>
      <c r="AD1024" s="248"/>
      <c r="AE1024" s="248"/>
      <c r="AF1024" s="248"/>
      <c r="AG1024" s="293"/>
      <c r="AH1024" s="400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401"/>
      <c r="AS1024" s="401"/>
      <c r="AT1024" s="401"/>
      <c r="AU1024" s="401"/>
      <c r="AV1024" s="401"/>
      <c r="AW1024" s="401"/>
      <c r="AX1024" s="401"/>
      <c r="AY1024" s="401"/>
      <c r="AZ1024" s="401"/>
      <c r="BA1024" s="401"/>
      <c r="BB1024" s="401"/>
      <c r="BC1024" s="401"/>
      <c r="BD1024" s="401"/>
      <c r="BE1024" s="401"/>
      <c r="BF1024" s="401"/>
      <c r="BG1024" s="401"/>
      <c r="BH1024" s="401"/>
      <c r="BI1024" s="401"/>
      <c r="BJ1024" s="401"/>
      <c r="BK1024" s="401"/>
      <c r="BL1024" s="401"/>
      <c r="BM1024" s="401"/>
      <c r="BN1024" s="401"/>
      <c r="BO1024" s="401"/>
      <c r="BP1024" s="401"/>
      <c r="BQ1024" s="401"/>
      <c r="BR1024" s="401"/>
      <c r="BS1024" s="401"/>
      <c r="BT1024" s="401"/>
      <c r="BU1024" s="401"/>
      <c r="BV1024" s="401"/>
      <c r="BW1024" s="401"/>
      <c r="BX1024" s="401"/>
      <c r="BY1024" s="401"/>
      <c r="BZ1024" s="401"/>
      <c r="CA1024" s="401"/>
      <c r="CB1024" s="401"/>
      <c r="CC1024" s="401"/>
      <c r="CD1024" s="401"/>
      <c r="CE1024" s="401"/>
      <c r="CF1024" s="401"/>
      <c r="CG1024" s="401"/>
      <c r="CH1024" s="401"/>
      <c r="CI1024" s="401"/>
      <c r="CJ1024" s="401"/>
      <c r="CK1024" s="401"/>
    </row>
    <row r="1025" spans="1:89" s="12" customFormat="1" ht="82.5" customHeight="1">
      <c r="A1025" s="371" t="s">
        <v>3198</v>
      </c>
      <c r="B1025" s="372" t="s">
        <v>23</v>
      </c>
      <c r="C1025" s="79" t="s">
        <v>1931</v>
      </c>
      <c r="D1025" s="79" t="s">
        <v>1932</v>
      </c>
      <c r="E1025" s="80" t="s">
        <v>1933</v>
      </c>
      <c r="F1025" s="81" t="s">
        <v>1831</v>
      </c>
      <c r="G1025" s="82" t="s">
        <v>24</v>
      </c>
      <c r="H1025" s="371">
        <v>0</v>
      </c>
      <c r="I1025" s="83">
        <v>470000000</v>
      </c>
      <c r="J1025" s="84" t="s">
        <v>25</v>
      </c>
      <c r="K1025" s="372" t="s">
        <v>618</v>
      </c>
      <c r="L1025" s="64" t="s">
        <v>26</v>
      </c>
      <c r="M1025" s="85" t="s">
        <v>27</v>
      </c>
      <c r="N1025" s="372" t="s">
        <v>1594</v>
      </c>
      <c r="O1025" s="86" t="s">
        <v>28</v>
      </c>
      <c r="P1025" s="64">
        <v>796</v>
      </c>
      <c r="Q1025" s="87" t="s">
        <v>29</v>
      </c>
      <c r="R1025" s="87" t="s">
        <v>3128</v>
      </c>
      <c r="S1025" s="88">
        <v>86500</v>
      </c>
      <c r="T1025" s="89">
        <f t="shared" si="36"/>
        <v>0</v>
      </c>
      <c r="U1025" s="90">
        <f t="shared" si="37"/>
        <v>0</v>
      </c>
      <c r="V1025" s="90"/>
      <c r="W1025" s="467" t="s">
        <v>262</v>
      </c>
      <c r="X1025" s="62" t="s">
        <v>3181</v>
      </c>
      <c r="Y1025" s="132"/>
      <c r="Z1025" s="74"/>
      <c r="AA1025" s="22"/>
      <c r="AB1025" s="141"/>
      <c r="AC1025" s="248"/>
      <c r="AD1025" s="248"/>
      <c r="AE1025" s="248"/>
      <c r="AF1025" s="248"/>
      <c r="AG1025" s="293"/>
      <c r="AH1025" s="400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401"/>
      <c r="AS1025" s="401"/>
      <c r="AT1025" s="401"/>
      <c r="AU1025" s="401"/>
      <c r="AV1025" s="401"/>
      <c r="AW1025" s="401"/>
      <c r="AX1025" s="401"/>
      <c r="AY1025" s="401"/>
      <c r="AZ1025" s="401"/>
      <c r="BA1025" s="401"/>
      <c r="BB1025" s="401"/>
      <c r="BC1025" s="401"/>
      <c r="BD1025" s="401"/>
      <c r="BE1025" s="401"/>
      <c r="BF1025" s="401"/>
      <c r="BG1025" s="401"/>
      <c r="BH1025" s="401"/>
      <c r="BI1025" s="401"/>
      <c r="BJ1025" s="401"/>
      <c r="BK1025" s="401"/>
      <c r="BL1025" s="401"/>
      <c r="BM1025" s="401"/>
      <c r="BN1025" s="401"/>
      <c r="BO1025" s="401"/>
      <c r="BP1025" s="401"/>
      <c r="BQ1025" s="401"/>
      <c r="BR1025" s="401"/>
      <c r="BS1025" s="401"/>
      <c r="BT1025" s="401"/>
      <c r="BU1025" s="401"/>
      <c r="BV1025" s="401"/>
      <c r="BW1025" s="401"/>
      <c r="BX1025" s="401"/>
      <c r="BY1025" s="401"/>
      <c r="BZ1025" s="401"/>
      <c r="CA1025" s="401"/>
      <c r="CB1025" s="401"/>
      <c r="CC1025" s="401"/>
      <c r="CD1025" s="401"/>
      <c r="CE1025" s="401"/>
      <c r="CF1025" s="401"/>
      <c r="CG1025" s="401"/>
      <c r="CH1025" s="401"/>
      <c r="CI1025" s="401"/>
      <c r="CJ1025" s="401"/>
      <c r="CK1025" s="401"/>
    </row>
    <row r="1026" spans="1:89" s="12" customFormat="1" ht="82.5" customHeight="1">
      <c r="A1026" s="371" t="s">
        <v>2993</v>
      </c>
      <c r="B1026" s="372" t="s">
        <v>23</v>
      </c>
      <c r="C1026" s="79" t="s">
        <v>2228</v>
      </c>
      <c r="D1026" s="79" t="s">
        <v>2229</v>
      </c>
      <c r="E1026" s="80" t="s">
        <v>2230</v>
      </c>
      <c r="F1026" s="81" t="s">
        <v>1832</v>
      </c>
      <c r="G1026" s="82" t="s">
        <v>24</v>
      </c>
      <c r="H1026" s="371">
        <v>0</v>
      </c>
      <c r="I1026" s="83">
        <v>470000000</v>
      </c>
      <c r="J1026" s="84" t="s">
        <v>25</v>
      </c>
      <c r="K1026" s="372" t="s">
        <v>264</v>
      </c>
      <c r="L1026" s="64" t="s">
        <v>26</v>
      </c>
      <c r="M1026" s="85" t="s">
        <v>27</v>
      </c>
      <c r="N1026" s="372" t="s">
        <v>1594</v>
      </c>
      <c r="O1026" s="86" t="s">
        <v>28</v>
      </c>
      <c r="P1026" s="64">
        <v>796</v>
      </c>
      <c r="Q1026" s="87" t="s">
        <v>29</v>
      </c>
      <c r="R1026" s="87">
        <v>0</v>
      </c>
      <c r="S1026" s="88">
        <v>5370</v>
      </c>
      <c r="T1026" s="89">
        <f t="shared" si="36"/>
        <v>0</v>
      </c>
      <c r="U1026" s="90">
        <f t="shared" si="37"/>
        <v>0</v>
      </c>
      <c r="V1026" s="90"/>
      <c r="W1026" s="467" t="s">
        <v>262</v>
      </c>
      <c r="X1026" s="62"/>
      <c r="Y1026" s="132"/>
      <c r="Z1026" s="74"/>
      <c r="AA1026" s="22"/>
      <c r="AB1026" s="141"/>
      <c r="AC1026" s="248"/>
      <c r="AD1026" s="248"/>
      <c r="AE1026" s="248"/>
      <c r="AF1026" s="248"/>
      <c r="AG1026" s="293"/>
      <c r="AH1026" s="400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401"/>
      <c r="AS1026" s="401"/>
      <c r="AT1026" s="401"/>
      <c r="AU1026" s="401"/>
      <c r="AV1026" s="401"/>
      <c r="AW1026" s="401"/>
      <c r="AX1026" s="401"/>
      <c r="AY1026" s="401"/>
      <c r="AZ1026" s="401"/>
      <c r="BA1026" s="401"/>
      <c r="BB1026" s="401"/>
      <c r="BC1026" s="401"/>
      <c r="BD1026" s="401"/>
      <c r="BE1026" s="401"/>
      <c r="BF1026" s="401"/>
      <c r="BG1026" s="401"/>
      <c r="BH1026" s="401"/>
      <c r="BI1026" s="401"/>
      <c r="BJ1026" s="401"/>
      <c r="BK1026" s="401"/>
      <c r="BL1026" s="401"/>
      <c r="BM1026" s="401"/>
      <c r="BN1026" s="401"/>
      <c r="BO1026" s="401"/>
      <c r="BP1026" s="401"/>
      <c r="BQ1026" s="401"/>
      <c r="BR1026" s="401"/>
      <c r="BS1026" s="401"/>
      <c r="BT1026" s="401"/>
      <c r="BU1026" s="401"/>
      <c r="BV1026" s="401"/>
      <c r="BW1026" s="401"/>
      <c r="BX1026" s="401"/>
      <c r="BY1026" s="401"/>
      <c r="BZ1026" s="401"/>
      <c r="CA1026" s="401"/>
      <c r="CB1026" s="401"/>
      <c r="CC1026" s="401"/>
      <c r="CD1026" s="401"/>
      <c r="CE1026" s="401"/>
      <c r="CF1026" s="401"/>
      <c r="CG1026" s="401"/>
      <c r="CH1026" s="401"/>
      <c r="CI1026" s="401"/>
      <c r="CJ1026" s="401"/>
      <c r="CK1026" s="401"/>
    </row>
    <row r="1027" spans="1:89" s="12" customFormat="1" ht="82.5" customHeight="1">
      <c r="A1027" s="217" t="s">
        <v>3199</v>
      </c>
      <c r="B1027" s="219" t="s">
        <v>23</v>
      </c>
      <c r="C1027" s="231" t="s">
        <v>2228</v>
      </c>
      <c r="D1027" s="231" t="s">
        <v>2229</v>
      </c>
      <c r="E1027" s="220" t="s">
        <v>2230</v>
      </c>
      <c r="F1027" s="221" t="s">
        <v>1832</v>
      </c>
      <c r="G1027" s="222" t="s">
        <v>24</v>
      </c>
      <c r="H1027" s="217">
        <v>0</v>
      </c>
      <c r="I1027" s="223">
        <v>470000000</v>
      </c>
      <c r="J1027" s="224" t="s">
        <v>25</v>
      </c>
      <c r="K1027" s="219" t="s">
        <v>618</v>
      </c>
      <c r="L1027" s="225" t="s">
        <v>26</v>
      </c>
      <c r="M1027" s="226" t="s">
        <v>27</v>
      </c>
      <c r="N1027" s="219" t="s">
        <v>1594</v>
      </c>
      <c r="O1027" s="227" t="s">
        <v>28</v>
      </c>
      <c r="P1027" s="225">
        <v>796</v>
      </c>
      <c r="Q1027" s="228" t="s">
        <v>29</v>
      </c>
      <c r="R1027" s="228">
        <v>8</v>
      </c>
      <c r="S1027" s="229">
        <v>5370</v>
      </c>
      <c r="T1027" s="230">
        <f t="shared" si="36"/>
        <v>42960</v>
      </c>
      <c r="U1027" s="252">
        <f t="shared" si="37"/>
        <v>48115.200000000004</v>
      </c>
      <c r="V1027" s="252"/>
      <c r="W1027" s="468" t="s">
        <v>262</v>
      </c>
      <c r="X1027" s="218" t="s">
        <v>3181</v>
      </c>
      <c r="Y1027" s="132"/>
      <c r="Z1027" s="368"/>
      <c r="AA1027" s="434"/>
      <c r="AB1027" s="435"/>
      <c r="AC1027" s="449"/>
      <c r="AD1027" s="449"/>
      <c r="AE1027" s="449"/>
      <c r="AF1027" s="449"/>
      <c r="AG1027" s="408"/>
      <c r="AH1027" s="410"/>
      <c r="AI1027" s="434"/>
      <c r="AJ1027" s="368"/>
      <c r="AK1027" s="434"/>
      <c r="AL1027" s="368"/>
      <c r="AM1027" s="434"/>
      <c r="AN1027" s="434"/>
      <c r="AO1027" s="434"/>
      <c r="AP1027" s="74"/>
      <c r="AQ1027" s="74"/>
      <c r="AR1027" s="74"/>
      <c r="AS1027" s="74"/>
      <c r="AT1027" s="74"/>
      <c r="AU1027" s="74"/>
      <c r="AV1027" s="74"/>
      <c r="AW1027" s="74"/>
      <c r="AX1027" s="74"/>
      <c r="AY1027" s="74"/>
      <c r="AZ1027" s="74"/>
      <c r="BA1027" s="74"/>
      <c r="BB1027" s="74"/>
      <c r="BC1027" s="74"/>
      <c r="BD1027" s="74"/>
      <c r="BE1027" s="74"/>
      <c r="BF1027" s="74"/>
      <c r="BG1027" s="74"/>
      <c r="BH1027" s="74"/>
      <c r="BI1027" s="74"/>
      <c r="BJ1027" s="74"/>
      <c r="BK1027" s="74"/>
      <c r="BL1027" s="74"/>
      <c r="BM1027" s="401"/>
      <c r="BN1027" s="401"/>
      <c r="BO1027" s="401"/>
      <c r="BP1027" s="401"/>
      <c r="BQ1027" s="401"/>
      <c r="BR1027" s="401"/>
      <c r="BS1027" s="401"/>
      <c r="BT1027" s="401"/>
      <c r="BU1027" s="401"/>
      <c r="BV1027" s="401"/>
      <c r="BW1027" s="401"/>
      <c r="BX1027" s="401"/>
      <c r="BY1027" s="401"/>
      <c r="BZ1027" s="401"/>
      <c r="CA1027" s="401"/>
      <c r="CB1027" s="401"/>
      <c r="CC1027" s="401"/>
      <c r="CD1027" s="401"/>
      <c r="CE1027" s="401"/>
      <c r="CF1027" s="401"/>
      <c r="CG1027" s="401"/>
      <c r="CH1027" s="401"/>
      <c r="CI1027" s="401"/>
      <c r="CJ1027" s="401"/>
      <c r="CK1027" s="401"/>
    </row>
    <row r="1028" spans="1:89" s="12" customFormat="1" ht="82.5" customHeight="1">
      <c r="A1028" s="371" t="s">
        <v>2994</v>
      </c>
      <c r="B1028" s="372" t="s">
        <v>23</v>
      </c>
      <c r="C1028" s="79" t="s">
        <v>1857</v>
      </c>
      <c r="D1028" s="79" t="s">
        <v>1389</v>
      </c>
      <c r="E1028" s="80" t="s">
        <v>1858</v>
      </c>
      <c r="F1028" s="81" t="s">
        <v>1847</v>
      </c>
      <c r="G1028" s="82" t="s">
        <v>24</v>
      </c>
      <c r="H1028" s="371">
        <v>0</v>
      </c>
      <c r="I1028" s="83">
        <v>470000000</v>
      </c>
      <c r="J1028" s="84" t="s">
        <v>25</v>
      </c>
      <c r="K1028" s="372" t="s">
        <v>617</v>
      </c>
      <c r="L1028" s="64" t="s">
        <v>26</v>
      </c>
      <c r="M1028" s="85" t="s">
        <v>27</v>
      </c>
      <c r="N1028" s="372" t="s">
        <v>2044</v>
      </c>
      <c r="O1028" s="86" t="s">
        <v>28</v>
      </c>
      <c r="P1028" s="87" t="s">
        <v>806</v>
      </c>
      <c r="Q1028" s="87" t="s">
        <v>805</v>
      </c>
      <c r="R1028" s="87" t="s">
        <v>3128</v>
      </c>
      <c r="S1028" s="88">
        <v>32</v>
      </c>
      <c r="T1028" s="89">
        <f t="shared" si="36"/>
        <v>0</v>
      </c>
      <c r="U1028" s="90">
        <f t="shared" si="37"/>
        <v>0</v>
      </c>
      <c r="V1028" s="90"/>
      <c r="W1028" s="371" t="s">
        <v>262</v>
      </c>
      <c r="X1028" s="62"/>
      <c r="Y1028" s="132"/>
      <c r="Z1028" s="74"/>
      <c r="AA1028" s="22"/>
      <c r="AB1028" s="141"/>
      <c r="AC1028" s="248"/>
      <c r="AD1028" s="248"/>
      <c r="AE1028" s="248"/>
      <c r="AF1028" s="248"/>
      <c r="AG1028" s="293"/>
      <c r="AH1028" s="400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401"/>
      <c r="AS1028" s="401"/>
      <c r="AT1028" s="401"/>
      <c r="AU1028" s="401"/>
      <c r="AV1028" s="401"/>
      <c r="AW1028" s="401"/>
      <c r="AX1028" s="401"/>
      <c r="AY1028" s="401"/>
      <c r="AZ1028" s="401"/>
      <c r="BA1028" s="401"/>
      <c r="BB1028" s="401"/>
      <c r="BC1028" s="401"/>
      <c r="BD1028" s="401"/>
      <c r="BE1028" s="401"/>
      <c r="BF1028" s="401"/>
      <c r="BG1028" s="401"/>
      <c r="BH1028" s="401"/>
      <c r="BI1028" s="401"/>
      <c r="BJ1028" s="401"/>
      <c r="BK1028" s="401"/>
      <c r="BL1028" s="401"/>
      <c r="BM1028" s="401"/>
      <c r="BN1028" s="401"/>
      <c r="BO1028" s="401"/>
      <c r="BP1028" s="401"/>
      <c r="BQ1028" s="401"/>
      <c r="BR1028" s="401"/>
      <c r="BS1028" s="401"/>
      <c r="BT1028" s="401"/>
      <c r="BU1028" s="401"/>
      <c r="BV1028" s="401"/>
      <c r="BW1028" s="401"/>
      <c r="BX1028" s="401"/>
      <c r="BY1028" s="401"/>
      <c r="BZ1028" s="401"/>
      <c r="CA1028" s="401"/>
      <c r="CB1028" s="401"/>
      <c r="CC1028" s="401"/>
      <c r="CD1028" s="401"/>
      <c r="CE1028" s="401"/>
      <c r="CF1028" s="401"/>
      <c r="CG1028" s="401"/>
      <c r="CH1028" s="401"/>
      <c r="CI1028" s="401"/>
      <c r="CJ1028" s="401"/>
      <c r="CK1028" s="401"/>
    </row>
    <row r="1029" spans="1:89" s="12" customFormat="1" ht="82.5" customHeight="1">
      <c r="A1029" s="371" t="s">
        <v>3697</v>
      </c>
      <c r="B1029" s="372" t="s">
        <v>23</v>
      </c>
      <c r="C1029" s="79" t="s">
        <v>1857</v>
      </c>
      <c r="D1029" s="79" t="s">
        <v>1389</v>
      </c>
      <c r="E1029" s="80" t="s">
        <v>1858</v>
      </c>
      <c r="F1029" s="81" t="s">
        <v>1847</v>
      </c>
      <c r="G1029" s="82" t="s">
        <v>24</v>
      </c>
      <c r="H1029" s="371">
        <v>0</v>
      </c>
      <c r="I1029" s="83">
        <v>470000000</v>
      </c>
      <c r="J1029" s="84" t="s">
        <v>25</v>
      </c>
      <c r="K1029" s="372" t="s">
        <v>3479</v>
      </c>
      <c r="L1029" s="64" t="s">
        <v>26</v>
      </c>
      <c r="M1029" s="85" t="s">
        <v>27</v>
      </c>
      <c r="N1029" s="372" t="s">
        <v>2044</v>
      </c>
      <c r="O1029" s="86" t="s">
        <v>28</v>
      </c>
      <c r="P1029" s="87" t="s">
        <v>806</v>
      </c>
      <c r="Q1029" s="87" t="s">
        <v>805</v>
      </c>
      <c r="R1029" s="87" t="s">
        <v>3128</v>
      </c>
      <c r="S1029" s="88">
        <v>32</v>
      </c>
      <c r="T1029" s="89">
        <f t="shared" si="36"/>
        <v>0</v>
      </c>
      <c r="U1029" s="90">
        <f t="shared" si="37"/>
        <v>0</v>
      </c>
      <c r="V1029" s="181"/>
      <c r="W1029" s="179" t="s">
        <v>262</v>
      </c>
      <c r="X1029" s="182" t="s">
        <v>3181</v>
      </c>
      <c r="Y1029" s="132"/>
      <c r="Z1029" s="74"/>
      <c r="AA1029" s="22"/>
      <c r="AB1029" s="141"/>
      <c r="AC1029" s="248"/>
      <c r="AD1029" s="248"/>
      <c r="AE1029" s="248"/>
      <c r="AF1029" s="248"/>
      <c r="AG1029" s="293"/>
      <c r="AH1029" s="400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401"/>
      <c r="AS1029" s="401"/>
      <c r="AT1029" s="401"/>
      <c r="AU1029" s="401"/>
      <c r="AV1029" s="401"/>
      <c r="AW1029" s="401"/>
      <c r="AX1029" s="401"/>
      <c r="AY1029" s="401"/>
      <c r="AZ1029" s="401"/>
      <c r="BA1029" s="401"/>
      <c r="BB1029" s="401"/>
      <c r="BC1029" s="401"/>
      <c r="BD1029" s="401"/>
      <c r="BE1029" s="401"/>
      <c r="BF1029" s="401"/>
      <c r="BG1029" s="401"/>
      <c r="BH1029" s="401"/>
      <c r="BI1029" s="401"/>
      <c r="BJ1029" s="401"/>
      <c r="BK1029" s="401"/>
      <c r="BL1029" s="401"/>
      <c r="BM1029" s="401"/>
      <c r="BN1029" s="401"/>
      <c r="BO1029" s="401"/>
      <c r="BP1029" s="401"/>
      <c r="BQ1029" s="401"/>
      <c r="BR1029" s="401"/>
      <c r="BS1029" s="401"/>
      <c r="BT1029" s="401"/>
      <c r="BU1029" s="401"/>
      <c r="BV1029" s="401"/>
      <c r="BW1029" s="401"/>
      <c r="BX1029" s="401"/>
      <c r="BY1029" s="401"/>
      <c r="BZ1029" s="401"/>
      <c r="CA1029" s="401"/>
      <c r="CB1029" s="401"/>
      <c r="CC1029" s="401"/>
      <c r="CD1029" s="401"/>
      <c r="CE1029" s="401"/>
      <c r="CF1029" s="401"/>
      <c r="CG1029" s="401"/>
      <c r="CH1029" s="401"/>
      <c r="CI1029" s="401"/>
      <c r="CJ1029" s="401"/>
      <c r="CK1029" s="401"/>
    </row>
    <row r="1030" spans="1:89" s="12" customFormat="1" ht="82.5" customHeight="1">
      <c r="A1030" s="371" t="s">
        <v>2995</v>
      </c>
      <c r="B1030" s="372" t="s">
        <v>23</v>
      </c>
      <c r="C1030" s="79" t="s">
        <v>2034</v>
      </c>
      <c r="D1030" s="79" t="s">
        <v>2035</v>
      </c>
      <c r="E1030" s="80" t="s">
        <v>2036</v>
      </c>
      <c r="F1030" s="81" t="s">
        <v>1848</v>
      </c>
      <c r="G1030" s="82" t="s">
        <v>24</v>
      </c>
      <c r="H1030" s="371">
        <v>0</v>
      </c>
      <c r="I1030" s="83">
        <v>470000000</v>
      </c>
      <c r="J1030" s="84" t="s">
        <v>25</v>
      </c>
      <c r="K1030" s="372" t="s">
        <v>617</v>
      </c>
      <c r="L1030" s="64" t="s">
        <v>26</v>
      </c>
      <c r="M1030" s="85" t="s">
        <v>27</v>
      </c>
      <c r="N1030" s="372" t="s">
        <v>2044</v>
      </c>
      <c r="O1030" s="86" t="s">
        <v>28</v>
      </c>
      <c r="P1030" s="64">
        <v>796</v>
      </c>
      <c r="Q1030" s="87" t="s">
        <v>29</v>
      </c>
      <c r="R1030" s="87" t="s">
        <v>3128</v>
      </c>
      <c r="S1030" s="88">
        <v>65</v>
      </c>
      <c r="T1030" s="89">
        <f t="shared" si="36"/>
        <v>0</v>
      </c>
      <c r="U1030" s="90">
        <f t="shared" si="37"/>
        <v>0</v>
      </c>
      <c r="V1030" s="90"/>
      <c r="W1030" s="371" t="s">
        <v>262</v>
      </c>
      <c r="X1030" s="62"/>
      <c r="Y1030" s="132"/>
      <c r="Z1030" s="74"/>
      <c r="AA1030" s="22"/>
      <c r="AB1030" s="141"/>
      <c r="AC1030" s="248"/>
      <c r="AD1030" s="248"/>
      <c r="AE1030" s="248"/>
      <c r="AF1030" s="248"/>
      <c r="AG1030" s="293"/>
      <c r="AH1030" s="400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401"/>
      <c r="AS1030" s="401"/>
      <c r="AT1030" s="401"/>
      <c r="AU1030" s="401"/>
      <c r="AV1030" s="401"/>
      <c r="AW1030" s="401"/>
      <c r="AX1030" s="401"/>
      <c r="AY1030" s="401"/>
      <c r="AZ1030" s="401"/>
      <c r="BA1030" s="401"/>
      <c r="BB1030" s="401"/>
      <c r="BC1030" s="401"/>
      <c r="BD1030" s="401"/>
      <c r="BE1030" s="401"/>
      <c r="BF1030" s="401"/>
      <c r="BG1030" s="401"/>
      <c r="BH1030" s="401"/>
      <c r="BI1030" s="401"/>
      <c r="BJ1030" s="401"/>
      <c r="BK1030" s="401"/>
      <c r="BL1030" s="401"/>
      <c r="BM1030" s="401"/>
      <c r="BN1030" s="401"/>
      <c r="BO1030" s="401"/>
      <c r="BP1030" s="401"/>
      <c r="BQ1030" s="401"/>
      <c r="BR1030" s="401"/>
      <c r="BS1030" s="401"/>
      <c r="BT1030" s="401"/>
      <c r="BU1030" s="401"/>
      <c r="BV1030" s="401"/>
      <c r="BW1030" s="401"/>
      <c r="BX1030" s="401"/>
      <c r="BY1030" s="401"/>
      <c r="BZ1030" s="401"/>
      <c r="CA1030" s="401"/>
      <c r="CB1030" s="401"/>
      <c r="CC1030" s="401"/>
      <c r="CD1030" s="401"/>
      <c r="CE1030" s="401"/>
      <c r="CF1030" s="401"/>
      <c r="CG1030" s="401"/>
      <c r="CH1030" s="401"/>
      <c r="CI1030" s="401"/>
      <c r="CJ1030" s="401"/>
      <c r="CK1030" s="401"/>
    </row>
    <row r="1031" spans="1:89" s="12" customFormat="1" ht="82.5" customHeight="1">
      <c r="A1031" s="371" t="s">
        <v>3698</v>
      </c>
      <c r="B1031" s="372" t="s">
        <v>23</v>
      </c>
      <c r="C1031" s="79" t="s">
        <v>2034</v>
      </c>
      <c r="D1031" s="79" t="s">
        <v>2035</v>
      </c>
      <c r="E1031" s="80" t="s">
        <v>2036</v>
      </c>
      <c r="F1031" s="81" t="s">
        <v>1848</v>
      </c>
      <c r="G1031" s="82" t="s">
        <v>24</v>
      </c>
      <c r="H1031" s="371">
        <v>0</v>
      </c>
      <c r="I1031" s="83">
        <v>470000000</v>
      </c>
      <c r="J1031" s="84" t="s">
        <v>25</v>
      </c>
      <c r="K1031" s="372" t="s">
        <v>3479</v>
      </c>
      <c r="L1031" s="64" t="s">
        <v>26</v>
      </c>
      <c r="M1031" s="85" t="s">
        <v>27</v>
      </c>
      <c r="N1031" s="372" t="s">
        <v>2044</v>
      </c>
      <c r="O1031" s="86" t="s">
        <v>28</v>
      </c>
      <c r="P1031" s="64">
        <v>796</v>
      </c>
      <c r="Q1031" s="87" t="s">
        <v>29</v>
      </c>
      <c r="R1031" s="87" t="s">
        <v>3128</v>
      </c>
      <c r="S1031" s="88">
        <v>65</v>
      </c>
      <c r="T1031" s="89">
        <f t="shared" si="36"/>
        <v>0</v>
      </c>
      <c r="U1031" s="90">
        <f t="shared" si="37"/>
        <v>0</v>
      </c>
      <c r="V1031" s="181"/>
      <c r="W1031" s="179" t="s">
        <v>262</v>
      </c>
      <c r="X1031" s="182" t="s">
        <v>3181</v>
      </c>
      <c r="Y1031" s="132"/>
      <c r="Z1031" s="74"/>
      <c r="AA1031" s="22"/>
      <c r="AB1031" s="141"/>
      <c r="AC1031" s="248"/>
      <c r="AD1031" s="248"/>
      <c r="AE1031" s="248"/>
      <c r="AF1031" s="248"/>
      <c r="AG1031" s="293"/>
      <c r="AH1031" s="400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401"/>
      <c r="AS1031" s="401"/>
      <c r="AT1031" s="401"/>
      <c r="AU1031" s="401"/>
      <c r="AV1031" s="401"/>
      <c r="AW1031" s="401"/>
      <c r="AX1031" s="401"/>
      <c r="AY1031" s="401"/>
      <c r="AZ1031" s="401"/>
      <c r="BA1031" s="401"/>
      <c r="BB1031" s="401"/>
      <c r="BC1031" s="401"/>
      <c r="BD1031" s="401"/>
      <c r="BE1031" s="401"/>
      <c r="BF1031" s="401"/>
      <c r="BG1031" s="401"/>
      <c r="BH1031" s="401"/>
      <c r="BI1031" s="401"/>
      <c r="BJ1031" s="401"/>
      <c r="BK1031" s="401"/>
      <c r="BL1031" s="401"/>
      <c r="BM1031" s="401"/>
      <c r="BN1031" s="401"/>
      <c r="BO1031" s="401"/>
      <c r="BP1031" s="401"/>
      <c r="BQ1031" s="401"/>
      <c r="BR1031" s="401"/>
      <c r="BS1031" s="401"/>
      <c r="BT1031" s="401"/>
      <c r="BU1031" s="401"/>
      <c r="BV1031" s="401"/>
      <c r="BW1031" s="401"/>
      <c r="BX1031" s="401"/>
      <c r="BY1031" s="401"/>
      <c r="BZ1031" s="401"/>
      <c r="CA1031" s="401"/>
      <c r="CB1031" s="401"/>
      <c r="CC1031" s="401"/>
      <c r="CD1031" s="401"/>
      <c r="CE1031" s="401"/>
      <c r="CF1031" s="401"/>
      <c r="CG1031" s="401"/>
      <c r="CH1031" s="401"/>
      <c r="CI1031" s="401"/>
      <c r="CJ1031" s="401"/>
      <c r="CK1031" s="401"/>
    </row>
    <row r="1032" spans="1:89" s="12" customFormat="1" ht="82.5" customHeight="1">
      <c r="A1032" s="371" t="s">
        <v>2996</v>
      </c>
      <c r="B1032" s="372" t="s">
        <v>23</v>
      </c>
      <c r="C1032" s="79" t="s">
        <v>1860</v>
      </c>
      <c r="D1032" s="79" t="s">
        <v>100</v>
      </c>
      <c r="E1032" s="80" t="s">
        <v>1859</v>
      </c>
      <c r="F1032" s="81" t="s">
        <v>1849</v>
      </c>
      <c r="G1032" s="82" t="s">
        <v>24</v>
      </c>
      <c r="H1032" s="371">
        <v>0</v>
      </c>
      <c r="I1032" s="83">
        <v>470000000</v>
      </c>
      <c r="J1032" s="84" t="s">
        <v>25</v>
      </c>
      <c r="K1032" s="372" t="s">
        <v>617</v>
      </c>
      <c r="L1032" s="64" t="s">
        <v>26</v>
      </c>
      <c r="M1032" s="85" t="s">
        <v>27</v>
      </c>
      <c r="N1032" s="372" t="s">
        <v>2044</v>
      </c>
      <c r="O1032" s="86" t="s">
        <v>28</v>
      </c>
      <c r="P1032" s="64">
        <v>796</v>
      </c>
      <c r="Q1032" s="87" t="s">
        <v>29</v>
      </c>
      <c r="R1032" s="87" t="s">
        <v>3128</v>
      </c>
      <c r="S1032" s="88">
        <v>2470</v>
      </c>
      <c r="T1032" s="89">
        <f t="shared" si="36"/>
        <v>0</v>
      </c>
      <c r="U1032" s="90">
        <f t="shared" si="37"/>
        <v>0</v>
      </c>
      <c r="V1032" s="90"/>
      <c r="W1032" s="371" t="s">
        <v>262</v>
      </c>
      <c r="X1032" s="62"/>
      <c r="Y1032" s="132"/>
      <c r="Z1032" s="74"/>
      <c r="AA1032" s="22"/>
      <c r="AB1032" s="141"/>
      <c r="AC1032" s="248"/>
      <c r="AD1032" s="248"/>
      <c r="AE1032" s="248"/>
      <c r="AF1032" s="248"/>
      <c r="AG1032" s="293"/>
      <c r="AH1032" s="400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401"/>
      <c r="AS1032" s="401"/>
      <c r="AT1032" s="401"/>
      <c r="AU1032" s="401"/>
      <c r="AV1032" s="401"/>
      <c r="AW1032" s="401"/>
      <c r="AX1032" s="401"/>
      <c r="AY1032" s="401"/>
      <c r="AZ1032" s="401"/>
      <c r="BA1032" s="401"/>
      <c r="BB1032" s="401"/>
      <c r="BC1032" s="401"/>
      <c r="BD1032" s="401"/>
      <c r="BE1032" s="401"/>
      <c r="BF1032" s="401"/>
      <c r="BG1032" s="401"/>
      <c r="BH1032" s="401"/>
      <c r="BI1032" s="401"/>
      <c r="BJ1032" s="401"/>
      <c r="BK1032" s="401"/>
      <c r="BL1032" s="401"/>
      <c r="BM1032" s="401"/>
      <c r="BN1032" s="401"/>
      <c r="BO1032" s="401"/>
      <c r="BP1032" s="401"/>
      <c r="BQ1032" s="401"/>
      <c r="BR1032" s="401"/>
      <c r="BS1032" s="401"/>
      <c r="BT1032" s="401"/>
      <c r="BU1032" s="401"/>
      <c r="BV1032" s="401"/>
      <c r="BW1032" s="401"/>
      <c r="BX1032" s="401"/>
      <c r="BY1032" s="401"/>
      <c r="BZ1032" s="401"/>
      <c r="CA1032" s="401"/>
      <c r="CB1032" s="401"/>
      <c r="CC1032" s="401"/>
      <c r="CD1032" s="401"/>
      <c r="CE1032" s="401"/>
      <c r="CF1032" s="401"/>
      <c r="CG1032" s="401"/>
      <c r="CH1032" s="401"/>
      <c r="CI1032" s="401"/>
      <c r="CJ1032" s="401"/>
      <c r="CK1032" s="401"/>
    </row>
    <row r="1033" spans="1:89" s="12" customFormat="1" ht="82.5" customHeight="1">
      <c r="A1033" s="371" t="s">
        <v>3699</v>
      </c>
      <c r="B1033" s="372" t="s">
        <v>23</v>
      </c>
      <c r="C1033" s="79" t="s">
        <v>1860</v>
      </c>
      <c r="D1033" s="79" t="s">
        <v>100</v>
      </c>
      <c r="E1033" s="80" t="s">
        <v>1859</v>
      </c>
      <c r="F1033" s="81" t="s">
        <v>1849</v>
      </c>
      <c r="G1033" s="82" t="s">
        <v>24</v>
      </c>
      <c r="H1033" s="371">
        <v>0</v>
      </c>
      <c r="I1033" s="83">
        <v>470000000</v>
      </c>
      <c r="J1033" s="84" t="s">
        <v>25</v>
      </c>
      <c r="K1033" s="372" t="s">
        <v>3479</v>
      </c>
      <c r="L1033" s="64" t="s">
        <v>26</v>
      </c>
      <c r="M1033" s="85" t="s">
        <v>27</v>
      </c>
      <c r="N1033" s="372" t="s">
        <v>2044</v>
      </c>
      <c r="O1033" s="86" t="s">
        <v>28</v>
      </c>
      <c r="P1033" s="64">
        <v>796</v>
      </c>
      <c r="Q1033" s="87" t="s">
        <v>29</v>
      </c>
      <c r="R1033" s="87" t="s">
        <v>3128</v>
      </c>
      <c r="S1033" s="88">
        <v>2470</v>
      </c>
      <c r="T1033" s="89">
        <f t="shared" si="36"/>
        <v>0</v>
      </c>
      <c r="U1033" s="90">
        <f t="shared" si="37"/>
        <v>0</v>
      </c>
      <c r="V1033" s="181"/>
      <c r="W1033" s="179" t="s">
        <v>262</v>
      </c>
      <c r="X1033" s="182" t="s">
        <v>3181</v>
      </c>
      <c r="Y1033" s="132"/>
      <c r="Z1033" s="74"/>
      <c r="AA1033" s="22"/>
      <c r="AB1033" s="141"/>
      <c r="AC1033" s="248"/>
      <c r="AD1033" s="248"/>
      <c r="AE1033" s="248"/>
      <c r="AF1033" s="248"/>
      <c r="AG1033" s="293"/>
      <c r="AH1033" s="400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401"/>
      <c r="AS1033" s="401"/>
      <c r="AT1033" s="401"/>
      <c r="AU1033" s="401"/>
      <c r="AV1033" s="401"/>
      <c r="AW1033" s="401"/>
      <c r="AX1033" s="401"/>
      <c r="AY1033" s="401"/>
      <c r="AZ1033" s="401"/>
      <c r="BA1033" s="401"/>
      <c r="BB1033" s="401"/>
      <c r="BC1033" s="401"/>
      <c r="BD1033" s="401"/>
      <c r="BE1033" s="401"/>
      <c r="BF1033" s="401"/>
      <c r="BG1033" s="401"/>
      <c r="BH1033" s="401"/>
      <c r="BI1033" s="401"/>
      <c r="BJ1033" s="401"/>
      <c r="BK1033" s="401"/>
      <c r="BL1033" s="401"/>
      <c r="BM1033" s="401"/>
      <c r="BN1033" s="401"/>
      <c r="BO1033" s="401"/>
      <c r="BP1033" s="401"/>
      <c r="BQ1033" s="401"/>
      <c r="BR1033" s="401"/>
      <c r="BS1033" s="401"/>
      <c r="BT1033" s="401"/>
      <c r="BU1033" s="401"/>
      <c r="BV1033" s="401"/>
      <c r="BW1033" s="401"/>
      <c r="BX1033" s="401"/>
      <c r="BY1033" s="401"/>
      <c r="BZ1033" s="401"/>
      <c r="CA1033" s="401"/>
      <c r="CB1033" s="401"/>
      <c r="CC1033" s="401"/>
      <c r="CD1033" s="401"/>
      <c r="CE1033" s="401"/>
      <c r="CF1033" s="401"/>
      <c r="CG1033" s="401"/>
      <c r="CH1033" s="401"/>
      <c r="CI1033" s="401"/>
      <c r="CJ1033" s="401"/>
      <c r="CK1033" s="401"/>
    </row>
    <row r="1034" spans="1:89" s="12" customFormat="1" ht="82.5" customHeight="1">
      <c r="A1034" s="371" t="s">
        <v>2997</v>
      </c>
      <c r="B1034" s="372" t="s">
        <v>23</v>
      </c>
      <c r="C1034" s="79" t="s">
        <v>1860</v>
      </c>
      <c r="D1034" s="79" t="s">
        <v>100</v>
      </c>
      <c r="E1034" s="80" t="s">
        <v>1859</v>
      </c>
      <c r="F1034" s="81" t="s">
        <v>1850</v>
      </c>
      <c r="G1034" s="82" t="s">
        <v>24</v>
      </c>
      <c r="H1034" s="371">
        <v>0</v>
      </c>
      <c r="I1034" s="83">
        <v>470000000</v>
      </c>
      <c r="J1034" s="84" t="s">
        <v>25</v>
      </c>
      <c r="K1034" s="372" t="s">
        <v>617</v>
      </c>
      <c r="L1034" s="64" t="s">
        <v>26</v>
      </c>
      <c r="M1034" s="85" t="s">
        <v>27</v>
      </c>
      <c r="N1034" s="372" t="s">
        <v>2044</v>
      </c>
      <c r="O1034" s="86" t="s">
        <v>28</v>
      </c>
      <c r="P1034" s="64">
        <v>796</v>
      </c>
      <c r="Q1034" s="87" t="s">
        <v>29</v>
      </c>
      <c r="R1034" s="87" t="s">
        <v>3128</v>
      </c>
      <c r="S1034" s="88">
        <v>1950</v>
      </c>
      <c r="T1034" s="89">
        <f t="shared" si="36"/>
        <v>0</v>
      </c>
      <c r="U1034" s="90">
        <f t="shared" si="37"/>
        <v>0</v>
      </c>
      <c r="V1034" s="90"/>
      <c r="W1034" s="371" t="s">
        <v>262</v>
      </c>
      <c r="X1034" s="62"/>
      <c r="Y1034" s="132"/>
      <c r="Z1034" s="74"/>
      <c r="AA1034" s="22"/>
      <c r="AB1034" s="141"/>
      <c r="AC1034" s="248"/>
      <c r="AD1034" s="248"/>
      <c r="AE1034" s="248"/>
      <c r="AF1034" s="248"/>
      <c r="AG1034" s="293"/>
      <c r="AH1034" s="400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401"/>
      <c r="AS1034" s="401"/>
      <c r="AT1034" s="401"/>
      <c r="AU1034" s="401"/>
      <c r="AV1034" s="401"/>
      <c r="AW1034" s="401"/>
      <c r="AX1034" s="401"/>
      <c r="AY1034" s="401"/>
      <c r="AZ1034" s="401"/>
      <c r="BA1034" s="401"/>
      <c r="BB1034" s="401"/>
      <c r="BC1034" s="401"/>
      <c r="BD1034" s="401"/>
      <c r="BE1034" s="401"/>
      <c r="BF1034" s="401"/>
      <c r="BG1034" s="401"/>
      <c r="BH1034" s="401"/>
      <c r="BI1034" s="401"/>
      <c r="BJ1034" s="401"/>
      <c r="BK1034" s="401"/>
      <c r="BL1034" s="401"/>
      <c r="BM1034" s="401"/>
      <c r="BN1034" s="401"/>
      <c r="BO1034" s="401"/>
      <c r="BP1034" s="401"/>
      <c r="BQ1034" s="401"/>
      <c r="BR1034" s="401"/>
      <c r="BS1034" s="401"/>
      <c r="BT1034" s="401"/>
      <c r="BU1034" s="401"/>
      <c r="BV1034" s="401"/>
      <c r="BW1034" s="401"/>
      <c r="BX1034" s="401"/>
      <c r="BY1034" s="401"/>
      <c r="BZ1034" s="401"/>
      <c r="CA1034" s="401"/>
      <c r="CB1034" s="401"/>
      <c r="CC1034" s="401"/>
      <c r="CD1034" s="401"/>
      <c r="CE1034" s="401"/>
      <c r="CF1034" s="401"/>
      <c r="CG1034" s="401"/>
      <c r="CH1034" s="401"/>
      <c r="CI1034" s="401"/>
      <c r="CJ1034" s="401"/>
      <c r="CK1034" s="401"/>
    </row>
    <row r="1035" spans="1:89" s="12" customFormat="1" ht="82.5" customHeight="1">
      <c r="A1035" s="371" t="s">
        <v>3700</v>
      </c>
      <c r="B1035" s="372" t="s">
        <v>23</v>
      </c>
      <c r="C1035" s="79" t="s">
        <v>1860</v>
      </c>
      <c r="D1035" s="79" t="s">
        <v>100</v>
      </c>
      <c r="E1035" s="80" t="s">
        <v>1859</v>
      </c>
      <c r="F1035" s="81" t="s">
        <v>1850</v>
      </c>
      <c r="G1035" s="82" t="s">
        <v>24</v>
      </c>
      <c r="H1035" s="371">
        <v>0</v>
      </c>
      <c r="I1035" s="83">
        <v>470000000</v>
      </c>
      <c r="J1035" s="84" t="s">
        <v>25</v>
      </c>
      <c r="K1035" s="372" t="s">
        <v>3479</v>
      </c>
      <c r="L1035" s="64" t="s">
        <v>26</v>
      </c>
      <c r="M1035" s="85" t="s">
        <v>27</v>
      </c>
      <c r="N1035" s="372" t="s">
        <v>2044</v>
      </c>
      <c r="O1035" s="86" t="s">
        <v>28</v>
      </c>
      <c r="P1035" s="64">
        <v>796</v>
      </c>
      <c r="Q1035" s="87" t="s">
        <v>29</v>
      </c>
      <c r="R1035" s="87" t="s">
        <v>3128</v>
      </c>
      <c r="S1035" s="88">
        <v>1950</v>
      </c>
      <c r="T1035" s="89">
        <f t="shared" si="36"/>
        <v>0</v>
      </c>
      <c r="U1035" s="90">
        <f t="shared" si="37"/>
        <v>0</v>
      </c>
      <c r="V1035" s="181"/>
      <c r="W1035" s="179" t="s">
        <v>262</v>
      </c>
      <c r="X1035" s="182" t="s">
        <v>3181</v>
      </c>
      <c r="Y1035" s="132"/>
      <c r="Z1035" s="74"/>
      <c r="AA1035" s="22"/>
      <c r="AB1035" s="141"/>
      <c r="AC1035" s="248"/>
      <c r="AD1035" s="248"/>
      <c r="AE1035" s="248"/>
      <c r="AF1035" s="248"/>
      <c r="AG1035" s="293"/>
      <c r="AH1035" s="400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401"/>
      <c r="AS1035" s="401"/>
      <c r="AT1035" s="401"/>
      <c r="AU1035" s="401"/>
      <c r="AV1035" s="401"/>
      <c r="AW1035" s="401"/>
      <c r="AX1035" s="401"/>
      <c r="AY1035" s="401"/>
      <c r="AZ1035" s="401"/>
      <c r="BA1035" s="401"/>
      <c r="BB1035" s="401"/>
      <c r="BC1035" s="401"/>
      <c r="BD1035" s="401"/>
      <c r="BE1035" s="401"/>
      <c r="BF1035" s="401"/>
      <c r="BG1035" s="401"/>
      <c r="BH1035" s="401"/>
      <c r="BI1035" s="401"/>
      <c r="BJ1035" s="401"/>
      <c r="BK1035" s="401"/>
      <c r="BL1035" s="401"/>
      <c r="BM1035" s="401"/>
      <c r="BN1035" s="401"/>
      <c r="BO1035" s="401"/>
      <c r="BP1035" s="401"/>
      <c r="BQ1035" s="401"/>
      <c r="BR1035" s="401"/>
      <c r="BS1035" s="401"/>
      <c r="BT1035" s="401"/>
      <c r="BU1035" s="401"/>
      <c r="BV1035" s="401"/>
      <c r="BW1035" s="401"/>
      <c r="BX1035" s="401"/>
      <c r="BY1035" s="401"/>
      <c r="BZ1035" s="401"/>
      <c r="CA1035" s="401"/>
      <c r="CB1035" s="401"/>
      <c r="CC1035" s="401"/>
      <c r="CD1035" s="401"/>
      <c r="CE1035" s="401"/>
      <c r="CF1035" s="401"/>
      <c r="CG1035" s="401"/>
      <c r="CH1035" s="401"/>
      <c r="CI1035" s="401"/>
      <c r="CJ1035" s="401"/>
      <c r="CK1035" s="401"/>
    </row>
    <row r="1036" spans="1:89" s="12" customFormat="1" ht="82.5" customHeight="1">
      <c r="A1036" s="371" t="s">
        <v>2998</v>
      </c>
      <c r="B1036" s="372" t="s">
        <v>23</v>
      </c>
      <c r="C1036" s="79" t="s">
        <v>2037</v>
      </c>
      <c r="D1036" s="79" t="s">
        <v>102</v>
      </c>
      <c r="E1036" s="80" t="s">
        <v>2038</v>
      </c>
      <c r="F1036" s="81" t="s">
        <v>1851</v>
      </c>
      <c r="G1036" s="82" t="s">
        <v>24</v>
      </c>
      <c r="H1036" s="371">
        <v>0</v>
      </c>
      <c r="I1036" s="83">
        <v>470000000</v>
      </c>
      <c r="J1036" s="84" t="s">
        <v>25</v>
      </c>
      <c r="K1036" s="372" t="s">
        <v>617</v>
      </c>
      <c r="L1036" s="64" t="s">
        <v>26</v>
      </c>
      <c r="M1036" s="85" t="s">
        <v>27</v>
      </c>
      <c r="N1036" s="372" t="s">
        <v>2044</v>
      </c>
      <c r="O1036" s="86" t="s">
        <v>28</v>
      </c>
      <c r="P1036" s="64">
        <v>796</v>
      </c>
      <c r="Q1036" s="87" t="s">
        <v>29</v>
      </c>
      <c r="R1036" s="87" t="s">
        <v>3128</v>
      </c>
      <c r="S1036" s="88">
        <v>195</v>
      </c>
      <c r="T1036" s="89">
        <f t="shared" si="36"/>
        <v>0</v>
      </c>
      <c r="U1036" s="90">
        <f t="shared" si="37"/>
        <v>0</v>
      </c>
      <c r="V1036" s="90"/>
      <c r="W1036" s="371" t="s">
        <v>262</v>
      </c>
      <c r="X1036" s="62"/>
      <c r="Y1036" s="132"/>
      <c r="Z1036" s="74"/>
      <c r="AA1036" s="22"/>
      <c r="AB1036" s="141"/>
      <c r="AC1036" s="248"/>
      <c r="AD1036" s="248"/>
      <c r="AE1036" s="248"/>
      <c r="AF1036" s="248"/>
      <c r="AG1036" s="293"/>
      <c r="AH1036" s="400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401"/>
      <c r="AS1036" s="401"/>
      <c r="AT1036" s="401"/>
      <c r="AU1036" s="401"/>
      <c r="AV1036" s="401"/>
      <c r="AW1036" s="401"/>
      <c r="AX1036" s="401"/>
      <c r="AY1036" s="401"/>
      <c r="AZ1036" s="401"/>
      <c r="BA1036" s="401"/>
      <c r="BB1036" s="401"/>
      <c r="BC1036" s="401"/>
      <c r="BD1036" s="401"/>
      <c r="BE1036" s="401"/>
      <c r="BF1036" s="401"/>
      <c r="BG1036" s="401"/>
      <c r="BH1036" s="401"/>
      <c r="BI1036" s="401"/>
      <c r="BJ1036" s="401"/>
      <c r="BK1036" s="401"/>
      <c r="BL1036" s="401"/>
      <c r="BM1036" s="401"/>
      <c r="BN1036" s="401"/>
      <c r="BO1036" s="401"/>
      <c r="BP1036" s="401"/>
      <c r="BQ1036" s="401"/>
      <c r="BR1036" s="401"/>
      <c r="BS1036" s="401"/>
      <c r="BT1036" s="401"/>
      <c r="BU1036" s="401"/>
      <c r="BV1036" s="401"/>
      <c r="BW1036" s="401"/>
      <c r="BX1036" s="401"/>
      <c r="BY1036" s="401"/>
      <c r="BZ1036" s="401"/>
      <c r="CA1036" s="401"/>
      <c r="CB1036" s="401"/>
      <c r="CC1036" s="401"/>
      <c r="CD1036" s="401"/>
      <c r="CE1036" s="401"/>
      <c r="CF1036" s="401"/>
      <c r="CG1036" s="401"/>
      <c r="CH1036" s="401"/>
      <c r="CI1036" s="401"/>
      <c r="CJ1036" s="401"/>
      <c r="CK1036" s="401"/>
    </row>
    <row r="1037" spans="1:89" s="1" customFormat="1" ht="108.75" customHeight="1">
      <c r="A1037" s="371" t="s">
        <v>3701</v>
      </c>
      <c r="B1037" s="372" t="s">
        <v>23</v>
      </c>
      <c r="C1037" s="79" t="s">
        <v>2037</v>
      </c>
      <c r="D1037" s="79" t="s">
        <v>102</v>
      </c>
      <c r="E1037" s="80" t="s">
        <v>2038</v>
      </c>
      <c r="F1037" s="81" t="s">
        <v>1851</v>
      </c>
      <c r="G1037" s="82" t="s">
        <v>24</v>
      </c>
      <c r="H1037" s="371">
        <v>0</v>
      </c>
      <c r="I1037" s="83">
        <v>470000000</v>
      </c>
      <c r="J1037" s="84" t="s">
        <v>25</v>
      </c>
      <c r="K1037" s="372" t="s">
        <v>3479</v>
      </c>
      <c r="L1037" s="64" t="s">
        <v>26</v>
      </c>
      <c r="M1037" s="85" t="s">
        <v>27</v>
      </c>
      <c r="N1037" s="372" t="s">
        <v>2044</v>
      </c>
      <c r="O1037" s="86" t="s">
        <v>28</v>
      </c>
      <c r="P1037" s="64">
        <v>796</v>
      </c>
      <c r="Q1037" s="87" t="s">
        <v>29</v>
      </c>
      <c r="R1037" s="87" t="s">
        <v>3128</v>
      </c>
      <c r="S1037" s="88">
        <v>195</v>
      </c>
      <c r="T1037" s="89">
        <f t="shared" si="36"/>
        <v>0</v>
      </c>
      <c r="U1037" s="90">
        <f t="shared" si="37"/>
        <v>0</v>
      </c>
      <c r="V1037" s="90"/>
      <c r="W1037" s="371" t="s">
        <v>262</v>
      </c>
      <c r="X1037" s="62" t="s">
        <v>3181</v>
      </c>
      <c r="Y1037" s="67"/>
      <c r="Z1037" s="68"/>
      <c r="AA1037" s="67"/>
      <c r="AB1037" s="69"/>
      <c r="AC1037" s="70"/>
      <c r="AD1037" s="70"/>
      <c r="AE1037" s="70"/>
      <c r="AF1037" s="70"/>
      <c r="AG1037" s="71"/>
      <c r="AH1037" s="318"/>
      <c r="AI1037" s="67"/>
      <c r="AJ1037" s="68"/>
      <c r="AK1037" s="69"/>
      <c r="AL1037" s="68"/>
      <c r="AM1037" s="67"/>
      <c r="AN1037" s="72"/>
      <c r="AO1037" s="68"/>
      <c r="AP1037" s="72"/>
      <c r="AQ1037" s="68"/>
      <c r="AR1037" s="4"/>
      <c r="AS1037" s="4"/>
      <c r="AT1037" s="4"/>
      <c r="AU1037" s="4"/>
      <c r="AV1037" s="4"/>
      <c r="AW1037" s="4"/>
      <c r="AX1037" s="8"/>
      <c r="BD1037" s="11"/>
      <c r="BE1037" s="11"/>
      <c r="BF1037" s="11"/>
      <c r="BG1037" s="11"/>
    </row>
    <row r="1038" spans="1:89" s="12" customFormat="1" ht="82.5" customHeight="1">
      <c r="A1038" s="371" t="s">
        <v>2999</v>
      </c>
      <c r="B1038" s="372" t="s">
        <v>23</v>
      </c>
      <c r="C1038" s="79" t="s">
        <v>2039</v>
      </c>
      <c r="D1038" s="79" t="s">
        <v>2040</v>
      </c>
      <c r="E1038" s="80" t="s">
        <v>2041</v>
      </c>
      <c r="F1038" s="81" t="s">
        <v>1852</v>
      </c>
      <c r="G1038" s="82" t="s">
        <v>24</v>
      </c>
      <c r="H1038" s="371">
        <v>0</v>
      </c>
      <c r="I1038" s="83">
        <v>470000000</v>
      </c>
      <c r="J1038" s="84" t="s">
        <v>25</v>
      </c>
      <c r="K1038" s="372" t="s">
        <v>617</v>
      </c>
      <c r="L1038" s="64" t="s">
        <v>26</v>
      </c>
      <c r="M1038" s="85" t="s">
        <v>27</v>
      </c>
      <c r="N1038" s="372" t="s">
        <v>2044</v>
      </c>
      <c r="O1038" s="86" t="s">
        <v>28</v>
      </c>
      <c r="P1038" s="64">
        <v>796</v>
      </c>
      <c r="Q1038" s="87" t="s">
        <v>29</v>
      </c>
      <c r="R1038" s="87" t="s">
        <v>3128</v>
      </c>
      <c r="S1038" s="88">
        <v>2200</v>
      </c>
      <c r="T1038" s="89">
        <f t="shared" si="36"/>
        <v>0</v>
      </c>
      <c r="U1038" s="90">
        <f t="shared" si="37"/>
        <v>0</v>
      </c>
      <c r="V1038" s="90"/>
      <c r="W1038" s="371" t="s">
        <v>262</v>
      </c>
      <c r="X1038" s="62"/>
      <c r="Y1038" s="132"/>
      <c r="Z1038" s="74"/>
      <c r="AA1038" s="22"/>
      <c r="AB1038" s="141"/>
      <c r="AC1038" s="248"/>
      <c r="AD1038" s="248"/>
      <c r="AE1038" s="248"/>
      <c r="AF1038" s="248"/>
      <c r="AG1038" s="293"/>
      <c r="AH1038" s="400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401"/>
      <c r="AS1038" s="401"/>
      <c r="AT1038" s="401"/>
      <c r="AU1038" s="401"/>
      <c r="AV1038" s="401"/>
      <c r="AW1038" s="401"/>
      <c r="AX1038" s="401"/>
      <c r="AY1038" s="401"/>
      <c r="AZ1038" s="401"/>
      <c r="BA1038" s="401"/>
      <c r="BB1038" s="401"/>
      <c r="BC1038" s="401"/>
      <c r="BD1038" s="401"/>
      <c r="BE1038" s="401"/>
      <c r="BF1038" s="401"/>
      <c r="BG1038" s="401"/>
      <c r="BH1038" s="401"/>
      <c r="BI1038" s="401"/>
      <c r="BJ1038" s="401"/>
      <c r="BK1038" s="401"/>
      <c r="BL1038" s="401"/>
      <c r="BM1038" s="401"/>
      <c r="BN1038" s="401"/>
      <c r="BO1038" s="401"/>
      <c r="BP1038" s="401"/>
      <c r="BQ1038" s="401"/>
      <c r="BR1038" s="401"/>
      <c r="BS1038" s="401"/>
      <c r="BT1038" s="401"/>
      <c r="BU1038" s="401"/>
      <c r="BV1038" s="401"/>
      <c r="BW1038" s="401"/>
      <c r="BX1038" s="401"/>
      <c r="BY1038" s="401"/>
      <c r="BZ1038" s="401"/>
      <c r="CA1038" s="401"/>
      <c r="CB1038" s="401"/>
      <c r="CC1038" s="401"/>
      <c r="CD1038" s="401"/>
      <c r="CE1038" s="401"/>
      <c r="CF1038" s="401"/>
      <c r="CG1038" s="401"/>
      <c r="CH1038" s="401"/>
      <c r="CI1038" s="401"/>
      <c r="CJ1038" s="401"/>
      <c r="CK1038" s="401"/>
    </row>
    <row r="1039" spans="1:89" s="12" customFormat="1" ht="82.5" customHeight="1">
      <c r="A1039" s="371" t="s">
        <v>62</v>
      </c>
      <c r="B1039" s="372" t="s">
        <v>23</v>
      </c>
      <c r="C1039" s="79" t="s">
        <v>2039</v>
      </c>
      <c r="D1039" s="79" t="s">
        <v>2040</v>
      </c>
      <c r="E1039" s="80" t="s">
        <v>2041</v>
      </c>
      <c r="F1039" s="81" t="s">
        <v>1852</v>
      </c>
      <c r="G1039" s="82" t="s">
        <v>24</v>
      </c>
      <c r="H1039" s="371">
        <v>0</v>
      </c>
      <c r="I1039" s="83">
        <v>470000000</v>
      </c>
      <c r="J1039" s="84" t="s">
        <v>25</v>
      </c>
      <c r="K1039" s="372" t="s">
        <v>3479</v>
      </c>
      <c r="L1039" s="64" t="s">
        <v>26</v>
      </c>
      <c r="M1039" s="85" t="s">
        <v>27</v>
      </c>
      <c r="N1039" s="372" t="s">
        <v>2044</v>
      </c>
      <c r="O1039" s="86" t="s">
        <v>28</v>
      </c>
      <c r="P1039" s="64">
        <v>796</v>
      </c>
      <c r="Q1039" s="87" t="s">
        <v>29</v>
      </c>
      <c r="R1039" s="87" t="s">
        <v>3128</v>
      </c>
      <c r="S1039" s="88">
        <v>2200</v>
      </c>
      <c r="T1039" s="89">
        <f t="shared" si="36"/>
        <v>0</v>
      </c>
      <c r="U1039" s="90">
        <f t="shared" si="37"/>
        <v>0</v>
      </c>
      <c r="V1039" s="90"/>
      <c r="W1039" s="371" t="s">
        <v>262</v>
      </c>
      <c r="X1039" s="62" t="s">
        <v>3181</v>
      </c>
      <c r="Y1039" s="132"/>
      <c r="Z1039" s="74"/>
      <c r="AA1039" s="22"/>
      <c r="AB1039" s="141"/>
      <c r="AC1039" s="248"/>
      <c r="AD1039" s="248"/>
      <c r="AE1039" s="248"/>
      <c r="AF1039" s="248"/>
      <c r="AG1039" s="293"/>
      <c r="AH1039" s="400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401"/>
      <c r="AS1039" s="401"/>
      <c r="AT1039" s="401"/>
      <c r="AU1039" s="401"/>
      <c r="AV1039" s="401"/>
      <c r="AW1039" s="401"/>
      <c r="AX1039" s="401"/>
      <c r="AY1039" s="401"/>
      <c r="AZ1039" s="401"/>
      <c r="BA1039" s="401"/>
      <c r="BB1039" s="401"/>
      <c r="BC1039" s="401"/>
      <c r="BD1039" s="401"/>
      <c r="BE1039" s="401"/>
      <c r="BF1039" s="401"/>
      <c r="BG1039" s="401"/>
      <c r="BH1039" s="401"/>
      <c r="BI1039" s="401"/>
      <c r="BJ1039" s="401"/>
      <c r="BK1039" s="401"/>
      <c r="BL1039" s="401"/>
      <c r="BM1039" s="401"/>
      <c r="BN1039" s="401"/>
      <c r="BO1039" s="401"/>
      <c r="BP1039" s="401"/>
      <c r="BQ1039" s="401"/>
      <c r="BR1039" s="401"/>
      <c r="BS1039" s="401"/>
      <c r="BT1039" s="401"/>
      <c r="BU1039" s="401"/>
      <c r="BV1039" s="401"/>
      <c r="BW1039" s="401"/>
      <c r="BX1039" s="401"/>
      <c r="BY1039" s="401"/>
      <c r="BZ1039" s="401"/>
      <c r="CA1039" s="401"/>
      <c r="CB1039" s="401"/>
      <c r="CC1039" s="401"/>
      <c r="CD1039" s="401"/>
      <c r="CE1039" s="401"/>
      <c r="CF1039" s="401"/>
      <c r="CG1039" s="401"/>
      <c r="CH1039" s="401"/>
      <c r="CI1039" s="401"/>
      <c r="CJ1039" s="401"/>
      <c r="CK1039" s="401"/>
    </row>
    <row r="1040" spans="1:89" s="12" customFormat="1" ht="82.5" customHeight="1">
      <c r="A1040" s="371" t="s">
        <v>3000</v>
      </c>
      <c r="B1040" s="372" t="s">
        <v>23</v>
      </c>
      <c r="C1040" s="79" t="s">
        <v>1861</v>
      </c>
      <c r="D1040" s="79" t="s">
        <v>1441</v>
      </c>
      <c r="E1040" s="80" t="s">
        <v>1862</v>
      </c>
      <c r="F1040" s="81" t="s">
        <v>1853</v>
      </c>
      <c r="G1040" s="82" t="s">
        <v>24</v>
      </c>
      <c r="H1040" s="371">
        <v>0</v>
      </c>
      <c r="I1040" s="83">
        <v>470000000</v>
      </c>
      <c r="J1040" s="84" t="s">
        <v>25</v>
      </c>
      <c r="K1040" s="372" t="s">
        <v>617</v>
      </c>
      <c r="L1040" s="64" t="s">
        <v>26</v>
      </c>
      <c r="M1040" s="85" t="s">
        <v>27</v>
      </c>
      <c r="N1040" s="372" t="s">
        <v>2044</v>
      </c>
      <c r="O1040" s="86" t="s">
        <v>28</v>
      </c>
      <c r="P1040" s="64">
        <v>796</v>
      </c>
      <c r="Q1040" s="87" t="s">
        <v>29</v>
      </c>
      <c r="R1040" s="87" t="s">
        <v>3128</v>
      </c>
      <c r="S1040" s="88">
        <v>36300</v>
      </c>
      <c r="T1040" s="89">
        <f t="shared" si="36"/>
        <v>0</v>
      </c>
      <c r="U1040" s="90">
        <f t="shared" si="37"/>
        <v>0</v>
      </c>
      <c r="V1040" s="90"/>
      <c r="W1040" s="371" t="s">
        <v>262</v>
      </c>
      <c r="X1040" s="62"/>
      <c r="Y1040" s="132"/>
      <c r="Z1040" s="74"/>
      <c r="AA1040" s="22"/>
      <c r="AB1040" s="141"/>
      <c r="AC1040" s="248"/>
      <c r="AD1040" s="248"/>
      <c r="AE1040" s="248"/>
      <c r="AF1040" s="248"/>
      <c r="AG1040" s="293"/>
      <c r="AH1040" s="400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401"/>
      <c r="AS1040" s="401"/>
      <c r="AT1040" s="401"/>
      <c r="AU1040" s="401"/>
      <c r="AV1040" s="401"/>
      <c r="AW1040" s="401"/>
      <c r="AX1040" s="401"/>
      <c r="AY1040" s="401"/>
      <c r="AZ1040" s="401"/>
      <c r="BA1040" s="401"/>
      <c r="BB1040" s="401"/>
      <c r="BC1040" s="401"/>
      <c r="BD1040" s="401"/>
      <c r="BE1040" s="401"/>
      <c r="BF1040" s="401"/>
      <c r="BG1040" s="401"/>
      <c r="BH1040" s="401"/>
      <c r="BI1040" s="401"/>
      <c r="BJ1040" s="401"/>
      <c r="BK1040" s="401"/>
      <c r="BL1040" s="401"/>
      <c r="BM1040" s="401"/>
      <c r="BN1040" s="401"/>
      <c r="BO1040" s="401"/>
      <c r="BP1040" s="401"/>
      <c r="BQ1040" s="401"/>
      <c r="BR1040" s="401"/>
      <c r="BS1040" s="401"/>
      <c r="BT1040" s="401"/>
      <c r="BU1040" s="401"/>
      <c r="BV1040" s="401"/>
      <c r="BW1040" s="401"/>
      <c r="BX1040" s="401"/>
      <c r="BY1040" s="401"/>
      <c r="BZ1040" s="401"/>
      <c r="CA1040" s="401"/>
      <c r="CB1040" s="401"/>
      <c r="CC1040" s="401"/>
      <c r="CD1040" s="401"/>
      <c r="CE1040" s="401"/>
      <c r="CF1040" s="401"/>
      <c r="CG1040" s="401"/>
      <c r="CH1040" s="401"/>
      <c r="CI1040" s="401"/>
      <c r="CJ1040" s="401"/>
      <c r="CK1040" s="401"/>
    </row>
    <row r="1041" spans="1:89" s="12" customFormat="1" ht="82.5" customHeight="1">
      <c r="A1041" s="371" t="s">
        <v>3702</v>
      </c>
      <c r="B1041" s="372" t="s">
        <v>23</v>
      </c>
      <c r="C1041" s="79" t="s">
        <v>1861</v>
      </c>
      <c r="D1041" s="79" t="s">
        <v>1441</v>
      </c>
      <c r="E1041" s="80" t="s">
        <v>1862</v>
      </c>
      <c r="F1041" s="81" t="s">
        <v>1853</v>
      </c>
      <c r="G1041" s="82" t="s">
        <v>24</v>
      </c>
      <c r="H1041" s="371">
        <v>0</v>
      </c>
      <c r="I1041" s="83">
        <v>470000000</v>
      </c>
      <c r="J1041" s="84" t="s">
        <v>25</v>
      </c>
      <c r="K1041" s="372" t="s">
        <v>3479</v>
      </c>
      <c r="L1041" s="64" t="s">
        <v>26</v>
      </c>
      <c r="M1041" s="85" t="s">
        <v>27</v>
      </c>
      <c r="N1041" s="372" t="s">
        <v>2044</v>
      </c>
      <c r="O1041" s="86" t="s">
        <v>28</v>
      </c>
      <c r="P1041" s="64">
        <v>796</v>
      </c>
      <c r="Q1041" s="87" t="s">
        <v>29</v>
      </c>
      <c r="R1041" s="87" t="s">
        <v>3128</v>
      </c>
      <c r="S1041" s="88">
        <v>36300</v>
      </c>
      <c r="T1041" s="89">
        <f t="shared" si="36"/>
        <v>0</v>
      </c>
      <c r="U1041" s="90">
        <f t="shared" si="37"/>
        <v>0</v>
      </c>
      <c r="V1041" s="181"/>
      <c r="W1041" s="179" t="s">
        <v>262</v>
      </c>
      <c r="X1041" s="182" t="s">
        <v>3181</v>
      </c>
      <c r="Y1041" s="132"/>
      <c r="Z1041" s="74"/>
      <c r="AA1041" s="22"/>
      <c r="AB1041" s="141"/>
      <c r="AC1041" s="248"/>
      <c r="AD1041" s="248"/>
      <c r="AE1041" s="248"/>
      <c r="AF1041" s="248"/>
      <c r="AG1041" s="293"/>
      <c r="AH1041" s="400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401"/>
      <c r="AS1041" s="401"/>
      <c r="AT1041" s="401"/>
      <c r="AU1041" s="401"/>
      <c r="AV1041" s="401"/>
      <c r="AW1041" s="401"/>
      <c r="AX1041" s="401"/>
      <c r="AY1041" s="401"/>
      <c r="AZ1041" s="401"/>
      <c r="BA1041" s="401"/>
      <c r="BB1041" s="401"/>
      <c r="BC1041" s="401"/>
      <c r="BD1041" s="401"/>
      <c r="BE1041" s="401"/>
      <c r="BF1041" s="401"/>
      <c r="BG1041" s="401"/>
      <c r="BH1041" s="401"/>
      <c r="BI1041" s="401"/>
      <c r="BJ1041" s="401"/>
      <c r="BK1041" s="401"/>
      <c r="BL1041" s="401"/>
      <c r="BM1041" s="401"/>
      <c r="BN1041" s="401"/>
      <c r="BO1041" s="401"/>
      <c r="BP1041" s="401"/>
      <c r="BQ1041" s="401"/>
      <c r="BR1041" s="401"/>
      <c r="BS1041" s="401"/>
      <c r="BT1041" s="401"/>
      <c r="BU1041" s="401"/>
      <c r="BV1041" s="401"/>
      <c r="BW1041" s="401"/>
      <c r="BX1041" s="401"/>
      <c r="BY1041" s="401"/>
      <c r="BZ1041" s="401"/>
      <c r="CA1041" s="401"/>
      <c r="CB1041" s="401"/>
      <c r="CC1041" s="401"/>
      <c r="CD1041" s="401"/>
      <c r="CE1041" s="401"/>
      <c r="CF1041" s="401"/>
      <c r="CG1041" s="401"/>
      <c r="CH1041" s="401"/>
      <c r="CI1041" s="401"/>
      <c r="CJ1041" s="401"/>
      <c r="CK1041" s="401"/>
    </row>
    <row r="1042" spans="1:89" s="12" customFormat="1" ht="82.5" customHeight="1">
      <c r="A1042" s="371" t="s">
        <v>3001</v>
      </c>
      <c r="B1042" s="372" t="s">
        <v>23</v>
      </c>
      <c r="C1042" s="79" t="s">
        <v>1860</v>
      </c>
      <c r="D1042" s="79" t="s">
        <v>100</v>
      </c>
      <c r="E1042" s="80" t="s">
        <v>1859</v>
      </c>
      <c r="F1042" s="81" t="s">
        <v>1854</v>
      </c>
      <c r="G1042" s="82" t="s">
        <v>24</v>
      </c>
      <c r="H1042" s="371">
        <v>0</v>
      </c>
      <c r="I1042" s="83">
        <v>470000000</v>
      </c>
      <c r="J1042" s="84" t="s">
        <v>25</v>
      </c>
      <c r="K1042" s="372" t="s">
        <v>617</v>
      </c>
      <c r="L1042" s="64" t="s">
        <v>26</v>
      </c>
      <c r="M1042" s="85" t="s">
        <v>27</v>
      </c>
      <c r="N1042" s="372" t="s">
        <v>2044</v>
      </c>
      <c r="O1042" s="86" t="s">
        <v>28</v>
      </c>
      <c r="P1042" s="64">
        <v>796</v>
      </c>
      <c r="Q1042" s="87" t="s">
        <v>29</v>
      </c>
      <c r="R1042" s="87" t="s">
        <v>3128</v>
      </c>
      <c r="S1042" s="88">
        <v>5850</v>
      </c>
      <c r="T1042" s="89">
        <f t="shared" si="36"/>
        <v>0</v>
      </c>
      <c r="U1042" s="90">
        <f t="shared" si="37"/>
        <v>0</v>
      </c>
      <c r="V1042" s="90"/>
      <c r="W1042" s="371" t="s">
        <v>262</v>
      </c>
      <c r="X1042" s="62"/>
      <c r="Y1042" s="132"/>
      <c r="Z1042" s="74"/>
      <c r="AA1042" s="22"/>
      <c r="AB1042" s="141"/>
      <c r="AC1042" s="248"/>
      <c r="AD1042" s="248"/>
      <c r="AE1042" s="248"/>
      <c r="AF1042" s="248"/>
      <c r="AG1042" s="293"/>
      <c r="AH1042" s="400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401"/>
      <c r="AS1042" s="401"/>
      <c r="AT1042" s="401"/>
      <c r="AU1042" s="401"/>
      <c r="AV1042" s="401"/>
      <c r="AW1042" s="401"/>
      <c r="AX1042" s="401"/>
      <c r="AY1042" s="401"/>
      <c r="AZ1042" s="401"/>
      <c r="BA1042" s="401"/>
      <c r="BB1042" s="401"/>
      <c r="BC1042" s="401"/>
      <c r="BD1042" s="401"/>
      <c r="BE1042" s="401"/>
      <c r="BF1042" s="401"/>
      <c r="BG1042" s="401"/>
      <c r="BH1042" s="401"/>
      <c r="BI1042" s="401"/>
      <c r="BJ1042" s="401"/>
      <c r="BK1042" s="401"/>
      <c r="BL1042" s="401"/>
      <c r="BM1042" s="401"/>
      <c r="BN1042" s="401"/>
      <c r="BO1042" s="401"/>
      <c r="BP1042" s="401"/>
      <c r="BQ1042" s="401"/>
      <c r="BR1042" s="401"/>
      <c r="BS1042" s="401"/>
      <c r="BT1042" s="401"/>
      <c r="BU1042" s="401"/>
      <c r="BV1042" s="401"/>
      <c r="BW1042" s="401"/>
      <c r="BX1042" s="401"/>
      <c r="BY1042" s="401"/>
      <c r="BZ1042" s="401"/>
      <c r="CA1042" s="401"/>
      <c r="CB1042" s="401"/>
      <c r="CC1042" s="401"/>
      <c r="CD1042" s="401"/>
      <c r="CE1042" s="401"/>
      <c r="CF1042" s="401"/>
      <c r="CG1042" s="401"/>
      <c r="CH1042" s="401"/>
      <c r="CI1042" s="401"/>
      <c r="CJ1042" s="401"/>
      <c r="CK1042" s="401"/>
    </row>
    <row r="1043" spans="1:89" s="12" customFormat="1" ht="82.5" customHeight="1">
      <c r="A1043" s="371" t="s">
        <v>3703</v>
      </c>
      <c r="B1043" s="372" t="s">
        <v>23</v>
      </c>
      <c r="C1043" s="79" t="s">
        <v>1860</v>
      </c>
      <c r="D1043" s="79" t="s">
        <v>100</v>
      </c>
      <c r="E1043" s="80" t="s">
        <v>1859</v>
      </c>
      <c r="F1043" s="81" t="s">
        <v>1854</v>
      </c>
      <c r="G1043" s="82" t="s">
        <v>24</v>
      </c>
      <c r="H1043" s="371">
        <v>0</v>
      </c>
      <c r="I1043" s="83">
        <v>470000000</v>
      </c>
      <c r="J1043" s="84" t="s">
        <v>25</v>
      </c>
      <c r="K1043" s="372" t="s">
        <v>3479</v>
      </c>
      <c r="L1043" s="64" t="s">
        <v>26</v>
      </c>
      <c r="M1043" s="85" t="s">
        <v>27</v>
      </c>
      <c r="N1043" s="372" t="s">
        <v>2044</v>
      </c>
      <c r="O1043" s="86" t="s">
        <v>28</v>
      </c>
      <c r="P1043" s="64">
        <v>796</v>
      </c>
      <c r="Q1043" s="87" t="s">
        <v>29</v>
      </c>
      <c r="R1043" s="87" t="s">
        <v>3128</v>
      </c>
      <c r="S1043" s="88">
        <v>5850</v>
      </c>
      <c r="T1043" s="89">
        <f t="shared" si="36"/>
        <v>0</v>
      </c>
      <c r="U1043" s="90">
        <f t="shared" si="37"/>
        <v>0</v>
      </c>
      <c r="V1043" s="90"/>
      <c r="W1043" s="371" t="s">
        <v>262</v>
      </c>
      <c r="X1043" s="62" t="s">
        <v>3181</v>
      </c>
      <c r="Y1043" s="132"/>
      <c r="Z1043" s="74"/>
      <c r="AA1043" s="22"/>
      <c r="AB1043" s="141"/>
      <c r="AC1043" s="248"/>
      <c r="AD1043" s="248"/>
      <c r="AE1043" s="248"/>
      <c r="AF1043" s="248"/>
      <c r="AG1043" s="293"/>
      <c r="AH1043" s="400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401"/>
      <c r="AS1043" s="401"/>
      <c r="AT1043" s="401"/>
      <c r="AU1043" s="401"/>
      <c r="AV1043" s="401"/>
      <c r="AW1043" s="401"/>
      <c r="AX1043" s="401"/>
      <c r="AY1043" s="401"/>
      <c r="AZ1043" s="401"/>
      <c r="BA1043" s="401"/>
      <c r="BB1043" s="401"/>
      <c r="BC1043" s="401"/>
      <c r="BD1043" s="401"/>
      <c r="BE1043" s="401"/>
      <c r="BF1043" s="401"/>
      <c r="BG1043" s="401"/>
      <c r="BH1043" s="401"/>
      <c r="BI1043" s="401"/>
      <c r="BJ1043" s="401"/>
      <c r="BK1043" s="401"/>
      <c r="BL1043" s="401"/>
      <c r="BM1043" s="401"/>
      <c r="BN1043" s="401"/>
      <c r="BO1043" s="401"/>
      <c r="BP1043" s="401"/>
      <c r="BQ1043" s="401"/>
      <c r="BR1043" s="401"/>
      <c r="BS1043" s="401"/>
      <c r="BT1043" s="401"/>
      <c r="BU1043" s="401"/>
      <c r="BV1043" s="401"/>
      <c r="BW1043" s="401"/>
      <c r="BX1043" s="401"/>
      <c r="BY1043" s="401"/>
      <c r="BZ1043" s="401"/>
      <c r="CA1043" s="401"/>
      <c r="CB1043" s="401"/>
      <c r="CC1043" s="401"/>
      <c r="CD1043" s="401"/>
      <c r="CE1043" s="401"/>
      <c r="CF1043" s="401"/>
      <c r="CG1043" s="401"/>
      <c r="CH1043" s="401"/>
      <c r="CI1043" s="401"/>
      <c r="CJ1043" s="401"/>
      <c r="CK1043" s="401"/>
    </row>
    <row r="1044" spans="1:89" s="12" customFormat="1" ht="82.5" customHeight="1">
      <c r="A1044" s="371" t="s">
        <v>3002</v>
      </c>
      <c r="B1044" s="372" t="s">
        <v>23</v>
      </c>
      <c r="C1044" s="79" t="s">
        <v>1860</v>
      </c>
      <c r="D1044" s="79" t="s">
        <v>100</v>
      </c>
      <c r="E1044" s="80" t="s">
        <v>1859</v>
      </c>
      <c r="F1044" s="81" t="s">
        <v>1855</v>
      </c>
      <c r="G1044" s="82" t="s">
        <v>24</v>
      </c>
      <c r="H1044" s="371">
        <v>0</v>
      </c>
      <c r="I1044" s="83">
        <v>470000000</v>
      </c>
      <c r="J1044" s="84" t="s">
        <v>25</v>
      </c>
      <c r="K1044" s="372" t="s">
        <v>617</v>
      </c>
      <c r="L1044" s="64" t="s">
        <v>26</v>
      </c>
      <c r="M1044" s="85" t="s">
        <v>27</v>
      </c>
      <c r="N1044" s="372" t="s">
        <v>2044</v>
      </c>
      <c r="O1044" s="86" t="s">
        <v>28</v>
      </c>
      <c r="P1044" s="64">
        <v>796</v>
      </c>
      <c r="Q1044" s="87" t="s">
        <v>29</v>
      </c>
      <c r="R1044" s="87" t="s">
        <v>3128</v>
      </c>
      <c r="S1044" s="88">
        <v>1950</v>
      </c>
      <c r="T1044" s="89">
        <f t="shared" si="36"/>
        <v>0</v>
      </c>
      <c r="U1044" s="90">
        <f t="shared" si="37"/>
        <v>0</v>
      </c>
      <c r="V1044" s="90"/>
      <c r="W1044" s="371" t="s">
        <v>262</v>
      </c>
      <c r="X1044" s="62"/>
      <c r="Y1044" s="132"/>
      <c r="Z1044" s="74"/>
      <c r="AA1044" s="22"/>
      <c r="AB1044" s="141"/>
      <c r="AC1044" s="248"/>
      <c r="AD1044" s="248"/>
      <c r="AE1044" s="248"/>
      <c r="AF1044" s="248"/>
      <c r="AG1044" s="293"/>
      <c r="AH1044" s="400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401"/>
      <c r="AS1044" s="401"/>
      <c r="AT1044" s="401"/>
      <c r="AU1044" s="401"/>
      <c r="AV1044" s="401"/>
      <c r="AW1044" s="401"/>
      <c r="AX1044" s="401"/>
      <c r="AY1044" s="401"/>
      <c r="AZ1044" s="401"/>
      <c r="BA1044" s="401"/>
      <c r="BB1044" s="401"/>
      <c r="BC1044" s="401"/>
      <c r="BD1044" s="401"/>
      <c r="BE1044" s="401"/>
      <c r="BF1044" s="401"/>
      <c r="BG1044" s="401"/>
      <c r="BH1044" s="401"/>
      <c r="BI1044" s="401"/>
      <c r="BJ1044" s="401"/>
      <c r="BK1044" s="401"/>
      <c r="BL1044" s="401"/>
      <c r="BM1044" s="401"/>
      <c r="BN1044" s="401"/>
      <c r="BO1044" s="401"/>
      <c r="BP1044" s="401"/>
      <c r="BQ1044" s="401"/>
      <c r="BR1044" s="401"/>
      <c r="BS1044" s="401"/>
      <c r="BT1044" s="401"/>
      <c r="BU1044" s="401"/>
      <c r="BV1044" s="401"/>
      <c r="BW1044" s="401"/>
      <c r="BX1044" s="401"/>
      <c r="BY1044" s="401"/>
      <c r="BZ1044" s="401"/>
      <c r="CA1044" s="401"/>
      <c r="CB1044" s="401"/>
      <c r="CC1044" s="401"/>
      <c r="CD1044" s="401"/>
      <c r="CE1044" s="401"/>
      <c r="CF1044" s="401"/>
      <c r="CG1044" s="401"/>
      <c r="CH1044" s="401"/>
      <c r="CI1044" s="401"/>
      <c r="CJ1044" s="401"/>
      <c r="CK1044" s="401"/>
    </row>
    <row r="1045" spans="1:89" s="12" customFormat="1" ht="82.5" customHeight="1">
      <c r="A1045" s="371" t="s">
        <v>3704</v>
      </c>
      <c r="B1045" s="372" t="s">
        <v>23</v>
      </c>
      <c r="C1045" s="79" t="s">
        <v>1860</v>
      </c>
      <c r="D1045" s="79" t="s">
        <v>100</v>
      </c>
      <c r="E1045" s="80" t="s">
        <v>1859</v>
      </c>
      <c r="F1045" s="81" t="s">
        <v>1855</v>
      </c>
      <c r="G1045" s="82" t="s">
        <v>24</v>
      </c>
      <c r="H1045" s="371">
        <v>0</v>
      </c>
      <c r="I1045" s="83">
        <v>470000000</v>
      </c>
      <c r="J1045" s="84" t="s">
        <v>25</v>
      </c>
      <c r="K1045" s="372" t="s">
        <v>3479</v>
      </c>
      <c r="L1045" s="64" t="s">
        <v>26</v>
      </c>
      <c r="M1045" s="85" t="s">
        <v>27</v>
      </c>
      <c r="N1045" s="372" t="s">
        <v>2044</v>
      </c>
      <c r="O1045" s="86" t="s">
        <v>28</v>
      </c>
      <c r="P1045" s="64">
        <v>796</v>
      </c>
      <c r="Q1045" s="87" t="s">
        <v>29</v>
      </c>
      <c r="R1045" s="87" t="s">
        <v>3128</v>
      </c>
      <c r="S1045" s="88">
        <v>1950</v>
      </c>
      <c r="T1045" s="89">
        <f t="shared" si="36"/>
        <v>0</v>
      </c>
      <c r="U1045" s="90">
        <f t="shared" si="37"/>
        <v>0</v>
      </c>
      <c r="V1045" s="181"/>
      <c r="W1045" s="179" t="s">
        <v>262</v>
      </c>
      <c r="X1045" s="182" t="s">
        <v>3181</v>
      </c>
      <c r="Y1045" s="132"/>
      <c r="Z1045" s="74"/>
      <c r="AA1045" s="22"/>
      <c r="AB1045" s="141"/>
      <c r="AC1045" s="248"/>
      <c r="AD1045" s="248"/>
      <c r="AE1045" s="248"/>
      <c r="AF1045" s="248"/>
      <c r="AG1045" s="293"/>
      <c r="AH1045" s="400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401"/>
      <c r="AS1045" s="401"/>
      <c r="AT1045" s="401"/>
      <c r="AU1045" s="401"/>
      <c r="AV1045" s="401"/>
      <c r="AW1045" s="401"/>
      <c r="AX1045" s="401"/>
      <c r="AY1045" s="401"/>
      <c r="AZ1045" s="401"/>
      <c r="BA1045" s="401"/>
      <c r="BB1045" s="401"/>
      <c r="BC1045" s="401"/>
      <c r="BD1045" s="401"/>
      <c r="BE1045" s="401"/>
      <c r="BF1045" s="401"/>
      <c r="BG1045" s="401"/>
      <c r="BH1045" s="401"/>
      <c r="BI1045" s="401"/>
      <c r="BJ1045" s="401"/>
      <c r="BK1045" s="401"/>
      <c r="BL1045" s="401"/>
      <c r="BM1045" s="401"/>
      <c r="BN1045" s="401"/>
      <c r="BO1045" s="401"/>
      <c r="BP1045" s="401"/>
      <c r="BQ1045" s="401"/>
      <c r="BR1045" s="401"/>
      <c r="BS1045" s="401"/>
      <c r="BT1045" s="401"/>
      <c r="BU1045" s="401"/>
      <c r="BV1045" s="401"/>
      <c r="BW1045" s="401"/>
      <c r="BX1045" s="401"/>
      <c r="BY1045" s="401"/>
      <c r="BZ1045" s="401"/>
      <c r="CA1045" s="401"/>
      <c r="CB1045" s="401"/>
      <c r="CC1045" s="401"/>
      <c r="CD1045" s="401"/>
      <c r="CE1045" s="401"/>
      <c r="CF1045" s="401"/>
      <c r="CG1045" s="401"/>
      <c r="CH1045" s="401"/>
      <c r="CI1045" s="401"/>
      <c r="CJ1045" s="401"/>
      <c r="CK1045" s="401"/>
    </row>
    <row r="1046" spans="1:89" s="12" customFormat="1" ht="82.5" customHeight="1">
      <c r="A1046" s="371" t="s">
        <v>3003</v>
      </c>
      <c r="B1046" s="372" t="s">
        <v>23</v>
      </c>
      <c r="C1046" s="79" t="s">
        <v>2042</v>
      </c>
      <c r="D1046" s="79" t="s">
        <v>109</v>
      </c>
      <c r="E1046" s="80" t="s">
        <v>2043</v>
      </c>
      <c r="F1046" s="81" t="s">
        <v>1856</v>
      </c>
      <c r="G1046" s="82" t="s">
        <v>24</v>
      </c>
      <c r="H1046" s="371">
        <v>0</v>
      </c>
      <c r="I1046" s="83">
        <v>470000000</v>
      </c>
      <c r="J1046" s="84" t="s">
        <v>25</v>
      </c>
      <c r="K1046" s="372" t="s">
        <v>617</v>
      </c>
      <c r="L1046" s="64" t="s">
        <v>26</v>
      </c>
      <c r="M1046" s="85" t="s">
        <v>27</v>
      </c>
      <c r="N1046" s="372" t="s">
        <v>2044</v>
      </c>
      <c r="O1046" s="86" t="s">
        <v>28</v>
      </c>
      <c r="P1046" s="64">
        <v>796</v>
      </c>
      <c r="Q1046" s="87" t="s">
        <v>29</v>
      </c>
      <c r="R1046" s="87" t="s">
        <v>3128</v>
      </c>
      <c r="S1046" s="88">
        <v>25000</v>
      </c>
      <c r="T1046" s="89">
        <f t="shared" si="36"/>
        <v>0</v>
      </c>
      <c r="U1046" s="90">
        <f t="shared" si="37"/>
        <v>0</v>
      </c>
      <c r="V1046" s="90"/>
      <c r="W1046" s="371" t="s">
        <v>262</v>
      </c>
      <c r="X1046" s="62"/>
      <c r="Y1046" s="132"/>
      <c r="Z1046" s="74"/>
      <c r="AA1046" s="22"/>
      <c r="AB1046" s="141"/>
      <c r="AC1046" s="248"/>
      <c r="AD1046" s="248"/>
      <c r="AE1046" s="248"/>
      <c r="AF1046" s="248"/>
      <c r="AG1046" s="293"/>
      <c r="AH1046" s="400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401"/>
      <c r="AS1046" s="401"/>
      <c r="AT1046" s="401"/>
      <c r="AU1046" s="401"/>
      <c r="AV1046" s="401"/>
      <c r="AW1046" s="401"/>
      <c r="AX1046" s="401"/>
      <c r="AY1046" s="401"/>
      <c r="AZ1046" s="401"/>
      <c r="BA1046" s="401"/>
      <c r="BB1046" s="401"/>
      <c r="BC1046" s="401"/>
      <c r="BD1046" s="401"/>
      <c r="BE1046" s="401"/>
      <c r="BF1046" s="401"/>
      <c r="BG1046" s="401"/>
      <c r="BH1046" s="401"/>
      <c r="BI1046" s="401"/>
      <c r="BJ1046" s="401"/>
      <c r="BK1046" s="401"/>
      <c r="BL1046" s="401"/>
      <c r="BM1046" s="401"/>
      <c r="BN1046" s="401"/>
      <c r="BO1046" s="401"/>
      <c r="BP1046" s="401"/>
      <c r="BQ1046" s="401"/>
      <c r="BR1046" s="401"/>
      <c r="BS1046" s="401"/>
      <c r="BT1046" s="401"/>
      <c r="BU1046" s="401"/>
      <c r="BV1046" s="401"/>
      <c r="BW1046" s="401"/>
      <c r="BX1046" s="401"/>
      <c r="BY1046" s="401"/>
      <c r="BZ1046" s="401"/>
      <c r="CA1046" s="401"/>
      <c r="CB1046" s="401"/>
      <c r="CC1046" s="401"/>
      <c r="CD1046" s="401"/>
      <c r="CE1046" s="401"/>
      <c r="CF1046" s="401"/>
      <c r="CG1046" s="401"/>
      <c r="CH1046" s="401"/>
      <c r="CI1046" s="401"/>
      <c r="CJ1046" s="401"/>
      <c r="CK1046" s="401"/>
    </row>
    <row r="1047" spans="1:89" s="12" customFormat="1" ht="82.5" customHeight="1">
      <c r="A1047" s="371" t="s">
        <v>3705</v>
      </c>
      <c r="B1047" s="372" t="s">
        <v>23</v>
      </c>
      <c r="C1047" s="79" t="s">
        <v>2042</v>
      </c>
      <c r="D1047" s="79" t="s">
        <v>109</v>
      </c>
      <c r="E1047" s="80" t="s">
        <v>2043</v>
      </c>
      <c r="F1047" s="81" t="s">
        <v>1856</v>
      </c>
      <c r="G1047" s="82" t="s">
        <v>24</v>
      </c>
      <c r="H1047" s="371">
        <v>0</v>
      </c>
      <c r="I1047" s="83">
        <v>470000000</v>
      </c>
      <c r="J1047" s="84" t="s">
        <v>25</v>
      </c>
      <c r="K1047" s="372" t="s">
        <v>3479</v>
      </c>
      <c r="L1047" s="64" t="s">
        <v>26</v>
      </c>
      <c r="M1047" s="85" t="s">
        <v>27</v>
      </c>
      <c r="N1047" s="372" t="s">
        <v>2044</v>
      </c>
      <c r="O1047" s="86" t="s">
        <v>28</v>
      </c>
      <c r="P1047" s="64">
        <v>796</v>
      </c>
      <c r="Q1047" s="87" t="s">
        <v>29</v>
      </c>
      <c r="R1047" s="87" t="s">
        <v>3128</v>
      </c>
      <c r="S1047" s="88">
        <v>25000</v>
      </c>
      <c r="T1047" s="89">
        <f t="shared" si="36"/>
        <v>0</v>
      </c>
      <c r="U1047" s="90">
        <f t="shared" si="37"/>
        <v>0</v>
      </c>
      <c r="V1047" s="90"/>
      <c r="W1047" s="371" t="s">
        <v>262</v>
      </c>
      <c r="X1047" s="62" t="s">
        <v>3181</v>
      </c>
      <c r="Y1047" s="132"/>
      <c r="Z1047" s="74"/>
      <c r="AA1047" s="22"/>
      <c r="AB1047" s="141"/>
      <c r="AC1047" s="248"/>
      <c r="AD1047" s="248"/>
      <c r="AE1047" s="248"/>
      <c r="AF1047" s="248"/>
      <c r="AG1047" s="293"/>
      <c r="AH1047" s="400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401"/>
      <c r="AS1047" s="401"/>
      <c r="AT1047" s="401"/>
      <c r="AU1047" s="401"/>
      <c r="AV1047" s="401"/>
      <c r="AW1047" s="401"/>
      <c r="AX1047" s="401"/>
      <c r="AY1047" s="401"/>
      <c r="AZ1047" s="401"/>
      <c r="BA1047" s="401"/>
      <c r="BB1047" s="401"/>
      <c r="BC1047" s="401"/>
      <c r="BD1047" s="401"/>
      <c r="BE1047" s="401"/>
      <c r="BF1047" s="401"/>
      <c r="BG1047" s="401"/>
      <c r="BH1047" s="401"/>
      <c r="BI1047" s="401"/>
      <c r="BJ1047" s="401"/>
      <c r="BK1047" s="401"/>
      <c r="BL1047" s="401"/>
      <c r="BM1047" s="401"/>
      <c r="BN1047" s="401"/>
      <c r="BO1047" s="401"/>
      <c r="BP1047" s="401"/>
      <c r="BQ1047" s="401"/>
      <c r="BR1047" s="401"/>
      <c r="BS1047" s="401"/>
      <c r="BT1047" s="401"/>
      <c r="BU1047" s="401"/>
      <c r="BV1047" s="401"/>
      <c r="BW1047" s="401"/>
      <c r="BX1047" s="401"/>
      <c r="BY1047" s="401"/>
      <c r="BZ1047" s="401"/>
      <c r="CA1047" s="401"/>
      <c r="CB1047" s="401"/>
      <c r="CC1047" s="401"/>
      <c r="CD1047" s="401"/>
      <c r="CE1047" s="401"/>
      <c r="CF1047" s="401"/>
      <c r="CG1047" s="401"/>
      <c r="CH1047" s="401"/>
      <c r="CI1047" s="401"/>
      <c r="CJ1047" s="401"/>
      <c r="CK1047" s="401"/>
    </row>
    <row r="1048" spans="1:89" s="12" customFormat="1" ht="82.5" customHeight="1">
      <c r="A1048" s="371" t="s">
        <v>3004</v>
      </c>
      <c r="B1048" s="372" t="s">
        <v>23</v>
      </c>
      <c r="C1048" s="79" t="s">
        <v>3063</v>
      </c>
      <c r="D1048" s="79" t="s">
        <v>2014</v>
      </c>
      <c r="E1048" s="80" t="s">
        <v>3064</v>
      </c>
      <c r="F1048" s="81" t="s">
        <v>1863</v>
      </c>
      <c r="G1048" s="82" t="s">
        <v>24</v>
      </c>
      <c r="H1048" s="371">
        <v>0</v>
      </c>
      <c r="I1048" s="83">
        <v>470000000</v>
      </c>
      <c r="J1048" s="84" t="s">
        <v>25</v>
      </c>
      <c r="K1048" s="372" t="s">
        <v>617</v>
      </c>
      <c r="L1048" s="64" t="s">
        <v>26</v>
      </c>
      <c r="M1048" s="85" t="s">
        <v>27</v>
      </c>
      <c r="N1048" s="372" t="s">
        <v>2044</v>
      </c>
      <c r="O1048" s="86" t="s">
        <v>28</v>
      </c>
      <c r="P1048" s="64">
        <v>796</v>
      </c>
      <c r="Q1048" s="87" t="s">
        <v>29</v>
      </c>
      <c r="R1048" s="87" t="s">
        <v>3128</v>
      </c>
      <c r="S1048" s="88">
        <v>116.08</v>
      </c>
      <c r="T1048" s="89">
        <f t="shared" si="36"/>
        <v>0</v>
      </c>
      <c r="U1048" s="90">
        <f t="shared" si="37"/>
        <v>0</v>
      </c>
      <c r="V1048" s="90"/>
      <c r="W1048" s="371" t="s">
        <v>262</v>
      </c>
      <c r="X1048" s="62"/>
      <c r="Y1048" s="132"/>
      <c r="Z1048" s="74"/>
      <c r="AA1048" s="22"/>
      <c r="AB1048" s="141"/>
      <c r="AC1048" s="248"/>
      <c r="AD1048" s="248"/>
      <c r="AE1048" s="248"/>
      <c r="AF1048" s="248"/>
      <c r="AG1048" s="293"/>
      <c r="AH1048" s="400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401"/>
      <c r="AS1048" s="401"/>
      <c r="AT1048" s="401"/>
      <c r="AU1048" s="401"/>
      <c r="AV1048" s="401"/>
      <c r="AW1048" s="401"/>
      <c r="AX1048" s="401"/>
      <c r="AY1048" s="401"/>
      <c r="AZ1048" s="401"/>
      <c r="BA1048" s="401"/>
      <c r="BB1048" s="401"/>
      <c r="BC1048" s="401"/>
      <c r="BD1048" s="401"/>
      <c r="BE1048" s="401"/>
      <c r="BF1048" s="401"/>
      <c r="BG1048" s="401"/>
      <c r="BH1048" s="401"/>
      <c r="BI1048" s="401"/>
      <c r="BJ1048" s="401"/>
      <c r="BK1048" s="401"/>
      <c r="BL1048" s="401"/>
      <c r="BM1048" s="401"/>
      <c r="BN1048" s="401"/>
      <c r="BO1048" s="401"/>
      <c r="BP1048" s="401"/>
      <c r="BQ1048" s="401"/>
      <c r="BR1048" s="401"/>
      <c r="BS1048" s="401"/>
      <c r="BT1048" s="401"/>
      <c r="BU1048" s="401"/>
      <c r="BV1048" s="401"/>
      <c r="BW1048" s="401"/>
      <c r="BX1048" s="401"/>
      <c r="BY1048" s="401"/>
      <c r="BZ1048" s="401"/>
      <c r="CA1048" s="401"/>
      <c r="CB1048" s="401"/>
      <c r="CC1048" s="401"/>
      <c r="CD1048" s="401"/>
      <c r="CE1048" s="401"/>
      <c r="CF1048" s="401"/>
      <c r="CG1048" s="401"/>
      <c r="CH1048" s="401"/>
      <c r="CI1048" s="401"/>
      <c r="CJ1048" s="401"/>
      <c r="CK1048" s="401"/>
    </row>
    <row r="1049" spans="1:89" s="12" customFormat="1" ht="82.5" customHeight="1">
      <c r="A1049" s="371" t="s">
        <v>3618</v>
      </c>
      <c r="B1049" s="372" t="s">
        <v>23</v>
      </c>
      <c r="C1049" s="79" t="s">
        <v>3063</v>
      </c>
      <c r="D1049" s="79" t="s">
        <v>2014</v>
      </c>
      <c r="E1049" s="80" t="s">
        <v>3064</v>
      </c>
      <c r="F1049" s="81" t="s">
        <v>1863</v>
      </c>
      <c r="G1049" s="82" t="s">
        <v>24</v>
      </c>
      <c r="H1049" s="371">
        <v>0</v>
      </c>
      <c r="I1049" s="83">
        <v>470000000</v>
      </c>
      <c r="J1049" s="84" t="s">
        <v>25</v>
      </c>
      <c r="K1049" s="372" t="s">
        <v>3718</v>
      </c>
      <c r="L1049" s="64" t="s">
        <v>26</v>
      </c>
      <c r="M1049" s="85" t="s">
        <v>27</v>
      </c>
      <c r="N1049" s="372" t="s">
        <v>2044</v>
      </c>
      <c r="O1049" s="86" t="s">
        <v>28</v>
      </c>
      <c r="P1049" s="64">
        <v>796</v>
      </c>
      <c r="Q1049" s="87" t="s">
        <v>29</v>
      </c>
      <c r="R1049" s="87" t="s">
        <v>3128</v>
      </c>
      <c r="S1049" s="88">
        <v>116.08</v>
      </c>
      <c r="T1049" s="89">
        <f t="shared" ref="T1049:T1114" si="38">S1049*R1049</f>
        <v>0</v>
      </c>
      <c r="U1049" s="90">
        <f t="shared" ref="U1049:U1114" si="39">T1049*1.12</f>
        <v>0</v>
      </c>
      <c r="V1049" s="90"/>
      <c r="W1049" s="371" t="s">
        <v>262</v>
      </c>
      <c r="X1049" s="62" t="s">
        <v>3181</v>
      </c>
      <c r="Y1049" s="132"/>
      <c r="Z1049" s="74"/>
      <c r="AA1049" s="22"/>
      <c r="AB1049" s="141"/>
      <c r="AC1049" s="248"/>
      <c r="AD1049" s="248"/>
      <c r="AE1049" s="248"/>
      <c r="AF1049" s="248"/>
      <c r="AG1049" s="293"/>
      <c r="AH1049" s="400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401"/>
      <c r="AS1049" s="401"/>
      <c r="AT1049" s="401"/>
      <c r="AU1049" s="401"/>
      <c r="AV1049" s="401"/>
      <c r="AW1049" s="401"/>
      <c r="AX1049" s="401"/>
      <c r="AY1049" s="401"/>
      <c r="AZ1049" s="401"/>
      <c r="BA1049" s="401"/>
      <c r="BB1049" s="401"/>
      <c r="BC1049" s="401"/>
      <c r="BD1049" s="401"/>
      <c r="BE1049" s="401"/>
      <c r="BF1049" s="401"/>
      <c r="BG1049" s="401"/>
      <c r="BH1049" s="401"/>
      <c r="BI1049" s="401"/>
      <c r="BJ1049" s="401"/>
      <c r="BK1049" s="401"/>
      <c r="BL1049" s="401"/>
      <c r="BM1049" s="401"/>
      <c r="BN1049" s="401"/>
      <c r="BO1049" s="401"/>
      <c r="BP1049" s="401"/>
      <c r="BQ1049" s="401"/>
      <c r="BR1049" s="401"/>
      <c r="BS1049" s="401"/>
      <c r="BT1049" s="401"/>
      <c r="BU1049" s="401"/>
      <c r="BV1049" s="401"/>
      <c r="BW1049" s="401"/>
      <c r="BX1049" s="401"/>
      <c r="BY1049" s="401"/>
      <c r="BZ1049" s="401"/>
      <c r="CA1049" s="401"/>
      <c r="CB1049" s="401"/>
      <c r="CC1049" s="401"/>
      <c r="CD1049" s="401"/>
      <c r="CE1049" s="401"/>
      <c r="CF1049" s="401"/>
      <c r="CG1049" s="401"/>
      <c r="CH1049" s="401"/>
      <c r="CI1049" s="401"/>
      <c r="CJ1049" s="401"/>
      <c r="CK1049" s="401"/>
    </row>
    <row r="1050" spans="1:89" s="12" customFormat="1" ht="82.5" customHeight="1">
      <c r="A1050" s="371" t="s">
        <v>3005</v>
      </c>
      <c r="B1050" s="372" t="s">
        <v>23</v>
      </c>
      <c r="C1050" s="79" t="s">
        <v>3065</v>
      </c>
      <c r="D1050" s="79" t="s">
        <v>2014</v>
      </c>
      <c r="E1050" s="80" t="s">
        <v>3066</v>
      </c>
      <c r="F1050" s="81" t="s">
        <v>1864</v>
      </c>
      <c r="G1050" s="82" t="s">
        <v>24</v>
      </c>
      <c r="H1050" s="371">
        <v>0</v>
      </c>
      <c r="I1050" s="83">
        <v>470000000</v>
      </c>
      <c r="J1050" s="84" t="s">
        <v>25</v>
      </c>
      <c r="K1050" s="372" t="s">
        <v>617</v>
      </c>
      <c r="L1050" s="64" t="s">
        <v>26</v>
      </c>
      <c r="M1050" s="85" t="s">
        <v>27</v>
      </c>
      <c r="N1050" s="372" t="s">
        <v>2044</v>
      </c>
      <c r="O1050" s="86" t="s">
        <v>28</v>
      </c>
      <c r="P1050" s="64">
        <v>796</v>
      </c>
      <c r="Q1050" s="87" t="s">
        <v>29</v>
      </c>
      <c r="R1050" s="87" t="s">
        <v>3128</v>
      </c>
      <c r="S1050" s="88">
        <v>142.86000000000001</v>
      </c>
      <c r="T1050" s="89">
        <f t="shared" si="38"/>
        <v>0</v>
      </c>
      <c r="U1050" s="90">
        <f t="shared" si="39"/>
        <v>0</v>
      </c>
      <c r="V1050" s="90"/>
      <c r="W1050" s="371" t="s">
        <v>262</v>
      </c>
      <c r="X1050" s="62"/>
      <c r="Y1050" s="132"/>
      <c r="Z1050" s="74"/>
      <c r="AA1050" s="22"/>
      <c r="AB1050" s="141"/>
      <c r="AC1050" s="248"/>
      <c r="AD1050" s="248"/>
      <c r="AE1050" s="248"/>
      <c r="AF1050" s="248"/>
      <c r="AG1050" s="293"/>
      <c r="AH1050" s="400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401"/>
      <c r="AS1050" s="401"/>
      <c r="AT1050" s="401"/>
      <c r="AU1050" s="401"/>
      <c r="AV1050" s="401"/>
      <c r="AW1050" s="401"/>
      <c r="AX1050" s="401"/>
      <c r="AY1050" s="401"/>
      <c r="AZ1050" s="401"/>
      <c r="BA1050" s="401"/>
      <c r="BB1050" s="401"/>
      <c r="BC1050" s="401"/>
      <c r="BD1050" s="401"/>
      <c r="BE1050" s="401"/>
      <c r="BF1050" s="401"/>
      <c r="BG1050" s="401"/>
      <c r="BH1050" s="401"/>
      <c r="BI1050" s="401"/>
      <c r="BJ1050" s="401"/>
      <c r="BK1050" s="401"/>
      <c r="BL1050" s="401"/>
      <c r="BM1050" s="401"/>
      <c r="BN1050" s="401"/>
      <c r="BO1050" s="401"/>
      <c r="BP1050" s="401"/>
      <c r="BQ1050" s="401"/>
      <c r="BR1050" s="401"/>
      <c r="BS1050" s="401"/>
      <c r="BT1050" s="401"/>
      <c r="BU1050" s="401"/>
      <c r="BV1050" s="401"/>
      <c r="BW1050" s="401"/>
      <c r="BX1050" s="401"/>
      <c r="BY1050" s="401"/>
      <c r="BZ1050" s="401"/>
      <c r="CA1050" s="401"/>
      <c r="CB1050" s="401"/>
      <c r="CC1050" s="401"/>
      <c r="CD1050" s="401"/>
      <c r="CE1050" s="401"/>
      <c r="CF1050" s="401"/>
      <c r="CG1050" s="401"/>
      <c r="CH1050" s="401"/>
      <c r="CI1050" s="401"/>
      <c r="CJ1050" s="401"/>
      <c r="CK1050" s="401"/>
    </row>
    <row r="1051" spans="1:89" s="12" customFormat="1" ht="82.5" customHeight="1">
      <c r="A1051" s="371" t="s">
        <v>5308</v>
      </c>
      <c r="B1051" s="372" t="s">
        <v>23</v>
      </c>
      <c r="C1051" s="79" t="s">
        <v>3065</v>
      </c>
      <c r="D1051" s="79" t="s">
        <v>2014</v>
      </c>
      <c r="E1051" s="80" t="s">
        <v>3066</v>
      </c>
      <c r="F1051" s="81" t="s">
        <v>1864</v>
      </c>
      <c r="G1051" s="82" t="s">
        <v>24</v>
      </c>
      <c r="H1051" s="371">
        <v>0</v>
      </c>
      <c r="I1051" s="83">
        <v>470000000</v>
      </c>
      <c r="J1051" s="84" t="s">
        <v>25</v>
      </c>
      <c r="K1051" s="372" t="s">
        <v>3718</v>
      </c>
      <c r="L1051" s="64" t="s">
        <v>26</v>
      </c>
      <c r="M1051" s="85" t="s">
        <v>27</v>
      </c>
      <c r="N1051" s="372" t="s">
        <v>2044</v>
      </c>
      <c r="O1051" s="86" t="s">
        <v>28</v>
      </c>
      <c r="P1051" s="64">
        <v>796</v>
      </c>
      <c r="Q1051" s="87" t="s">
        <v>29</v>
      </c>
      <c r="R1051" s="87" t="s">
        <v>3128</v>
      </c>
      <c r="S1051" s="88">
        <v>142.86000000000001</v>
      </c>
      <c r="T1051" s="89">
        <f t="shared" si="38"/>
        <v>0</v>
      </c>
      <c r="U1051" s="90">
        <f t="shared" si="39"/>
        <v>0</v>
      </c>
      <c r="V1051" s="181"/>
      <c r="W1051" s="179" t="s">
        <v>262</v>
      </c>
      <c r="X1051" s="182" t="s">
        <v>3181</v>
      </c>
      <c r="Y1051" s="132"/>
      <c r="Z1051" s="74"/>
      <c r="AA1051" s="22"/>
      <c r="AB1051" s="141"/>
      <c r="AC1051" s="248"/>
      <c r="AD1051" s="248"/>
      <c r="AE1051" s="248"/>
      <c r="AF1051" s="248"/>
      <c r="AG1051" s="293"/>
      <c r="AH1051" s="400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401"/>
      <c r="AS1051" s="401"/>
      <c r="AT1051" s="401"/>
      <c r="AU1051" s="401"/>
      <c r="AV1051" s="401"/>
      <c r="AW1051" s="401"/>
      <c r="AX1051" s="401"/>
      <c r="AY1051" s="401"/>
      <c r="AZ1051" s="401"/>
      <c r="BA1051" s="401"/>
      <c r="BB1051" s="401"/>
      <c r="BC1051" s="401"/>
      <c r="BD1051" s="401"/>
      <c r="BE1051" s="401"/>
      <c r="BF1051" s="401"/>
      <c r="BG1051" s="401"/>
      <c r="BH1051" s="401"/>
      <c r="BI1051" s="401"/>
      <c r="BJ1051" s="401"/>
      <c r="BK1051" s="401"/>
      <c r="BL1051" s="401"/>
      <c r="BM1051" s="401"/>
      <c r="BN1051" s="401"/>
      <c r="BO1051" s="401"/>
      <c r="BP1051" s="401"/>
      <c r="BQ1051" s="401"/>
      <c r="BR1051" s="401"/>
      <c r="BS1051" s="401"/>
      <c r="BT1051" s="401"/>
      <c r="BU1051" s="401"/>
      <c r="BV1051" s="401"/>
      <c r="BW1051" s="401"/>
      <c r="BX1051" s="401"/>
      <c r="BY1051" s="401"/>
      <c r="BZ1051" s="401"/>
      <c r="CA1051" s="401"/>
      <c r="CB1051" s="401"/>
      <c r="CC1051" s="401"/>
      <c r="CD1051" s="401"/>
      <c r="CE1051" s="401"/>
      <c r="CF1051" s="401"/>
      <c r="CG1051" s="401"/>
      <c r="CH1051" s="401"/>
      <c r="CI1051" s="401"/>
      <c r="CJ1051" s="401"/>
      <c r="CK1051" s="401"/>
    </row>
    <row r="1052" spans="1:89" s="12" customFormat="1" ht="82.5" customHeight="1">
      <c r="A1052" s="371" t="s">
        <v>4335</v>
      </c>
      <c r="B1052" s="372" t="s">
        <v>23</v>
      </c>
      <c r="C1052" s="79" t="s">
        <v>3065</v>
      </c>
      <c r="D1052" s="79" t="s">
        <v>2014</v>
      </c>
      <c r="E1052" s="80" t="s">
        <v>3066</v>
      </c>
      <c r="F1052" s="81" t="s">
        <v>1864</v>
      </c>
      <c r="G1052" s="82" t="s">
        <v>24</v>
      </c>
      <c r="H1052" s="371">
        <v>0</v>
      </c>
      <c r="I1052" s="83">
        <v>470000000</v>
      </c>
      <c r="J1052" s="84" t="s">
        <v>25</v>
      </c>
      <c r="K1052" s="372" t="s">
        <v>3084</v>
      </c>
      <c r="L1052" s="64" t="s">
        <v>26</v>
      </c>
      <c r="M1052" s="85" t="s">
        <v>27</v>
      </c>
      <c r="N1052" s="372" t="s">
        <v>2044</v>
      </c>
      <c r="O1052" s="86" t="s">
        <v>28</v>
      </c>
      <c r="P1052" s="64">
        <v>796</v>
      </c>
      <c r="Q1052" s="87" t="s">
        <v>29</v>
      </c>
      <c r="R1052" s="87" t="s">
        <v>3128</v>
      </c>
      <c r="S1052" s="88">
        <v>225</v>
      </c>
      <c r="T1052" s="89">
        <f t="shared" si="38"/>
        <v>0</v>
      </c>
      <c r="U1052" s="90">
        <f t="shared" si="39"/>
        <v>0</v>
      </c>
      <c r="V1052" s="181"/>
      <c r="W1052" s="179" t="s">
        <v>262</v>
      </c>
      <c r="X1052" s="182" t="s">
        <v>4271</v>
      </c>
      <c r="Y1052" s="132"/>
      <c r="Z1052" s="74"/>
      <c r="AA1052" s="22"/>
      <c r="AB1052" s="141"/>
      <c r="AC1052" s="248"/>
      <c r="AD1052" s="248"/>
      <c r="AE1052" s="248"/>
      <c r="AF1052" s="248"/>
      <c r="AG1052" s="293"/>
      <c r="AH1052" s="400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401"/>
      <c r="AS1052" s="401"/>
      <c r="AT1052" s="401"/>
      <c r="AU1052" s="401"/>
      <c r="AV1052" s="401"/>
      <c r="AW1052" s="401"/>
      <c r="AX1052" s="401"/>
      <c r="AY1052" s="401"/>
      <c r="AZ1052" s="401"/>
      <c r="BA1052" s="401"/>
      <c r="BB1052" s="401"/>
      <c r="BC1052" s="401"/>
      <c r="BD1052" s="401"/>
      <c r="BE1052" s="401"/>
      <c r="BF1052" s="401"/>
      <c r="BG1052" s="401"/>
      <c r="BH1052" s="401"/>
      <c r="BI1052" s="401"/>
      <c r="BJ1052" s="401"/>
      <c r="BK1052" s="401"/>
      <c r="BL1052" s="401"/>
      <c r="BM1052" s="401"/>
      <c r="BN1052" s="401"/>
      <c r="BO1052" s="401"/>
      <c r="BP1052" s="401"/>
      <c r="BQ1052" s="401"/>
      <c r="BR1052" s="401"/>
      <c r="BS1052" s="401"/>
      <c r="BT1052" s="401"/>
      <c r="BU1052" s="401"/>
      <c r="BV1052" s="401"/>
      <c r="BW1052" s="401"/>
      <c r="BX1052" s="401"/>
      <c r="BY1052" s="401"/>
      <c r="BZ1052" s="401"/>
      <c r="CA1052" s="401"/>
      <c r="CB1052" s="401"/>
      <c r="CC1052" s="401"/>
      <c r="CD1052" s="401"/>
      <c r="CE1052" s="401"/>
      <c r="CF1052" s="401"/>
      <c r="CG1052" s="401"/>
      <c r="CH1052" s="401"/>
      <c r="CI1052" s="401"/>
      <c r="CJ1052" s="401"/>
      <c r="CK1052" s="401"/>
    </row>
    <row r="1053" spans="1:89" s="12" customFormat="1" ht="82.5" customHeight="1">
      <c r="A1053" s="371" t="s">
        <v>5376</v>
      </c>
      <c r="B1053" s="372" t="s">
        <v>23</v>
      </c>
      <c r="C1053" s="79" t="s">
        <v>3065</v>
      </c>
      <c r="D1053" s="79" t="s">
        <v>2014</v>
      </c>
      <c r="E1053" s="80" t="s">
        <v>3066</v>
      </c>
      <c r="F1053" s="81" t="s">
        <v>1864</v>
      </c>
      <c r="G1053" s="82" t="s">
        <v>35</v>
      </c>
      <c r="H1053" s="371">
        <v>0</v>
      </c>
      <c r="I1053" s="83">
        <v>470000000</v>
      </c>
      <c r="J1053" s="84" t="s">
        <v>25</v>
      </c>
      <c r="K1053" s="372" t="s">
        <v>594</v>
      </c>
      <c r="L1053" s="64" t="s">
        <v>26</v>
      </c>
      <c r="M1053" s="85" t="s">
        <v>27</v>
      </c>
      <c r="N1053" s="372" t="s">
        <v>4442</v>
      </c>
      <c r="O1053" s="86" t="s">
        <v>28</v>
      </c>
      <c r="P1053" s="64">
        <v>796</v>
      </c>
      <c r="Q1053" s="87" t="s">
        <v>29</v>
      </c>
      <c r="R1053" s="87">
        <v>45</v>
      </c>
      <c r="S1053" s="88">
        <v>225</v>
      </c>
      <c r="T1053" s="89">
        <f t="shared" si="38"/>
        <v>10125</v>
      </c>
      <c r="U1053" s="90">
        <f t="shared" si="39"/>
        <v>11340.000000000002</v>
      </c>
      <c r="V1053" s="181"/>
      <c r="W1053" s="179" t="s">
        <v>262</v>
      </c>
      <c r="X1053" s="182" t="s">
        <v>4019</v>
      </c>
      <c r="Y1053" s="132"/>
      <c r="Z1053" s="368"/>
      <c r="AA1053" s="405"/>
      <c r="AB1053" s="403"/>
      <c r="AC1053" s="404"/>
      <c r="AD1053" s="404"/>
      <c r="AE1053" s="404"/>
      <c r="AF1053" s="404"/>
      <c r="AG1053" s="411"/>
      <c r="AH1053" s="405"/>
      <c r="AI1053" s="405"/>
      <c r="AJ1053" s="406"/>
      <c r="AK1053" s="405"/>
      <c r="AL1053" s="406"/>
      <c r="AM1053" s="22"/>
      <c r="AN1053" s="22"/>
      <c r="AO1053" s="22"/>
      <c r="AP1053" s="22"/>
      <c r="AQ1053" s="22"/>
      <c r="AR1053" s="401"/>
      <c r="AS1053" s="401"/>
      <c r="AT1053" s="401"/>
      <c r="AU1053" s="401"/>
      <c r="AV1053" s="401"/>
      <c r="AW1053" s="401"/>
      <c r="AX1053" s="401"/>
      <c r="AY1053" s="401"/>
      <c r="AZ1053" s="401"/>
      <c r="BA1053" s="401"/>
      <c r="BB1053" s="401"/>
      <c r="BC1053" s="401"/>
      <c r="BD1053" s="401"/>
      <c r="BE1053" s="401"/>
      <c r="BF1053" s="401"/>
      <c r="BG1053" s="401"/>
      <c r="BH1053" s="401"/>
      <c r="BI1053" s="401"/>
      <c r="BJ1053" s="401"/>
      <c r="BK1053" s="401"/>
      <c r="BL1053" s="401"/>
      <c r="BM1053" s="401"/>
      <c r="BN1053" s="401"/>
      <c r="BO1053" s="401"/>
      <c r="BP1053" s="401"/>
      <c r="BQ1053" s="401"/>
      <c r="BR1053" s="401"/>
      <c r="BS1053" s="401"/>
      <c r="BT1053" s="401"/>
      <c r="BU1053" s="401"/>
      <c r="BV1053" s="401"/>
      <c r="BW1053" s="401"/>
      <c r="BX1053" s="401"/>
      <c r="BY1053" s="401"/>
      <c r="BZ1053" s="401"/>
      <c r="CA1053" s="401"/>
      <c r="CB1053" s="401"/>
      <c r="CC1053" s="401"/>
      <c r="CD1053" s="401"/>
      <c r="CE1053" s="401"/>
      <c r="CF1053" s="401"/>
      <c r="CG1053" s="401"/>
      <c r="CH1053" s="401"/>
      <c r="CI1053" s="401"/>
      <c r="CJ1053" s="401"/>
      <c r="CK1053" s="401"/>
    </row>
    <row r="1054" spans="1:89" s="12" customFormat="1" ht="82.5" customHeight="1">
      <c r="A1054" s="371" t="s">
        <v>4334</v>
      </c>
      <c r="B1054" s="372" t="s">
        <v>23</v>
      </c>
      <c r="C1054" s="79" t="s">
        <v>3067</v>
      </c>
      <c r="D1054" s="79" t="s">
        <v>2014</v>
      </c>
      <c r="E1054" s="80" t="s">
        <v>3068</v>
      </c>
      <c r="F1054" s="81" t="s">
        <v>1865</v>
      </c>
      <c r="G1054" s="82" t="s">
        <v>24</v>
      </c>
      <c r="H1054" s="371">
        <v>0</v>
      </c>
      <c r="I1054" s="83">
        <v>470000000</v>
      </c>
      <c r="J1054" s="84" t="s">
        <v>25</v>
      </c>
      <c r="K1054" s="372" t="s">
        <v>617</v>
      </c>
      <c r="L1054" s="64" t="s">
        <v>26</v>
      </c>
      <c r="M1054" s="85" t="s">
        <v>27</v>
      </c>
      <c r="N1054" s="372" t="s">
        <v>2044</v>
      </c>
      <c r="O1054" s="86" t="s">
        <v>28</v>
      </c>
      <c r="P1054" s="64">
        <v>796</v>
      </c>
      <c r="Q1054" s="87" t="s">
        <v>29</v>
      </c>
      <c r="R1054" s="87" t="s">
        <v>3128</v>
      </c>
      <c r="S1054" s="88">
        <v>285.72000000000003</v>
      </c>
      <c r="T1054" s="89">
        <f t="shared" si="38"/>
        <v>0</v>
      </c>
      <c r="U1054" s="90">
        <f t="shared" si="39"/>
        <v>0</v>
      </c>
      <c r="V1054" s="90"/>
      <c r="W1054" s="371" t="s">
        <v>262</v>
      </c>
      <c r="X1054" s="62"/>
      <c r="Y1054" s="132"/>
      <c r="Z1054" s="74"/>
      <c r="AA1054" s="22"/>
      <c r="AB1054" s="141"/>
      <c r="AC1054" s="248"/>
      <c r="AD1054" s="248"/>
      <c r="AE1054" s="248"/>
      <c r="AF1054" s="248"/>
      <c r="AG1054" s="293"/>
      <c r="AH1054" s="400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401"/>
      <c r="AS1054" s="401"/>
      <c r="AT1054" s="401"/>
      <c r="AU1054" s="401"/>
      <c r="AV1054" s="401"/>
      <c r="AW1054" s="401"/>
      <c r="AX1054" s="401"/>
      <c r="AY1054" s="401"/>
      <c r="AZ1054" s="401"/>
      <c r="BA1054" s="401"/>
      <c r="BB1054" s="401"/>
      <c r="BC1054" s="401"/>
      <c r="BD1054" s="401"/>
      <c r="BE1054" s="401"/>
      <c r="BF1054" s="401"/>
      <c r="BG1054" s="401"/>
      <c r="BH1054" s="401"/>
      <c r="BI1054" s="401"/>
      <c r="BJ1054" s="401"/>
      <c r="BK1054" s="401"/>
      <c r="BL1054" s="401"/>
      <c r="BM1054" s="401"/>
      <c r="BN1054" s="401"/>
      <c r="BO1054" s="401"/>
      <c r="BP1054" s="401"/>
      <c r="BQ1054" s="401"/>
      <c r="BR1054" s="401"/>
      <c r="BS1054" s="401"/>
      <c r="BT1054" s="401"/>
      <c r="BU1054" s="401"/>
      <c r="BV1054" s="401"/>
      <c r="BW1054" s="401"/>
      <c r="BX1054" s="401"/>
      <c r="BY1054" s="401"/>
      <c r="BZ1054" s="401"/>
      <c r="CA1054" s="401"/>
      <c r="CB1054" s="401"/>
      <c r="CC1054" s="401"/>
      <c r="CD1054" s="401"/>
      <c r="CE1054" s="401"/>
      <c r="CF1054" s="401"/>
      <c r="CG1054" s="401"/>
      <c r="CH1054" s="401"/>
      <c r="CI1054" s="401"/>
      <c r="CJ1054" s="401"/>
      <c r="CK1054" s="401"/>
    </row>
    <row r="1055" spans="1:89" s="12" customFormat="1" ht="82.5" customHeight="1">
      <c r="A1055" s="371" t="s">
        <v>3619</v>
      </c>
      <c r="B1055" s="372" t="s">
        <v>23</v>
      </c>
      <c r="C1055" s="79" t="s">
        <v>3067</v>
      </c>
      <c r="D1055" s="79" t="s">
        <v>2014</v>
      </c>
      <c r="E1055" s="80" t="s">
        <v>3068</v>
      </c>
      <c r="F1055" s="81" t="s">
        <v>1865</v>
      </c>
      <c r="G1055" s="82" t="s">
        <v>24</v>
      </c>
      <c r="H1055" s="371">
        <v>0</v>
      </c>
      <c r="I1055" s="83">
        <v>470000000</v>
      </c>
      <c r="J1055" s="84" t="s">
        <v>25</v>
      </c>
      <c r="K1055" s="372" t="s">
        <v>3718</v>
      </c>
      <c r="L1055" s="64" t="s">
        <v>26</v>
      </c>
      <c r="M1055" s="85" t="s">
        <v>27</v>
      </c>
      <c r="N1055" s="372" t="s">
        <v>2044</v>
      </c>
      <c r="O1055" s="86" t="s">
        <v>28</v>
      </c>
      <c r="P1055" s="64">
        <v>796</v>
      </c>
      <c r="Q1055" s="87" t="s">
        <v>29</v>
      </c>
      <c r="R1055" s="87" t="s">
        <v>3128</v>
      </c>
      <c r="S1055" s="88">
        <v>285.72000000000003</v>
      </c>
      <c r="T1055" s="89">
        <f t="shared" si="38"/>
        <v>0</v>
      </c>
      <c r="U1055" s="90">
        <f t="shared" si="39"/>
        <v>0</v>
      </c>
      <c r="V1055" s="181"/>
      <c r="W1055" s="179" t="s">
        <v>262</v>
      </c>
      <c r="X1055" s="182" t="s">
        <v>3181</v>
      </c>
      <c r="Y1055" s="132"/>
      <c r="Z1055" s="74"/>
      <c r="AA1055" s="22"/>
      <c r="AB1055" s="141"/>
      <c r="AC1055" s="248"/>
      <c r="AD1055" s="248"/>
      <c r="AE1055" s="248"/>
      <c r="AF1055" s="248"/>
      <c r="AG1055" s="293"/>
      <c r="AH1055" s="400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401"/>
      <c r="AS1055" s="401"/>
      <c r="AT1055" s="401"/>
      <c r="AU1055" s="401"/>
      <c r="AV1055" s="401"/>
      <c r="AW1055" s="401"/>
      <c r="AX1055" s="401"/>
      <c r="AY1055" s="401"/>
      <c r="AZ1055" s="401"/>
      <c r="BA1055" s="401"/>
      <c r="BB1055" s="401"/>
      <c r="BC1055" s="401"/>
      <c r="BD1055" s="401"/>
      <c r="BE1055" s="401"/>
      <c r="BF1055" s="401"/>
      <c r="BG1055" s="401"/>
      <c r="BH1055" s="401"/>
      <c r="BI1055" s="401"/>
      <c r="BJ1055" s="401"/>
      <c r="BK1055" s="401"/>
      <c r="BL1055" s="401"/>
      <c r="BM1055" s="401"/>
      <c r="BN1055" s="401"/>
      <c r="BO1055" s="401"/>
      <c r="BP1055" s="401"/>
      <c r="BQ1055" s="401"/>
      <c r="BR1055" s="401"/>
      <c r="BS1055" s="401"/>
      <c r="BT1055" s="401"/>
      <c r="BU1055" s="401"/>
      <c r="BV1055" s="401"/>
      <c r="BW1055" s="401"/>
      <c r="BX1055" s="401"/>
      <c r="BY1055" s="401"/>
      <c r="BZ1055" s="401"/>
      <c r="CA1055" s="401"/>
      <c r="CB1055" s="401"/>
      <c r="CC1055" s="401"/>
      <c r="CD1055" s="401"/>
      <c r="CE1055" s="401"/>
      <c r="CF1055" s="401"/>
      <c r="CG1055" s="401"/>
      <c r="CH1055" s="401"/>
      <c r="CI1055" s="401"/>
      <c r="CJ1055" s="401"/>
      <c r="CK1055" s="401"/>
    </row>
    <row r="1056" spans="1:89" s="12" customFormat="1" ht="82.5" customHeight="1">
      <c r="A1056" s="371" t="s">
        <v>4336</v>
      </c>
      <c r="B1056" s="372" t="s">
        <v>23</v>
      </c>
      <c r="C1056" s="79" t="s">
        <v>3067</v>
      </c>
      <c r="D1056" s="79" t="s">
        <v>2014</v>
      </c>
      <c r="E1056" s="80" t="s">
        <v>3068</v>
      </c>
      <c r="F1056" s="81" t="s">
        <v>1865</v>
      </c>
      <c r="G1056" s="82" t="s">
        <v>24</v>
      </c>
      <c r="H1056" s="371">
        <v>0</v>
      </c>
      <c r="I1056" s="83">
        <v>470000000</v>
      </c>
      <c r="J1056" s="84" t="s">
        <v>25</v>
      </c>
      <c r="K1056" s="372" t="s">
        <v>3084</v>
      </c>
      <c r="L1056" s="64" t="s">
        <v>26</v>
      </c>
      <c r="M1056" s="85" t="s">
        <v>27</v>
      </c>
      <c r="N1056" s="372" t="s">
        <v>2044</v>
      </c>
      <c r="O1056" s="86" t="s">
        <v>28</v>
      </c>
      <c r="P1056" s="64">
        <v>796</v>
      </c>
      <c r="Q1056" s="87" t="s">
        <v>29</v>
      </c>
      <c r="R1056" s="244">
        <v>0</v>
      </c>
      <c r="S1056" s="245">
        <v>450</v>
      </c>
      <c r="T1056" s="89">
        <f t="shared" si="38"/>
        <v>0</v>
      </c>
      <c r="U1056" s="90">
        <f t="shared" si="39"/>
        <v>0</v>
      </c>
      <c r="V1056" s="181"/>
      <c r="W1056" s="179" t="s">
        <v>262</v>
      </c>
      <c r="X1056" s="182" t="s">
        <v>4267</v>
      </c>
      <c r="Y1056" s="132"/>
      <c r="Z1056" s="74"/>
      <c r="AA1056" s="22"/>
      <c r="AB1056" s="141"/>
      <c r="AC1056" s="248"/>
      <c r="AD1056" s="248"/>
      <c r="AE1056" s="248"/>
      <c r="AF1056" s="248"/>
      <c r="AG1056" s="293"/>
      <c r="AH1056" s="400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401"/>
      <c r="AS1056" s="401"/>
      <c r="AT1056" s="401"/>
      <c r="AU1056" s="401"/>
      <c r="AV1056" s="401"/>
      <c r="AW1056" s="401"/>
      <c r="AX1056" s="401"/>
      <c r="AY1056" s="401"/>
      <c r="AZ1056" s="401"/>
      <c r="BA1056" s="401"/>
      <c r="BB1056" s="401"/>
      <c r="BC1056" s="401"/>
      <c r="BD1056" s="401"/>
      <c r="BE1056" s="401"/>
      <c r="BF1056" s="401"/>
      <c r="BG1056" s="401"/>
      <c r="BH1056" s="401"/>
      <c r="BI1056" s="401"/>
      <c r="BJ1056" s="401"/>
      <c r="BK1056" s="401"/>
      <c r="BL1056" s="401"/>
      <c r="BM1056" s="401"/>
      <c r="BN1056" s="401"/>
      <c r="BO1056" s="401"/>
      <c r="BP1056" s="401"/>
      <c r="BQ1056" s="401"/>
      <c r="BR1056" s="401"/>
      <c r="BS1056" s="401"/>
      <c r="BT1056" s="401"/>
      <c r="BU1056" s="401"/>
      <c r="BV1056" s="401"/>
      <c r="BW1056" s="401"/>
      <c r="BX1056" s="401"/>
      <c r="BY1056" s="401"/>
      <c r="BZ1056" s="401"/>
      <c r="CA1056" s="401"/>
      <c r="CB1056" s="401"/>
      <c r="CC1056" s="401"/>
      <c r="CD1056" s="401"/>
      <c r="CE1056" s="401"/>
      <c r="CF1056" s="401"/>
      <c r="CG1056" s="401"/>
      <c r="CH1056" s="401"/>
      <c r="CI1056" s="401"/>
      <c r="CJ1056" s="401"/>
      <c r="CK1056" s="401"/>
    </row>
    <row r="1057" spans="1:89" s="12" customFormat="1" ht="82.5" customHeight="1">
      <c r="A1057" s="371" t="s">
        <v>5377</v>
      </c>
      <c r="B1057" s="372" t="s">
        <v>23</v>
      </c>
      <c r="C1057" s="79" t="s">
        <v>3067</v>
      </c>
      <c r="D1057" s="79" t="s">
        <v>2014</v>
      </c>
      <c r="E1057" s="80" t="s">
        <v>3068</v>
      </c>
      <c r="F1057" s="81" t="s">
        <v>1865</v>
      </c>
      <c r="G1057" s="82" t="s">
        <v>35</v>
      </c>
      <c r="H1057" s="371">
        <v>0</v>
      </c>
      <c r="I1057" s="83">
        <v>470000000</v>
      </c>
      <c r="J1057" s="84" t="s">
        <v>25</v>
      </c>
      <c r="K1057" s="372" t="s">
        <v>594</v>
      </c>
      <c r="L1057" s="64" t="s">
        <v>26</v>
      </c>
      <c r="M1057" s="85" t="s">
        <v>27</v>
      </c>
      <c r="N1057" s="372" t="s">
        <v>4442</v>
      </c>
      <c r="O1057" s="86" t="s">
        <v>28</v>
      </c>
      <c r="P1057" s="64">
        <v>796</v>
      </c>
      <c r="Q1057" s="87" t="s">
        <v>29</v>
      </c>
      <c r="R1057" s="244">
        <v>20</v>
      </c>
      <c r="S1057" s="245">
        <v>450</v>
      </c>
      <c r="T1057" s="89">
        <f t="shared" si="38"/>
        <v>9000</v>
      </c>
      <c r="U1057" s="90">
        <f t="shared" si="39"/>
        <v>10080.000000000002</v>
      </c>
      <c r="V1057" s="181"/>
      <c r="W1057" s="179" t="s">
        <v>262</v>
      </c>
      <c r="X1057" s="182" t="s">
        <v>4019</v>
      </c>
      <c r="Y1057" s="132"/>
      <c r="Z1057" s="368"/>
      <c r="AA1057" s="405"/>
      <c r="AB1057" s="403"/>
      <c r="AC1057" s="404"/>
      <c r="AD1057" s="404"/>
      <c r="AE1057" s="404"/>
      <c r="AF1057" s="404"/>
      <c r="AG1057" s="411"/>
      <c r="AH1057" s="405"/>
      <c r="AI1057" s="405"/>
      <c r="AJ1057" s="406"/>
      <c r="AK1057" s="405"/>
      <c r="AL1057" s="406"/>
      <c r="AM1057" s="22"/>
      <c r="AN1057" s="22"/>
      <c r="AO1057" s="22"/>
      <c r="AP1057" s="22"/>
      <c r="AQ1057" s="22"/>
      <c r="AR1057" s="401"/>
      <c r="AS1057" s="401"/>
      <c r="AT1057" s="401"/>
      <c r="AU1057" s="401"/>
      <c r="AV1057" s="401"/>
      <c r="AW1057" s="401"/>
      <c r="AX1057" s="401"/>
      <c r="AY1057" s="401"/>
      <c r="AZ1057" s="401"/>
      <c r="BA1057" s="401"/>
      <c r="BB1057" s="401"/>
      <c r="BC1057" s="401"/>
      <c r="BD1057" s="401"/>
      <c r="BE1057" s="401"/>
      <c r="BF1057" s="401"/>
      <c r="BG1057" s="401"/>
      <c r="BH1057" s="401"/>
      <c r="BI1057" s="401"/>
      <c r="BJ1057" s="401"/>
      <c r="BK1057" s="401"/>
      <c r="BL1057" s="401"/>
      <c r="BM1057" s="401"/>
      <c r="BN1057" s="401"/>
      <c r="BO1057" s="401"/>
      <c r="BP1057" s="401"/>
      <c r="BQ1057" s="401"/>
      <c r="BR1057" s="401"/>
      <c r="BS1057" s="401"/>
      <c r="BT1057" s="401"/>
      <c r="BU1057" s="401"/>
      <c r="BV1057" s="401"/>
      <c r="BW1057" s="401"/>
      <c r="BX1057" s="401"/>
      <c r="BY1057" s="401"/>
      <c r="BZ1057" s="401"/>
      <c r="CA1057" s="401"/>
      <c r="CB1057" s="401"/>
      <c r="CC1057" s="401"/>
      <c r="CD1057" s="401"/>
      <c r="CE1057" s="401"/>
      <c r="CF1057" s="401"/>
      <c r="CG1057" s="401"/>
      <c r="CH1057" s="401"/>
      <c r="CI1057" s="401"/>
      <c r="CJ1057" s="401"/>
      <c r="CK1057" s="401"/>
    </row>
    <row r="1058" spans="1:89" s="12" customFormat="1" ht="82.5" customHeight="1">
      <c r="A1058" s="371" t="s">
        <v>3006</v>
      </c>
      <c r="B1058" s="372" t="s">
        <v>23</v>
      </c>
      <c r="C1058" s="79" t="s">
        <v>1965</v>
      </c>
      <c r="D1058" s="79" t="s">
        <v>1456</v>
      </c>
      <c r="E1058" s="80" t="s">
        <v>1966</v>
      </c>
      <c r="F1058" s="81" t="s">
        <v>1866</v>
      </c>
      <c r="G1058" s="82" t="s">
        <v>24</v>
      </c>
      <c r="H1058" s="371">
        <v>0</v>
      </c>
      <c r="I1058" s="83">
        <v>470000000</v>
      </c>
      <c r="J1058" s="84" t="s">
        <v>25</v>
      </c>
      <c r="K1058" s="372" t="s">
        <v>617</v>
      </c>
      <c r="L1058" s="64" t="s">
        <v>26</v>
      </c>
      <c r="M1058" s="85" t="s">
        <v>27</v>
      </c>
      <c r="N1058" s="372" t="s">
        <v>2044</v>
      </c>
      <c r="O1058" s="86" t="s">
        <v>28</v>
      </c>
      <c r="P1058" s="64">
        <v>796</v>
      </c>
      <c r="Q1058" s="87" t="s">
        <v>29</v>
      </c>
      <c r="R1058" s="87" t="s">
        <v>3128</v>
      </c>
      <c r="S1058" s="88">
        <v>1376.02</v>
      </c>
      <c r="T1058" s="89">
        <f t="shared" si="38"/>
        <v>0</v>
      </c>
      <c r="U1058" s="90">
        <f t="shared" si="39"/>
        <v>0</v>
      </c>
      <c r="V1058" s="90"/>
      <c r="W1058" s="371" t="s">
        <v>262</v>
      </c>
      <c r="X1058" s="62"/>
      <c r="Y1058" s="132"/>
      <c r="Z1058" s="74"/>
      <c r="AA1058" s="22"/>
      <c r="AB1058" s="141"/>
      <c r="AC1058" s="248"/>
      <c r="AD1058" s="248"/>
      <c r="AE1058" s="248"/>
      <c r="AF1058" s="248"/>
      <c r="AG1058" s="293"/>
      <c r="AH1058" s="400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401"/>
      <c r="AS1058" s="401"/>
      <c r="AT1058" s="401"/>
      <c r="AU1058" s="401"/>
      <c r="AV1058" s="401"/>
      <c r="AW1058" s="401"/>
      <c r="AX1058" s="401"/>
      <c r="AY1058" s="401"/>
      <c r="AZ1058" s="401"/>
      <c r="BA1058" s="401"/>
      <c r="BB1058" s="401"/>
      <c r="BC1058" s="401"/>
      <c r="BD1058" s="401"/>
      <c r="BE1058" s="401"/>
      <c r="BF1058" s="401"/>
      <c r="BG1058" s="401"/>
      <c r="BH1058" s="401"/>
      <c r="BI1058" s="401"/>
      <c r="BJ1058" s="401"/>
      <c r="BK1058" s="401"/>
      <c r="BL1058" s="401"/>
      <c r="BM1058" s="401"/>
      <c r="BN1058" s="401"/>
      <c r="BO1058" s="401"/>
      <c r="BP1058" s="401"/>
      <c r="BQ1058" s="401"/>
      <c r="BR1058" s="401"/>
      <c r="BS1058" s="401"/>
      <c r="BT1058" s="401"/>
      <c r="BU1058" s="401"/>
      <c r="BV1058" s="401"/>
      <c r="BW1058" s="401"/>
      <c r="BX1058" s="401"/>
      <c r="BY1058" s="401"/>
      <c r="BZ1058" s="401"/>
      <c r="CA1058" s="401"/>
      <c r="CB1058" s="401"/>
      <c r="CC1058" s="401"/>
      <c r="CD1058" s="401"/>
      <c r="CE1058" s="401"/>
      <c r="CF1058" s="401"/>
      <c r="CG1058" s="401"/>
      <c r="CH1058" s="401"/>
      <c r="CI1058" s="401"/>
      <c r="CJ1058" s="401"/>
      <c r="CK1058" s="401"/>
    </row>
    <row r="1059" spans="1:89" s="12" customFormat="1" ht="82.5" customHeight="1">
      <c r="A1059" s="371" t="s">
        <v>3620</v>
      </c>
      <c r="B1059" s="372" t="s">
        <v>23</v>
      </c>
      <c r="C1059" s="79" t="s">
        <v>1965</v>
      </c>
      <c r="D1059" s="79" t="s">
        <v>1456</v>
      </c>
      <c r="E1059" s="80" t="s">
        <v>1966</v>
      </c>
      <c r="F1059" s="81" t="s">
        <v>1866</v>
      </c>
      <c r="G1059" s="82" t="s">
        <v>24</v>
      </c>
      <c r="H1059" s="371">
        <v>0</v>
      </c>
      <c r="I1059" s="83">
        <v>470000000</v>
      </c>
      <c r="J1059" s="84" t="s">
        <v>25</v>
      </c>
      <c r="K1059" s="372" t="s">
        <v>3718</v>
      </c>
      <c r="L1059" s="64" t="s">
        <v>26</v>
      </c>
      <c r="M1059" s="85" t="s">
        <v>27</v>
      </c>
      <c r="N1059" s="372" t="s">
        <v>2044</v>
      </c>
      <c r="O1059" s="86" t="s">
        <v>28</v>
      </c>
      <c r="P1059" s="64">
        <v>796</v>
      </c>
      <c r="Q1059" s="87" t="s">
        <v>29</v>
      </c>
      <c r="R1059" s="87" t="s">
        <v>3128</v>
      </c>
      <c r="S1059" s="88">
        <v>1376.02</v>
      </c>
      <c r="T1059" s="89">
        <f t="shared" si="38"/>
        <v>0</v>
      </c>
      <c r="U1059" s="90">
        <f t="shared" si="39"/>
        <v>0</v>
      </c>
      <c r="V1059" s="90"/>
      <c r="W1059" s="371" t="s">
        <v>262</v>
      </c>
      <c r="X1059" s="62" t="s">
        <v>3181</v>
      </c>
      <c r="Y1059" s="132"/>
      <c r="Z1059" s="74"/>
      <c r="AA1059" s="22"/>
      <c r="AB1059" s="141"/>
      <c r="AC1059" s="248"/>
      <c r="AD1059" s="248"/>
      <c r="AE1059" s="248"/>
      <c r="AF1059" s="248"/>
      <c r="AG1059" s="293"/>
      <c r="AH1059" s="400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401"/>
      <c r="AS1059" s="401"/>
      <c r="AT1059" s="401"/>
      <c r="AU1059" s="401"/>
      <c r="AV1059" s="401"/>
      <c r="AW1059" s="401"/>
      <c r="AX1059" s="401"/>
      <c r="AY1059" s="401"/>
      <c r="AZ1059" s="401"/>
      <c r="BA1059" s="401"/>
      <c r="BB1059" s="401"/>
      <c r="BC1059" s="401"/>
      <c r="BD1059" s="401"/>
      <c r="BE1059" s="401"/>
      <c r="BF1059" s="401"/>
      <c r="BG1059" s="401"/>
      <c r="BH1059" s="401"/>
      <c r="BI1059" s="401"/>
      <c r="BJ1059" s="401"/>
      <c r="BK1059" s="401"/>
      <c r="BL1059" s="401"/>
      <c r="BM1059" s="401"/>
      <c r="BN1059" s="401"/>
      <c r="BO1059" s="401"/>
      <c r="BP1059" s="401"/>
      <c r="BQ1059" s="401"/>
      <c r="BR1059" s="401"/>
      <c r="BS1059" s="401"/>
      <c r="BT1059" s="401"/>
      <c r="BU1059" s="401"/>
      <c r="BV1059" s="401"/>
      <c r="BW1059" s="401"/>
      <c r="BX1059" s="401"/>
      <c r="BY1059" s="401"/>
      <c r="BZ1059" s="401"/>
      <c r="CA1059" s="401"/>
      <c r="CB1059" s="401"/>
      <c r="CC1059" s="401"/>
      <c r="CD1059" s="401"/>
      <c r="CE1059" s="401"/>
      <c r="CF1059" s="401"/>
      <c r="CG1059" s="401"/>
      <c r="CH1059" s="401"/>
      <c r="CI1059" s="401"/>
      <c r="CJ1059" s="401"/>
      <c r="CK1059" s="401"/>
    </row>
    <row r="1060" spans="1:89" s="12" customFormat="1" ht="82.5" customHeight="1">
      <c r="A1060" s="371" t="s">
        <v>5099</v>
      </c>
      <c r="B1060" s="372" t="s">
        <v>23</v>
      </c>
      <c r="C1060" s="79" t="s">
        <v>1965</v>
      </c>
      <c r="D1060" s="79" t="s">
        <v>1456</v>
      </c>
      <c r="E1060" s="80" t="s">
        <v>1966</v>
      </c>
      <c r="F1060" s="81" t="s">
        <v>1866</v>
      </c>
      <c r="G1060" s="82" t="s">
        <v>35</v>
      </c>
      <c r="H1060" s="371">
        <v>0</v>
      </c>
      <c r="I1060" s="83">
        <v>470000000</v>
      </c>
      <c r="J1060" s="84" t="s">
        <v>25</v>
      </c>
      <c r="K1060" s="372" t="s">
        <v>3084</v>
      </c>
      <c r="L1060" s="64" t="s">
        <v>26</v>
      </c>
      <c r="M1060" s="85" t="s">
        <v>27</v>
      </c>
      <c r="N1060" s="372" t="s">
        <v>2044</v>
      </c>
      <c r="O1060" s="86" t="s">
        <v>38</v>
      </c>
      <c r="P1060" s="64">
        <v>796</v>
      </c>
      <c r="Q1060" s="87" t="s">
        <v>29</v>
      </c>
      <c r="R1060" s="87" t="s">
        <v>728</v>
      </c>
      <c r="S1060" s="88">
        <v>1651.22</v>
      </c>
      <c r="T1060" s="89">
        <f t="shared" si="38"/>
        <v>247683</v>
      </c>
      <c r="U1060" s="90">
        <f t="shared" si="39"/>
        <v>277404.96000000002</v>
      </c>
      <c r="V1060" s="90"/>
      <c r="W1060" s="371" t="s">
        <v>262</v>
      </c>
      <c r="X1060" s="62" t="s">
        <v>5055</v>
      </c>
      <c r="Y1060" s="132"/>
      <c r="Z1060" s="368"/>
      <c r="AA1060" s="405"/>
      <c r="AB1060" s="403"/>
      <c r="AC1060" s="404"/>
      <c r="AD1060" s="404"/>
      <c r="AE1060" s="404"/>
      <c r="AF1060" s="248"/>
      <c r="AG1060" s="293"/>
      <c r="AH1060" s="400"/>
      <c r="AI1060" s="405"/>
      <c r="AJ1060" s="406"/>
      <c r="AK1060" s="405"/>
      <c r="AL1060" s="406"/>
      <c r="AM1060" s="22"/>
      <c r="AN1060" s="22"/>
      <c r="AO1060" s="22"/>
      <c r="AP1060" s="22"/>
      <c r="AQ1060" s="22"/>
      <c r="AR1060" s="401"/>
      <c r="AS1060" s="401"/>
      <c r="AT1060" s="401"/>
      <c r="AU1060" s="401"/>
      <c r="AV1060" s="401"/>
      <c r="AW1060" s="401"/>
      <c r="AX1060" s="401"/>
      <c r="AY1060" s="401"/>
      <c r="AZ1060" s="401"/>
      <c r="BA1060" s="401"/>
      <c r="BB1060" s="401"/>
      <c r="BC1060" s="401"/>
      <c r="BD1060" s="401"/>
      <c r="BE1060" s="401"/>
      <c r="BF1060" s="401"/>
      <c r="BG1060" s="401"/>
      <c r="BH1060" s="401"/>
      <c r="BI1060" s="401"/>
      <c r="BJ1060" s="401"/>
      <c r="BK1060" s="401"/>
      <c r="BL1060" s="401"/>
      <c r="BM1060" s="401"/>
      <c r="BN1060" s="401"/>
      <c r="BO1060" s="401"/>
      <c r="BP1060" s="401"/>
      <c r="BQ1060" s="401"/>
      <c r="BR1060" s="401"/>
      <c r="BS1060" s="401"/>
      <c r="BT1060" s="401"/>
      <c r="BU1060" s="401"/>
      <c r="BV1060" s="401"/>
      <c r="BW1060" s="401"/>
      <c r="BX1060" s="401"/>
      <c r="BY1060" s="401"/>
      <c r="BZ1060" s="401"/>
      <c r="CA1060" s="401"/>
      <c r="CB1060" s="401"/>
      <c r="CC1060" s="401"/>
      <c r="CD1060" s="401"/>
      <c r="CE1060" s="401"/>
      <c r="CF1060" s="401"/>
      <c r="CG1060" s="401"/>
      <c r="CH1060" s="401"/>
      <c r="CI1060" s="401"/>
      <c r="CJ1060" s="401"/>
      <c r="CK1060" s="401"/>
    </row>
    <row r="1061" spans="1:89" s="12" customFormat="1" ht="82.5" customHeight="1">
      <c r="A1061" s="371" t="s">
        <v>3007</v>
      </c>
      <c r="B1061" s="372" t="s">
        <v>23</v>
      </c>
      <c r="C1061" s="79" t="s">
        <v>2015</v>
      </c>
      <c r="D1061" s="79" t="s">
        <v>2016</v>
      </c>
      <c r="E1061" s="80" t="s">
        <v>2017</v>
      </c>
      <c r="F1061" s="81" t="s">
        <v>1867</v>
      </c>
      <c r="G1061" s="82" t="s">
        <v>24</v>
      </c>
      <c r="H1061" s="371">
        <v>0</v>
      </c>
      <c r="I1061" s="83">
        <v>470000000</v>
      </c>
      <c r="J1061" s="84" t="s">
        <v>25</v>
      </c>
      <c r="K1061" s="372" t="s">
        <v>617</v>
      </c>
      <c r="L1061" s="64" t="s">
        <v>26</v>
      </c>
      <c r="M1061" s="85" t="s">
        <v>27</v>
      </c>
      <c r="N1061" s="372" t="s">
        <v>2044</v>
      </c>
      <c r="O1061" s="86" t="s">
        <v>28</v>
      </c>
      <c r="P1061" s="64">
        <v>796</v>
      </c>
      <c r="Q1061" s="87" t="s">
        <v>29</v>
      </c>
      <c r="R1061" s="87" t="s">
        <v>3128</v>
      </c>
      <c r="S1061" s="88">
        <v>17200</v>
      </c>
      <c r="T1061" s="89">
        <f t="shared" si="38"/>
        <v>0</v>
      </c>
      <c r="U1061" s="90">
        <f t="shared" si="39"/>
        <v>0</v>
      </c>
      <c r="V1061" s="90"/>
      <c r="W1061" s="371" t="s">
        <v>262</v>
      </c>
      <c r="X1061" s="62"/>
      <c r="Y1061" s="132"/>
      <c r="Z1061" s="74"/>
      <c r="AA1061" s="22"/>
      <c r="AB1061" s="141"/>
      <c r="AC1061" s="248"/>
      <c r="AD1061" s="248"/>
      <c r="AE1061" s="248"/>
      <c r="AF1061" s="248"/>
      <c r="AG1061" s="293"/>
      <c r="AH1061" s="400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401"/>
      <c r="AS1061" s="401"/>
      <c r="AT1061" s="401"/>
      <c r="AU1061" s="401"/>
      <c r="AV1061" s="401"/>
      <c r="AW1061" s="401"/>
      <c r="AX1061" s="401"/>
      <c r="AY1061" s="401"/>
      <c r="AZ1061" s="401"/>
      <c r="BA1061" s="401"/>
      <c r="BB1061" s="401"/>
      <c r="BC1061" s="401"/>
      <c r="BD1061" s="401"/>
      <c r="BE1061" s="401"/>
      <c r="BF1061" s="401"/>
      <c r="BG1061" s="401"/>
      <c r="BH1061" s="401"/>
      <c r="BI1061" s="401"/>
      <c r="BJ1061" s="401"/>
      <c r="BK1061" s="401"/>
      <c r="BL1061" s="401"/>
      <c r="BM1061" s="401"/>
      <c r="BN1061" s="401"/>
      <c r="BO1061" s="401"/>
      <c r="BP1061" s="401"/>
      <c r="BQ1061" s="401"/>
      <c r="BR1061" s="401"/>
      <c r="BS1061" s="401"/>
      <c r="BT1061" s="401"/>
      <c r="BU1061" s="401"/>
      <c r="BV1061" s="401"/>
      <c r="BW1061" s="401"/>
      <c r="BX1061" s="401"/>
      <c r="BY1061" s="401"/>
      <c r="BZ1061" s="401"/>
      <c r="CA1061" s="401"/>
      <c r="CB1061" s="401"/>
      <c r="CC1061" s="401"/>
      <c r="CD1061" s="401"/>
      <c r="CE1061" s="401"/>
      <c r="CF1061" s="401"/>
      <c r="CG1061" s="401"/>
      <c r="CH1061" s="401"/>
      <c r="CI1061" s="401"/>
      <c r="CJ1061" s="401"/>
      <c r="CK1061" s="401"/>
    </row>
    <row r="1062" spans="1:89" s="12" customFormat="1" ht="82.5" customHeight="1">
      <c r="A1062" s="371" t="s">
        <v>3621</v>
      </c>
      <c r="B1062" s="372" t="s">
        <v>23</v>
      </c>
      <c r="C1062" s="79" t="s">
        <v>2015</v>
      </c>
      <c r="D1062" s="473" t="s">
        <v>2016</v>
      </c>
      <c r="E1062" s="80" t="s">
        <v>2017</v>
      </c>
      <c r="F1062" s="81" t="s">
        <v>1867</v>
      </c>
      <c r="G1062" s="82" t="s">
        <v>24</v>
      </c>
      <c r="H1062" s="371">
        <v>0</v>
      </c>
      <c r="I1062" s="83">
        <v>470000000</v>
      </c>
      <c r="J1062" s="84" t="s">
        <v>25</v>
      </c>
      <c r="K1062" s="372" t="s">
        <v>3718</v>
      </c>
      <c r="L1062" s="64" t="s">
        <v>26</v>
      </c>
      <c r="M1062" s="85" t="s">
        <v>27</v>
      </c>
      <c r="N1062" s="372" t="s">
        <v>2044</v>
      </c>
      <c r="O1062" s="86" t="s">
        <v>28</v>
      </c>
      <c r="P1062" s="64">
        <v>796</v>
      </c>
      <c r="Q1062" s="87" t="s">
        <v>29</v>
      </c>
      <c r="R1062" s="87" t="s">
        <v>3128</v>
      </c>
      <c r="S1062" s="88">
        <v>17200</v>
      </c>
      <c r="T1062" s="89">
        <f t="shared" si="38"/>
        <v>0</v>
      </c>
      <c r="U1062" s="90">
        <f t="shared" si="39"/>
        <v>0</v>
      </c>
      <c r="V1062" s="90"/>
      <c r="W1062" s="246" t="s">
        <v>262</v>
      </c>
      <c r="X1062" s="62" t="s">
        <v>3181</v>
      </c>
      <c r="Y1062" s="132"/>
      <c r="Z1062" s="74"/>
      <c r="AA1062" s="22"/>
      <c r="AB1062" s="141"/>
      <c r="AC1062" s="248"/>
      <c r="AD1062" s="248"/>
      <c r="AE1062" s="248"/>
      <c r="AF1062" s="248"/>
      <c r="AG1062" s="293"/>
      <c r="AH1062" s="400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401"/>
      <c r="AS1062" s="401"/>
      <c r="AT1062" s="401"/>
      <c r="AU1062" s="401"/>
      <c r="AV1062" s="401"/>
      <c r="AW1062" s="401"/>
      <c r="AX1062" s="401"/>
      <c r="AY1062" s="401"/>
      <c r="AZ1062" s="401"/>
      <c r="BA1062" s="401"/>
      <c r="BB1062" s="401"/>
      <c r="BC1062" s="401"/>
      <c r="BD1062" s="401"/>
      <c r="BE1062" s="401"/>
      <c r="BF1062" s="401"/>
      <c r="BG1062" s="401"/>
      <c r="BH1062" s="401"/>
      <c r="BI1062" s="401"/>
      <c r="BJ1062" s="401"/>
      <c r="BK1062" s="401"/>
      <c r="BL1062" s="401"/>
      <c r="BM1062" s="401"/>
      <c r="BN1062" s="401"/>
      <c r="BO1062" s="401"/>
      <c r="BP1062" s="401"/>
      <c r="BQ1062" s="401"/>
      <c r="BR1062" s="401"/>
      <c r="BS1062" s="401"/>
      <c r="BT1062" s="401"/>
      <c r="BU1062" s="401"/>
      <c r="BV1062" s="401"/>
      <c r="BW1062" s="401"/>
      <c r="BX1062" s="401"/>
      <c r="BY1062" s="401"/>
      <c r="BZ1062" s="401"/>
      <c r="CA1062" s="401"/>
      <c r="CB1062" s="401"/>
      <c r="CC1062" s="401"/>
      <c r="CD1062" s="401"/>
      <c r="CE1062" s="401"/>
      <c r="CF1062" s="401"/>
      <c r="CG1062" s="401"/>
      <c r="CH1062" s="401"/>
      <c r="CI1062" s="401"/>
      <c r="CJ1062" s="401"/>
      <c r="CK1062" s="401"/>
    </row>
    <row r="1063" spans="1:89" s="12" customFormat="1" ht="82.5" customHeight="1">
      <c r="A1063" s="371" t="s">
        <v>5100</v>
      </c>
      <c r="B1063" s="372" t="s">
        <v>23</v>
      </c>
      <c r="C1063" s="79" t="s">
        <v>2015</v>
      </c>
      <c r="D1063" s="473" t="s">
        <v>2016</v>
      </c>
      <c r="E1063" s="80" t="s">
        <v>2017</v>
      </c>
      <c r="F1063" s="81" t="s">
        <v>1867</v>
      </c>
      <c r="G1063" s="82" t="s">
        <v>35</v>
      </c>
      <c r="H1063" s="371">
        <v>0</v>
      </c>
      <c r="I1063" s="83">
        <v>470000000</v>
      </c>
      <c r="J1063" s="84" t="s">
        <v>25</v>
      </c>
      <c r="K1063" s="372" t="s">
        <v>3084</v>
      </c>
      <c r="L1063" s="64" t="s">
        <v>26</v>
      </c>
      <c r="M1063" s="85" t="s">
        <v>27</v>
      </c>
      <c r="N1063" s="372" t="s">
        <v>2044</v>
      </c>
      <c r="O1063" s="86" t="s">
        <v>28</v>
      </c>
      <c r="P1063" s="64">
        <v>796</v>
      </c>
      <c r="Q1063" s="87" t="s">
        <v>29</v>
      </c>
      <c r="R1063" s="87" t="s">
        <v>3128</v>
      </c>
      <c r="S1063" s="88">
        <v>28900</v>
      </c>
      <c r="T1063" s="89">
        <f t="shared" si="38"/>
        <v>0</v>
      </c>
      <c r="U1063" s="90">
        <f t="shared" si="39"/>
        <v>0</v>
      </c>
      <c r="V1063" s="90"/>
      <c r="W1063" s="246" t="s">
        <v>262</v>
      </c>
      <c r="X1063" s="62" t="s">
        <v>5101</v>
      </c>
      <c r="Y1063" s="132"/>
      <c r="Z1063" s="74"/>
      <c r="AA1063" s="22"/>
      <c r="AB1063" s="141"/>
      <c r="AC1063" s="248"/>
      <c r="AD1063" s="248"/>
      <c r="AE1063" s="248"/>
      <c r="AF1063" s="248"/>
      <c r="AG1063" s="293"/>
      <c r="AH1063" s="400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401"/>
      <c r="AS1063" s="401"/>
      <c r="AT1063" s="401"/>
      <c r="AU1063" s="401"/>
      <c r="AV1063" s="401"/>
      <c r="AW1063" s="401"/>
      <c r="AX1063" s="401"/>
      <c r="AY1063" s="401"/>
      <c r="AZ1063" s="401"/>
      <c r="BA1063" s="401"/>
      <c r="BB1063" s="401"/>
      <c r="BC1063" s="401"/>
      <c r="BD1063" s="401"/>
      <c r="BE1063" s="401"/>
      <c r="BF1063" s="401"/>
      <c r="BG1063" s="401"/>
      <c r="BH1063" s="401"/>
      <c r="BI1063" s="401"/>
      <c r="BJ1063" s="401"/>
      <c r="BK1063" s="401"/>
      <c r="BL1063" s="401"/>
      <c r="BM1063" s="401"/>
      <c r="BN1063" s="401"/>
      <c r="BO1063" s="401"/>
      <c r="BP1063" s="401"/>
      <c r="BQ1063" s="401"/>
      <c r="BR1063" s="401"/>
      <c r="BS1063" s="401"/>
      <c r="BT1063" s="401"/>
      <c r="BU1063" s="401"/>
      <c r="BV1063" s="401"/>
      <c r="BW1063" s="401"/>
      <c r="BX1063" s="401"/>
      <c r="BY1063" s="401"/>
      <c r="BZ1063" s="401"/>
      <c r="CA1063" s="401"/>
      <c r="CB1063" s="401"/>
      <c r="CC1063" s="401"/>
      <c r="CD1063" s="401"/>
      <c r="CE1063" s="401"/>
      <c r="CF1063" s="401"/>
      <c r="CG1063" s="401"/>
      <c r="CH1063" s="401"/>
      <c r="CI1063" s="401"/>
      <c r="CJ1063" s="401"/>
      <c r="CK1063" s="401"/>
    </row>
    <row r="1064" spans="1:89" s="12" customFormat="1" ht="82.5" customHeight="1">
      <c r="A1064" s="371" t="s">
        <v>3008</v>
      </c>
      <c r="B1064" s="372" t="s">
        <v>23</v>
      </c>
      <c r="C1064" s="79" t="s">
        <v>2018</v>
      </c>
      <c r="D1064" s="79" t="s">
        <v>2019</v>
      </c>
      <c r="E1064" s="80" t="s">
        <v>2020</v>
      </c>
      <c r="F1064" s="81" t="s">
        <v>1868</v>
      </c>
      <c r="G1064" s="82" t="s">
        <v>24</v>
      </c>
      <c r="H1064" s="371">
        <v>0</v>
      </c>
      <c r="I1064" s="83">
        <v>470000000</v>
      </c>
      <c r="J1064" s="84" t="s">
        <v>25</v>
      </c>
      <c r="K1064" s="372" t="s">
        <v>617</v>
      </c>
      <c r="L1064" s="64" t="s">
        <v>26</v>
      </c>
      <c r="M1064" s="85" t="s">
        <v>27</v>
      </c>
      <c r="N1064" s="372" t="s">
        <v>2044</v>
      </c>
      <c r="O1064" s="86" t="s">
        <v>28</v>
      </c>
      <c r="P1064" s="64">
        <v>796</v>
      </c>
      <c r="Q1064" s="87" t="s">
        <v>29</v>
      </c>
      <c r="R1064" s="87" t="s">
        <v>3128</v>
      </c>
      <c r="S1064" s="88">
        <v>22800</v>
      </c>
      <c r="T1064" s="89">
        <f t="shared" si="38"/>
        <v>0</v>
      </c>
      <c r="U1064" s="90">
        <f t="shared" si="39"/>
        <v>0</v>
      </c>
      <c r="V1064" s="90"/>
      <c r="W1064" s="371" t="s">
        <v>262</v>
      </c>
      <c r="X1064" s="62"/>
      <c r="Y1064" s="132"/>
      <c r="Z1064" s="74"/>
      <c r="AA1064" s="22"/>
      <c r="AB1064" s="141"/>
      <c r="AC1064" s="248"/>
      <c r="AD1064" s="248"/>
      <c r="AE1064" s="248"/>
      <c r="AF1064" s="248"/>
      <c r="AG1064" s="293"/>
      <c r="AH1064" s="400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401"/>
      <c r="AS1064" s="401"/>
      <c r="AT1064" s="401"/>
      <c r="AU1064" s="401"/>
      <c r="AV1064" s="401"/>
      <c r="AW1064" s="401"/>
      <c r="AX1064" s="401"/>
      <c r="AY1064" s="401"/>
      <c r="AZ1064" s="401"/>
      <c r="BA1064" s="401"/>
      <c r="BB1064" s="401"/>
      <c r="BC1064" s="401"/>
      <c r="BD1064" s="401"/>
      <c r="BE1064" s="401"/>
      <c r="BF1064" s="401"/>
      <c r="BG1064" s="401"/>
      <c r="BH1064" s="401"/>
      <c r="BI1064" s="401"/>
      <c r="BJ1064" s="401"/>
      <c r="BK1064" s="401"/>
      <c r="BL1064" s="401"/>
      <c r="BM1064" s="401"/>
      <c r="BN1064" s="401"/>
      <c r="BO1064" s="401"/>
      <c r="BP1064" s="401"/>
      <c r="BQ1064" s="401"/>
      <c r="BR1064" s="401"/>
      <c r="BS1064" s="401"/>
      <c r="BT1064" s="401"/>
      <c r="BU1064" s="401"/>
      <c r="BV1064" s="401"/>
      <c r="BW1064" s="401"/>
      <c r="BX1064" s="401"/>
      <c r="BY1064" s="401"/>
      <c r="BZ1064" s="401"/>
      <c r="CA1064" s="401"/>
      <c r="CB1064" s="401"/>
      <c r="CC1064" s="401"/>
      <c r="CD1064" s="401"/>
      <c r="CE1064" s="401"/>
      <c r="CF1064" s="401"/>
      <c r="CG1064" s="401"/>
      <c r="CH1064" s="401"/>
      <c r="CI1064" s="401"/>
      <c r="CJ1064" s="401"/>
      <c r="CK1064" s="401"/>
    </row>
    <row r="1065" spans="1:89" s="12" customFormat="1" ht="82.5" customHeight="1">
      <c r="A1065" s="371" t="s">
        <v>3622</v>
      </c>
      <c r="B1065" s="372" t="s">
        <v>23</v>
      </c>
      <c r="C1065" s="79" t="s">
        <v>2018</v>
      </c>
      <c r="D1065" s="473" t="s">
        <v>2019</v>
      </c>
      <c r="E1065" s="80" t="s">
        <v>2020</v>
      </c>
      <c r="F1065" s="81" t="s">
        <v>1868</v>
      </c>
      <c r="G1065" s="82" t="s">
        <v>24</v>
      </c>
      <c r="H1065" s="371">
        <v>0</v>
      </c>
      <c r="I1065" s="83">
        <v>470000000</v>
      </c>
      <c r="J1065" s="84" t="s">
        <v>25</v>
      </c>
      <c r="K1065" s="372" t="s">
        <v>3718</v>
      </c>
      <c r="L1065" s="64" t="s">
        <v>26</v>
      </c>
      <c r="M1065" s="85" t="s">
        <v>27</v>
      </c>
      <c r="N1065" s="372" t="s">
        <v>2044</v>
      </c>
      <c r="O1065" s="86" t="s">
        <v>28</v>
      </c>
      <c r="P1065" s="64">
        <v>796</v>
      </c>
      <c r="Q1065" s="87" t="s">
        <v>29</v>
      </c>
      <c r="R1065" s="87" t="s">
        <v>3128</v>
      </c>
      <c r="S1065" s="88">
        <v>22800</v>
      </c>
      <c r="T1065" s="89">
        <f t="shared" si="38"/>
        <v>0</v>
      </c>
      <c r="U1065" s="90">
        <f t="shared" si="39"/>
        <v>0</v>
      </c>
      <c r="V1065" s="90"/>
      <c r="W1065" s="246" t="s">
        <v>262</v>
      </c>
      <c r="X1065" s="62" t="s">
        <v>3181</v>
      </c>
      <c r="Y1065" s="132"/>
      <c r="Z1065" s="74"/>
      <c r="AA1065" s="22"/>
      <c r="AB1065" s="141"/>
      <c r="AC1065" s="248"/>
      <c r="AD1065" s="248"/>
      <c r="AE1065" s="248"/>
      <c r="AF1065" s="248"/>
      <c r="AG1065" s="293"/>
      <c r="AH1065" s="400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401"/>
      <c r="AS1065" s="401"/>
      <c r="AT1065" s="401"/>
      <c r="AU1065" s="401"/>
      <c r="AV1065" s="401"/>
      <c r="AW1065" s="401"/>
      <c r="AX1065" s="401"/>
      <c r="AY1065" s="401"/>
      <c r="AZ1065" s="401"/>
      <c r="BA1065" s="401"/>
      <c r="BB1065" s="401"/>
      <c r="BC1065" s="401"/>
      <c r="BD1065" s="401"/>
      <c r="BE1065" s="401"/>
      <c r="BF1065" s="401"/>
      <c r="BG1065" s="401"/>
      <c r="BH1065" s="401"/>
      <c r="BI1065" s="401"/>
      <c r="BJ1065" s="401"/>
      <c r="BK1065" s="401"/>
      <c r="BL1065" s="401"/>
      <c r="BM1065" s="401"/>
      <c r="BN1065" s="401"/>
      <c r="BO1065" s="401"/>
      <c r="BP1065" s="401"/>
      <c r="BQ1065" s="401"/>
      <c r="BR1065" s="401"/>
      <c r="BS1065" s="401"/>
      <c r="BT1065" s="401"/>
      <c r="BU1065" s="401"/>
      <c r="BV1065" s="401"/>
      <c r="BW1065" s="401"/>
      <c r="BX1065" s="401"/>
      <c r="BY1065" s="401"/>
      <c r="BZ1065" s="401"/>
      <c r="CA1065" s="401"/>
      <c r="CB1065" s="401"/>
      <c r="CC1065" s="401"/>
      <c r="CD1065" s="401"/>
      <c r="CE1065" s="401"/>
      <c r="CF1065" s="401"/>
      <c r="CG1065" s="401"/>
      <c r="CH1065" s="401"/>
      <c r="CI1065" s="401"/>
      <c r="CJ1065" s="401"/>
      <c r="CK1065" s="401"/>
    </row>
    <row r="1066" spans="1:89" s="12" customFormat="1" ht="82.5" customHeight="1">
      <c r="A1066" s="371" t="s">
        <v>5102</v>
      </c>
      <c r="B1066" s="372" t="s">
        <v>23</v>
      </c>
      <c r="C1066" s="79" t="s">
        <v>2018</v>
      </c>
      <c r="D1066" s="473" t="s">
        <v>2019</v>
      </c>
      <c r="E1066" s="80" t="s">
        <v>2020</v>
      </c>
      <c r="F1066" s="81" t="s">
        <v>1868</v>
      </c>
      <c r="G1066" s="82" t="s">
        <v>35</v>
      </c>
      <c r="H1066" s="371">
        <v>0</v>
      </c>
      <c r="I1066" s="83">
        <v>470000000</v>
      </c>
      <c r="J1066" s="84" t="s">
        <v>25</v>
      </c>
      <c r="K1066" s="372" t="s">
        <v>3084</v>
      </c>
      <c r="L1066" s="64" t="s">
        <v>26</v>
      </c>
      <c r="M1066" s="85" t="s">
        <v>27</v>
      </c>
      <c r="N1066" s="372" t="s">
        <v>2044</v>
      </c>
      <c r="O1066" s="86" t="s">
        <v>28</v>
      </c>
      <c r="P1066" s="64">
        <v>796</v>
      </c>
      <c r="Q1066" s="87" t="s">
        <v>29</v>
      </c>
      <c r="R1066" s="87" t="s">
        <v>2330</v>
      </c>
      <c r="S1066" s="88">
        <v>27360</v>
      </c>
      <c r="T1066" s="89">
        <f t="shared" si="38"/>
        <v>109440</v>
      </c>
      <c r="U1066" s="90">
        <f t="shared" si="39"/>
        <v>122572.80000000002</v>
      </c>
      <c r="V1066" s="90"/>
      <c r="W1066" s="246" t="s">
        <v>262</v>
      </c>
      <c r="X1066" s="62" t="s">
        <v>5055</v>
      </c>
      <c r="Y1066" s="132"/>
      <c r="Z1066" s="455"/>
      <c r="AA1066" s="405"/>
      <c r="AB1066" s="403"/>
      <c r="AC1066" s="404"/>
      <c r="AD1066" s="404"/>
      <c r="AE1066" s="404"/>
      <c r="AF1066" s="404"/>
      <c r="AG1066" s="411"/>
      <c r="AH1066" s="405"/>
      <c r="AI1066" s="405"/>
      <c r="AJ1066" s="406"/>
      <c r="AK1066" s="405"/>
      <c r="AL1066" s="406"/>
      <c r="AM1066" s="22"/>
      <c r="AN1066" s="22"/>
      <c r="AO1066" s="22"/>
      <c r="AP1066" s="22"/>
      <c r="AQ1066" s="22"/>
      <c r="AR1066" s="401"/>
      <c r="AS1066" s="401"/>
      <c r="AT1066" s="401"/>
      <c r="AU1066" s="401"/>
      <c r="AV1066" s="401"/>
      <c r="AW1066" s="401"/>
      <c r="AX1066" s="401"/>
      <c r="AY1066" s="401"/>
      <c r="AZ1066" s="401"/>
      <c r="BA1066" s="401"/>
      <c r="BB1066" s="401"/>
      <c r="BC1066" s="401"/>
      <c r="BD1066" s="401"/>
      <c r="BE1066" s="401"/>
      <c r="BF1066" s="401"/>
      <c r="BG1066" s="401"/>
      <c r="BH1066" s="401"/>
      <c r="BI1066" s="401"/>
      <c r="BJ1066" s="401"/>
      <c r="BK1066" s="401"/>
      <c r="BL1066" s="401"/>
      <c r="BM1066" s="401"/>
      <c r="BN1066" s="401"/>
      <c r="BO1066" s="401"/>
      <c r="BP1066" s="401"/>
      <c r="BQ1066" s="401"/>
      <c r="BR1066" s="401"/>
      <c r="BS1066" s="401"/>
      <c r="BT1066" s="401"/>
      <c r="BU1066" s="401"/>
      <c r="BV1066" s="401"/>
      <c r="BW1066" s="401"/>
      <c r="BX1066" s="401"/>
      <c r="BY1066" s="401"/>
      <c r="BZ1066" s="401"/>
      <c r="CA1066" s="401"/>
      <c r="CB1066" s="401"/>
      <c r="CC1066" s="401"/>
      <c r="CD1066" s="401"/>
      <c r="CE1066" s="401"/>
      <c r="CF1066" s="401"/>
      <c r="CG1066" s="401"/>
      <c r="CH1066" s="401"/>
      <c r="CI1066" s="401"/>
      <c r="CJ1066" s="401"/>
      <c r="CK1066" s="401"/>
    </row>
    <row r="1067" spans="1:89" s="12" customFormat="1" ht="82.5" customHeight="1">
      <c r="A1067" s="371" t="s">
        <v>3009</v>
      </c>
      <c r="B1067" s="372" t="s">
        <v>23</v>
      </c>
      <c r="C1067" s="79" t="s">
        <v>2015</v>
      </c>
      <c r="D1067" s="79" t="s">
        <v>2016</v>
      </c>
      <c r="E1067" s="80" t="s">
        <v>2017</v>
      </c>
      <c r="F1067" s="81" t="s">
        <v>1869</v>
      </c>
      <c r="G1067" s="82" t="s">
        <v>24</v>
      </c>
      <c r="H1067" s="371">
        <v>0</v>
      </c>
      <c r="I1067" s="83">
        <v>470000000</v>
      </c>
      <c r="J1067" s="84" t="s">
        <v>25</v>
      </c>
      <c r="K1067" s="372" t="s">
        <v>617</v>
      </c>
      <c r="L1067" s="64" t="s">
        <v>26</v>
      </c>
      <c r="M1067" s="85" t="s">
        <v>27</v>
      </c>
      <c r="N1067" s="372" t="s">
        <v>2044</v>
      </c>
      <c r="O1067" s="86" t="s">
        <v>28</v>
      </c>
      <c r="P1067" s="64">
        <v>796</v>
      </c>
      <c r="Q1067" s="87" t="s">
        <v>29</v>
      </c>
      <c r="R1067" s="87" t="s">
        <v>3128</v>
      </c>
      <c r="S1067" s="88">
        <v>12240</v>
      </c>
      <c r="T1067" s="89">
        <f t="shared" si="38"/>
        <v>0</v>
      </c>
      <c r="U1067" s="90">
        <f t="shared" si="39"/>
        <v>0</v>
      </c>
      <c r="V1067" s="90"/>
      <c r="W1067" s="371" t="s">
        <v>262</v>
      </c>
      <c r="X1067" s="62"/>
      <c r="Y1067" s="132"/>
      <c r="Z1067" s="74"/>
      <c r="AA1067" s="22"/>
      <c r="AB1067" s="141"/>
      <c r="AC1067" s="248"/>
      <c r="AD1067" s="248"/>
      <c r="AE1067" s="248"/>
      <c r="AF1067" s="248"/>
      <c r="AG1067" s="293"/>
      <c r="AH1067" s="400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401"/>
      <c r="AS1067" s="401"/>
      <c r="AT1067" s="401"/>
      <c r="AU1067" s="401"/>
      <c r="AV1067" s="401"/>
      <c r="AW1067" s="401"/>
      <c r="AX1067" s="401"/>
      <c r="AY1067" s="401"/>
      <c r="AZ1067" s="401"/>
      <c r="BA1067" s="401"/>
      <c r="BB1067" s="401"/>
      <c r="BC1067" s="401"/>
      <c r="BD1067" s="401"/>
      <c r="BE1067" s="401"/>
      <c r="BF1067" s="401"/>
      <c r="BG1067" s="401"/>
      <c r="BH1067" s="401"/>
      <c r="BI1067" s="401"/>
      <c r="BJ1067" s="401"/>
      <c r="BK1067" s="401"/>
      <c r="BL1067" s="401"/>
      <c r="BM1067" s="401"/>
      <c r="BN1067" s="401"/>
      <c r="BO1067" s="401"/>
      <c r="BP1067" s="401"/>
      <c r="BQ1067" s="401"/>
      <c r="BR1067" s="401"/>
      <c r="BS1067" s="401"/>
      <c r="BT1067" s="401"/>
      <c r="BU1067" s="401"/>
      <c r="BV1067" s="401"/>
      <c r="BW1067" s="401"/>
      <c r="BX1067" s="401"/>
      <c r="BY1067" s="401"/>
      <c r="BZ1067" s="401"/>
      <c r="CA1067" s="401"/>
      <c r="CB1067" s="401"/>
      <c r="CC1067" s="401"/>
      <c r="CD1067" s="401"/>
      <c r="CE1067" s="401"/>
      <c r="CF1067" s="401"/>
      <c r="CG1067" s="401"/>
      <c r="CH1067" s="401"/>
      <c r="CI1067" s="401"/>
      <c r="CJ1067" s="401"/>
      <c r="CK1067" s="401"/>
    </row>
    <row r="1068" spans="1:89" s="12" customFormat="1" ht="82.5" customHeight="1">
      <c r="A1068" s="371" t="s">
        <v>3623</v>
      </c>
      <c r="B1068" s="372" t="s">
        <v>23</v>
      </c>
      <c r="C1068" s="79" t="s">
        <v>2015</v>
      </c>
      <c r="D1068" s="473" t="s">
        <v>2016</v>
      </c>
      <c r="E1068" s="80" t="s">
        <v>2017</v>
      </c>
      <c r="F1068" s="81" t="s">
        <v>1869</v>
      </c>
      <c r="G1068" s="82" t="s">
        <v>24</v>
      </c>
      <c r="H1068" s="371">
        <v>0</v>
      </c>
      <c r="I1068" s="83">
        <v>470000000</v>
      </c>
      <c r="J1068" s="84" t="s">
        <v>25</v>
      </c>
      <c r="K1068" s="372" t="s">
        <v>3718</v>
      </c>
      <c r="L1068" s="64" t="s">
        <v>26</v>
      </c>
      <c r="M1068" s="85" t="s">
        <v>27</v>
      </c>
      <c r="N1068" s="372" t="s">
        <v>2044</v>
      </c>
      <c r="O1068" s="86" t="s">
        <v>28</v>
      </c>
      <c r="P1068" s="64">
        <v>796</v>
      </c>
      <c r="Q1068" s="87" t="s">
        <v>29</v>
      </c>
      <c r="R1068" s="87" t="s">
        <v>3128</v>
      </c>
      <c r="S1068" s="88">
        <v>12240</v>
      </c>
      <c r="T1068" s="89">
        <f t="shared" si="38"/>
        <v>0</v>
      </c>
      <c r="U1068" s="90">
        <f t="shared" si="39"/>
        <v>0</v>
      </c>
      <c r="V1068" s="181"/>
      <c r="W1068" s="247" t="s">
        <v>262</v>
      </c>
      <c r="X1068" s="182" t="s">
        <v>3181</v>
      </c>
      <c r="Y1068" s="132"/>
      <c r="Z1068" s="74"/>
      <c r="AA1068" s="22"/>
      <c r="AB1068" s="141"/>
      <c r="AC1068" s="248"/>
      <c r="AD1068" s="248"/>
      <c r="AE1068" s="248"/>
      <c r="AF1068" s="248"/>
      <c r="AG1068" s="293"/>
      <c r="AH1068" s="400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401"/>
      <c r="AS1068" s="401"/>
      <c r="AT1068" s="401"/>
      <c r="AU1068" s="401"/>
      <c r="AV1068" s="401"/>
      <c r="AW1068" s="401"/>
      <c r="AX1068" s="401"/>
      <c r="AY1068" s="401"/>
      <c r="AZ1068" s="401"/>
      <c r="BA1068" s="401"/>
      <c r="BB1068" s="401"/>
      <c r="BC1068" s="401"/>
      <c r="BD1068" s="401"/>
      <c r="BE1068" s="401"/>
      <c r="BF1068" s="401"/>
      <c r="BG1068" s="401"/>
      <c r="BH1068" s="401"/>
      <c r="BI1068" s="401"/>
      <c r="BJ1068" s="401"/>
      <c r="BK1068" s="401"/>
      <c r="BL1068" s="401"/>
      <c r="BM1068" s="401"/>
      <c r="BN1068" s="401"/>
      <c r="BO1068" s="401"/>
      <c r="BP1068" s="401"/>
      <c r="BQ1068" s="401"/>
      <c r="BR1068" s="401"/>
      <c r="BS1068" s="401"/>
      <c r="BT1068" s="401"/>
      <c r="BU1068" s="401"/>
      <c r="BV1068" s="401"/>
      <c r="BW1068" s="401"/>
      <c r="BX1068" s="401"/>
      <c r="BY1068" s="401"/>
      <c r="BZ1068" s="401"/>
      <c r="CA1068" s="401"/>
      <c r="CB1068" s="401"/>
      <c r="CC1068" s="401"/>
      <c r="CD1068" s="401"/>
      <c r="CE1068" s="401"/>
      <c r="CF1068" s="401"/>
      <c r="CG1068" s="401"/>
      <c r="CH1068" s="401"/>
      <c r="CI1068" s="401"/>
      <c r="CJ1068" s="401"/>
      <c r="CK1068" s="401"/>
    </row>
    <row r="1069" spans="1:89" s="12" customFormat="1" ht="82.5" customHeight="1">
      <c r="A1069" s="371" t="s">
        <v>4337</v>
      </c>
      <c r="B1069" s="372" t="s">
        <v>23</v>
      </c>
      <c r="C1069" s="79" t="s">
        <v>2015</v>
      </c>
      <c r="D1069" s="473" t="s">
        <v>2016</v>
      </c>
      <c r="E1069" s="80" t="s">
        <v>2017</v>
      </c>
      <c r="F1069" s="81" t="s">
        <v>1869</v>
      </c>
      <c r="G1069" s="82" t="s">
        <v>35</v>
      </c>
      <c r="H1069" s="371">
        <v>0</v>
      </c>
      <c r="I1069" s="83">
        <v>470000000</v>
      </c>
      <c r="J1069" s="84" t="s">
        <v>25</v>
      </c>
      <c r="K1069" s="372" t="s">
        <v>3084</v>
      </c>
      <c r="L1069" s="64" t="s">
        <v>26</v>
      </c>
      <c r="M1069" s="85" t="s">
        <v>27</v>
      </c>
      <c r="N1069" s="372" t="s">
        <v>2044</v>
      </c>
      <c r="O1069" s="86" t="s">
        <v>28</v>
      </c>
      <c r="P1069" s="64">
        <v>796</v>
      </c>
      <c r="Q1069" s="87" t="s">
        <v>29</v>
      </c>
      <c r="R1069" s="87" t="s">
        <v>3128</v>
      </c>
      <c r="S1069" s="88">
        <v>13860</v>
      </c>
      <c r="T1069" s="89">
        <f t="shared" si="38"/>
        <v>0</v>
      </c>
      <c r="U1069" s="90">
        <f t="shared" si="39"/>
        <v>0</v>
      </c>
      <c r="V1069" s="181"/>
      <c r="W1069" s="247" t="s">
        <v>262</v>
      </c>
      <c r="X1069" s="182" t="s">
        <v>5055</v>
      </c>
      <c r="Y1069" s="132"/>
      <c r="Z1069" s="74"/>
      <c r="AA1069" s="22"/>
      <c r="AB1069" s="141"/>
      <c r="AC1069" s="248"/>
      <c r="AD1069" s="248"/>
      <c r="AE1069" s="248"/>
      <c r="AF1069" s="248"/>
      <c r="AG1069" s="293"/>
      <c r="AH1069" s="400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401"/>
      <c r="AS1069" s="401"/>
      <c r="AT1069" s="401"/>
      <c r="AU1069" s="401"/>
      <c r="AV1069" s="401"/>
      <c r="AW1069" s="401"/>
      <c r="AX1069" s="401"/>
      <c r="AY1069" s="401"/>
      <c r="AZ1069" s="401"/>
      <c r="BA1069" s="401"/>
      <c r="BB1069" s="401"/>
      <c r="BC1069" s="401"/>
      <c r="BD1069" s="401"/>
      <c r="BE1069" s="401"/>
      <c r="BF1069" s="401"/>
      <c r="BG1069" s="401"/>
      <c r="BH1069" s="401"/>
      <c r="BI1069" s="401"/>
      <c r="BJ1069" s="401"/>
      <c r="BK1069" s="401"/>
      <c r="BL1069" s="401"/>
      <c r="BM1069" s="401"/>
      <c r="BN1069" s="401"/>
      <c r="BO1069" s="401"/>
      <c r="BP1069" s="401"/>
      <c r="BQ1069" s="401"/>
      <c r="BR1069" s="401"/>
      <c r="BS1069" s="401"/>
      <c r="BT1069" s="401"/>
      <c r="BU1069" s="401"/>
      <c r="BV1069" s="401"/>
      <c r="BW1069" s="401"/>
      <c r="BX1069" s="401"/>
      <c r="BY1069" s="401"/>
      <c r="BZ1069" s="401"/>
      <c r="CA1069" s="401"/>
      <c r="CB1069" s="401"/>
      <c r="CC1069" s="401"/>
      <c r="CD1069" s="401"/>
      <c r="CE1069" s="401"/>
      <c r="CF1069" s="401"/>
      <c r="CG1069" s="401"/>
      <c r="CH1069" s="401"/>
      <c r="CI1069" s="401"/>
      <c r="CJ1069" s="401"/>
      <c r="CK1069" s="401"/>
    </row>
    <row r="1070" spans="1:89" s="1" customFormat="1" ht="108.75" customHeight="1">
      <c r="A1070" s="371" t="s">
        <v>4227</v>
      </c>
      <c r="B1070" s="372" t="s">
        <v>23</v>
      </c>
      <c r="C1070" s="79" t="s">
        <v>1918</v>
      </c>
      <c r="D1070" s="79" t="s">
        <v>1916</v>
      </c>
      <c r="E1070" s="80" t="s">
        <v>1917</v>
      </c>
      <c r="F1070" s="81" t="s">
        <v>1870</v>
      </c>
      <c r="G1070" s="82" t="s">
        <v>24</v>
      </c>
      <c r="H1070" s="371">
        <v>0</v>
      </c>
      <c r="I1070" s="83">
        <v>470000000</v>
      </c>
      <c r="J1070" s="84" t="s">
        <v>25</v>
      </c>
      <c r="K1070" s="372" t="s">
        <v>617</v>
      </c>
      <c r="L1070" s="64" t="s">
        <v>26</v>
      </c>
      <c r="M1070" s="85" t="s">
        <v>27</v>
      </c>
      <c r="N1070" s="372" t="s">
        <v>2044</v>
      </c>
      <c r="O1070" s="86" t="s">
        <v>28</v>
      </c>
      <c r="P1070" s="64">
        <v>796</v>
      </c>
      <c r="Q1070" s="87" t="s">
        <v>29</v>
      </c>
      <c r="R1070" s="87" t="s">
        <v>3128</v>
      </c>
      <c r="S1070" s="88">
        <v>28400</v>
      </c>
      <c r="T1070" s="89">
        <f t="shared" si="38"/>
        <v>0</v>
      </c>
      <c r="U1070" s="90">
        <f t="shared" si="39"/>
        <v>0</v>
      </c>
      <c r="V1070" s="90"/>
      <c r="W1070" s="371" t="s">
        <v>262</v>
      </c>
      <c r="X1070" s="62"/>
      <c r="Y1070" s="67"/>
      <c r="Z1070" s="68"/>
      <c r="AA1070" s="67"/>
      <c r="AB1070" s="69"/>
      <c r="AC1070" s="70"/>
      <c r="AD1070" s="70"/>
      <c r="AE1070" s="70"/>
      <c r="AF1070" s="70"/>
      <c r="AG1070" s="71"/>
      <c r="AH1070" s="318"/>
      <c r="AI1070" s="67"/>
      <c r="AJ1070" s="68"/>
      <c r="AK1070" s="69"/>
      <c r="AL1070" s="68"/>
      <c r="AM1070" s="67"/>
      <c r="AN1070" s="72"/>
      <c r="AO1070" s="68"/>
      <c r="AP1070" s="72"/>
      <c r="AQ1070" s="68"/>
      <c r="AR1070" s="4"/>
      <c r="AS1070" s="4"/>
      <c r="AT1070" s="4"/>
      <c r="AU1070" s="4"/>
      <c r="AV1070" s="4"/>
      <c r="AW1070" s="4"/>
      <c r="AX1070" s="8"/>
      <c r="BD1070" s="11"/>
      <c r="BE1070" s="11"/>
      <c r="BF1070" s="11"/>
      <c r="BG1070" s="11"/>
    </row>
    <row r="1071" spans="1:89" s="1" customFormat="1" ht="108.75" customHeight="1">
      <c r="A1071" s="371" t="s">
        <v>3624</v>
      </c>
      <c r="B1071" s="372" t="s">
        <v>23</v>
      </c>
      <c r="C1071" s="79" t="s">
        <v>1918</v>
      </c>
      <c r="D1071" s="79" t="s">
        <v>1916</v>
      </c>
      <c r="E1071" s="80" t="s">
        <v>1917</v>
      </c>
      <c r="F1071" s="81" t="s">
        <v>1870</v>
      </c>
      <c r="G1071" s="82" t="s">
        <v>24</v>
      </c>
      <c r="H1071" s="371">
        <v>0</v>
      </c>
      <c r="I1071" s="83">
        <v>470000000</v>
      </c>
      <c r="J1071" s="84" t="s">
        <v>25</v>
      </c>
      <c r="K1071" s="372" t="s">
        <v>3718</v>
      </c>
      <c r="L1071" s="64" t="s">
        <v>26</v>
      </c>
      <c r="M1071" s="85" t="s">
        <v>27</v>
      </c>
      <c r="N1071" s="372" t="s">
        <v>2044</v>
      </c>
      <c r="O1071" s="86" t="s">
        <v>28</v>
      </c>
      <c r="P1071" s="64">
        <v>796</v>
      </c>
      <c r="Q1071" s="87" t="s">
        <v>29</v>
      </c>
      <c r="R1071" s="87" t="s">
        <v>3128</v>
      </c>
      <c r="S1071" s="88">
        <v>28400</v>
      </c>
      <c r="T1071" s="89">
        <f t="shared" si="38"/>
        <v>0</v>
      </c>
      <c r="U1071" s="90">
        <f t="shared" si="39"/>
        <v>0</v>
      </c>
      <c r="V1071" s="90"/>
      <c r="W1071" s="371" t="s">
        <v>262</v>
      </c>
      <c r="X1071" s="62"/>
      <c r="Y1071" s="67"/>
      <c r="Z1071" s="69"/>
      <c r="AA1071" s="67"/>
      <c r="AB1071" s="69"/>
      <c r="AC1071" s="70"/>
      <c r="AD1071" s="70"/>
      <c r="AE1071" s="70"/>
      <c r="AF1071" s="70"/>
      <c r="AG1071" s="71"/>
      <c r="AH1071" s="318"/>
      <c r="AI1071" s="67"/>
      <c r="AJ1071" s="68"/>
      <c r="AK1071" s="69"/>
      <c r="AL1071" s="68"/>
      <c r="AM1071" s="67"/>
      <c r="AN1071" s="72"/>
      <c r="AO1071" s="68"/>
      <c r="AP1071" s="72"/>
      <c r="AQ1071" s="68"/>
      <c r="AR1071" s="4"/>
      <c r="AS1071" s="4"/>
      <c r="AT1071" s="4"/>
      <c r="AU1071" s="4"/>
      <c r="AV1071" s="4"/>
      <c r="AW1071" s="4"/>
      <c r="AX1071" s="8"/>
      <c r="BD1071" s="11"/>
      <c r="BE1071" s="11"/>
      <c r="BF1071" s="11"/>
      <c r="BG1071" s="11"/>
    </row>
    <row r="1072" spans="1:89" s="12" customFormat="1" ht="82.5" customHeight="1">
      <c r="A1072" s="371" t="s">
        <v>3010</v>
      </c>
      <c r="B1072" s="372" t="s">
        <v>23</v>
      </c>
      <c r="C1072" s="79" t="s">
        <v>1988</v>
      </c>
      <c r="D1072" s="79" t="s">
        <v>1168</v>
      </c>
      <c r="E1072" s="80" t="s">
        <v>1989</v>
      </c>
      <c r="F1072" s="81" t="s">
        <v>1871</v>
      </c>
      <c r="G1072" s="82" t="s">
        <v>24</v>
      </c>
      <c r="H1072" s="371">
        <v>0</v>
      </c>
      <c r="I1072" s="83">
        <v>470000000</v>
      </c>
      <c r="J1072" s="84" t="s">
        <v>25</v>
      </c>
      <c r="K1072" s="372" t="s">
        <v>617</v>
      </c>
      <c r="L1072" s="64" t="s">
        <v>26</v>
      </c>
      <c r="M1072" s="85" t="s">
        <v>27</v>
      </c>
      <c r="N1072" s="372" t="s">
        <v>2044</v>
      </c>
      <c r="O1072" s="86" t="s">
        <v>28</v>
      </c>
      <c r="P1072" s="64">
        <v>796</v>
      </c>
      <c r="Q1072" s="87" t="s">
        <v>29</v>
      </c>
      <c r="R1072" s="87" t="s">
        <v>3128</v>
      </c>
      <c r="S1072" s="88">
        <v>3450</v>
      </c>
      <c r="T1072" s="89">
        <f t="shared" si="38"/>
        <v>0</v>
      </c>
      <c r="U1072" s="90">
        <f t="shared" si="39"/>
        <v>0</v>
      </c>
      <c r="V1072" s="90"/>
      <c r="W1072" s="371" t="s">
        <v>262</v>
      </c>
      <c r="X1072" s="62"/>
      <c r="Y1072" s="132"/>
      <c r="Z1072" s="74"/>
      <c r="AA1072" s="22"/>
      <c r="AB1072" s="141"/>
      <c r="AC1072" s="248"/>
      <c r="AD1072" s="248"/>
      <c r="AE1072" s="248"/>
      <c r="AF1072" s="248"/>
      <c r="AG1072" s="293"/>
      <c r="AH1072" s="400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401"/>
      <c r="AS1072" s="401"/>
      <c r="AT1072" s="401"/>
      <c r="AU1072" s="401"/>
      <c r="AV1072" s="401"/>
      <c r="AW1072" s="401"/>
      <c r="AX1072" s="401"/>
      <c r="AY1072" s="401"/>
      <c r="AZ1072" s="401"/>
      <c r="BA1072" s="401"/>
      <c r="BB1072" s="401"/>
      <c r="BC1072" s="401"/>
      <c r="BD1072" s="401"/>
      <c r="BE1072" s="401"/>
      <c r="BF1072" s="401"/>
      <c r="BG1072" s="401"/>
      <c r="BH1072" s="401"/>
      <c r="BI1072" s="401"/>
      <c r="BJ1072" s="401"/>
      <c r="BK1072" s="401"/>
      <c r="BL1072" s="401"/>
      <c r="BM1072" s="401"/>
      <c r="BN1072" s="401"/>
      <c r="BO1072" s="401"/>
      <c r="BP1072" s="401"/>
      <c r="BQ1072" s="401"/>
      <c r="BR1072" s="401"/>
      <c r="BS1072" s="401"/>
      <c r="BT1072" s="401"/>
      <c r="BU1072" s="401"/>
      <c r="BV1072" s="401"/>
      <c r="BW1072" s="401"/>
      <c r="BX1072" s="401"/>
      <c r="BY1072" s="401"/>
      <c r="BZ1072" s="401"/>
      <c r="CA1072" s="401"/>
      <c r="CB1072" s="401"/>
      <c r="CC1072" s="401"/>
      <c r="CD1072" s="401"/>
      <c r="CE1072" s="401"/>
      <c r="CF1072" s="401"/>
      <c r="CG1072" s="401"/>
      <c r="CH1072" s="401"/>
      <c r="CI1072" s="401"/>
      <c r="CJ1072" s="401"/>
      <c r="CK1072" s="401"/>
    </row>
    <row r="1073" spans="1:89" s="12" customFormat="1" ht="82.5" customHeight="1">
      <c r="A1073" s="371" t="s">
        <v>3625</v>
      </c>
      <c r="B1073" s="372" t="s">
        <v>23</v>
      </c>
      <c r="C1073" s="79" t="s">
        <v>1988</v>
      </c>
      <c r="D1073" s="79" t="s">
        <v>1168</v>
      </c>
      <c r="E1073" s="80" t="s">
        <v>1989</v>
      </c>
      <c r="F1073" s="81" t="s">
        <v>1871</v>
      </c>
      <c r="G1073" s="82" t="s">
        <v>24</v>
      </c>
      <c r="H1073" s="371">
        <v>0</v>
      </c>
      <c r="I1073" s="83">
        <v>470000000</v>
      </c>
      <c r="J1073" s="84" t="s">
        <v>25</v>
      </c>
      <c r="K1073" s="372" t="s">
        <v>3718</v>
      </c>
      <c r="L1073" s="64" t="s">
        <v>26</v>
      </c>
      <c r="M1073" s="85" t="s">
        <v>27</v>
      </c>
      <c r="N1073" s="372" t="s">
        <v>2044</v>
      </c>
      <c r="O1073" s="86" t="s">
        <v>28</v>
      </c>
      <c r="P1073" s="64">
        <v>796</v>
      </c>
      <c r="Q1073" s="87" t="s">
        <v>29</v>
      </c>
      <c r="R1073" s="87" t="s">
        <v>3128</v>
      </c>
      <c r="S1073" s="88">
        <v>3450</v>
      </c>
      <c r="T1073" s="89">
        <f t="shared" si="38"/>
        <v>0</v>
      </c>
      <c r="U1073" s="90">
        <f t="shared" si="39"/>
        <v>0</v>
      </c>
      <c r="V1073" s="90"/>
      <c r="W1073" s="371" t="s">
        <v>262</v>
      </c>
      <c r="X1073" s="62" t="s">
        <v>3181</v>
      </c>
      <c r="Y1073" s="132"/>
      <c r="Z1073" s="74"/>
      <c r="AA1073" s="22"/>
      <c r="AB1073" s="141"/>
      <c r="AC1073" s="248"/>
      <c r="AD1073" s="248"/>
      <c r="AE1073" s="248"/>
      <c r="AF1073" s="248"/>
      <c r="AG1073" s="293"/>
      <c r="AH1073" s="400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401"/>
      <c r="AS1073" s="401"/>
      <c r="AT1073" s="401"/>
      <c r="AU1073" s="401"/>
      <c r="AV1073" s="401"/>
      <c r="AW1073" s="401"/>
      <c r="AX1073" s="401"/>
      <c r="AY1073" s="401"/>
      <c r="AZ1073" s="401"/>
      <c r="BA1073" s="401"/>
      <c r="BB1073" s="401"/>
      <c r="BC1073" s="401"/>
      <c r="BD1073" s="401"/>
      <c r="BE1073" s="401"/>
      <c r="BF1073" s="401"/>
      <c r="BG1073" s="401"/>
      <c r="BH1073" s="401"/>
      <c r="BI1073" s="401"/>
      <c r="BJ1073" s="401"/>
      <c r="BK1073" s="401"/>
      <c r="BL1073" s="401"/>
      <c r="BM1073" s="401"/>
      <c r="BN1073" s="401"/>
      <c r="BO1073" s="401"/>
      <c r="BP1073" s="401"/>
      <c r="BQ1073" s="401"/>
      <c r="BR1073" s="401"/>
      <c r="BS1073" s="401"/>
      <c r="BT1073" s="401"/>
      <c r="BU1073" s="401"/>
      <c r="BV1073" s="401"/>
      <c r="BW1073" s="401"/>
      <c r="BX1073" s="401"/>
      <c r="BY1073" s="401"/>
      <c r="BZ1073" s="401"/>
      <c r="CA1073" s="401"/>
      <c r="CB1073" s="401"/>
      <c r="CC1073" s="401"/>
      <c r="CD1073" s="401"/>
      <c r="CE1073" s="401"/>
      <c r="CF1073" s="401"/>
      <c r="CG1073" s="401"/>
      <c r="CH1073" s="401"/>
      <c r="CI1073" s="401"/>
      <c r="CJ1073" s="401"/>
      <c r="CK1073" s="401"/>
    </row>
    <row r="1074" spans="1:89" s="12" customFormat="1" ht="82.5" customHeight="1">
      <c r="A1074" s="371" t="s">
        <v>5103</v>
      </c>
      <c r="B1074" s="372" t="s">
        <v>23</v>
      </c>
      <c r="C1074" s="79" t="s">
        <v>1988</v>
      </c>
      <c r="D1074" s="79" t="s">
        <v>1168</v>
      </c>
      <c r="E1074" s="80" t="s">
        <v>1989</v>
      </c>
      <c r="F1074" s="81" t="s">
        <v>1871</v>
      </c>
      <c r="G1074" s="82" t="s">
        <v>35</v>
      </c>
      <c r="H1074" s="371">
        <v>0</v>
      </c>
      <c r="I1074" s="83">
        <v>470000000</v>
      </c>
      <c r="J1074" s="84" t="s">
        <v>25</v>
      </c>
      <c r="K1074" s="372" t="s">
        <v>3084</v>
      </c>
      <c r="L1074" s="64" t="s">
        <v>26</v>
      </c>
      <c r="M1074" s="85" t="s">
        <v>27</v>
      </c>
      <c r="N1074" s="372" t="s">
        <v>2044</v>
      </c>
      <c r="O1074" s="86" t="s">
        <v>28</v>
      </c>
      <c r="P1074" s="64">
        <v>796</v>
      </c>
      <c r="Q1074" s="87" t="s">
        <v>29</v>
      </c>
      <c r="R1074" s="87" t="s">
        <v>4230</v>
      </c>
      <c r="S1074" s="88">
        <v>4140</v>
      </c>
      <c r="T1074" s="89">
        <f t="shared" si="38"/>
        <v>33120</v>
      </c>
      <c r="U1074" s="90">
        <f t="shared" si="39"/>
        <v>37094.400000000001</v>
      </c>
      <c r="V1074" s="90"/>
      <c r="W1074" s="371" t="s">
        <v>262</v>
      </c>
      <c r="X1074" s="182" t="s">
        <v>5055</v>
      </c>
      <c r="Y1074" s="132"/>
      <c r="Z1074" s="455"/>
      <c r="AA1074" s="405"/>
      <c r="AB1074" s="403"/>
      <c r="AC1074" s="404"/>
      <c r="AD1074" s="404"/>
      <c r="AE1074" s="404"/>
      <c r="AF1074" s="404"/>
      <c r="AG1074" s="411"/>
      <c r="AH1074" s="405"/>
      <c r="AI1074" s="405"/>
      <c r="AJ1074" s="406"/>
      <c r="AK1074" s="405"/>
      <c r="AL1074" s="406"/>
      <c r="AM1074" s="22"/>
      <c r="AN1074" s="22"/>
      <c r="AO1074" s="22"/>
      <c r="AP1074" s="22"/>
      <c r="AQ1074" s="22"/>
      <c r="AR1074" s="401"/>
      <c r="AS1074" s="401"/>
      <c r="AT1074" s="401"/>
      <c r="AU1074" s="401"/>
      <c r="AV1074" s="401"/>
      <c r="AW1074" s="401"/>
      <c r="AX1074" s="401"/>
      <c r="AY1074" s="401"/>
      <c r="AZ1074" s="401"/>
      <c r="BA1074" s="401"/>
      <c r="BB1074" s="401"/>
      <c r="BC1074" s="401"/>
      <c r="BD1074" s="401"/>
      <c r="BE1074" s="401"/>
      <c r="BF1074" s="401"/>
      <c r="BG1074" s="401"/>
      <c r="BH1074" s="401"/>
      <c r="BI1074" s="401"/>
      <c r="BJ1074" s="401"/>
      <c r="BK1074" s="401"/>
      <c r="BL1074" s="401"/>
      <c r="BM1074" s="401"/>
      <c r="BN1074" s="401"/>
      <c r="BO1074" s="401"/>
      <c r="BP1074" s="401"/>
      <c r="BQ1074" s="401"/>
      <c r="BR1074" s="401"/>
      <c r="BS1074" s="401"/>
      <c r="BT1074" s="401"/>
      <c r="BU1074" s="401"/>
      <c r="BV1074" s="401"/>
      <c r="BW1074" s="401"/>
      <c r="BX1074" s="401"/>
      <c r="BY1074" s="401"/>
      <c r="BZ1074" s="401"/>
      <c r="CA1074" s="401"/>
      <c r="CB1074" s="401"/>
      <c r="CC1074" s="401"/>
      <c r="CD1074" s="401"/>
      <c r="CE1074" s="401"/>
      <c r="CF1074" s="401"/>
      <c r="CG1074" s="401"/>
      <c r="CH1074" s="401"/>
      <c r="CI1074" s="401"/>
      <c r="CJ1074" s="401"/>
      <c r="CK1074" s="401"/>
    </row>
    <row r="1075" spans="1:89" s="12" customFormat="1" ht="82.5" customHeight="1">
      <c r="A1075" s="371" t="s">
        <v>63</v>
      </c>
      <c r="B1075" s="372" t="s">
        <v>23</v>
      </c>
      <c r="C1075" s="79" t="s">
        <v>1988</v>
      </c>
      <c r="D1075" s="79" t="s">
        <v>1168</v>
      </c>
      <c r="E1075" s="80" t="s">
        <v>1989</v>
      </c>
      <c r="F1075" s="81" t="s">
        <v>1872</v>
      </c>
      <c r="G1075" s="82" t="s">
        <v>24</v>
      </c>
      <c r="H1075" s="371">
        <v>0</v>
      </c>
      <c r="I1075" s="83">
        <v>470000000</v>
      </c>
      <c r="J1075" s="84" t="s">
        <v>25</v>
      </c>
      <c r="K1075" s="372" t="s">
        <v>617</v>
      </c>
      <c r="L1075" s="64" t="s">
        <v>26</v>
      </c>
      <c r="M1075" s="85" t="s">
        <v>27</v>
      </c>
      <c r="N1075" s="372" t="s">
        <v>2044</v>
      </c>
      <c r="O1075" s="86" t="s">
        <v>28</v>
      </c>
      <c r="P1075" s="64">
        <v>796</v>
      </c>
      <c r="Q1075" s="87" t="s">
        <v>29</v>
      </c>
      <c r="R1075" s="87" t="s">
        <v>3128</v>
      </c>
      <c r="S1075" s="88">
        <v>30646</v>
      </c>
      <c r="T1075" s="89">
        <f t="shared" si="38"/>
        <v>0</v>
      </c>
      <c r="U1075" s="90">
        <f t="shared" si="39"/>
        <v>0</v>
      </c>
      <c r="V1075" s="90"/>
      <c r="W1075" s="371" t="s">
        <v>262</v>
      </c>
      <c r="X1075" s="62"/>
      <c r="Y1075" s="132"/>
      <c r="Z1075" s="74"/>
      <c r="AA1075" s="22"/>
      <c r="AB1075" s="141"/>
      <c r="AC1075" s="248"/>
      <c r="AD1075" s="248"/>
      <c r="AE1075" s="248"/>
      <c r="AF1075" s="248"/>
      <c r="AG1075" s="293"/>
      <c r="AH1075" s="400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401"/>
      <c r="AS1075" s="401"/>
      <c r="AT1075" s="401"/>
      <c r="AU1075" s="401"/>
      <c r="AV1075" s="401"/>
      <c r="AW1075" s="401"/>
      <c r="AX1075" s="401"/>
      <c r="AY1075" s="401"/>
      <c r="AZ1075" s="401"/>
      <c r="BA1075" s="401"/>
      <c r="BB1075" s="401"/>
      <c r="BC1075" s="401"/>
      <c r="BD1075" s="401"/>
      <c r="BE1075" s="401"/>
      <c r="BF1075" s="401"/>
      <c r="BG1075" s="401"/>
      <c r="BH1075" s="401"/>
      <c r="BI1075" s="401"/>
      <c r="BJ1075" s="401"/>
      <c r="BK1075" s="401"/>
      <c r="BL1075" s="401"/>
      <c r="BM1075" s="401"/>
      <c r="BN1075" s="401"/>
      <c r="BO1075" s="401"/>
      <c r="BP1075" s="401"/>
      <c r="BQ1075" s="401"/>
      <c r="BR1075" s="401"/>
      <c r="BS1075" s="401"/>
      <c r="BT1075" s="401"/>
      <c r="BU1075" s="401"/>
      <c r="BV1075" s="401"/>
      <c r="BW1075" s="401"/>
      <c r="BX1075" s="401"/>
      <c r="BY1075" s="401"/>
      <c r="BZ1075" s="401"/>
      <c r="CA1075" s="401"/>
      <c r="CB1075" s="401"/>
      <c r="CC1075" s="401"/>
      <c r="CD1075" s="401"/>
      <c r="CE1075" s="401"/>
      <c r="CF1075" s="401"/>
      <c r="CG1075" s="401"/>
      <c r="CH1075" s="401"/>
      <c r="CI1075" s="401"/>
      <c r="CJ1075" s="401"/>
      <c r="CK1075" s="401"/>
    </row>
    <row r="1076" spans="1:89" s="12" customFormat="1" ht="82.5" customHeight="1">
      <c r="A1076" s="371" t="s">
        <v>4365</v>
      </c>
      <c r="B1076" s="372" t="s">
        <v>23</v>
      </c>
      <c r="C1076" s="79" t="s">
        <v>1988</v>
      </c>
      <c r="D1076" s="79" t="s">
        <v>1168</v>
      </c>
      <c r="E1076" s="80" t="s">
        <v>1989</v>
      </c>
      <c r="F1076" s="81" t="s">
        <v>1872</v>
      </c>
      <c r="G1076" s="82" t="s">
        <v>24</v>
      </c>
      <c r="H1076" s="371">
        <v>0</v>
      </c>
      <c r="I1076" s="83">
        <v>470000000</v>
      </c>
      <c r="J1076" s="84" t="s">
        <v>25</v>
      </c>
      <c r="K1076" s="372" t="s">
        <v>3718</v>
      </c>
      <c r="L1076" s="64" t="s">
        <v>26</v>
      </c>
      <c r="M1076" s="85" t="s">
        <v>27</v>
      </c>
      <c r="N1076" s="372" t="s">
        <v>2044</v>
      </c>
      <c r="O1076" s="86" t="s">
        <v>28</v>
      </c>
      <c r="P1076" s="64">
        <v>796</v>
      </c>
      <c r="Q1076" s="87" t="s">
        <v>29</v>
      </c>
      <c r="R1076" s="87" t="s">
        <v>3128</v>
      </c>
      <c r="S1076" s="88">
        <v>30646</v>
      </c>
      <c r="T1076" s="89">
        <f t="shared" si="38"/>
        <v>0</v>
      </c>
      <c r="U1076" s="90">
        <f t="shared" si="39"/>
        <v>0</v>
      </c>
      <c r="V1076" s="181"/>
      <c r="W1076" s="179" t="s">
        <v>262</v>
      </c>
      <c r="X1076" s="182" t="s">
        <v>3181</v>
      </c>
      <c r="Y1076" s="132"/>
      <c r="Z1076" s="74"/>
      <c r="AA1076" s="22"/>
      <c r="AB1076" s="141"/>
      <c r="AC1076" s="248"/>
      <c r="AD1076" s="248"/>
      <c r="AE1076" s="248"/>
      <c r="AF1076" s="248"/>
      <c r="AG1076" s="293"/>
      <c r="AH1076" s="400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401"/>
      <c r="AS1076" s="401"/>
      <c r="AT1076" s="401"/>
      <c r="AU1076" s="401"/>
      <c r="AV1076" s="401"/>
      <c r="AW1076" s="401"/>
      <c r="AX1076" s="401"/>
      <c r="AY1076" s="401"/>
      <c r="AZ1076" s="401"/>
      <c r="BA1076" s="401"/>
      <c r="BB1076" s="401"/>
      <c r="BC1076" s="401"/>
      <c r="BD1076" s="401"/>
      <c r="BE1076" s="401"/>
      <c r="BF1076" s="401"/>
      <c r="BG1076" s="401"/>
      <c r="BH1076" s="401"/>
      <c r="BI1076" s="401"/>
      <c r="BJ1076" s="401"/>
      <c r="BK1076" s="401"/>
      <c r="BL1076" s="401"/>
      <c r="BM1076" s="401"/>
      <c r="BN1076" s="401"/>
      <c r="BO1076" s="401"/>
      <c r="BP1076" s="401"/>
      <c r="BQ1076" s="401"/>
      <c r="BR1076" s="401"/>
      <c r="BS1076" s="401"/>
      <c r="BT1076" s="401"/>
      <c r="BU1076" s="401"/>
      <c r="BV1076" s="401"/>
      <c r="BW1076" s="401"/>
      <c r="BX1076" s="401"/>
      <c r="BY1076" s="401"/>
      <c r="BZ1076" s="401"/>
      <c r="CA1076" s="401"/>
      <c r="CB1076" s="401"/>
      <c r="CC1076" s="401"/>
      <c r="CD1076" s="401"/>
      <c r="CE1076" s="401"/>
      <c r="CF1076" s="401"/>
      <c r="CG1076" s="401"/>
      <c r="CH1076" s="401"/>
      <c r="CI1076" s="401"/>
      <c r="CJ1076" s="401"/>
      <c r="CK1076" s="401"/>
    </row>
    <row r="1077" spans="1:89" s="12" customFormat="1" ht="82.5" customHeight="1">
      <c r="A1077" s="371" t="s">
        <v>3011</v>
      </c>
      <c r="B1077" s="372" t="s">
        <v>23</v>
      </c>
      <c r="C1077" s="79" t="s">
        <v>1988</v>
      </c>
      <c r="D1077" s="79" t="s">
        <v>1168</v>
      </c>
      <c r="E1077" s="80" t="s">
        <v>1989</v>
      </c>
      <c r="F1077" s="81" t="s">
        <v>1873</v>
      </c>
      <c r="G1077" s="82" t="s">
        <v>24</v>
      </c>
      <c r="H1077" s="371">
        <v>0</v>
      </c>
      <c r="I1077" s="83">
        <v>470000000</v>
      </c>
      <c r="J1077" s="84" t="s">
        <v>25</v>
      </c>
      <c r="K1077" s="372" t="s">
        <v>617</v>
      </c>
      <c r="L1077" s="64" t="s">
        <v>26</v>
      </c>
      <c r="M1077" s="85" t="s">
        <v>27</v>
      </c>
      <c r="N1077" s="372" t="s">
        <v>2044</v>
      </c>
      <c r="O1077" s="86" t="s">
        <v>28</v>
      </c>
      <c r="P1077" s="64">
        <v>796</v>
      </c>
      <c r="Q1077" s="87" t="s">
        <v>29</v>
      </c>
      <c r="R1077" s="87" t="s">
        <v>3128</v>
      </c>
      <c r="S1077" s="88">
        <v>2618.8250000000003</v>
      </c>
      <c r="T1077" s="89">
        <f t="shared" si="38"/>
        <v>0</v>
      </c>
      <c r="U1077" s="90">
        <f t="shared" si="39"/>
        <v>0</v>
      </c>
      <c r="V1077" s="90"/>
      <c r="W1077" s="371" t="s">
        <v>262</v>
      </c>
      <c r="X1077" s="62"/>
      <c r="Y1077" s="132"/>
      <c r="Z1077" s="74"/>
      <c r="AA1077" s="22"/>
      <c r="AB1077" s="141"/>
      <c r="AC1077" s="248"/>
      <c r="AD1077" s="248"/>
      <c r="AE1077" s="248"/>
      <c r="AF1077" s="248"/>
      <c r="AG1077" s="293"/>
      <c r="AH1077" s="400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401"/>
      <c r="AS1077" s="401"/>
      <c r="AT1077" s="401"/>
      <c r="AU1077" s="401"/>
      <c r="AV1077" s="401"/>
      <c r="AW1077" s="401"/>
      <c r="AX1077" s="401"/>
      <c r="AY1077" s="401"/>
      <c r="AZ1077" s="401"/>
      <c r="BA1077" s="401"/>
      <c r="BB1077" s="401"/>
      <c r="BC1077" s="401"/>
      <c r="BD1077" s="401"/>
      <c r="BE1077" s="401"/>
      <c r="BF1077" s="401"/>
      <c r="BG1077" s="401"/>
      <c r="BH1077" s="401"/>
      <c r="BI1077" s="401"/>
      <c r="BJ1077" s="401"/>
      <c r="BK1077" s="401"/>
      <c r="BL1077" s="401"/>
      <c r="BM1077" s="401"/>
      <c r="BN1077" s="401"/>
      <c r="BO1077" s="401"/>
      <c r="BP1077" s="401"/>
      <c r="BQ1077" s="401"/>
      <c r="BR1077" s="401"/>
      <c r="BS1077" s="401"/>
      <c r="BT1077" s="401"/>
      <c r="BU1077" s="401"/>
      <c r="BV1077" s="401"/>
      <c r="BW1077" s="401"/>
      <c r="BX1077" s="401"/>
      <c r="BY1077" s="401"/>
      <c r="BZ1077" s="401"/>
      <c r="CA1077" s="401"/>
      <c r="CB1077" s="401"/>
      <c r="CC1077" s="401"/>
      <c r="CD1077" s="401"/>
      <c r="CE1077" s="401"/>
      <c r="CF1077" s="401"/>
      <c r="CG1077" s="401"/>
      <c r="CH1077" s="401"/>
      <c r="CI1077" s="401"/>
      <c r="CJ1077" s="401"/>
      <c r="CK1077" s="401"/>
    </row>
    <row r="1078" spans="1:89" s="12" customFormat="1" ht="82.5" customHeight="1">
      <c r="A1078" s="371" t="s">
        <v>3626</v>
      </c>
      <c r="B1078" s="372" t="s">
        <v>23</v>
      </c>
      <c r="C1078" s="79" t="s">
        <v>1988</v>
      </c>
      <c r="D1078" s="79" t="s">
        <v>1168</v>
      </c>
      <c r="E1078" s="80" t="s">
        <v>1989</v>
      </c>
      <c r="F1078" s="81" t="s">
        <v>1873</v>
      </c>
      <c r="G1078" s="82" t="s">
        <v>24</v>
      </c>
      <c r="H1078" s="371">
        <v>0</v>
      </c>
      <c r="I1078" s="83">
        <v>470000000</v>
      </c>
      <c r="J1078" s="84" t="s">
        <v>25</v>
      </c>
      <c r="K1078" s="372" t="s">
        <v>3718</v>
      </c>
      <c r="L1078" s="64" t="s">
        <v>26</v>
      </c>
      <c r="M1078" s="85" t="s">
        <v>27</v>
      </c>
      <c r="N1078" s="372" t="s">
        <v>2044</v>
      </c>
      <c r="O1078" s="86" t="s">
        <v>28</v>
      </c>
      <c r="P1078" s="64">
        <v>796</v>
      </c>
      <c r="Q1078" s="87" t="s">
        <v>29</v>
      </c>
      <c r="R1078" s="87" t="s">
        <v>3128</v>
      </c>
      <c r="S1078" s="88">
        <v>2618.8250000000003</v>
      </c>
      <c r="T1078" s="89">
        <f t="shared" si="38"/>
        <v>0</v>
      </c>
      <c r="U1078" s="90">
        <f t="shared" si="39"/>
        <v>0</v>
      </c>
      <c r="V1078" s="90"/>
      <c r="W1078" s="371" t="s">
        <v>262</v>
      </c>
      <c r="X1078" s="62" t="s">
        <v>3181</v>
      </c>
      <c r="Y1078" s="132"/>
      <c r="Z1078" s="74"/>
      <c r="AA1078" s="22"/>
      <c r="AB1078" s="141"/>
      <c r="AC1078" s="248"/>
      <c r="AD1078" s="248"/>
      <c r="AE1078" s="248"/>
      <c r="AF1078" s="248"/>
      <c r="AG1078" s="293"/>
      <c r="AH1078" s="400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401"/>
      <c r="AS1078" s="401"/>
      <c r="AT1078" s="401"/>
      <c r="AU1078" s="401"/>
      <c r="AV1078" s="401"/>
      <c r="AW1078" s="401"/>
      <c r="AX1078" s="401"/>
      <c r="AY1078" s="401"/>
      <c r="AZ1078" s="401"/>
      <c r="BA1078" s="401"/>
      <c r="BB1078" s="401"/>
      <c r="BC1078" s="401"/>
      <c r="BD1078" s="401"/>
      <c r="BE1078" s="401"/>
      <c r="BF1078" s="401"/>
      <c r="BG1078" s="401"/>
      <c r="BH1078" s="401"/>
      <c r="BI1078" s="401"/>
      <c r="BJ1078" s="401"/>
      <c r="BK1078" s="401"/>
      <c r="BL1078" s="401"/>
      <c r="BM1078" s="401"/>
      <c r="BN1078" s="401"/>
      <c r="BO1078" s="401"/>
      <c r="BP1078" s="401"/>
      <c r="BQ1078" s="401"/>
      <c r="BR1078" s="401"/>
      <c r="BS1078" s="401"/>
      <c r="BT1078" s="401"/>
      <c r="BU1078" s="401"/>
      <c r="BV1078" s="401"/>
      <c r="BW1078" s="401"/>
      <c r="BX1078" s="401"/>
      <c r="BY1078" s="401"/>
      <c r="BZ1078" s="401"/>
      <c r="CA1078" s="401"/>
      <c r="CB1078" s="401"/>
      <c r="CC1078" s="401"/>
      <c r="CD1078" s="401"/>
      <c r="CE1078" s="401"/>
      <c r="CF1078" s="401"/>
      <c r="CG1078" s="401"/>
      <c r="CH1078" s="401"/>
      <c r="CI1078" s="401"/>
      <c r="CJ1078" s="401"/>
      <c r="CK1078" s="401"/>
    </row>
    <row r="1079" spans="1:89" s="12" customFormat="1" ht="82.5" customHeight="1">
      <c r="A1079" s="371" t="s">
        <v>5104</v>
      </c>
      <c r="B1079" s="372" t="s">
        <v>23</v>
      </c>
      <c r="C1079" s="79" t="s">
        <v>1988</v>
      </c>
      <c r="D1079" s="79" t="s">
        <v>1168</v>
      </c>
      <c r="E1079" s="80" t="s">
        <v>1989</v>
      </c>
      <c r="F1079" s="81" t="s">
        <v>1873</v>
      </c>
      <c r="G1079" s="82" t="s">
        <v>35</v>
      </c>
      <c r="H1079" s="371">
        <v>0</v>
      </c>
      <c r="I1079" s="83">
        <v>470000000</v>
      </c>
      <c r="J1079" s="84" t="s">
        <v>25</v>
      </c>
      <c r="K1079" s="372" t="s">
        <v>3084</v>
      </c>
      <c r="L1079" s="64" t="s">
        <v>26</v>
      </c>
      <c r="M1079" s="85" t="s">
        <v>27</v>
      </c>
      <c r="N1079" s="372" t="s">
        <v>2044</v>
      </c>
      <c r="O1079" s="86" t="s">
        <v>28</v>
      </c>
      <c r="P1079" s="64">
        <v>796</v>
      </c>
      <c r="Q1079" s="87" t="s">
        <v>29</v>
      </c>
      <c r="R1079" s="87" t="s">
        <v>4085</v>
      </c>
      <c r="S1079" s="88">
        <v>4200</v>
      </c>
      <c r="T1079" s="89">
        <f t="shared" si="38"/>
        <v>147000</v>
      </c>
      <c r="U1079" s="90">
        <f t="shared" si="39"/>
        <v>164640.00000000003</v>
      </c>
      <c r="V1079" s="90"/>
      <c r="W1079" s="371" t="s">
        <v>262</v>
      </c>
      <c r="X1079" s="182" t="s">
        <v>5055</v>
      </c>
      <c r="Y1079" s="132"/>
      <c r="Z1079" s="455"/>
      <c r="AA1079" s="405"/>
      <c r="AB1079" s="403"/>
      <c r="AC1079" s="404"/>
      <c r="AD1079" s="404"/>
      <c r="AE1079" s="404"/>
      <c r="AF1079" s="404"/>
      <c r="AG1079" s="411"/>
      <c r="AH1079" s="405"/>
      <c r="AI1079" s="405"/>
      <c r="AJ1079" s="406"/>
      <c r="AK1079" s="405"/>
      <c r="AL1079" s="406"/>
      <c r="AM1079" s="22"/>
      <c r="AN1079" s="22"/>
      <c r="AO1079" s="22"/>
      <c r="AP1079" s="22"/>
      <c r="AQ1079" s="22"/>
      <c r="AR1079" s="401"/>
      <c r="AS1079" s="401"/>
      <c r="AT1079" s="401"/>
      <c r="AU1079" s="401"/>
      <c r="AV1079" s="401"/>
      <c r="AW1079" s="401"/>
      <c r="AX1079" s="401"/>
      <c r="AY1079" s="401"/>
      <c r="AZ1079" s="401"/>
      <c r="BA1079" s="401"/>
      <c r="BB1079" s="401"/>
      <c r="BC1079" s="401"/>
      <c r="BD1079" s="401"/>
      <c r="BE1079" s="401"/>
      <c r="BF1079" s="401"/>
      <c r="BG1079" s="401"/>
      <c r="BH1079" s="401"/>
      <c r="BI1079" s="401"/>
      <c r="BJ1079" s="401"/>
      <c r="BK1079" s="401"/>
      <c r="BL1079" s="401"/>
      <c r="BM1079" s="401"/>
      <c r="BN1079" s="401"/>
      <c r="BO1079" s="401"/>
      <c r="BP1079" s="401"/>
      <c r="BQ1079" s="401"/>
      <c r="BR1079" s="401"/>
      <c r="BS1079" s="401"/>
      <c r="BT1079" s="401"/>
      <c r="BU1079" s="401"/>
      <c r="BV1079" s="401"/>
      <c r="BW1079" s="401"/>
      <c r="BX1079" s="401"/>
      <c r="BY1079" s="401"/>
      <c r="BZ1079" s="401"/>
      <c r="CA1079" s="401"/>
      <c r="CB1079" s="401"/>
      <c r="CC1079" s="401"/>
      <c r="CD1079" s="401"/>
      <c r="CE1079" s="401"/>
      <c r="CF1079" s="401"/>
      <c r="CG1079" s="401"/>
      <c r="CH1079" s="401"/>
      <c r="CI1079" s="401"/>
      <c r="CJ1079" s="401"/>
      <c r="CK1079" s="401"/>
    </row>
    <row r="1080" spans="1:89" s="12" customFormat="1" ht="82.5" customHeight="1">
      <c r="A1080" s="371" t="s">
        <v>64</v>
      </c>
      <c r="B1080" s="372" t="s">
        <v>23</v>
      </c>
      <c r="C1080" s="79" t="s">
        <v>2021</v>
      </c>
      <c r="D1080" s="79" t="s">
        <v>2022</v>
      </c>
      <c r="E1080" s="80" t="s">
        <v>2023</v>
      </c>
      <c r="F1080" s="81" t="s">
        <v>1874</v>
      </c>
      <c r="G1080" s="82" t="s">
        <v>24</v>
      </c>
      <c r="H1080" s="371">
        <v>0</v>
      </c>
      <c r="I1080" s="83">
        <v>470000000</v>
      </c>
      <c r="J1080" s="84" t="s">
        <v>25</v>
      </c>
      <c r="K1080" s="372" t="s">
        <v>617</v>
      </c>
      <c r="L1080" s="64" t="s">
        <v>26</v>
      </c>
      <c r="M1080" s="85" t="s">
        <v>27</v>
      </c>
      <c r="N1080" s="372" t="s">
        <v>2044</v>
      </c>
      <c r="O1080" s="86" t="s">
        <v>28</v>
      </c>
      <c r="P1080" s="64">
        <v>796</v>
      </c>
      <c r="Q1080" s="87" t="s">
        <v>29</v>
      </c>
      <c r="R1080" s="87" t="s">
        <v>3128</v>
      </c>
      <c r="S1080" s="88">
        <v>7720</v>
      </c>
      <c r="T1080" s="89">
        <f t="shared" si="38"/>
        <v>0</v>
      </c>
      <c r="U1080" s="90">
        <f t="shared" si="39"/>
        <v>0</v>
      </c>
      <c r="V1080" s="90"/>
      <c r="W1080" s="371" t="s">
        <v>262</v>
      </c>
      <c r="X1080" s="62"/>
      <c r="Y1080" s="132"/>
      <c r="Z1080" s="74"/>
      <c r="AA1080" s="22"/>
      <c r="AB1080" s="141"/>
      <c r="AC1080" s="248"/>
      <c r="AD1080" s="248"/>
      <c r="AE1080" s="248"/>
      <c r="AF1080" s="248"/>
      <c r="AG1080" s="293"/>
      <c r="AH1080" s="400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401"/>
      <c r="AS1080" s="401"/>
      <c r="AT1080" s="401"/>
      <c r="AU1080" s="401"/>
      <c r="AV1080" s="401"/>
      <c r="AW1080" s="401"/>
      <c r="AX1080" s="401"/>
      <c r="AY1080" s="401"/>
      <c r="AZ1080" s="401"/>
      <c r="BA1080" s="401"/>
      <c r="BB1080" s="401"/>
      <c r="BC1080" s="401"/>
      <c r="BD1080" s="401"/>
      <c r="BE1080" s="401"/>
      <c r="BF1080" s="401"/>
      <c r="BG1080" s="401"/>
      <c r="BH1080" s="401"/>
      <c r="BI1080" s="401"/>
      <c r="BJ1080" s="401"/>
      <c r="BK1080" s="401"/>
      <c r="BL1080" s="401"/>
      <c r="BM1080" s="401"/>
      <c r="BN1080" s="401"/>
      <c r="BO1080" s="401"/>
      <c r="BP1080" s="401"/>
      <c r="BQ1080" s="401"/>
      <c r="BR1080" s="401"/>
      <c r="BS1080" s="401"/>
      <c r="BT1080" s="401"/>
      <c r="BU1080" s="401"/>
      <c r="BV1080" s="401"/>
      <c r="BW1080" s="401"/>
      <c r="BX1080" s="401"/>
      <c r="BY1080" s="401"/>
      <c r="BZ1080" s="401"/>
      <c r="CA1080" s="401"/>
      <c r="CB1080" s="401"/>
      <c r="CC1080" s="401"/>
      <c r="CD1080" s="401"/>
      <c r="CE1080" s="401"/>
      <c r="CF1080" s="401"/>
      <c r="CG1080" s="401"/>
      <c r="CH1080" s="401"/>
      <c r="CI1080" s="401"/>
      <c r="CJ1080" s="401"/>
      <c r="CK1080" s="401"/>
    </row>
    <row r="1081" spans="1:89" s="1" customFormat="1" ht="108.75" customHeight="1">
      <c r="A1081" s="371" t="s">
        <v>3627</v>
      </c>
      <c r="B1081" s="372" t="s">
        <v>23</v>
      </c>
      <c r="C1081" s="79" t="s">
        <v>2021</v>
      </c>
      <c r="D1081" s="79" t="s">
        <v>2022</v>
      </c>
      <c r="E1081" s="80" t="s">
        <v>2023</v>
      </c>
      <c r="F1081" s="81" t="s">
        <v>1874</v>
      </c>
      <c r="G1081" s="82" t="s">
        <v>24</v>
      </c>
      <c r="H1081" s="371">
        <v>0</v>
      </c>
      <c r="I1081" s="83">
        <v>470000000</v>
      </c>
      <c r="J1081" s="84" t="s">
        <v>25</v>
      </c>
      <c r="K1081" s="372" t="s">
        <v>3718</v>
      </c>
      <c r="L1081" s="64" t="s">
        <v>26</v>
      </c>
      <c r="M1081" s="85" t="s">
        <v>27</v>
      </c>
      <c r="N1081" s="372" t="s">
        <v>2044</v>
      </c>
      <c r="O1081" s="86" t="s">
        <v>28</v>
      </c>
      <c r="P1081" s="64">
        <v>796</v>
      </c>
      <c r="Q1081" s="87" t="s">
        <v>29</v>
      </c>
      <c r="R1081" s="87" t="s">
        <v>3128</v>
      </c>
      <c r="S1081" s="88">
        <v>7720</v>
      </c>
      <c r="T1081" s="89">
        <f t="shared" si="38"/>
        <v>0</v>
      </c>
      <c r="U1081" s="90">
        <f t="shared" si="39"/>
        <v>0</v>
      </c>
      <c r="V1081" s="90"/>
      <c r="W1081" s="371" t="s">
        <v>262</v>
      </c>
      <c r="X1081" s="62" t="s">
        <v>3181</v>
      </c>
      <c r="Y1081" s="67"/>
      <c r="Z1081" s="68"/>
      <c r="AA1081" s="67"/>
      <c r="AB1081" s="69"/>
      <c r="AC1081" s="70"/>
      <c r="AD1081" s="70"/>
      <c r="AE1081" s="70"/>
      <c r="AF1081" s="70"/>
      <c r="AG1081" s="71"/>
      <c r="AH1081" s="318"/>
      <c r="AI1081" s="67"/>
      <c r="AJ1081" s="68"/>
      <c r="AK1081" s="69"/>
      <c r="AL1081" s="68"/>
      <c r="AM1081" s="67"/>
      <c r="AN1081" s="72"/>
      <c r="AO1081" s="68"/>
      <c r="AP1081" s="72"/>
      <c r="AQ1081" s="68"/>
      <c r="AR1081" s="4"/>
      <c r="AS1081" s="4"/>
      <c r="AT1081" s="4"/>
      <c r="AU1081" s="4"/>
      <c r="AV1081" s="4"/>
      <c r="AW1081" s="4"/>
      <c r="AX1081" s="8"/>
      <c r="BD1081" s="11"/>
      <c r="BE1081" s="11"/>
      <c r="BF1081" s="11"/>
      <c r="BG1081" s="11"/>
    </row>
    <row r="1082" spans="1:89" s="12" customFormat="1" ht="82.5" customHeight="1">
      <c r="A1082" s="371" t="s">
        <v>65</v>
      </c>
      <c r="B1082" s="372" t="s">
        <v>23</v>
      </c>
      <c r="C1082" s="79" t="s">
        <v>1915</v>
      </c>
      <c r="D1082" s="79" t="s">
        <v>1456</v>
      </c>
      <c r="E1082" s="80" t="s">
        <v>1914</v>
      </c>
      <c r="F1082" s="81" t="s">
        <v>1875</v>
      </c>
      <c r="G1082" s="82" t="s">
        <v>24</v>
      </c>
      <c r="H1082" s="371">
        <v>0</v>
      </c>
      <c r="I1082" s="83">
        <v>470000000</v>
      </c>
      <c r="J1082" s="84" t="s">
        <v>25</v>
      </c>
      <c r="K1082" s="372" t="s">
        <v>617</v>
      </c>
      <c r="L1082" s="64" t="s">
        <v>26</v>
      </c>
      <c r="M1082" s="85" t="s">
        <v>27</v>
      </c>
      <c r="N1082" s="372" t="s">
        <v>2044</v>
      </c>
      <c r="O1082" s="86" t="s">
        <v>28</v>
      </c>
      <c r="P1082" s="64">
        <v>796</v>
      </c>
      <c r="Q1082" s="87" t="s">
        <v>29</v>
      </c>
      <c r="R1082" s="87" t="s">
        <v>3128</v>
      </c>
      <c r="S1082" s="88">
        <v>240</v>
      </c>
      <c r="T1082" s="89">
        <f t="shared" si="38"/>
        <v>0</v>
      </c>
      <c r="U1082" s="90">
        <f t="shared" si="39"/>
        <v>0</v>
      </c>
      <c r="V1082" s="90"/>
      <c r="W1082" s="371" t="s">
        <v>262</v>
      </c>
      <c r="X1082" s="62"/>
      <c r="Y1082" s="132"/>
      <c r="Z1082" s="74"/>
      <c r="AA1082" s="22"/>
      <c r="AB1082" s="141"/>
      <c r="AC1082" s="248"/>
      <c r="AD1082" s="248"/>
      <c r="AE1082" s="248"/>
      <c r="AF1082" s="248"/>
      <c r="AG1082" s="293"/>
      <c r="AH1082" s="400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401"/>
      <c r="AS1082" s="401"/>
      <c r="AT1082" s="401"/>
      <c r="AU1082" s="401"/>
      <c r="AV1082" s="401"/>
      <c r="AW1082" s="401"/>
      <c r="AX1082" s="401"/>
      <c r="AY1082" s="401"/>
      <c r="AZ1082" s="401"/>
      <c r="BA1082" s="401"/>
      <c r="BB1082" s="401"/>
      <c r="BC1082" s="401"/>
      <c r="BD1082" s="401"/>
      <c r="BE1082" s="401"/>
      <c r="BF1082" s="401"/>
      <c r="BG1082" s="401"/>
      <c r="BH1082" s="401"/>
      <c r="BI1082" s="401"/>
      <c r="BJ1082" s="401"/>
      <c r="BK1082" s="401"/>
      <c r="BL1082" s="401"/>
      <c r="BM1082" s="401"/>
      <c r="BN1082" s="401"/>
      <c r="BO1082" s="401"/>
      <c r="BP1082" s="401"/>
      <c r="BQ1082" s="401"/>
      <c r="BR1082" s="401"/>
      <c r="BS1082" s="401"/>
      <c r="BT1082" s="401"/>
      <c r="BU1082" s="401"/>
      <c r="BV1082" s="401"/>
      <c r="BW1082" s="401"/>
      <c r="BX1082" s="401"/>
      <c r="BY1082" s="401"/>
      <c r="BZ1082" s="401"/>
      <c r="CA1082" s="401"/>
      <c r="CB1082" s="401"/>
      <c r="CC1082" s="401"/>
      <c r="CD1082" s="401"/>
      <c r="CE1082" s="401"/>
      <c r="CF1082" s="401"/>
      <c r="CG1082" s="401"/>
      <c r="CH1082" s="401"/>
      <c r="CI1082" s="401"/>
      <c r="CJ1082" s="401"/>
      <c r="CK1082" s="401"/>
    </row>
    <row r="1083" spans="1:89" s="12" customFormat="1" ht="82.5" customHeight="1">
      <c r="A1083" s="371" t="s">
        <v>66</v>
      </c>
      <c r="B1083" s="372" t="s">
        <v>23</v>
      </c>
      <c r="C1083" s="79" t="s">
        <v>1915</v>
      </c>
      <c r="D1083" s="79" t="s">
        <v>1456</v>
      </c>
      <c r="E1083" s="80" t="s">
        <v>1914</v>
      </c>
      <c r="F1083" s="81" t="s">
        <v>1875</v>
      </c>
      <c r="G1083" s="82" t="s">
        <v>24</v>
      </c>
      <c r="H1083" s="371">
        <v>0</v>
      </c>
      <c r="I1083" s="83">
        <v>470000000</v>
      </c>
      <c r="J1083" s="84" t="s">
        <v>25</v>
      </c>
      <c r="K1083" s="372" t="s">
        <v>3718</v>
      </c>
      <c r="L1083" s="64" t="s">
        <v>26</v>
      </c>
      <c r="M1083" s="85" t="s">
        <v>27</v>
      </c>
      <c r="N1083" s="372" t="s">
        <v>2044</v>
      </c>
      <c r="O1083" s="86" t="s">
        <v>28</v>
      </c>
      <c r="P1083" s="64">
        <v>796</v>
      </c>
      <c r="Q1083" s="87" t="s">
        <v>29</v>
      </c>
      <c r="R1083" s="87" t="s">
        <v>3128</v>
      </c>
      <c r="S1083" s="88">
        <v>240</v>
      </c>
      <c r="T1083" s="89">
        <f t="shared" si="38"/>
        <v>0</v>
      </c>
      <c r="U1083" s="90">
        <f t="shared" si="39"/>
        <v>0</v>
      </c>
      <c r="V1083" s="90"/>
      <c r="W1083" s="371" t="s">
        <v>262</v>
      </c>
      <c r="X1083" s="62" t="s">
        <v>3181</v>
      </c>
      <c r="Y1083" s="132"/>
      <c r="Z1083" s="74"/>
      <c r="AA1083" s="22"/>
      <c r="AB1083" s="141"/>
      <c r="AC1083" s="248"/>
      <c r="AD1083" s="248"/>
      <c r="AE1083" s="248"/>
      <c r="AF1083" s="248"/>
      <c r="AG1083" s="293"/>
      <c r="AH1083" s="400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401"/>
      <c r="AS1083" s="401"/>
      <c r="AT1083" s="401"/>
      <c r="AU1083" s="401"/>
      <c r="AV1083" s="401"/>
      <c r="AW1083" s="401"/>
      <c r="AX1083" s="401"/>
      <c r="AY1083" s="401"/>
      <c r="AZ1083" s="401"/>
      <c r="BA1083" s="401"/>
      <c r="BB1083" s="401"/>
      <c r="BC1083" s="401"/>
      <c r="BD1083" s="401"/>
      <c r="BE1083" s="401"/>
      <c r="BF1083" s="401"/>
      <c r="BG1083" s="401"/>
      <c r="BH1083" s="401"/>
      <c r="BI1083" s="401"/>
      <c r="BJ1083" s="401"/>
      <c r="BK1083" s="401"/>
      <c r="BL1083" s="401"/>
      <c r="BM1083" s="401"/>
      <c r="BN1083" s="401"/>
      <c r="BO1083" s="401"/>
      <c r="BP1083" s="401"/>
      <c r="BQ1083" s="401"/>
      <c r="BR1083" s="401"/>
      <c r="BS1083" s="401"/>
      <c r="BT1083" s="401"/>
      <c r="BU1083" s="401"/>
      <c r="BV1083" s="401"/>
      <c r="BW1083" s="401"/>
      <c r="BX1083" s="401"/>
      <c r="BY1083" s="401"/>
      <c r="BZ1083" s="401"/>
      <c r="CA1083" s="401"/>
      <c r="CB1083" s="401"/>
      <c r="CC1083" s="401"/>
      <c r="CD1083" s="401"/>
      <c r="CE1083" s="401"/>
      <c r="CF1083" s="401"/>
      <c r="CG1083" s="401"/>
      <c r="CH1083" s="401"/>
      <c r="CI1083" s="401"/>
      <c r="CJ1083" s="401"/>
      <c r="CK1083" s="401"/>
    </row>
    <row r="1084" spans="1:89" s="12" customFormat="1" ht="82.5" customHeight="1">
      <c r="A1084" s="371" t="s">
        <v>5105</v>
      </c>
      <c r="B1084" s="372" t="s">
        <v>23</v>
      </c>
      <c r="C1084" s="79" t="s">
        <v>1915</v>
      </c>
      <c r="D1084" s="79" t="s">
        <v>1456</v>
      </c>
      <c r="E1084" s="80" t="s">
        <v>1914</v>
      </c>
      <c r="F1084" s="81" t="s">
        <v>1875</v>
      </c>
      <c r="G1084" s="82" t="s">
        <v>35</v>
      </c>
      <c r="H1084" s="371">
        <v>0</v>
      </c>
      <c r="I1084" s="83">
        <v>470000000</v>
      </c>
      <c r="J1084" s="84" t="s">
        <v>25</v>
      </c>
      <c r="K1084" s="372" t="s">
        <v>3084</v>
      </c>
      <c r="L1084" s="64" t="s">
        <v>26</v>
      </c>
      <c r="M1084" s="85" t="s">
        <v>27</v>
      </c>
      <c r="N1084" s="372" t="s">
        <v>2044</v>
      </c>
      <c r="O1084" s="86" t="s">
        <v>28</v>
      </c>
      <c r="P1084" s="64">
        <v>796</v>
      </c>
      <c r="Q1084" s="87" t="s">
        <v>29</v>
      </c>
      <c r="R1084" s="87" t="s">
        <v>1144</v>
      </c>
      <c r="S1084" s="88">
        <v>288</v>
      </c>
      <c r="T1084" s="89">
        <f t="shared" si="38"/>
        <v>201600</v>
      </c>
      <c r="U1084" s="90">
        <f t="shared" si="39"/>
        <v>225792.00000000003</v>
      </c>
      <c r="V1084" s="90"/>
      <c r="W1084" s="371" t="s">
        <v>262</v>
      </c>
      <c r="X1084" s="182" t="s">
        <v>5055</v>
      </c>
      <c r="Y1084" s="132"/>
      <c r="Z1084" s="455"/>
      <c r="AA1084" s="405"/>
      <c r="AB1084" s="403"/>
      <c r="AC1084" s="404"/>
      <c r="AD1084" s="404"/>
      <c r="AE1084" s="404"/>
      <c r="AF1084" s="404"/>
      <c r="AG1084" s="411"/>
      <c r="AH1084" s="405"/>
      <c r="AI1084" s="405"/>
      <c r="AJ1084" s="406"/>
      <c r="AK1084" s="405"/>
      <c r="AL1084" s="406"/>
      <c r="AM1084" s="22"/>
      <c r="AN1084" s="22"/>
      <c r="AO1084" s="22"/>
      <c r="AP1084" s="22"/>
      <c r="AQ1084" s="22"/>
      <c r="AR1084" s="401"/>
      <c r="AS1084" s="401"/>
      <c r="AT1084" s="401"/>
      <c r="AU1084" s="401"/>
      <c r="AV1084" s="401"/>
      <c r="AW1084" s="401"/>
      <c r="AX1084" s="401"/>
      <c r="AY1084" s="401"/>
      <c r="AZ1084" s="401"/>
      <c r="BA1084" s="401"/>
      <c r="BB1084" s="401"/>
      <c r="BC1084" s="401"/>
      <c r="BD1084" s="401"/>
      <c r="BE1084" s="401"/>
      <c r="BF1084" s="401"/>
      <c r="BG1084" s="401"/>
      <c r="BH1084" s="401"/>
      <c r="BI1084" s="401"/>
      <c r="BJ1084" s="401"/>
      <c r="BK1084" s="401"/>
      <c r="BL1084" s="401"/>
      <c r="BM1084" s="401"/>
      <c r="BN1084" s="401"/>
      <c r="BO1084" s="401"/>
      <c r="BP1084" s="401"/>
      <c r="BQ1084" s="401"/>
      <c r="BR1084" s="401"/>
      <c r="BS1084" s="401"/>
      <c r="BT1084" s="401"/>
      <c r="BU1084" s="401"/>
      <c r="BV1084" s="401"/>
      <c r="BW1084" s="401"/>
      <c r="BX1084" s="401"/>
      <c r="BY1084" s="401"/>
      <c r="BZ1084" s="401"/>
      <c r="CA1084" s="401"/>
      <c r="CB1084" s="401"/>
      <c r="CC1084" s="401"/>
      <c r="CD1084" s="401"/>
      <c r="CE1084" s="401"/>
      <c r="CF1084" s="401"/>
      <c r="CG1084" s="401"/>
      <c r="CH1084" s="401"/>
      <c r="CI1084" s="401"/>
      <c r="CJ1084" s="401"/>
      <c r="CK1084" s="401"/>
    </row>
    <row r="1085" spans="1:89" s="12" customFormat="1" ht="82.5" customHeight="1">
      <c r="A1085" s="371" t="s">
        <v>67</v>
      </c>
      <c r="B1085" s="372" t="s">
        <v>23</v>
      </c>
      <c r="C1085" s="79" t="s">
        <v>1920</v>
      </c>
      <c r="D1085" s="79" t="s">
        <v>1456</v>
      </c>
      <c r="E1085" s="80" t="s">
        <v>1919</v>
      </c>
      <c r="F1085" s="81" t="s">
        <v>1876</v>
      </c>
      <c r="G1085" s="82" t="s">
        <v>24</v>
      </c>
      <c r="H1085" s="371">
        <v>0</v>
      </c>
      <c r="I1085" s="83">
        <v>470000000</v>
      </c>
      <c r="J1085" s="84" t="s">
        <v>25</v>
      </c>
      <c r="K1085" s="372" t="s">
        <v>617</v>
      </c>
      <c r="L1085" s="64" t="s">
        <v>26</v>
      </c>
      <c r="M1085" s="85" t="s">
        <v>27</v>
      </c>
      <c r="N1085" s="372" t="s">
        <v>2044</v>
      </c>
      <c r="O1085" s="86" t="s">
        <v>28</v>
      </c>
      <c r="P1085" s="64">
        <v>797</v>
      </c>
      <c r="Q1085" s="87" t="s">
        <v>1921</v>
      </c>
      <c r="R1085" s="87" t="s">
        <v>3128</v>
      </c>
      <c r="S1085" s="88">
        <v>1340</v>
      </c>
      <c r="T1085" s="89">
        <f t="shared" si="38"/>
        <v>0</v>
      </c>
      <c r="U1085" s="90">
        <f t="shared" si="39"/>
        <v>0</v>
      </c>
      <c r="V1085" s="90"/>
      <c r="W1085" s="371" t="s">
        <v>262</v>
      </c>
      <c r="X1085" s="62"/>
      <c r="Y1085" s="132"/>
      <c r="Z1085" s="74"/>
      <c r="AA1085" s="22"/>
      <c r="AB1085" s="141"/>
      <c r="AC1085" s="248"/>
      <c r="AD1085" s="248"/>
      <c r="AE1085" s="248"/>
      <c r="AF1085" s="248"/>
      <c r="AG1085" s="293"/>
      <c r="AH1085" s="400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401"/>
      <c r="AS1085" s="401"/>
      <c r="AT1085" s="401"/>
      <c r="AU1085" s="401"/>
      <c r="AV1085" s="401"/>
      <c r="AW1085" s="401"/>
      <c r="AX1085" s="401"/>
      <c r="AY1085" s="401"/>
      <c r="AZ1085" s="401"/>
      <c r="BA1085" s="401"/>
      <c r="BB1085" s="401"/>
      <c r="BC1085" s="401"/>
      <c r="BD1085" s="401"/>
      <c r="BE1085" s="401"/>
      <c r="BF1085" s="401"/>
      <c r="BG1085" s="401"/>
      <c r="BH1085" s="401"/>
      <c r="BI1085" s="401"/>
      <c r="BJ1085" s="401"/>
      <c r="BK1085" s="401"/>
      <c r="BL1085" s="401"/>
      <c r="BM1085" s="401"/>
      <c r="BN1085" s="401"/>
      <c r="BO1085" s="401"/>
      <c r="BP1085" s="401"/>
      <c r="BQ1085" s="401"/>
      <c r="BR1085" s="401"/>
      <c r="BS1085" s="401"/>
      <c r="BT1085" s="401"/>
      <c r="BU1085" s="401"/>
      <c r="BV1085" s="401"/>
      <c r="BW1085" s="401"/>
      <c r="BX1085" s="401"/>
      <c r="BY1085" s="401"/>
      <c r="BZ1085" s="401"/>
      <c r="CA1085" s="401"/>
      <c r="CB1085" s="401"/>
      <c r="CC1085" s="401"/>
      <c r="CD1085" s="401"/>
      <c r="CE1085" s="401"/>
      <c r="CF1085" s="401"/>
      <c r="CG1085" s="401"/>
      <c r="CH1085" s="401"/>
      <c r="CI1085" s="401"/>
      <c r="CJ1085" s="401"/>
      <c r="CK1085" s="401"/>
    </row>
    <row r="1086" spans="1:89" s="12" customFormat="1" ht="82.5" customHeight="1">
      <c r="A1086" s="371" t="s">
        <v>3630</v>
      </c>
      <c r="B1086" s="372" t="s">
        <v>23</v>
      </c>
      <c r="C1086" s="79" t="s">
        <v>1920</v>
      </c>
      <c r="D1086" s="79" t="s">
        <v>1456</v>
      </c>
      <c r="E1086" s="80" t="s">
        <v>1919</v>
      </c>
      <c r="F1086" s="81" t="s">
        <v>1876</v>
      </c>
      <c r="G1086" s="82" t="s">
        <v>24</v>
      </c>
      <c r="H1086" s="371">
        <v>0</v>
      </c>
      <c r="I1086" s="83">
        <v>470000000</v>
      </c>
      <c r="J1086" s="84" t="s">
        <v>25</v>
      </c>
      <c r="K1086" s="372" t="s">
        <v>3718</v>
      </c>
      <c r="L1086" s="64" t="s">
        <v>26</v>
      </c>
      <c r="M1086" s="85" t="s">
        <v>27</v>
      </c>
      <c r="N1086" s="372" t="s">
        <v>2044</v>
      </c>
      <c r="O1086" s="86" t="s">
        <v>28</v>
      </c>
      <c r="P1086" s="64">
        <v>797</v>
      </c>
      <c r="Q1086" s="87" t="s">
        <v>1921</v>
      </c>
      <c r="R1086" s="87" t="s">
        <v>3128</v>
      </c>
      <c r="S1086" s="88">
        <v>1340</v>
      </c>
      <c r="T1086" s="89">
        <f t="shared" si="38"/>
        <v>0</v>
      </c>
      <c r="U1086" s="90">
        <f t="shared" si="39"/>
        <v>0</v>
      </c>
      <c r="V1086" s="90"/>
      <c r="W1086" s="371" t="s">
        <v>262</v>
      </c>
      <c r="X1086" s="62" t="s">
        <v>3181</v>
      </c>
      <c r="Y1086" s="132"/>
      <c r="Z1086" s="74"/>
      <c r="AA1086" s="22"/>
      <c r="AB1086" s="141"/>
      <c r="AC1086" s="248"/>
      <c r="AD1086" s="248"/>
      <c r="AE1086" s="248"/>
      <c r="AF1086" s="248"/>
      <c r="AG1086" s="293"/>
      <c r="AH1086" s="400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401"/>
      <c r="AS1086" s="401"/>
      <c r="AT1086" s="401"/>
      <c r="AU1086" s="401"/>
      <c r="AV1086" s="401"/>
      <c r="AW1086" s="401"/>
      <c r="AX1086" s="401"/>
      <c r="AY1086" s="401"/>
      <c r="AZ1086" s="401"/>
      <c r="BA1086" s="401"/>
      <c r="BB1086" s="401"/>
      <c r="BC1086" s="401"/>
      <c r="BD1086" s="401"/>
      <c r="BE1086" s="401"/>
      <c r="BF1086" s="401"/>
      <c r="BG1086" s="401"/>
      <c r="BH1086" s="401"/>
      <c r="BI1086" s="401"/>
      <c r="BJ1086" s="401"/>
      <c r="BK1086" s="401"/>
      <c r="BL1086" s="401"/>
      <c r="BM1086" s="401"/>
      <c r="BN1086" s="401"/>
      <c r="BO1086" s="401"/>
      <c r="BP1086" s="401"/>
      <c r="BQ1086" s="401"/>
      <c r="BR1086" s="401"/>
      <c r="BS1086" s="401"/>
      <c r="BT1086" s="401"/>
      <c r="BU1086" s="401"/>
      <c r="BV1086" s="401"/>
      <c r="BW1086" s="401"/>
      <c r="BX1086" s="401"/>
      <c r="BY1086" s="401"/>
      <c r="BZ1086" s="401"/>
      <c r="CA1086" s="401"/>
      <c r="CB1086" s="401"/>
      <c r="CC1086" s="401"/>
      <c r="CD1086" s="401"/>
      <c r="CE1086" s="401"/>
      <c r="CF1086" s="401"/>
      <c r="CG1086" s="401"/>
      <c r="CH1086" s="401"/>
      <c r="CI1086" s="401"/>
      <c r="CJ1086" s="401"/>
      <c r="CK1086" s="401"/>
    </row>
    <row r="1087" spans="1:89" s="12" customFormat="1" ht="82.5" customHeight="1">
      <c r="A1087" s="371" t="s">
        <v>68</v>
      </c>
      <c r="B1087" s="372" t="s">
        <v>23</v>
      </c>
      <c r="C1087" s="79" t="s">
        <v>1922</v>
      </c>
      <c r="D1087" s="79" t="s">
        <v>1389</v>
      </c>
      <c r="E1087" s="80" t="s">
        <v>1923</v>
      </c>
      <c r="F1087" s="81" t="s">
        <v>1877</v>
      </c>
      <c r="G1087" s="82" t="s">
        <v>24</v>
      </c>
      <c r="H1087" s="371">
        <v>75</v>
      </c>
      <c r="I1087" s="83">
        <v>470000000</v>
      </c>
      <c r="J1087" s="84" t="s">
        <v>25</v>
      </c>
      <c r="K1087" s="372" t="s">
        <v>617</v>
      </c>
      <c r="L1087" s="64" t="s">
        <v>26</v>
      </c>
      <c r="M1087" s="85" t="s">
        <v>27</v>
      </c>
      <c r="N1087" s="372" t="s">
        <v>2044</v>
      </c>
      <c r="O1087" s="86" t="s">
        <v>28</v>
      </c>
      <c r="P1087" s="87" t="s">
        <v>806</v>
      </c>
      <c r="Q1087" s="87" t="s">
        <v>805</v>
      </c>
      <c r="R1087" s="87" t="s">
        <v>3128</v>
      </c>
      <c r="S1087" s="88">
        <v>19</v>
      </c>
      <c r="T1087" s="89">
        <f t="shared" si="38"/>
        <v>0</v>
      </c>
      <c r="U1087" s="90">
        <f t="shared" si="39"/>
        <v>0</v>
      </c>
      <c r="V1087" s="90" t="s">
        <v>107</v>
      </c>
      <c r="W1087" s="371" t="s">
        <v>262</v>
      </c>
      <c r="X1087" s="62"/>
      <c r="Y1087" s="132"/>
      <c r="Z1087" s="74"/>
      <c r="AA1087" s="22"/>
      <c r="AB1087" s="141"/>
      <c r="AC1087" s="248"/>
      <c r="AD1087" s="248"/>
      <c r="AE1087" s="248"/>
      <c r="AF1087" s="248"/>
      <c r="AG1087" s="293"/>
      <c r="AH1087" s="400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401"/>
      <c r="AS1087" s="401"/>
      <c r="AT1087" s="401"/>
      <c r="AU1087" s="401"/>
      <c r="AV1087" s="401"/>
      <c r="AW1087" s="401"/>
      <c r="AX1087" s="401"/>
      <c r="AY1087" s="401"/>
      <c r="AZ1087" s="401"/>
      <c r="BA1087" s="401"/>
      <c r="BB1087" s="401"/>
      <c r="BC1087" s="401"/>
      <c r="BD1087" s="401"/>
      <c r="BE1087" s="401"/>
      <c r="BF1087" s="401"/>
      <c r="BG1087" s="401"/>
      <c r="BH1087" s="401"/>
      <c r="BI1087" s="401"/>
      <c r="BJ1087" s="401"/>
      <c r="BK1087" s="401"/>
      <c r="BL1087" s="401"/>
      <c r="BM1087" s="401"/>
      <c r="BN1087" s="401"/>
      <c r="BO1087" s="401"/>
      <c r="BP1087" s="401"/>
      <c r="BQ1087" s="401"/>
      <c r="BR1087" s="401"/>
      <c r="BS1087" s="401"/>
      <c r="BT1087" s="401"/>
      <c r="BU1087" s="401"/>
      <c r="BV1087" s="401"/>
      <c r="BW1087" s="401"/>
      <c r="BX1087" s="401"/>
      <c r="BY1087" s="401"/>
      <c r="BZ1087" s="401"/>
      <c r="CA1087" s="401"/>
      <c r="CB1087" s="401"/>
      <c r="CC1087" s="401"/>
      <c r="CD1087" s="401"/>
      <c r="CE1087" s="401"/>
      <c r="CF1087" s="401"/>
      <c r="CG1087" s="401"/>
      <c r="CH1087" s="401"/>
      <c r="CI1087" s="401"/>
      <c r="CJ1087" s="401"/>
      <c r="CK1087" s="401"/>
    </row>
    <row r="1088" spans="1:89" s="12" customFormat="1" ht="82.5" customHeight="1">
      <c r="A1088" s="371" t="s">
        <v>3628</v>
      </c>
      <c r="B1088" s="372" t="s">
        <v>23</v>
      </c>
      <c r="C1088" s="79" t="s">
        <v>1922</v>
      </c>
      <c r="D1088" s="79" t="s">
        <v>1389</v>
      </c>
      <c r="E1088" s="80" t="s">
        <v>1923</v>
      </c>
      <c r="F1088" s="81" t="s">
        <v>1877</v>
      </c>
      <c r="G1088" s="82" t="s">
        <v>24</v>
      </c>
      <c r="H1088" s="371">
        <v>75</v>
      </c>
      <c r="I1088" s="83">
        <v>470000000</v>
      </c>
      <c r="J1088" s="84" t="s">
        <v>25</v>
      </c>
      <c r="K1088" s="372" t="s">
        <v>3718</v>
      </c>
      <c r="L1088" s="64" t="s">
        <v>26</v>
      </c>
      <c r="M1088" s="85" t="s">
        <v>27</v>
      </c>
      <c r="N1088" s="372" t="s">
        <v>2044</v>
      </c>
      <c r="O1088" s="86" t="s">
        <v>28</v>
      </c>
      <c r="P1088" s="87" t="s">
        <v>806</v>
      </c>
      <c r="Q1088" s="87" t="s">
        <v>805</v>
      </c>
      <c r="R1088" s="87" t="s">
        <v>3128</v>
      </c>
      <c r="S1088" s="88">
        <v>19</v>
      </c>
      <c r="T1088" s="89">
        <f t="shared" si="38"/>
        <v>0</v>
      </c>
      <c r="U1088" s="90">
        <f t="shared" si="39"/>
        <v>0</v>
      </c>
      <c r="V1088" s="90"/>
      <c r="W1088" s="371" t="s">
        <v>262</v>
      </c>
      <c r="X1088" s="62" t="s">
        <v>3365</v>
      </c>
      <c r="Y1088" s="132"/>
      <c r="Z1088" s="74"/>
      <c r="AA1088" s="22"/>
      <c r="AB1088" s="141"/>
      <c r="AC1088" s="248"/>
      <c r="AD1088" s="248"/>
      <c r="AE1088" s="248"/>
      <c r="AF1088" s="248"/>
      <c r="AG1088" s="293"/>
      <c r="AH1088" s="400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401"/>
      <c r="AS1088" s="401"/>
      <c r="AT1088" s="401"/>
      <c r="AU1088" s="401"/>
      <c r="AV1088" s="401"/>
      <c r="AW1088" s="401"/>
      <c r="AX1088" s="401"/>
      <c r="AY1088" s="401"/>
      <c r="AZ1088" s="401"/>
      <c r="BA1088" s="401"/>
      <c r="BB1088" s="401"/>
      <c r="BC1088" s="401"/>
      <c r="BD1088" s="401"/>
      <c r="BE1088" s="401"/>
      <c r="BF1088" s="401"/>
      <c r="BG1088" s="401"/>
      <c r="BH1088" s="401"/>
      <c r="BI1088" s="401"/>
      <c r="BJ1088" s="401"/>
      <c r="BK1088" s="401"/>
      <c r="BL1088" s="401"/>
      <c r="BM1088" s="401"/>
      <c r="BN1088" s="401"/>
      <c r="BO1088" s="401"/>
      <c r="BP1088" s="401"/>
      <c r="BQ1088" s="401"/>
      <c r="BR1088" s="401"/>
      <c r="BS1088" s="401"/>
      <c r="BT1088" s="401"/>
      <c r="BU1088" s="401"/>
      <c r="BV1088" s="401"/>
      <c r="BW1088" s="401"/>
      <c r="BX1088" s="401"/>
      <c r="BY1088" s="401"/>
      <c r="BZ1088" s="401"/>
      <c r="CA1088" s="401"/>
      <c r="CB1088" s="401"/>
      <c r="CC1088" s="401"/>
      <c r="CD1088" s="401"/>
      <c r="CE1088" s="401"/>
      <c r="CF1088" s="401"/>
      <c r="CG1088" s="401"/>
      <c r="CH1088" s="401"/>
      <c r="CI1088" s="401"/>
      <c r="CJ1088" s="401"/>
      <c r="CK1088" s="401"/>
    </row>
    <row r="1089" spans="1:89" s="12" customFormat="1" ht="82.5" customHeight="1">
      <c r="A1089" s="371" t="s">
        <v>5106</v>
      </c>
      <c r="B1089" s="372" t="s">
        <v>23</v>
      </c>
      <c r="C1089" s="79" t="s">
        <v>1922</v>
      </c>
      <c r="D1089" s="79" t="s">
        <v>1389</v>
      </c>
      <c r="E1089" s="80" t="s">
        <v>1923</v>
      </c>
      <c r="F1089" s="81" t="s">
        <v>1877</v>
      </c>
      <c r="G1089" s="82" t="s">
        <v>35</v>
      </c>
      <c r="H1089" s="371">
        <v>0</v>
      </c>
      <c r="I1089" s="83">
        <v>470000000</v>
      </c>
      <c r="J1089" s="84" t="s">
        <v>25</v>
      </c>
      <c r="K1089" s="372" t="s">
        <v>3084</v>
      </c>
      <c r="L1089" s="64" t="s">
        <v>26</v>
      </c>
      <c r="M1089" s="85" t="s">
        <v>27</v>
      </c>
      <c r="N1089" s="372" t="s">
        <v>2044</v>
      </c>
      <c r="O1089" s="86" t="s">
        <v>28</v>
      </c>
      <c r="P1089" s="87" t="s">
        <v>806</v>
      </c>
      <c r="Q1089" s="87" t="s">
        <v>805</v>
      </c>
      <c r="R1089" s="87" t="s">
        <v>5107</v>
      </c>
      <c r="S1089" s="88">
        <v>22.8</v>
      </c>
      <c r="T1089" s="89">
        <f t="shared" si="38"/>
        <v>22800</v>
      </c>
      <c r="U1089" s="90">
        <f t="shared" si="39"/>
        <v>25536.000000000004</v>
      </c>
      <c r="V1089" s="90"/>
      <c r="W1089" s="371" t="s">
        <v>262</v>
      </c>
      <c r="X1089" s="182" t="s">
        <v>5055</v>
      </c>
      <c r="Y1089" s="132"/>
      <c r="Z1089" s="455"/>
      <c r="AA1089" s="405"/>
      <c r="AB1089" s="403"/>
      <c r="AC1089" s="404"/>
      <c r="AD1089" s="404"/>
      <c r="AE1089" s="404"/>
      <c r="AF1089" s="404"/>
      <c r="AG1089" s="411"/>
      <c r="AH1089" s="405"/>
      <c r="AI1089" s="405"/>
      <c r="AJ1089" s="406"/>
      <c r="AK1089" s="405"/>
      <c r="AL1089" s="406"/>
      <c r="AM1089" s="22"/>
      <c r="AN1089" s="22"/>
      <c r="AO1089" s="22"/>
      <c r="AP1089" s="22"/>
      <c r="AQ1089" s="22"/>
      <c r="AR1089" s="401"/>
      <c r="AS1089" s="401"/>
      <c r="AT1089" s="401"/>
      <c r="AU1089" s="401"/>
      <c r="AV1089" s="401"/>
      <c r="AW1089" s="401"/>
      <c r="AX1089" s="401"/>
      <c r="AY1089" s="401"/>
      <c r="AZ1089" s="401"/>
      <c r="BA1089" s="401"/>
      <c r="BB1089" s="401"/>
      <c r="BC1089" s="401"/>
      <c r="BD1089" s="401"/>
      <c r="BE1089" s="401"/>
      <c r="BF1089" s="401"/>
      <c r="BG1089" s="401"/>
      <c r="BH1089" s="401"/>
      <c r="BI1089" s="401"/>
      <c r="BJ1089" s="401"/>
      <c r="BK1089" s="401"/>
      <c r="BL1089" s="401"/>
      <c r="BM1089" s="401"/>
      <c r="BN1089" s="401"/>
      <c r="BO1089" s="401"/>
      <c r="BP1089" s="401"/>
      <c r="BQ1089" s="401"/>
      <c r="BR1089" s="401"/>
      <c r="BS1089" s="401"/>
      <c r="BT1089" s="401"/>
      <c r="BU1089" s="401"/>
      <c r="BV1089" s="401"/>
      <c r="BW1089" s="401"/>
      <c r="BX1089" s="401"/>
      <c r="BY1089" s="401"/>
      <c r="BZ1089" s="401"/>
      <c r="CA1089" s="401"/>
      <c r="CB1089" s="401"/>
      <c r="CC1089" s="401"/>
      <c r="CD1089" s="401"/>
      <c r="CE1089" s="401"/>
      <c r="CF1089" s="401"/>
      <c r="CG1089" s="401"/>
      <c r="CH1089" s="401"/>
      <c r="CI1089" s="401"/>
      <c r="CJ1089" s="401"/>
      <c r="CK1089" s="401"/>
    </row>
    <row r="1090" spans="1:89" s="12" customFormat="1" ht="82.5" customHeight="1">
      <c r="A1090" s="371" t="s">
        <v>69</v>
      </c>
      <c r="B1090" s="372" t="s">
        <v>23</v>
      </c>
      <c r="C1090" s="79" t="s">
        <v>1924</v>
      </c>
      <c r="D1090" s="79" t="s">
        <v>1389</v>
      </c>
      <c r="E1090" s="80" t="s">
        <v>1925</v>
      </c>
      <c r="F1090" s="81" t="s">
        <v>1878</v>
      </c>
      <c r="G1090" s="82" t="s">
        <v>24</v>
      </c>
      <c r="H1090" s="371">
        <v>75</v>
      </c>
      <c r="I1090" s="83">
        <v>470000000</v>
      </c>
      <c r="J1090" s="84" t="s">
        <v>25</v>
      </c>
      <c r="K1090" s="372" t="s">
        <v>617</v>
      </c>
      <c r="L1090" s="64" t="s">
        <v>26</v>
      </c>
      <c r="M1090" s="85" t="s">
        <v>27</v>
      </c>
      <c r="N1090" s="372" t="s">
        <v>2044</v>
      </c>
      <c r="O1090" s="86" t="s">
        <v>28</v>
      </c>
      <c r="P1090" s="87" t="s">
        <v>806</v>
      </c>
      <c r="Q1090" s="87" t="s">
        <v>805</v>
      </c>
      <c r="R1090" s="87" t="s">
        <v>3128</v>
      </c>
      <c r="S1090" s="88">
        <v>11</v>
      </c>
      <c r="T1090" s="89">
        <f t="shared" si="38"/>
        <v>0</v>
      </c>
      <c r="U1090" s="90">
        <f t="shared" si="39"/>
        <v>0</v>
      </c>
      <c r="V1090" s="90" t="s">
        <v>107</v>
      </c>
      <c r="W1090" s="371" t="s">
        <v>262</v>
      </c>
      <c r="X1090" s="62"/>
      <c r="Y1090" s="132"/>
      <c r="Z1090" s="74"/>
      <c r="AA1090" s="22"/>
      <c r="AB1090" s="141"/>
      <c r="AC1090" s="248"/>
      <c r="AD1090" s="248"/>
      <c r="AE1090" s="248"/>
      <c r="AF1090" s="248"/>
      <c r="AG1090" s="293"/>
      <c r="AH1090" s="400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401"/>
      <c r="AS1090" s="401"/>
      <c r="AT1090" s="401"/>
      <c r="AU1090" s="401"/>
      <c r="AV1090" s="401"/>
      <c r="AW1090" s="401"/>
      <c r="AX1090" s="401"/>
      <c r="AY1090" s="401"/>
      <c r="AZ1090" s="401"/>
      <c r="BA1090" s="401"/>
      <c r="BB1090" s="401"/>
      <c r="BC1090" s="401"/>
      <c r="BD1090" s="401"/>
      <c r="BE1090" s="401"/>
      <c r="BF1090" s="401"/>
      <c r="BG1090" s="401"/>
      <c r="BH1090" s="401"/>
      <c r="BI1090" s="401"/>
      <c r="BJ1090" s="401"/>
      <c r="BK1090" s="401"/>
      <c r="BL1090" s="401"/>
      <c r="BM1090" s="401"/>
      <c r="BN1090" s="401"/>
      <c r="BO1090" s="401"/>
      <c r="BP1090" s="401"/>
      <c r="BQ1090" s="401"/>
      <c r="BR1090" s="401"/>
      <c r="BS1090" s="401"/>
      <c r="BT1090" s="401"/>
      <c r="BU1090" s="401"/>
      <c r="BV1090" s="401"/>
      <c r="BW1090" s="401"/>
      <c r="BX1090" s="401"/>
      <c r="BY1090" s="401"/>
      <c r="BZ1090" s="401"/>
      <c r="CA1090" s="401"/>
      <c r="CB1090" s="401"/>
      <c r="CC1090" s="401"/>
      <c r="CD1090" s="401"/>
      <c r="CE1090" s="401"/>
      <c r="CF1090" s="401"/>
      <c r="CG1090" s="401"/>
      <c r="CH1090" s="401"/>
      <c r="CI1090" s="401"/>
      <c r="CJ1090" s="401"/>
      <c r="CK1090" s="401"/>
    </row>
    <row r="1091" spans="1:89" s="1" customFormat="1" ht="108.75" customHeight="1">
      <c r="A1091" s="371" t="s">
        <v>3629</v>
      </c>
      <c r="B1091" s="372" t="s">
        <v>23</v>
      </c>
      <c r="C1091" s="79" t="s">
        <v>1924</v>
      </c>
      <c r="D1091" s="79" t="s">
        <v>1389</v>
      </c>
      <c r="E1091" s="80" t="s">
        <v>1925</v>
      </c>
      <c r="F1091" s="81" t="s">
        <v>1878</v>
      </c>
      <c r="G1091" s="82" t="s">
        <v>24</v>
      </c>
      <c r="H1091" s="371">
        <v>75</v>
      </c>
      <c r="I1091" s="83">
        <v>470000000</v>
      </c>
      <c r="J1091" s="84" t="s">
        <v>25</v>
      </c>
      <c r="K1091" s="372" t="s">
        <v>3718</v>
      </c>
      <c r="L1091" s="64" t="s">
        <v>26</v>
      </c>
      <c r="M1091" s="85" t="s">
        <v>27</v>
      </c>
      <c r="N1091" s="372" t="s">
        <v>2044</v>
      </c>
      <c r="O1091" s="86" t="s">
        <v>28</v>
      </c>
      <c r="P1091" s="87" t="s">
        <v>806</v>
      </c>
      <c r="Q1091" s="87" t="s">
        <v>805</v>
      </c>
      <c r="R1091" s="87" t="s">
        <v>3128</v>
      </c>
      <c r="S1091" s="88">
        <v>11</v>
      </c>
      <c r="T1091" s="89">
        <f t="shared" si="38"/>
        <v>0</v>
      </c>
      <c r="U1091" s="90">
        <f t="shared" si="39"/>
        <v>0</v>
      </c>
      <c r="V1091" s="90"/>
      <c r="W1091" s="371" t="s">
        <v>262</v>
      </c>
      <c r="X1091" s="62" t="s">
        <v>3365</v>
      </c>
      <c r="Y1091" s="67"/>
      <c r="Z1091" s="68"/>
      <c r="AA1091" s="67"/>
      <c r="AB1091" s="69"/>
      <c r="AC1091" s="70"/>
      <c r="AD1091" s="70"/>
      <c r="AE1091" s="70"/>
      <c r="AF1091" s="70"/>
      <c r="AG1091" s="71"/>
      <c r="AH1091" s="318"/>
      <c r="AI1091" s="67"/>
      <c r="AJ1091" s="68"/>
      <c r="AK1091" s="69"/>
      <c r="AL1091" s="68"/>
      <c r="AM1091" s="67"/>
      <c r="AN1091" s="72"/>
      <c r="AO1091" s="68"/>
      <c r="AP1091" s="72"/>
      <c r="AQ1091" s="68"/>
      <c r="AR1091" s="4"/>
      <c r="AS1091" s="4"/>
      <c r="AT1091" s="4"/>
      <c r="AU1091" s="4"/>
      <c r="AV1091" s="4"/>
      <c r="AW1091" s="4"/>
      <c r="AX1091" s="8"/>
      <c r="BD1091" s="11"/>
      <c r="BE1091" s="11"/>
      <c r="BF1091" s="11"/>
      <c r="BG1091" s="11"/>
    </row>
    <row r="1092" spans="1:89" s="12" customFormat="1" ht="82.5" customHeight="1">
      <c r="A1092" s="371" t="s">
        <v>70</v>
      </c>
      <c r="B1092" s="372" t="s">
        <v>23</v>
      </c>
      <c r="C1092" s="79" t="s">
        <v>1926</v>
      </c>
      <c r="D1092" s="79" t="s">
        <v>1723</v>
      </c>
      <c r="E1092" s="80" t="s">
        <v>1927</v>
      </c>
      <c r="F1092" s="81" t="s">
        <v>1879</v>
      </c>
      <c r="G1092" s="82" t="s">
        <v>24</v>
      </c>
      <c r="H1092" s="371">
        <v>0</v>
      </c>
      <c r="I1092" s="83">
        <v>470000000</v>
      </c>
      <c r="J1092" s="84" t="s">
        <v>25</v>
      </c>
      <c r="K1092" s="372" t="s">
        <v>617</v>
      </c>
      <c r="L1092" s="64" t="s">
        <v>26</v>
      </c>
      <c r="M1092" s="85" t="s">
        <v>27</v>
      </c>
      <c r="N1092" s="372" t="s">
        <v>2044</v>
      </c>
      <c r="O1092" s="86" t="s">
        <v>28</v>
      </c>
      <c r="P1092" s="87" t="s">
        <v>806</v>
      </c>
      <c r="Q1092" s="87" t="s">
        <v>805</v>
      </c>
      <c r="R1092" s="87" t="s">
        <v>3128</v>
      </c>
      <c r="S1092" s="88">
        <v>110</v>
      </c>
      <c r="T1092" s="89">
        <f t="shared" si="38"/>
        <v>0</v>
      </c>
      <c r="U1092" s="90">
        <f t="shared" si="39"/>
        <v>0</v>
      </c>
      <c r="V1092" s="90" t="s">
        <v>107</v>
      </c>
      <c r="W1092" s="371" t="s">
        <v>262</v>
      </c>
      <c r="X1092" s="62"/>
      <c r="Y1092" s="132"/>
      <c r="Z1092" s="74"/>
      <c r="AA1092" s="22"/>
      <c r="AB1092" s="141"/>
      <c r="AC1092" s="248"/>
      <c r="AD1092" s="248"/>
      <c r="AE1092" s="248"/>
      <c r="AF1092" s="248"/>
      <c r="AG1092" s="293"/>
      <c r="AH1092" s="400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401"/>
      <c r="AS1092" s="401"/>
      <c r="AT1092" s="401"/>
      <c r="AU1092" s="401"/>
      <c r="AV1092" s="401"/>
      <c r="AW1092" s="401"/>
      <c r="AX1092" s="401"/>
      <c r="AY1092" s="401"/>
      <c r="AZ1092" s="401"/>
      <c r="BA1092" s="401"/>
      <c r="BB1092" s="401"/>
      <c r="BC1092" s="401"/>
      <c r="BD1092" s="401"/>
      <c r="BE1092" s="401"/>
      <c r="BF1092" s="401"/>
      <c r="BG1092" s="401"/>
      <c r="BH1092" s="401"/>
      <c r="BI1092" s="401"/>
      <c r="BJ1092" s="401"/>
      <c r="BK1092" s="401"/>
      <c r="BL1092" s="401"/>
      <c r="BM1092" s="401"/>
      <c r="BN1092" s="401"/>
      <c r="BO1092" s="401"/>
      <c r="BP1092" s="401"/>
      <c r="BQ1092" s="401"/>
      <c r="BR1092" s="401"/>
      <c r="BS1092" s="401"/>
      <c r="BT1092" s="401"/>
      <c r="BU1092" s="401"/>
      <c r="BV1092" s="401"/>
      <c r="BW1092" s="401"/>
      <c r="BX1092" s="401"/>
      <c r="BY1092" s="401"/>
      <c r="BZ1092" s="401"/>
      <c r="CA1092" s="401"/>
      <c r="CB1092" s="401"/>
      <c r="CC1092" s="401"/>
      <c r="CD1092" s="401"/>
      <c r="CE1092" s="401"/>
      <c r="CF1092" s="401"/>
      <c r="CG1092" s="401"/>
      <c r="CH1092" s="401"/>
      <c r="CI1092" s="401"/>
      <c r="CJ1092" s="401"/>
      <c r="CK1092" s="401"/>
    </row>
    <row r="1093" spans="1:89" s="12" customFormat="1" ht="82.5" customHeight="1">
      <c r="A1093" s="371" t="s">
        <v>3631</v>
      </c>
      <c r="B1093" s="372" t="s">
        <v>23</v>
      </c>
      <c r="C1093" s="79" t="s">
        <v>1926</v>
      </c>
      <c r="D1093" s="79" t="s">
        <v>1723</v>
      </c>
      <c r="E1093" s="80" t="s">
        <v>1927</v>
      </c>
      <c r="F1093" s="81" t="s">
        <v>1879</v>
      </c>
      <c r="G1093" s="82" t="s">
        <v>24</v>
      </c>
      <c r="H1093" s="371">
        <v>0</v>
      </c>
      <c r="I1093" s="83">
        <v>470000000</v>
      </c>
      <c r="J1093" s="84" t="s">
        <v>25</v>
      </c>
      <c r="K1093" s="372" t="s">
        <v>3718</v>
      </c>
      <c r="L1093" s="64" t="s">
        <v>26</v>
      </c>
      <c r="M1093" s="85" t="s">
        <v>27</v>
      </c>
      <c r="N1093" s="372" t="s">
        <v>2044</v>
      </c>
      <c r="O1093" s="86" t="s">
        <v>28</v>
      </c>
      <c r="P1093" s="87" t="s">
        <v>806</v>
      </c>
      <c r="Q1093" s="87" t="s">
        <v>805</v>
      </c>
      <c r="R1093" s="87" t="s">
        <v>3128</v>
      </c>
      <c r="S1093" s="88">
        <v>110</v>
      </c>
      <c r="T1093" s="89">
        <f t="shared" si="38"/>
        <v>0</v>
      </c>
      <c r="U1093" s="90">
        <f t="shared" si="39"/>
        <v>0</v>
      </c>
      <c r="V1093" s="181"/>
      <c r="W1093" s="179" t="s">
        <v>262</v>
      </c>
      <c r="X1093" s="182" t="s">
        <v>3365</v>
      </c>
      <c r="Y1093" s="132"/>
      <c r="Z1093" s="74"/>
      <c r="AA1093" s="22"/>
      <c r="AB1093" s="141"/>
      <c r="AC1093" s="248"/>
      <c r="AD1093" s="248"/>
      <c r="AE1093" s="248"/>
      <c r="AF1093" s="248"/>
      <c r="AG1093" s="293"/>
      <c r="AH1093" s="400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401"/>
      <c r="AS1093" s="401"/>
      <c r="AT1093" s="401"/>
      <c r="AU1093" s="401"/>
      <c r="AV1093" s="401"/>
      <c r="AW1093" s="401"/>
      <c r="AX1093" s="401"/>
      <c r="AY1093" s="401"/>
      <c r="AZ1093" s="401"/>
      <c r="BA1093" s="401"/>
      <c r="BB1093" s="401"/>
      <c r="BC1093" s="401"/>
      <c r="BD1093" s="401"/>
      <c r="BE1093" s="401"/>
      <c r="BF1093" s="401"/>
      <c r="BG1093" s="401"/>
      <c r="BH1093" s="401"/>
      <c r="BI1093" s="401"/>
      <c r="BJ1093" s="401"/>
      <c r="BK1093" s="401"/>
      <c r="BL1093" s="401"/>
      <c r="BM1093" s="401"/>
      <c r="BN1093" s="401"/>
      <c r="BO1093" s="401"/>
      <c r="BP1093" s="401"/>
      <c r="BQ1093" s="401"/>
      <c r="BR1093" s="401"/>
      <c r="BS1093" s="401"/>
      <c r="BT1093" s="401"/>
      <c r="BU1093" s="401"/>
      <c r="BV1093" s="401"/>
      <c r="BW1093" s="401"/>
      <c r="BX1093" s="401"/>
      <c r="BY1093" s="401"/>
      <c r="BZ1093" s="401"/>
      <c r="CA1093" s="401"/>
      <c r="CB1093" s="401"/>
      <c r="CC1093" s="401"/>
      <c r="CD1093" s="401"/>
      <c r="CE1093" s="401"/>
      <c r="CF1093" s="401"/>
      <c r="CG1093" s="401"/>
      <c r="CH1093" s="401"/>
      <c r="CI1093" s="401"/>
      <c r="CJ1093" s="401"/>
      <c r="CK1093" s="401"/>
    </row>
    <row r="1094" spans="1:89" s="12" customFormat="1" ht="108.75" customHeight="1">
      <c r="A1094" s="371" t="s">
        <v>71</v>
      </c>
      <c r="B1094" s="372" t="s">
        <v>23</v>
      </c>
      <c r="C1094" s="79" t="s">
        <v>1928</v>
      </c>
      <c r="D1094" s="79" t="s">
        <v>1635</v>
      </c>
      <c r="E1094" s="80" t="s">
        <v>1277</v>
      </c>
      <c r="F1094" s="81" t="s">
        <v>1880</v>
      </c>
      <c r="G1094" s="82" t="s">
        <v>24</v>
      </c>
      <c r="H1094" s="371">
        <v>0</v>
      </c>
      <c r="I1094" s="83">
        <v>470000000</v>
      </c>
      <c r="J1094" s="84" t="s">
        <v>25</v>
      </c>
      <c r="K1094" s="372" t="s">
        <v>617</v>
      </c>
      <c r="L1094" s="64" t="s">
        <v>26</v>
      </c>
      <c r="M1094" s="85" t="s">
        <v>27</v>
      </c>
      <c r="N1094" s="372" t="s">
        <v>2044</v>
      </c>
      <c r="O1094" s="86" t="s">
        <v>28</v>
      </c>
      <c r="P1094" s="64">
        <v>796</v>
      </c>
      <c r="Q1094" s="87" t="s">
        <v>29</v>
      </c>
      <c r="R1094" s="87" t="s">
        <v>3128</v>
      </c>
      <c r="S1094" s="88">
        <v>3413.3</v>
      </c>
      <c r="T1094" s="89">
        <f t="shared" si="38"/>
        <v>0</v>
      </c>
      <c r="U1094" s="90">
        <f t="shared" si="39"/>
        <v>0</v>
      </c>
      <c r="V1094" s="90"/>
      <c r="W1094" s="371" t="s">
        <v>262</v>
      </c>
      <c r="X1094" s="62"/>
      <c r="Y1094" s="132"/>
      <c r="Z1094" s="74"/>
      <c r="AA1094" s="22"/>
      <c r="AB1094" s="141"/>
      <c r="AC1094" s="248"/>
      <c r="AD1094" s="248"/>
      <c r="AE1094" s="248"/>
      <c r="AF1094" s="248"/>
      <c r="AG1094" s="293"/>
      <c r="AH1094" s="400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401"/>
      <c r="AS1094" s="401"/>
      <c r="AT1094" s="401"/>
      <c r="AU1094" s="401"/>
      <c r="AV1094" s="401"/>
      <c r="AW1094" s="401"/>
      <c r="AX1094" s="401"/>
      <c r="AY1094" s="401"/>
      <c r="AZ1094" s="401"/>
      <c r="BA1094" s="401"/>
      <c r="BB1094" s="401"/>
      <c r="BC1094" s="401"/>
      <c r="BD1094" s="401"/>
      <c r="BE1094" s="401"/>
      <c r="BF1094" s="401"/>
      <c r="BG1094" s="401"/>
      <c r="BH1094" s="401"/>
      <c r="BI1094" s="401"/>
      <c r="BJ1094" s="401"/>
      <c r="BK1094" s="401"/>
      <c r="BL1094" s="401"/>
      <c r="BM1094" s="401"/>
      <c r="BN1094" s="401"/>
      <c r="BO1094" s="401"/>
      <c r="BP1094" s="401"/>
      <c r="BQ1094" s="401"/>
      <c r="BR1094" s="401"/>
      <c r="BS1094" s="401"/>
      <c r="BT1094" s="401"/>
      <c r="BU1094" s="401"/>
      <c r="BV1094" s="401"/>
      <c r="BW1094" s="401"/>
      <c r="BX1094" s="401"/>
      <c r="BY1094" s="401"/>
      <c r="BZ1094" s="401"/>
      <c r="CA1094" s="401"/>
      <c r="CB1094" s="401"/>
      <c r="CC1094" s="401"/>
      <c r="CD1094" s="401"/>
      <c r="CE1094" s="401"/>
      <c r="CF1094" s="401"/>
      <c r="CG1094" s="401"/>
      <c r="CH1094" s="401"/>
      <c r="CI1094" s="401"/>
      <c r="CJ1094" s="401"/>
      <c r="CK1094" s="401"/>
    </row>
    <row r="1095" spans="1:89" s="1" customFormat="1" ht="108.75" customHeight="1">
      <c r="A1095" s="371" t="s">
        <v>3632</v>
      </c>
      <c r="B1095" s="372" t="s">
        <v>23</v>
      </c>
      <c r="C1095" s="79" t="s">
        <v>1928</v>
      </c>
      <c r="D1095" s="79" t="s">
        <v>1635</v>
      </c>
      <c r="E1095" s="80" t="s">
        <v>1277</v>
      </c>
      <c r="F1095" s="81" t="s">
        <v>1880</v>
      </c>
      <c r="G1095" s="82" t="s">
        <v>24</v>
      </c>
      <c r="H1095" s="371">
        <v>0</v>
      </c>
      <c r="I1095" s="83">
        <v>470000000</v>
      </c>
      <c r="J1095" s="84" t="s">
        <v>25</v>
      </c>
      <c r="K1095" s="372" t="s">
        <v>3718</v>
      </c>
      <c r="L1095" s="64" t="s">
        <v>26</v>
      </c>
      <c r="M1095" s="85" t="s">
        <v>27</v>
      </c>
      <c r="N1095" s="372" t="s">
        <v>2044</v>
      </c>
      <c r="O1095" s="86" t="s">
        <v>28</v>
      </c>
      <c r="P1095" s="64">
        <v>796</v>
      </c>
      <c r="Q1095" s="87" t="s">
        <v>29</v>
      </c>
      <c r="R1095" s="87" t="s">
        <v>3128</v>
      </c>
      <c r="S1095" s="88">
        <v>3413.3</v>
      </c>
      <c r="T1095" s="89">
        <f t="shared" si="38"/>
        <v>0</v>
      </c>
      <c r="U1095" s="90">
        <f t="shared" si="39"/>
        <v>0</v>
      </c>
      <c r="V1095" s="90"/>
      <c r="W1095" s="371" t="s">
        <v>262</v>
      </c>
      <c r="X1095" s="62" t="s">
        <v>3181</v>
      </c>
      <c r="Y1095" s="67"/>
      <c r="Z1095" s="68"/>
      <c r="AA1095" s="67"/>
      <c r="AB1095" s="69"/>
      <c r="AC1095" s="70"/>
      <c r="AD1095" s="70"/>
      <c r="AE1095" s="70"/>
      <c r="AF1095" s="70"/>
      <c r="AG1095" s="71"/>
      <c r="AH1095" s="318"/>
      <c r="AI1095" s="67"/>
      <c r="AJ1095" s="68"/>
      <c r="AK1095" s="69"/>
      <c r="AL1095" s="68"/>
      <c r="AM1095" s="67"/>
      <c r="AN1095" s="72"/>
      <c r="AO1095" s="68"/>
      <c r="AP1095" s="72"/>
      <c r="AQ1095" s="68"/>
      <c r="AR1095" s="4"/>
      <c r="AS1095" s="4"/>
      <c r="AT1095" s="4"/>
      <c r="AU1095" s="4"/>
      <c r="AV1095" s="4"/>
      <c r="AW1095" s="4"/>
      <c r="AX1095" s="8"/>
      <c r="BD1095" s="11"/>
      <c r="BE1095" s="11"/>
      <c r="BF1095" s="11"/>
      <c r="BG1095" s="11"/>
    </row>
    <row r="1096" spans="1:89" s="12" customFormat="1" ht="82.5" customHeight="1">
      <c r="A1096" s="371" t="s">
        <v>72</v>
      </c>
      <c r="B1096" s="372" t="s">
        <v>23</v>
      </c>
      <c r="C1096" s="79" t="s">
        <v>1930</v>
      </c>
      <c r="D1096" s="79" t="s">
        <v>1276</v>
      </c>
      <c r="E1096" s="80" t="s">
        <v>1929</v>
      </c>
      <c r="F1096" s="81" t="s">
        <v>1881</v>
      </c>
      <c r="G1096" s="82" t="s">
        <v>24</v>
      </c>
      <c r="H1096" s="371">
        <v>0</v>
      </c>
      <c r="I1096" s="83">
        <v>470000000</v>
      </c>
      <c r="J1096" s="84" t="s">
        <v>25</v>
      </c>
      <c r="K1096" s="372" t="s">
        <v>617</v>
      </c>
      <c r="L1096" s="64" t="s">
        <v>26</v>
      </c>
      <c r="M1096" s="85" t="s">
        <v>27</v>
      </c>
      <c r="N1096" s="372" t="s">
        <v>2044</v>
      </c>
      <c r="O1096" s="86" t="s">
        <v>28</v>
      </c>
      <c r="P1096" s="64">
        <v>796</v>
      </c>
      <c r="Q1096" s="87" t="s">
        <v>29</v>
      </c>
      <c r="R1096" s="87" t="s">
        <v>3128</v>
      </c>
      <c r="S1096" s="88">
        <v>13382.490000000003</v>
      </c>
      <c r="T1096" s="89">
        <f t="shared" si="38"/>
        <v>0</v>
      </c>
      <c r="U1096" s="90">
        <f t="shared" si="39"/>
        <v>0</v>
      </c>
      <c r="V1096" s="90"/>
      <c r="W1096" s="371" t="s">
        <v>262</v>
      </c>
      <c r="X1096" s="62"/>
      <c r="Y1096" s="132"/>
      <c r="Z1096" s="74"/>
      <c r="AA1096" s="22"/>
      <c r="AB1096" s="141"/>
      <c r="AC1096" s="248"/>
      <c r="AD1096" s="248"/>
      <c r="AE1096" s="248"/>
      <c r="AF1096" s="248"/>
      <c r="AG1096" s="293"/>
      <c r="AH1096" s="400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401"/>
      <c r="AS1096" s="401"/>
      <c r="AT1096" s="401"/>
      <c r="AU1096" s="401"/>
      <c r="AV1096" s="401"/>
      <c r="AW1096" s="401"/>
      <c r="AX1096" s="401"/>
      <c r="AY1096" s="401"/>
      <c r="AZ1096" s="401"/>
      <c r="BA1096" s="401"/>
      <c r="BB1096" s="401"/>
      <c r="BC1096" s="401"/>
      <c r="BD1096" s="401"/>
      <c r="BE1096" s="401"/>
      <c r="BF1096" s="401"/>
      <c r="BG1096" s="401"/>
      <c r="BH1096" s="401"/>
      <c r="BI1096" s="401"/>
      <c r="BJ1096" s="401"/>
      <c r="BK1096" s="401"/>
      <c r="BL1096" s="401"/>
      <c r="BM1096" s="401"/>
      <c r="BN1096" s="401"/>
      <c r="BO1096" s="401"/>
      <c r="BP1096" s="401"/>
      <c r="BQ1096" s="401"/>
      <c r="BR1096" s="401"/>
      <c r="BS1096" s="401"/>
      <c r="BT1096" s="401"/>
      <c r="BU1096" s="401"/>
      <c r="BV1096" s="401"/>
      <c r="BW1096" s="401"/>
      <c r="BX1096" s="401"/>
      <c r="BY1096" s="401"/>
      <c r="BZ1096" s="401"/>
      <c r="CA1096" s="401"/>
      <c r="CB1096" s="401"/>
      <c r="CC1096" s="401"/>
      <c r="CD1096" s="401"/>
      <c r="CE1096" s="401"/>
      <c r="CF1096" s="401"/>
      <c r="CG1096" s="401"/>
      <c r="CH1096" s="401"/>
      <c r="CI1096" s="401"/>
      <c r="CJ1096" s="401"/>
      <c r="CK1096" s="401"/>
    </row>
    <row r="1097" spans="1:89" s="12" customFormat="1" ht="82.5" customHeight="1">
      <c r="A1097" s="371" t="s">
        <v>3633</v>
      </c>
      <c r="B1097" s="372" t="s">
        <v>23</v>
      </c>
      <c r="C1097" s="79" t="s">
        <v>1930</v>
      </c>
      <c r="D1097" s="79" t="s">
        <v>1276</v>
      </c>
      <c r="E1097" s="80" t="s">
        <v>1929</v>
      </c>
      <c r="F1097" s="81" t="s">
        <v>1881</v>
      </c>
      <c r="G1097" s="82" t="s">
        <v>24</v>
      </c>
      <c r="H1097" s="371">
        <v>0</v>
      </c>
      <c r="I1097" s="83">
        <v>470000000</v>
      </c>
      <c r="J1097" s="84" t="s">
        <v>25</v>
      </c>
      <c r="K1097" s="372" t="s">
        <v>3718</v>
      </c>
      <c r="L1097" s="64" t="s">
        <v>26</v>
      </c>
      <c r="M1097" s="85" t="s">
        <v>27</v>
      </c>
      <c r="N1097" s="372" t="s">
        <v>2044</v>
      </c>
      <c r="O1097" s="86" t="s">
        <v>28</v>
      </c>
      <c r="P1097" s="64">
        <v>796</v>
      </c>
      <c r="Q1097" s="87" t="s">
        <v>29</v>
      </c>
      <c r="R1097" s="87" t="s">
        <v>3128</v>
      </c>
      <c r="S1097" s="88">
        <v>13382.490000000003</v>
      </c>
      <c r="T1097" s="89">
        <f t="shared" si="38"/>
        <v>0</v>
      </c>
      <c r="U1097" s="90">
        <f t="shared" si="39"/>
        <v>0</v>
      </c>
      <c r="V1097" s="90"/>
      <c r="W1097" s="371" t="s">
        <v>262</v>
      </c>
      <c r="X1097" s="62" t="s">
        <v>3181</v>
      </c>
      <c r="Y1097" s="132"/>
      <c r="Z1097" s="74"/>
      <c r="AA1097" s="22"/>
      <c r="AB1097" s="141"/>
      <c r="AC1097" s="248"/>
      <c r="AD1097" s="248"/>
      <c r="AE1097" s="248"/>
      <c r="AF1097" s="248"/>
      <c r="AG1097" s="293"/>
      <c r="AH1097" s="400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401"/>
      <c r="AS1097" s="401"/>
      <c r="AT1097" s="401"/>
      <c r="AU1097" s="401"/>
      <c r="AV1097" s="401"/>
      <c r="AW1097" s="401"/>
      <c r="AX1097" s="401"/>
      <c r="AY1097" s="401"/>
      <c r="AZ1097" s="401"/>
      <c r="BA1097" s="401"/>
      <c r="BB1097" s="401"/>
      <c r="BC1097" s="401"/>
      <c r="BD1097" s="401"/>
      <c r="BE1097" s="401"/>
      <c r="BF1097" s="401"/>
      <c r="BG1097" s="401"/>
      <c r="BH1097" s="401"/>
      <c r="BI1097" s="401"/>
      <c r="BJ1097" s="401"/>
      <c r="BK1097" s="401"/>
      <c r="BL1097" s="401"/>
      <c r="BM1097" s="401"/>
      <c r="BN1097" s="401"/>
      <c r="BO1097" s="401"/>
      <c r="BP1097" s="401"/>
      <c r="BQ1097" s="401"/>
      <c r="BR1097" s="401"/>
      <c r="BS1097" s="401"/>
      <c r="BT1097" s="401"/>
      <c r="BU1097" s="401"/>
      <c r="BV1097" s="401"/>
      <c r="BW1097" s="401"/>
      <c r="BX1097" s="401"/>
      <c r="BY1097" s="401"/>
      <c r="BZ1097" s="401"/>
      <c r="CA1097" s="401"/>
      <c r="CB1097" s="401"/>
      <c r="CC1097" s="401"/>
      <c r="CD1097" s="401"/>
      <c r="CE1097" s="401"/>
      <c r="CF1097" s="401"/>
      <c r="CG1097" s="401"/>
      <c r="CH1097" s="401"/>
      <c r="CI1097" s="401"/>
      <c r="CJ1097" s="401"/>
      <c r="CK1097" s="401"/>
    </row>
    <row r="1098" spans="1:89" s="12" customFormat="1" ht="82.5" customHeight="1">
      <c r="A1098" s="371" t="s">
        <v>5108</v>
      </c>
      <c r="B1098" s="372" t="s">
        <v>23</v>
      </c>
      <c r="C1098" s="79" t="s">
        <v>1930</v>
      </c>
      <c r="D1098" s="79" t="s">
        <v>1276</v>
      </c>
      <c r="E1098" s="80" t="s">
        <v>1929</v>
      </c>
      <c r="F1098" s="81" t="s">
        <v>1881</v>
      </c>
      <c r="G1098" s="82" t="s">
        <v>35</v>
      </c>
      <c r="H1098" s="371">
        <v>0</v>
      </c>
      <c r="I1098" s="83">
        <v>470000000</v>
      </c>
      <c r="J1098" s="84" t="s">
        <v>25</v>
      </c>
      <c r="K1098" s="372" t="s">
        <v>3084</v>
      </c>
      <c r="L1098" s="64" t="s">
        <v>26</v>
      </c>
      <c r="M1098" s="85" t="s">
        <v>27</v>
      </c>
      <c r="N1098" s="372" t="s">
        <v>2044</v>
      </c>
      <c r="O1098" s="86" t="s">
        <v>28</v>
      </c>
      <c r="P1098" s="64">
        <v>796</v>
      </c>
      <c r="Q1098" s="87" t="s">
        <v>29</v>
      </c>
      <c r="R1098" s="87">
        <v>4</v>
      </c>
      <c r="S1098" s="88">
        <v>16058.99</v>
      </c>
      <c r="T1098" s="89">
        <f t="shared" si="38"/>
        <v>64235.96</v>
      </c>
      <c r="U1098" s="90">
        <f t="shared" si="39"/>
        <v>71944.275200000004</v>
      </c>
      <c r="V1098" s="90"/>
      <c r="W1098" s="371" t="s">
        <v>262</v>
      </c>
      <c r="X1098" s="62" t="s">
        <v>5101</v>
      </c>
      <c r="Y1098" s="132"/>
      <c r="Z1098" s="455"/>
      <c r="AA1098" s="405"/>
      <c r="AB1098" s="403"/>
      <c r="AC1098" s="404"/>
      <c r="AD1098" s="404"/>
      <c r="AE1098" s="404"/>
      <c r="AF1098" s="404"/>
      <c r="AG1098" s="411"/>
      <c r="AH1098" s="405"/>
      <c r="AI1098" s="405"/>
      <c r="AJ1098" s="406"/>
      <c r="AK1098" s="405"/>
      <c r="AL1098" s="406"/>
      <c r="AM1098" s="405"/>
      <c r="AN1098" s="405"/>
      <c r="AO1098" s="405"/>
      <c r="AP1098" s="405"/>
      <c r="AQ1098" s="22"/>
      <c r="AR1098" s="401"/>
      <c r="AS1098" s="401"/>
      <c r="AT1098" s="401"/>
      <c r="AU1098" s="401"/>
      <c r="AV1098" s="401"/>
      <c r="AW1098" s="401"/>
      <c r="AX1098" s="401"/>
      <c r="AY1098" s="401"/>
      <c r="AZ1098" s="401"/>
      <c r="BA1098" s="401"/>
      <c r="BB1098" s="401"/>
      <c r="BC1098" s="401"/>
      <c r="BD1098" s="401"/>
      <c r="BE1098" s="401"/>
      <c r="BF1098" s="401"/>
      <c r="BG1098" s="401"/>
      <c r="BH1098" s="401"/>
      <c r="BI1098" s="401"/>
      <c r="BJ1098" s="401"/>
      <c r="BK1098" s="401"/>
      <c r="BL1098" s="401"/>
      <c r="BM1098" s="401"/>
      <c r="BN1098" s="401"/>
      <c r="BO1098" s="401"/>
      <c r="BP1098" s="401"/>
      <c r="BQ1098" s="401"/>
      <c r="BR1098" s="401"/>
      <c r="BS1098" s="401"/>
      <c r="BT1098" s="401"/>
      <c r="BU1098" s="401"/>
      <c r="BV1098" s="401"/>
      <c r="BW1098" s="401"/>
      <c r="BX1098" s="401"/>
      <c r="BY1098" s="401"/>
      <c r="BZ1098" s="401"/>
      <c r="CA1098" s="401"/>
      <c r="CB1098" s="401"/>
      <c r="CC1098" s="401"/>
      <c r="CD1098" s="401"/>
      <c r="CE1098" s="401"/>
      <c r="CF1098" s="401"/>
      <c r="CG1098" s="401"/>
      <c r="CH1098" s="401"/>
      <c r="CI1098" s="401"/>
      <c r="CJ1098" s="401"/>
      <c r="CK1098" s="401"/>
    </row>
    <row r="1099" spans="1:89" s="12" customFormat="1" ht="82.5" customHeight="1">
      <c r="A1099" s="371" t="s">
        <v>73</v>
      </c>
      <c r="B1099" s="372" t="s">
        <v>23</v>
      </c>
      <c r="C1099" s="79" t="s">
        <v>1930</v>
      </c>
      <c r="D1099" s="79" t="s">
        <v>1276</v>
      </c>
      <c r="E1099" s="80" t="s">
        <v>1929</v>
      </c>
      <c r="F1099" s="81" t="s">
        <v>1882</v>
      </c>
      <c r="G1099" s="82" t="s">
        <v>24</v>
      </c>
      <c r="H1099" s="371">
        <v>0</v>
      </c>
      <c r="I1099" s="83">
        <v>470000000</v>
      </c>
      <c r="J1099" s="84" t="s">
        <v>25</v>
      </c>
      <c r="K1099" s="372" t="s">
        <v>617</v>
      </c>
      <c r="L1099" s="64" t="s">
        <v>26</v>
      </c>
      <c r="M1099" s="85" t="s">
        <v>27</v>
      </c>
      <c r="N1099" s="372" t="s">
        <v>2044</v>
      </c>
      <c r="O1099" s="86" t="s">
        <v>28</v>
      </c>
      <c r="P1099" s="64">
        <v>796</v>
      </c>
      <c r="Q1099" s="87" t="s">
        <v>29</v>
      </c>
      <c r="R1099" s="87" t="s">
        <v>3128</v>
      </c>
      <c r="S1099" s="88">
        <v>15301.000000000004</v>
      </c>
      <c r="T1099" s="89">
        <f t="shared" si="38"/>
        <v>0</v>
      </c>
      <c r="U1099" s="90">
        <f t="shared" si="39"/>
        <v>0</v>
      </c>
      <c r="V1099" s="90"/>
      <c r="W1099" s="371" t="s">
        <v>262</v>
      </c>
      <c r="X1099" s="62"/>
      <c r="Y1099" s="132"/>
      <c r="Z1099" s="434"/>
      <c r="AA1099" s="405"/>
      <c r="AB1099" s="403"/>
      <c r="AC1099" s="404"/>
      <c r="AD1099" s="404"/>
      <c r="AE1099" s="404"/>
      <c r="AF1099" s="404"/>
      <c r="AG1099" s="411"/>
      <c r="AH1099" s="405"/>
      <c r="AI1099" s="405"/>
      <c r="AJ1099" s="405"/>
      <c r="AK1099" s="405"/>
      <c r="AL1099" s="405"/>
      <c r="AM1099" s="405"/>
      <c r="AN1099" s="405"/>
      <c r="AO1099" s="405"/>
      <c r="AP1099" s="405"/>
      <c r="AQ1099" s="22"/>
      <c r="AR1099" s="401"/>
      <c r="AS1099" s="401"/>
      <c r="AT1099" s="401"/>
      <c r="AU1099" s="401"/>
      <c r="AV1099" s="401"/>
      <c r="AW1099" s="401"/>
      <c r="AX1099" s="401"/>
      <c r="AY1099" s="401"/>
      <c r="AZ1099" s="401"/>
      <c r="BA1099" s="401"/>
      <c r="BB1099" s="401"/>
      <c r="BC1099" s="401"/>
      <c r="BD1099" s="401"/>
      <c r="BE1099" s="401"/>
      <c r="BF1099" s="401"/>
      <c r="BG1099" s="401"/>
      <c r="BH1099" s="401"/>
      <c r="BI1099" s="401"/>
      <c r="BJ1099" s="401"/>
      <c r="BK1099" s="401"/>
      <c r="BL1099" s="401"/>
      <c r="BM1099" s="401"/>
      <c r="BN1099" s="401"/>
      <c r="BO1099" s="401"/>
      <c r="BP1099" s="401"/>
      <c r="BQ1099" s="401"/>
      <c r="BR1099" s="401"/>
      <c r="BS1099" s="401"/>
      <c r="BT1099" s="401"/>
      <c r="BU1099" s="401"/>
      <c r="BV1099" s="401"/>
      <c r="BW1099" s="401"/>
      <c r="BX1099" s="401"/>
      <c r="BY1099" s="401"/>
      <c r="BZ1099" s="401"/>
      <c r="CA1099" s="401"/>
      <c r="CB1099" s="401"/>
      <c r="CC1099" s="401"/>
      <c r="CD1099" s="401"/>
      <c r="CE1099" s="401"/>
      <c r="CF1099" s="401"/>
      <c r="CG1099" s="401"/>
      <c r="CH1099" s="401"/>
      <c r="CI1099" s="401"/>
      <c r="CJ1099" s="401"/>
      <c r="CK1099" s="401"/>
    </row>
    <row r="1100" spans="1:89" s="12" customFormat="1" ht="82.5" customHeight="1">
      <c r="A1100" s="371" t="s">
        <v>3634</v>
      </c>
      <c r="B1100" s="372" t="s">
        <v>23</v>
      </c>
      <c r="C1100" s="79" t="s">
        <v>1930</v>
      </c>
      <c r="D1100" s="79" t="s">
        <v>1276</v>
      </c>
      <c r="E1100" s="80" t="s">
        <v>1929</v>
      </c>
      <c r="F1100" s="81" t="s">
        <v>1882</v>
      </c>
      <c r="G1100" s="82" t="s">
        <v>24</v>
      </c>
      <c r="H1100" s="371">
        <v>0</v>
      </c>
      <c r="I1100" s="83">
        <v>470000000</v>
      </c>
      <c r="J1100" s="84" t="s">
        <v>25</v>
      </c>
      <c r="K1100" s="372" t="s">
        <v>3718</v>
      </c>
      <c r="L1100" s="64" t="s">
        <v>26</v>
      </c>
      <c r="M1100" s="85" t="s">
        <v>27</v>
      </c>
      <c r="N1100" s="372" t="s">
        <v>2044</v>
      </c>
      <c r="O1100" s="86" t="s">
        <v>28</v>
      </c>
      <c r="P1100" s="64">
        <v>796</v>
      </c>
      <c r="Q1100" s="87" t="s">
        <v>29</v>
      </c>
      <c r="R1100" s="87" t="s">
        <v>3128</v>
      </c>
      <c r="S1100" s="88">
        <v>15301.000000000004</v>
      </c>
      <c r="T1100" s="89">
        <f t="shared" si="38"/>
        <v>0</v>
      </c>
      <c r="U1100" s="90">
        <f t="shared" si="39"/>
        <v>0</v>
      </c>
      <c r="V1100" s="90"/>
      <c r="W1100" s="371" t="s">
        <v>262</v>
      </c>
      <c r="X1100" s="62" t="s">
        <v>3181</v>
      </c>
      <c r="Y1100" s="132"/>
      <c r="Z1100" s="434"/>
      <c r="AA1100" s="405"/>
      <c r="AB1100" s="403"/>
      <c r="AC1100" s="404"/>
      <c r="AD1100" s="404"/>
      <c r="AE1100" s="404"/>
      <c r="AF1100" s="404"/>
      <c r="AG1100" s="411"/>
      <c r="AH1100" s="405"/>
      <c r="AI1100" s="405"/>
      <c r="AJ1100" s="405"/>
      <c r="AK1100" s="405"/>
      <c r="AL1100" s="405"/>
      <c r="AM1100" s="405"/>
      <c r="AN1100" s="405"/>
      <c r="AO1100" s="405"/>
      <c r="AP1100" s="405"/>
      <c r="AQ1100" s="22"/>
      <c r="AR1100" s="401"/>
      <c r="AS1100" s="401"/>
      <c r="AT1100" s="401"/>
      <c r="AU1100" s="401"/>
      <c r="AV1100" s="401"/>
      <c r="AW1100" s="401"/>
      <c r="AX1100" s="401"/>
      <c r="AY1100" s="401"/>
      <c r="AZ1100" s="401"/>
      <c r="BA1100" s="401"/>
      <c r="BB1100" s="401"/>
      <c r="BC1100" s="401"/>
      <c r="BD1100" s="401"/>
      <c r="BE1100" s="401"/>
      <c r="BF1100" s="401"/>
      <c r="BG1100" s="401"/>
      <c r="BH1100" s="401"/>
      <c r="BI1100" s="401"/>
      <c r="BJ1100" s="401"/>
      <c r="BK1100" s="401"/>
      <c r="BL1100" s="401"/>
      <c r="BM1100" s="401"/>
      <c r="BN1100" s="401"/>
      <c r="BO1100" s="401"/>
      <c r="BP1100" s="401"/>
      <c r="BQ1100" s="401"/>
      <c r="BR1100" s="401"/>
      <c r="BS1100" s="401"/>
      <c r="BT1100" s="401"/>
      <c r="BU1100" s="401"/>
      <c r="BV1100" s="401"/>
      <c r="BW1100" s="401"/>
      <c r="BX1100" s="401"/>
      <c r="BY1100" s="401"/>
      <c r="BZ1100" s="401"/>
      <c r="CA1100" s="401"/>
      <c r="CB1100" s="401"/>
      <c r="CC1100" s="401"/>
      <c r="CD1100" s="401"/>
      <c r="CE1100" s="401"/>
      <c r="CF1100" s="401"/>
      <c r="CG1100" s="401"/>
      <c r="CH1100" s="401"/>
      <c r="CI1100" s="401"/>
      <c r="CJ1100" s="401"/>
      <c r="CK1100" s="401"/>
    </row>
    <row r="1101" spans="1:89" s="12" customFormat="1" ht="82.5" customHeight="1">
      <c r="A1101" s="371" t="s">
        <v>5109</v>
      </c>
      <c r="B1101" s="372" t="s">
        <v>23</v>
      </c>
      <c r="C1101" s="79" t="s">
        <v>1930</v>
      </c>
      <c r="D1101" s="79" t="s">
        <v>1276</v>
      </c>
      <c r="E1101" s="80" t="s">
        <v>1929</v>
      </c>
      <c r="F1101" s="81" t="s">
        <v>1882</v>
      </c>
      <c r="G1101" s="82" t="s">
        <v>35</v>
      </c>
      <c r="H1101" s="371">
        <v>0</v>
      </c>
      <c r="I1101" s="83">
        <v>470000000</v>
      </c>
      <c r="J1101" s="84" t="s">
        <v>25</v>
      </c>
      <c r="K1101" s="372" t="s">
        <v>3084</v>
      </c>
      <c r="L1101" s="64" t="s">
        <v>26</v>
      </c>
      <c r="M1101" s="85" t="s">
        <v>27</v>
      </c>
      <c r="N1101" s="372" t="s">
        <v>2044</v>
      </c>
      <c r="O1101" s="86" t="s">
        <v>28</v>
      </c>
      <c r="P1101" s="64">
        <v>796</v>
      </c>
      <c r="Q1101" s="87" t="s">
        <v>29</v>
      </c>
      <c r="R1101" s="87">
        <v>4</v>
      </c>
      <c r="S1101" s="88">
        <v>18361.2</v>
      </c>
      <c r="T1101" s="89">
        <f t="shared" si="38"/>
        <v>73444.800000000003</v>
      </c>
      <c r="U1101" s="90">
        <f t="shared" si="39"/>
        <v>82258.176000000007</v>
      </c>
      <c r="V1101" s="90"/>
      <c r="W1101" s="371" t="s">
        <v>262</v>
      </c>
      <c r="X1101" s="62" t="s">
        <v>5101</v>
      </c>
      <c r="Y1101" s="132"/>
      <c r="Z1101" s="455"/>
      <c r="AA1101" s="405"/>
      <c r="AB1101" s="403"/>
      <c r="AC1101" s="404"/>
      <c r="AD1101" s="404"/>
      <c r="AE1101" s="404"/>
      <c r="AF1101" s="404"/>
      <c r="AG1101" s="411"/>
      <c r="AH1101" s="405"/>
      <c r="AI1101" s="405"/>
      <c r="AJ1101" s="406"/>
      <c r="AK1101" s="405"/>
      <c r="AL1101" s="406"/>
      <c r="AM1101" s="405"/>
      <c r="AN1101" s="405"/>
      <c r="AO1101" s="405"/>
      <c r="AP1101" s="405"/>
      <c r="AQ1101" s="22"/>
      <c r="AR1101" s="401"/>
      <c r="AS1101" s="401"/>
      <c r="AT1101" s="401"/>
      <c r="AU1101" s="401"/>
      <c r="AV1101" s="401"/>
      <c r="AW1101" s="401"/>
      <c r="AX1101" s="401"/>
      <c r="AY1101" s="401"/>
      <c r="AZ1101" s="401"/>
      <c r="BA1101" s="401"/>
      <c r="BB1101" s="401"/>
      <c r="BC1101" s="401"/>
      <c r="BD1101" s="401"/>
      <c r="BE1101" s="401"/>
      <c r="BF1101" s="401"/>
      <c r="BG1101" s="401"/>
      <c r="BH1101" s="401"/>
      <c r="BI1101" s="401"/>
      <c r="BJ1101" s="401"/>
      <c r="BK1101" s="401"/>
      <c r="BL1101" s="401"/>
      <c r="BM1101" s="401"/>
      <c r="BN1101" s="401"/>
      <c r="BO1101" s="401"/>
      <c r="BP1101" s="401"/>
      <c r="BQ1101" s="401"/>
      <c r="BR1101" s="401"/>
      <c r="BS1101" s="401"/>
      <c r="BT1101" s="401"/>
      <c r="BU1101" s="401"/>
      <c r="BV1101" s="401"/>
      <c r="BW1101" s="401"/>
      <c r="BX1101" s="401"/>
      <c r="BY1101" s="401"/>
      <c r="BZ1101" s="401"/>
      <c r="CA1101" s="401"/>
      <c r="CB1101" s="401"/>
      <c r="CC1101" s="401"/>
      <c r="CD1101" s="401"/>
      <c r="CE1101" s="401"/>
      <c r="CF1101" s="401"/>
      <c r="CG1101" s="401"/>
      <c r="CH1101" s="401"/>
      <c r="CI1101" s="401"/>
      <c r="CJ1101" s="401"/>
      <c r="CK1101" s="401"/>
    </row>
    <row r="1102" spans="1:89" s="12" customFormat="1" ht="82.5" customHeight="1">
      <c r="A1102" s="371" t="s">
        <v>3012</v>
      </c>
      <c r="B1102" s="372" t="s">
        <v>23</v>
      </c>
      <c r="C1102" s="79" t="s">
        <v>1930</v>
      </c>
      <c r="D1102" s="79" t="s">
        <v>1276</v>
      </c>
      <c r="E1102" s="80" t="s">
        <v>1929</v>
      </c>
      <c r="F1102" s="81" t="s">
        <v>1883</v>
      </c>
      <c r="G1102" s="82" t="s">
        <v>24</v>
      </c>
      <c r="H1102" s="371">
        <v>0</v>
      </c>
      <c r="I1102" s="83">
        <v>470000000</v>
      </c>
      <c r="J1102" s="84" t="s">
        <v>25</v>
      </c>
      <c r="K1102" s="372" t="s">
        <v>617</v>
      </c>
      <c r="L1102" s="64" t="s">
        <v>26</v>
      </c>
      <c r="M1102" s="85" t="s">
        <v>27</v>
      </c>
      <c r="N1102" s="372" t="s">
        <v>2044</v>
      </c>
      <c r="O1102" s="86" t="s">
        <v>28</v>
      </c>
      <c r="P1102" s="64">
        <v>796</v>
      </c>
      <c r="Q1102" s="87" t="s">
        <v>29</v>
      </c>
      <c r="R1102" s="87" t="s">
        <v>3128</v>
      </c>
      <c r="S1102" s="88">
        <v>20479.800000000003</v>
      </c>
      <c r="T1102" s="89">
        <f t="shared" si="38"/>
        <v>0</v>
      </c>
      <c r="U1102" s="90">
        <f t="shared" si="39"/>
        <v>0</v>
      </c>
      <c r="V1102" s="90"/>
      <c r="W1102" s="371" t="s">
        <v>262</v>
      </c>
      <c r="X1102" s="62"/>
      <c r="Y1102" s="132"/>
      <c r="Z1102" s="434"/>
      <c r="AA1102" s="405"/>
      <c r="AB1102" s="403"/>
      <c r="AC1102" s="404"/>
      <c r="AD1102" s="404"/>
      <c r="AE1102" s="404"/>
      <c r="AF1102" s="404"/>
      <c r="AG1102" s="411"/>
      <c r="AH1102" s="405"/>
      <c r="AI1102" s="405"/>
      <c r="AJ1102" s="405"/>
      <c r="AK1102" s="405"/>
      <c r="AL1102" s="405"/>
      <c r="AM1102" s="405"/>
      <c r="AN1102" s="405"/>
      <c r="AO1102" s="405"/>
      <c r="AP1102" s="405"/>
      <c r="AQ1102" s="22"/>
      <c r="AR1102" s="401"/>
      <c r="AS1102" s="401"/>
      <c r="AT1102" s="401"/>
      <c r="AU1102" s="401"/>
      <c r="AV1102" s="401"/>
      <c r="AW1102" s="401"/>
      <c r="AX1102" s="401"/>
      <c r="AY1102" s="401"/>
      <c r="AZ1102" s="401"/>
      <c r="BA1102" s="401"/>
      <c r="BB1102" s="401"/>
      <c r="BC1102" s="401"/>
      <c r="BD1102" s="401"/>
      <c r="BE1102" s="401"/>
      <c r="BF1102" s="401"/>
      <c r="BG1102" s="401"/>
      <c r="BH1102" s="401"/>
      <c r="BI1102" s="401"/>
      <c r="BJ1102" s="401"/>
      <c r="BK1102" s="401"/>
      <c r="BL1102" s="401"/>
      <c r="BM1102" s="401"/>
      <c r="BN1102" s="401"/>
      <c r="BO1102" s="401"/>
      <c r="BP1102" s="401"/>
      <c r="BQ1102" s="401"/>
      <c r="BR1102" s="401"/>
      <c r="BS1102" s="401"/>
      <c r="BT1102" s="401"/>
      <c r="BU1102" s="401"/>
      <c r="BV1102" s="401"/>
      <c r="BW1102" s="401"/>
      <c r="BX1102" s="401"/>
      <c r="BY1102" s="401"/>
      <c r="BZ1102" s="401"/>
      <c r="CA1102" s="401"/>
      <c r="CB1102" s="401"/>
      <c r="CC1102" s="401"/>
      <c r="CD1102" s="401"/>
      <c r="CE1102" s="401"/>
      <c r="CF1102" s="401"/>
      <c r="CG1102" s="401"/>
      <c r="CH1102" s="401"/>
      <c r="CI1102" s="401"/>
      <c r="CJ1102" s="401"/>
      <c r="CK1102" s="401"/>
    </row>
    <row r="1103" spans="1:89" s="12" customFormat="1" ht="82.5" customHeight="1">
      <c r="A1103" s="371" t="s">
        <v>3635</v>
      </c>
      <c r="B1103" s="372" t="s">
        <v>23</v>
      </c>
      <c r="C1103" s="79" t="s">
        <v>1930</v>
      </c>
      <c r="D1103" s="79" t="s">
        <v>1276</v>
      </c>
      <c r="E1103" s="80" t="s">
        <v>1929</v>
      </c>
      <c r="F1103" s="81" t="s">
        <v>1883</v>
      </c>
      <c r="G1103" s="82" t="s">
        <v>24</v>
      </c>
      <c r="H1103" s="371">
        <v>0</v>
      </c>
      <c r="I1103" s="83">
        <v>470000000</v>
      </c>
      <c r="J1103" s="84" t="s">
        <v>25</v>
      </c>
      <c r="K1103" s="372" t="s">
        <v>3718</v>
      </c>
      <c r="L1103" s="64" t="s">
        <v>26</v>
      </c>
      <c r="M1103" s="85" t="s">
        <v>27</v>
      </c>
      <c r="N1103" s="372" t="s">
        <v>2044</v>
      </c>
      <c r="O1103" s="86" t="s">
        <v>28</v>
      </c>
      <c r="P1103" s="64">
        <v>796</v>
      </c>
      <c r="Q1103" s="87" t="s">
        <v>29</v>
      </c>
      <c r="R1103" s="87" t="s">
        <v>3128</v>
      </c>
      <c r="S1103" s="88">
        <v>20479.800000000003</v>
      </c>
      <c r="T1103" s="89">
        <f t="shared" si="38"/>
        <v>0</v>
      </c>
      <c r="U1103" s="90">
        <f t="shared" si="39"/>
        <v>0</v>
      </c>
      <c r="V1103" s="90"/>
      <c r="W1103" s="371" t="s">
        <v>262</v>
      </c>
      <c r="X1103" s="62" t="s">
        <v>3181</v>
      </c>
      <c r="Y1103" s="132"/>
      <c r="Z1103" s="434"/>
      <c r="AA1103" s="405"/>
      <c r="AB1103" s="403"/>
      <c r="AC1103" s="404"/>
      <c r="AD1103" s="404"/>
      <c r="AE1103" s="404"/>
      <c r="AF1103" s="404"/>
      <c r="AG1103" s="411"/>
      <c r="AH1103" s="405"/>
      <c r="AI1103" s="405"/>
      <c r="AJ1103" s="405"/>
      <c r="AK1103" s="405"/>
      <c r="AL1103" s="405"/>
      <c r="AM1103" s="405"/>
      <c r="AN1103" s="405"/>
      <c r="AO1103" s="405"/>
      <c r="AP1103" s="405"/>
      <c r="AQ1103" s="22"/>
      <c r="AR1103" s="401"/>
      <c r="AS1103" s="401"/>
      <c r="AT1103" s="401"/>
      <c r="AU1103" s="401"/>
      <c r="AV1103" s="401"/>
      <c r="AW1103" s="401"/>
      <c r="AX1103" s="401"/>
      <c r="AY1103" s="401"/>
      <c r="AZ1103" s="401"/>
      <c r="BA1103" s="401"/>
      <c r="BB1103" s="401"/>
      <c r="BC1103" s="401"/>
      <c r="BD1103" s="401"/>
      <c r="BE1103" s="401"/>
      <c r="BF1103" s="401"/>
      <c r="BG1103" s="401"/>
      <c r="BH1103" s="401"/>
      <c r="BI1103" s="401"/>
      <c r="BJ1103" s="401"/>
      <c r="BK1103" s="401"/>
      <c r="BL1103" s="401"/>
      <c r="BM1103" s="401"/>
      <c r="BN1103" s="401"/>
      <c r="BO1103" s="401"/>
      <c r="BP1103" s="401"/>
      <c r="BQ1103" s="401"/>
      <c r="BR1103" s="401"/>
      <c r="BS1103" s="401"/>
      <c r="BT1103" s="401"/>
      <c r="BU1103" s="401"/>
      <c r="BV1103" s="401"/>
      <c r="BW1103" s="401"/>
      <c r="BX1103" s="401"/>
      <c r="BY1103" s="401"/>
      <c r="BZ1103" s="401"/>
      <c r="CA1103" s="401"/>
      <c r="CB1103" s="401"/>
      <c r="CC1103" s="401"/>
      <c r="CD1103" s="401"/>
      <c r="CE1103" s="401"/>
      <c r="CF1103" s="401"/>
      <c r="CG1103" s="401"/>
      <c r="CH1103" s="401"/>
      <c r="CI1103" s="401"/>
      <c r="CJ1103" s="401"/>
      <c r="CK1103" s="401"/>
    </row>
    <row r="1104" spans="1:89" s="12" customFormat="1" ht="82.5" customHeight="1">
      <c r="A1104" s="371" t="s">
        <v>5110</v>
      </c>
      <c r="B1104" s="372" t="s">
        <v>23</v>
      </c>
      <c r="C1104" s="79" t="s">
        <v>1930</v>
      </c>
      <c r="D1104" s="79" t="s">
        <v>1276</v>
      </c>
      <c r="E1104" s="80" t="s">
        <v>1929</v>
      </c>
      <c r="F1104" s="81" t="s">
        <v>1883</v>
      </c>
      <c r="G1104" s="82" t="s">
        <v>35</v>
      </c>
      <c r="H1104" s="371">
        <v>0</v>
      </c>
      <c r="I1104" s="83">
        <v>470000000</v>
      </c>
      <c r="J1104" s="84" t="s">
        <v>25</v>
      </c>
      <c r="K1104" s="372" t="s">
        <v>3084</v>
      </c>
      <c r="L1104" s="64" t="s">
        <v>26</v>
      </c>
      <c r="M1104" s="85" t="s">
        <v>27</v>
      </c>
      <c r="N1104" s="372" t="s">
        <v>2044</v>
      </c>
      <c r="O1104" s="86" t="s">
        <v>28</v>
      </c>
      <c r="P1104" s="64">
        <v>796</v>
      </c>
      <c r="Q1104" s="87" t="s">
        <v>29</v>
      </c>
      <c r="R1104" s="87">
        <v>1</v>
      </c>
      <c r="S1104" s="88">
        <v>24575.759999999998</v>
      </c>
      <c r="T1104" s="89">
        <f t="shared" si="38"/>
        <v>24575.759999999998</v>
      </c>
      <c r="U1104" s="90">
        <f t="shared" si="39"/>
        <v>27524.851200000001</v>
      </c>
      <c r="V1104" s="90"/>
      <c r="W1104" s="371" t="s">
        <v>262</v>
      </c>
      <c r="X1104" s="62" t="s">
        <v>5101</v>
      </c>
      <c r="Y1104" s="132"/>
      <c r="Z1104" s="455"/>
      <c r="AA1104" s="405"/>
      <c r="AB1104" s="403"/>
      <c r="AC1104" s="404"/>
      <c r="AD1104" s="404"/>
      <c r="AE1104" s="404"/>
      <c r="AF1104" s="404"/>
      <c r="AG1104" s="411"/>
      <c r="AH1104" s="405"/>
      <c r="AI1104" s="405"/>
      <c r="AJ1104" s="406"/>
      <c r="AK1104" s="405"/>
      <c r="AL1104" s="406"/>
      <c r="AM1104" s="405"/>
      <c r="AN1104" s="405"/>
      <c r="AO1104" s="405"/>
      <c r="AP1104" s="405"/>
      <c r="AQ1104" s="22"/>
      <c r="AR1104" s="401"/>
      <c r="AS1104" s="401"/>
      <c r="AT1104" s="401"/>
      <c r="AU1104" s="401"/>
      <c r="AV1104" s="401"/>
      <c r="AW1104" s="401"/>
      <c r="AX1104" s="401"/>
      <c r="AY1104" s="401"/>
      <c r="AZ1104" s="401"/>
      <c r="BA1104" s="401"/>
      <c r="BB1104" s="401"/>
      <c r="BC1104" s="401"/>
      <c r="BD1104" s="401"/>
      <c r="BE1104" s="401"/>
      <c r="BF1104" s="401"/>
      <c r="BG1104" s="401"/>
      <c r="BH1104" s="401"/>
      <c r="BI1104" s="401"/>
      <c r="BJ1104" s="401"/>
      <c r="BK1104" s="401"/>
      <c r="BL1104" s="401"/>
      <c r="BM1104" s="401"/>
      <c r="BN1104" s="401"/>
      <c r="BO1104" s="401"/>
      <c r="BP1104" s="401"/>
      <c r="BQ1104" s="401"/>
      <c r="BR1104" s="401"/>
      <c r="BS1104" s="401"/>
      <c r="BT1104" s="401"/>
      <c r="BU1104" s="401"/>
      <c r="BV1104" s="401"/>
      <c r="BW1104" s="401"/>
      <c r="BX1104" s="401"/>
      <c r="BY1104" s="401"/>
      <c r="BZ1104" s="401"/>
      <c r="CA1104" s="401"/>
      <c r="CB1104" s="401"/>
      <c r="CC1104" s="401"/>
      <c r="CD1104" s="401"/>
      <c r="CE1104" s="401"/>
      <c r="CF1104" s="401"/>
      <c r="CG1104" s="401"/>
      <c r="CH1104" s="401"/>
      <c r="CI1104" s="401"/>
      <c r="CJ1104" s="401"/>
      <c r="CK1104" s="401"/>
    </row>
    <row r="1105" spans="1:89" s="12" customFormat="1" ht="82.5" customHeight="1">
      <c r="A1105" s="371" t="s">
        <v>3013</v>
      </c>
      <c r="B1105" s="372" t="s">
        <v>23</v>
      </c>
      <c r="C1105" s="79" t="s">
        <v>1930</v>
      </c>
      <c r="D1105" s="79" t="s">
        <v>1276</v>
      </c>
      <c r="E1105" s="80" t="s">
        <v>1929</v>
      </c>
      <c r="F1105" s="81" t="s">
        <v>1884</v>
      </c>
      <c r="G1105" s="82" t="s">
        <v>24</v>
      </c>
      <c r="H1105" s="371">
        <v>0</v>
      </c>
      <c r="I1105" s="83">
        <v>470000000</v>
      </c>
      <c r="J1105" s="84" t="s">
        <v>25</v>
      </c>
      <c r="K1105" s="372" t="s">
        <v>617</v>
      </c>
      <c r="L1105" s="64" t="s">
        <v>26</v>
      </c>
      <c r="M1105" s="85" t="s">
        <v>27</v>
      </c>
      <c r="N1105" s="372" t="s">
        <v>2044</v>
      </c>
      <c r="O1105" s="86" t="s">
        <v>28</v>
      </c>
      <c r="P1105" s="64">
        <v>796</v>
      </c>
      <c r="Q1105" s="87" t="s">
        <v>29</v>
      </c>
      <c r="R1105" s="87" t="s">
        <v>3128</v>
      </c>
      <c r="S1105" s="88">
        <v>15801.225000000002</v>
      </c>
      <c r="T1105" s="89">
        <f t="shared" si="38"/>
        <v>0</v>
      </c>
      <c r="U1105" s="90">
        <f t="shared" si="39"/>
        <v>0</v>
      </c>
      <c r="V1105" s="90"/>
      <c r="W1105" s="371" t="s">
        <v>262</v>
      </c>
      <c r="X1105" s="62"/>
      <c r="Y1105" s="132"/>
      <c r="Z1105" s="74"/>
      <c r="AA1105" s="22"/>
      <c r="AB1105" s="141"/>
      <c r="AC1105" s="248"/>
      <c r="AD1105" s="248"/>
      <c r="AE1105" s="248"/>
      <c r="AF1105" s="248"/>
      <c r="AG1105" s="293"/>
      <c r="AH1105" s="400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401"/>
      <c r="AS1105" s="401"/>
      <c r="AT1105" s="401"/>
      <c r="AU1105" s="401"/>
      <c r="AV1105" s="401"/>
      <c r="AW1105" s="401"/>
      <c r="AX1105" s="401"/>
      <c r="AY1105" s="401"/>
      <c r="AZ1105" s="401"/>
      <c r="BA1105" s="401"/>
      <c r="BB1105" s="401"/>
      <c r="BC1105" s="401"/>
      <c r="BD1105" s="401"/>
      <c r="BE1105" s="401"/>
      <c r="BF1105" s="401"/>
      <c r="BG1105" s="401"/>
      <c r="BH1105" s="401"/>
      <c r="BI1105" s="401"/>
      <c r="BJ1105" s="401"/>
      <c r="BK1105" s="401"/>
      <c r="BL1105" s="401"/>
      <c r="BM1105" s="401"/>
      <c r="BN1105" s="401"/>
      <c r="BO1105" s="401"/>
      <c r="BP1105" s="401"/>
      <c r="BQ1105" s="401"/>
      <c r="BR1105" s="401"/>
      <c r="BS1105" s="401"/>
      <c r="BT1105" s="401"/>
      <c r="BU1105" s="401"/>
      <c r="BV1105" s="401"/>
      <c r="BW1105" s="401"/>
      <c r="BX1105" s="401"/>
      <c r="BY1105" s="401"/>
      <c r="BZ1105" s="401"/>
      <c r="CA1105" s="401"/>
      <c r="CB1105" s="401"/>
      <c r="CC1105" s="401"/>
      <c r="CD1105" s="401"/>
      <c r="CE1105" s="401"/>
      <c r="CF1105" s="401"/>
      <c r="CG1105" s="401"/>
      <c r="CH1105" s="401"/>
      <c r="CI1105" s="401"/>
      <c r="CJ1105" s="401"/>
      <c r="CK1105" s="401"/>
    </row>
    <row r="1106" spans="1:89" s="12" customFormat="1" ht="82.5" customHeight="1">
      <c r="A1106" s="371" t="s">
        <v>3636</v>
      </c>
      <c r="B1106" s="372" t="s">
        <v>23</v>
      </c>
      <c r="C1106" s="79" t="s">
        <v>1930</v>
      </c>
      <c r="D1106" s="79" t="s">
        <v>1276</v>
      </c>
      <c r="E1106" s="80" t="s">
        <v>1929</v>
      </c>
      <c r="F1106" s="81" t="s">
        <v>1884</v>
      </c>
      <c r="G1106" s="82" t="s">
        <v>24</v>
      </c>
      <c r="H1106" s="371">
        <v>0</v>
      </c>
      <c r="I1106" s="83">
        <v>470000000</v>
      </c>
      <c r="J1106" s="84" t="s">
        <v>25</v>
      </c>
      <c r="K1106" s="372" t="s">
        <v>3718</v>
      </c>
      <c r="L1106" s="64" t="s">
        <v>26</v>
      </c>
      <c r="M1106" s="85" t="s">
        <v>27</v>
      </c>
      <c r="N1106" s="372" t="s">
        <v>2044</v>
      </c>
      <c r="O1106" s="86" t="s">
        <v>28</v>
      </c>
      <c r="P1106" s="64">
        <v>796</v>
      </c>
      <c r="Q1106" s="87" t="s">
        <v>29</v>
      </c>
      <c r="R1106" s="87" t="s">
        <v>3128</v>
      </c>
      <c r="S1106" s="88">
        <v>15801.225000000002</v>
      </c>
      <c r="T1106" s="89">
        <f t="shared" si="38"/>
        <v>0</v>
      </c>
      <c r="U1106" s="90">
        <f t="shared" si="39"/>
        <v>0</v>
      </c>
      <c r="V1106" s="90"/>
      <c r="W1106" s="371" t="s">
        <v>262</v>
      </c>
      <c r="X1106" s="62" t="s">
        <v>3181</v>
      </c>
      <c r="Y1106" s="132"/>
      <c r="Z1106" s="74"/>
      <c r="AA1106" s="22"/>
      <c r="AB1106" s="141"/>
      <c r="AC1106" s="248"/>
      <c r="AD1106" s="248"/>
      <c r="AE1106" s="248"/>
      <c r="AF1106" s="248"/>
      <c r="AG1106" s="293"/>
      <c r="AH1106" s="400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401"/>
      <c r="AS1106" s="401"/>
      <c r="AT1106" s="401"/>
      <c r="AU1106" s="401"/>
      <c r="AV1106" s="401"/>
      <c r="AW1106" s="401"/>
      <c r="AX1106" s="401"/>
      <c r="AY1106" s="401"/>
      <c r="AZ1106" s="401"/>
      <c r="BA1106" s="401"/>
      <c r="BB1106" s="401"/>
      <c r="BC1106" s="401"/>
      <c r="BD1106" s="401"/>
      <c r="BE1106" s="401"/>
      <c r="BF1106" s="401"/>
      <c r="BG1106" s="401"/>
      <c r="BH1106" s="401"/>
      <c r="BI1106" s="401"/>
      <c r="BJ1106" s="401"/>
      <c r="BK1106" s="401"/>
      <c r="BL1106" s="401"/>
      <c r="BM1106" s="401"/>
      <c r="BN1106" s="401"/>
      <c r="BO1106" s="401"/>
      <c r="BP1106" s="401"/>
      <c r="BQ1106" s="401"/>
      <c r="BR1106" s="401"/>
      <c r="BS1106" s="401"/>
      <c r="BT1106" s="401"/>
      <c r="BU1106" s="401"/>
      <c r="BV1106" s="401"/>
      <c r="BW1106" s="401"/>
      <c r="BX1106" s="401"/>
      <c r="BY1106" s="401"/>
      <c r="BZ1106" s="401"/>
      <c r="CA1106" s="401"/>
      <c r="CB1106" s="401"/>
      <c r="CC1106" s="401"/>
      <c r="CD1106" s="401"/>
      <c r="CE1106" s="401"/>
      <c r="CF1106" s="401"/>
      <c r="CG1106" s="401"/>
      <c r="CH1106" s="401"/>
      <c r="CI1106" s="401"/>
      <c r="CJ1106" s="401"/>
      <c r="CK1106" s="401"/>
    </row>
    <row r="1107" spans="1:89" s="12" customFormat="1" ht="82.5" customHeight="1">
      <c r="A1107" s="371" t="s">
        <v>5111</v>
      </c>
      <c r="B1107" s="372" t="s">
        <v>23</v>
      </c>
      <c r="C1107" s="79" t="s">
        <v>1930</v>
      </c>
      <c r="D1107" s="79" t="s">
        <v>1276</v>
      </c>
      <c r="E1107" s="80" t="s">
        <v>1929</v>
      </c>
      <c r="F1107" s="81" t="s">
        <v>1884</v>
      </c>
      <c r="G1107" s="82" t="s">
        <v>35</v>
      </c>
      <c r="H1107" s="371">
        <v>0</v>
      </c>
      <c r="I1107" s="83">
        <v>470000000</v>
      </c>
      <c r="J1107" s="84" t="s">
        <v>25</v>
      </c>
      <c r="K1107" s="372" t="s">
        <v>3084</v>
      </c>
      <c r="L1107" s="64" t="s">
        <v>26</v>
      </c>
      <c r="M1107" s="85" t="s">
        <v>27</v>
      </c>
      <c r="N1107" s="372" t="s">
        <v>2044</v>
      </c>
      <c r="O1107" s="86" t="s">
        <v>38</v>
      </c>
      <c r="P1107" s="64">
        <v>796</v>
      </c>
      <c r="Q1107" s="87" t="s">
        <v>29</v>
      </c>
      <c r="R1107" s="87" t="s">
        <v>2330</v>
      </c>
      <c r="S1107" s="88">
        <v>20000</v>
      </c>
      <c r="T1107" s="89">
        <f t="shared" si="38"/>
        <v>80000</v>
      </c>
      <c r="U1107" s="90">
        <f t="shared" si="39"/>
        <v>89600.000000000015</v>
      </c>
      <c r="V1107" s="90"/>
      <c r="W1107" s="371" t="s">
        <v>262</v>
      </c>
      <c r="X1107" s="62" t="s">
        <v>5055</v>
      </c>
      <c r="Y1107" s="132"/>
      <c r="Z1107" s="368"/>
      <c r="AA1107" s="67"/>
      <c r="AB1107" s="403"/>
      <c r="AC1107" s="404"/>
      <c r="AD1107" s="404"/>
      <c r="AE1107" s="404"/>
      <c r="AF1107" s="248"/>
      <c r="AG1107" s="293"/>
      <c r="AH1107" s="400"/>
      <c r="AI1107" s="405"/>
      <c r="AJ1107" s="406"/>
      <c r="AK1107" s="405"/>
      <c r="AL1107" s="406"/>
      <c r="AM1107" s="22"/>
      <c r="AN1107" s="22"/>
      <c r="AO1107" s="22"/>
      <c r="AP1107" s="22"/>
      <c r="AQ1107" s="22"/>
      <c r="AR1107" s="401"/>
      <c r="AS1107" s="401"/>
      <c r="AT1107" s="401"/>
      <c r="AU1107" s="401"/>
      <c r="AV1107" s="401"/>
      <c r="AW1107" s="401"/>
      <c r="AX1107" s="401"/>
      <c r="AY1107" s="401"/>
      <c r="AZ1107" s="401"/>
      <c r="BA1107" s="401"/>
      <c r="BB1107" s="401"/>
      <c r="BC1107" s="401"/>
      <c r="BD1107" s="401"/>
      <c r="BE1107" s="401"/>
      <c r="BF1107" s="401"/>
      <c r="BG1107" s="401"/>
      <c r="BH1107" s="401"/>
      <c r="BI1107" s="401"/>
      <c r="BJ1107" s="401"/>
      <c r="BK1107" s="401"/>
      <c r="BL1107" s="401"/>
      <c r="BM1107" s="401"/>
      <c r="BN1107" s="401"/>
      <c r="BO1107" s="401"/>
      <c r="BP1107" s="401"/>
      <c r="BQ1107" s="401"/>
      <c r="BR1107" s="401"/>
      <c r="BS1107" s="401"/>
      <c r="BT1107" s="401"/>
      <c r="BU1107" s="401"/>
      <c r="BV1107" s="401"/>
      <c r="BW1107" s="401"/>
      <c r="BX1107" s="401"/>
      <c r="BY1107" s="401"/>
      <c r="BZ1107" s="401"/>
      <c r="CA1107" s="401"/>
      <c r="CB1107" s="401"/>
      <c r="CC1107" s="401"/>
      <c r="CD1107" s="401"/>
      <c r="CE1107" s="401"/>
      <c r="CF1107" s="401"/>
      <c r="CG1107" s="401"/>
      <c r="CH1107" s="401"/>
      <c r="CI1107" s="401"/>
      <c r="CJ1107" s="401"/>
      <c r="CK1107" s="401"/>
    </row>
    <row r="1108" spans="1:89" s="12" customFormat="1" ht="82.5" customHeight="1">
      <c r="A1108" s="371" t="s">
        <v>3014</v>
      </c>
      <c r="B1108" s="372" t="s">
        <v>23</v>
      </c>
      <c r="C1108" s="79" t="s">
        <v>1930</v>
      </c>
      <c r="D1108" s="79" t="s">
        <v>1276</v>
      </c>
      <c r="E1108" s="80" t="s">
        <v>1929</v>
      </c>
      <c r="F1108" s="81" t="s">
        <v>1885</v>
      </c>
      <c r="G1108" s="82" t="s">
        <v>24</v>
      </c>
      <c r="H1108" s="371">
        <v>0</v>
      </c>
      <c r="I1108" s="83">
        <v>470000000</v>
      </c>
      <c r="J1108" s="84" t="s">
        <v>25</v>
      </c>
      <c r="K1108" s="372" t="s">
        <v>617</v>
      </c>
      <c r="L1108" s="64" t="s">
        <v>26</v>
      </c>
      <c r="M1108" s="85" t="s">
        <v>27</v>
      </c>
      <c r="N1108" s="372" t="s">
        <v>2044</v>
      </c>
      <c r="O1108" s="86" t="s">
        <v>28</v>
      </c>
      <c r="P1108" s="64">
        <v>796</v>
      </c>
      <c r="Q1108" s="87" t="s">
        <v>29</v>
      </c>
      <c r="R1108" s="87" t="s">
        <v>3128</v>
      </c>
      <c r="S1108" s="88">
        <v>17124.302470000002</v>
      </c>
      <c r="T1108" s="89">
        <f t="shared" si="38"/>
        <v>0</v>
      </c>
      <c r="U1108" s="90">
        <f t="shared" si="39"/>
        <v>0</v>
      </c>
      <c r="V1108" s="90"/>
      <c r="W1108" s="371" t="s">
        <v>262</v>
      </c>
      <c r="X1108" s="62"/>
      <c r="Y1108" s="132"/>
      <c r="Z1108" s="74"/>
      <c r="AA1108" s="22"/>
      <c r="AB1108" s="141"/>
      <c r="AC1108" s="248"/>
      <c r="AD1108" s="248"/>
      <c r="AE1108" s="248"/>
      <c r="AF1108" s="248"/>
      <c r="AG1108" s="293"/>
      <c r="AH1108" s="400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401"/>
      <c r="AS1108" s="401"/>
      <c r="AT1108" s="401"/>
      <c r="AU1108" s="401"/>
      <c r="AV1108" s="401"/>
      <c r="AW1108" s="401"/>
      <c r="AX1108" s="401"/>
      <c r="AY1108" s="401"/>
      <c r="AZ1108" s="401"/>
      <c r="BA1108" s="401"/>
      <c r="BB1108" s="401"/>
      <c r="BC1108" s="401"/>
      <c r="BD1108" s="401"/>
      <c r="BE1108" s="401"/>
      <c r="BF1108" s="401"/>
      <c r="BG1108" s="401"/>
      <c r="BH1108" s="401"/>
      <c r="BI1108" s="401"/>
      <c r="BJ1108" s="401"/>
      <c r="BK1108" s="401"/>
      <c r="BL1108" s="401"/>
      <c r="BM1108" s="401"/>
      <c r="BN1108" s="401"/>
      <c r="BO1108" s="401"/>
      <c r="BP1108" s="401"/>
      <c r="BQ1108" s="401"/>
      <c r="BR1108" s="401"/>
      <c r="BS1108" s="401"/>
      <c r="BT1108" s="401"/>
      <c r="BU1108" s="401"/>
      <c r="BV1108" s="401"/>
      <c r="BW1108" s="401"/>
      <c r="BX1108" s="401"/>
      <c r="BY1108" s="401"/>
      <c r="BZ1108" s="401"/>
      <c r="CA1108" s="401"/>
      <c r="CB1108" s="401"/>
      <c r="CC1108" s="401"/>
      <c r="CD1108" s="401"/>
      <c r="CE1108" s="401"/>
      <c r="CF1108" s="401"/>
      <c r="CG1108" s="401"/>
      <c r="CH1108" s="401"/>
      <c r="CI1108" s="401"/>
      <c r="CJ1108" s="401"/>
      <c r="CK1108" s="401"/>
    </row>
    <row r="1109" spans="1:89" s="12" customFormat="1" ht="82.5" customHeight="1">
      <c r="A1109" s="371" t="s">
        <v>3637</v>
      </c>
      <c r="B1109" s="372" t="s">
        <v>23</v>
      </c>
      <c r="C1109" s="79" t="s">
        <v>1930</v>
      </c>
      <c r="D1109" s="79" t="s">
        <v>1276</v>
      </c>
      <c r="E1109" s="80" t="s">
        <v>1929</v>
      </c>
      <c r="F1109" s="81" t="s">
        <v>1885</v>
      </c>
      <c r="G1109" s="82" t="s">
        <v>24</v>
      </c>
      <c r="H1109" s="371">
        <v>0</v>
      </c>
      <c r="I1109" s="83">
        <v>470000000</v>
      </c>
      <c r="J1109" s="84" t="s">
        <v>25</v>
      </c>
      <c r="K1109" s="372" t="s">
        <v>3718</v>
      </c>
      <c r="L1109" s="64" t="s">
        <v>26</v>
      </c>
      <c r="M1109" s="85" t="s">
        <v>27</v>
      </c>
      <c r="N1109" s="372" t="s">
        <v>2044</v>
      </c>
      <c r="O1109" s="86" t="s">
        <v>28</v>
      </c>
      <c r="P1109" s="64">
        <v>796</v>
      </c>
      <c r="Q1109" s="87" t="s">
        <v>29</v>
      </c>
      <c r="R1109" s="87" t="s">
        <v>3128</v>
      </c>
      <c r="S1109" s="88">
        <v>17124.302470000002</v>
      </c>
      <c r="T1109" s="89">
        <f t="shared" si="38"/>
        <v>0</v>
      </c>
      <c r="U1109" s="90">
        <f t="shared" si="39"/>
        <v>0</v>
      </c>
      <c r="V1109" s="90"/>
      <c r="W1109" s="371" t="s">
        <v>262</v>
      </c>
      <c r="X1109" s="62" t="s">
        <v>3181</v>
      </c>
      <c r="Y1109" s="132"/>
      <c r="Z1109" s="74"/>
      <c r="AA1109" s="22"/>
      <c r="AB1109" s="141"/>
      <c r="AC1109" s="248"/>
      <c r="AD1109" s="248"/>
      <c r="AE1109" s="248"/>
      <c r="AF1109" s="248"/>
      <c r="AG1109" s="293"/>
      <c r="AH1109" s="400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401"/>
      <c r="AS1109" s="401"/>
      <c r="AT1109" s="401"/>
      <c r="AU1109" s="401"/>
      <c r="AV1109" s="401"/>
      <c r="AW1109" s="401"/>
      <c r="AX1109" s="401"/>
      <c r="AY1109" s="401"/>
      <c r="AZ1109" s="401"/>
      <c r="BA1109" s="401"/>
      <c r="BB1109" s="401"/>
      <c r="BC1109" s="401"/>
      <c r="BD1109" s="401"/>
      <c r="BE1109" s="401"/>
      <c r="BF1109" s="401"/>
      <c r="BG1109" s="401"/>
      <c r="BH1109" s="401"/>
      <c r="BI1109" s="401"/>
      <c r="BJ1109" s="401"/>
      <c r="BK1109" s="401"/>
      <c r="BL1109" s="401"/>
      <c r="BM1109" s="401"/>
      <c r="BN1109" s="401"/>
      <c r="BO1109" s="401"/>
      <c r="BP1109" s="401"/>
      <c r="BQ1109" s="401"/>
      <c r="BR1109" s="401"/>
      <c r="BS1109" s="401"/>
      <c r="BT1109" s="401"/>
      <c r="BU1109" s="401"/>
      <c r="BV1109" s="401"/>
      <c r="BW1109" s="401"/>
      <c r="BX1109" s="401"/>
      <c r="BY1109" s="401"/>
      <c r="BZ1109" s="401"/>
      <c r="CA1109" s="401"/>
      <c r="CB1109" s="401"/>
      <c r="CC1109" s="401"/>
      <c r="CD1109" s="401"/>
      <c r="CE1109" s="401"/>
      <c r="CF1109" s="401"/>
      <c r="CG1109" s="401"/>
      <c r="CH1109" s="401"/>
      <c r="CI1109" s="401"/>
      <c r="CJ1109" s="401"/>
      <c r="CK1109" s="401"/>
    </row>
    <row r="1110" spans="1:89" s="12" customFormat="1" ht="82.5" customHeight="1">
      <c r="A1110" s="371" t="s">
        <v>5112</v>
      </c>
      <c r="B1110" s="372" t="s">
        <v>23</v>
      </c>
      <c r="C1110" s="79" t="s">
        <v>1930</v>
      </c>
      <c r="D1110" s="79" t="s">
        <v>1276</v>
      </c>
      <c r="E1110" s="80" t="s">
        <v>1929</v>
      </c>
      <c r="F1110" s="81" t="s">
        <v>1885</v>
      </c>
      <c r="G1110" s="82" t="s">
        <v>35</v>
      </c>
      <c r="H1110" s="371">
        <v>0</v>
      </c>
      <c r="I1110" s="83">
        <v>470000000</v>
      </c>
      <c r="J1110" s="84" t="s">
        <v>25</v>
      </c>
      <c r="K1110" s="372" t="s">
        <v>3084</v>
      </c>
      <c r="L1110" s="64" t="s">
        <v>26</v>
      </c>
      <c r="M1110" s="85" t="s">
        <v>27</v>
      </c>
      <c r="N1110" s="372" t="s">
        <v>2044</v>
      </c>
      <c r="O1110" s="86" t="s">
        <v>28</v>
      </c>
      <c r="P1110" s="64">
        <v>796</v>
      </c>
      <c r="Q1110" s="87" t="s">
        <v>29</v>
      </c>
      <c r="R1110" s="87" t="s">
        <v>2330</v>
      </c>
      <c r="S1110" s="88">
        <v>22142.400000000001</v>
      </c>
      <c r="T1110" s="89">
        <f t="shared" si="38"/>
        <v>88569.600000000006</v>
      </c>
      <c r="U1110" s="90">
        <f t="shared" si="39"/>
        <v>99197.952000000019</v>
      </c>
      <c r="V1110" s="90"/>
      <c r="W1110" s="371" t="s">
        <v>262</v>
      </c>
      <c r="X1110" s="62" t="s">
        <v>5055</v>
      </c>
      <c r="Y1110" s="132"/>
      <c r="Z1110" s="455"/>
      <c r="AA1110" s="405"/>
      <c r="AB1110" s="403"/>
      <c r="AC1110" s="404"/>
      <c r="AD1110" s="404"/>
      <c r="AE1110" s="404"/>
      <c r="AF1110" s="404"/>
      <c r="AG1110" s="411"/>
      <c r="AH1110" s="405"/>
      <c r="AI1110" s="405"/>
      <c r="AJ1110" s="406"/>
      <c r="AK1110" s="405"/>
      <c r="AL1110" s="406"/>
      <c r="AM1110" s="22"/>
      <c r="AN1110" s="22"/>
      <c r="AO1110" s="22"/>
      <c r="AP1110" s="22"/>
      <c r="AQ1110" s="22"/>
      <c r="AR1110" s="401"/>
      <c r="AS1110" s="401"/>
      <c r="AT1110" s="401"/>
      <c r="AU1110" s="401"/>
      <c r="AV1110" s="401"/>
      <c r="AW1110" s="401"/>
      <c r="AX1110" s="401"/>
      <c r="AY1110" s="401"/>
      <c r="AZ1110" s="401"/>
      <c r="BA1110" s="401"/>
      <c r="BB1110" s="401"/>
      <c r="BC1110" s="401"/>
      <c r="BD1110" s="401"/>
      <c r="BE1110" s="401"/>
      <c r="BF1110" s="401"/>
      <c r="BG1110" s="401"/>
      <c r="BH1110" s="401"/>
      <c r="BI1110" s="401"/>
      <c r="BJ1110" s="401"/>
      <c r="BK1110" s="401"/>
      <c r="BL1110" s="401"/>
      <c r="BM1110" s="401"/>
      <c r="BN1110" s="401"/>
      <c r="BO1110" s="401"/>
      <c r="BP1110" s="401"/>
      <c r="BQ1110" s="401"/>
      <c r="BR1110" s="401"/>
      <c r="BS1110" s="401"/>
      <c r="BT1110" s="401"/>
      <c r="BU1110" s="401"/>
      <c r="BV1110" s="401"/>
      <c r="BW1110" s="401"/>
      <c r="BX1110" s="401"/>
      <c r="BY1110" s="401"/>
      <c r="BZ1110" s="401"/>
      <c r="CA1110" s="401"/>
      <c r="CB1110" s="401"/>
      <c r="CC1110" s="401"/>
      <c r="CD1110" s="401"/>
      <c r="CE1110" s="401"/>
      <c r="CF1110" s="401"/>
      <c r="CG1110" s="401"/>
      <c r="CH1110" s="401"/>
      <c r="CI1110" s="401"/>
      <c r="CJ1110" s="401"/>
      <c r="CK1110" s="401"/>
    </row>
    <row r="1111" spans="1:89" s="12" customFormat="1" ht="82.5" customHeight="1">
      <c r="A1111" s="371" t="s">
        <v>3015</v>
      </c>
      <c r="B1111" s="372" t="s">
        <v>23</v>
      </c>
      <c r="C1111" s="79" t="s">
        <v>1930</v>
      </c>
      <c r="D1111" s="79" t="s">
        <v>1276</v>
      </c>
      <c r="E1111" s="80" t="s">
        <v>1929</v>
      </c>
      <c r="F1111" s="81" t="s">
        <v>1886</v>
      </c>
      <c r="G1111" s="82" t="s">
        <v>24</v>
      </c>
      <c r="H1111" s="371">
        <v>0</v>
      </c>
      <c r="I1111" s="83">
        <v>470000000</v>
      </c>
      <c r="J1111" s="84" t="s">
        <v>25</v>
      </c>
      <c r="K1111" s="372" t="s">
        <v>617</v>
      </c>
      <c r="L1111" s="64" t="s">
        <v>26</v>
      </c>
      <c r="M1111" s="85" t="s">
        <v>27</v>
      </c>
      <c r="N1111" s="372" t="s">
        <v>2044</v>
      </c>
      <c r="O1111" s="86" t="s">
        <v>28</v>
      </c>
      <c r="P1111" s="64">
        <v>796</v>
      </c>
      <c r="Q1111" s="87" t="s">
        <v>29</v>
      </c>
      <c r="R1111" s="87" t="s">
        <v>3128</v>
      </c>
      <c r="S1111" s="88">
        <v>8650.9500000000007</v>
      </c>
      <c r="T1111" s="89">
        <f t="shared" si="38"/>
        <v>0</v>
      </c>
      <c r="U1111" s="90">
        <f t="shared" si="39"/>
        <v>0</v>
      </c>
      <c r="V1111" s="90"/>
      <c r="W1111" s="371" t="s">
        <v>262</v>
      </c>
      <c r="X1111" s="62"/>
      <c r="Y1111" s="132"/>
      <c r="Z1111" s="74"/>
      <c r="AA1111" s="22"/>
      <c r="AB1111" s="141"/>
      <c r="AC1111" s="248"/>
      <c r="AD1111" s="248"/>
      <c r="AE1111" s="248"/>
      <c r="AF1111" s="248"/>
      <c r="AG1111" s="293"/>
      <c r="AH1111" s="400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401"/>
      <c r="AS1111" s="401"/>
      <c r="AT1111" s="401"/>
      <c r="AU1111" s="401"/>
      <c r="AV1111" s="401"/>
      <c r="AW1111" s="401"/>
      <c r="AX1111" s="401"/>
      <c r="AY1111" s="401"/>
      <c r="AZ1111" s="401"/>
      <c r="BA1111" s="401"/>
      <c r="BB1111" s="401"/>
      <c r="BC1111" s="401"/>
      <c r="BD1111" s="401"/>
      <c r="BE1111" s="401"/>
      <c r="BF1111" s="401"/>
      <c r="BG1111" s="401"/>
      <c r="BH1111" s="401"/>
      <c r="BI1111" s="401"/>
      <c r="BJ1111" s="401"/>
      <c r="BK1111" s="401"/>
      <c r="BL1111" s="401"/>
      <c r="BM1111" s="401"/>
      <c r="BN1111" s="401"/>
      <c r="BO1111" s="401"/>
      <c r="BP1111" s="401"/>
      <c r="BQ1111" s="401"/>
      <c r="BR1111" s="401"/>
      <c r="BS1111" s="401"/>
      <c r="BT1111" s="401"/>
      <c r="BU1111" s="401"/>
      <c r="BV1111" s="401"/>
      <c r="BW1111" s="401"/>
      <c r="BX1111" s="401"/>
      <c r="BY1111" s="401"/>
      <c r="BZ1111" s="401"/>
      <c r="CA1111" s="401"/>
      <c r="CB1111" s="401"/>
      <c r="CC1111" s="401"/>
      <c r="CD1111" s="401"/>
      <c r="CE1111" s="401"/>
      <c r="CF1111" s="401"/>
      <c r="CG1111" s="401"/>
      <c r="CH1111" s="401"/>
      <c r="CI1111" s="401"/>
      <c r="CJ1111" s="401"/>
      <c r="CK1111" s="401"/>
    </row>
    <row r="1112" spans="1:89" s="12" customFormat="1" ht="82.5" customHeight="1">
      <c r="A1112" s="371" t="s">
        <v>3638</v>
      </c>
      <c r="B1112" s="372" t="s">
        <v>23</v>
      </c>
      <c r="C1112" s="79" t="s">
        <v>1930</v>
      </c>
      <c r="D1112" s="79" t="s">
        <v>1276</v>
      </c>
      <c r="E1112" s="80" t="s">
        <v>1929</v>
      </c>
      <c r="F1112" s="81" t="s">
        <v>1886</v>
      </c>
      <c r="G1112" s="82" t="s">
        <v>24</v>
      </c>
      <c r="H1112" s="371">
        <v>0</v>
      </c>
      <c r="I1112" s="83">
        <v>470000000</v>
      </c>
      <c r="J1112" s="84" t="s">
        <v>25</v>
      </c>
      <c r="K1112" s="372" t="s">
        <v>3718</v>
      </c>
      <c r="L1112" s="64" t="s">
        <v>26</v>
      </c>
      <c r="M1112" s="85" t="s">
        <v>27</v>
      </c>
      <c r="N1112" s="372" t="s">
        <v>2044</v>
      </c>
      <c r="O1112" s="86" t="s">
        <v>28</v>
      </c>
      <c r="P1112" s="64">
        <v>796</v>
      </c>
      <c r="Q1112" s="87" t="s">
        <v>29</v>
      </c>
      <c r="R1112" s="87" t="s">
        <v>3128</v>
      </c>
      <c r="S1112" s="88">
        <v>8650.9500000000007</v>
      </c>
      <c r="T1112" s="89">
        <f t="shared" si="38"/>
        <v>0</v>
      </c>
      <c r="U1112" s="90">
        <f t="shared" si="39"/>
        <v>0</v>
      </c>
      <c r="V1112" s="90"/>
      <c r="W1112" s="371" t="s">
        <v>262</v>
      </c>
      <c r="X1112" s="62" t="s">
        <v>3181</v>
      </c>
      <c r="Y1112" s="132"/>
      <c r="Z1112" s="74"/>
      <c r="AA1112" s="22"/>
      <c r="AB1112" s="141"/>
      <c r="AC1112" s="248"/>
      <c r="AD1112" s="248"/>
      <c r="AE1112" s="248"/>
      <c r="AF1112" s="248"/>
      <c r="AG1112" s="293"/>
      <c r="AH1112" s="400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401"/>
      <c r="AS1112" s="401"/>
      <c r="AT1112" s="401"/>
      <c r="AU1112" s="401"/>
      <c r="AV1112" s="401"/>
      <c r="AW1112" s="401"/>
      <c r="AX1112" s="401"/>
      <c r="AY1112" s="401"/>
      <c r="AZ1112" s="401"/>
      <c r="BA1112" s="401"/>
      <c r="BB1112" s="401"/>
      <c r="BC1112" s="401"/>
      <c r="BD1112" s="401"/>
      <c r="BE1112" s="401"/>
      <c r="BF1112" s="401"/>
      <c r="BG1112" s="401"/>
      <c r="BH1112" s="401"/>
      <c r="BI1112" s="401"/>
      <c r="BJ1112" s="401"/>
      <c r="BK1112" s="401"/>
      <c r="BL1112" s="401"/>
      <c r="BM1112" s="401"/>
      <c r="BN1112" s="401"/>
      <c r="BO1112" s="401"/>
      <c r="BP1112" s="401"/>
      <c r="BQ1112" s="401"/>
      <c r="BR1112" s="401"/>
      <c r="BS1112" s="401"/>
      <c r="BT1112" s="401"/>
      <c r="BU1112" s="401"/>
      <c r="BV1112" s="401"/>
      <c r="BW1112" s="401"/>
      <c r="BX1112" s="401"/>
      <c r="BY1112" s="401"/>
      <c r="BZ1112" s="401"/>
      <c r="CA1112" s="401"/>
      <c r="CB1112" s="401"/>
      <c r="CC1112" s="401"/>
      <c r="CD1112" s="401"/>
      <c r="CE1112" s="401"/>
      <c r="CF1112" s="401"/>
      <c r="CG1112" s="401"/>
      <c r="CH1112" s="401"/>
      <c r="CI1112" s="401"/>
      <c r="CJ1112" s="401"/>
      <c r="CK1112" s="401"/>
    </row>
    <row r="1113" spans="1:89" s="12" customFormat="1" ht="82.5" customHeight="1">
      <c r="A1113" s="371" t="s">
        <v>5113</v>
      </c>
      <c r="B1113" s="372" t="s">
        <v>23</v>
      </c>
      <c r="C1113" s="79" t="s">
        <v>1930</v>
      </c>
      <c r="D1113" s="79" t="s">
        <v>1276</v>
      </c>
      <c r="E1113" s="80" t="s">
        <v>1929</v>
      </c>
      <c r="F1113" s="81" t="s">
        <v>1886</v>
      </c>
      <c r="G1113" s="82" t="s">
        <v>35</v>
      </c>
      <c r="H1113" s="371">
        <v>0</v>
      </c>
      <c r="I1113" s="83">
        <v>470000000</v>
      </c>
      <c r="J1113" s="84" t="s">
        <v>25</v>
      </c>
      <c r="K1113" s="372" t="s">
        <v>3084</v>
      </c>
      <c r="L1113" s="64" t="s">
        <v>26</v>
      </c>
      <c r="M1113" s="85" t="s">
        <v>27</v>
      </c>
      <c r="N1113" s="372" t="s">
        <v>2044</v>
      </c>
      <c r="O1113" s="86" t="s">
        <v>28</v>
      </c>
      <c r="P1113" s="64">
        <v>796</v>
      </c>
      <c r="Q1113" s="87" t="s">
        <v>29</v>
      </c>
      <c r="R1113" s="87" t="s">
        <v>4231</v>
      </c>
      <c r="S1113" s="88">
        <v>11000</v>
      </c>
      <c r="T1113" s="89">
        <f t="shared" si="38"/>
        <v>176000</v>
      </c>
      <c r="U1113" s="90">
        <f t="shared" si="39"/>
        <v>197120.00000000003</v>
      </c>
      <c r="V1113" s="90"/>
      <c r="W1113" s="371" t="s">
        <v>262</v>
      </c>
      <c r="X1113" s="62" t="s">
        <v>5055</v>
      </c>
      <c r="Y1113" s="132"/>
      <c r="Z1113" s="455"/>
      <c r="AA1113" s="405"/>
      <c r="AB1113" s="403"/>
      <c r="AC1113" s="404"/>
      <c r="AD1113" s="404"/>
      <c r="AE1113" s="404"/>
      <c r="AF1113" s="404"/>
      <c r="AG1113" s="411"/>
      <c r="AH1113" s="405"/>
      <c r="AI1113" s="405"/>
      <c r="AJ1113" s="406"/>
      <c r="AK1113" s="405"/>
      <c r="AL1113" s="406"/>
      <c r="AM1113" s="22"/>
      <c r="AN1113" s="22"/>
      <c r="AO1113" s="22"/>
      <c r="AP1113" s="22"/>
      <c r="AQ1113" s="22"/>
      <c r="AR1113" s="401"/>
      <c r="AS1113" s="401"/>
      <c r="AT1113" s="401"/>
      <c r="AU1113" s="401"/>
      <c r="AV1113" s="401"/>
      <c r="AW1113" s="401"/>
      <c r="AX1113" s="401"/>
      <c r="AY1113" s="401"/>
      <c r="AZ1113" s="401"/>
      <c r="BA1113" s="401"/>
      <c r="BB1113" s="401"/>
      <c r="BC1113" s="401"/>
      <c r="BD1113" s="401"/>
      <c r="BE1113" s="401"/>
      <c r="BF1113" s="401"/>
      <c r="BG1113" s="401"/>
      <c r="BH1113" s="401"/>
      <c r="BI1113" s="401"/>
      <c r="BJ1113" s="401"/>
      <c r="BK1113" s="401"/>
      <c r="BL1113" s="401"/>
      <c r="BM1113" s="401"/>
      <c r="BN1113" s="401"/>
      <c r="BO1113" s="401"/>
      <c r="BP1113" s="401"/>
      <c r="BQ1113" s="401"/>
      <c r="BR1113" s="401"/>
      <c r="BS1113" s="401"/>
      <c r="BT1113" s="401"/>
      <c r="BU1113" s="401"/>
      <c r="BV1113" s="401"/>
      <c r="BW1113" s="401"/>
      <c r="BX1113" s="401"/>
      <c r="BY1113" s="401"/>
      <c r="BZ1113" s="401"/>
      <c r="CA1113" s="401"/>
      <c r="CB1113" s="401"/>
      <c r="CC1113" s="401"/>
      <c r="CD1113" s="401"/>
      <c r="CE1113" s="401"/>
      <c r="CF1113" s="401"/>
      <c r="CG1113" s="401"/>
      <c r="CH1113" s="401"/>
      <c r="CI1113" s="401"/>
      <c r="CJ1113" s="401"/>
      <c r="CK1113" s="401"/>
    </row>
    <row r="1114" spans="1:89" s="12" customFormat="1" ht="82.5" customHeight="1">
      <c r="A1114" s="371" t="s">
        <v>3016</v>
      </c>
      <c r="B1114" s="372" t="s">
        <v>23</v>
      </c>
      <c r="C1114" s="79" t="s">
        <v>1931</v>
      </c>
      <c r="D1114" s="79" t="s">
        <v>1932</v>
      </c>
      <c r="E1114" s="80" t="s">
        <v>1933</v>
      </c>
      <c r="F1114" s="81" t="s">
        <v>1887</v>
      </c>
      <c r="G1114" s="82" t="s">
        <v>24</v>
      </c>
      <c r="H1114" s="371">
        <v>0</v>
      </c>
      <c r="I1114" s="83">
        <v>470000000</v>
      </c>
      <c r="J1114" s="84" t="s">
        <v>25</v>
      </c>
      <c r="K1114" s="372" t="s">
        <v>617</v>
      </c>
      <c r="L1114" s="64" t="s">
        <v>26</v>
      </c>
      <c r="M1114" s="85" t="s">
        <v>27</v>
      </c>
      <c r="N1114" s="372" t="s">
        <v>2044</v>
      </c>
      <c r="O1114" s="86" t="s">
        <v>28</v>
      </c>
      <c r="P1114" s="64">
        <v>796</v>
      </c>
      <c r="Q1114" s="87" t="s">
        <v>29</v>
      </c>
      <c r="R1114" s="87" t="s">
        <v>3128</v>
      </c>
      <c r="S1114" s="88">
        <v>30880</v>
      </c>
      <c r="T1114" s="89">
        <f t="shared" si="38"/>
        <v>0</v>
      </c>
      <c r="U1114" s="90">
        <f t="shared" si="39"/>
        <v>0</v>
      </c>
      <c r="V1114" s="90"/>
      <c r="W1114" s="371" t="s">
        <v>262</v>
      </c>
      <c r="X1114" s="62"/>
      <c r="Y1114" s="132"/>
      <c r="Z1114" s="74"/>
      <c r="AA1114" s="22"/>
      <c r="AB1114" s="141"/>
      <c r="AC1114" s="248"/>
      <c r="AD1114" s="248"/>
      <c r="AE1114" s="248"/>
      <c r="AF1114" s="248"/>
      <c r="AG1114" s="293"/>
      <c r="AH1114" s="400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401"/>
      <c r="AS1114" s="401"/>
      <c r="AT1114" s="401"/>
      <c r="AU1114" s="401"/>
      <c r="AV1114" s="401"/>
      <c r="AW1114" s="401"/>
      <c r="AX1114" s="401"/>
      <c r="AY1114" s="401"/>
      <c r="AZ1114" s="401"/>
      <c r="BA1114" s="401"/>
      <c r="BB1114" s="401"/>
      <c r="BC1114" s="401"/>
      <c r="BD1114" s="401"/>
      <c r="BE1114" s="401"/>
      <c r="BF1114" s="401"/>
      <c r="BG1114" s="401"/>
      <c r="BH1114" s="401"/>
      <c r="BI1114" s="401"/>
      <c r="BJ1114" s="401"/>
      <c r="BK1114" s="401"/>
      <c r="BL1114" s="401"/>
      <c r="BM1114" s="401"/>
      <c r="BN1114" s="401"/>
      <c r="BO1114" s="401"/>
      <c r="BP1114" s="401"/>
      <c r="BQ1114" s="401"/>
      <c r="BR1114" s="401"/>
      <c r="BS1114" s="401"/>
      <c r="BT1114" s="401"/>
      <c r="BU1114" s="401"/>
      <c r="BV1114" s="401"/>
      <c r="BW1114" s="401"/>
      <c r="BX1114" s="401"/>
      <c r="BY1114" s="401"/>
      <c r="BZ1114" s="401"/>
      <c r="CA1114" s="401"/>
      <c r="CB1114" s="401"/>
      <c r="CC1114" s="401"/>
      <c r="CD1114" s="401"/>
      <c r="CE1114" s="401"/>
      <c r="CF1114" s="401"/>
      <c r="CG1114" s="401"/>
      <c r="CH1114" s="401"/>
      <c r="CI1114" s="401"/>
      <c r="CJ1114" s="401"/>
      <c r="CK1114" s="401"/>
    </row>
    <row r="1115" spans="1:89" s="12" customFormat="1" ht="82.5" customHeight="1">
      <c r="A1115" s="371" t="s">
        <v>3639</v>
      </c>
      <c r="B1115" s="372" t="s">
        <v>23</v>
      </c>
      <c r="C1115" s="79" t="s">
        <v>1931</v>
      </c>
      <c r="D1115" s="79" t="s">
        <v>1932</v>
      </c>
      <c r="E1115" s="80" t="s">
        <v>1933</v>
      </c>
      <c r="F1115" s="81" t="s">
        <v>1887</v>
      </c>
      <c r="G1115" s="82" t="s">
        <v>24</v>
      </c>
      <c r="H1115" s="371">
        <v>0</v>
      </c>
      <c r="I1115" s="83">
        <v>470000000</v>
      </c>
      <c r="J1115" s="84" t="s">
        <v>25</v>
      </c>
      <c r="K1115" s="372" t="s">
        <v>3718</v>
      </c>
      <c r="L1115" s="64" t="s">
        <v>26</v>
      </c>
      <c r="M1115" s="85" t="s">
        <v>27</v>
      </c>
      <c r="N1115" s="372" t="s">
        <v>2044</v>
      </c>
      <c r="O1115" s="86" t="s">
        <v>28</v>
      </c>
      <c r="P1115" s="64">
        <v>796</v>
      </c>
      <c r="Q1115" s="87" t="s">
        <v>29</v>
      </c>
      <c r="R1115" s="87" t="s">
        <v>3128</v>
      </c>
      <c r="S1115" s="88">
        <v>30880</v>
      </c>
      <c r="T1115" s="89">
        <f t="shared" ref="T1115:T1178" si="40">S1115*R1115</f>
        <v>0</v>
      </c>
      <c r="U1115" s="90">
        <f t="shared" ref="U1115:U1178" si="41">T1115*1.12</f>
        <v>0</v>
      </c>
      <c r="V1115" s="90"/>
      <c r="W1115" s="371" t="s">
        <v>262</v>
      </c>
      <c r="X1115" s="62" t="s">
        <v>3181</v>
      </c>
      <c r="Y1115" s="132"/>
      <c r="Z1115" s="74"/>
      <c r="AA1115" s="22"/>
      <c r="AB1115" s="141"/>
      <c r="AC1115" s="248"/>
      <c r="AD1115" s="248"/>
      <c r="AE1115" s="248"/>
      <c r="AF1115" s="248"/>
      <c r="AG1115" s="293"/>
      <c r="AH1115" s="400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401"/>
      <c r="AS1115" s="401"/>
      <c r="AT1115" s="401"/>
      <c r="AU1115" s="401"/>
      <c r="AV1115" s="401"/>
      <c r="AW1115" s="401"/>
      <c r="AX1115" s="401"/>
      <c r="AY1115" s="401"/>
      <c r="AZ1115" s="401"/>
      <c r="BA1115" s="401"/>
      <c r="BB1115" s="401"/>
      <c r="BC1115" s="401"/>
      <c r="BD1115" s="401"/>
      <c r="BE1115" s="401"/>
      <c r="BF1115" s="401"/>
      <c r="BG1115" s="401"/>
      <c r="BH1115" s="401"/>
      <c r="BI1115" s="401"/>
      <c r="BJ1115" s="401"/>
      <c r="BK1115" s="401"/>
      <c r="BL1115" s="401"/>
      <c r="BM1115" s="401"/>
      <c r="BN1115" s="401"/>
      <c r="BO1115" s="401"/>
      <c r="BP1115" s="401"/>
      <c r="BQ1115" s="401"/>
      <c r="BR1115" s="401"/>
      <c r="BS1115" s="401"/>
      <c r="BT1115" s="401"/>
      <c r="BU1115" s="401"/>
      <c r="BV1115" s="401"/>
      <c r="BW1115" s="401"/>
      <c r="BX1115" s="401"/>
      <c r="BY1115" s="401"/>
      <c r="BZ1115" s="401"/>
      <c r="CA1115" s="401"/>
      <c r="CB1115" s="401"/>
      <c r="CC1115" s="401"/>
      <c r="CD1115" s="401"/>
      <c r="CE1115" s="401"/>
      <c r="CF1115" s="401"/>
      <c r="CG1115" s="401"/>
      <c r="CH1115" s="401"/>
      <c r="CI1115" s="401"/>
      <c r="CJ1115" s="401"/>
      <c r="CK1115" s="401"/>
    </row>
    <row r="1116" spans="1:89" s="12" customFormat="1" ht="82.5" customHeight="1">
      <c r="A1116" s="371" t="s">
        <v>5114</v>
      </c>
      <c r="B1116" s="372" t="s">
        <v>23</v>
      </c>
      <c r="C1116" s="79" t="s">
        <v>1931</v>
      </c>
      <c r="D1116" s="79" t="s">
        <v>1932</v>
      </c>
      <c r="E1116" s="80" t="s">
        <v>1933</v>
      </c>
      <c r="F1116" s="81" t="s">
        <v>1887</v>
      </c>
      <c r="G1116" s="82" t="s">
        <v>35</v>
      </c>
      <c r="H1116" s="371">
        <v>0</v>
      </c>
      <c r="I1116" s="83">
        <v>470000000</v>
      </c>
      <c r="J1116" s="84" t="s">
        <v>25</v>
      </c>
      <c r="K1116" s="372" t="s">
        <v>3084</v>
      </c>
      <c r="L1116" s="64" t="s">
        <v>26</v>
      </c>
      <c r="M1116" s="85" t="s">
        <v>27</v>
      </c>
      <c r="N1116" s="372" t="s">
        <v>2044</v>
      </c>
      <c r="O1116" s="86" t="s">
        <v>28</v>
      </c>
      <c r="P1116" s="64">
        <v>796</v>
      </c>
      <c r="Q1116" s="87" t="s">
        <v>29</v>
      </c>
      <c r="R1116" s="87" t="s">
        <v>813</v>
      </c>
      <c r="S1116" s="88">
        <v>37056</v>
      </c>
      <c r="T1116" s="89">
        <f t="shared" si="40"/>
        <v>37056</v>
      </c>
      <c r="U1116" s="90">
        <f t="shared" si="41"/>
        <v>41502.720000000001</v>
      </c>
      <c r="V1116" s="90"/>
      <c r="W1116" s="371" t="s">
        <v>262</v>
      </c>
      <c r="X1116" s="62" t="s">
        <v>5055</v>
      </c>
      <c r="Y1116" s="132"/>
      <c r="Z1116" s="455"/>
      <c r="AA1116" s="405"/>
      <c r="AB1116" s="403"/>
      <c r="AC1116" s="404"/>
      <c r="AD1116" s="404"/>
      <c r="AE1116" s="404"/>
      <c r="AF1116" s="404"/>
      <c r="AG1116" s="411"/>
      <c r="AH1116" s="405"/>
      <c r="AI1116" s="405"/>
      <c r="AJ1116" s="406"/>
      <c r="AK1116" s="405"/>
      <c r="AL1116" s="406"/>
      <c r="AM1116" s="22"/>
      <c r="AN1116" s="22"/>
      <c r="AO1116" s="22"/>
      <c r="AP1116" s="22"/>
      <c r="AQ1116" s="22"/>
      <c r="AR1116" s="401"/>
      <c r="AS1116" s="401"/>
      <c r="AT1116" s="401"/>
      <c r="AU1116" s="401"/>
      <c r="AV1116" s="401"/>
      <c r="AW1116" s="401"/>
      <c r="AX1116" s="401"/>
      <c r="AY1116" s="401"/>
      <c r="AZ1116" s="401"/>
      <c r="BA1116" s="401"/>
      <c r="BB1116" s="401"/>
      <c r="BC1116" s="401"/>
      <c r="BD1116" s="401"/>
      <c r="BE1116" s="401"/>
      <c r="BF1116" s="401"/>
      <c r="BG1116" s="401"/>
      <c r="BH1116" s="401"/>
      <c r="BI1116" s="401"/>
      <c r="BJ1116" s="401"/>
      <c r="BK1116" s="401"/>
      <c r="BL1116" s="401"/>
      <c r="BM1116" s="401"/>
      <c r="BN1116" s="401"/>
      <c r="BO1116" s="401"/>
      <c r="BP1116" s="401"/>
      <c r="BQ1116" s="401"/>
      <c r="BR1116" s="401"/>
      <c r="BS1116" s="401"/>
      <c r="BT1116" s="401"/>
      <c r="BU1116" s="401"/>
      <c r="BV1116" s="401"/>
      <c r="BW1116" s="401"/>
      <c r="BX1116" s="401"/>
      <c r="BY1116" s="401"/>
      <c r="BZ1116" s="401"/>
      <c r="CA1116" s="401"/>
      <c r="CB1116" s="401"/>
      <c r="CC1116" s="401"/>
      <c r="CD1116" s="401"/>
      <c r="CE1116" s="401"/>
      <c r="CF1116" s="401"/>
      <c r="CG1116" s="401"/>
      <c r="CH1116" s="401"/>
      <c r="CI1116" s="401"/>
      <c r="CJ1116" s="401"/>
      <c r="CK1116" s="401"/>
    </row>
    <row r="1117" spans="1:89" s="12" customFormat="1" ht="82.5" customHeight="1">
      <c r="A1117" s="371" t="s">
        <v>3017</v>
      </c>
      <c r="B1117" s="372" t="s">
        <v>23</v>
      </c>
      <c r="C1117" s="79" t="s">
        <v>1930</v>
      </c>
      <c r="D1117" s="79" t="s">
        <v>1276</v>
      </c>
      <c r="E1117" s="80" t="s">
        <v>1929</v>
      </c>
      <c r="F1117" s="81" t="s">
        <v>1888</v>
      </c>
      <c r="G1117" s="82" t="s">
        <v>24</v>
      </c>
      <c r="H1117" s="371">
        <v>0</v>
      </c>
      <c r="I1117" s="83">
        <v>470000000</v>
      </c>
      <c r="J1117" s="84" t="s">
        <v>25</v>
      </c>
      <c r="K1117" s="372" t="s">
        <v>617</v>
      </c>
      <c r="L1117" s="64" t="s">
        <v>26</v>
      </c>
      <c r="M1117" s="85" t="s">
        <v>27</v>
      </c>
      <c r="N1117" s="372" t="s">
        <v>2044</v>
      </c>
      <c r="O1117" s="86" t="s">
        <v>28</v>
      </c>
      <c r="P1117" s="64">
        <v>796</v>
      </c>
      <c r="Q1117" s="87" t="s">
        <v>29</v>
      </c>
      <c r="R1117" s="87" t="s">
        <v>3128</v>
      </c>
      <c r="S1117" s="88">
        <v>30540</v>
      </c>
      <c r="T1117" s="89">
        <f t="shared" si="40"/>
        <v>0</v>
      </c>
      <c r="U1117" s="90">
        <f t="shared" si="41"/>
        <v>0</v>
      </c>
      <c r="V1117" s="90"/>
      <c r="W1117" s="371" t="s">
        <v>262</v>
      </c>
      <c r="X1117" s="62"/>
      <c r="Y1117" s="132"/>
      <c r="Z1117" s="74"/>
      <c r="AA1117" s="22"/>
      <c r="AB1117" s="141"/>
      <c r="AC1117" s="248"/>
      <c r="AD1117" s="248"/>
      <c r="AE1117" s="248"/>
      <c r="AF1117" s="248"/>
      <c r="AG1117" s="293"/>
      <c r="AH1117" s="400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401"/>
      <c r="AS1117" s="401"/>
      <c r="AT1117" s="401"/>
      <c r="AU1117" s="401"/>
      <c r="AV1117" s="401"/>
      <c r="AW1117" s="401"/>
      <c r="AX1117" s="401"/>
      <c r="AY1117" s="401"/>
      <c r="AZ1117" s="401"/>
      <c r="BA1117" s="401"/>
      <c r="BB1117" s="401"/>
      <c r="BC1117" s="401"/>
      <c r="BD1117" s="401"/>
      <c r="BE1117" s="401"/>
      <c r="BF1117" s="401"/>
      <c r="BG1117" s="401"/>
      <c r="BH1117" s="401"/>
      <c r="BI1117" s="401"/>
      <c r="BJ1117" s="401"/>
      <c r="BK1117" s="401"/>
      <c r="BL1117" s="401"/>
      <c r="BM1117" s="401"/>
      <c r="BN1117" s="401"/>
      <c r="BO1117" s="401"/>
      <c r="BP1117" s="401"/>
      <c r="BQ1117" s="401"/>
      <c r="BR1117" s="401"/>
      <c r="BS1117" s="401"/>
      <c r="BT1117" s="401"/>
      <c r="BU1117" s="401"/>
      <c r="BV1117" s="401"/>
      <c r="BW1117" s="401"/>
      <c r="BX1117" s="401"/>
      <c r="BY1117" s="401"/>
      <c r="BZ1117" s="401"/>
      <c r="CA1117" s="401"/>
      <c r="CB1117" s="401"/>
      <c r="CC1117" s="401"/>
      <c r="CD1117" s="401"/>
      <c r="CE1117" s="401"/>
      <c r="CF1117" s="401"/>
      <c r="CG1117" s="401"/>
      <c r="CH1117" s="401"/>
      <c r="CI1117" s="401"/>
      <c r="CJ1117" s="401"/>
      <c r="CK1117" s="401"/>
    </row>
    <row r="1118" spans="1:89" s="12" customFormat="1" ht="82.5" customHeight="1">
      <c r="A1118" s="371" t="s">
        <v>3640</v>
      </c>
      <c r="B1118" s="372" t="s">
        <v>23</v>
      </c>
      <c r="C1118" s="79" t="s">
        <v>1930</v>
      </c>
      <c r="D1118" s="79" t="s">
        <v>1276</v>
      </c>
      <c r="E1118" s="80" t="s">
        <v>1929</v>
      </c>
      <c r="F1118" s="81" t="s">
        <v>1888</v>
      </c>
      <c r="G1118" s="82" t="s">
        <v>24</v>
      </c>
      <c r="H1118" s="371">
        <v>0</v>
      </c>
      <c r="I1118" s="83">
        <v>470000000</v>
      </c>
      <c r="J1118" s="84" t="s">
        <v>25</v>
      </c>
      <c r="K1118" s="372" t="s">
        <v>3718</v>
      </c>
      <c r="L1118" s="64" t="s">
        <v>26</v>
      </c>
      <c r="M1118" s="85" t="s">
        <v>27</v>
      </c>
      <c r="N1118" s="372" t="s">
        <v>2044</v>
      </c>
      <c r="O1118" s="86" t="s">
        <v>28</v>
      </c>
      <c r="P1118" s="64">
        <v>796</v>
      </c>
      <c r="Q1118" s="87" t="s">
        <v>29</v>
      </c>
      <c r="R1118" s="87" t="s">
        <v>3128</v>
      </c>
      <c r="S1118" s="88">
        <v>30540</v>
      </c>
      <c r="T1118" s="89">
        <f t="shared" si="40"/>
        <v>0</v>
      </c>
      <c r="U1118" s="90">
        <f t="shared" si="41"/>
        <v>0</v>
      </c>
      <c r="V1118" s="90"/>
      <c r="W1118" s="371" t="s">
        <v>262</v>
      </c>
      <c r="X1118" s="62" t="s">
        <v>3181</v>
      </c>
      <c r="Y1118" s="132"/>
      <c r="Z1118" s="74"/>
      <c r="AA1118" s="22"/>
      <c r="AB1118" s="141"/>
      <c r="AC1118" s="248"/>
      <c r="AD1118" s="248"/>
      <c r="AE1118" s="248"/>
      <c r="AF1118" s="248"/>
      <c r="AG1118" s="293"/>
      <c r="AH1118" s="400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401"/>
      <c r="AS1118" s="401"/>
      <c r="AT1118" s="401"/>
      <c r="AU1118" s="401"/>
      <c r="AV1118" s="401"/>
      <c r="AW1118" s="401"/>
      <c r="AX1118" s="401"/>
      <c r="AY1118" s="401"/>
      <c r="AZ1118" s="401"/>
      <c r="BA1118" s="401"/>
      <c r="BB1118" s="401"/>
      <c r="BC1118" s="401"/>
      <c r="BD1118" s="401"/>
      <c r="BE1118" s="401"/>
      <c r="BF1118" s="401"/>
      <c r="BG1118" s="401"/>
      <c r="BH1118" s="401"/>
      <c r="BI1118" s="401"/>
      <c r="BJ1118" s="401"/>
      <c r="BK1118" s="401"/>
      <c r="BL1118" s="401"/>
      <c r="BM1118" s="401"/>
      <c r="BN1118" s="401"/>
      <c r="BO1118" s="401"/>
      <c r="BP1118" s="401"/>
      <c r="BQ1118" s="401"/>
      <c r="BR1118" s="401"/>
      <c r="BS1118" s="401"/>
      <c r="BT1118" s="401"/>
      <c r="BU1118" s="401"/>
      <c r="BV1118" s="401"/>
      <c r="BW1118" s="401"/>
      <c r="BX1118" s="401"/>
      <c r="BY1118" s="401"/>
      <c r="BZ1118" s="401"/>
      <c r="CA1118" s="401"/>
      <c r="CB1118" s="401"/>
      <c r="CC1118" s="401"/>
      <c r="CD1118" s="401"/>
      <c r="CE1118" s="401"/>
      <c r="CF1118" s="401"/>
      <c r="CG1118" s="401"/>
      <c r="CH1118" s="401"/>
      <c r="CI1118" s="401"/>
      <c r="CJ1118" s="401"/>
      <c r="CK1118" s="401"/>
    </row>
    <row r="1119" spans="1:89" s="12" customFormat="1" ht="82.5" customHeight="1">
      <c r="A1119" s="371" t="s">
        <v>5115</v>
      </c>
      <c r="B1119" s="372" t="s">
        <v>23</v>
      </c>
      <c r="C1119" s="79" t="s">
        <v>1930</v>
      </c>
      <c r="D1119" s="79" t="s">
        <v>1276</v>
      </c>
      <c r="E1119" s="80" t="s">
        <v>1929</v>
      </c>
      <c r="F1119" s="81" t="s">
        <v>1888</v>
      </c>
      <c r="G1119" s="82" t="s">
        <v>35</v>
      </c>
      <c r="H1119" s="371">
        <v>0</v>
      </c>
      <c r="I1119" s="83">
        <v>470000000</v>
      </c>
      <c r="J1119" s="84" t="s">
        <v>25</v>
      </c>
      <c r="K1119" s="372" t="s">
        <v>3084</v>
      </c>
      <c r="L1119" s="64" t="s">
        <v>26</v>
      </c>
      <c r="M1119" s="85" t="s">
        <v>27</v>
      </c>
      <c r="N1119" s="372" t="s">
        <v>2044</v>
      </c>
      <c r="O1119" s="86" t="s">
        <v>28</v>
      </c>
      <c r="P1119" s="64">
        <v>796</v>
      </c>
      <c r="Q1119" s="87" t="s">
        <v>29</v>
      </c>
      <c r="R1119" s="87" t="s">
        <v>813</v>
      </c>
      <c r="S1119" s="88">
        <v>36648</v>
      </c>
      <c r="T1119" s="89">
        <f t="shared" si="40"/>
        <v>36648</v>
      </c>
      <c r="U1119" s="90">
        <f t="shared" si="41"/>
        <v>41045.760000000002</v>
      </c>
      <c r="V1119" s="90"/>
      <c r="W1119" s="371" t="s">
        <v>262</v>
      </c>
      <c r="X1119" s="62" t="s">
        <v>5055</v>
      </c>
      <c r="Y1119" s="132"/>
      <c r="Z1119" s="455"/>
      <c r="AA1119" s="405"/>
      <c r="AB1119" s="403"/>
      <c r="AC1119" s="404"/>
      <c r="AD1119" s="404"/>
      <c r="AE1119" s="404"/>
      <c r="AF1119" s="404"/>
      <c r="AG1119" s="411"/>
      <c r="AH1119" s="405"/>
      <c r="AI1119" s="405"/>
      <c r="AJ1119" s="406"/>
      <c r="AK1119" s="405"/>
      <c r="AL1119" s="406"/>
      <c r="AM1119" s="22"/>
      <c r="AN1119" s="22"/>
      <c r="AO1119" s="22"/>
      <c r="AP1119" s="22"/>
      <c r="AQ1119" s="22"/>
      <c r="AR1119" s="401"/>
      <c r="AS1119" s="401"/>
      <c r="AT1119" s="401"/>
      <c r="AU1119" s="401"/>
      <c r="AV1119" s="401"/>
      <c r="AW1119" s="401"/>
      <c r="AX1119" s="401"/>
      <c r="AY1119" s="401"/>
      <c r="AZ1119" s="401"/>
      <c r="BA1119" s="401"/>
      <c r="BB1119" s="401"/>
      <c r="BC1119" s="401"/>
      <c r="BD1119" s="401"/>
      <c r="BE1119" s="401"/>
      <c r="BF1119" s="401"/>
      <c r="BG1119" s="401"/>
      <c r="BH1119" s="401"/>
      <c r="BI1119" s="401"/>
      <c r="BJ1119" s="401"/>
      <c r="BK1119" s="401"/>
      <c r="BL1119" s="401"/>
      <c r="BM1119" s="401"/>
      <c r="BN1119" s="401"/>
      <c r="BO1119" s="401"/>
      <c r="BP1119" s="401"/>
      <c r="BQ1119" s="401"/>
      <c r="BR1119" s="401"/>
      <c r="BS1119" s="401"/>
      <c r="BT1119" s="401"/>
      <c r="BU1119" s="401"/>
      <c r="BV1119" s="401"/>
      <c r="BW1119" s="401"/>
      <c r="BX1119" s="401"/>
      <c r="BY1119" s="401"/>
      <c r="BZ1119" s="401"/>
      <c r="CA1119" s="401"/>
      <c r="CB1119" s="401"/>
      <c r="CC1119" s="401"/>
      <c r="CD1119" s="401"/>
      <c r="CE1119" s="401"/>
      <c r="CF1119" s="401"/>
      <c r="CG1119" s="401"/>
      <c r="CH1119" s="401"/>
      <c r="CI1119" s="401"/>
      <c r="CJ1119" s="401"/>
      <c r="CK1119" s="401"/>
    </row>
    <row r="1120" spans="1:89" s="12" customFormat="1" ht="82.5" customHeight="1">
      <c r="A1120" s="371" t="s">
        <v>3018</v>
      </c>
      <c r="B1120" s="372" t="s">
        <v>23</v>
      </c>
      <c r="C1120" s="79" t="s">
        <v>1934</v>
      </c>
      <c r="D1120" s="79" t="s">
        <v>1935</v>
      </c>
      <c r="E1120" s="80" t="s">
        <v>1936</v>
      </c>
      <c r="F1120" s="81" t="s">
        <v>1889</v>
      </c>
      <c r="G1120" s="82" t="s">
        <v>24</v>
      </c>
      <c r="H1120" s="371">
        <v>0</v>
      </c>
      <c r="I1120" s="83">
        <v>470000000</v>
      </c>
      <c r="J1120" s="84" t="s">
        <v>25</v>
      </c>
      <c r="K1120" s="372" t="s">
        <v>617</v>
      </c>
      <c r="L1120" s="64" t="s">
        <v>26</v>
      </c>
      <c r="M1120" s="85" t="s">
        <v>27</v>
      </c>
      <c r="N1120" s="372" t="s">
        <v>2044</v>
      </c>
      <c r="O1120" s="86" t="s">
        <v>28</v>
      </c>
      <c r="P1120" s="64">
        <v>796</v>
      </c>
      <c r="Q1120" s="87" t="s">
        <v>29</v>
      </c>
      <c r="R1120" s="87" t="s">
        <v>3128</v>
      </c>
      <c r="S1120" s="88">
        <v>1785.5090000000002</v>
      </c>
      <c r="T1120" s="89">
        <f t="shared" si="40"/>
        <v>0</v>
      </c>
      <c r="U1120" s="90">
        <f t="shared" si="41"/>
        <v>0</v>
      </c>
      <c r="V1120" s="90"/>
      <c r="W1120" s="371" t="s">
        <v>262</v>
      </c>
      <c r="X1120" s="62"/>
      <c r="Y1120" s="132"/>
      <c r="Z1120" s="74"/>
      <c r="AA1120" s="22"/>
      <c r="AB1120" s="141"/>
      <c r="AC1120" s="248"/>
      <c r="AD1120" s="248"/>
      <c r="AE1120" s="248"/>
      <c r="AF1120" s="248"/>
      <c r="AG1120" s="293"/>
      <c r="AH1120" s="400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401"/>
      <c r="AS1120" s="401"/>
      <c r="AT1120" s="401"/>
      <c r="AU1120" s="401"/>
      <c r="AV1120" s="401"/>
      <c r="AW1120" s="401"/>
      <c r="AX1120" s="401"/>
      <c r="AY1120" s="401"/>
      <c r="AZ1120" s="401"/>
      <c r="BA1120" s="401"/>
      <c r="BB1120" s="401"/>
      <c r="BC1120" s="401"/>
      <c r="BD1120" s="401"/>
      <c r="BE1120" s="401"/>
      <c r="BF1120" s="401"/>
      <c r="BG1120" s="401"/>
      <c r="BH1120" s="401"/>
      <c r="BI1120" s="401"/>
      <c r="BJ1120" s="401"/>
      <c r="BK1120" s="401"/>
      <c r="BL1120" s="401"/>
      <c r="BM1120" s="401"/>
      <c r="BN1120" s="401"/>
      <c r="BO1120" s="401"/>
      <c r="BP1120" s="401"/>
      <c r="BQ1120" s="401"/>
      <c r="BR1120" s="401"/>
      <c r="BS1120" s="401"/>
      <c r="BT1120" s="401"/>
      <c r="BU1120" s="401"/>
      <c r="BV1120" s="401"/>
      <c r="BW1120" s="401"/>
      <c r="BX1120" s="401"/>
      <c r="BY1120" s="401"/>
      <c r="BZ1120" s="401"/>
      <c r="CA1120" s="401"/>
      <c r="CB1120" s="401"/>
      <c r="CC1120" s="401"/>
      <c r="CD1120" s="401"/>
      <c r="CE1120" s="401"/>
      <c r="CF1120" s="401"/>
      <c r="CG1120" s="401"/>
      <c r="CH1120" s="401"/>
      <c r="CI1120" s="401"/>
      <c r="CJ1120" s="401"/>
      <c r="CK1120" s="401"/>
    </row>
    <row r="1121" spans="1:89" s="1" customFormat="1" ht="108.75" customHeight="1">
      <c r="A1121" s="371" t="s">
        <v>3641</v>
      </c>
      <c r="B1121" s="372" t="s">
        <v>23</v>
      </c>
      <c r="C1121" s="79" t="s">
        <v>1934</v>
      </c>
      <c r="D1121" s="79" t="s">
        <v>1935</v>
      </c>
      <c r="E1121" s="80" t="s">
        <v>1936</v>
      </c>
      <c r="F1121" s="81" t="s">
        <v>1889</v>
      </c>
      <c r="G1121" s="82" t="s">
        <v>24</v>
      </c>
      <c r="H1121" s="371">
        <v>0</v>
      </c>
      <c r="I1121" s="83">
        <v>470000000</v>
      </c>
      <c r="J1121" s="84" t="s">
        <v>25</v>
      </c>
      <c r="K1121" s="372" t="s">
        <v>3718</v>
      </c>
      <c r="L1121" s="64" t="s">
        <v>26</v>
      </c>
      <c r="M1121" s="85" t="s">
        <v>27</v>
      </c>
      <c r="N1121" s="372" t="s">
        <v>2044</v>
      </c>
      <c r="O1121" s="86" t="s">
        <v>28</v>
      </c>
      <c r="P1121" s="64">
        <v>796</v>
      </c>
      <c r="Q1121" s="87" t="s">
        <v>29</v>
      </c>
      <c r="R1121" s="87" t="s">
        <v>3128</v>
      </c>
      <c r="S1121" s="88">
        <v>1785.5090000000002</v>
      </c>
      <c r="T1121" s="89">
        <f t="shared" si="40"/>
        <v>0</v>
      </c>
      <c r="U1121" s="90">
        <f t="shared" si="41"/>
        <v>0</v>
      </c>
      <c r="V1121" s="90"/>
      <c r="W1121" s="371" t="s">
        <v>262</v>
      </c>
      <c r="X1121" s="62" t="s">
        <v>3181</v>
      </c>
      <c r="Y1121" s="67"/>
      <c r="Z1121" s="68"/>
      <c r="AA1121" s="67"/>
      <c r="AB1121" s="69"/>
      <c r="AC1121" s="70"/>
      <c r="AD1121" s="70"/>
      <c r="AE1121" s="70"/>
      <c r="AF1121" s="70"/>
      <c r="AG1121" s="71"/>
      <c r="AH1121" s="318"/>
      <c r="AI1121" s="67"/>
      <c r="AJ1121" s="68"/>
      <c r="AK1121" s="69"/>
      <c r="AL1121" s="68"/>
      <c r="AM1121" s="67"/>
      <c r="AN1121" s="72"/>
      <c r="AO1121" s="68"/>
      <c r="AP1121" s="72"/>
      <c r="AQ1121" s="68"/>
      <c r="AR1121" s="4"/>
      <c r="AS1121" s="4"/>
      <c r="AT1121" s="4"/>
      <c r="AU1121" s="4"/>
      <c r="AV1121" s="4"/>
      <c r="AW1121" s="4"/>
      <c r="AX1121" s="8"/>
      <c r="BD1121" s="11"/>
      <c r="BE1121" s="11"/>
      <c r="BF1121" s="11"/>
      <c r="BG1121" s="11"/>
    </row>
    <row r="1122" spans="1:89" s="12" customFormat="1" ht="82.5" customHeight="1">
      <c r="A1122" s="371" t="s">
        <v>74</v>
      </c>
      <c r="B1122" s="372" t="s">
        <v>23</v>
      </c>
      <c r="C1122" s="79" t="s">
        <v>1937</v>
      </c>
      <c r="D1122" s="79" t="s">
        <v>1938</v>
      </c>
      <c r="E1122" s="80" t="s">
        <v>1939</v>
      </c>
      <c r="F1122" s="81" t="s">
        <v>1890</v>
      </c>
      <c r="G1122" s="82" t="s">
        <v>24</v>
      </c>
      <c r="H1122" s="371">
        <v>0</v>
      </c>
      <c r="I1122" s="83">
        <v>470000000</v>
      </c>
      <c r="J1122" s="84" t="s">
        <v>25</v>
      </c>
      <c r="K1122" s="372" t="s">
        <v>617</v>
      </c>
      <c r="L1122" s="64" t="s">
        <v>26</v>
      </c>
      <c r="M1122" s="85" t="s">
        <v>27</v>
      </c>
      <c r="N1122" s="372" t="s">
        <v>2044</v>
      </c>
      <c r="O1122" s="86" t="s">
        <v>28</v>
      </c>
      <c r="P1122" s="64">
        <v>796</v>
      </c>
      <c r="Q1122" s="87" t="s">
        <v>29</v>
      </c>
      <c r="R1122" s="87" t="s">
        <v>3128</v>
      </c>
      <c r="S1122" s="88">
        <v>893.34300000000019</v>
      </c>
      <c r="T1122" s="89">
        <f t="shared" si="40"/>
        <v>0</v>
      </c>
      <c r="U1122" s="90">
        <f t="shared" si="41"/>
        <v>0</v>
      </c>
      <c r="V1122" s="90"/>
      <c r="W1122" s="371" t="s">
        <v>262</v>
      </c>
      <c r="X1122" s="62"/>
      <c r="Y1122" s="132"/>
      <c r="Z1122" s="74"/>
      <c r="AA1122" s="22"/>
      <c r="AB1122" s="141"/>
      <c r="AC1122" s="248"/>
      <c r="AD1122" s="248"/>
      <c r="AE1122" s="248"/>
      <c r="AF1122" s="248"/>
      <c r="AG1122" s="293"/>
      <c r="AH1122" s="400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401"/>
      <c r="AS1122" s="401"/>
      <c r="AT1122" s="401"/>
      <c r="AU1122" s="401"/>
      <c r="AV1122" s="401"/>
      <c r="AW1122" s="401"/>
      <c r="AX1122" s="401"/>
      <c r="AY1122" s="401"/>
      <c r="AZ1122" s="401"/>
      <c r="BA1122" s="401"/>
      <c r="BB1122" s="401"/>
      <c r="BC1122" s="401"/>
      <c r="BD1122" s="401"/>
      <c r="BE1122" s="401"/>
      <c r="BF1122" s="401"/>
      <c r="BG1122" s="401"/>
      <c r="BH1122" s="401"/>
      <c r="BI1122" s="401"/>
      <c r="BJ1122" s="401"/>
      <c r="BK1122" s="401"/>
      <c r="BL1122" s="401"/>
      <c r="BM1122" s="401"/>
      <c r="BN1122" s="401"/>
      <c r="BO1122" s="401"/>
      <c r="BP1122" s="401"/>
      <c r="BQ1122" s="401"/>
      <c r="BR1122" s="401"/>
      <c r="BS1122" s="401"/>
      <c r="BT1122" s="401"/>
      <c r="BU1122" s="401"/>
      <c r="BV1122" s="401"/>
      <c r="BW1122" s="401"/>
      <c r="BX1122" s="401"/>
      <c r="BY1122" s="401"/>
      <c r="BZ1122" s="401"/>
      <c r="CA1122" s="401"/>
      <c r="CB1122" s="401"/>
      <c r="CC1122" s="401"/>
      <c r="CD1122" s="401"/>
      <c r="CE1122" s="401"/>
      <c r="CF1122" s="401"/>
      <c r="CG1122" s="401"/>
      <c r="CH1122" s="401"/>
      <c r="CI1122" s="401"/>
      <c r="CJ1122" s="401"/>
      <c r="CK1122" s="401"/>
    </row>
    <row r="1123" spans="1:89" s="12" customFormat="1" ht="82.5" customHeight="1">
      <c r="A1123" s="371" t="s">
        <v>3642</v>
      </c>
      <c r="B1123" s="372" t="s">
        <v>23</v>
      </c>
      <c r="C1123" s="79" t="s">
        <v>1937</v>
      </c>
      <c r="D1123" s="473" t="s">
        <v>1938</v>
      </c>
      <c r="E1123" s="80" t="s">
        <v>1939</v>
      </c>
      <c r="F1123" s="81" t="s">
        <v>1890</v>
      </c>
      <c r="G1123" s="82" t="s">
        <v>24</v>
      </c>
      <c r="H1123" s="371">
        <v>0</v>
      </c>
      <c r="I1123" s="83">
        <v>470000000</v>
      </c>
      <c r="J1123" s="84" t="s">
        <v>25</v>
      </c>
      <c r="K1123" s="372" t="s">
        <v>3718</v>
      </c>
      <c r="L1123" s="64" t="s">
        <v>26</v>
      </c>
      <c r="M1123" s="85" t="s">
        <v>27</v>
      </c>
      <c r="N1123" s="372" t="s">
        <v>2044</v>
      </c>
      <c r="O1123" s="86" t="s">
        <v>28</v>
      </c>
      <c r="P1123" s="64">
        <v>796</v>
      </c>
      <c r="Q1123" s="87" t="s">
        <v>29</v>
      </c>
      <c r="R1123" s="87" t="s">
        <v>3128</v>
      </c>
      <c r="S1123" s="88">
        <v>893.34300000000019</v>
      </c>
      <c r="T1123" s="89">
        <f t="shared" si="40"/>
        <v>0</v>
      </c>
      <c r="U1123" s="90">
        <f t="shared" si="41"/>
        <v>0</v>
      </c>
      <c r="V1123" s="181"/>
      <c r="W1123" s="247" t="s">
        <v>262</v>
      </c>
      <c r="X1123" s="182" t="s">
        <v>3181</v>
      </c>
      <c r="Y1123" s="132"/>
      <c r="Z1123" s="74"/>
      <c r="AA1123" s="22"/>
      <c r="AB1123" s="141"/>
      <c r="AC1123" s="248"/>
      <c r="AD1123" s="248"/>
      <c r="AE1123" s="248"/>
      <c r="AF1123" s="248"/>
      <c r="AG1123" s="293"/>
      <c r="AH1123" s="400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401"/>
      <c r="AS1123" s="401"/>
      <c r="AT1123" s="401"/>
      <c r="AU1123" s="401"/>
      <c r="AV1123" s="401"/>
      <c r="AW1123" s="401"/>
      <c r="AX1123" s="401"/>
      <c r="AY1123" s="401"/>
      <c r="AZ1123" s="401"/>
      <c r="BA1123" s="401"/>
      <c r="BB1123" s="401"/>
      <c r="BC1123" s="401"/>
      <c r="BD1123" s="401"/>
      <c r="BE1123" s="401"/>
      <c r="BF1123" s="401"/>
      <c r="BG1123" s="401"/>
      <c r="BH1123" s="401"/>
      <c r="BI1123" s="401"/>
      <c r="BJ1123" s="401"/>
      <c r="BK1123" s="401"/>
      <c r="BL1123" s="401"/>
      <c r="BM1123" s="401"/>
      <c r="BN1123" s="401"/>
      <c r="BO1123" s="401"/>
      <c r="BP1123" s="401"/>
      <c r="BQ1123" s="401"/>
      <c r="BR1123" s="401"/>
      <c r="BS1123" s="401"/>
      <c r="BT1123" s="401"/>
      <c r="BU1123" s="401"/>
      <c r="BV1123" s="401"/>
      <c r="BW1123" s="401"/>
      <c r="BX1123" s="401"/>
      <c r="BY1123" s="401"/>
      <c r="BZ1123" s="401"/>
      <c r="CA1123" s="401"/>
      <c r="CB1123" s="401"/>
      <c r="CC1123" s="401"/>
      <c r="CD1123" s="401"/>
      <c r="CE1123" s="401"/>
      <c r="CF1123" s="401"/>
      <c r="CG1123" s="401"/>
      <c r="CH1123" s="401"/>
      <c r="CI1123" s="401"/>
      <c r="CJ1123" s="401"/>
      <c r="CK1123" s="401"/>
    </row>
    <row r="1124" spans="1:89" s="12" customFormat="1" ht="82.5" customHeight="1">
      <c r="A1124" s="371" t="s">
        <v>4338</v>
      </c>
      <c r="B1124" s="372" t="s">
        <v>23</v>
      </c>
      <c r="C1124" s="79" t="s">
        <v>1937</v>
      </c>
      <c r="D1124" s="473" t="s">
        <v>1938</v>
      </c>
      <c r="E1124" s="80" t="s">
        <v>1939</v>
      </c>
      <c r="F1124" s="81" t="s">
        <v>1890</v>
      </c>
      <c r="G1124" s="82" t="s">
        <v>24</v>
      </c>
      <c r="H1124" s="371">
        <v>0</v>
      </c>
      <c r="I1124" s="83">
        <v>470000000</v>
      </c>
      <c r="J1124" s="84" t="s">
        <v>25</v>
      </c>
      <c r="K1124" s="372" t="s">
        <v>3084</v>
      </c>
      <c r="L1124" s="64" t="s">
        <v>26</v>
      </c>
      <c r="M1124" s="85" t="s">
        <v>27</v>
      </c>
      <c r="N1124" s="64" t="s">
        <v>4442</v>
      </c>
      <c r="O1124" s="86" t="s">
        <v>28</v>
      </c>
      <c r="P1124" s="64">
        <v>796</v>
      </c>
      <c r="Q1124" s="87" t="s">
        <v>29</v>
      </c>
      <c r="R1124" s="474">
        <v>31</v>
      </c>
      <c r="S1124" s="475">
        <v>2520</v>
      </c>
      <c r="T1124" s="89">
        <f t="shared" si="40"/>
        <v>78120</v>
      </c>
      <c r="U1124" s="90">
        <f t="shared" si="41"/>
        <v>87494.400000000009</v>
      </c>
      <c r="V1124" s="181"/>
      <c r="W1124" s="247" t="s">
        <v>262</v>
      </c>
      <c r="X1124" s="62" t="s">
        <v>4271</v>
      </c>
      <c r="Y1124" s="132"/>
      <c r="Z1124" s="368"/>
      <c r="AA1124" s="405"/>
      <c r="AB1124" s="403"/>
      <c r="AC1124" s="404"/>
      <c r="AD1124" s="404"/>
      <c r="AE1124" s="404"/>
      <c r="AF1124" s="404"/>
      <c r="AG1124" s="411"/>
      <c r="AH1124" s="405"/>
      <c r="AI1124" s="405"/>
      <c r="AJ1124" s="406"/>
      <c r="AK1124" s="22"/>
      <c r="AL1124" s="22"/>
      <c r="AM1124" s="22"/>
      <c r="AN1124" s="22"/>
      <c r="AO1124" s="22"/>
      <c r="AP1124" s="22"/>
      <c r="AQ1124" s="22"/>
      <c r="AR1124" s="401"/>
      <c r="AS1124" s="401"/>
      <c r="AT1124" s="401"/>
      <c r="AU1124" s="401"/>
      <c r="AV1124" s="401"/>
      <c r="AW1124" s="401"/>
      <c r="AX1124" s="401"/>
      <c r="AY1124" s="401"/>
      <c r="AZ1124" s="401"/>
      <c r="BA1124" s="401"/>
      <c r="BB1124" s="401"/>
      <c r="BC1124" s="401"/>
      <c r="BD1124" s="401"/>
      <c r="BE1124" s="401"/>
      <c r="BF1124" s="401"/>
      <c r="BG1124" s="401"/>
      <c r="BH1124" s="401"/>
      <c r="BI1124" s="401"/>
      <c r="BJ1124" s="401"/>
      <c r="BK1124" s="401"/>
      <c r="BL1124" s="401"/>
      <c r="BM1124" s="401"/>
      <c r="BN1124" s="401"/>
      <c r="BO1124" s="401"/>
      <c r="BP1124" s="401"/>
      <c r="BQ1124" s="401"/>
      <c r="BR1124" s="401"/>
      <c r="BS1124" s="401"/>
      <c r="BT1124" s="401"/>
      <c r="BU1124" s="401"/>
      <c r="BV1124" s="401"/>
      <c r="BW1124" s="401"/>
      <c r="BX1124" s="401"/>
      <c r="BY1124" s="401"/>
      <c r="BZ1124" s="401"/>
      <c r="CA1124" s="401"/>
      <c r="CB1124" s="401"/>
      <c r="CC1124" s="401"/>
      <c r="CD1124" s="401"/>
      <c r="CE1124" s="401"/>
      <c r="CF1124" s="401"/>
      <c r="CG1124" s="401"/>
      <c r="CH1124" s="401"/>
      <c r="CI1124" s="401"/>
      <c r="CJ1124" s="401"/>
      <c r="CK1124" s="401"/>
    </row>
    <row r="1125" spans="1:89" s="12" customFormat="1" ht="82.5" customHeight="1">
      <c r="A1125" s="371" t="s">
        <v>75</v>
      </c>
      <c r="B1125" s="372" t="s">
        <v>23</v>
      </c>
      <c r="C1125" s="79" t="s">
        <v>1940</v>
      </c>
      <c r="D1125" s="79" t="s">
        <v>1941</v>
      </c>
      <c r="E1125" s="80" t="s">
        <v>1939</v>
      </c>
      <c r="F1125" s="81" t="s">
        <v>1891</v>
      </c>
      <c r="G1125" s="82" t="s">
        <v>24</v>
      </c>
      <c r="H1125" s="371">
        <v>0</v>
      </c>
      <c r="I1125" s="83">
        <v>470000000</v>
      </c>
      <c r="J1125" s="84" t="s">
        <v>25</v>
      </c>
      <c r="K1125" s="372" t="s">
        <v>617</v>
      </c>
      <c r="L1125" s="64" t="s">
        <v>26</v>
      </c>
      <c r="M1125" s="85" t="s">
        <v>27</v>
      </c>
      <c r="N1125" s="372" t="s">
        <v>2044</v>
      </c>
      <c r="O1125" s="86" t="s">
        <v>28</v>
      </c>
      <c r="P1125" s="64">
        <v>796</v>
      </c>
      <c r="Q1125" s="87" t="s">
        <v>29</v>
      </c>
      <c r="R1125" s="87" t="s">
        <v>3128</v>
      </c>
      <c r="S1125" s="88">
        <v>847.44000000000017</v>
      </c>
      <c r="T1125" s="89">
        <f t="shared" si="40"/>
        <v>0</v>
      </c>
      <c r="U1125" s="90">
        <f t="shared" si="41"/>
        <v>0</v>
      </c>
      <c r="V1125" s="90"/>
      <c r="W1125" s="371" t="s">
        <v>262</v>
      </c>
      <c r="X1125" s="62"/>
      <c r="Y1125" s="132"/>
      <c r="Z1125" s="74"/>
      <c r="AA1125" s="22"/>
      <c r="AB1125" s="141"/>
      <c r="AC1125" s="248"/>
      <c r="AD1125" s="248"/>
      <c r="AE1125" s="248"/>
      <c r="AF1125" s="248"/>
      <c r="AG1125" s="293"/>
      <c r="AH1125" s="400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401"/>
      <c r="AS1125" s="401"/>
      <c r="AT1125" s="401"/>
      <c r="AU1125" s="401"/>
      <c r="AV1125" s="401"/>
      <c r="AW1125" s="401"/>
      <c r="AX1125" s="401"/>
      <c r="AY1125" s="401"/>
      <c r="AZ1125" s="401"/>
      <c r="BA1125" s="401"/>
      <c r="BB1125" s="401"/>
      <c r="BC1125" s="401"/>
      <c r="BD1125" s="401"/>
      <c r="BE1125" s="401"/>
      <c r="BF1125" s="401"/>
      <c r="BG1125" s="401"/>
      <c r="BH1125" s="401"/>
      <c r="BI1125" s="401"/>
      <c r="BJ1125" s="401"/>
      <c r="BK1125" s="401"/>
      <c r="BL1125" s="401"/>
      <c r="BM1125" s="401"/>
      <c r="BN1125" s="401"/>
      <c r="BO1125" s="401"/>
      <c r="BP1125" s="401"/>
      <c r="BQ1125" s="401"/>
      <c r="BR1125" s="401"/>
      <c r="BS1125" s="401"/>
      <c r="BT1125" s="401"/>
      <c r="BU1125" s="401"/>
      <c r="BV1125" s="401"/>
      <c r="BW1125" s="401"/>
      <c r="BX1125" s="401"/>
      <c r="BY1125" s="401"/>
      <c r="BZ1125" s="401"/>
      <c r="CA1125" s="401"/>
      <c r="CB1125" s="401"/>
      <c r="CC1125" s="401"/>
      <c r="CD1125" s="401"/>
      <c r="CE1125" s="401"/>
      <c r="CF1125" s="401"/>
      <c r="CG1125" s="401"/>
      <c r="CH1125" s="401"/>
      <c r="CI1125" s="401"/>
      <c r="CJ1125" s="401"/>
      <c r="CK1125" s="401"/>
    </row>
    <row r="1126" spans="1:89" s="12" customFormat="1" ht="82.5" customHeight="1">
      <c r="A1126" s="371" t="s">
        <v>3643</v>
      </c>
      <c r="B1126" s="372" t="s">
        <v>23</v>
      </c>
      <c r="C1126" s="79" t="s">
        <v>1940</v>
      </c>
      <c r="D1126" s="79" t="s">
        <v>1941</v>
      </c>
      <c r="E1126" s="80" t="s">
        <v>1939</v>
      </c>
      <c r="F1126" s="81" t="s">
        <v>1891</v>
      </c>
      <c r="G1126" s="82" t="s">
        <v>24</v>
      </c>
      <c r="H1126" s="371">
        <v>0</v>
      </c>
      <c r="I1126" s="83">
        <v>470000000</v>
      </c>
      <c r="J1126" s="84" t="s">
        <v>25</v>
      </c>
      <c r="K1126" s="372" t="s">
        <v>3718</v>
      </c>
      <c r="L1126" s="64" t="s">
        <v>26</v>
      </c>
      <c r="M1126" s="85" t="s">
        <v>27</v>
      </c>
      <c r="N1126" s="372" t="s">
        <v>2044</v>
      </c>
      <c r="O1126" s="86" t="s">
        <v>28</v>
      </c>
      <c r="P1126" s="64">
        <v>796</v>
      </c>
      <c r="Q1126" s="87" t="s">
        <v>29</v>
      </c>
      <c r="R1126" s="87" t="s">
        <v>3128</v>
      </c>
      <c r="S1126" s="88">
        <v>847.44000000000017</v>
      </c>
      <c r="T1126" s="89">
        <f t="shared" si="40"/>
        <v>0</v>
      </c>
      <c r="U1126" s="90">
        <f t="shared" si="41"/>
        <v>0</v>
      </c>
      <c r="V1126" s="90"/>
      <c r="W1126" s="371" t="s">
        <v>262</v>
      </c>
      <c r="X1126" s="62" t="s">
        <v>3181</v>
      </c>
      <c r="Y1126" s="132"/>
      <c r="Z1126" s="74"/>
      <c r="AA1126" s="22"/>
      <c r="AB1126" s="141"/>
      <c r="AC1126" s="248"/>
      <c r="AD1126" s="248"/>
      <c r="AE1126" s="248"/>
      <c r="AF1126" s="248"/>
      <c r="AG1126" s="293"/>
      <c r="AH1126" s="400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401"/>
      <c r="AS1126" s="401"/>
      <c r="AT1126" s="401"/>
      <c r="AU1126" s="401"/>
      <c r="AV1126" s="401"/>
      <c r="AW1126" s="401"/>
      <c r="AX1126" s="401"/>
      <c r="AY1126" s="401"/>
      <c r="AZ1126" s="401"/>
      <c r="BA1126" s="401"/>
      <c r="BB1126" s="401"/>
      <c r="BC1126" s="401"/>
      <c r="BD1126" s="401"/>
      <c r="BE1126" s="401"/>
      <c r="BF1126" s="401"/>
      <c r="BG1126" s="401"/>
      <c r="BH1126" s="401"/>
      <c r="BI1126" s="401"/>
      <c r="BJ1126" s="401"/>
      <c r="BK1126" s="401"/>
      <c r="BL1126" s="401"/>
      <c r="BM1126" s="401"/>
      <c r="BN1126" s="401"/>
      <c r="BO1126" s="401"/>
      <c r="BP1126" s="401"/>
      <c r="BQ1126" s="401"/>
      <c r="BR1126" s="401"/>
      <c r="BS1126" s="401"/>
      <c r="BT1126" s="401"/>
      <c r="BU1126" s="401"/>
      <c r="BV1126" s="401"/>
      <c r="BW1126" s="401"/>
      <c r="BX1126" s="401"/>
      <c r="BY1126" s="401"/>
      <c r="BZ1126" s="401"/>
      <c r="CA1126" s="401"/>
      <c r="CB1126" s="401"/>
      <c r="CC1126" s="401"/>
      <c r="CD1126" s="401"/>
      <c r="CE1126" s="401"/>
      <c r="CF1126" s="401"/>
      <c r="CG1126" s="401"/>
      <c r="CH1126" s="401"/>
      <c r="CI1126" s="401"/>
      <c r="CJ1126" s="401"/>
      <c r="CK1126" s="401"/>
    </row>
    <row r="1127" spans="1:89" s="12" customFormat="1" ht="82.5" customHeight="1">
      <c r="A1127" s="371" t="s">
        <v>5116</v>
      </c>
      <c r="B1127" s="372" t="s">
        <v>23</v>
      </c>
      <c r="C1127" s="79" t="s">
        <v>1940</v>
      </c>
      <c r="D1127" s="79" t="s">
        <v>1941</v>
      </c>
      <c r="E1127" s="80" t="s">
        <v>1939</v>
      </c>
      <c r="F1127" s="81" t="s">
        <v>1891</v>
      </c>
      <c r="G1127" s="82" t="s">
        <v>35</v>
      </c>
      <c r="H1127" s="371">
        <v>0</v>
      </c>
      <c r="I1127" s="83">
        <v>470000000</v>
      </c>
      <c r="J1127" s="84" t="s">
        <v>25</v>
      </c>
      <c r="K1127" s="372" t="s">
        <v>3084</v>
      </c>
      <c r="L1127" s="64" t="s">
        <v>26</v>
      </c>
      <c r="M1127" s="85" t="s">
        <v>27</v>
      </c>
      <c r="N1127" s="372" t="s">
        <v>2044</v>
      </c>
      <c r="O1127" s="86" t="s">
        <v>28</v>
      </c>
      <c r="P1127" s="64">
        <v>796</v>
      </c>
      <c r="Q1127" s="87" t="s">
        <v>29</v>
      </c>
      <c r="R1127" s="87" t="s">
        <v>5117</v>
      </c>
      <c r="S1127" s="88">
        <v>1250</v>
      </c>
      <c r="T1127" s="89">
        <f t="shared" si="40"/>
        <v>91250</v>
      </c>
      <c r="U1127" s="90">
        <f t="shared" si="41"/>
        <v>102200.00000000001</v>
      </c>
      <c r="V1127" s="90"/>
      <c r="W1127" s="371" t="s">
        <v>262</v>
      </c>
      <c r="X1127" s="62" t="s">
        <v>5055</v>
      </c>
      <c r="Y1127" s="132"/>
      <c r="Z1127" s="455"/>
      <c r="AA1127" s="405"/>
      <c r="AB1127" s="403"/>
      <c r="AC1127" s="404"/>
      <c r="AD1127" s="404"/>
      <c r="AE1127" s="404"/>
      <c r="AF1127" s="404"/>
      <c r="AG1127" s="411"/>
      <c r="AH1127" s="405"/>
      <c r="AI1127" s="405"/>
      <c r="AJ1127" s="406"/>
      <c r="AK1127" s="405"/>
      <c r="AL1127" s="406"/>
      <c r="AM1127" s="22"/>
      <c r="AN1127" s="22"/>
      <c r="AO1127" s="22"/>
      <c r="AP1127" s="22"/>
      <c r="AQ1127" s="22"/>
      <c r="AR1127" s="401"/>
      <c r="AS1127" s="401"/>
      <c r="AT1127" s="401"/>
      <c r="AU1127" s="401"/>
      <c r="AV1127" s="401"/>
      <c r="AW1127" s="401"/>
      <c r="AX1127" s="401"/>
      <c r="AY1127" s="401"/>
      <c r="AZ1127" s="401"/>
      <c r="BA1127" s="401"/>
      <c r="BB1127" s="401"/>
      <c r="BC1127" s="401"/>
      <c r="BD1127" s="401"/>
      <c r="BE1127" s="401"/>
      <c r="BF1127" s="401"/>
      <c r="BG1127" s="401"/>
      <c r="BH1127" s="401"/>
      <c r="BI1127" s="401"/>
      <c r="BJ1127" s="401"/>
      <c r="BK1127" s="401"/>
      <c r="BL1127" s="401"/>
      <c r="BM1127" s="401"/>
      <c r="BN1127" s="401"/>
      <c r="BO1127" s="401"/>
      <c r="BP1127" s="401"/>
      <c r="BQ1127" s="401"/>
      <c r="BR1127" s="401"/>
      <c r="BS1127" s="401"/>
      <c r="BT1127" s="401"/>
      <c r="BU1127" s="401"/>
      <c r="BV1127" s="401"/>
      <c r="BW1127" s="401"/>
      <c r="BX1127" s="401"/>
      <c r="BY1127" s="401"/>
      <c r="BZ1127" s="401"/>
      <c r="CA1127" s="401"/>
      <c r="CB1127" s="401"/>
      <c r="CC1127" s="401"/>
      <c r="CD1127" s="401"/>
      <c r="CE1127" s="401"/>
      <c r="CF1127" s="401"/>
      <c r="CG1127" s="401"/>
      <c r="CH1127" s="401"/>
      <c r="CI1127" s="401"/>
      <c r="CJ1127" s="401"/>
      <c r="CK1127" s="401"/>
    </row>
    <row r="1128" spans="1:89" s="12" customFormat="1" ht="82.5" customHeight="1">
      <c r="A1128" s="371" t="s">
        <v>3019</v>
      </c>
      <c r="B1128" s="372" t="s">
        <v>23</v>
      </c>
      <c r="C1128" s="79" t="s">
        <v>1942</v>
      </c>
      <c r="D1128" s="79" t="s">
        <v>1943</v>
      </c>
      <c r="E1128" s="80" t="s">
        <v>1944</v>
      </c>
      <c r="F1128" s="81" t="s">
        <v>1892</v>
      </c>
      <c r="G1128" s="82" t="s">
        <v>24</v>
      </c>
      <c r="H1128" s="371">
        <v>0</v>
      </c>
      <c r="I1128" s="83">
        <v>470000000</v>
      </c>
      <c r="J1128" s="84" t="s">
        <v>25</v>
      </c>
      <c r="K1128" s="372" t="s">
        <v>617</v>
      </c>
      <c r="L1128" s="64" t="s">
        <v>26</v>
      </c>
      <c r="M1128" s="85" t="s">
        <v>27</v>
      </c>
      <c r="N1128" s="372" t="s">
        <v>2044</v>
      </c>
      <c r="O1128" s="86" t="s">
        <v>28</v>
      </c>
      <c r="P1128" s="87" t="s">
        <v>806</v>
      </c>
      <c r="Q1128" s="87" t="s">
        <v>805</v>
      </c>
      <c r="R1128" s="87" t="s">
        <v>3128</v>
      </c>
      <c r="S1128" s="88">
        <v>80</v>
      </c>
      <c r="T1128" s="89">
        <f t="shared" si="40"/>
        <v>0</v>
      </c>
      <c r="U1128" s="90">
        <f t="shared" si="41"/>
        <v>0</v>
      </c>
      <c r="V1128" s="90"/>
      <c r="W1128" s="371" t="s">
        <v>262</v>
      </c>
      <c r="X1128" s="62"/>
      <c r="Y1128" s="132"/>
      <c r="Z1128" s="74"/>
      <c r="AA1128" s="22"/>
      <c r="AB1128" s="141"/>
      <c r="AC1128" s="248"/>
      <c r="AD1128" s="248"/>
      <c r="AE1128" s="248"/>
      <c r="AF1128" s="248"/>
      <c r="AG1128" s="293"/>
      <c r="AH1128" s="400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401"/>
      <c r="AS1128" s="401"/>
      <c r="AT1128" s="401"/>
      <c r="AU1128" s="401"/>
      <c r="AV1128" s="401"/>
      <c r="AW1128" s="401"/>
      <c r="AX1128" s="401"/>
      <c r="AY1128" s="401"/>
      <c r="AZ1128" s="401"/>
      <c r="BA1128" s="401"/>
      <c r="BB1128" s="401"/>
      <c r="BC1128" s="401"/>
      <c r="BD1128" s="401"/>
      <c r="BE1128" s="401"/>
      <c r="BF1128" s="401"/>
      <c r="BG1128" s="401"/>
      <c r="BH1128" s="401"/>
      <c r="BI1128" s="401"/>
      <c r="BJ1128" s="401"/>
      <c r="BK1128" s="401"/>
      <c r="BL1128" s="401"/>
      <c r="BM1128" s="401"/>
      <c r="BN1128" s="401"/>
      <c r="BO1128" s="401"/>
      <c r="BP1128" s="401"/>
      <c r="BQ1128" s="401"/>
      <c r="BR1128" s="401"/>
      <c r="BS1128" s="401"/>
      <c r="BT1128" s="401"/>
      <c r="BU1128" s="401"/>
      <c r="BV1128" s="401"/>
      <c r="BW1128" s="401"/>
      <c r="BX1128" s="401"/>
      <c r="BY1128" s="401"/>
      <c r="BZ1128" s="401"/>
      <c r="CA1128" s="401"/>
      <c r="CB1128" s="401"/>
      <c r="CC1128" s="401"/>
      <c r="CD1128" s="401"/>
      <c r="CE1128" s="401"/>
      <c r="CF1128" s="401"/>
      <c r="CG1128" s="401"/>
      <c r="CH1128" s="401"/>
      <c r="CI1128" s="401"/>
      <c r="CJ1128" s="401"/>
      <c r="CK1128" s="401"/>
    </row>
    <row r="1129" spans="1:89" s="12" customFormat="1" ht="82.5" customHeight="1">
      <c r="A1129" s="371" t="s">
        <v>3644</v>
      </c>
      <c r="B1129" s="372" t="s">
        <v>23</v>
      </c>
      <c r="C1129" s="79" t="s">
        <v>1942</v>
      </c>
      <c r="D1129" s="79" t="s">
        <v>1943</v>
      </c>
      <c r="E1129" s="80" t="s">
        <v>1944</v>
      </c>
      <c r="F1129" s="81" t="s">
        <v>1892</v>
      </c>
      <c r="G1129" s="82" t="s">
        <v>24</v>
      </c>
      <c r="H1129" s="371">
        <v>0</v>
      </c>
      <c r="I1129" s="83">
        <v>470000000</v>
      </c>
      <c r="J1129" s="84" t="s">
        <v>25</v>
      </c>
      <c r="K1129" s="372" t="s">
        <v>3718</v>
      </c>
      <c r="L1129" s="64" t="s">
        <v>26</v>
      </c>
      <c r="M1129" s="85" t="s">
        <v>27</v>
      </c>
      <c r="N1129" s="372" t="s">
        <v>2044</v>
      </c>
      <c r="O1129" s="86" t="s">
        <v>28</v>
      </c>
      <c r="P1129" s="87" t="s">
        <v>806</v>
      </c>
      <c r="Q1129" s="87" t="s">
        <v>805</v>
      </c>
      <c r="R1129" s="87" t="s">
        <v>3128</v>
      </c>
      <c r="S1129" s="88">
        <v>80</v>
      </c>
      <c r="T1129" s="89">
        <f t="shared" si="40"/>
        <v>0</v>
      </c>
      <c r="U1129" s="90">
        <f t="shared" si="41"/>
        <v>0</v>
      </c>
      <c r="V1129" s="90"/>
      <c r="W1129" s="371" t="s">
        <v>262</v>
      </c>
      <c r="X1129" s="62" t="s">
        <v>3181</v>
      </c>
      <c r="Y1129" s="132"/>
      <c r="Z1129" s="74"/>
      <c r="AA1129" s="22"/>
      <c r="AB1129" s="141"/>
      <c r="AC1129" s="248"/>
      <c r="AD1129" s="248"/>
      <c r="AE1129" s="248"/>
      <c r="AF1129" s="248"/>
      <c r="AG1129" s="293"/>
      <c r="AH1129" s="400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401"/>
      <c r="AS1129" s="401"/>
      <c r="AT1129" s="401"/>
      <c r="AU1129" s="401"/>
      <c r="AV1129" s="401"/>
      <c r="AW1129" s="401"/>
      <c r="AX1129" s="401"/>
      <c r="AY1129" s="401"/>
      <c r="AZ1129" s="401"/>
      <c r="BA1129" s="401"/>
      <c r="BB1129" s="401"/>
      <c r="BC1129" s="401"/>
      <c r="BD1129" s="401"/>
      <c r="BE1129" s="401"/>
      <c r="BF1129" s="401"/>
      <c r="BG1129" s="401"/>
      <c r="BH1129" s="401"/>
      <c r="BI1129" s="401"/>
      <c r="BJ1129" s="401"/>
      <c r="BK1129" s="401"/>
      <c r="BL1129" s="401"/>
      <c r="BM1129" s="401"/>
      <c r="BN1129" s="401"/>
      <c r="BO1129" s="401"/>
      <c r="BP1129" s="401"/>
      <c r="BQ1129" s="401"/>
      <c r="BR1129" s="401"/>
      <c r="BS1129" s="401"/>
      <c r="BT1129" s="401"/>
      <c r="BU1129" s="401"/>
      <c r="BV1129" s="401"/>
      <c r="BW1129" s="401"/>
      <c r="BX1129" s="401"/>
      <c r="BY1129" s="401"/>
      <c r="BZ1129" s="401"/>
      <c r="CA1129" s="401"/>
      <c r="CB1129" s="401"/>
      <c r="CC1129" s="401"/>
      <c r="CD1129" s="401"/>
      <c r="CE1129" s="401"/>
      <c r="CF1129" s="401"/>
      <c r="CG1129" s="401"/>
      <c r="CH1129" s="401"/>
      <c r="CI1129" s="401"/>
      <c r="CJ1129" s="401"/>
      <c r="CK1129" s="401"/>
    </row>
    <row r="1130" spans="1:89" s="12" customFormat="1" ht="82.5" customHeight="1">
      <c r="A1130" s="371" t="s">
        <v>5118</v>
      </c>
      <c r="B1130" s="372" t="s">
        <v>23</v>
      </c>
      <c r="C1130" s="79" t="s">
        <v>1942</v>
      </c>
      <c r="D1130" s="79" t="s">
        <v>1943</v>
      </c>
      <c r="E1130" s="80" t="s">
        <v>1944</v>
      </c>
      <c r="F1130" s="81" t="s">
        <v>1892</v>
      </c>
      <c r="G1130" s="82" t="s">
        <v>35</v>
      </c>
      <c r="H1130" s="371">
        <v>0</v>
      </c>
      <c r="I1130" s="83">
        <v>470000000</v>
      </c>
      <c r="J1130" s="84" t="s">
        <v>25</v>
      </c>
      <c r="K1130" s="372" t="s">
        <v>3084</v>
      </c>
      <c r="L1130" s="64" t="s">
        <v>26</v>
      </c>
      <c r="M1130" s="85" t="s">
        <v>27</v>
      </c>
      <c r="N1130" s="372" t="s">
        <v>2044</v>
      </c>
      <c r="O1130" s="86" t="s">
        <v>28</v>
      </c>
      <c r="P1130" s="87" t="s">
        <v>806</v>
      </c>
      <c r="Q1130" s="87" t="s">
        <v>805</v>
      </c>
      <c r="R1130" s="87" t="s">
        <v>5119</v>
      </c>
      <c r="S1130" s="88">
        <v>96</v>
      </c>
      <c r="T1130" s="89">
        <f t="shared" si="40"/>
        <v>76800</v>
      </c>
      <c r="U1130" s="90">
        <f t="shared" si="41"/>
        <v>86016.000000000015</v>
      </c>
      <c r="V1130" s="90"/>
      <c r="W1130" s="371" t="s">
        <v>262</v>
      </c>
      <c r="X1130" s="62" t="s">
        <v>5055</v>
      </c>
      <c r="Y1130" s="132"/>
      <c r="Z1130" s="455"/>
      <c r="AA1130" s="405"/>
      <c r="AB1130" s="403"/>
      <c r="AC1130" s="404"/>
      <c r="AD1130" s="404"/>
      <c r="AE1130" s="404"/>
      <c r="AF1130" s="404"/>
      <c r="AG1130" s="411"/>
      <c r="AH1130" s="405"/>
      <c r="AI1130" s="405"/>
      <c r="AJ1130" s="406"/>
      <c r="AK1130" s="405"/>
      <c r="AL1130" s="406"/>
      <c r="AM1130" s="22"/>
      <c r="AN1130" s="22"/>
      <c r="AO1130" s="22"/>
      <c r="AP1130" s="22"/>
      <c r="AQ1130" s="22"/>
      <c r="AR1130" s="401"/>
      <c r="AS1130" s="401"/>
      <c r="AT1130" s="401"/>
      <c r="AU1130" s="401"/>
      <c r="AV1130" s="401"/>
      <c r="AW1130" s="401"/>
      <c r="AX1130" s="401"/>
      <c r="AY1130" s="401"/>
      <c r="AZ1130" s="401"/>
      <c r="BA1130" s="401"/>
      <c r="BB1130" s="401"/>
      <c r="BC1130" s="401"/>
      <c r="BD1130" s="401"/>
      <c r="BE1130" s="401"/>
      <c r="BF1130" s="401"/>
      <c r="BG1130" s="401"/>
      <c r="BH1130" s="401"/>
      <c r="BI1130" s="401"/>
      <c r="BJ1130" s="401"/>
      <c r="BK1130" s="401"/>
      <c r="BL1130" s="401"/>
      <c r="BM1130" s="401"/>
      <c r="BN1130" s="401"/>
      <c r="BO1130" s="401"/>
      <c r="BP1130" s="401"/>
      <c r="BQ1130" s="401"/>
      <c r="BR1130" s="401"/>
      <c r="BS1130" s="401"/>
      <c r="BT1130" s="401"/>
      <c r="BU1130" s="401"/>
      <c r="BV1130" s="401"/>
      <c r="BW1130" s="401"/>
      <c r="BX1130" s="401"/>
      <c r="BY1130" s="401"/>
      <c r="BZ1130" s="401"/>
      <c r="CA1130" s="401"/>
      <c r="CB1130" s="401"/>
      <c r="CC1130" s="401"/>
      <c r="CD1130" s="401"/>
      <c r="CE1130" s="401"/>
      <c r="CF1130" s="401"/>
      <c r="CG1130" s="401"/>
      <c r="CH1130" s="401"/>
      <c r="CI1130" s="401"/>
      <c r="CJ1130" s="401"/>
      <c r="CK1130" s="401"/>
    </row>
    <row r="1131" spans="1:89" s="12" customFormat="1" ht="82.5" customHeight="1">
      <c r="A1131" s="217" t="s">
        <v>3020</v>
      </c>
      <c r="B1131" s="219" t="s">
        <v>23</v>
      </c>
      <c r="C1131" s="231" t="s">
        <v>1984</v>
      </c>
      <c r="D1131" s="231" t="s">
        <v>1979</v>
      </c>
      <c r="E1131" s="220" t="s">
        <v>1985</v>
      </c>
      <c r="F1131" s="221" t="s">
        <v>1893</v>
      </c>
      <c r="G1131" s="222" t="s">
        <v>24</v>
      </c>
      <c r="H1131" s="217">
        <v>0</v>
      </c>
      <c r="I1131" s="223">
        <v>470000000</v>
      </c>
      <c r="J1131" s="224" t="s">
        <v>25</v>
      </c>
      <c r="K1131" s="219" t="s">
        <v>617</v>
      </c>
      <c r="L1131" s="225" t="s">
        <v>26</v>
      </c>
      <c r="M1131" s="226" t="s">
        <v>27</v>
      </c>
      <c r="N1131" s="219" t="s">
        <v>2044</v>
      </c>
      <c r="O1131" s="227" t="s">
        <v>28</v>
      </c>
      <c r="P1131" s="225">
        <v>796</v>
      </c>
      <c r="Q1131" s="228" t="s">
        <v>29</v>
      </c>
      <c r="R1131" s="228" t="s">
        <v>3128</v>
      </c>
      <c r="S1131" s="229">
        <v>910.8</v>
      </c>
      <c r="T1131" s="230">
        <f t="shared" si="40"/>
        <v>0</v>
      </c>
      <c r="U1131" s="252">
        <f t="shared" si="41"/>
        <v>0</v>
      </c>
      <c r="V1131" s="252"/>
      <c r="W1131" s="217" t="s">
        <v>262</v>
      </c>
      <c r="X1131" s="218"/>
      <c r="Y1131" s="132"/>
      <c r="Z1131" s="74"/>
      <c r="AA1131" s="22"/>
      <c r="AB1131" s="141"/>
      <c r="AC1131" s="248"/>
      <c r="AD1131" s="248"/>
      <c r="AE1131" s="248"/>
      <c r="AF1131" s="248"/>
      <c r="AG1131" s="293"/>
      <c r="AH1131" s="400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401"/>
      <c r="AS1131" s="401"/>
      <c r="AT1131" s="401"/>
      <c r="AU1131" s="401"/>
      <c r="AV1131" s="401"/>
      <c r="AW1131" s="401"/>
      <c r="AX1131" s="401"/>
      <c r="AY1131" s="401"/>
      <c r="AZ1131" s="401"/>
      <c r="BA1131" s="401"/>
      <c r="BB1131" s="401"/>
      <c r="BC1131" s="401"/>
      <c r="BD1131" s="401"/>
      <c r="BE1131" s="401"/>
      <c r="BF1131" s="401"/>
      <c r="BG1131" s="401"/>
      <c r="BH1131" s="401"/>
      <c r="BI1131" s="401"/>
      <c r="BJ1131" s="401"/>
      <c r="BK1131" s="401"/>
      <c r="BL1131" s="401"/>
      <c r="BM1131" s="401"/>
      <c r="BN1131" s="401"/>
      <c r="BO1131" s="401"/>
      <c r="BP1131" s="401"/>
      <c r="BQ1131" s="401"/>
      <c r="BR1131" s="401"/>
      <c r="BS1131" s="401"/>
      <c r="BT1131" s="401"/>
      <c r="BU1131" s="401"/>
      <c r="BV1131" s="401"/>
      <c r="BW1131" s="401"/>
      <c r="BX1131" s="401"/>
      <c r="BY1131" s="401"/>
      <c r="BZ1131" s="401"/>
      <c r="CA1131" s="401"/>
      <c r="CB1131" s="401"/>
      <c r="CC1131" s="401"/>
      <c r="CD1131" s="401"/>
      <c r="CE1131" s="401"/>
      <c r="CF1131" s="401"/>
      <c r="CG1131" s="401"/>
      <c r="CH1131" s="401"/>
      <c r="CI1131" s="401"/>
      <c r="CJ1131" s="401"/>
      <c r="CK1131" s="401"/>
    </row>
    <row r="1132" spans="1:89" s="12" customFormat="1" ht="82.5" customHeight="1">
      <c r="A1132" s="217" t="s">
        <v>3645</v>
      </c>
      <c r="B1132" s="219" t="s">
        <v>23</v>
      </c>
      <c r="C1132" s="231" t="s">
        <v>1984</v>
      </c>
      <c r="D1132" s="231" t="s">
        <v>1979</v>
      </c>
      <c r="E1132" s="220" t="s">
        <v>1985</v>
      </c>
      <c r="F1132" s="221" t="s">
        <v>1893</v>
      </c>
      <c r="G1132" s="222" t="s">
        <v>24</v>
      </c>
      <c r="H1132" s="217">
        <v>0</v>
      </c>
      <c r="I1132" s="223">
        <v>470000000</v>
      </c>
      <c r="J1132" s="224" t="s">
        <v>25</v>
      </c>
      <c r="K1132" s="219" t="s">
        <v>3718</v>
      </c>
      <c r="L1132" s="225" t="s">
        <v>26</v>
      </c>
      <c r="M1132" s="226" t="s">
        <v>27</v>
      </c>
      <c r="N1132" s="219" t="s">
        <v>2044</v>
      </c>
      <c r="O1132" s="227" t="s">
        <v>28</v>
      </c>
      <c r="P1132" s="225">
        <v>796</v>
      </c>
      <c r="Q1132" s="228" t="s">
        <v>29</v>
      </c>
      <c r="R1132" s="228">
        <v>6</v>
      </c>
      <c r="S1132" s="229">
        <v>910.8</v>
      </c>
      <c r="T1132" s="230">
        <f t="shared" si="40"/>
        <v>5464.7999999999993</v>
      </c>
      <c r="U1132" s="252">
        <f t="shared" si="41"/>
        <v>6120.576</v>
      </c>
      <c r="V1132" s="252"/>
      <c r="W1132" s="217" t="s">
        <v>262</v>
      </c>
      <c r="X1132" s="218" t="s">
        <v>3181</v>
      </c>
      <c r="Y1132" s="132"/>
      <c r="Z1132" s="368"/>
      <c r="AA1132" s="405"/>
      <c r="AB1132" s="403"/>
      <c r="AC1132" s="404"/>
      <c r="AD1132" s="404"/>
      <c r="AE1132" s="404"/>
      <c r="AF1132" s="404"/>
      <c r="AG1132" s="411"/>
      <c r="AH1132" s="400"/>
      <c r="AI1132" s="405"/>
      <c r="AJ1132" s="406"/>
      <c r="AK1132" s="405"/>
      <c r="AL1132" s="406"/>
      <c r="AM1132" s="22"/>
      <c r="AN1132" s="22"/>
      <c r="AO1132" s="22"/>
      <c r="AP1132" s="22"/>
      <c r="AQ1132" s="22"/>
      <c r="AR1132" s="401"/>
      <c r="AS1132" s="401"/>
      <c r="AT1132" s="401"/>
      <c r="AU1132" s="401"/>
      <c r="AV1132" s="401"/>
      <c r="AW1132" s="401"/>
      <c r="AX1132" s="401"/>
      <c r="AY1132" s="401"/>
      <c r="AZ1132" s="401"/>
      <c r="BA1132" s="401"/>
      <c r="BB1132" s="401"/>
      <c r="BC1132" s="401"/>
      <c r="BD1132" s="401"/>
      <c r="BE1132" s="401"/>
      <c r="BF1132" s="401"/>
      <c r="BG1132" s="401"/>
      <c r="BH1132" s="401"/>
      <c r="BI1132" s="401"/>
      <c r="BJ1132" s="401"/>
      <c r="BK1132" s="401"/>
      <c r="BL1132" s="401"/>
      <c r="BM1132" s="401"/>
      <c r="BN1132" s="401"/>
      <c r="BO1132" s="401"/>
      <c r="BP1132" s="401"/>
      <c r="BQ1132" s="401"/>
      <c r="BR1132" s="401"/>
      <c r="BS1132" s="401"/>
      <c r="BT1132" s="401"/>
      <c r="BU1132" s="401"/>
      <c r="BV1132" s="401"/>
      <c r="BW1132" s="401"/>
      <c r="BX1132" s="401"/>
      <c r="BY1132" s="401"/>
      <c r="BZ1132" s="401"/>
      <c r="CA1132" s="401"/>
      <c r="CB1132" s="401"/>
      <c r="CC1132" s="401"/>
      <c r="CD1132" s="401"/>
      <c r="CE1132" s="401"/>
      <c r="CF1132" s="401"/>
      <c r="CG1132" s="401"/>
      <c r="CH1132" s="401"/>
      <c r="CI1132" s="401"/>
      <c r="CJ1132" s="401"/>
      <c r="CK1132" s="401"/>
    </row>
    <row r="1133" spans="1:89" s="12" customFormat="1" ht="82.5" customHeight="1">
      <c r="A1133" s="217" t="s">
        <v>76</v>
      </c>
      <c r="B1133" s="219" t="s">
        <v>23</v>
      </c>
      <c r="C1133" s="231" t="s">
        <v>1962</v>
      </c>
      <c r="D1133" s="231" t="s">
        <v>1963</v>
      </c>
      <c r="E1133" s="220" t="s">
        <v>1964</v>
      </c>
      <c r="F1133" s="221" t="s">
        <v>1894</v>
      </c>
      <c r="G1133" s="222" t="s">
        <v>24</v>
      </c>
      <c r="H1133" s="217">
        <v>0</v>
      </c>
      <c r="I1133" s="223">
        <v>470000000</v>
      </c>
      <c r="J1133" s="224" t="s">
        <v>25</v>
      </c>
      <c r="K1133" s="219" t="s">
        <v>617</v>
      </c>
      <c r="L1133" s="225" t="s">
        <v>26</v>
      </c>
      <c r="M1133" s="226" t="s">
        <v>27</v>
      </c>
      <c r="N1133" s="219" t="s">
        <v>2044</v>
      </c>
      <c r="O1133" s="227" t="s">
        <v>28</v>
      </c>
      <c r="P1133" s="225">
        <v>796</v>
      </c>
      <c r="Q1133" s="228" t="s">
        <v>29</v>
      </c>
      <c r="R1133" s="228" t="s">
        <v>3128</v>
      </c>
      <c r="S1133" s="229">
        <v>84</v>
      </c>
      <c r="T1133" s="230">
        <f t="shared" si="40"/>
        <v>0</v>
      </c>
      <c r="U1133" s="252">
        <f t="shared" si="41"/>
        <v>0</v>
      </c>
      <c r="V1133" s="252"/>
      <c r="W1133" s="217" t="s">
        <v>262</v>
      </c>
      <c r="X1133" s="218"/>
      <c r="Y1133" s="132"/>
      <c r="Z1133" s="434"/>
      <c r="AA1133" s="405"/>
      <c r="AB1133" s="403"/>
      <c r="AC1133" s="404"/>
      <c r="AD1133" s="404"/>
      <c r="AE1133" s="404"/>
      <c r="AF1133" s="404"/>
      <c r="AG1133" s="411"/>
      <c r="AH1133" s="400"/>
      <c r="AI1133" s="405"/>
      <c r="AJ1133" s="405"/>
      <c r="AK1133" s="405"/>
      <c r="AL1133" s="22"/>
      <c r="AM1133" s="22"/>
      <c r="AN1133" s="22"/>
      <c r="AO1133" s="22"/>
      <c r="AP1133" s="22"/>
      <c r="AQ1133" s="22"/>
      <c r="AR1133" s="401"/>
      <c r="AS1133" s="401"/>
      <c r="AT1133" s="401"/>
      <c r="AU1133" s="401"/>
      <c r="AV1133" s="401"/>
      <c r="AW1133" s="401"/>
      <c r="AX1133" s="401"/>
      <c r="AY1133" s="401"/>
      <c r="AZ1133" s="401"/>
      <c r="BA1133" s="401"/>
      <c r="BB1133" s="401"/>
      <c r="BC1133" s="401"/>
      <c r="BD1133" s="401"/>
      <c r="BE1133" s="401"/>
      <c r="BF1133" s="401"/>
      <c r="BG1133" s="401"/>
      <c r="BH1133" s="401"/>
      <c r="BI1133" s="401"/>
      <c r="BJ1133" s="401"/>
      <c r="BK1133" s="401"/>
      <c r="BL1133" s="401"/>
      <c r="BM1133" s="401"/>
      <c r="BN1133" s="401"/>
      <c r="BO1133" s="401"/>
      <c r="BP1133" s="401"/>
      <c r="BQ1133" s="401"/>
      <c r="BR1133" s="401"/>
      <c r="BS1133" s="401"/>
      <c r="BT1133" s="401"/>
      <c r="BU1133" s="401"/>
      <c r="BV1133" s="401"/>
      <c r="BW1133" s="401"/>
      <c r="BX1133" s="401"/>
      <c r="BY1133" s="401"/>
      <c r="BZ1133" s="401"/>
      <c r="CA1133" s="401"/>
      <c r="CB1133" s="401"/>
      <c r="CC1133" s="401"/>
      <c r="CD1133" s="401"/>
      <c r="CE1133" s="401"/>
      <c r="CF1133" s="401"/>
      <c r="CG1133" s="401"/>
      <c r="CH1133" s="401"/>
      <c r="CI1133" s="401"/>
      <c r="CJ1133" s="401"/>
      <c r="CK1133" s="401"/>
    </row>
    <row r="1134" spans="1:89" s="12" customFormat="1" ht="82.5" customHeight="1">
      <c r="A1134" s="217" t="s">
        <v>3646</v>
      </c>
      <c r="B1134" s="219" t="s">
        <v>23</v>
      </c>
      <c r="C1134" s="231" t="s">
        <v>1962</v>
      </c>
      <c r="D1134" s="231" t="s">
        <v>1963</v>
      </c>
      <c r="E1134" s="220" t="s">
        <v>1964</v>
      </c>
      <c r="F1134" s="221" t="s">
        <v>1894</v>
      </c>
      <c r="G1134" s="222" t="s">
        <v>24</v>
      </c>
      <c r="H1134" s="217">
        <v>0</v>
      </c>
      <c r="I1134" s="223">
        <v>470000000</v>
      </c>
      <c r="J1134" s="224" t="s">
        <v>25</v>
      </c>
      <c r="K1134" s="219" t="s">
        <v>3718</v>
      </c>
      <c r="L1134" s="225" t="s">
        <v>26</v>
      </c>
      <c r="M1134" s="226" t="s">
        <v>27</v>
      </c>
      <c r="N1134" s="219" t="s">
        <v>2044</v>
      </c>
      <c r="O1134" s="227" t="s">
        <v>28</v>
      </c>
      <c r="P1134" s="225">
        <v>796</v>
      </c>
      <c r="Q1134" s="228" t="s">
        <v>29</v>
      </c>
      <c r="R1134" s="228">
        <v>6</v>
      </c>
      <c r="S1134" s="229">
        <v>84</v>
      </c>
      <c r="T1134" s="230">
        <f t="shared" si="40"/>
        <v>504</v>
      </c>
      <c r="U1134" s="252">
        <f t="shared" si="41"/>
        <v>564.48</v>
      </c>
      <c r="V1134" s="252"/>
      <c r="W1134" s="217" t="s">
        <v>262</v>
      </c>
      <c r="X1134" s="218" t="s">
        <v>3181</v>
      </c>
      <c r="Y1134" s="132"/>
      <c r="Z1134" s="368"/>
      <c r="AA1134" s="405"/>
      <c r="AB1134" s="403"/>
      <c r="AC1134" s="404"/>
      <c r="AD1134" s="404"/>
      <c r="AE1134" s="404"/>
      <c r="AF1134" s="404"/>
      <c r="AG1134" s="411"/>
      <c r="AH1134" s="400"/>
      <c r="AI1134" s="405"/>
      <c r="AJ1134" s="406"/>
      <c r="AK1134" s="405"/>
      <c r="AL1134" s="406"/>
      <c r="AM1134" s="22"/>
      <c r="AN1134" s="22"/>
      <c r="AO1134" s="22"/>
      <c r="AP1134" s="22"/>
      <c r="AQ1134" s="22"/>
      <c r="AR1134" s="401"/>
      <c r="AS1134" s="401"/>
      <c r="AT1134" s="401"/>
      <c r="AU1134" s="401"/>
      <c r="AV1134" s="401"/>
      <c r="AW1134" s="401"/>
      <c r="AX1134" s="401"/>
      <c r="AY1134" s="401"/>
      <c r="AZ1134" s="401"/>
      <c r="BA1134" s="401"/>
      <c r="BB1134" s="401"/>
      <c r="BC1134" s="401"/>
      <c r="BD1134" s="401"/>
      <c r="BE1134" s="401"/>
      <c r="BF1134" s="401"/>
      <c r="BG1134" s="401"/>
      <c r="BH1134" s="401"/>
      <c r="BI1134" s="401"/>
      <c r="BJ1134" s="401"/>
      <c r="BK1134" s="401"/>
      <c r="BL1134" s="401"/>
      <c r="BM1134" s="401"/>
      <c r="BN1134" s="401"/>
      <c r="BO1134" s="401"/>
      <c r="BP1134" s="401"/>
      <c r="BQ1134" s="401"/>
      <c r="BR1134" s="401"/>
      <c r="BS1134" s="401"/>
      <c r="BT1134" s="401"/>
      <c r="BU1134" s="401"/>
      <c r="BV1134" s="401"/>
      <c r="BW1134" s="401"/>
      <c r="BX1134" s="401"/>
      <c r="BY1134" s="401"/>
      <c r="BZ1134" s="401"/>
      <c r="CA1134" s="401"/>
      <c r="CB1134" s="401"/>
      <c r="CC1134" s="401"/>
      <c r="CD1134" s="401"/>
      <c r="CE1134" s="401"/>
      <c r="CF1134" s="401"/>
      <c r="CG1134" s="401"/>
      <c r="CH1134" s="401"/>
      <c r="CI1134" s="401"/>
      <c r="CJ1134" s="401"/>
      <c r="CK1134" s="401"/>
    </row>
    <row r="1135" spans="1:89" s="12" customFormat="1" ht="79.5" customHeight="1">
      <c r="A1135" s="217" t="s">
        <v>77</v>
      </c>
      <c r="B1135" s="219" t="s">
        <v>23</v>
      </c>
      <c r="C1135" s="231" t="s">
        <v>2024</v>
      </c>
      <c r="D1135" s="231" t="s">
        <v>1979</v>
      </c>
      <c r="E1135" s="220" t="s">
        <v>2025</v>
      </c>
      <c r="F1135" s="221" t="s">
        <v>1895</v>
      </c>
      <c r="G1135" s="222" t="s">
        <v>24</v>
      </c>
      <c r="H1135" s="217">
        <v>0</v>
      </c>
      <c r="I1135" s="223">
        <v>470000000</v>
      </c>
      <c r="J1135" s="224" t="s">
        <v>25</v>
      </c>
      <c r="K1135" s="219" t="s">
        <v>617</v>
      </c>
      <c r="L1135" s="225" t="s">
        <v>26</v>
      </c>
      <c r="M1135" s="226" t="s">
        <v>27</v>
      </c>
      <c r="N1135" s="219" t="s">
        <v>2044</v>
      </c>
      <c r="O1135" s="227" t="s">
        <v>28</v>
      </c>
      <c r="P1135" s="225">
        <v>796</v>
      </c>
      <c r="Q1135" s="228" t="s">
        <v>29</v>
      </c>
      <c r="R1135" s="228" t="s">
        <v>3128</v>
      </c>
      <c r="S1135" s="229">
        <v>1821.6</v>
      </c>
      <c r="T1135" s="230">
        <f t="shared" si="40"/>
        <v>0</v>
      </c>
      <c r="U1135" s="252">
        <f t="shared" si="41"/>
        <v>0</v>
      </c>
      <c r="V1135" s="252"/>
      <c r="W1135" s="217" t="s">
        <v>262</v>
      </c>
      <c r="X1135" s="218"/>
      <c r="Y1135" s="132"/>
      <c r="Z1135" s="434"/>
      <c r="AA1135" s="405"/>
      <c r="AB1135" s="403"/>
      <c r="AC1135" s="404"/>
      <c r="AD1135" s="404"/>
      <c r="AE1135" s="404"/>
      <c r="AF1135" s="404"/>
      <c r="AG1135" s="411"/>
      <c r="AH1135" s="400"/>
      <c r="AI1135" s="405"/>
      <c r="AJ1135" s="405"/>
      <c r="AK1135" s="405"/>
      <c r="AL1135" s="22"/>
      <c r="AM1135" s="22"/>
      <c r="AN1135" s="22"/>
      <c r="AO1135" s="22"/>
      <c r="AP1135" s="22"/>
      <c r="AQ1135" s="22"/>
      <c r="AR1135" s="401"/>
      <c r="AS1135" s="401"/>
      <c r="AT1135" s="401"/>
      <c r="AU1135" s="401"/>
      <c r="AV1135" s="401"/>
      <c r="AW1135" s="401"/>
      <c r="AX1135" s="401"/>
      <c r="AY1135" s="401"/>
      <c r="AZ1135" s="401"/>
      <c r="BA1135" s="401"/>
      <c r="BB1135" s="401"/>
      <c r="BC1135" s="401"/>
      <c r="BD1135" s="401"/>
      <c r="BE1135" s="401"/>
      <c r="BF1135" s="401"/>
      <c r="BG1135" s="401"/>
      <c r="BH1135" s="401"/>
      <c r="BI1135" s="401"/>
      <c r="BJ1135" s="401"/>
      <c r="BK1135" s="401"/>
      <c r="BL1135" s="401"/>
      <c r="BM1135" s="401"/>
      <c r="BN1135" s="401"/>
      <c r="BO1135" s="401"/>
      <c r="BP1135" s="401"/>
      <c r="BQ1135" s="401"/>
      <c r="BR1135" s="401"/>
      <c r="BS1135" s="401"/>
      <c r="BT1135" s="401"/>
      <c r="BU1135" s="401"/>
      <c r="BV1135" s="401"/>
      <c r="BW1135" s="401"/>
      <c r="BX1135" s="401"/>
      <c r="BY1135" s="401"/>
      <c r="BZ1135" s="401"/>
      <c r="CA1135" s="401"/>
      <c r="CB1135" s="401"/>
      <c r="CC1135" s="401"/>
      <c r="CD1135" s="401"/>
      <c r="CE1135" s="401"/>
      <c r="CF1135" s="401"/>
      <c r="CG1135" s="401"/>
      <c r="CH1135" s="401"/>
      <c r="CI1135" s="401"/>
      <c r="CJ1135" s="401"/>
      <c r="CK1135" s="401"/>
    </row>
    <row r="1136" spans="1:89" s="12" customFormat="1" ht="82.5" customHeight="1">
      <c r="A1136" s="217" t="s">
        <v>3647</v>
      </c>
      <c r="B1136" s="219" t="s">
        <v>23</v>
      </c>
      <c r="C1136" s="231" t="s">
        <v>2024</v>
      </c>
      <c r="D1136" s="231" t="s">
        <v>1979</v>
      </c>
      <c r="E1136" s="220" t="s">
        <v>2025</v>
      </c>
      <c r="F1136" s="221" t="s">
        <v>1895</v>
      </c>
      <c r="G1136" s="222" t="s">
        <v>24</v>
      </c>
      <c r="H1136" s="217">
        <v>0</v>
      </c>
      <c r="I1136" s="223">
        <v>470000000</v>
      </c>
      <c r="J1136" s="224" t="s">
        <v>25</v>
      </c>
      <c r="K1136" s="219" t="s">
        <v>3718</v>
      </c>
      <c r="L1136" s="225" t="s">
        <v>26</v>
      </c>
      <c r="M1136" s="226" t="s">
        <v>27</v>
      </c>
      <c r="N1136" s="219" t="s">
        <v>2044</v>
      </c>
      <c r="O1136" s="227" t="s">
        <v>28</v>
      </c>
      <c r="P1136" s="225">
        <v>796</v>
      </c>
      <c r="Q1136" s="228" t="s">
        <v>29</v>
      </c>
      <c r="R1136" s="228">
        <v>3</v>
      </c>
      <c r="S1136" s="229">
        <v>1821.6</v>
      </c>
      <c r="T1136" s="230">
        <f t="shared" si="40"/>
        <v>5464.7999999999993</v>
      </c>
      <c r="U1136" s="252">
        <f t="shared" si="41"/>
        <v>6120.576</v>
      </c>
      <c r="V1136" s="252"/>
      <c r="W1136" s="217" t="s">
        <v>262</v>
      </c>
      <c r="X1136" s="218" t="s">
        <v>3181</v>
      </c>
      <c r="Y1136" s="132"/>
      <c r="Z1136" s="368"/>
      <c r="AA1136" s="405"/>
      <c r="AB1136" s="403"/>
      <c r="AC1136" s="404"/>
      <c r="AD1136" s="404"/>
      <c r="AE1136" s="404"/>
      <c r="AF1136" s="404"/>
      <c r="AG1136" s="411"/>
      <c r="AH1136" s="400"/>
      <c r="AI1136" s="405"/>
      <c r="AJ1136" s="406"/>
      <c r="AK1136" s="405"/>
      <c r="AL1136" s="406"/>
      <c r="AM1136" s="22"/>
      <c r="AN1136" s="22"/>
      <c r="AO1136" s="22"/>
      <c r="AP1136" s="22"/>
      <c r="AQ1136" s="22"/>
      <c r="AR1136" s="401"/>
      <c r="AS1136" s="401"/>
      <c r="AT1136" s="401"/>
      <c r="AU1136" s="401"/>
      <c r="AV1136" s="401"/>
      <c r="AW1136" s="401"/>
      <c r="AX1136" s="401"/>
      <c r="AY1136" s="401"/>
      <c r="AZ1136" s="401"/>
      <c r="BA1136" s="401"/>
      <c r="BB1136" s="401"/>
      <c r="BC1136" s="401"/>
      <c r="BD1136" s="401"/>
      <c r="BE1136" s="401"/>
      <c r="BF1136" s="401"/>
      <c r="BG1136" s="401"/>
      <c r="BH1136" s="401"/>
      <c r="BI1136" s="401"/>
      <c r="BJ1136" s="401"/>
      <c r="BK1136" s="401"/>
      <c r="BL1136" s="401"/>
      <c r="BM1136" s="401"/>
      <c r="BN1136" s="401"/>
      <c r="BO1136" s="401"/>
      <c r="BP1136" s="401"/>
      <c r="BQ1136" s="401"/>
      <c r="BR1136" s="401"/>
      <c r="BS1136" s="401"/>
      <c r="BT1136" s="401"/>
      <c r="BU1136" s="401"/>
      <c r="BV1136" s="401"/>
      <c r="BW1136" s="401"/>
      <c r="BX1136" s="401"/>
      <c r="BY1136" s="401"/>
      <c r="BZ1136" s="401"/>
      <c r="CA1136" s="401"/>
      <c r="CB1136" s="401"/>
      <c r="CC1136" s="401"/>
      <c r="CD1136" s="401"/>
      <c r="CE1136" s="401"/>
      <c r="CF1136" s="401"/>
      <c r="CG1136" s="401"/>
      <c r="CH1136" s="401"/>
      <c r="CI1136" s="401"/>
      <c r="CJ1136" s="401"/>
      <c r="CK1136" s="401"/>
    </row>
    <row r="1137" spans="1:89" s="12" customFormat="1" ht="82.5" customHeight="1">
      <c r="A1137" s="371" t="s">
        <v>78</v>
      </c>
      <c r="B1137" s="372" t="s">
        <v>23</v>
      </c>
      <c r="C1137" s="79" t="s">
        <v>2024</v>
      </c>
      <c r="D1137" s="79" t="s">
        <v>1979</v>
      </c>
      <c r="E1137" s="80" t="s">
        <v>2025</v>
      </c>
      <c r="F1137" s="81" t="s">
        <v>1896</v>
      </c>
      <c r="G1137" s="82" t="s">
        <v>24</v>
      </c>
      <c r="H1137" s="371">
        <v>0</v>
      </c>
      <c r="I1137" s="83">
        <v>470000000</v>
      </c>
      <c r="J1137" s="84" t="s">
        <v>25</v>
      </c>
      <c r="K1137" s="372" t="s">
        <v>617</v>
      </c>
      <c r="L1137" s="64" t="s">
        <v>26</v>
      </c>
      <c r="M1137" s="85" t="s">
        <v>27</v>
      </c>
      <c r="N1137" s="372" t="s">
        <v>2044</v>
      </c>
      <c r="O1137" s="86" t="s">
        <v>28</v>
      </c>
      <c r="P1137" s="64">
        <v>796</v>
      </c>
      <c r="Q1137" s="87" t="s">
        <v>29</v>
      </c>
      <c r="R1137" s="87" t="s">
        <v>3128</v>
      </c>
      <c r="S1137" s="88">
        <v>3682.7999999999997</v>
      </c>
      <c r="T1137" s="89">
        <f t="shared" si="40"/>
        <v>0</v>
      </c>
      <c r="U1137" s="90">
        <f t="shared" si="41"/>
        <v>0</v>
      </c>
      <c r="V1137" s="90"/>
      <c r="W1137" s="371" t="s">
        <v>262</v>
      </c>
      <c r="X1137" s="62"/>
      <c r="Y1137" s="132"/>
      <c r="Z1137" s="434"/>
      <c r="AA1137" s="405"/>
      <c r="AB1137" s="403"/>
      <c r="AC1137" s="404"/>
      <c r="AD1137" s="404"/>
      <c r="AE1137" s="404"/>
      <c r="AF1137" s="404"/>
      <c r="AG1137" s="411"/>
      <c r="AH1137" s="400"/>
      <c r="AI1137" s="405"/>
      <c r="AJ1137" s="405"/>
      <c r="AK1137" s="405"/>
      <c r="AL1137" s="22"/>
      <c r="AM1137" s="22"/>
      <c r="AN1137" s="22"/>
      <c r="AO1137" s="22"/>
      <c r="AP1137" s="22"/>
      <c r="AQ1137" s="22"/>
      <c r="AR1137" s="401"/>
      <c r="AS1137" s="401"/>
      <c r="AT1137" s="401"/>
      <c r="AU1137" s="401"/>
      <c r="AV1137" s="401"/>
      <c r="AW1137" s="401"/>
      <c r="AX1137" s="401"/>
      <c r="AY1137" s="401"/>
      <c r="AZ1137" s="401"/>
      <c r="BA1137" s="401"/>
      <c r="BB1137" s="401"/>
      <c r="BC1137" s="401"/>
      <c r="BD1137" s="401"/>
      <c r="BE1137" s="401"/>
      <c r="BF1137" s="401"/>
      <c r="BG1137" s="401"/>
      <c r="BH1137" s="401"/>
      <c r="BI1137" s="401"/>
      <c r="BJ1137" s="401"/>
      <c r="BK1137" s="401"/>
      <c r="BL1137" s="401"/>
      <c r="BM1137" s="401"/>
      <c r="BN1137" s="401"/>
      <c r="BO1137" s="401"/>
      <c r="BP1137" s="401"/>
      <c r="BQ1137" s="401"/>
      <c r="BR1137" s="401"/>
      <c r="BS1137" s="401"/>
      <c r="BT1137" s="401"/>
      <c r="BU1137" s="401"/>
      <c r="BV1137" s="401"/>
      <c r="BW1137" s="401"/>
      <c r="BX1137" s="401"/>
      <c r="BY1137" s="401"/>
      <c r="BZ1137" s="401"/>
      <c r="CA1137" s="401"/>
      <c r="CB1137" s="401"/>
      <c r="CC1137" s="401"/>
      <c r="CD1137" s="401"/>
      <c r="CE1137" s="401"/>
      <c r="CF1137" s="401"/>
      <c r="CG1137" s="401"/>
      <c r="CH1137" s="401"/>
      <c r="CI1137" s="401"/>
      <c r="CJ1137" s="401"/>
      <c r="CK1137" s="401"/>
    </row>
    <row r="1138" spans="1:89" s="12" customFormat="1" ht="82.5" customHeight="1">
      <c r="A1138" s="371" t="s">
        <v>3648</v>
      </c>
      <c r="B1138" s="372" t="s">
        <v>23</v>
      </c>
      <c r="C1138" s="79" t="s">
        <v>2024</v>
      </c>
      <c r="D1138" s="79" t="s">
        <v>1979</v>
      </c>
      <c r="E1138" s="80" t="s">
        <v>2025</v>
      </c>
      <c r="F1138" s="81" t="s">
        <v>1896</v>
      </c>
      <c r="G1138" s="82" t="s">
        <v>24</v>
      </c>
      <c r="H1138" s="371">
        <v>0</v>
      </c>
      <c r="I1138" s="83">
        <v>470000000</v>
      </c>
      <c r="J1138" s="84" t="s">
        <v>25</v>
      </c>
      <c r="K1138" s="372" t="s">
        <v>3718</v>
      </c>
      <c r="L1138" s="64" t="s">
        <v>26</v>
      </c>
      <c r="M1138" s="85" t="s">
        <v>27</v>
      </c>
      <c r="N1138" s="372" t="s">
        <v>2044</v>
      </c>
      <c r="O1138" s="86" t="s">
        <v>28</v>
      </c>
      <c r="P1138" s="64">
        <v>796</v>
      </c>
      <c r="Q1138" s="87" t="s">
        <v>29</v>
      </c>
      <c r="R1138" s="87" t="s">
        <v>3128</v>
      </c>
      <c r="S1138" s="88">
        <v>3682.7999999999997</v>
      </c>
      <c r="T1138" s="89">
        <f t="shared" si="40"/>
        <v>0</v>
      </c>
      <c r="U1138" s="90">
        <f t="shared" si="41"/>
        <v>0</v>
      </c>
      <c r="V1138" s="90"/>
      <c r="W1138" s="371" t="s">
        <v>262</v>
      </c>
      <c r="X1138" s="62" t="s">
        <v>3181</v>
      </c>
      <c r="Y1138" s="132"/>
      <c r="Z1138" s="434"/>
      <c r="AA1138" s="405"/>
      <c r="AB1138" s="403"/>
      <c r="AC1138" s="404"/>
      <c r="AD1138" s="404"/>
      <c r="AE1138" s="404"/>
      <c r="AF1138" s="404"/>
      <c r="AG1138" s="411"/>
      <c r="AH1138" s="400"/>
      <c r="AI1138" s="405"/>
      <c r="AJ1138" s="405"/>
      <c r="AK1138" s="405"/>
      <c r="AL1138" s="22"/>
      <c r="AM1138" s="22"/>
      <c r="AN1138" s="22"/>
      <c r="AO1138" s="22"/>
      <c r="AP1138" s="22"/>
      <c r="AQ1138" s="22"/>
      <c r="AR1138" s="401"/>
      <c r="AS1138" s="401"/>
      <c r="AT1138" s="401"/>
      <c r="AU1138" s="401"/>
      <c r="AV1138" s="401"/>
      <c r="AW1138" s="401"/>
      <c r="AX1138" s="401"/>
      <c r="AY1138" s="401"/>
      <c r="AZ1138" s="401"/>
      <c r="BA1138" s="401"/>
      <c r="BB1138" s="401"/>
      <c r="BC1138" s="401"/>
      <c r="BD1138" s="401"/>
      <c r="BE1138" s="401"/>
      <c r="BF1138" s="401"/>
      <c r="BG1138" s="401"/>
      <c r="BH1138" s="401"/>
      <c r="BI1138" s="401"/>
      <c r="BJ1138" s="401"/>
      <c r="BK1138" s="401"/>
      <c r="BL1138" s="401"/>
      <c r="BM1138" s="401"/>
      <c r="BN1138" s="401"/>
      <c r="BO1138" s="401"/>
      <c r="BP1138" s="401"/>
      <c r="BQ1138" s="401"/>
      <c r="BR1138" s="401"/>
      <c r="BS1138" s="401"/>
      <c r="BT1138" s="401"/>
      <c r="BU1138" s="401"/>
      <c r="BV1138" s="401"/>
      <c r="BW1138" s="401"/>
      <c r="BX1138" s="401"/>
      <c r="BY1138" s="401"/>
      <c r="BZ1138" s="401"/>
      <c r="CA1138" s="401"/>
      <c r="CB1138" s="401"/>
      <c r="CC1138" s="401"/>
      <c r="CD1138" s="401"/>
      <c r="CE1138" s="401"/>
      <c r="CF1138" s="401"/>
      <c r="CG1138" s="401"/>
      <c r="CH1138" s="401"/>
      <c r="CI1138" s="401"/>
      <c r="CJ1138" s="401"/>
      <c r="CK1138" s="401"/>
    </row>
    <row r="1139" spans="1:89" s="12" customFormat="1" ht="82.5" customHeight="1">
      <c r="A1139" s="371" t="s">
        <v>79</v>
      </c>
      <c r="B1139" s="372" t="s">
        <v>23</v>
      </c>
      <c r="C1139" s="79" t="s">
        <v>1982</v>
      </c>
      <c r="D1139" s="79" t="s">
        <v>1979</v>
      </c>
      <c r="E1139" s="80" t="s">
        <v>1983</v>
      </c>
      <c r="F1139" s="81" t="s">
        <v>1897</v>
      </c>
      <c r="G1139" s="82" t="s">
        <v>24</v>
      </c>
      <c r="H1139" s="371">
        <v>0</v>
      </c>
      <c r="I1139" s="83">
        <v>470000000</v>
      </c>
      <c r="J1139" s="84" t="s">
        <v>25</v>
      </c>
      <c r="K1139" s="372" t="s">
        <v>617</v>
      </c>
      <c r="L1139" s="64" t="s">
        <v>26</v>
      </c>
      <c r="M1139" s="85" t="s">
        <v>27</v>
      </c>
      <c r="N1139" s="372" t="s">
        <v>2044</v>
      </c>
      <c r="O1139" s="86" t="s">
        <v>28</v>
      </c>
      <c r="P1139" s="64">
        <v>796</v>
      </c>
      <c r="Q1139" s="87" t="s">
        <v>29</v>
      </c>
      <c r="R1139" s="87" t="s">
        <v>3128</v>
      </c>
      <c r="S1139" s="88">
        <v>1465.2</v>
      </c>
      <c r="T1139" s="89">
        <f t="shared" si="40"/>
        <v>0</v>
      </c>
      <c r="U1139" s="90">
        <f t="shared" si="41"/>
        <v>0</v>
      </c>
      <c r="V1139" s="90"/>
      <c r="W1139" s="371" t="s">
        <v>262</v>
      </c>
      <c r="X1139" s="62"/>
      <c r="Y1139" s="132"/>
      <c r="Z1139" s="434"/>
      <c r="AA1139" s="405"/>
      <c r="AB1139" s="403"/>
      <c r="AC1139" s="404"/>
      <c r="AD1139" s="404"/>
      <c r="AE1139" s="404"/>
      <c r="AF1139" s="404"/>
      <c r="AG1139" s="411"/>
      <c r="AH1139" s="400"/>
      <c r="AI1139" s="405"/>
      <c r="AJ1139" s="405"/>
      <c r="AK1139" s="405"/>
      <c r="AL1139" s="22"/>
      <c r="AM1139" s="22"/>
      <c r="AN1139" s="22"/>
      <c r="AO1139" s="22"/>
      <c r="AP1139" s="22"/>
      <c r="AQ1139" s="22"/>
      <c r="AR1139" s="401"/>
      <c r="AS1139" s="401"/>
      <c r="AT1139" s="401"/>
      <c r="AU1139" s="401"/>
      <c r="AV1139" s="401"/>
      <c r="AW1139" s="401"/>
      <c r="AX1139" s="401"/>
      <c r="AY1139" s="401"/>
      <c r="AZ1139" s="401"/>
      <c r="BA1139" s="401"/>
      <c r="BB1139" s="401"/>
      <c r="BC1139" s="401"/>
      <c r="BD1139" s="401"/>
      <c r="BE1139" s="401"/>
      <c r="BF1139" s="401"/>
      <c r="BG1139" s="401"/>
      <c r="BH1139" s="401"/>
      <c r="BI1139" s="401"/>
      <c r="BJ1139" s="401"/>
      <c r="BK1139" s="401"/>
      <c r="BL1139" s="401"/>
      <c r="BM1139" s="401"/>
      <c r="BN1139" s="401"/>
      <c r="BO1139" s="401"/>
      <c r="BP1139" s="401"/>
      <c r="BQ1139" s="401"/>
      <c r="BR1139" s="401"/>
      <c r="BS1139" s="401"/>
      <c r="BT1139" s="401"/>
      <c r="BU1139" s="401"/>
      <c r="BV1139" s="401"/>
      <c r="BW1139" s="401"/>
      <c r="BX1139" s="401"/>
      <c r="BY1139" s="401"/>
      <c r="BZ1139" s="401"/>
      <c r="CA1139" s="401"/>
      <c r="CB1139" s="401"/>
      <c r="CC1139" s="401"/>
      <c r="CD1139" s="401"/>
      <c r="CE1139" s="401"/>
      <c r="CF1139" s="401"/>
      <c r="CG1139" s="401"/>
      <c r="CH1139" s="401"/>
      <c r="CI1139" s="401"/>
      <c r="CJ1139" s="401"/>
      <c r="CK1139" s="401"/>
    </row>
    <row r="1140" spans="1:89" s="12" customFormat="1" ht="82.5" customHeight="1">
      <c r="A1140" s="217" t="s">
        <v>3649</v>
      </c>
      <c r="B1140" s="219" t="s">
        <v>23</v>
      </c>
      <c r="C1140" s="231" t="s">
        <v>1982</v>
      </c>
      <c r="D1140" s="231" t="s">
        <v>1979</v>
      </c>
      <c r="E1140" s="220" t="s">
        <v>1983</v>
      </c>
      <c r="F1140" s="221" t="s">
        <v>1897</v>
      </c>
      <c r="G1140" s="222" t="s">
        <v>24</v>
      </c>
      <c r="H1140" s="217">
        <v>0</v>
      </c>
      <c r="I1140" s="223">
        <v>470000000</v>
      </c>
      <c r="J1140" s="224" t="s">
        <v>25</v>
      </c>
      <c r="K1140" s="219" t="s">
        <v>3718</v>
      </c>
      <c r="L1140" s="225" t="s">
        <v>26</v>
      </c>
      <c r="M1140" s="226" t="s">
        <v>27</v>
      </c>
      <c r="N1140" s="219" t="s">
        <v>2044</v>
      </c>
      <c r="O1140" s="227" t="s">
        <v>28</v>
      </c>
      <c r="P1140" s="225">
        <v>796</v>
      </c>
      <c r="Q1140" s="228" t="s">
        <v>29</v>
      </c>
      <c r="R1140" s="228">
        <v>4</v>
      </c>
      <c r="S1140" s="229">
        <v>1465.2</v>
      </c>
      <c r="T1140" s="230">
        <f t="shared" si="40"/>
        <v>5860.8</v>
      </c>
      <c r="U1140" s="252">
        <f t="shared" si="41"/>
        <v>6564.0960000000005</v>
      </c>
      <c r="V1140" s="252"/>
      <c r="W1140" s="217" t="s">
        <v>262</v>
      </c>
      <c r="X1140" s="218" t="s">
        <v>3181</v>
      </c>
      <c r="Y1140" s="132"/>
      <c r="Z1140" s="368"/>
      <c r="AA1140" s="405"/>
      <c r="AB1140" s="403"/>
      <c r="AC1140" s="404"/>
      <c r="AD1140" s="404"/>
      <c r="AE1140" s="404"/>
      <c r="AF1140" s="404"/>
      <c r="AG1140" s="411"/>
      <c r="AH1140" s="400"/>
      <c r="AI1140" s="405"/>
      <c r="AJ1140" s="406"/>
      <c r="AK1140" s="405"/>
      <c r="AL1140" s="406"/>
      <c r="AM1140" s="22"/>
      <c r="AN1140" s="22"/>
      <c r="AO1140" s="22"/>
      <c r="AP1140" s="22"/>
      <c r="AQ1140" s="22"/>
      <c r="AR1140" s="401"/>
      <c r="AS1140" s="401"/>
      <c r="AT1140" s="401"/>
      <c r="AU1140" s="401"/>
      <c r="AV1140" s="401"/>
      <c r="AW1140" s="401"/>
      <c r="AX1140" s="401"/>
      <c r="AY1140" s="401"/>
      <c r="AZ1140" s="401"/>
      <c r="BA1140" s="401"/>
      <c r="BB1140" s="401"/>
      <c r="BC1140" s="401"/>
      <c r="BD1140" s="401"/>
      <c r="BE1140" s="401"/>
      <c r="BF1140" s="401"/>
      <c r="BG1140" s="401"/>
      <c r="BH1140" s="401"/>
      <c r="BI1140" s="401"/>
      <c r="BJ1140" s="401"/>
      <c r="BK1140" s="401"/>
      <c r="BL1140" s="401"/>
      <c r="BM1140" s="401"/>
      <c r="BN1140" s="401"/>
      <c r="BO1140" s="401"/>
      <c r="BP1140" s="401"/>
      <c r="BQ1140" s="401"/>
      <c r="BR1140" s="401"/>
      <c r="BS1140" s="401"/>
      <c r="BT1140" s="401"/>
      <c r="BU1140" s="401"/>
      <c r="BV1140" s="401"/>
      <c r="BW1140" s="401"/>
      <c r="BX1140" s="401"/>
      <c r="BY1140" s="401"/>
      <c r="BZ1140" s="401"/>
      <c r="CA1140" s="401"/>
      <c r="CB1140" s="401"/>
      <c r="CC1140" s="401"/>
      <c r="CD1140" s="401"/>
      <c r="CE1140" s="401"/>
      <c r="CF1140" s="401"/>
      <c r="CG1140" s="401"/>
      <c r="CH1140" s="401"/>
      <c r="CI1140" s="401"/>
      <c r="CJ1140" s="401"/>
      <c r="CK1140" s="401"/>
    </row>
    <row r="1141" spans="1:89" s="12" customFormat="1" ht="82.5" customHeight="1">
      <c r="A1141" s="371" t="s">
        <v>80</v>
      </c>
      <c r="B1141" s="372" t="s">
        <v>23</v>
      </c>
      <c r="C1141" s="79" t="s">
        <v>1984</v>
      </c>
      <c r="D1141" s="79" t="s">
        <v>1979</v>
      </c>
      <c r="E1141" s="80" t="s">
        <v>1985</v>
      </c>
      <c r="F1141" s="81" t="s">
        <v>1898</v>
      </c>
      <c r="G1141" s="82" t="s">
        <v>24</v>
      </c>
      <c r="H1141" s="371">
        <v>0</v>
      </c>
      <c r="I1141" s="83">
        <v>470000000</v>
      </c>
      <c r="J1141" s="84" t="s">
        <v>25</v>
      </c>
      <c r="K1141" s="372" t="s">
        <v>617</v>
      </c>
      <c r="L1141" s="64" t="s">
        <v>26</v>
      </c>
      <c r="M1141" s="85" t="s">
        <v>27</v>
      </c>
      <c r="N1141" s="372" t="s">
        <v>2044</v>
      </c>
      <c r="O1141" s="86" t="s">
        <v>28</v>
      </c>
      <c r="P1141" s="64">
        <v>796</v>
      </c>
      <c r="Q1141" s="87" t="s">
        <v>29</v>
      </c>
      <c r="R1141" s="87" t="s">
        <v>3128</v>
      </c>
      <c r="S1141" s="88">
        <v>1200</v>
      </c>
      <c r="T1141" s="89">
        <f t="shared" si="40"/>
        <v>0</v>
      </c>
      <c r="U1141" s="90">
        <f t="shared" si="41"/>
        <v>0</v>
      </c>
      <c r="V1141" s="90"/>
      <c r="W1141" s="371" t="s">
        <v>262</v>
      </c>
      <c r="X1141" s="62"/>
      <c r="Y1141" s="132"/>
      <c r="Z1141" s="434"/>
      <c r="AA1141" s="405"/>
      <c r="AB1141" s="403"/>
      <c r="AC1141" s="404"/>
      <c r="AD1141" s="404"/>
      <c r="AE1141" s="404"/>
      <c r="AF1141" s="404"/>
      <c r="AG1141" s="411"/>
      <c r="AH1141" s="400"/>
      <c r="AI1141" s="405"/>
      <c r="AJ1141" s="405"/>
      <c r="AK1141" s="405"/>
      <c r="AL1141" s="22"/>
      <c r="AM1141" s="22"/>
      <c r="AN1141" s="22"/>
      <c r="AO1141" s="22"/>
      <c r="AP1141" s="22"/>
      <c r="AQ1141" s="22"/>
      <c r="AR1141" s="401"/>
      <c r="AS1141" s="401"/>
      <c r="AT1141" s="401"/>
      <c r="AU1141" s="401"/>
      <c r="AV1141" s="401"/>
      <c r="AW1141" s="401"/>
      <c r="AX1141" s="401"/>
      <c r="AY1141" s="401"/>
      <c r="AZ1141" s="401"/>
      <c r="BA1141" s="401"/>
      <c r="BB1141" s="401"/>
      <c r="BC1141" s="401"/>
      <c r="BD1141" s="401"/>
      <c r="BE1141" s="401"/>
      <c r="BF1141" s="401"/>
      <c r="BG1141" s="401"/>
      <c r="BH1141" s="401"/>
      <c r="BI1141" s="401"/>
      <c r="BJ1141" s="401"/>
      <c r="BK1141" s="401"/>
      <c r="BL1141" s="401"/>
      <c r="BM1141" s="401"/>
      <c r="BN1141" s="401"/>
      <c r="BO1141" s="401"/>
      <c r="BP1141" s="401"/>
      <c r="BQ1141" s="401"/>
      <c r="BR1141" s="401"/>
      <c r="BS1141" s="401"/>
      <c r="BT1141" s="401"/>
      <c r="BU1141" s="401"/>
      <c r="BV1141" s="401"/>
      <c r="BW1141" s="401"/>
      <c r="BX1141" s="401"/>
      <c r="BY1141" s="401"/>
      <c r="BZ1141" s="401"/>
      <c r="CA1141" s="401"/>
      <c r="CB1141" s="401"/>
      <c r="CC1141" s="401"/>
      <c r="CD1141" s="401"/>
      <c r="CE1141" s="401"/>
      <c r="CF1141" s="401"/>
      <c r="CG1141" s="401"/>
      <c r="CH1141" s="401"/>
      <c r="CI1141" s="401"/>
      <c r="CJ1141" s="401"/>
      <c r="CK1141" s="401"/>
    </row>
    <row r="1142" spans="1:89" s="12" customFormat="1" ht="82.5" customHeight="1">
      <c r="A1142" s="371" t="s">
        <v>3650</v>
      </c>
      <c r="B1142" s="372" t="s">
        <v>23</v>
      </c>
      <c r="C1142" s="79" t="s">
        <v>1984</v>
      </c>
      <c r="D1142" s="79" t="s">
        <v>1979</v>
      </c>
      <c r="E1142" s="80" t="s">
        <v>1985</v>
      </c>
      <c r="F1142" s="81" t="s">
        <v>1898</v>
      </c>
      <c r="G1142" s="82" t="s">
        <v>24</v>
      </c>
      <c r="H1142" s="371">
        <v>0</v>
      </c>
      <c r="I1142" s="83">
        <v>470000000</v>
      </c>
      <c r="J1142" s="84" t="s">
        <v>25</v>
      </c>
      <c r="K1142" s="372" t="s">
        <v>3718</v>
      </c>
      <c r="L1142" s="64" t="s">
        <v>26</v>
      </c>
      <c r="M1142" s="85" t="s">
        <v>27</v>
      </c>
      <c r="N1142" s="372" t="s">
        <v>2044</v>
      </c>
      <c r="O1142" s="86" t="s">
        <v>28</v>
      </c>
      <c r="P1142" s="64">
        <v>796</v>
      </c>
      <c r="Q1142" s="87" t="s">
        <v>29</v>
      </c>
      <c r="R1142" s="87" t="s">
        <v>3128</v>
      </c>
      <c r="S1142" s="88">
        <v>1200</v>
      </c>
      <c r="T1142" s="89">
        <f t="shared" si="40"/>
        <v>0</v>
      </c>
      <c r="U1142" s="90">
        <f t="shared" si="41"/>
        <v>0</v>
      </c>
      <c r="V1142" s="90"/>
      <c r="W1142" s="371" t="s">
        <v>262</v>
      </c>
      <c r="X1142" s="62" t="s">
        <v>3181</v>
      </c>
      <c r="Y1142" s="132"/>
      <c r="Z1142" s="434"/>
      <c r="AA1142" s="405"/>
      <c r="AB1142" s="403"/>
      <c r="AC1142" s="404"/>
      <c r="AD1142" s="404"/>
      <c r="AE1142" s="404"/>
      <c r="AF1142" s="404"/>
      <c r="AG1142" s="411"/>
      <c r="AH1142" s="400"/>
      <c r="AI1142" s="405"/>
      <c r="AJ1142" s="405"/>
      <c r="AK1142" s="405"/>
      <c r="AL1142" s="22"/>
      <c r="AM1142" s="22"/>
      <c r="AN1142" s="22"/>
      <c r="AO1142" s="22"/>
      <c r="AP1142" s="22"/>
      <c r="AQ1142" s="22"/>
      <c r="AR1142" s="401"/>
      <c r="AS1142" s="401"/>
      <c r="AT1142" s="401"/>
      <c r="AU1142" s="401"/>
      <c r="AV1142" s="401"/>
      <c r="AW1142" s="401"/>
      <c r="AX1142" s="401"/>
      <c r="AY1142" s="401"/>
      <c r="AZ1142" s="401"/>
      <c r="BA1142" s="401"/>
      <c r="BB1142" s="401"/>
      <c r="BC1142" s="401"/>
      <c r="BD1142" s="401"/>
      <c r="BE1142" s="401"/>
      <c r="BF1142" s="401"/>
      <c r="BG1142" s="401"/>
      <c r="BH1142" s="401"/>
      <c r="BI1142" s="401"/>
      <c r="BJ1142" s="401"/>
      <c r="BK1142" s="401"/>
      <c r="BL1142" s="401"/>
      <c r="BM1142" s="401"/>
      <c r="BN1142" s="401"/>
      <c r="BO1142" s="401"/>
      <c r="BP1142" s="401"/>
      <c r="BQ1142" s="401"/>
      <c r="BR1142" s="401"/>
      <c r="BS1142" s="401"/>
      <c r="BT1142" s="401"/>
      <c r="BU1142" s="401"/>
      <c r="BV1142" s="401"/>
      <c r="BW1142" s="401"/>
      <c r="BX1142" s="401"/>
      <c r="BY1142" s="401"/>
      <c r="BZ1142" s="401"/>
      <c r="CA1142" s="401"/>
      <c r="CB1142" s="401"/>
      <c r="CC1142" s="401"/>
      <c r="CD1142" s="401"/>
      <c r="CE1142" s="401"/>
      <c r="CF1142" s="401"/>
      <c r="CG1142" s="401"/>
      <c r="CH1142" s="401"/>
      <c r="CI1142" s="401"/>
      <c r="CJ1142" s="401"/>
      <c r="CK1142" s="401"/>
    </row>
    <row r="1143" spans="1:89" s="12" customFormat="1" ht="82.5" customHeight="1">
      <c r="A1143" s="371" t="s">
        <v>81</v>
      </c>
      <c r="B1143" s="372" t="s">
        <v>23</v>
      </c>
      <c r="C1143" s="79" t="s">
        <v>1980</v>
      </c>
      <c r="D1143" s="79" t="s">
        <v>1979</v>
      </c>
      <c r="E1143" s="80" t="s">
        <v>1981</v>
      </c>
      <c r="F1143" s="81" t="s">
        <v>1899</v>
      </c>
      <c r="G1143" s="82" t="s">
        <v>24</v>
      </c>
      <c r="H1143" s="371">
        <v>0</v>
      </c>
      <c r="I1143" s="83">
        <v>470000000</v>
      </c>
      <c r="J1143" s="84" t="s">
        <v>25</v>
      </c>
      <c r="K1143" s="372" t="s">
        <v>617</v>
      </c>
      <c r="L1143" s="64" t="s">
        <v>26</v>
      </c>
      <c r="M1143" s="85" t="s">
        <v>27</v>
      </c>
      <c r="N1143" s="372" t="s">
        <v>2044</v>
      </c>
      <c r="O1143" s="86" t="s">
        <v>28</v>
      </c>
      <c r="P1143" s="64">
        <v>796</v>
      </c>
      <c r="Q1143" s="87" t="s">
        <v>29</v>
      </c>
      <c r="R1143" s="87" t="s">
        <v>3128</v>
      </c>
      <c r="S1143" s="88">
        <v>300</v>
      </c>
      <c r="T1143" s="89">
        <f t="shared" si="40"/>
        <v>0</v>
      </c>
      <c r="U1143" s="90">
        <f t="shared" si="41"/>
        <v>0</v>
      </c>
      <c r="V1143" s="90"/>
      <c r="W1143" s="371" t="s">
        <v>262</v>
      </c>
      <c r="X1143" s="62"/>
      <c r="Y1143" s="132"/>
      <c r="Z1143" s="434"/>
      <c r="AA1143" s="405"/>
      <c r="AB1143" s="403"/>
      <c r="AC1143" s="404"/>
      <c r="AD1143" s="404"/>
      <c r="AE1143" s="404"/>
      <c r="AF1143" s="404"/>
      <c r="AG1143" s="411"/>
      <c r="AH1143" s="400"/>
      <c r="AI1143" s="405"/>
      <c r="AJ1143" s="405"/>
      <c r="AK1143" s="405"/>
      <c r="AL1143" s="22"/>
      <c r="AM1143" s="22"/>
      <c r="AN1143" s="22"/>
      <c r="AO1143" s="22"/>
      <c r="AP1143" s="22"/>
      <c r="AQ1143" s="22"/>
      <c r="AR1143" s="401"/>
      <c r="AS1143" s="401"/>
      <c r="AT1143" s="401"/>
      <c r="AU1143" s="401"/>
      <c r="AV1143" s="401"/>
      <c r="AW1143" s="401"/>
      <c r="AX1143" s="401"/>
      <c r="AY1143" s="401"/>
      <c r="AZ1143" s="401"/>
      <c r="BA1143" s="401"/>
      <c r="BB1143" s="401"/>
      <c r="BC1143" s="401"/>
      <c r="BD1143" s="401"/>
      <c r="BE1143" s="401"/>
      <c r="BF1143" s="401"/>
      <c r="BG1143" s="401"/>
      <c r="BH1143" s="401"/>
      <c r="BI1143" s="401"/>
      <c r="BJ1143" s="401"/>
      <c r="BK1143" s="401"/>
      <c r="BL1143" s="401"/>
      <c r="BM1143" s="401"/>
      <c r="BN1143" s="401"/>
      <c r="BO1143" s="401"/>
      <c r="BP1143" s="401"/>
      <c r="BQ1143" s="401"/>
      <c r="BR1143" s="401"/>
      <c r="BS1143" s="401"/>
      <c r="BT1143" s="401"/>
      <c r="BU1143" s="401"/>
      <c r="BV1143" s="401"/>
      <c r="BW1143" s="401"/>
      <c r="BX1143" s="401"/>
      <c r="BY1143" s="401"/>
      <c r="BZ1143" s="401"/>
      <c r="CA1143" s="401"/>
      <c r="CB1143" s="401"/>
      <c r="CC1143" s="401"/>
      <c r="CD1143" s="401"/>
      <c r="CE1143" s="401"/>
      <c r="CF1143" s="401"/>
      <c r="CG1143" s="401"/>
      <c r="CH1143" s="401"/>
      <c r="CI1143" s="401"/>
      <c r="CJ1143" s="401"/>
      <c r="CK1143" s="401"/>
    </row>
    <row r="1144" spans="1:89" s="12" customFormat="1" ht="82.5" customHeight="1">
      <c r="A1144" s="217" t="s">
        <v>3651</v>
      </c>
      <c r="B1144" s="219" t="s">
        <v>23</v>
      </c>
      <c r="C1144" s="231" t="s">
        <v>1980</v>
      </c>
      <c r="D1144" s="231" t="s">
        <v>1979</v>
      </c>
      <c r="E1144" s="220" t="s">
        <v>1981</v>
      </c>
      <c r="F1144" s="221" t="s">
        <v>1899</v>
      </c>
      <c r="G1144" s="222" t="s">
        <v>24</v>
      </c>
      <c r="H1144" s="217">
        <v>0</v>
      </c>
      <c r="I1144" s="223">
        <v>470000000</v>
      </c>
      <c r="J1144" s="224" t="s">
        <v>25</v>
      </c>
      <c r="K1144" s="219" t="s">
        <v>3718</v>
      </c>
      <c r="L1144" s="225" t="s">
        <v>26</v>
      </c>
      <c r="M1144" s="226" t="s">
        <v>27</v>
      </c>
      <c r="N1144" s="219" t="s">
        <v>2044</v>
      </c>
      <c r="O1144" s="227" t="s">
        <v>28</v>
      </c>
      <c r="P1144" s="225">
        <v>796</v>
      </c>
      <c r="Q1144" s="228" t="s">
        <v>29</v>
      </c>
      <c r="R1144" s="228">
        <v>4</v>
      </c>
      <c r="S1144" s="229">
        <v>300</v>
      </c>
      <c r="T1144" s="230">
        <f t="shared" si="40"/>
        <v>1200</v>
      </c>
      <c r="U1144" s="252">
        <f t="shared" si="41"/>
        <v>1344.0000000000002</v>
      </c>
      <c r="V1144" s="252"/>
      <c r="W1144" s="217" t="s">
        <v>262</v>
      </c>
      <c r="X1144" s="218" t="s">
        <v>3181</v>
      </c>
      <c r="Y1144" s="132"/>
      <c r="Z1144" s="368"/>
      <c r="AA1144" s="405"/>
      <c r="AB1144" s="403"/>
      <c r="AC1144" s="404"/>
      <c r="AD1144" s="404"/>
      <c r="AE1144" s="404"/>
      <c r="AF1144" s="404"/>
      <c r="AG1144" s="411"/>
      <c r="AH1144" s="400"/>
      <c r="AI1144" s="405"/>
      <c r="AJ1144" s="406"/>
      <c r="AK1144" s="405"/>
      <c r="AL1144" s="406"/>
      <c r="AM1144" s="22"/>
      <c r="AN1144" s="22"/>
      <c r="AO1144" s="22"/>
      <c r="AP1144" s="22"/>
      <c r="AQ1144" s="22"/>
      <c r="AR1144" s="401"/>
      <c r="AS1144" s="401"/>
      <c r="AT1144" s="401"/>
      <c r="AU1144" s="401"/>
      <c r="AV1144" s="401"/>
      <c r="AW1144" s="401"/>
      <c r="AX1144" s="401"/>
      <c r="AY1144" s="401"/>
      <c r="AZ1144" s="401"/>
      <c r="BA1144" s="401"/>
      <c r="BB1144" s="401"/>
      <c r="BC1144" s="401"/>
      <c r="BD1144" s="401"/>
      <c r="BE1144" s="401"/>
      <c r="BF1144" s="401"/>
      <c r="BG1144" s="401"/>
      <c r="BH1144" s="401"/>
      <c r="BI1144" s="401"/>
      <c r="BJ1144" s="401"/>
      <c r="BK1144" s="401"/>
      <c r="BL1144" s="401"/>
      <c r="BM1144" s="401"/>
      <c r="BN1144" s="401"/>
      <c r="BO1144" s="401"/>
      <c r="BP1144" s="401"/>
      <c r="BQ1144" s="401"/>
      <c r="BR1144" s="401"/>
      <c r="BS1144" s="401"/>
      <c r="BT1144" s="401"/>
      <c r="BU1144" s="401"/>
      <c r="BV1144" s="401"/>
      <c r="BW1144" s="401"/>
      <c r="BX1144" s="401"/>
      <c r="BY1144" s="401"/>
      <c r="BZ1144" s="401"/>
      <c r="CA1144" s="401"/>
      <c r="CB1144" s="401"/>
      <c r="CC1144" s="401"/>
      <c r="CD1144" s="401"/>
      <c r="CE1144" s="401"/>
      <c r="CF1144" s="401"/>
      <c r="CG1144" s="401"/>
      <c r="CH1144" s="401"/>
      <c r="CI1144" s="401"/>
      <c r="CJ1144" s="401"/>
      <c r="CK1144" s="401"/>
    </row>
    <row r="1145" spans="1:89" s="12" customFormat="1" ht="82.5" customHeight="1">
      <c r="A1145" s="371" t="s">
        <v>82</v>
      </c>
      <c r="B1145" s="372" t="s">
        <v>23</v>
      </c>
      <c r="C1145" s="79" t="s">
        <v>2026</v>
      </c>
      <c r="D1145" s="79" t="s">
        <v>1971</v>
      </c>
      <c r="E1145" s="80" t="s">
        <v>1972</v>
      </c>
      <c r="F1145" s="81" t="s">
        <v>1900</v>
      </c>
      <c r="G1145" s="82" t="s">
        <v>24</v>
      </c>
      <c r="H1145" s="371">
        <v>0</v>
      </c>
      <c r="I1145" s="83">
        <v>470000000</v>
      </c>
      <c r="J1145" s="84" t="s">
        <v>25</v>
      </c>
      <c r="K1145" s="372" t="s">
        <v>617</v>
      </c>
      <c r="L1145" s="64" t="s">
        <v>26</v>
      </c>
      <c r="M1145" s="85" t="s">
        <v>27</v>
      </c>
      <c r="N1145" s="372" t="s">
        <v>2044</v>
      </c>
      <c r="O1145" s="86" t="s">
        <v>28</v>
      </c>
      <c r="P1145" s="64">
        <v>796</v>
      </c>
      <c r="Q1145" s="87" t="s">
        <v>29</v>
      </c>
      <c r="R1145" s="87" t="s">
        <v>3128</v>
      </c>
      <c r="S1145" s="88">
        <v>885</v>
      </c>
      <c r="T1145" s="89">
        <f t="shared" si="40"/>
        <v>0</v>
      </c>
      <c r="U1145" s="90">
        <f t="shared" si="41"/>
        <v>0</v>
      </c>
      <c r="V1145" s="90"/>
      <c r="W1145" s="371" t="s">
        <v>262</v>
      </c>
      <c r="X1145" s="62"/>
      <c r="Y1145" s="132"/>
      <c r="Z1145" s="74"/>
      <c r="AA1145" s="22"/>
      <c r="AB1145" s="141"/>
      <c r="AC1145" s="248"/>
      <c r="AD1145" s="248"/>
      <c r="AE1145" s="248"/>
      <c r="AF1145" s="248"/>
      <c r="AG1145" s="293"/>
      <c r="AH1145" s="400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401"/>
      <c r="AS1145" s="401"/>
      <c r="AT1145" s="401"/>
      <c r="AU1145" s="401"/>
      <c r="AV1145" s="401"/>
      <c r="AW1145" s="401"/>
      <c r="AX1145" s="401"/>
      <c r="AY1145" s="401"/>
      <c r="AZ1145" s="401"/>
      <c r="BA1145" s="401"/>
      <c r="BB1145" s="401"/>
      <c r="BC1145" s="401"/>
      <c r="BD1145" s="401"/>
      <c r="BE1145" s="401"/>
      <c r="BF1145" s="401"/>
      <c r="BG1145" s="401"/>
      <c r="BH1145" s="401"/>
      <c r="BI1145" s="401"/>
      <c r="BJ1145" s="401"/>
      <c r="BK1145" s="401"/>
      <c r="BL1145" s="401"/>
      <c r="BM1145" s="401"/>
      <c r="BN1145" s="401"/>
      <c r="BO1145" s="401"/>
      <c r="BP1145" s="401"/>
      <c r="BQ1145" s="401"/>
      <c r="BR1145" s="401"/>
      <c r="BS1145" s="401"/>
      <c r="BT1145" s="401"/>
      <c r="BU1145" s="401"/>
      <c r="BV1145" s="401"/>
      <c r="BW1145" s="401"/>
      <c r="BX1145" s="401"/>
      <c r="BY1145" s="401"/>
      <c r="BZ1145" s="401"/>
      <c r="CA1145" s="401"/>
      <c r="CB1145" s="401"/>
      <c r="CC1145" s="401"/>
      <c r="CD1145" s="401"/>
      <c r="CE1145" s="401"/>
      <c r="CF1145" s="401"/>
      <c r="CG1145" s="401"/>
      <c r="CH1145" s="401"/>
      <c r="CI1145" s="401"/>
      <c r="CJ1145" s="401"/>
      <c r="CK1145" s="401"/>
    </row>
    <row r="1146" spans="1:89" s="12" customFormat="1" ht="82.5" customHeight="1">
      <c r="A1146" s="371" t="s">
        <v>3652</v>
      </c>
      <c r="B1146" s="372" t="s">
        <v>23</v>
      </c>
      <c r="C1146" s="79" t="s">
        <v>2026</v>
      </c>
      <c r="D1146" s="79" t="s">
        <v>1971</v>
      </c>
      <c r="E1146" s="80" t="s">
        <v>1972</v>
      </c>
      <c r="F1146" s="81" t="s">
        <v>1900</v>
      </c>
      <c r="G1146" s="82" t="s">
        <v>24</v>
      </c>
      <c r="H1146" s="371">
        <v>0</v>
      </c>
      <c r="I1146" s="83">
        <v>470000000</v>
      </c>
      <c r="J1146" s="84" t="s">
        <v>25</v>
      </c>
      <c r="K1146" s="372" t="s">
        <v>3718</v>
      </c>
      <c r="L1146" s="64" t="s">
        <v>26</v>
      </c>
      <c r="M1146" s="85" t="s">
        <v>27</v>
      </c>
      <c r="N1146" s="372" t="s">
        <v>2044</v>
      </c>
      <c r="O1146" s="86" t="s">
        <v>28</v>
      </c>
      <c r="P1146" s="64">
        <v>796</v>
      </c>
      <c r="Q1146" s="87" t="s">
        <v>29</v>
      </c>
      <c r="R1146" s="87" t="s">
        <v>3128</v>
      </c>
      <c r="S1146" s="88">
        <v>885</v>
      </c>
      <c r="T1146" s="89">
        <f t="shared" si="40"/>
        <v>0</v>
      </c>
      <c r="U1146" s="90">
        <f t="shared" si="41"/>
        <v>0</v>
      </c>
      <c r="V1146" s="90"/>
      <c r="W1146" s="371" t="s">
        <v>262</v>
      </c>
      <c r="X1146" s="62" t="s">
        <v>3181</v>
      </c>
      <c r="Y1146" s="132"/>
      <c r="Z1146" s="74"/>
      <c r="AA1146" s="22"/>
      <c r="AB1146" s="141"/>
      <c r="AC1146" s="248"/>
      <c r="AD1146" s="248"/>
      <c r="AE1146" s="248"/>
      <c r="AF1146" s="248"/>
      <c r="AG1146" s="293"/>
      <c r="AH1146" s="400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401"/>
      <c r="AS1146" s="401"/>
      <c r="AT1146" s="401"/>
      <c r="AU1146" s="401"/>
      <c r="AV1146" s="401"/>
      <c r="AW1146" s="401"/>
      <c r="AX1146" s="401"/>
      <c r="AY1146" s="401"/>
      <c r="AZ1146" s="401"/>
      <c r="BA1146" s="401"/>
      <c r="BB1146" s="401"/>
      <c r="BC1146" s="401"/>
      <c r="BD1146" s="401"/>
      <c r="BE1146" s="401"/>
      <c r="BF1146" s="401"/>
      <c r="BG1146" s="401"/>
      <c r="BH1146" s="401"/>
      <c r="BI1146" s="401"/>
      <c r="BJ1146" s="401"/>
      <c r="BK1146" s="401"/>
      <c r="BL1146" s="401"/>
      <c r="BM1146" s="401"/>
      <c r="BN1146" s="401"/>
      <c r="BO1146" s="401"/>
      <c r="BP1146" s="401"/>
      <c r="BQ1146" s="401"/>
      <c r="BR1146" s="401"/>
      <c r="BS1146" s="401"/>
      <c r="BT1146" s="401"/>
      <c r="BU1146" s="401"/>
      <c r="BV1146" s="401"/>
      <c r="BW1146" s="401"/>
      <c r="BX1146" s="401"/>
      <c r="BY1146" s="401"/>
      <c r="BZ1146" s="401"/>
      <c r="CA1146" s="401"/>
      <c r="CB1146" s="401"/>
      <c r="CC1146" s="401"/>
      <c r="CD1146" s="401"/>
      <c r="CE1146" s="401"/>
      <c r="CF1146" s="401"/>
      <c r="CG1146" s="401"/>
      <c r="CH1146" s="401"/>
      <c r="CI1146" s="401"/>
      <c r="CJ1146" s="401"/>
      <c r="CK1146" s="401"/>
    </row>
    <row r="1147" spans="1:89" s="12" customFormat="1" ht="82.5" customHeight="1">
      <c r="A1147" s="371" t="s">
        <v>5120</v>
      </c>
      <c r="B1147" s="372" t="s">
        <v>23</v>
      </c>
      <c r="C1147" s="79" t="s">
        <v>2026</v>
      </c>
      <c r="D1147" s="79" t="s">
        <v>1971</v>
      </c>
      <c r="E1147" s="80" t="s">
        <v>1972</v>
      </c>
      <c r="F1147" s="81" t="s">
        <v>1900</v>
      </c>
      <c r="G1147" s="82" t="s">
        <v>35</v>
      </c>
      <c r="H1147" s="371">
        <v>0</v>
      </c>
      <c r="I1147" s="83">
        <v>470000000</v>
      </c>
      <c r="J1147" s="84" t="s">
        <v>25</v>
      </c>
      <c r="K1147" s="372" t="s">
        <v>3084</v>
      </c>
      <c r="L1147" s="64" t="s">
        <v>26</v>
      </c>
      <c r="M1147" s="85" t="s">
        <v>27</v>
      </c>
      <c r="N1147" s="372" t="s">
        <v>2044</v>
      </c>
      <c r="O1147" s="86" t="s">
        <v>28</v>
      </c>
      <c r="P1147" s="64">
        <v>796</v>
      </c>
      <c r="Q1147" s="87" t="s">
        <v>29</v>
      </c>
      <c r="R1147" s="87" t="s">
        <v>3128</v>
      </c>
      <c r="S1147" s="88">
        <v>1062</v>
      </c>
      <c r="T1147" s="89">
        <f t="shared" si="40"/>
        <v>0</v>
      </c>
      <c r="U1147" s="90">
        <f t="shared" si="41"/>
        <v>0</v>
      </c>
      <c r="V1147" s="90"/>
      <c r="W1147" s="371" t="s">
        <v>262</v>
      </c>
      <c r="X1147" s="62" t="s">
        <v>5055</v>
      </c>
      <c r="Y1147" s="132"/>
      <c r="Z1147" s="74"/>
      <c r="AA1147" s="22"/>
      <c r="AB1147" s="141"/>
      <c r="AC1147" s="248"/>
      <c r="AD1147" s="248"/>
      <c r="AE1147" s="248"/>
      <c r="AF1147" s="248"/>
      <c r="AG1147" s="293"/>
      <c r="AH1147" s="400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401"/>
      <c r="AS1147" s="401"/>
      <c r="AT1147" s="401"/>
      <c r="AU1147" s="401"/>
      <c r="AV1147" s="401"/>
      <c r="AW1147" s="401"/>
      <c r="AX1147" s="401"/>
      <c r="AY1147" s="401"/>
      <c r="AZ1147" s="401"/>
      <c r="BA1147" s="401"/>
      <c r="BB1147" s="401"/>
      <c r="BC1147" s="401"/>
      <c r="BD1147" s="401"/>
      <c r="BE1147" s="401"/>
      <c r="BF1147" s="401"/>
      <c r="BG1147" s="401"/>
      <c r="BH1147" s="401"/>
      <c r="BI1147" s="401"/>
      <c r="BJ1147" s="401"/>
      <c r="BK1147" s="401"/>
      <c r="BL1147" s="401"/>
      <c r="BM1147" s="401"/>
      <c r="BN1147" s="401"/>
      <c r="BO1147" s="401"/>
      <c r="BP1147" s="401"/>
      <c r="BQ1147" s="401"/>
      <c r="BR1147" s="401"/>
      <c r="BS1147" s="401"/>
      <c r="BT1147" s="401"/>
      <c r="BU1147" s="401"/>
      <c r="BV1147" s="401"/>
      <c r="BW1147" s="401"/>
      <c r="BX1147" s="401"/>
      <c r="BY1147" s="401"/>
      <c r="BZ1147" s="401"/>
      <c r="CA1147" s="401"/>
      <c r="CB1147" s="401"/>
      <c r="CC1147" s="401"/>
      <c r="CD1147" s="401"/>
      <c r="CE1147" s="401"/>
      <c r="CF1147" s="401"/>
      <c r="CG1147" s="401"/>
      <c r="CH1147" s="401"/>
      <c r="CI1147" s="401"/>
      <c r="CJ1147" s="401"/>
      <c r="CK1147" s="401"/>
    </row>
    <row r="1148" spans="1:89" s="12" customFormat="1" ht="82.5" customHeight="1">
      <c r="A1148" s="371" t="s">
        <v>83</v>
      </c>
      <c r="B1148" s="372" t="s">
        <v>23</v>
      </c>
      <c r="C1148" s="79" t="s">
        <v>1946</v>
      </c>
      <c r="D1148" s="79" t="s">
        <v>1945</v>
      </c>
      <c r="E1148" s="80" t="s">
        <v>1277</v>
      </c>
      <c r="F1148" s="81" t="s">
        <v>1901</v>
      </c>
      <c r="G1148" s="82" t="s">
        <v>24</v>
      </c>
      <c r="H1148" s="371">
        <v>0</v>
      </c>
      <c r="I1148" s="83">
        <v>470000000</v>
      </c>
      <c r="J1148" s="84" t="s">
        <v>25</v>
      </c>
      <c r="K1148" s="372" t="s">
        <v>617</v>
      </c>
      <c r="L1148" s="64" t="s">
        <v>26</v>
      </c>
      <c r="M1148" s="85" t="s">
        <v>27</v>
      </c>
      <c r="N1148" s="372" t="s">
        <v>2044</v>
      </c>
      <c r="O1148" s="86" t="s">
        <v>28</v>
      </c>
      <c r="P1148" s="64">
        <v>796</v>
      </c>
      <c r="Q1148" s="87" t="s">
        <v>29</v>
      </c>
      <c r="R1148" s="87" t="s">
        <v>3128</v>
      </c>
      <c r="S1148" s="88">
        <v>100</v>
      </c>
      <c r="T1148" s="89">
        <f t="shared" si="40"/>
        <v>0</v>
      </c>
      <c r="U1148" s="90">
        <f t="shared" si="41"/>
        <v>0</v>
      </c>
      <c r="V1148" s="90"/>
      <c r="W1148" s="371" t="s">
        <v>262</v>
      </c>
      <c r="X1148" s="62"/>
      <c r="Y1148" s="132"/>
      <c r="Z1148" s="74"/>
      <c r="AA1148" s="22"/>
      <c r="AB1148" s="141"/>
      <c r="AC1148" s="248"/>
      <c r="AD1148" s="248"/>
      <c r="AE1148" s="248"/>
      <c r="AF1148" s="248"/>
      <c r="AG1148" s="293"/>
      <c r="AH1148" s="400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401"/>
      <c r="AS1148" s="401"/>
      <c r="AT1148" s="401"/>
      <c r="AU1148" s="401"/>
      <c r="AV1148" s="401"/>
      <c r="AW1148" s="401"/>
      <c r="AX1148" s="401"/>
      <c r="AY1148" s="401"/>
      <c r="AZ1148" s="401"/>
      <c r="BA1148" s="401"/>
      <c r="BB1148" s="401"/>
      <c r="BC1148" s="401"/>
      <c r="BD1148" s="401"/>
      <c r="BE1148" s="401"/>
      <c r="BF1148" s="401"/>
      <c r="BG1148" s="401"/>
      <c r="BH1148" s="401"/>
      <c r="BI1148" s="401"/>
      <c r="BJ1148" s="401"/>
      <c r="BK1148" s="401"/>
      <c r="BL1148" s="401"/>
      <c r="BM1148" s="401"/>
      <c r="BN1148" s="401"/>
      <c r="BO1148" s="401"/>
      <c r="BP1148" s="401"/>
      <c r="BQ1148" s="401"/>
      <c r="BR1148" s="401"/>
      <c r="BS1148" s="401"/>
      <c r="BT1148" s="401"/>
      <c r="BU1148" s="401"/>
      <c r="BV1148" s="401"/>
      <c r="BW1148" s="401"/>
      <c r="BX1148" s="401"/>
      <c r="BY1148" s="401"/>
      <c r="BZ1148" s="401"/>
      <c r="CA1148" s="401"/>
      <c r="CB1148" s="401"/>
      <c r="CC1148" s="401"/>
      <c r="CD1148" s="401"/>
      <c r="CE1148" s="401"/>
      <c r="CF1148" s="401"/>
      <c r="CG1148" s="401"/>
      <c r="CH1148" s="401"/>
      <c r="CI1148" s="401"/>
      <c r="CJ1148" s="401"/>
      <c r="CK1148" s="401"/>
    </row>
    <row r="1149" spans="1:89" s="12" customFormat="1" ht="82.5" customHeight="1">
      <c r="A1149" s="371" t="s">
        <v>3653</v>
      </c>
      <c r="B1149" s="372" t="s">
        <v>23</v>
      </c>
      <c r="C1149" s="79" t="s">
        <v>1946</v>
      </c>
      <c r="D1149" s="79" t="s">
        <v>1945</v>
      </c>
      <c r="E1149" s="80" t="s">
        <v>1277</v>
      </c>
      <c r="F1149" s="81" t="s">
        <v>1901</v>
      </c>
      <c r="G1149" s="82" t="s">
        <v>24</v>
      </c>
      <c r="H1149" s="371">
        <v>0</v>
      </c>
      <c r="I1149" s="83">
        <v>470000000</v>
      </c>
      <c r="J1149" s="84" t="s">
        <v>25</v>
      </c>
      <c r="K1149" s="372" t="s">
        <v>3718</v>
      </c>
      <c r="L1149" s="64" t="s">
        <v>26</v>
      </c>
      <c r="M1149" s="85" t="s">
        <v>27</v>
      </c>
      <c r="N1149" s="372" t="s">
        <v>2044</v>
      </c>
      <c r="O1149" s="86" t="s">
        <v>28</v>
      </c>
      <c r="P1149" s="64">
        <v>796</v>
      </c>
      <c r="Q1149" s="87" t="s">
        <v>29</v>
      </c>
      <c r="R1149" s="87" t="s">
        <v>3128</v>
      </c>
      <c r="S1149" s="88">
        <v>100</v>
      </c>
      <c r="T1149" s="89">
        <f t="shared" si="40"/>
        <v>0</v>
      </c>
      <c r="U1149" s="90">
        <f t="shared" si="41"/>
        <v>0</v>
      </c>
      <c r="V1149" s="90"/>
      <c r="W1149" s="371" t="s">
        <v>262</v>
      </c>
      <c r="X1149" s="62" t="s">
        <v>3181</v>
      </c>
      <c r="Y1149" s="132"/>
      <c r="Z1149" s="74"/>
      <c r="AA1149" s="22"/>
      <c r="AB1149" s="141"/>
      <c r="AC1149" s="248"/>
      <c r="AD1149" s="248"/>
      <c r="AE1149" s="248"/>
      <c r="AF1149" s="248"/>
      <c r="AG1149" s="293"/>
      <c r="AH1149" s="400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401"/>
      <c r="AS1149" s="401"/>
      <c r="AT1149" s="401"/>
      <c r="AU1149" s="401"/>
      <c r="AV1149" s="401"/>
      <c r="AW1149" s="401"/>
      <c r="AX1149" s="401"/>
      <c r="AY1149" s="401"/>
      <c r="AZ1149" s="401"/>
      <c r="BA1149" s="401"/>
      <c r="BB1149" s="401"/>
      <c r="BC1149" s="401"/>
      <c r="BD1149" s="401"/>
      <c r="BE1149" s="401"/>
      <c r="BF1149" s="401"/>
      <c r="BG1149" s="401"/>
      <c r="BH1149" s="401"/>
      <c r="BI1149" s="401"/>
      <c r="BJ1149" s="401"/>
      <c r="BK1149" s="401"/>
      <c r="BL1149" s="401"/>
      <c r="BM1149" s="401"/>
      <c r="BN1149" s="401"/>
      <c r="BO1149" s="401"/>
      <c r="BP1149" s="401"/>
      <c r="BQ1149" s="401"/>
      <c r="BR1149" s="401"/>
      <c r="BS1149" s="401"/>
      <c r="BT1149" s="401"/>
      <c r="BU1149" s="401"/>
      <c r="BV1149" s="401"/>
      <c r="BW1149" s="401"/>
      <c r="BX1149" s="401"/>
      <c r="BY1149" s="401"/>
      <c r="BZ1149" s="401"/>
      <c r="CA1149" s="401"/>
      <c r="CB1149" s="401"/>
      <c r="CC1149" s="401"/>
      <c r="CD1149" s="401"/>
      <c r="CE1149" s="401"/>
      <c r="CF1149" s="401"/>
      <c r="CG1149" s="401"/>
      <c r="CH1149" s="401"/>
      <c r="CI1149" s="401"/>
      <c r="CJ1149" s="401"/>
      <c r="CK1149" s="401"/>
    </row>
    <row r="1150" spans="1:89" s="12" customFormat="1" ht="82.5" customHeight="1">
      <c r="A1150" s="371" t="s">
        <v>85</v>
      </c>
      <c r="B1150" s="372" t="s">
        <v>23</v>
      </c>
      <c r="C1150" s="79" t="s">
        <v>1947</v>
      </c>
      <c r="D1150" s="63" t="s">
        <v>1948</v>
      </c>
      <c r="E1150" s="63" t="s">
        <v>1949</v>
      </c>
      <c r="F1150" s="81" t="s">
        <v>1902</v>
      </c>
      <c r="G1150" s="82" t="s">
        <v>24</v>
      </c>
      <c r="H1150" s="371">
        <v>0</v>
      </c>
      <c r="I1150" s="83">
        <v>470000000</v>
      </c>
      <c r="J1150" s="84" t="s">
        <v>25</v>
      </c>
      <c r="K1150" s="372" t="s">
        <v>617</v>
      </c>
      <c r="L1150" s="64" t="s">
        <v>26</v>
      </c>
      <c r="M1150" s="85" t="s">
        <v>27</v>
      </c>
      <c r="N1150" s="372" t="s">
        <v>2044</v>
      </c>
      <c r="O1150" s="86" t="s">
        <v>28</v>
      </c>
      <c r="P1150" s="64">
        <v>796</v>
      </c>
      <c r="Q1150" s="87" t="s">
        <v>29</v>
      </c>
      <c r="R1150" s="87" t="s">
        <v>3128</v>
      </c>
      <c r="S1150" s="88">
        <v>24880</v>
      </c>
      <c r="T1150" s="89">
        <f t="shared" si="40"/>
        <v>0</v>
      </c>
      <c r="U1150" s="90">
        <f t="shared" si="41"/>
        <v>0</v>
      </c>
      <c r="V1150" s="90"/>
      <c r="W1150" s="371" t="s">
        <v>262</v>
      </c>
      <c r="X1150" s="62"/>
      <c r="Y1150" s="132"/>
      <c r="Z1150" s="74"/>
      <c r="AA1150" s="22"/>
      <c r="AB1150" s="141"/>
      <c r="AC1150" s="248"/>
      <c r="AD1150" s="248"/>
      <c r="AE1150" s="248"/>
      <c r="AF1150" s="248"/>
      <c r="AG1150" s="293"/>
      <c r="AH1150" s="400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401"/>
      <c r="AS1150" s="401"/>
      <c r="AT1150" s="401"/>
      <c r="AU1150" s="401"/>
      <c r="AV1150" s="401"/>
      <c r="AW1150" s="401"/>
      <c r="AX1150" s="401"/>
      <c r="AY1150" s="401"/>
      <c r="AZ1150" s="401"/>
      <c r="BA1150" s="401"/>
      <c r="BB1150" s="401"/>
      <c r="BC1150" s="401"/>
      <c r="BD1150" s="401"/>
      <c r="BE1150" s="401"/>
      <c r="BF1150" s="401"/>
      <c r="BG1150" s="401"/>
      <c r="BH1150" s="401"/>
      <c r="BI1150" s="401"/>
      <c r="BJ1150" s="401"/>
      <c r="BK1150" s="401"/>
      <c r="BL1150" s="401"/>
      <c r="BM1150" s="401"/>
      <c r="BN1150" s="401"/>
      <c r="BO1150" s="401"/>
      <c r="BP1150" s="401"/>
      <c r="BQ1150" s="401"/>
      <c r="BR1150" s="401"/>
      <c r="BS1150" s="401"/>
      <c r="BT1150" s="401"/>
      <c r="BU1150" s="401"/>
      <c r="BV1150" s="401"/>
      <c r="BW1150" s="401"/>
      <c r="BX1150" s="401"/>
      <c r="BY1150" s="401"/>
      <c r="BZ1150" s="401"/>
      <c r="CA1150" s="401"/>
      <c r="CB1150" s="401"/>
      <c r="CC1150" s="401"/>
      <c r="CD1150" s="401"/>
      <c r="CE1150" s="401"/>
      <c r="CF1150" s="401"/>
      <c r="CG1150" s="401"/>
      <c r="CH1150" s="401"/>
      <c r="CI1150" s="401"/>
      <c r="CJ1150" s="401"/>
      <c r="CK1150" s="401"/>
    </row>
    <row r="1151" spans="1:89" s="12" customFormat="1" ht="82.5" customHeight="1">
      <c r="A1151" s="371" t="s">
        <v>3654</v>
      </c>
      <c r="B1151" s="372" t="s">
        <v>23</v>
      </c>
      <c r="C1151" s="79" t="s">
        <v>1947</v>
      </c>
      <c r="D1151" s="63" t="s">
        <v>1948</v>
      </c>
      <c r="E1151" s="63" t="s">
        <v>1949</v>
      </c>
      <c r="F1151" s="81" t="s">
        <v>1902</v>
      </c>
      <c r="G1151" s="82" t="s">
        <v>24</v>
      </c>
      <c r="H1151" s="371">
        <v>0</v>
      </c>
      <c r="I1151" s="83">
        <v>470000000</v>
      </c>
      <c r="J1151" s="84" t="s">
        <v>25</v>
      </c>
      <c r="K1151" s="372" t="s">
        <v>3718</v>
      </c>
      <c r="L1151" s="64" t="s">
        <v>26</v>
      </c>
      <c r="M1151" s="85" t="s">
        <v>27</v>
      </c>
      <c r="N1151" s="372" t="s">
        <v>2044</v>
      </c>
      <c r="O1151" s="86" t="s">
        <v>28</v>
      </c>
      <c r="P1151" s="64">
        <v>796</v>
      </c>
      <c r="Q1151" s="87" t="s">
        <v>29</v>
      </c>
      <c r="R1151" s="87" t="s">
        <v>3128</v>
      </c>
      <c r="S1151" s="88">
        <v>24880</v>
      </c>
      <c r="T1151" s="89">
        <f t="shared" si="40"/>
        <v>0</v>
      </c>
      <c r="U1151" s="90">
        <f t="shared" si="41"/>
        <v>0</v>
      </c>
      <c r="V1151" s="90"/>
      <c r="W1151" s="371" t="s">
        <v>262</v>
      </c>
      <c r="X1151" s="62" t="s">
        <v>3181</v>
      </c>
      <c r="Y1151" s="132"/>
      <c r="Z1151" s="74"/>
      <c r="AA1151" s="22"/>
      <c r="AB1151" s="141"/>
      <c r="AC1151" s="248"/>
      <c r="AD1151" s="248"/>
      <c r="AE1151" s="248"/>
      <c r="AF1151" s="248"/>
      <c r="AG1151" s="293"/>
      <c r="AH1151" s="400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401"/>
      <c r="AS1151" s="401"/>
      <c r="AT1151" s="401"/>
      <c r="AU1151" s="401"/>
      <c r="AV1151" s="401"/>
      <c r="AW1151" s="401"/>
      <c r="AX1151" s="401"/>
      <c r="AY1151" s="401"/>
      <c r="AZ1151" s="401"/>
      <c r="BA1151" s="401"/>
      <c r="BB1151" s="401"/>
      <c r="BC1151" s="401"/>
      <c r="BD1151" s="401"/>
      <c r="BE1151" s="401"/>
      <c r="BF1151" s="401"/>
      <c r="BG1151" s="401"/>
      <c r="BH1151" s="401"/>
      <c r="BI1151" s="401"/>
      <c r="BJ1151" s="401"/>
      <c r="BK1151" s="401"/>
      <c r="BL1151" s="401"/>
      <c r="BM1151" s="401"/>
      <c r="BN1151" s="401"/>
      <c r="BO1151" s="401"/>
      <c r="BP1151" s="401"/>
      <c r="BQ1151" s="401"/>
      <c r="BR1151" s="401"/>
      <c r="BS1151" s="401"/>
      <c r="BT1151" s="401"/>
      <c r="BU1151" s="401"/>
      <c r="BV1151" s="401"/>
      <c r="BW1151" s="401"/>
      <c r="BX1151" s="401"/>
      <c r="BY1151" s="401"/>
      <c r="BZ1151" s="401"/>
      <c r="CA1151" s="401"/>
      <c r="CB1151" s="401"/>
      <c r="CC1151" s="401"/>
      <c r="CD1151" s="401"/>
      <c r="CE1151" s="401"/>
      <c r="CF1151" s="401"/>
      <c r="CG1151" s="401"/>
      <c r="CH1151" s="401"/>
      <c r="CI1151" s="401"/>
      <c r="CJ1151" s="401"/>
      <c r="CK1151" s="401"/>
    </row>
    <row r="1152" spans="1:89" s="12" customFormat="1" ht="82.5" customHeight="1">
      <c r="A1152" s="371" t="s">
        <v>5122</v>
      </c>
      <c r="B1152" s="372" t="s">
        <v>23</v>
      </c>
      <c r="C1152" s="79" t="s">
        <v>1947</v>
      </c>
      <c r="D1152" s="63" t="s">
        <v>1948</v>
      </c>
      <c r="E1152" s="63" t="s">
        <v>1949</v>
      </c>
      <c r="F1152" s="81" t="s">
        <v>1902</v>
      </c>
      <c r="G1152" s="82" t="s">
        <v>35</v>
      </c>
      <c r="H1152" s="371">
        <v>0</v>
      </c>
      <c r="I1152" s="83">
        <v>470000000</v>
      </c>
      <c r="J1152" s="84" t="s">
        <v>25</v>
      </c>
      <c r="K1152" s="372" t="s">
        <v>3084</v>
      </c>
      <c r="L1152" s="64" t="s">
        <v>26</v>
      </c>
      <c r="M1152" s="85" t="s">
        <v>27</v>
      </c>
      <c r="N1152" s="372" t="s">
        <v>2044</v>
      </c>
      <c r="O1152" s="86" t="s">
        <v>28</v>
      </c>
      <c r="P1152" s="64">
        <v>796</v>
      </c>
      <c r="Q1152" s="87" t="s">
        <v>29</v>
      </c>
      <c r="R1152" s="87" t="s">
        <v>3128</v>
      </c>
      <c r="S1152" s="88">
        <v>29856</v>
      </c>
      <c r="T1152" s="89">
        <f t="shared" si="40"/>
        <v>0</v>
      </c>
      <c r="U1152" s="90">
        <f t="shared" si="41"/>
        <v>0</v>
      </c>
      <c r="V1152" s="90"/>
      <c r="W1152" s="371" t="s">
        <v>262</v>
      </c>
      <c r="X1152" s="62" t="s">
        <v>5055</v>
      </c>
      <c r="Y1152" s="132"/>
      <c r="Z1152" s="74"/>
      <c r="AA1152" s="22"/>
      <c r="AB1152" s="141"/>
      <c r="AC1152" s="248"/>
      <c r="AD1152" s="248"/>
      <c r="AE1152" s="248"/>
      <c r="AF1152" s="248"/>
      <c r="AG1152" s="293"/>
      <c r="AH1152" s="400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401"/>
      <c r="AS1152" s="401"/>
      <c r="AT1152" s="401"/>
      <c r="AU1152" s="401"/>
      <c r="AV1152" s="401"/>
      <c r="AW1152" s="401"/>
      <c r="AX1152" s="401"/>
      <c r="AY1152" s="401"/>
      <c r="AZ1152" s="401"/>
      <c r="BA1152" s="401"/>
      <c r="BB1152" s="401"/>
      <c r="BC1152" s="401"/>
      <c r="BD1152" s="401"/>
      <c r="BE1152" s="401"/>
      <c r="BF1152" s="401"/>
      <c r="BG1152" s="401"/>
      <c r="BH1152" s="401"/>
      <c r="BI1152" s="401"/>
      <c r="BJ1152" s="401"/>
      <c r="BK1152" s="401"/>
      <c r="BL1152" s="401"/>
      <c r="BM1152" s="401"/>
      <c r="BN1152" s="401"/>
      <c r="BO1152" s="401"/>
      <c r="BP1152" s="401"/>
      <c r="BQ1152" s="401"/>
      <c r="BR1152" s="401"/>
      <c r="BS1152" s="401"/>
      <c r="BT1152" s="401"/>
      <c r="BU1152" s="401"/>
      <c r="BV1152" s="401"/>
      <c r="BW1152" s="401"/>
      <c r="BX1152" s="401"/>
      <c r="BY1152" s="401"/>
      <c r="BZ1152" s="401"/>
      <c r="CA1152" s="401"/>
      <c r="CB1152" s="401"/>
      <c r="CC1152" s="401"/>
      <c r="CD1152" s="401"/>
      <c r="CE1152" s="401"/>
      <c r="CF1152" s="401"/>
      <c r="CG1152" s="401"/>
      <c r="CH1152" s="401"/>
      <c r="CI1152" s="401"/>
      <c r="CJ1152" s="401"/>
      <c r="CK1152" s="401"/>
    </row>
    <row r="1153" spans="1:89" s="12" customFormat="1" ht="82.5" customHeight="1">
      <c r="A1153" s="371" t="s">
        <v>86</v>
      </c>
      <c r="B1153" s="372" t="s">
        <v>23</v>
      </c>
      <c r="C1153" s="79" t="s">
        <v>1931</v>
      </c>
      <c r="D1153" s="79" t="s">
        <v>1932</v>
      </c>
      <c r="E1153" s="80" t="s">
        <v>1933</v>
      </c>
      <c r="F1153" s="81" t="s">
        <v>1903</v>
      </c>
      <c r="G1153" s="82" t="s">
        <v>24</v>
      </c>
      <c r="H1153" s="371">
        <v>0</v>
      </c>
      <c r="I1153" s="83">
        <v>470000000</v>
      </c>
      <c r="J1153" s="84" t="s">
        <v>25</v>
      </c>
      <c r="K1153" s="372" t="s">
        <v>617</v>
      </c>
      <c r="L1153" s="64" t="s">
        <v>26</v>
      </c>
      <c r="M1153" s="85" t="s">
        <v>27</v>
      </c>
      <c r="N1153" s="372" t="s">
        <v>2044</v>
      </c>
      <c r="O1153" s="86" t="s">
        <v>28</v>
      </c>
      <c r="P1153" s="64">
        <v>796</v>
      </c>
      <c r="Q1153" s="87" t="s">
        <v>29</v>
      </c>
      <c r="R1153" s="87" t="s">
        <v>3128</v>
      </c>
      <c r="S1153" s="88">
        <v>45400</v>
      </c>
      <c r="T1153" s="89">
        <f t="shared" si="40"/>
        <v>0</v>
      </c>
      <c r="U1153" s="90">
        <f t="shared" si="41"/>
        <v>0</v>
      </c>
      <c r="V1153" s="90"/>
      <c r="W1153" s="371" t="s">
        <v>262</v>
      </c>
      <c r="X1153" s="62"/>
      <c r="Y1153" s="132"/>
      <c r="Z1153" s="74"/>
      <c r="AA1153" s="22"/>
      <c r="AB1153" s="141"/>
      <c r="AC1153" s="248"/>
      <c r="AD1153" s="248"/>
      <c r="AE1153" s="248"/>
      <c r="AF1153" s="248"/>
      <c r="AG1153" s="293"/>
      <c r="AH1153" s="400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401"/>
      <c r="AS1153" s="401"/>
      <c r="AT1153" s="401"/>
      <c r="AU1153" s="401"/>
      <c r="AV1153" s="401"/>
      <c r="AW1153" s="401"/>
      <c r="AX1153" s="401"/>
      <c r="AY1153" s="401"/>
      <c r="AZ1153" s="401"/>
      <c r="BA1153" s="401"/>
      <c r="BB1153" s="401"/>
      <c r="BC1153" s="401"/>
      <c r="BD1153" s="401"/>
      <c r="BE1153" s="401"/>
      <c r="BF1153" s="401"/>
      <c r="BG1153" s="401"/>
      <c r="BH1153" s="401"/>
      <c r="BI1153" s="401"/>
      <c r="BJ1153" s="401"/>
      <c r="BK1153" s="401"/>
      <c r="BL1153" s="401"/>
      <c r="BM1153" s="401"/>
      <c r="BN1153" s="401"/>
      <c r="BO1153" s="401"/>
      <c r="BP1153" s="401"/>
      <c r="BQ1153" s="401"/>
      <c r="BR1153" s="401"/>
      <c r="BS1153" s="401"/>
      <c r="BT1153" s="401"/>
      <c r="BU1153" s="401"/>
      <c r="BV1153" s="401"/>
      <c r="BW1153" s="401"/>
      <c r="BX1153" s="401"/>
      <c r="BY1153" s="401"/>
      <c r="BZ1153" s="401"/>
      <c r="CA1153" s="401"/>
      <c r="CB1153" s="401"/>
      <c r="CC1153" s="401"/>
      <c r="CD1153" s="401"/>
      <c r="CE1153" s="401"/>
      <c r="CF1153" s="401"/>
      <c r="CG1153" s="401"/>
      <c r="CH1153" s="401"/>
      <c r="CI1153" s="401"/>
      <c r="CJ1153" s="401"/>
      <c r="CK1153" s="401"/>
    </row>
    <row r="1154" spans="1:89" s="12" customFormat="1" ht="82.5" customHeight="1">
      <c r="A1154" s="371" t="s">
        <v>3655</v>
      </c>
      <c r="B1154" s="372" t="s">
        <v>23</v>
      </c>
      <c r="C1154" s="79" t="s">
        <v>1931</v>
      </c>
      <c r="D1154" s="79" t="s">
        <v>1932</v>
      </c>
      <c r="E1154" s="80" t="s">
        <v>1933</v>
      </c>
      <c r="F1154" s="81" t="s">
        <v>1903</v>
      </c>
      <c r="G1154" s="82" t="s">
        <v>24</v>
      </c>
      <c r="H1154" s="371">
        <v>0</v>
      </c>
      <c r="I1154" s="83">
        <v>470000000</v>
      </c>
      <c r="J1154" s="84" t="s">
        <v>25</v>
      </c>
      <c r="K1154" s="372" t="s">
        <v>3718</v>
      </c>
      <c r="L1154" s="64" t="s">
        <v>26</v>
      </c>
      <c r="M1154" s="85" t="s">
        <v>27</v>
      </c>
      <c r="N1154" s="372" t="s">
        <v>2044</v>
      </c>
      <c r="O1154" s="86" t="s">
        <v>28</v>
      </c>
      <c r="P1154" s="64">
        <v>796</v>
      </c>
      <c r="Q1154" s="87" t="s">
        <v>29</v>
      </c>
      <c r="R1154" s="87" t="s">
        <v>3128</v>
      </c>
      <c r="S1154" s="88">
        <v>45400</v>
      </c>
      <c r="T1154" s="89">
        <f t="shared" si="40"/>
        <v>0</v>
      </c>
      <c r="U1154" s="90">
        <f t="shared" si="41"/>
        <v>0</v>
      </c>
      <c r="V1154" s="90"/>
      <c r="W1154" s="371" t="s">
        <v>262</v>
      </c>
      <c r="X1154" s="62" t="s">
        <v>3181</v>
      </c>
      <c r="Y1154" s="132"/>
      <c r="Z1154" s="74"/>
      <c r="AA1154" s="22"/>
      <c r="AB1154" s="141"/>
      <c r="AC1154" s="248"/>
      <c r="AD1154" s="248"/>
      <c r="AE1154" s="248"/>
      <c r="AF1154" s="248"/>
      <c r="AG1154" s="293"/>
      <c r="AH1154" s="400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401"/>
      <c r="AS1154" s="401"/>
      <c r="AT1154" s="401"/>
      <c r="AU1154" s="401"/>
      <c r="AV1154" s="401"/>
      <c r="AW1154" s="401"/>
      <c r="AX1154" s="401"/>
      <c r="AY1154" s="401"/>
      <c r="AZ1154" s="401"/>
      <c r="BA1154" s="401"/>
      <c r="BB1154" s="401"/>
      <c r="BC1154" s="401"/>
      <c r="BD1154" s="401"/>
      <c r="BE1154" s="401"/>
      <c r="BF1154" s="401"/>
      <c r="BG1154" s="401"/>
      <c r="BH1154" s="401"/>
      <c r="BI1154" s="401"/>
      <c r="BJ1154" s="401"/>
      <c r="BK1154" s="401"/>
      <c r="BL1154" s="401"/>
      <c r="BM1154" s="401"/>
      <c r="BN1154" s="401"/>
      <c r="BO1154" s="401"/>
      <c r="BP1154" s="401"/>
      <c r="BQ1154" s="401"/>
      <c r="BR1154" s="401"/>
      <c r="BS1154" s="401"/>
      <c r="BT1154" s="401"/>
      <c r="BU1154" s="401"/>
      <c r="BV1154" s="401"/>
      <c r="BW1154" s="401"/>
      <c r="BX1154" s="401"/>
      <c r="BY1154" s="401"/>
      <c r="BZ1154" s="401"/>
      <c r="CA1154" s="401"/>
      <c r="CB1154" s="401"/>
      <c r="CC1154" s="401"/>
      <c r="CD1154" s="401"/>
      <c r="CE1154" s="401"/>
      <c r="CF1154" s="401"/>
      <c r="CG1154" s="401"/>
      <c r="CH1154" s="401"/>
      <c r="CI1154" s="401"/>
      <c r="CJ1154" s="401"/>
      <c r="CK1154" s="401"/>
    </row>
    <row r="1155" spans="1:89" s="12" customFormat="1" ht="82.5" customHeight="1">
      <c r="A1155" s="371" t="s">
        <v>3655</v>
      </c>
      <c r="B1155" s="372" t="s">
        <v>23</v>
      </c>
      <c r="C1155" s="79" t="s">
        <v>1931</v>
      </c>
      <c r="D1155" s="79" t="s">
        <v>1932</v>
      </c>
      <c r="E1155" s="80" t="s">
        <v>1933</v>
      </c>
      <c r="F1155" s="81" t="s">
        <v>1903</v>
      </c>
      <c r="G1155" s="82" t="s">
        <v>35</v>
      </c>
      <c r="H1155" s="371">
        <v>0</v>
      </c>
      <c r="I1155" s="83">
        <v>470000000</v>
      </c>
      <c r="J1155" s="84" t="s">
        <v>25</v>
      </c>
      <c r="K1155" s="372" t="s">
        <v>3084</v>
      </c>
      <c r="L1155" s="64" t="s">
        <v>26</v>
      </c>
      <c r="M1155" s="85" t="s">
        <v>27</v>
      </c>
      <c r="N1155" s="372" t="s">
        <v>2044</v>
      </c>
      <c r="O1155" s="86" t="s">
        <v>28</v>
      </c>
      <c r="P1155" s="64">
        <v>796</v>
      </c>
      <c r="Q1155" s="87" t="s">
        <v>29</v>
      </c>
      <c r="R1155" s="87" t="s">
        <v>3128</v>
      </c>
      <c r="S1155" s="88">
        <v>54480</v>
      </c>
      <c r="T1155" s="89">
        <f t="shared" si="40"/>
        <v>0</v>
      </c>
      <c r="U1155" s="90">
        <f t="shared" si="41"/>
        <v>0</v>
      </c>
      <c r="V1155" s="90"/>
      <c r="W1155" s="371" t="s">
        <v>262</v>
      </c>
      <c r="X1155" s="62" t="s">
        <v>5101</v>
      </c>
      <c r="Y1155" s="132"/>
      <c r="Z1155" s="74"/>
      <c r="AA1155" s="22"/>
      <c r="AB1155" s="141"/>
      <c r="AC1155" s="248"/>
      <c r="AD1155" s="248"/>
      <c r="AE1155" s="248"/>
      <c r="AF1155" s="248"/>
      <c r="AG1155" s="293"/>
      <c r="AH1155" s="400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401"/>
      <c r="AS1155" s="401"/>
      <c r="AT1155" s="401"/>
      <c r="AU1155" s="401"/>
      <c r="AV1155" s="401"/>
      <c r="AW1155" s="401"/>
      <c r="AX1155" s="401"/>
      <c r="AY1155" s="401"/>
      <c r="AZ1155" s="401"/>
      <c r="BA1155" s="401"/>
      <c r="BB1155" s="401"/>
      <c r="BC1155" s="401"/>
      <c r="BD1155" s="401"/>
      <c r="BE1155" s="401"/>
      <c r="BF1155" s="401"/>
      <c r="BG1155" s="401"/>
      <c r="BH1155" s="401"/>
      <c r="BI1155" s="401"/>
      <c r="BJ1155" s="401"/>
      <c r="BK1155" s="401"/>
      <c r="BL1155" s="401"/>
      <c r="BM1155" s="401"/>
      <c r="BN1155" s="401"/>
      <c r="BO1155" s="401"/>
      <c r="BP1155" s="401"/>
      <c r="BQ1155" s="401"/>
      <c r="BR1155" s="401"/>
      <c r="BS1155" s="401"/>
      <c r="BT1155" s="401"/>
      <c r="BU1155" s="401"/>
      <c r="BV1155" s="401"/>
      <c r="BW1155" s="401"/>
      <c r="BX1155" s="401"/>
      <c r="BY1155" s="401"/>
      <c r="BZ1155" s="401"/>
      <c r="CA1155" s="401"/>
      <c r="CB1155" s="401"/>
      <c r="CC1155" s="401"/>
      <c r="CD1155" s="401"/>
      <c r="CE1155" s="401"/>
      <c r="CF1155" s="401"/>
      <c r="CG1155" s="401"/>
      <c r="CH1155" s="401"/>
      <c r="CI1155" s="401"/>
      <c r="CJ1155" s="401"/>
      <c r="CK1155" s="401"/>
    </row>
    <row r="1156" spans="1:89" s="12" customFormat="1" ht="82.5" customHeight="1">
      <c r="A1156" s="371" t="s">
        <v>89</v>
      </c>
      <c r="B1156" s="372" t="s">
        <v>23</v>
      </c>
      <c r="C1156" s="79" t="s">
        <v>2027</v>
      </c>
      <c r="D1156" s="79" t="s">
        <v>2028</v>
      </c>
      <c r="E1156" s="80" t="s">
        <v>2029</v>
      </c>
      <c r="F1156" s="81" t="s">
        <v>1904</v>
      </c>
      <c r="G1156" s="82" t="s">
        <v>24</v>
      </c>
      <c r="H1156" s="371">
        <v>0</v>
      </c>
      <c r="I1156" s="83">
        <v>470000000</v>
      </c>
      <c r="J1156" s="84" t="s">
        <v>25</v>
      </c>
      <c r="K1156" s="372" t="s">
        <v>617</v>
      </c>
      <c r="L1156" s="64" t="s">
        <v>26</v>
      </c>
      <c r="M1156" s="85" t="s">
        <v>27</v>
      </c>
      <c r="N1156" s="372" t="s">
        <v>2044</v>
      </c>
      <c r="O1156" s="86" t="s">
        <v>28</v>
      </c>
      <c r="P1156" s="64">
        <v>796</v>
      </c>
      <c r="Q1156" s="87" t="s">
        <v>29</v>
      </c>
      <c r="R1156" s="87" t="s">
        <v>3128</v>
      </c>
      <c r="S1156" s="88">
        <v>32700</v>
      </c>
      <c r="T1156" s="89">
        <f t="shared" si="40"/>
        <v>0</v>
      </c>
      <c r="U1156" s="90">
        <f t="shared" si="41"/>
        <v>0</v>
      </c>
      <c r="V1156" s="90"/>
      <c r="W1156" s="371" t="s">
        <v>262</v>
      </c>
      <c r="X1156" s="62"/>
      <c r="Y1156" s="132"/>
      <c r="Z1156" s="74"/>
      <c r="AA1156" s="22"/>
      <c r="AB1156" s="141"/>
      <c r="AC1156" s="248"/>
      <c r="AD1156" s="248"/>
      <c r="AE1156" s="248"/>
      <c r="AF1156" s="248"/>
      <c r="AG1156" s="293"/>
      <c r="AH1156" s="400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401"/>
      <c r="AS1156" s="401"/>
      <c r="AT1156" s="401"/>
      <c r="AU1156" s="401"/>
      <c r="AV1156" s="401"/>
      <c r="AW1156" s="401"/>
      <c r="AX1156" s="401"/>
      <c r="AY1156" s="401"/>
      <c r="AZ1156" s="401"/>
      <c r="BA1156" s="401"/>
      <c r="BB1156" s="401"/>
      <c r="BC1156" s="401"/>
      <c r="BD1156" s="401"/>
      <c r="BE1156" s="401"/>
      <c r="BF1156" s="401"/>
      <c r="BG1156" s="401"/>
      <c r="BH1156" s="401"/>
      <c r="BI1156" s="401"/>
      <c r="BJ1156" s="401"/>
      <c r="BK1156" s="401"/>
      <c r="BL1156" s="401"/>
      <c r="BM1156" s="401"/>
      <c r="BN1156" s="401"/>
      <c r="BO1156" s="401"/>
      <c r="BP1156" s="401"/>
      <c r="BQ1156" s="401"/>
      <c r="BR1156" s="401"/>
      <c r="BS1156" s="401"/>
      <c r="BT1156" s="401"/>
      <c r="BU1156" s="401"/>
      <c r="BV1156" s="401"/>
      <c r="BW1156" s="401"/>
      <c r="BX1156" s="401"/>
      <c r="BY1156" s="401"/>
      <c r="BZ1156" s="401"/>
      <c r="CA1156" s="401"/>
      <c r="CB1156" s="401"/>
      <c r="CC1156" s="401"/>
      <c r="CD1156" s="401"/>
      <c r="CE1156" s="401"/>
      <c r="CF1156" s="401"/>
      <c r="CG1156" s="401"/>
      <c r="CH1156" s="401"/>
      <c r="CI1156" s="401"/>
      <c r="CJ1156" s="401"/>
      <c r="CK1156" s="401"/>
    </row>
    <row r="1157" spans="1:89" s="12" customFormat="1" ht="82.5" customHeight="1">
      <c r="A1157" s="371" t="s">
        <v>3656</v>
      </c>
      <c r="B1157" s="372" t="s">
        <v>23</v>
      </c>
      <c r="C1157" s="79" t="s">
        <v>2027</v>
      </c>
      <c r="D1157" s="79" t="s">
        <v>2028</v>
      </c>
      <c r="E1157" s="80" t="s">
        <v>2029</v>
      </c>
      <c r="F1157" s="81" t="s">
        <v>1904</v>
      </c>
      <c r="G1157" s="82" t="s">
        <v>24</v>
      </c>
      <c r="H1157" s="371">
        <v>0</v>
      </c>
      <c r="I1157" s="83">
        <v>470000000</v>
      </c>
      <c r="J1157" s="84" t="s">
        <v>25</v>
      </c>
      <c r="K1157" s="372" t="s">
        <v>3718</v>
      </c>
      <c r="L1157" s="64" t="s">
        <v>26</v>
      </c>
      <c r="M1157" s="85" t="s">
        <v>27</v>
      </c>
      <c r="N1157" s="372" t="s">
        <v>2044</v>
      </c>
      <c r="O1157" s="86" t="s">
        <v>28</v>
      </c>
      <c r="P1157" s="64">
        <v>796</v>
      </c>
      <c r="Q1157" s="87" t="s">
        <v>29</v>
      </c>
      <c r="R1157" s="87" t="s">
        <v>3128</v>
      </c>
      <c r="S1157" s="88">
        <v>32700</v>
      </c>
      <c r="T1157" s="89">
        <f t="shared" si="40"/>
        <v>0</v>
      </c>
      <c r="U1157" s="90">
        <f t="shared" si="41"/>
        <v>0</v>
      </c>
      <c r="V1157" s="90"/>
      <c r="W1157" s="371" t="s">
        <v>262</v>
      </c>
      <c r="X1157" s="62" t="s">
        <v>3181</v>
      </c>
      <c r="Y1157" s="132"/>
      <c r="Z1157" s="74"/>
      <c r="AA1157" s="22"/>
      <c r="AB1157" s="141"/>
      <c r="AC1157" s="248"/>
      <c r="AD1157" s="248"/>
      <c r="AE1157" s="248"/>
      <c r="AF1157" s="248"/>
      <c r="AG1157" s="293"/>
      <c r="AH1157" s="400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401"/>
      <c r="AS1157" s="401"/>
      <c r="AT1157" s="401"/>
      <c r="AU1157" s="401"/>
      <c r="AV1157" s="401"/>
      <c r="AW1157" s="401"/>
      <c r="AX1157" s="401"/>
      <c r="AY1157" s="401"/>
      <c r="AZ1157" s="401"/>
      <c r="BA1157" s="401"/>
      <c r="BB1157" s="401"/>
      <c r="BC1157" s="401"/>
      <c r="BD1157" s="401"/>
      <c r="BE1157" s="401"/>
      <c r="BF1157" s="401"/>
      <c r="BG1157" s="401"/>
      <c r="BH1157" s="401"/>
      <c r="BI1157" s="401"/>
      <c r="BJ1157" s="401"/>
      <c r="BK1157" s="401"/>
      <c r="BL1157" s="401"/>
      <c r="BM1157" s="401"/>
      <c r="BN1157" s="401"/>
      <c r="BO1157" s="401"/>
      <c r="BP1157" s="401"/>
      <c r="BQ1157" s="401"/>
      <c r="BR1157" s="401"/>
      <c r="BS1157" s="401"/>
      <c r="BT1157" s="401"/>
      <c r="BU1157" s="401"/>
      <c r="BV1157" s="401"/>
      <c r="BW1157" s="401"/>
      <c r="BX1157" s="401"/>
      <c r="BY1157" s="401"/>
      <c r="BZ1157" s="401"/>
      <c r="CA1157" s="401"/>
      <c r="CB1157" s="401"/>
      <c r="CC1157" s="401"/>
      <c r="CD1157" s="401"/>
      <c r="CE1157" s="401"/>
      <c r="CF1157" s="401"/>
      <c r="CG1157" s="401"/>
      <c r="CH1157" s="401"/>
      <c r="CI1157" s="401"/>
      <c r="CJ1157" s="401"/>
      <c r="CK1157" s="401"/>
    </row>
    <row r="1158" spans="1:89" s="12" customFormat="1" ht="82.5" customHeight="1">
      <c r="A1158" s="371" t="s">
        <v>5123</v>
      </c>
      <c r="B1158" s="372" t="s">
        <v>23</v>
      </c>
      <c r="C1158" s="79" t="s">
        <v>2027</v>
      </c>
      <c r="D1158" s="79" t="s">
        <v>2028</v>
      </c>
      <c r="E1158" s="80" t="s">
        <v>2029</v>
      </c>
      <c r="F1158" s="81" t="s">
        <v>1904</v>
      </c>
      <c r="G1158" s="82" t="s">
        <v>35</v>
      </c>
      <c r="H1158" s="371">
        <v>0</v>
      </c>
      <c r="I1158" s="83">
        <v>470000000</v>
      </c>
      <c r="J1158" s="84" t="s">
        <v>25</v>
      </c>
      <c r="K1158" s="372" t="s">
        <v>3084</v>
      </c>
      <c r="L1158" s="64" t="s">
        <v>26</v>
      </c>
      <c r="M1158" s="85" t="s">
        <v>27</v>
      </c>
      <c r="N1158" s="372" t="s">
        <v>2044</v>
      </c>
      <c r="O1158" s="86" t="s">
        <v>28</v>
      </c>
      <c r="P1158" s="64">
        <v>796</v>
      </c>
      <c r="Q1158" s="87" t="s">
        <v>29</v>
      </c>
      <c r="R1158" s="87" t="s">
        <v>3128</v>
      </c>
      <c r="S1158" s="88">
        <v>39240</v>
      </c>
      <c r="T1158" s="89">
        <f t="shared" si="40"/>
        <v>0</v>
      </c>
      <c r="U1158" s="90">
        <f t="shared" si="41"/>
        <v>0</v>
      </c>
      <c r="V1158" s="90"/>
      <c r="W1158" s="371" t="s">
        <v>262</v>
      </c>
      <c r="X1158" s="62" t="s">
        <v>5101</v>
      </c>
      <c r="Y1158" s="132"/>
      <c r="Z1158" s="74"/>
      <c r="AA1158" s="22"/>
      <c r="AB1158" s="141"/>
      <c r="AC1158" s="248"/>
      <c r="AD1158" s="248"/>
      <c r="AE1158" s="248"/>
      <c r="AF1158" s="248"/>
      <c r="AG1158" s="293"/>
      <c r="AH1158" s="400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401"/>
      <c r="AS1158" s="401"/>
      <c r="AT1158" s="401"/>
      <c r="AU1158" s="401"/>
      <c r="AV1158" s="401"/>
      <c r="AW1158" s="401"/>
      <c r="AX1158" s="401"/>
      <c r="AY1158" s="401"/>
      <c r="AZ1158" s="401"/>
      <c r="BA1158" s="401"/>
      <c r="BB1158" s="401"/>
      <c r="BC1158" s="401"/>
      <c r="BD1158" s="401"/>
      <c r="BE1158" s="401"/>
      <c r="BF1158" s="401"/>
      <c r="BG1158" s="401"/>
      <c r="BH1158" s="401"/>
      <c r="BI1158" s="401"/>
      <c r="BJ1158" s="401"/>
      <c r="BK1158" s="401"/>
      <c r="BL1158" s="401"/>
      <c r="BM1158" s="401"/>
      <c r="BN1158" s="401"/>
      <c r="BO1158" s="401"/>
      <c r="BP1158" s="401"/>
      <c r="BQ1158" s="401"/>
      <c r="BR1158" s="401"/>
      <c r="BS1158" s="401"/>
      <c r="BT1158" s="401"/>
      <c r="BU1158" s="401"/>
      <c r="BV1158" s="401"/>
      <c r="BW1158" s="401"/>
      <c r="BX1158" s="401"/>
      <c r="BY1158" s="401"/>
      <c r="BZ1158" s="401"/>
      <c r="CA1158" s="401"/>
      <c r="CB1158" s="401"/>
      <c r="CC1158" s="401"/>
      <c r="CD1158" s="401"/>
      <c r="CE1158" s="401"/>
      <c r="CF1158" s="401"/>
      <c r="CG1158" s="401"/>
      <c r="CH1158" s="401"/>
      <c r="CI1158" s="401"/>
      <c r="CJ1158" s="401"/>
      <c r="CK1158" s="401"/>
    </row>
    <row r="1159" spans="1:89" s="12" customFormat="1" ht="82.5" customHeight="1">
      <c r="A1159" s="371" t="s">
        <v>90</v>
      </c>
      <c r="B1159" s="372" t="s">
        <v>23</v>
      </c>
      <c r="C1159" s="79" t="s">
        <v>1965</v>
      </c>
      <c r="D1159" s="79" t="s">
        <v>1456</v>
      </c>
      <c r="E1159" s="80" t="s">
        <v>1966</v>
      </c>
      <c r="F1159" s="81" t="s">
        <v>1905</v>
      </c>
      <c r="G1159" s="82" t="s">
        <v>24</v>
      </c>
      <c r="H1159" s="371">
        <v>0</v>
      </c>
      <c r="I1159" s="83">
        <v>470000000</v>
      </c>
      <c r="J1159" s="84" t="s">
        <v>25</v>
      </c>
      <c r="K1159" s="372" t="s">
        <v>617</v>
      </c>
      <c r="L1159" s="64" t="s">
        <v>26</v>
      </c>
      <c r="M1159" s="85" t="s">
        <v>27</v>
      </c>
      <c r="N1159" s="372" t="s">
        <v>2044</v>
      </c>
      <c r="O1159" s="86" t="s">
        <v>28</v>
      </c>
      <c r="P1159" s="64">
        <v>796</v>
      </c>
      <c r="Q1159" s="87" t="s">
        <v>29</v>
      </c>
      <c r="R1159" s="87" t="s">
        <v>3128</v>
      </c>
      <c r="S1159" s="88">
        <v>10140</v>
      </c>
      <c r="T1159" s="89">
        <f t="shared" si="40"/>
        <v>0</v>
      </c>
      <c r="U1159" s="90">
        <f t="shared" si="41"/>
        <v>0</v>
      </c>
      <c r="V1159" s="90"/>
      <c r="W1159" s="371" t="s">
        <v>262</v>
      </c>
      <c r="X1159" s="62"/>
      <c r="Y1159" s="132"/>
      <c r="Z1159" s="74"/>
      <c r="AA1159" s="22"/>
      <c r="AB1159" s="141"/>
      <c r="AC1159" s="248"/>
      <c r="AD1159" s="248"/>
      <c r="AE1159" s="248"/>
      <c r="AF1159" s="248"/>
      <c r="AG1159" s="293"/>
      <c r="AH1159" s="400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401"/>
      <c r="AS1159" s="401"/>
      <c r="AT1159" s="401"/>
      <c r="AU1159" s="401"/>
      <c r="AV1159" s="401"/>
      <c r="AW1159" s="401"/>
      <c r="AX1159" s="401"/>
      <c r="AY1159" s="401"/>
      <c r="AZ1159" s="401"/>
      <c r="BA1159" s="401"/>
      <c r="BB1159" s="401"/>
      <c r="BC1159" s="401"/>
      <c r="BD1159" s="401"/>
      <c r="BE1159" s="401"/>
      <c r="BF1159" s="401"/>
      <c r="BG1159" s="401"/>
      <c r="BH1159" s="401"/>
      <c r="BI1159" s="401"/>
      <c r="BJ1159" s="401"/>
      <c r="BK1159" s="401"/>
      <c r="BL1159" s="401"/>
      <c r="BM1159" s="401"/>
      <c r="BN1159" s="401"/>
      <c r="BO1159" s="401"/>
      <c r="BP1159" s="401"/>
      <c r="BQ1159" s="401"/>
      <c r="BR1159" s="401"/>
      <c r="BS1159" s="401"/>
      <c r="BT1159" s="401"/>
      <c r="BU1159" s="401"/>
      <c r="BV1159" s="401"/>
      <c r="BW1159" s="401"/>
      <c r="BX1159" s="401"/>
      <c r="BY1159" s="401"/>
      <c r="BZ1159" s="401"/>
      <c r="CA1159" s="401"/>
      <c r="CB1159" s="401"/>
      <c r="CC1159" s="401"/>
      <c r="CD1159" s="401"/>
      <c r="CE1159" s="401"/>
      <c r="CF1159" s="401"/>
      <c r="CG1159" s="401"/>
      <c r="CH1159" s="401"/>
      <c r="CI1159" s="401"/>
      <c r="CJ1159" s="401"/>
      <c r="CK1159" s="401"/>
    </row>
    <row r="1160" spans="1:89" s="12" customFormat="1" ht="82.5" customHeight="1">
      <c r="A1160" s="371" t="s">
        <v>3657</v>
      </c>
      <c r="B1160" s="372" t="s">
        <v>23</v>
      </c>
      <c r="C1160" s="79" t="s">
        <v>1965</v>
      </c>
      <c r="D1160" s="79" t="s">
        <v>1456</v>
      </c>
      <c r="E1160" s="80" t="s">
        <v>1966</v>
      </c>
      <c r="F1160" s="81" t="s">
        <v>1905</v>
      </c>
      <c r="G1160" s="82" t="s">
        <v>24</v>
      </c>
      <c r="H1160" s="371">
        <v>0</v>
      </c>
      <c r="I1160" s="83">
        <v>470000000</v>
      </c>
      <c r="J1160" s="84" t="s">
        <v>25</v>
      </c>
      <c r="K1160" s="372" t="s">
        <v>3718</v>
      </c>
      <c r="L1160" s="64" t="s">
        <v>26</v>
      </c>
      <c r="M1160" s="85" t="s">
        <v>27</v>
      </c>
      <c r="N1160" s="372" t="s">
        <v>2044</v>
      </c>
      <c r="O1160" s="86" t="s">
        <v>28</v>
      </c>
      <c r="P1160" s="64">
        <v>796</v>
      </c>
      <c r="Q1160" s="87" t="s">
        <v>29</v>
      </c>
      <c r="R1160" s="87" t="s">
        <v>3128</v>
      </c>
      <c r="S1160" s="88">
        <v>10140</v>
      </c>
      <c r="T1160" s="89">
        <f t="shared" si="40"/>
        <v>0</v>
      </c>
      <c r="U1160" s="90">
        <f t="shared" si="41"/>
        <v>0</v>
      </c>
      <c r="V1160" s="90"/>
      <c r="W1160" s="371" t="s">
        <v>262</v>
      </c>
      <c r="X1160" s="62" t="s">
        <v>3181</v>
      </c>
      <c r="Y1160" s="132"/>
      <c r="Z1160" s="74"/>
      <c r="AA1160" s="22"/>
      <c r="AB1160" s="141"/>
      <c r="AC1160" s="248"/>
      <c r="AD1160" s="248"/>
      <c r="AE1160" s="248"/>
      <c r="AF1160" s="248"/>
      <c r="AG1160" s="293"/>
      <c r="AH1160" s="400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401"/>
      <c r="AS1160" s="401"/>
      <c r="AT1160" s="401"/>
      <c r="AU1160" s="401"/>
      <c r="AV1160" s="401"/>
      <c r="AW1160" s="401"/>
      <c r="AX1160" s="401"/>
      <c r="AY1160" s="401"/>
      <c r="AZ1160" s="401"/>
      <c r="BA1160" s="401"/>
      <c r="BB1160" s="401"/>
      <c r="BC1160" s="401"/>
      <c r="BD1160" s="401"/>
      <c r="BE1160" s="401"/>
      <c r="BF1160" s="401"/>
      <c r="BG1160" s="401"/>
      <c r="BH1160" s="401"/>
      <c r="BI1160" s="401"/>
      <c r="BJ1160" s="401"/>
      <c r="BK1160" s="401"/>
      <c r="BL1160" s="401"/>
      <c r="BM1160" s="401"/>
      <c r="BN1160" s="401"/>
      <c r="BO1160" s="401"/>
      <c r="BP1160" s="401"/>
      <c r="BQ1160" s="401"/>
      <c r="BR1160" s="401"/>
      <c r="BS1160" s="401"/>
      <c r="BT1160" s="401"/>
      <c r="BU1160" s="401"/>
      <c r="BV1160" s="401"/>
      <c r="BW1160" s="401"/>
      <c r="BX1160" s="401"/>
      <c r="BY1160" s="401"/>
      <c r="BZ1160" s="401"/>
      <c r="CA1160" s="401"/>
      <c r="CB1160" s="401"/>
      <c r="CC1160" s="401"/>
      <c r="CD1160" s="401"/>
      <c r="CE1160" s="401"/>
      <c r="CF1160" s="401"/>
      <c r="CG1160" s="401"/>
      <c r="CH1160" s="401"/>
      <c r="CI1160" s="401"/>
      <c r="CJ1160" s="401"/>
      <c r="CK1160" s="401"/>
    </row>
    <row r="1161" spans="1:89" s="12" customFormat="1" ht="82.5" customHeight="1">
      <c r="A1161" s="371" t="s">
        <v>5124</v>
      </c>
      <c r="B1161" s="372" t="s">
        <v>23</v>
      </c>
      <c r="C1161" s="79" t="s">
        <v>1965</v>
      </c>
      <c r="D1161" s="79" t="s">
        <v>1456</v>
      </c>
      <c r="E1161" s="80" t="s">
        <v>1966</v>
      </c>
      <c r="F1161" s="81" t="s">
        <v>1905</v>
      </c>
      <c r="G1161" s="82" t="s">
        <v>35</v>
      </c>
      <c r="H1161" s="371">
        <v>0</v>
      </c>
      <c r="I1161" s="83">
        <v>470000000</v>
      </c>
      <c r="J1161" s="84" t="s">
        <v>25</v>
      </c>
      <c r="K1161" s="372" t="s">
        <v>3084</v>
      </c>
      <c r="L1161" s="64" t="s">
        <v>26</v>
      </c>
      <c r="M1161" s="85" t="s">
        <v>27</v>
      </c>
      <c r="N1161" s="372" t="s">
        <v>2044</v>
      </c>
      <c r="O1161" s="86" t="s">
        <v>28</v>
      </c>
      <c r="P1161" s="64">
        <v>796</v>
      </c>
      <c r="Q1161" s="87" t="s">
        <v>29</v>
      </c>
      <c r="R1161" s="87" t="s">
        <v>4359</v>
      </c>
      <c r="S1161" s="88">
        <v>12168</v>
      </c>
      <c r="T1161" s="89">
        <f t="shared" si="40"/>
        <v>85176</v>
      </c>
      <c r="U1161" s="90">
        <f t="shared" si="41"/>
        <v>95397.12000000001</v>
      </c>
      <c r="V1161" s="90"/>
      <c r="W1161" s="371" t="s">
        <v>262</v>
      </c>
      <c r="X1161" s="62" t="s">
        <v>5055</v>
      </c>
      <c r="Y1161" s="132"/>
      <c r="Z1161" s="455"/>
      <c r="AA1161" s="405"/>
      <c r="AB1161" s="403"/>
      <c r="AC1161" s="404"/>
      <c r="AD1161" s="404"/>
      <c r="AE1161" s="404"/>
      <c r="AF1161" s="404"/>
      <c r="AG1161" s="411"/>
      <c r="AH1161" s="405"/>
      <c r="AI1161" s="405"/>
      <c r="AJ1161" s="406"/>
      <c r="AK1161" s="405"/>
      <c r="AL1161" s="406"/>
      <c r="AM1161" s="22"/>
      <c r="AN1161" s="22"/>
      <c r="AO1161" s="22"/>
      <c r="AP1161" s="22"/>
      <c r="AQ1161" s="22"/>
      <c r="AR1161" s="401"/>
      <c r="AS1161" s="401"/>
      <c r="AT1161" s="401"/>
      <c r="AU1161" s="401"/>
      <c r="AV1161" s="401"/>
      <c r="AW1161" s="401"/>
      <c r="AX1161" s="401"/>
      <c r="AY1161" s="401"/>
      <c r="AZ1161" s="401"/>
      <c r="BA1161" s="401"/>
      <c r="BB1161" s="401"/>
      <c r="BC1161" s="401"/>
      <c r="BD1161" s="401"/>
      <c r="BE1161" s="401"/>
      <c r="BF1161" s="401"/>
      <c r="BG1161" s="401"/>
      <c r="BH1161" s="401"/>
      <c r="BI1161" s="401"/>
      <c r="BJ1161" s="401"/>
      <c r="BK1161" s="401"/>
      <c r="BL1161" s="401"/>
      <c r="BM1161" s="401"/>
      <c r="BN1161" s="401"/>
      <c r="BO1161" s="401"/>
      <c r="BP1161" s="401"/>
      <c r="BQ1161" s="401"/>
      <c r="BR1161" s="401"/>
      <c r="BS1161" s="401"/>
      <c r="BT1161" s="401"/>
      <c r="BU1161" s="401"/>
      <c r="BV1161" s="401"/>
      <c r="BW1161" s="401"/>
      <c r="BX1161" s="401"/>
      <c r="BY1161" s="401"/>
      <c r="BZ1161" s="401"/>
      <c r="CA1161" s="401"/>
      <c r="CB1161" s="401"/>
      <c r="CC1161" s="401"/>
      <c r="CD1161" s="401"/>
      <c r="CE1161" s="401"/>
      <c r="CF1161" s="401"/>
      <c r="CG1161" s="401"/>
      <c r="CH1161" s="401"/>
      <c r="CI1161" s="401"/>
      <c r="CJ1161" s="401"/>
      <c r="CK1161" s="401"/>
    </row>
    <row r="1162" spans="1:89" s="12" customFormat="1" ht="82.5" customHeight="1">
      <c r="A1162" s="371" t="s">
        <v>91</v>
      </c>
      <c r="B1162" s="372" t="s">
        <v>23</v>
      </c>
      <c r="C1162" s="79" t="s">
        <v>1965</v>
      </c>
      <c r="D1162" s="79" t="s">
        <v>1456</v>
      </c>
      <c r="E1162" s="80" t="s">
        <v>1966</v>
      </c>
      <c r="F1162" s="81" t="s">
        <v>1906</v>
      </c>
      <c r="G1162" s="82" t="s">
        <v>24</v>
      </c>
      <c r="H1162" s="371">
        <v>0</v>
      </c>
      <c r="I1162" s="83">
        <v>470000000</v>
      </c>
      <c r="J1162" s="84" t="s">
        <v>25</v>
      </c>
      <c r="K1162" s="372" t="s">
        <v>617</v>
      </c>
      <c r="L1162" s="64" t="s">
        <v>26</v>
      </c>
      <c r="M1162" s="85" t="s">
        <v>27</v>
      </c>
      <c r="N1162" s="372" t="s">
        <v>2044</v>
      </c>
      <c r="O1162" s="86" t="s">
        <v>28</v>
      </c>
      <c r="P1162" s="64">
        <v>796</v>
      </c>
      <c r="Q1162" s="87" t="s">
        <v>29</v>
      </c>
      <c r="R1162" s="87" t="s">
        <v>3128</v>
      </c>
      <c r="S1162" s="88">
        <v>37440</v>
      </c>
      <c r="T1162" s="89">
        <f t="shared" si="40"/>
        <v>0</v>
      </c>
      <c r="U1162" s="90">
        <f t="shared" si="41"/>
        <v>0</v>
      </c>
      <c r="V1162" s="90"/>
      <c r="W1162" s="371" t="s">
        <v>262</v>
      </c>
      <c r="X1162" s="62"/>
      <c r="Y1162" s="132"/>
      <c r="Z1162" s="74"/>
      <c r="AA1162" s="22"/>
      <c r="AB1162" s="141"/>
      <c r="AC1162" s="248"/>
      <c r="AD1162" s="248"/>
      <c r="AE1162" s="248"/>
      <c r="AF1162" s="248"/>
      <c r="AG1162" s="293"/>
      <c r="AH1162" s="400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401"/>
      <c r="AS1162" s="401"/>
      <c r="AT1162" s="401"/>
      <c r="AU1162" s="401"/>
      <c r="AV1162" s="401"/>
      <c r="AW1162" s="401"/>
      <c r="AX1162" s="401"/>
      <c r="AY1162" s="401"/>
      <c r="AZ1162" s="401"/>
      <c r="BA1162" s="401"/>
      <c r="BB1162" s="401"/>
      <c r="BC1162" s="401"/>
      <c r="BD1162" s="401"/>
      <c r="BE1162" s="401"/>
      <c r="BF1162" s="401"/>
      <c r="BG1162" s="401"/>
      <c r="BH1162" s="401"/>
      <c r="BI1162" s="401"/>
      <c r="BJ1162" s="401"/>
      <c r="BK1162" s="401"/>
      <c r="BL1162" s="401"/>
      <c r="BM1162" s="401"/>
      <c r="BN1162" s="401"/>
      <c r="BO1162" s="401"/>
      <c r="BP1162" s="401"/>
      <c r="BQ1162" s="401"/>
      <c r="BR1162" s="401"/>
      <c r="BS1162" s="401"/>
      <c r="BT1162" s="401"/>
      <c r="BU1162" s="401"/>
      <c r="BV1162" s="401"/>
      <c r="BW1162" s="401"/>
      <c r="BX1162" s="401"/>
      <c r="BY1162" s="401"/>
      <c r="BZ1162" s="401"/>
      <c r="CA1162" s="401"/>
      <c r="CB1162" s="401"/>
      <c r="CC1162" s="401"/>
      <c r="CD1162" s="401"/>
      <c r="CE1162" s="401"/>
      <c r="CF1162" s="401"/>
      <c r="CG1162" s="401"/>
      <c r="CH1162" s="401"/>
      <c r="CI1162" s="401"/>
      <c r="CJ1162" s="401"/>
      <c r="CK1162" s="401"/>
    </row>
    <row r="1163" spans="1:89" s="12" customFormat="1" ht="82.5" customHeight="1">
      <c r="A1163" s="371" t="s">
        <v>3658</v>
      </c>
      <c r="B1163" s="372" t="s">
        <v>23</v>
      </c>
      <c r="C1163" s="79" t="s">
        <v>1965</v>
      </c>
      <c r="D1163" s="79" t="s">
        <v>1456</v>
      </c>
      <c r="E1163" s="80" t="s">
        <v>1966</v>
      </c>
      <c r="F1163" s="81" t="s">
        <v>1906</v>
      </c>
      <c r="G1163" s="82" t="s">
        <v>24</v>
      </c>
      <c r="H1163" s="371">
        <v>0</v>
      </c>
      <c r="I1163" s="83">
        <v>470000000</v>
      </c>
      <c r="J1163" s="84" t="s">
        <v>25</v>
      </c>
      <c r="K1163" s="372" t="s">
        <v>3718</v>
      </c>
      <c r="L1163" s="64" t="s">
        <v>26</v>
      </c>
      <c r="M1163" s="85" t="s">
        <v>27</v>
      </c>
      <c r="N1163" s="372" t="s">
        <v>2044</v>
      </c>
      <c r="O1163" s="86" t="s">
        <v>28</v>
      </c>
      <c r="P1163" s="64">
        <v>796</v>
      </c>
      <c r="Q1163" s="87" t="s">
        <v>29</v>
      </c>
      <c r="R1163" s="87" t="s">
        <v>3128</v>
      </c>
      <c r="S1163" s="88">
        <v>37440</v>
      </c>
      <c r="T1163" s="89">
        <f t="shared" si="40"/>
        <v>0</v>
      </c>
      <c r="U1163" s="90">
        <f t="shared" si="41"/>
        <v>0</v>
      </c>
      <c r="V1163" s="90"/>
      <c r="W1163" s="371" t="s">
        <v>262</v>
      </c>
      <c r="X1163" s="62" t="s">
        <v>3181</v>
      </c>
      <c r="Y1163" s="132"/>
      <c r="Z1163" s="74"/>
      <c r="AA1163" s="22"/>
      <c r="AB1163" s="141"/>
      <c r="AC1163" s="248"/>
      <c r="AD1163" s="248"/>
      <c r="AE1163" s="248"/>
      <c r="AF1163" s="248"/>
      <c r="AG1163" s="293"/>
      <c r="AH1163" s="400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401"/>
      <c r="AS1163" s="401"/>
      <c r="AT1163" s="401"/>
      <c r="AU1163" s="401"/>
      <c r="AV1163" s="401"/>
      <c r="AW1163" s="401"/>
      <c r="AX1163" s="401"/>
      <c r="AY1163" s="401"/>
      <c r="AZ1163" s="401"/>
      <c r="BA1163" s="401"/>
      <c r="BB1163" s="401"/>
      <c r="BC1163" s="401"/>
      <c r="BD1163" s="401"/>
      <c r="BE1163" s="401"/>
      <c r="BF1163" s="401"/>
      <c r="BG1163" s="401"/>
      <c r="BH1163" s="401"/>
      <c r="BI1163" s="401"/>
      <c r="BJ1163" s="401"/>
      <c r="BK1163" s="401"/>
      <c r="BL1163" s="401"/>
      <c r="BM1163" s="401"/>
      <c r="BN1163" s="401"/>
      <c r="BO1163" s="401"/>
      <c r="BP1163" s="401"/>
      <c r="BQ1163" s="401"/>
      <c r="BR1163" s="401"/>
      <c r="BS1163" s="401"/>
      <c r="BT1163" s="401"/>
      <c r="BU1163" s="401"/>
      <c r="BV1163" s="401"/>
      <c r="BW1163" s="401"/>
      <c r="BX1163" s="401"/>
      <c r="BY1163" s="401"/>
      <c r="BZ1163" s="401"/>
      <c r="CA1163" s="401"/>
      <c r="CB1163" s="401"/>
      <c r="CC1163" s="401"/>
      <c r="CD1163" s="401"/>
      <c r="CE1163" s="401"/>
      <c r="CF1163" s="401"/>
      <c r="CG1163" s="401"/>
      <c r="CH1163" s="401"/>
      <c r="CI1163" s="401"/>
      <c r="CJ1163" s="401"/>
      <c r="CK1163" s="401"/>
    </row>
    <row r="1164" spans="1:89" s="12" customFormat="1" ht="82.5" customHeight="1">
      <c r="A1164" s="371" t="s">
        <v>5125</v>
      </c>
      <c r="B1164" s="372" t="s">
        <v>23</v>
      </c>
      <c r="C1164" s="79" t="s">
        <v>1965</v>
      </c>
      <c r="D1164" s="79" t="s">
        <v>1456</v>
      </c>
      <c r="E1164" s="80" t="s">
        <v>1966</v>
      </c>
      <c r="F1164" s="81" t="s">
        <v>1906</v>
      </c>
      <c r="G1164" s="82" t="s">
        <v>35</v>
      </c>
      <c r="H1164" s="371">
        <v>0</v>
      </c>
      <c r="I1164" s="83">
        <v>470000000</v>
      </c>
      <c r="J1164" s="84" t="s">
        <v>25</v>
      </c>
      <c r="K1164" s="372" t="s">
        <v>3084</v>
      </c>
      <c r="L1164" s="64" t="s">
        <v>26</v>
      </c>
      <c r="M1164" s="85" t="s">
        <v>27</v>
      </c>
      <c r="N1164" s="372" t="s">
        <v>2044</v>
      </c>
      <c r="O1164" s="86" t="s">
        <v>28</v>
      </c>
      <c r="P1164" s="64">
        <v>796</v>
      </c>
      <c r="Q1164" s="87" t="s">
        <v>29</v>
      </c>
      <c r="R1164" s="87" t="s">
        <v>3128</v>
      </c>
      <c r="S1164" s="88">
        <v>44928</v>
      </c>
      <c r="T1164" s="89">
        <f t="shared" si="40"/>
        <v>0</v>
      </c>
      <c r="U1164" s="90">
        <f t="shared" si="41"/>
        <v>0</v>
      </c>
      <c r="V1164" s="90"/>
      <c r="W1164" s="371" t="s">
        <v>262</v>
      </c>
      <c r="X1164" s="62" t="s">
        <v>5055</v>
      </c>
      <c r="Y1164" s="132"/>
      <c r="Z1164" s="74"/>
      <c r="AA1164" s="22"/>
      <c r="AB1164" s="141"/>
      <c r="AC1164" s="248"/>
      <c r="AD1164" s="248"/>
      <c r="AE1164" s="248"/>
      <c r="AF1164" s="248"/>
      <c r="AG1164" s="293"/>
      <c r="AH1164" s="400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401"/>
      <c r="AS1164" s="401"/>
      <c r="AT1164" s="401"/>
      <c r="AU1164" s="401"/>
      <c r="AV1164" s="401"/>
      <c r="AW1164" s="401"/>
      <c r="AX1164" s="401"/>
      <c r="AY1164" s="401"/>
      <c r="AZ1164" s="401"/>
      <c r="BA1164" s="401"/>
      <c r="BB1164" s="401"/>
      <c r="BC1164" s="401"/>
      <c r="BD1164" s="401"/>
      <c r="BE1164" s="401"/>
      <c r="BF1164" s="401"/>
      <c r="BG1164" s="401"/>
      <c r="BH1164" s="401"/>
      <c r="BI1164" s="401"/>
      <c r="BJ1164" s="401"/>
      <c r="BK1164" s="401"/>
      <c r="BL1164" s="401"/>
      <c r="BM1164" s="401"/>
      <c r="BN1164" s="401"/>
      <c r="BO1164" s="401"/>
      <c r="BP1164" s="401"/>
      <c r="BQ1164" s="401"/>
      <c r="BR1164" s="401"/>
      <c r="BS1164" s="401"/>
      <c r="BT1164" s="401"/>
      <c r="BU1164" s="401"/>
      <c r="BV1164" s="401"/>
      <c r="BW1164" s="401"/>
      <c r="BX1164" s="401"/>
      <c r="BY1164" s="401"/>
      <c r="BZ1164" s="401"/>
      <c r="CA1164" s="401"/>
      <c r="CB1164" s="401"/>
      <c r="CC1164" s="401"/>
      <c r="CD1164" s="401"/>
      <c r="CE1164" s="401"/>
      <c r="CF1164" s="401"/>
      <c r="CG1164" s="401"/>
      <c r="CH1164" s="401"/>
      <c r="CI1164" s="401"/>
      <c r="CJ1164" s="401"/>
      <c r="CK1164" s="401"/>
    </row>
    <row r="1165" spans="1:89" s="12" customFormat="1" ht="82.5" customHeight="1">
      <c r="A1165" s="371" t="s">
        <v>92</v>
      </c>
      <c r="B1165" s="372" t="s">
        <v>23</v>
      </c>
      <c r="C1165" s="79" t="s">
        <v>1915</v>
      </c>
      <c r="D1165" s="79" t="s">
        <v>1456</v>
      </c>
      <c r="E1165" s="80" t="s">
        <v>1914</v>
      </c>
      <c r="F1165" s="81" t="s">
        <v>1907</v>
      </c>
      <c r="G1165" s="82" t="s">
        <v>24</v>
      </c>
      <c r="H1165" s="371">
        <v>0</v>
      </c>
      <c r="I1165" s="83">
        <v>470000000</v>
      </c>
      <c r="J1165" s="84" t="s">
        <v>25</v>
      </c>
      <c r="K1165" s="372" t="s">
        <v>617</v>
      </c>
      <c r="L1165" s="64" t="s">
        <v>26</v>
      </c>
      <c r="M1165" s="85" t="s">
        <v>27</v>
      </c>
      <c r="N1165" s="372" t="s">
        <v>2044</v>
      </c>
      <c r="O1165" s="86" t="s">
        <v>28</v>
      </c>
      <c r="P1165" s="64">
        <v>796</v>
      </c>
      <c r="Q1165" s="87" t="s">
        <v>29</v>
      </c>
      <c r="R1165" s="87" t="s">
        <v>3128</v>
      </c>
      <c r="S1165" s="88">
        <v>9540</v>
      </c>
      <c r="T1165" s="89">
        <f t="shared" si="40"/>
        <v>0</v>
      </c>
      <c r="U1165" s="90">
        <f t="shared" si="41"/>
        <v>0</v>
      </c>
      <c r="V1165" s="90"/>
      <c r="W1165" s="371" t="s">
        <v>262</v>
      </c>
      <c r="X1165" s="62"/>
      <c r="Y1165" s="132"/>
      <c r="Z1165" s="74"/>
      <c r="AA1165" s="22"/>
      <c r="AB1165" s="141"/>
      <c r="AC1165" s="248"/>
      <c r="AD1165" s="248"/>
      <c r="AE1165" s="248"/>
      <c r="AF1165" s="248"/>
      <c r="AG1165" s="293"/>
      <c r="AH1165" s="400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401"/>
      <c r="AS1165" s="401"/>
      <c r="AT1165" s="401"/>
      <c r="AU1165" s="401"/>
      <c r="AV1165" s="401"/>
      <c r="AW1165" s="401"/>
      <c r="AX1165" s="401"/>
      <c r="AY1165" s="401"/>
      <c r="AZ1165" s="401"/>
      <c r="BA1165" s="401"/>
      <c r="BB1165" s="401"/>
      <c r="BC1165" s="401"/>
      <c r="BD1165" s="401"/>
      <c r="BE1165" s="401"/>
      <c r="BF1165" s="401"/>
      <c r="BG1165" s="401"/>
      <c r="BH1165" s="401"/>
      <c r="BI1165" s="401"/>
      <c r="BJ1165" s="401"/>
      <c r="BK1165" s="401"/>
      <c r="BL1165" s="401"/>
      <c r="BM1165" s="401"/>
      <c r="BN1165" s="401"/>
      <c r="BO1165" s="401"/>
      <c r="BP1165" s="401"/>
      <c r="BQ1165" s="401"/>
      <c r="BR1165" s="401"/>
      <c r="BS1165" s="401"/>
      <c r="BT1165" s="401"/>
      <c r="BU1165" s="401"/>
      <c r="BV1165" s="401"/>
      <c r="BW1165" s="401"/>
      <c r="BX1165" s="401"/>
      <c r="BY1165" s="401"/>
      <c r="BZ1165" s="401"/>
      <c r="CA1165" s="401"/>
      <c r="CB1165" s="401"/>
      <c r="CC1165" s="401"/>
      <c r="CD1165" s="401"/>
      <c r="CE1165" s="401"/>
      <c r="CF1165" s="401"/>
      <c r="CG1165" s="401"/>
      <c r="CH1165" s="401"/>
      <c r="CI1165" s="401"/>
      <c r="CJ1165" s="401"/>
      <c r="CK1165" s="401"/>
    </row>
    <row r="1166" spans="1:89" s="12" customFormat="1" ht="82.5" customHeight="1">
      <c r="A1166" s="371" t="s">
        <v>3659</v>
      </c>
      <c r="B1166" s="372" t="s">
        <v>23</v>
      </c>
      <c r="C1166" s="79" t="s">
        <v>1915</v>
      </c>
      <c r="D1166" s="79" t="s">
        <v>1456</v>
      </c>
      <c r="E1166" s="80" t="s">
        <v>1914</v>
      </c>
      <c r="F1166" s="81" t="s">
        <v>1907</v>
      </c>
      <c r="G1166" s="82" t="s">
        <v>24</v>
      </c>
      <c r="H1166" s="371">
        <v>0</v>
      </c>
      <c r="I1166" s="83">
        <v>470000000</v>
      </c>
      <c r="J1166" s="84" t="s">
        <v>25</v>
      </c>
      <c r="K1166" s="372" t="s">
        <v>3718</v>
      </c>
      <c r="L1166" s="64" t="s">
        <v>26</v>
      </c>
      <c r="M1166" s="85" t="s">
        <v>27</v>
      </c>
      <c r="N1166" s="372" t="s">
        <v>2044</v>
      </c>
      <c r="O1166" s="86" t="s">
        <v>28</v>
      </c>
      <c r="P1166" s="64">
        <v>796</v>
      </c>
      <c r="Q1166" s="87" t="s">
        <v>29</v>
      </c>
      <c r="R1166" s="87" t="s">
        <v>3128</v>
      </c>
      <c r="S1166" s="88">
        <v>9540</v>
      </c>
      <c r="T1166" s="89">
        <f t="shared" si="40"/>
        <v>0</v>
      </c>
      <c r="U1166" s="90">
        <f t="shared" si="41"/>
        <v>0</v>
      </c>
      <c r="V1166" s="90"/>
      <c r="W1166" s="371" t="s">
        <v>262</v>
      </c>
      <c r="X1166" s="62" t="s">
        <v>3181</v>
      </c>
      <c r="Y1166" s="132"/>
      <c r="Z1166" s="74"/>
      <c r="AA1166" s="22"/>
      <c r="AB1166" s="141"/>
      <c r="AC1166" s="248"/>
      <c r="AD1166" s="248"/>
      <c r="AE1166" s="248"/>
      <c r="AF1166" s="248"/>
      <c r="AG1166" s="293"/>
      <c r="AH1166" s="400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401"/>
      <c r="AS1166" s="401"/>
      <c r="AT1166" s="401"/>
      <c r="AU1166" s="401"/>
      <c r="AV1166" s="401"/>
      <c r="AW1166" s="401"/>
      <c r="AX1166" s="401"/>
      <c r="AY1166" s="401"/>
      <c r="AZ1166" s="401"/>
      <c r="BA1166" s="401"/>
      <c r="BB1166" s="401"/>
      <c r="BC1166" s="401"/>
      <c r="BD1166" s="401"/>
      <c r="BE1166" s="401"/>
      <c r="BF1166" s="401"/>
      <c r="BG1166" s="401"/>
      <c r="BH1166" s="401"/>
      <c r="BI1166" s="401"/>
      <c r="BJ1166" s="401"/>
      <c r="BK1166" s="401"/>
      <c r="BL1166" s="401"/>
      <c r="BM1166" s="401"/>
      <c r="BN1166" s="401"/>
      <c r="BO1166" s="401"/>
      <c r="BP1166" s="401"/>
      <c r="BQ1166" s="401"/>
      <c r="BR1166" s="401"/>
      <c r="BS1166" s="401"/>
      <c r="BT1166" s="401"/>
      <c r="BU1166" s="401"/>
      <c r="BV1166" s="401"/>
      <c r="BW1166" s="401"/>
      <c r="BX1166" s="401"/>
      <c r="BY1166" s="401"/>
      <c r="BZ1166" s="401"/>
      <c r="CA1166" s="401"/>
      <c r="CB1166" s="401"/>
      <c r="CC1166" s="401"/>
      <c r="CD1166" s="401"/>
      <c r="CE1166" s="401"/>
      <c r="CF1166" s="401"/>
      <c r="CG1166" s="401"/>
      <c r="CH1166" s="401"/>
      <c r="CI1166" s="401"/>
      <c r="CJ1166" s="401"/>
      <c r="CK1166" s="401"/>
    </row>
    <row r="1167" spans="1:89" s="12" customFormat="1" ht="82.5" customHeight="1">
      <c r="A1167" s="371" t="s">
        <v>5126</v>
      </c>
      <c r="B1167" s="372" t="s">
        <v>23</v>
      </c>
      <c r="C1167" s="79" t="s">
        <v>1915</v>
      </c>
      <c r="D1167" s="79" t="s">
        <v>1456</v>
      </c>
      <c r="E1167" s="80" t="s">
        <v>1914</v>
      </c>
      <c r="F1167" s="81" t="s">
        <v>1907</v>
      </c>
      <c r="G1167" s="82" t="s">
        <v>35</v>
      </c>
      <c r="H1167" s="371">
        <v>0</v>
      </c>
      <c r="I1167" s="83">
        <v>470000000</v>
      </c>
      <c r="J1167" s="84" t="s">
        <v>25</v>
      </c>
      <c r="K1167" s="372" t="s">
        <v>3084</v>
      </c>
      <c r="L1167" s="64" t="s">
        <v>26</v>
      </c>
      <c r="M1167" s="85" t="s">
        <v>27</v>
      </c>
      <c r="N1167" s="372" t="s">
        <v>2044</v>
      </c>
      <c r="O1167" s="86" t="s">
        <v>28</v>
      </c>
      <c r="P1167" s="64">
        <v>796</v>
      </c>
      <c r="Q1167" s="87" t="s">
        <v>29</v>
      </c>
      <c r="R1167" s="87" t="s">
        <v>3128</v>
      </c>
      <c r="S1167" s="88">
        <v>11448</v>
      </c>
      <c r="T1167" s="89">
        <f t="shared" si="40"/>
        <v>0</v>
      </c>
      <c r="U1167" s="90">
        <f t="shared" si="41"/>
        <v>0</v>
      </c>
      <c r="V1167" s="90"/>
      <c r="W1167" s="371" t="s">
        <v>262</v>
      </c>
      <c r="X1167" s="62" t="s">
        <v>5055</v>
      </c>
      <c r="Y1167" s="132"/>
      <c r="Z1167" s="74"/>
      <c r="AA1167" s="22"/>
      <c r="AB1167" s="141"/>
      <c r="AC1167" s="248"/>
      <c r="AD1167" s="248"/>
      <c r="AE1167" s="248"/>
      <c r="AF1167" s="248"/>
      <c r="AG1167" s="293"/>
      <c r="AH1167" s="400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401"/>
      <c r="AS1167" s="401"/>
      <c r="AT1167" s="401"/>
      <c r="AU1167" s="401"/>
      <c r="AV1167" s="401"/>
      <c r="AW1167" s="401"/>
      <c r="AX1167" s="401"/>
      <c r="AY1167" s="401"/>
      <c r="AZ1167" s="401"/>
      <c r="BA1167" s="401"/>
      <c r="BB1167" s="401"/>
      <c r="BC1167" s="401"/>
      <c r="BD1167" s="401"/>
      <c r="BE1167" s="401"/>
      <c r="BF1167" s="401"/>
      <c r="BG1167" s="401"/>
      <c r="BH1167" s="401"/>
      <c r="BI1167" s="401"/>
      <c r="BJ1167" s="401"/>
      <c r="BK1167" s="401"/>
      <c r="BL1167" s="401"/>
      <c r="BM1167" s="401"/>
      <c r="BN1167" s="401"/>
      <c r="BO1167" s="401"/>
      <c r="BP1167" s="401"/>
      <c r="BQ1167" s="401"/>
      <c r="BR1167" s="401"/>
      <c r="BS1167" s="401"/>
      <c r="BT1167" s="401"/>
      <c r="BU1167" s="401"/>
      <c r="BV1167" s="401"/>
      <c r="BW1167" s="401"/>
      <c r="BX1167" s="401"/>
      <c r="BY1167" s="401"/>
      <c r="BZ1167" s="401"/>
      <c r="CA1167" s="401"/>
      <c r="CB1167" s="401"/>
      <c r="CC1167" s="401"/>
      <c r="CD1167" s="401"/>
      <c r="CE1167" s="401"/>
      <c r="CF1167" s="401"/>
      <c r="CG1167" s="401"/>
      <c r="CH1167" s="401"/>
      <c r="CI1167" s="401"/>
      <c r="CJ1167" s="401"/>
      <c r="CK1167" s="401"/>
    </row>
    <row r="1168" spans="1:89" s="12" customFormat="1" ht="82.5" customHeight="1">
      <c r="A1168" s="371" t="s">
        <v>93</v>
      </c>
      <c r="B1168" s="372" t="s">
        <v>23</v>
      </c>
      <c r="C1168" s="79" t="s">
        <v>1967</v>
      </c>
      <c r="D1168" s="79" t="s">
        <v>1456</v>
      </c>
      <c r="E1168" s="80" t="s">
        <v>1919</v>
      </c>
      <c r="F1168" s="81" t="s">
        <v>1908</v>
      </c>
      <c r="G1168" s="82" t="s">
        <v>24</v>
      </c>
      <c r="H1168" s="371">
        <v>0</v>
      </c>
      <c r="I1168" s="83">
        <v>470000000</v>
      </c>
      <c r="J1168" s="84" t="s">
        <v>25</v>
      </c>
      <c r="K1168" s="372" t="s">
        <v>617</v>
      </c>
      <c r="L1168" s="64" t="s">
        <v>26</v>
      </c>
      <c r="M1168" s="85" t="s">
        <v>27</v>
      </c>
      <c r="N1168" s="372" t="s">
        <v>2044</v>
      </c>
      <c r="O1168" s="86" t="s">
        <v>28</v>
      </c>
      <c r="P1168" s="64">
        <v>796</v>
      </c>
      <c r="Q1168" s="87" t="s">
        <v>29</v>
      </c>
      <c r="R1168" s="87" t="s">
        <v>3128</v>
      </c>
      <c r="S1168" s="88">
        <v>18160</v>
      </c>
      <c r="T1168" s="89">
        <f t="shared" si="40"/>
        <v>0</v>
      </c>
      <c r="U1168" s="90">
        <f t="shared" si="41"/>
        <v>0</v>
      </c>
      <c r="V1168" s="90"/>
      <c r="W1168" s="371" t="s">
        <v>262</v>
      </c>
      <c r="X1168" s="62"/>
      <c r="Y1168" s="132"/>
      <c r="Z1168" s="74"/>
      <c r="AA1168" s="22"/>
      <c r="AB1168" s="141"/>
      <c r="AC1168" s="248"/>
      <c r="AD1168" s="248"/>
      <c r="AE1168" s="248"/>
      <c r="AF1168" s="248"/>
      <c r="AG1168" s="293"/>
      <c r="AH1168" s="400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401"/>
      <c r="AS1168" s="401"/>
      <c r="AT1168" s="401"/>
      <c r="AU1168" s="401"/>
      <c r="AV1168" s="401"/>
      <c r="AW1168" s="401"/>
      <c r="AX1168" s="401"/>
      <c r="AY1168" s="401"/>
      <c r="AZ1168" s="401"/>
      <c r="BA1168" s="401"/>
      <c r="BB1168" s="401"/>
      <c r="BC1168" s="401"/>
      <c r="BD1168" s="401"/>
      <c r="BE1168" s="401"/>
      <c r="BF1168" s="401"/>
      <c r="BG1168" s="401"/>
      <c r="BH1168" s="401"/>
      <c r="BI1168" s="401"/>
      <c r="BJ1168" s="401"/>
      <c r="BK1168" s="401"/>
      <c r="BL1168" s="401"/>
      <c r="BM1168" s="401"/>
      <c r="BN1168" s="401"/>
      <c r="BO1168" s="401"/>
      <c r="BP1168" s="401"/>
      <c r="BQ1168" s="401"/>
      <c r="BR1168" s="401"/>
      <c r="BS1168" s="401"/>
      <c r="BT1168" s="401"/>
      <c r="BU1168" s="401"/>
      <c r="BV1168" s="401"/>
      <c r="BW1168" s="401"/>
      <c r="BX1168" s="401"/>
      <c r="BY1168" s="401"/>
      <c r="BZ1168" s="401"/>
      <c r="CA1168" s="401"/>
      <c r="CB1168" s="401"/>
      <c r="CC1168" s="401"/>
      <c r="CD1168" s="401"/>
      <c r="CE1168" s="401"/>
      <c r="CF1168" s="401"/>
      <c r="CG1168" s="401"/>
      <c r="CH1168" s="401"/>
      <c r="CI1168" s="401"/>
      <c r="CJ1168" s="401"/>
      <c r="CK1168" s="401"/>
    </row>
    <row r="1169" spans="1:89" s="12" customFormat="1" ht="82.5" customHeight="1">
      <c r="A1169" s="371" t="s">
        <v>3660</v>
      </c>
      <c r="B1169" s="372" t="s">
        <v>23</v>
      </c>
      <c r="C1169" s="79" t="s">
        <v>1967</v>
      </c>
      <c r="D1169" s="79" t="s">
        <v>1456</v>
      </c>
      <c r="E1169" s="80" t="s">
        <v>1919</v>
      </c>
      <c r="F1169" s="81" t="s">
        <v>1908</v>
      </c>
      <c r="G1169" s="82" t="s">
        <v>24</v>
      </c>
      <c r="H1169" s="371">
        <v>0</v>
      </c>
      <c r="I1169" s="83">
        <v>470000000</v>
      </c>
      <c r="J1169" s="84" t="s">
        <v>25</v>
      </c>
      <c r="K1169" s="372" t="s">
        <v>3718</v>
      </c>
      <c r="L1169" s="64" t="s">
        <v>26</v>
      </c>
      <c r="M1169" s="85" t="s">
        <v>27</v>
      </c>
      <c r="N1169" s="372" t="s">
        <v>2044</v>
      </c>
      <c r="O1169" s="86" t="s">
        <v>28</v>
      </c>
      <c r="P1169" s="64">
        <v>796</v>
      </c>
      <c r="Q1169" s="87" t="s">
        <v>29</v>
      </c>
      <c r="R1169" s="87" t="s">
        <v>3128</v>
      </c>
      <c r="S1169" s="88">
        <v>18160</v>
      </c>
      <c r="T1169" s="89">
        <f t="shared" si="40"/>
        <v>0</v>
      </c>
      <c r="U1169" s="90">
        <f t="shared" si="41"/>
        <v>0</v>
      </c>
      <c r="V1169" s="90"/>
      <c r="W1169" s="371" t="s">
        <v>262</v>
      </c>
      <c r="X1169" s="62" t="s">
        <v>3181</v>
      </c>
      <c r="Y1169" s="132"/>
      <c r="Z1169" s="74"/>
      <c r="AA1169" s="22"/>
      <c r="AB1169" s="141"/>
      <c r="AC1169" s="248"/>
      <c r="AD1169" s="248"/>
      <c r="AE1169" s="248"/>
      <c r="AF1169" s="248"/>
      <c r="AG1169" s="293"/>
      <c r="AH1169" s="400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401"/>
      <c r="AS1169" s="401"/>
      <c r="AT1169" s="401"/>
      <c r="AU1169" s="401"/>
      <c r="AV1169" s="401"/>
      <c r="AW1169" s="401"/>
      <c r="AX1169" s="401"/>
      <c r="AY1169" s="401"/>
      <c r="AZ1169" s="401"/>
      <c r="BA1169" s="401"/>
      <c r="BB1169" s="401"/>
      <c r="BC1169" s="401"/>
      <c r="BD1169" s="401"/>
      <c r="BE1169" s="401"/>
      <c r="BF1169" s="401"/>
      <c r="BG1169" s="401"/>
      <c r="BH1169" s="401"/>
      <c r="BI1169" s="401"/>
      <c r="BJ1169" s="401"/>
      <c r="BK1169" s="401"/>
      <c r="BL1169" s="401"/>
      <c r="BM1169" s="401"/>
      <c r="BN1169" s="401"/>
      <c r="BO1169" s="401"/>
      <c r="BP1169" s="401"/>
      <c r="BQ1169" s="401"/>
      <c r="BR1169" s="401"/>
      <c r="BS1169" s="401"/>
      <c r="BT1169" s="401"/>
      <c r="BU1169" s="401"/>
      <c r="BV1169" s="401"/>
      <c r="BW1169" s="401"/>
      <c r="BX1169" s="401"/>
      <c r="BY1169" s="401"/>
      <c r="BZ1169" s="401"/>
      <c r="CA1169" s="401"/>
      <c r="CB1169" s="401"/>
      <c r="CC1169" s="401"/>
      <c r="CD1169" s="401"/>
      <c r="CE1169" s="401"/>
      <c r="CF1169" s="401"/>
      <c r="CG1169" s="401"/>
      <c r="CH1169" s="401"/>
      <c r="CI1169" s="401"/>
      <c r="CJ1169" s="401"/>
      <c r="CK1169" s="401"/>
    </row>
    <row r="1170" spans="1:89" s="12" customFormat="1" ht="82.5" customHeight="1">
      <c r="A1170" s="371" t="s">
        <v>5127</v>
      </c>
      <c r="B1170" s="372" t="s">
        <v>23</v>
      </c>
      <c r="C1170" s="79" t="s">
        <v>1967</v>
      </c>
      <c r="D1170" s="79" t="s">
        <v>1456</v>
      </c>
      <c r="E1170" s="80" t="s">
        <v>1919</v>
      </c>
      <c r="F1170" s="81" t="s">
        <v>1908</v>
      </c>
      <c r="G1170" s="82" t="s">
        <v>35</v>
      </c>
      <c r="H1170" s="371">
        <v>0</v>
      </c>
      <c r="I1170" s="83">
        <v>470000000</v>
      </c>
      <c r="J1170" s="84" t="s">
        <v>25</v>
      </c>
      <c r="K1170" s="372" t="s">
        <v>3084</v>
      </c>
      <c r="L1170" s="64" t="s">
        <v>26</v>
      </c>
      <c r="M1170" s="85" t="s">
        <v>27</v>
      </c>
      <c r="N1170" s="372" t="s">
        <v>2044</v>
      </c>
      <c r="O1170" s="86" t="s">
        <v>28</v>
      </c>
      <c r="P1170" s="64">
        <v>796</v>
      </c>
      <c r="Q1170" s="87" t="s">
        <v>29</v>
      </c>
      <c r="R1170" s="87" t="s">
        <v>3128</v>
      </c>
      <c r="S1170" s="88">
        <v>21792</v>
      </c>
      <c r="T1170" s="89">
        <f t="shared" si="40"/>
        <v>0</v>
      </c>
      <c r="U1170" s="90">
        <f t="shared" si="41"/>
        <v>0</v>
      </c>
      <c r="V1170" s="90"/>
      <c r="W1170" s="371" t="s">
        <v>262</v>
      </c>
      <c r="X1170" s="62" t="s">
        <v>5055</v>
      </c>
      <c r="Y1170" s="132"/>
      <c r="Z1170" s="74"/>
      <c r="AA1170" s="22"/>
      <c r="AB1170" s="141"/>
      <c r="AC1170" s="248"/>
      <c r="AD1170" s="248"/>
      <c r="AE1170" s="248"/>
      <c r="AF1170" s="248"/>
      <c r="AG1170" s="293"/>
      <c r="AH1170" s="400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401"/>
      <c r="AS1170" s="401"/>
      <c r="AT1170" s="401"/>
      <c r="AU1170" s="401"/>
      <c r="AV1170" s="401"/>
      <c r="AW1170" s="401"/>
      <c r="AX1170" s="401"/>
      <c r="AY1170" s="401"/>
      <c r="AZ1170" s="401"/>
      <c r="BA1170" s="401"/>
      <c r="BB1170" s="401"/>
      <c r="BC1170" s="401"/>
      <c r="BD1170" s="401"/>
      <c r="BE1170" s="401"/>
      <c r="BF1170" s="401"/>
      <c r="BG1170" s="401"/>
      <c r="BH1170" s="401"/>
      <c r="BI1170" s="401"/>
      <c r="BJ1170" s="401"/>
      <c r="BK1170" s="401"/>
      <c r="BL1170" s="401"/>
      <c r="BM1170" s="401"/>
      <c r="BN1170" s="401"/>
      <c r="BO1170" s="401"/>
      <c r="BP1170" s="401"/>
      <c r="BQ1170" s="401"/>
      <c r="BR1170" s="401"/>
      <c r="BS1170" s="401"/>
      <c r="BT1170" s="401"/>
      <c r="BU1170" s="401"/>
      <c r="BV1170" s="401"/>
      <c r="BW1170" s="401"/>
      <c r="BX1170" s="401"/>
      <c r="BY1170" s="401"/>
      <c r="BZ1170" s="401"/>
      <c r="CA1170" s="401"/>
      <c r="CB1170" s="401"/>
      <c r="CC1170" s="401"/>
      <c r="CD1170" s="401"/>
      <c r="CE1170" s="401"/>
      <c r="CF1170" s="401"/>
      <c r="CG1170" s="401"/>
      <c r="CH1170" s="401"/>
      <c r="CI1170" s="401"/>
      <c r="CJ1170" s="401"/>
      <c r="CK1170" s="401"/>
    </row>
    <row r="1171" spans="1:89" s="12" customFormat="1" ht="82.5" customHeight="1">
      <c r="A1171" s="371" t="s">
        <v>94</v>
      </c>
      <c r="B1171" s="372" t="s">
        <v>23</v>
      </c>
      <c r="C1171" s="79" t="s">
        <v>1940</v>
      </c>
      <c r="D1171" s="79" t="s">
        <v>1941</v>
      </c>
      <c r="E1171" s="80" t="s">
        <v>1939</v>
      </c>
      <c r="F1171" s="81" t="s">
        <v>1909</v>
      </c>
      <c r="G1171" s="82" t="s">
        <v>24</v>
      </c>
      <c r="H1171" s="371">
        <v>0</v>
      </c>
      <c r="I1171" s="83">
        <v>470000000</v>
      </c>
      <c r="J1171" s="84" t="s">
        <v>25</v>
      </c>
      <c r="K1171" s="372" t="s">
        <v>617</v>
      </c>
      <c r="L1171" s="64" t="s">
        <v>26</v>
      </c>
      <c r="M1171" s="85" t="s">
        <v>27</v>
      </c>
      <c r="N1171" s="372" t="s">
        <v>2044</v>
      </c>
      <c r="O1171" s="86" t="s">
        <v>28</v>
      </c>
      <c r="P1171" s="64">
        <v>796</v>
      </c>
      <c r="Q1171" s="87" t="s">
        <v>29</v>
      </c>
      <c r="R1171" s="87" t="s">
        <v>3128</v>
      </c>
      <c r="S1171" s="88">
        <v>16160</v>
      </c>
      <c r="T1171" s="89">
        <f t="shared" si="40"/>
        <v>0</v>
      </c>
      <c r="U1171" s="90">
        <f t="shared" si="41"/>
        <v>0</v>
      </c>
      <c r="V1171" s="90"/>
      <c r="W1171" s="371" t="s">
        <v>262</v>
      </c>
      <c r="X1171" s="62"/>
      <c r="Y1171" s="132"/>
      <c r="Z1171" s="74"/>
      <c r="AA1171" s="22"/>
      <c r="AB1171" s="141"/>
      <c r="AC1171" s="248"/>
      <c r="AD1171" s="248"/>
      <c r="AE1171" s="248"/>
      <c r="AF1171" s="248"/>
      <c r="AG1171" s="293"/>
      <c r="AH1171" s="400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401"/>
      <c r="AS1171" s="401"/>
      <c r="AT1171" s="401"/>
      <c r="AU1171" s="401"/>
      <c r="AV1171" s="401"/>
      <c r="AW1171" s="401"/>
      <c r="AX1171" s="401"/>
      <c r="AY1171" s="401"/>
      <c r="AZ1171" s="401"/>
      <c r="BA1171" s="401"/>
      <c r="BB1171" s="401"/>
      <c r="BC1171" s="401"/>
      <c r="BD1171" s="401"/>
      <c r="BE1171" s="401"/>
      <c r="BF1171" s="401"/>
      <c r="BG1171" s="401"/>
      <c r="BH1171" s="401"/>
      <c r="BI1171" s="401"/>
      <c r="BJ1171" s="401"/>
      <c r="BK1171" s="401"/>
      <c r="BL1171" s="401"/>
      <c r="BM1171" s="401"/>
      <c r="BN1171" s="401"/>
      <c r="BO1171" s="401"/>
      <c r="BP1171" s="401"/>
      <c r="BQ1171" s="401"/>
      <c r="BR1171" s="401"/>
      <c r="BS1171" s="401"/>
      <c r="BT1171" s="401"/>
      <c r="BU1171" s="401"/>
      <c r="BV1171" s="401"/>
      <c r="BW1171" s="401"/>
      <c r="BX1171" s="401"/>
      <c r="BY1171" s="401"/>
      <c r="BZ1171" s="401"/>
      <c r="CA1171" s="401"/>
      <c r="CB1171" s="401"/>
      <c r="CC1171" s="401"/>
      <c r="CD1171" s="401"/>
      <c r="CE1171" s="401"/>
      <c r="CF1171" s="401"/>
      <c r="CG1171" s="401"/>
      <c r="CH1171" s="401"/>
      <c r="CI1171" s="401"/>
      <c r="CJ1171" s="401"/>
      <c r="CK1171" s="401"/>
    </row>
    <row r="1172" spans="1:89" s="12" customFormat="1" ht="82.5" customHeight="1">
      <c r="A1172" s="371" t="s">
        <v>3661</v>
      </c>
      <c r="B1172" s="372" t="s">
        <v>23</v>
      </c>
      <c r="C1172" s="79" t="s">
        <v>1940</v>
      </c>
      <c r="D1172" s="79" t="s">
        <v>1941</v>
      </c>
      <c r="E1172" s="80" t="s">
        <v>1939</v>
      </c>
      <c r="F1172" s="81" t="s">
        <v>1909</v>
      </c>
      <c r="G1172" s="82" t="s">
        <v>24</v>
      </c>
      <c r="H1172" s="371">
        <v>0</v>
      </c>
      <c r="I1172" s="83">
        <v>470000000</v>
      </c>
      <c r="J1172" s="84" t="s">
        <v>25</v>
      </c>
      <c r="K1172" s="372" t="s">
        <v>3718</v>
      </c>
      <c r="L1172" s="64" t="s">
        <v>26</v>
      </c>
      <c r="M1172" s="85" t="s">
        <v>27</v>
      </c>
      <c r="N1172" s="372" t="s">
        <v>2044</v>
      </c>
      <c r="O1172" s="86" t="s">
        <v>28</v>
      </c>
      <c r="P1172" s="64">
        <v>796</v>
      </c>
      <c r="Q1172" s="87" t="s">
        <v>29</v>
      </c>
      <c r="R1172" s="87" t="s">
        <v>3128</v>
      </c>
      <c r="S1172" s="88">
        <v>16160</v>
      </c>
      <c r="T1172" s="89">
        <f t="shared" si="40"/>
        <v>0</v>
      </c>
      <c r="U1172" s="90">
        <f t="shared" si="41"/>
        <v>0</v>
      </c>
      <c r="V1172" s="90"/>
      <c r="W1172" s="371" t="s">
        <v>262</v>
      </c>
      <c r="X1172" s="62" t="s">
        <v>3181</v>
      </c>
      <c r="Y1172" s="132"/>
      <c r="Z1172" s="74"/>
      <c r="AA1172" s="22"/>
      <c r="AB1172" s="141"/>
      <c r="AC1172" s="248"/>
      <c r="AD1172" s="248"/>
      <c r="AE1172" s="248"/>
      <c r="AF1172" s="248"/>
      <c r="AG1172" s="293"/>
      <c r="AH1172" s="400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401"/>
      <c r="AS1172" s="401"/>
      <c r="AT1172" s="401"/>
      <c r="AU1172" s="401"/>
      <c r="AV1172" s="401"/>
      <c r="AW1172" s="401"/>
      <c r="AX1172" s="401"/>
      <c r="AY1172" s="401"/>
      <c r="AZ1172" s="401"/>
      <c r="BA1172" s="401"/>
      <c r="BB1172" s="401"/>
      <c r="BC1172" s="401"/>
      <c r="BD1172" s="401"/>
      <c r="BE1172" s="401"/>
      <c r="BF1172" s="401"/>
      <c r="BG1172" s="401"/>
      <c r="BH1172" s="401"/>
      <c r="BI1172" s="401"/>
      <c r="BJ1172" s="401"/>
      <c r="BK1172" s="401"/>
      <c r="BL1172" s="401"/>
      <c r="BM1172" s="401"/>
      <c r="BN1172" s="401"/>
      <c r="BO1172" s="401"/>
      <c r="BP1172" s="401"/>
      <c r="BQ1172" s="401"/>
      <c r="BR1172" s="401"/>
      <c r="BS1172" s="401"/>
      <c r="BT1172" s="401"/>
      <c r="BU1172" s="401"/>
      <c r="BV1172" s="401"/>
      <c r="BW1172" s="401"/>
      <c r="BX1172" s="401"/>
      <c r="BY1172" s="401"/>
      <c r="BZ1172" s="401"/>
      <c r="CA1172" s="401"/>
      <c r="CB1172" s="401"/>
      <c r="CC1172" s="401"/>
      <c r="CD1172" s="401"/>
      <c r="CE1172" s="401"/>
      <c r="CF1172" s="401"/>
      <c r="CG1172" s="401"/>
      <c r="CH1172" s="401"/>
      <c r="CI1172" s="401"/>
      <c r="CJ1172" s="401"/>
      <c r="CK1172" s="401"/>
    </row>
    <row r="1173" spans="1:89" s="12" customFormat="1" ht="82.5" customHeight="1">
      <c r="A1173" s="371" t="s">
        <v>5128</v>
      </c>
      <c r="B1173" s="372" t="s">
        <v>23</v>
      </c>
      <c r="C1173" s="79" t="s">
        <v>1940</v>
      </c>
      <c r="D1173" s="79" t="s">
        <v>1941</v>
      </c>
      <c r="E1173" s="80" t="s">
        <v>1939</v>
      </c>
      <c r="F1173" s="81" t="s">
        <v>1909</v>
      </c>
      <c r="G1173" s="82" t="s">
        <v>35</v>
      </c>
      <c r="H1173" s="371">
        <v>0</v>
      </c>
      <c r="I1173" s="83">
        <v>470000000</v>
      </c>
      <c r="J1173" s="84" t="s">
        <v>25</v>
      </c>
      <c r="K1173" s="372" t="s">
        <v>3084</v>
      </c>
      <c r="L1173" s="64" t="s">
        <v>26</v>
      </c>
      <c r="M1173" s="85" t="s">
        <v>27</v>
      </c>
      <c r="N1173" s="372" t="s">
        <v>2044</v>
      </c>
      <c r="O1173" s="86" t="s">
        <v>28</v>
      </c>
      <c r="P1173" s="64">
        <v>796</v>
      </c>
      <c r="Q1173" s="87" t="s">
        <v>29</v>
      </c>
      <c r="R1173" s="87" t="s">
        <v>3128</v>
      </c>
      <c r="S1173" s="88">
        <v>19392</v>
      </c>
      <c r="T1173" s="89">
        <f t="shared" si="40"/>
        <v>0</v>
      </c>
      <c r="U1173" s="90">
        <f t="shared" si="41"/>
        <v>0</v>
      </c>
      <c r="V1173" s="90"/>
      <c r="W1173" s="371" t="s">
        <v>262</v>
      </c>
      <c r="X1173" s="62" t="s">
        <v>5055</v>
      </c>
      <c r="Y1173" s="132"/>
      <c r="Z1173" s="74"/>
      <c r="AA1173" s="22"/>
      <c r="AB1173" s="141"/>
      <c r="AC1173" s="248"/>
      <c r="AD1173" s="248"/>
      <c r="AE1173" s="248"/>
      <c r="AF1173" s="248"/>
      <c r="AG1173" s="293"/>
      <c r="AH1173" s="400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401"/>
      <c r="AS1173" s="401"/>
      <c r="AT1173" s="401"/>
      <c r="AU1173" s="401"/>
      <c r="AV1173" s="401"/>
      <c r="AW1173" s="401"/>
      <c r="AX1173" s="401"/>
      <c r="AY1173" s="401"/>
      <c r="AZ1173" s="401"/>
      <c r="BA1173" s="401"/>
      <c r="BB1173" s="401"/>
      <c r="BC1173" s="401"/>
      <c r="BD1173" s="401"/>
      <c r="BE1173" s="401"/>
      <c r="BF1173" s="401"/>
      <c r="BG1173" s="401"/>
      <c r="BH1173" s="401"/>
      <c r="BI1173" s="401"/>
      <c r="BJ1173" s="401"/>
      <c r="BK1173" s="401"/>
      <c r="BL1173" s="401"/>
      <c r="BM1173" s="401"/>
      <c r="BN1173" s="401"/>
      <c r="BO1173" s="401"/>
      <c r="BP1173" s="401"/>
      <c r="BQ1173" s="401"/>
      <c r="BR1173" s="401"/>
      <c r="BS1173" s="401"/>
      <c r="BT1173" s="401"/>
      <c r="BU1173" s="401"/>
      <c r="BV1173" s="401"/>
      <c r="BW1173" s="401"/>
      <c r="BX1173" s="401"/>
      <c r="BY1173" s="401"/>
      <c r="BZ1173" s="401"/>
      <c r="CA1173" s="401"/>
      <c r="CB1173" s="401"/>
      <c r="CC1173" s="401"/>
      <c r="CD1173" s="401"/>
      <c r="CE1173" s="401"/>
      <c r="CF1173" s="401"/>
      <c r="CG1173" s="401"/>
      <c r="CH1173" s="401"/>
      <c r="CI1173" s="401"/>
      <c r="CJ1173" s="401"/>
      <c r="CK1173" s="401"/>
    </row>
    <row r="1174" spans="1:89" s="12" customFormat="1" ht="82.5" customHeight="1">
      <c r="A1174" s="371" t="s">
        <v>95</v>
      </c>
      <c r="B1174" s="372" t="s">
        <v>23</v>
      </c>
      <c r="C1174" s="79" t="s">
        <v>1937</v>
      </c>
      <c r="D1174" s="79" t="s">
        <v>1938</v>
      </c>
      <c r="E1174" s="80" t="s">
        <v>1939</v>
      </c>
      <c r="F1174" s="81" t="s">
        <v>1910</v>
      </c>
      <c r="G1174" s="82" t="s">
        <v>24</v>
      </c>
      <c r="H1174" s="371">
        <v>0</v>
      </c>
      <c r="I1174" s="83">
        <v>470000000</v>
      </c>
      <c r="J1174" s="84" t="s">
        <v>25</v>
      </c>
      <c r="K1174" s="372" t="s">
        <v>617</v>
      </c>
      <c r="L1174" s="64" t="s">
        <v>26</v>
      </c>
      <c r="M1174" s="85" t="s">
        <v>27</v>
      </c>
      <c r="N1174" s="372" t="s">
        <v>2044</v>
      </c>
      <c r="O1174" s="86" t="s">
        <v>28</v>
      </c>
      <c r="P1174" s="64">
        <v>796</v>
      </c>
      <c r="Q1174" s="87" t="s">
        <v>29</v>
      </c>
      <c r="R1174" s="87" t="s">
        <v>3128</v>
      </c>
      <c r="S1174" s="88">
        <v>15280</v>
      </c>
      <c r="T1174" s="89">
        <f t="shared" si="40"/>
        <v>0</v>
      </c>
      <c r="U1174" s="90">
        <f t="shared" si="41"/>
        <v>0</v>
      </c>
      <c r="V1174" s="90"/>
      <c r="W1174" s="371" t="s">
        <v>262</v>
      </c>
      <c r="X1174" s="62"/>
      <c r="Y1174" s="132"/>
      <c r="Z1174" s="74"/>
      <c r="AA1174" s="22"/>
      <c r="AB1174" s="141"/>
      <c r="AC1174" s="248"/>
      <c r="AD1174" s="248"/>
      <c r="AE1174" s="248"/>
      <c r="AF1174" s="248"/>
      <c r="AG1174" s="293"/>
      <c r="AH1174" s="400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401"/>
      <c r="AS1174" s="401"/>
      <c r="AT1174" s="401"/>
      <c r="AU1174" s="401"/>
      <c r="AV1174" s="401"/>
      <c r="AW1174" s="401"/>
      <c r="AX1174" s="401"/>
      <c r="AY1174" s="401"/>
      <c r="AZ1174" s="401"/>
      <c r="BA1174" s="401"/>
      <c r="BB1174" s="401"/>
      <c r="BC1174" s="401"/>
      <c r="BD1174" s="401"/>
      <c r="BE1174" s="401"/>
      <c r="BF1174" s="401"/>
      <c r="BG1174" s="401"/>
      <c r="BH1174" s="401"/>
      <c r="BI1174" s="401"/>
      <c r="BJ1174" s="401"/>
      <c r="BK1174" s="401"/>
      <c r="BL1174" s="401"/>
      <c r="BM1174" s="401"/>
      <c r="BN1174" s="401"/>
      <c r="BO1174" s="401"/>
      <c r="BP1174" s="401"/>
      <c r="BQ1174" s="401"/>
      <c r="BR1174" s="401"/>
      <c r="BS1174" s="401"/>
      <c r="BT1174" s="401"/>
      <c r="BU1174" s="401"/>
      <c r="BV1174" s="401"/>
      <c r="BW1174" s="401"/>
      <c r="BX1174" s="401"/>
      <c r="BY1174" s="401"/>
      <c r="BZ1174" s="401"/>
      <c r="CA1174" s="401"/>
      <c r="CB1174" s="401"/>
      <c r="CC1174" s="401"/>
      <c r="CD1174" s="401"/>
      <c r="CE1174" s="401"/>
      <c r="CF1174" s="401"/>
      <c r="CG1174" s="401"/>
      <c r="CH1174" s="401"/>
      <c r="CI1174" s="401"/>
      <c r="CJ1174" s="401"/>
      <c r="CK1174" s="401"/>
    </row>
    <row r="1175" spans="1:89" s="12" customFormat="1" ht="82.5" customHeight="1">
      <c r="A1175" s="371" t="s">
        <v>5129</v>
      </c>
      <c r="B1175" s="372" t="s">
        <v>23</v>
      </c>
      <c r="C1175" s="79" t="s">
        <v>1937</v>
      </c>
      <c r="D1175" s="79" t="s">
        <v>1938</v>
      </c>
      <c r="E1175" s="80" t="s">
        <v>1939</v>
      </c>
      <c r="F1175" s="81" t="s">
        <v>1910</v>
      </c>
      <c r="G1175" s="82" t="s">
        <v>24</v>
      </c>
      <c r="H1175" s="371">
        <v>0</v>
      </c>
      <c r="I1175" s="83">
        <v>470000000</v>
      </c>
      <c r="J1175" s="84" t="s">
        <v>25</v>
      </c>
      <c r="K1175" s="372" t="s">
        <v>3718</v>
      </c>
      <c r="L1175" s="64" t="s">
        <v>26</v>
      </c>
      <c r="M1175" s="85" t="s">
        <v>27</v>
      </c>
      <c r="N1175" s="372" t="s">
        <v>2044</v>
      </c>
      <c r="O1175" s="86" t="s">
        <v>28</v>
      </c>
      <c r="P1175" s="64">
        <v>796</v>
      </c>
      <c r="Q1175" s="87" t="s">
        <v>29</v>
      </c>
      <c r="R1175" s="87" t="s">
        <v>3128</v>
      </c>
      <c r="S1175" s="88">
        <v>15280</v>
      </c>
      <c r="T1175" s="89">
        <f t="shared" si="40"/>
        <v>0</v>
      </c>
      <c r="U1175" s="90">
        <f t="shared" si="41"/>
        <v>0</v>
      </c>
      <c r="V1175" s="90"/>
      <c r="W1175" s="371" t="s">
        <v>262</v>
      </c>
      <c r="X1175" s="62" t="s">
        <v>3181</v>
      </c>
      <c r="Y1175" s="132"/>
      <c r="Z1175" s="74"/>
      <c r="AA1175" s="22"/>
      <c r="AB1175" s="141"/>
      <c r="AC1175" s="248"/>
      <c r="AD1175" s="248"/>
      <c r="AE1175" s="248"/>
      <c r="AF1175" s="248"/>
      <c r="AG1175" s="293"/>
      <c r="AH1175" s="400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401"/>
      <c r="AS1175" s="401"/>
      <c r="AT1175" s="401"/>
      <c r="AU1175" s="401"/>
      <c r="AV1175" s="401"/>
      <c r="AW1175" s="401"/>
      <c r="AX1175" s="401"/>
      <c r="AY1175" s="401"/>
      <c r="AZ1175" s="401"/>
      <c r="BA1175" s="401"/>
      <c r="BB1175" s="401"/>
      <c r="BC1175" s="401"/>
      <c r="BD1175" s="401"/>
      <c r="BE1175" s="401"/>
      <c r="BF1175" s="401"/>
      <c r="BG1175" s="401"/>
      <c r="BH1175" s="401"/>
      <c r="BI1175" s="401"/>
      <c r="BJ1175" s="401"/>
      <c r="BK1175" s="401"/>
      <c r="BL1175" s="401"/>
      <c r="BM1175" s="401"/>
      <c r="BN1175" s="401"/>
      <c r="BO1175" s="401"/>
      <c r="BP1175" s="401"/>
      <c r="BQ1175" s="401"/>
      <c r="BR1175" s="401"/>
      <c r="BS1175" s="401"/>
      <c r="BT1175" s="401"/>
      <c r="BU1175" s="401"/>
      <c r="BV1175" s="401"/>
      <c r="BW1175" s="401"/>
      <c r="BX1175" s="401"/>
      <c r="BY1175" s="401"/>
      <c r="BZ1175" s="401"/>
      <c r="CA1175" s="401"/>
      <c r="CB1175" s="401"/>
      <c r="CC1175" s="401"/>
      <c r="CD1175" s="401"/>
      <c r="CE1175" s="401"/>
      <c r="CF1175" s="401"/>
      <c r="CG1175" s="401"/>
      <c r="CH1175" s="401"/>
      <c r="CI1175" s="401"/>
      <c r="CJ1175" s="401"/>
      <c r="CK1175" s="401"/>
    </row>
    <row r="1176" spans="1:89" s="12" customFormat="1" ht="82.5" customHeight="1">
      <c r="A1176" s="371" t="s">
        <v>5130</v>
      </c>
      <c r="B1176" s="372" t="s">
        <v>23</v>
      </c>
      <c r="C1176" s="79" t="s">
        <v>1937</v>
      </c>
      <c r="D1176" s="79" t="s">
        <v>1938</v>
      </c>
      <c r="E1176" s="80" t="s">
        <v>1939</v>
      </c>
      <c r="F1176" s="81" t="s">
        <v>1910</v>
      </c>
      <c r="G1176" s="82" t="s">
        <v>35</v>
      </c>
      <c r="H1176" s="371">
        <v>0</v>
      </c>
      <c r="I1176" s="83">
        <v>470000000</v>
      </c>
      <c r="J1176" s="84" t="s">
        <v>25</v>
      </c>
      <c r="K1176" s="372" t="s">
        <v>3084</v>
      </c>
      <c r="L1176" s="64" t="s">
        <v>26</v>
      </c>
      <c r="M1176" s="85" t="s">
        <v>27</v>
      </c>
      <c r="N1176" s="372" t="s">
        <v>2044</v>
      </c>
      <c r="O1176" s="86" t="s">
        <v>28</v>
      </c>
      <c r="P1176" s="64">
        <v>796</v>
      </c>
      <c r="Q1176" s="87" t="s">
        <v>29</v>
      </c>
      <c r="R1176" s="87" t="s">
        <v>3128</v>
      </c>
      <c r="S1176" s="88">
        <v>18336</v>
      </c>
      <c r="T1176" s="89">
        <f t="shared" si="40"/>
        <v>0</v>
      </c>
      <c r="U1176" s="90">
        <f t="shared" si="41"/>
        <v>0</v>
      </c>
      <c r="V1176" s="90"/>
      <c r="W1176" s="371" t="s">
        <v>262</v>
      </c>
      <c r="X1176" s="62" t="s">
        <v>5055</v>
      </c>
      <c r="Y1176" s="132"/>
      <c r="Z1176" s="74"/>
      <c r="AA1176" s="22"/>
      <c r="AB1176" s="141"/>
      <c r="AC1176" s="248"/>
      <c r="AD1176" s="248"/>
      <c r="AE1176" s="248"/>
      <c r="AF1176" s="248"/>
      <c r="AG1176" s="293"/>
      <c r="AH1176" s="400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401"/>
      <c r="AS1176" s="401"/>
      <c r="AT1176" s="401"/>
      <c r="AU1176" s="401"/>
      <c r="AV1176" s="401"/>
      <c r="AW1176" s="401"/>
      <c r="AX1176" s="401"/>
      <c r="AY1176" s="401"/>
      <c r="AZ1176" s="401"/>
      <c r="BA1176" s="401"/>
      <c r="BB1176" s="401"/>
      <c r="BC1176" s="401"/>
      <c r="BD1176" s="401"/>
      <c r="BE1176" s="401"/>
      <c r="BF1176" s="401"/>
      <c r="BG1176" s="401"/>
      <c r="BH1176" s="401"/>
      <c r="BI1176" s="401"/>
      <c r="BJ1176" s="401"/>
      <c r="BK1176" s="401"/>
      <c r="BL1176" s="401"/>
      <c r="BM1176" s="401"/>
      <c r="BN1176" s="401"/>
      <c r="BO1176" s="401"/>
      <c r="BP1176" s="401"/>
      <c r="BQ1176" s="401"/>
      <c r="BR1176" s="401"/>
      <c r="BS1176" s="401"/>
      <c r="BT1176" s="401"/>
      <c r="BU1176" s="401"/>
      <c r="BV1176" s="401"/>
      <c r="BW1176" s="401"/>
      <c r="BX1176" s="401"/>
      <c r="BY1176" s="401"/>
      <c r="BZ1176" s="401"/>
      <c r="CA1176" s="401"/>
      <c r="CB1176" s="401"/>
      <c r="CC1176" s="401"/>
      <c r="CD1176" s="401"/>
      <c r="CE1176" s="401"/>
      <c r="CF1176" s="401"/>
      <c r="CG1176" s="401"/>
      <c r="CH1176" s="401"/>
      <c r="CI1176" s="401"/>
      <c r="CJ1176" s="401"/>
      <c r="CK1176" s="401"/>
    </row>
    <row r="1177" spans="1:89" s="12" customFormat="1" ht="82.5" customHeight="1">
      <c r="A1177" s="371" t="s">
        <v>96</v>
      </c>
      <c r="B1177" s="372" t="s">
        <v>23</v>
      </c>
      <c r="C1177" s="79" t="s">
        <v>1965</v>
      </c>
      <c r="D1177" s="79" t="s">
        <v>1456</v>
      </c>
      <c r="E1177" s="80" t="s">
        <v>1966</v>
      </c>
      <c r="F1177" s="81" t="s">
        <v>1911</v>
      </c>
      <c r="G1177" s="82" t="s">
        <v>24</v>
      </c>
      <c r="H1177" s="371">
        <v>0</v>
      </c>
      <c r="I1177" s="83">
        <v>470000000</v>
      </c>
      <c r="J1177" s="84" t="s">
        <v>25</v>
      </c>
      <c r="K1177" s="372" t="s">
        <v>617</v>
      </c>
      <c r="L1177" s="64" t="s">
        <v>26</v>
      </c>
      <c r="M1177" s="85" t="s">
        <v>27</v>
      </c>
      <c r="N1177" s="372" t="s">
        <v>2044</v>
      </c>
      <c r="O1177" s="86" t="s">
        <v>28</v>
      </c>
      <c r="P1177" s="64">
        <v>796</v>
      </c>
      <c r="Q1177" s="87" t="s">
        <v>29</v>
      </c>
      <c r="R1177" s="87" t="s">
        <v>3128</v>
      </c>
      <c r="S1177" s="88">
        <v>17700</v>
      </c>
      <c r="T1177" s="89">
        <f t="shared" si="40"/>
        <v>0</v>
      </c>
      <c r="U1177" s="90">
        <f t="shared" si="41"/>
        <v>0</v>
      </c>
      <c r="V1177" s="90"/>
      <c r="W1177" s="371" t="s">
        <v>262</v>
      </c>
      <c r="X1177" s="62"/>
      <c r="Y1177" s="132"/>
      <c r="Z1177" s="74"/>
      <c r="AA1177" s="22"/>
      <c r="AB1177" s="141"/>
      <c r="AC1177" s="248"/>
      <c r="AD1177" s="248"/>
      <c r="AE1177" s="248"/>
      <c r="AF1177" s="248"/>
      <c r="AG1177" s="293"/>
      <c r="AH1177" s="400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401"/>
      <c r="AS1177" s="401"/>
      <c r="AT1177" s="401"/>
      <c r="AU1177" s="401"/>
      <c r="AV1177" s="401"/>
      <c r="AW1177" s="401"/>
      <c r="AX1177" s="401"/>
      <c r="AY1177" s="401"/>
      <c r="AZ1177" s="401"/>
      <c r="BA1177" s="401"/>
      <c r="BB1177" s="401"/>
      <c r="BC1177" s="401"/>
      <c r="BD1177" s="401"/>
      <c r="BE1177" s="401"/>
      <c r="BF1177" s="401"/>
      <c r="BG1177" s="401"/>
      <c r="BH1177" s="401"/>
      <c r="BI1177" s="401"/>
      <c r="BJ1177" s="401"/>
      <c r="BK1177" s="401"/>
      <c r="BL1177" s="401"/>
      <c r="BM1177" s="401"/>
      <c r="BN1177" s="401"/>
      <c r="BO1177" s="401"/>
      <c r="BP1177" s="401"/>
      <c r="BQ1177" s="401"/>
      <c r="BR1177" s="401"/>
      <c r="BS1177" s="401"/>
      <c r="BT1177" s="401"/>
      <c r="BU1177" s="401"/>
      <c r="BV1177" s="401"/>
      <c r="BW1177" s="401"/>
      <c r="BX1177" s="401"/>
      <c r="BY1177" s="401"/>
      <c r="BZ1177" s="401"/>
      <c r="CA1177" s="401"/>
      <c r="CB1177" s="401"/>
      <c r="CC1177" s="401"/>
      <c r="CD1177" s="401"/>
      <c r="CE1177" s="401"/>
      <c r="CF1177" s="401"/>
      <c r="CG1177" s="401"/>
      <c r="CH1177" s="401"/>
      <c r="CI1177" s="401"/>
      <c r="CJ1177" s="401"/>
      <c r="CK1177" s="401"/>
    </row>
    <row r="1178" spans="1:89" s="12" customFormat="1" ht="82.5" customHeight="1">
      <c r="A1178" s="371" t="s">
        <v>3662</v>
      </c>
      <c r="B1178" s="372" t="s">
        <v>23</v>
      </c>
      <c r="C1178" s="79" t="s">
        <v>1965</v>
      </c>
      <c r="D1178" s="79" t="s">
        <v>1456</v>
      </c>
      <c r="E1178" s="80" t="s">
        <v>1966</v>
      </c>
      <c r="F1178" s="81" t="s">
        <v>1911</v>
      </c>
      <c r="G1178" s="82" t="s">
        <v>24</v>
      </c>
      <c r="H1178" s="371">
        <v>0</v>
      </c>
      <c r="I1178" s="83">
        <v>470000000</v>
      </c>
      <c r="J1178" s="84" t="s">
        <v>25</v>
      </c>
      <c r="K1178" s="372" t="s">
        <v>3718</v>
      </c>
      <c r="L1178" s="64" t="s">
        <v>26</v>
      </c>
      <c r="M1178" s="85" t="s">
        <v>27</v>
      </c>
      <c r="N1178" s="372" t="s">
        <v>2044</v>
      </c>
      <c r="O1178" s="86" t="s">
        <v>28</v>
      </c>
      <c r="P1178" s="64">
        <v>796</v>
      </c>
      <c r="Q1178" s="87" t="s">
        <v>29</v>
      </c>
      <c r="R1178" s="87" t="s">
        <v>3128</v>
      </c>
      <c r="S1178" s="88">
        <v>17700</v>
      </c>
      <c r="T1178" s="89">
        <f t="shared" si="40"/>
        <v>0</v>
      </c>
      <c r="U1178" s="90">
        <f t="shared" si="41"/>
        <v>0</v>
      </c>
      <c r="V1178" s="90"/>
      <c r="W1178" s="371" t="s">
        <v>262</v>
      </c>
      <c r="X1178" s="62" t="s">
        <v>3181</v>
      </c>
      <c r="Y1178" s="132"/>
      <c r="Z1178" s="74"/>
      <c r="AA1178" s="22"/>
      <c r="AB1178" s="141"/>
      <c r="AC1178" s="248"/>
      <c r="AD1178" s="248"/>
      <c r="AE1178" s="248"/>
      <c r="AF1178" s="248"/>
      <c r="AG1178" s="293"/>
      <c r="AH1178" s="400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401"/>
      <c r="AS1178" s="401"/>
      <c r="AT1178" s="401"/>
      <c r="AU1178" s="401"/>
      <c r="AV1178" s="401"/>
      <c r="AW1178" s="401"/>
      <c r="AX1178" s="401"/>
      <c r="AY1178" s="401"/>
      <c r="AZ1178" s="401"/>
      <c r="BA1178" s="401"/>
      <c r="BB1178" s="401"/>
      <c r="BC1178" s="401"/>
      <c r="BD1178" s="401"/>
      <c r="BE1178" s="401"/>
      <c r="BF1178" s="401"/>
      <c r="BG1178" s="401"/>
      <c r="BH1178" s="401"/>
      <c r="BI1178" s="401"/>
      <c r="BJ1178" s="401"/>
      <c r="BK1178" s="401"/>
      <c r="BL1178" s="401"/>
      <c r="BM1178" s="401"/>
      <c r="BN1178" s="401"/>
      <c r="BO1178" s="401"/>
      <c r="BP1178" s="401"/>
      <c r="BQ1178" s="401"/>
      <c r="BR1178" s="401"/>
      <c r="BS1178" s="401"/>
      <c r="BT1178" s="401"/>
      <c r="BU1178" s="401"/>
      <c r="BV1178" s="401"/>
      <c r="BW1178" s="401"/>
      <c r="BX1178" s="401"/>
      <c r="BY1178" s="401"/>
      <c r="BZ1178" s="401"/>
      <c r="CA1178" s="401"/>
      <c r="CB1178" s="401"/>
      <c r="CC1178" s="401"/>
      <c r="CD1178" s="401"/>
      <c r="CE1178" s="401"/>
      <c r="CF1178" s="401"/>
      <c r="CG1178" s="401"/>
      <c r="CH1178" s="401"/>
      <c r="CI1178" s="401"/>
      <c r="CJ1178" s="401"/>
      <c r="CK1178" s="401"/>
    </row>
    <row r="1179" spans="1:89" s="12" customFormat="1" ht="82.5" customHeight="1">
      <c r="A1179" s="371" t="s">
        <v>5131</v>
      </c>
      <c r="B1179" s="372" t="s">
        <v>23</v>
      </c>
      <c r="C1179" s="79" t="s">
        <v>1965</v>
      </c>
      <c r="D1179" s="79" t="s">
        <v>1456</v>
      </c>
      <c r="E1179" s="80" t="s">
        <v>1966</v>
      </c>
      <c r="F1179" s="81" t="s">
        <v>1911</v>
      </c>
      <c r="G1179" s="82" t="s">
        <v>35</v>
      </c>
      <c r="H1179" s="371">
        <v>0</v>
      </c>
      <c r="I1179" s="83">
        <v>470000000</v>
      </c>
      <c r="J1179" s="84" t="s">
        <v>25</v>
      </c>
      <c r="K1179" s="372" t="s">
        <v>3084</v>
      </c>
      <c r="L1179" s="64" t="s">
        <v>26</v>
      </c>
      <c r="M1179" s="85" t="s">
        <v>27</v>
      </c>
      <c r="N1179" s="372" t="s">
        <v>2044</v>
      </c>
      <c r="O1179" s="86" t="s">
        <v>28</v>
      </c>
      <c r="P1179" s="64">
        <v>796</v>
      </c>
      <c r="Q1179" s="87" t="s">
        <v>29</v>
      </c>
      <c r="R1179" s="87" t="s">
        <v>3128</v>
      </c>
      <c r="S1179" s="88">
        <v>21240</v>
      </c>
      <c r="T1179" s="89">
        <f t="shared" ref="T1179:T1242" si="42">S1179*R1179</f>
        <v>0</v>
      </c>
      <c r="U1179" s="90">
        <f t="shared" ref="U1179:U1242" si="43">T1179*1.12</f>
        <v>0</v>
      </c>
      <c r="V1179" s="90"/>
      <c r="W1179" s="371" t="s">
        <v>262</v>
      </c>
      <c r="X1179" s="62" t="s">
        <v>5055</v>
      </c>
      <c r="Y1179" s="132"/>
      <c r="Z1179" s="74"/>
      <c r="AA1179" s="22"/>
      <c r="AB1179" s="141"/>
      <c r="AC1179" s="248"/>
      <c r="AD1179" s="248"/>
      <c r="AE1179" s="248"/>
      <c r="AF1179" s="248"/>
      <c r="AG1179" s="293"/>
      <c r="AH1179" s="400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401"/>
      <c r="AS1179" s="401"/>
      <c r="AT1179" s="401"/>
      <c r="AU1179" s="401"/>
      <c r="AV1179" s="401"/>
      <c r="AW1179" s="401"/>
      <c r="AX1179" s="401"/>
      <c r="AY1179" s="401"/>
      <c r="AZ1179" s="401"/>
      <c r="BA1179" s="401"/>
      <c r="BB1179" s="401"/>
      <c r="BC1179" s="401"/>
      <c r="BD1179" s="401"/>
      <c r="BE1179" s="401"/>
      <c r="BF1179" s="401"/>
      <c r="BG1179" s="401"/>
      <c r="BH1179" s="401"/>
      <c r="BI1179" s="401"/>
      <c r="BJ1179" s="401"/>
      <c r="BK1179" s="401"/>
      <c r="BL1179" s="401"/>
      <c r="BM1179" s="401"/>
      <c r="BN1179" s="401"/>
      <c r="BO1179" s="401"/>
      <c r="BP1179" s="401"/>
      <c r="BQ1179" s="401"/>
      <c r="BR1179" s="401"/>
      <c r="BS1179" s="401"/>
      <c r="BT1179" s="401"/>
      <c r="BU1179" s="401"/>
      <c r="BV1179" s="401"/>
      <c r="BW1179" s="401"/>
      <c r="BX1179" s="401"/>
      <c r="BY1179" s="401"/>
      <c r="BZ1179" s="401"/>
      <c r="CA1179" s="401"/>
      <c r="CB1179" s="401"/>
      <c r="CC1179" s="401"/>
      <c r="CD1179" s="401"/>
      <c r="CE1179" s="401"/>
      <c r="CF1179" s="401"/>
      <c r="CG1179" s="401"/>
      <c r="CH1179" s="401"/>
      <c r="CI1179" s="401"/>
      <c r="CJ1179" s="401"/>
      <c r="CK1179" s="401"/>
    </row>
    <row r="1180" spans="1:89" s="12" customFormat="1" ht="82.5" customHeight="1">
      <c r="A1180" s="371" t="s">
        <v>97</v>
      </c>
      <c r="B1180" s="372" t="s">
        <v>23</v>
      </c>
      <c r="C1180" s="79" t="s">
        <v>1970</v>
      </c>
      <c r="D1180" s="79" t="s">
        <v>1968</v>
      </c>
      <c r="E1180" s="80" t="s">
        <v>1969</v>
      </c>
      <c r="F1180" s="81" t="s">
        <v>1912</v>
      </c>
      <c r="G1180" s="82" t="s">
        <v>24</v>
      </c>
      <c r="H1180" s="371">
        <v>0</v>
      </c>
      <c r="I1180" s="83">
        <v>470000000</v>
      </c>
      <c r="J1180" s="84" t="s">
        <v>25</v>
      </c>
      <c r="K1180" s="372" t="s">
        <v>617</v>
      </c>
      <c r="L1180" s="64" t="s">
        <v>26</v>
      </c>
      <c r="M1180" s="85" t="s">
        <v>27</v>
      </c>
      <c r="N1180" s="372" t="s">
        <v>2044</v>
      </c>
      <c r="O1180" s="86" t="s">
        <v>28</v>
      </c>
      <c r="P1180" s="64">
        <v>796</v>
      </c>
      <c r="Q1180" s="87" t="s">
        <v>29</v>
      </c>
      <c r="R1180" s="87" t="s">
        <v>3128</v>
      </c>
      <c r="S1180" s="88">
        <v>20000</v>
      </c>
      <c r="T1180" s="89">
        <f t="shared" si="42"/>
        <v>0</v>
      </c>
      <c r="U1180" s="90">
        <f t="shared" si="43"/>
        <v>0</v>
      </c>
      <c r="V1180" s="90"/>
      <c r="W1180" s="371" t="s">
        <v>262</v>
      </c>
      <c r="X1180" s="62"/>
      <c r="Y1180" s="132"/>
      <c r="Z1180" s="74"/>
      <c r="AA1180" s="22"/>
      <c r="AB1180" s="141"/>
      <c r="AC1180" s="248"/>
      <c r="AD1180" s="248"/>
      <c r="AE1180" s="248"/>
      <c r="AF1180" s="248"/>
      <c r="AG1180" s="293"/>
      <c r="AH1180" s="400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401"/>
      <c r="AS1180" s="401"/>
      <c r="AT1180" s="401"/>
      <c r="AU1180" s="401"/>
      <c r="AV1180" s="401"/>
      <c r="AW1180" s="401"/>
      <c r="AX1180" s="401"/>
      <c r="AY1180" s="401"/>
      <c r="AZ1180" s="401"/>
      <c r="BA1180" s="401"/>
      <c r="BB1180" s="401"/>
      <c r="BC1180" s="401"/>
      <c r="BD1180" s="401"/>
      <c r="BE1180" s="401"/>
      <c r="BF1180" s="401"/>
      <c r="BG1180" s="401"/>
      <c r="BH1180" s="401"/>
      <c r="BI1180" s="401"/>
      <c r="BJ1180" s="401"/>
      <c r="BK1180" s="401"/>
      <c r="BL1180" s="401"/>
      <c r="BM1180" s="401"/>
      <c r="BN1180" s="401"/>
      <c r="BO1180" s="401"/>
      <c r="BP1180" s="401"/>
      <c r="BQ1180" s="401"/>
      <c r="BR1180" s="401"/>
      <c r="BS1180" s="401"/>
      <c r="BT1180" s="401"/>
      <c r="BU1180" s="401"/>
      <c r="BV1180" s="401"/>
      <c r="BW1180" s="401"/>
      <c r="BX1180" s="401"/>
      <c r="BY1180" s="401"/>
      <c r="BZ1180" s="401"/>
      <c r="CA1180" s="401"/>
      <c r="CB1180" s="401"/>
      <c r="CC1180" s="401"/>
      <c r="CD1180" s="401"/>
      <c r="CE1180" s="401"/>
      <c r="CF1180" s="401"/>
      <c r="CG1180" s="401"/>
      <c r="CH1180" s="401"/>
      <c r="CI1180" s="401"/>
      <c r="CJ1180" s="401"/>
      <c r="CK1180" s="401"/>
    </row>
    <row r="1181" spans="1:89" s="12" customFormat="1" ht="82.5" customHeight="1">
      <c r="A1181" s="371" t="s">
        <v>3663</v>
      </c>
      <c r="B1181" s="372" t="s">
        <v>23</v>
      </c>
      <c r="C1181" s="79" t="s">
        <v>1970</v>
      </c>
      <c r="D1181" s="79" t="s">
        <v>1968</v>
      </c>
      <c r="E1181" s="80" t="s">
        <v>1969</v>
      </c>
      <c r="F1181" s="81" t="s">
        <v>1912</v>
      </c>
      <c r="G1181" s="82" t="s">
        <v>24</v>
      </c>
      <c r="H1181" s="371">
        <v>0</v>
      </c>
      <c r="I1181" s="83">
        <v>470000000</v>
      </c>
      <c r="J1181" s="84" t="s">
        <v>25</v>
      </c>
      <c r="K1181" s="372" t="s">
        <v>3718</v>
      </c>
      <c r="L1181" s="64" t="s">
        <v>26</v>
      </c>
      <c r="M1181" s="85" t="s">
        <v>27</v>
      </c>
      <c r="N1181" s="372" t="s">
        <v>2044</v>
      </c>
      <c r="O1181" s="86" t="s">
        <v>28</v>
      </c>
      <c r="P1181" s="64">
        <v>796</v>
      </c>
      <c r="Q1181" s="87" t="s">
        <v>29</v>
      </c>
      <c r="R1181" s="87" t="s">
        <v>3128</v>
      </c>
      <c r="S1181" s="88">
        <v>20000</v>
      </c>
      <c r="T1181" s="89">
        <f t="shared" si="42"/>
        <v>0</v>
      </c>
      <c r="U1181" s="90">
        <f t="shared" si="43"/>
        <v>0</v>
      </c>
      <c r="V1181" s="90"/>
      <c r="W1181" s="371" t="s">
        <v>262</v>
      </c>
      <c r="X1181" s="62" t="s">
        <v>3181</v>
      </c>
      <c r="Y1181" s="132"/>
      <c r="Z1181" s="74"/>
      <c r="AA1181" s="22"/>
      <c r="AB1181" s="141"/>
      <c r="AC1181" s="248"/>
      <c r="AD1181" s="248"/>
      <c r="AE1181" s="248"/>
      <c r="AF1181" s="248"/>
      <c r="AG1181" s="293"/>
      <c r="AH1181" s="400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401"/>
      <c r="AS1181" s="401"/>
      <c r="AT1181" s="401"/>
      <c r="AU1181" s="401"/>
      <c r="AV1181" s="401"/>
      <c r="AW1181" s="401"/>
      <c r="AX1181" s="401"/>
      <c r="AY1181" s="401"/>
      <c r="AZ1181" s="401"/>
      <c r="BA1181" s="401"/>
      <c r="BB1181" s="401"/>
      <c r="BC1181" s="401"/>
      <c r="BD1181" s="401"/>
      <c r="BE1181" s="401"/>
      <c r="BF1181" s="401"/>
      <c r="BG1181" s="401"/>
      <c r="BH1181" s="401"/>
      <c r="BI1181" s="401"/>
      <c r="BJ1181" s="401"/>
      <c r="BK1181" s="401"/>
      <c r="BL1181" s="401"/>
      <c r="BM1181" s="401"/>
      <c r="BN1181" s="401"/>
      <c r="BO1181" s="401"/>
      <c r="BP1181" s="401"/>
      <c r="BQ1181" s="401"/>
      <c r="BR1181" s="401"/>
      <c r="BS1181" s="401"/>
      <c r="BT1181" s="401"/>
      <c r="BU1181" s="401"/>
      <c r="BV1181" s="401"/>
      <c r="BW1181" s="401"/>
      <c r="BX1181" s="401"/>
      <c r="BY1181" s="401"/>
      <c r="BZ1181" s="401"/>
      <c r="CA1181" s="401"/>
      <c r="CB1181" s="401"/>
      <c r="CC1181" s="401"/>
      <c r="CD1181" s="401"/>
      <c r="CE1181" s="401"/>
      <c r="CF1181" s="401"/>
      <c r="CG1181" s="401"/>
      <c r="CH1181" s="401"/>
      <c r="CI1181" s="401"/>
      <c r="CJ1181" s="401"/>
      <c r="CK1181" s="401"/>
    </row>
    <row r="1182" spans="1:89" s="12" customFormat="1" ht="82.5" customHeight="1">
      <c r="A1182" s="371" t="s">
        <v>5132</v>
      </c>
      <c r="B1182" s="372" t="s">
        <v>23</v>
      </c>
      <c r="C1182" s="79" t="s">
        <v>1970</v>
      </c>
      <c r="D1182" s="79" t="s">
        <v>1968</v>
      </c>
      <c r="E1182" s="80" t="s">
        <v>1969</v>
      </c>
      <c r="F1182" s="81" t="s">
        <v>1912</v>
      </c>
      <c r="G1182" s="82" t="s">
        <v>35</v>
      </c>
      <c r="H1182" s="371">
        <v>0</v>
      </c>
      <c r="I1182" s="83">
        <v>470000000</v>
      </c>
      <c r="J1182" s="84" t="s">
        <v>25</v>
      </c>
      <c r="K1182" s="372" t="s">
        <v>3084</v>
      </c>
      <c r="L1182" s="64" t="s">
        <v>26</v>
      </c>
      <c r="M1182" s="85" t="s">
        <v>27</v>
      </c>
      <c r="N1182" s="372" t="s">
        <v>2044</v>
      </c>
      <c r="O1182" s="86" t="s">
        <v>28</v>
      </c>
      <c r="P1182" s="64">
        <v>796</v>
      </c>
      <c r="Q1182" s="87" t="s">
        <v>29</v>
      </c>
      <c r="R1182" s="87" t="s">
        <v>3128</v>
      </c>
      <c r="S1182" s="88">
        <v>24000</v>
      </c>
      <c r="T1182" s="89">
        <f t="shared" si="42"/>
        <v>0</v>
      </c>
      <c r="U1182" s="90">
        <f t="shared" si="43"/>
        <v>0</v>
      </c>
      <c r="V1182" s="90"/>
      <c r="W1182" s="371" t="s">
        <v>262</v>
      </c>
      <c r="X1182" s="62" t="s">
        <v>5055</v>
      </c>
      <c r="Y1182" s="132"/>
      <c r="Z1182" s="74"/>
      <c r="AA1182" s="22"/>
      <c r="AB1182" s="141"/>
      <c r="AC1182" s="248"/>
      <c r="AD1182" s="248"/>
      <c r="AE1182" s="248"/>
      <c r="AF1182" s="248"/>
      <c r="AG1182" s="293"/>
      <c r="AH1182" s="400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401"/>
      <c r="AS1182" s="401"/>
      <c r="AT1182" s="401"/>
      <c r="AU1182" s="401"/>
      <c r="AV1182" s="401"/>
      <c r="AW1182" s="401"/>
      <c r="AX1182" s="401"/>
      <c r="AY1182" s="401"/>
      <c r="AZ1182" s="401"/>
      <c r="BA1182" s="401"/>
      <c r="BB1182" s="401"/>
      <c r="BC1182" s="401"/>
      <c r="BD1182" s="401"/>
      <c r="BE1182" s="401"/>
      <c r="BF1182" s="401"/>
      <c r="BG1182" s="401"/>
      <c r="BH1182" s="401"/>
      <c r="BI1182" s="401"/>
      <c r="BJ1182" s="401"/>
      <c r="BK1182" s="401"/>
      <c r="BL1182" s="401"/>
      <c r="BM1182" s="401"/>
      <c r="BN1182" s="401"/>
      <c r="BO1182" s="401"/>
      <c r="BP1182" s="401"/>
      <c r="BQ1182" s="401"/>
      <c r="BR1182" s="401"/>
      <c r="BS1182" s="401"/>
      <c r="BT1182" s="401"/>
      <c r="BU1182" s="401"/>
      <c r="BV1182" s="401"/>
      <c r="BW1182" s="401"/>
      <c r="BX1182" s="401"/>
      <c r="BY1182" s="401"/>
      <c r="BZ1182" s="401"/>
      <c r="CA1182" s="401"/>
      <c r="CB1182" s="401"/>
      <c r="CC1182" s="401"/>
      <c r="CD1182" s="401"/>
      <c r="CE1182" s="401"/>
      <c r="CF1182" s="401"/>
      <c r="CG1182" s="401"/>
      <c r="CH1182" s="401"/>
      <c r="CI1182" s="401"/>
      <c r="CJ1182" s="401"/>
      <c r="CK1182" s="401"/>
    </row>
    <row r="1183" spans="1:89" s="12" customFormat="1" ht="82.5" customHeight="1">
      <c r="A1183" s="371" t="s">
        <v>98</v>
      </c>
      <c r="B1183" s="372" t="s">
        <v>23</v>
      </c>
      <c r="C1183" s="79" t="s">
        <v>1930</v>
      </c>
      <c r="D1183" s="79" t="s">
        <v>1276</v>
      </c>
      <c r="E1183" s="80" t="s">
        <v>1929</v>
      </c>
      <c r="F1183" s="81" t="s">
        <v>1913</v>
      </c>
      <c r="G1183" s="82" t="s">
        <v>24</v>
      </c>
      <c r="H1183" s="371">
        <v>0</v>
      </c>
      <c r="I1183" s="83">
        <v>470000000</v>
      </c>
      <c r="J1183" s="84" t="s">
        <v>25</v>
      </c>
      <c r="K1183" s="372" t="s">
        <v>617</v>
      </c>
      <c r="L1183" s="64" t="s">
        <v>26</v>
      </c>
      <c r="M1183" s="85" t="s">
        <v>27</v>
      </c>
      <c r="N1183" s="372" t="s">
        <v>2044</v>
      </c>
      <c r="O1183" s="86" t="s">
        <v>28</v>
      </c>
      <c r="P1183" s="64">
        <v>796</v>
      </c>
      <c r="Q1183" s="87" t="s">
        <v>29</v>
      </c>
      <c r="R1183" s="87" t="s">
        <v>3128</v>
      </c>
      <c r="S1183" s="88">
        <v>31600</v>
      </c>
      <c r="T1183" s="89">
        <f t="shared" si="42"/>
        <v>0</v>
      </c>
      <c r="U1183" s="90">
        <f t="shared" si="43"/>
        <v>0</v>
      </c>
      <c r="V1183" s="90"/>
      <c r="W1183" s="371" t="s">
        <v>262</v>
      </c>
      <c r="X1183" s="62"/>
      <c r="Y1183" s="132"/>
      <c r="Z1183" s="74"/>
      <c r="AA1183" s="22"/>
      <c r="AB1183" s="141"/>
      <c r="AC1183" s="248"/>
      <c r="AD1183" s="248"/>
      <c r="AE1183" s="248"/>
      <c r="AF1183" s="248"/>
      <c r="AG1183" s="293"/>
      <c r="AH1183" s="400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401"/>
      <c r="AS1183" s="401"/>
      <c r="AT1183" s="401"/>
      <c r="AU1183" s="401"/>
      <c r="AV1183" s="401"/>
      <c r="AW1183" s="401"/>
      <c r="AX1183" s="401"/>
      <c r="AY1183" s="401"/>
      <c r="AZ1183" s="401"/>
      <c r="BA1183" s="401"/>
      <c r="BB1183" s="401"/>
      <c r="BC1183" s="401"/>
      <c r="BD1183" s="401"/>
      <c r="BE1183" s="401"/>
      <c r="BF1183" s="401"/>
      <c r="BG1183" s="401"/>
      <c r="BH1183" s="401"/>
      <c r="BI1183" s="401"/>
      <c r="BJ1183" s="401"/>
      <c r="BK1183" s="401"/>
      <c r="BL1183" s="401"/>
      <c r="BM1183" s="401"/>
      <c r="BN1183" s="401"/>
      <c r="BO1183" s="401"/>
      <c r="BP1183" s="401"/>
      <c r="BQ1183" s="401"/>
      <c r="BR1183" s="401"/>
      <c r="BS1183" s="401"/>
      <c r="BT1183" s="401"/>
      <c r="BU1183" s="401"/>
      <c r="BV1183" s="401"/>
      <c r="BW1183" s="401"/>
      <c r="BX1183" s="401"/>
      <c r="BY1183" s="401"/>
      <c r="BZ1183" s="401"/>
      <c r="CA1183" s="401"/>
      <c r="CB1183" s="401"/>
      <c r="CC1183" s="401"/>
      <c r="CD1183" s="401"/>
      <c r="CE1183" s="401"/>
      <c r="CF1183" s="401"/>
      <c r="CG1183" s="401"/>
      <c r="CH1183" s="401"/>
      <c r="CI1183" s="401"/>
      <c r="CJ1183" s="401"/>
      <c r="CK1183" s="401"/>
    </row>
    <row r="1184" spans="1:89" s="12" customFormat="1" ht="82.5" customHeight="1">
      <c r="A1184" s="371" t="s">
        <v>3664</v>
      </c>
      <c r="B1184" s="372" t="s">
        <v>23</v>
      </c>
      <c r="C1184" s="79" t="s">
        <v>1930</v>
      </c>
      <c r="D1184" s="79" t="s">
        <v>1276</v>
      </c>
      <c r="E1184" s="80" t="s">
        <v>1929</v>
      </c>
      <c r="F1184" s="81" t="s">
        <v>1913</v>
      </c>
      <c r="G1184" s="82" t="s">
        <v>24</v>
      </c>
      <c r="H1184" s="371">
        <v>0</v>
      </c>
      <c r="I1184" s="83">
        <v>470000000</v>
      </c>
      <c r="J1184" s="84" t="s">
        <v>25</v>
      </c>
      <c r="K1184" s="372" t="s">
        <v>3718</v>
      </c>
      <c r="L1184" s="64" t="s">
        <v>26</v>
      </c>
      <c r="M1184" s="85" t="s">
        <v>27</v>
      </c>
      <c r="N1184" s="372" t="s">
        <v>2044</v>
      </c>
      <c r="O1184" s="86" t="s">
        <v>28</v>
      </c>
      <c r="P1184" s="64">
        <v>796</v>
      </c>
      <c r="Q1184" s="87" t="s">
        <v>29</v>
      </c>
      <c r="R1184" s="87" t="s">
        <v>3128</v>
      </c>
      <c r="S1184" s="88">
        <v>31600</v>
      </c>
      <c r="T1184" s="89">
        <f t="shared" si="42"/>
        <v>0</v>
      </c>
      <c r="U1184" s="90">
        <f t="shared" si="43"/>
        <v>0</v>
      </c>
      <c r="V1184" s="90"/>
      <c r="W1184" s="371" t="s">
        <v>262</v>
      </c>
      <c r="X1184" s="62" t="s">
        <v>3181</v>
      </c>
      <c r="Y1184" s="132"/>
      <c r="Z1184" s="74"/>
      <c r="AA1184" s="22"/>
      <c r="AB1184" s="141"/>
      <c r="AC1184" s="248"/>
      <c r="AD1184" s="248"/>
      <c r="AE1184" s="248"/>
      <c r="AF1184" s="248"/>
      <c r="AG1184" s="293"/>
      <c r="AH1184" s="400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401"/>
      <c r="AS1184" s="401"/>
      <c r="AT1184" s="401"/>
      <c r="AU1184" s="401"/>
      <c r="AV1184" s="401"/>
      <c r="AW1184" s="401"/>
      <c r="AX1184" s="401"/>
      <c r="AY1184" s="401"/>
      <c r="AZ1184" s="401"/>
      <c r="BA1184" s="401"/>
      <c r="BB1184" s="401"/>
      <c r="BC1184" s="401"/>
      <c r="BD1184" s="401"/>
      <c r="BE1184" s="401"/>
      <c r="BF1184" s="401"/>
      <c r="BG1184" s="401"/>
      <c r="BH1184" s="401"/>
      <c r="BI1184" s="401"/>
      <c r="BJ1184" s="401"/>
      <c r="BK1184" s="401"/>
      <c r="BL1184" s="401"/>
      <c r="BM1184" s="401"/>
      <c r="BN1184" s="401"/>
      <c r="BO1184" s="401"/>
      <c r="BP1184" s="401"/>
      <c r="BQ1184" s="401"/>
      <c r="BR1184" s="401"/>
      <c r="BS1184" s="401"/>
      <c r="BT1184" s="401"/>
      <c r="BU1184" s="401"/>
      <c r="BV1184" s="401"/>
      <c r="BW1184" s="401"/>
      <c r="BX1184" s="401"/>
      <c r="BY1184" s="401"/>
      <c r="BZ1184" s="401"/>
      <c r="CA1184" s="401"/>
      <c r="CB1184" s="401"/>
      <c r="CC1184" s="401"/>
      <c r="CD1184" s="401"/>
      <c r="CE1184" s="401"/>
      <c r="CF1184" s="401"/>
      <c r="CG1184" s="401"/>
      <c r="CH1184" s="401"/>
      <c r="CI1184" s="401"/>
      <c r="CJ1184" s="401"/>
      <c r="CK1184" s="401"/>
    </row>
    <row r="1185" spans="1:89" s="12" customFormat="1" ht="82.5" customHeight="1">
      <c r="A1185" s="371" t="s">
        <v>5133</v>
      </c>
      <c r="B1185" s="372" t="s">
        <v>23</v>
      </c>
      <c r="C1185" s="79" t="s">
        <v>1930</v>
      </c>
      <c r="D1185" s="79" t="s">
        <v>1276</v>
      </c>
      <c r="E1185" s="80" t="s">
        <v>1929</v>
      </c>
      <c r="F1185" s="81" t="s">
        <v>1913</v>
      </c>
      <c r="G1185" s="82" t="s">
        <v>35</v>
      </c>
      <c r="H1185" s="371">
        <v>0</v>
      </c>
      <c r="I1185" s="83">
        <v>470000000</v>
      </c>
      <c r="J1185" s="84" t="s">
        <v>25</v>
      </c>
      <c r="K1185" s="372" t="s">
        <v>3084</v>
      </c>
      <c r="L1185" s="64" t="s">
        <v>26</v>
      </c>
      <c r="M1185" s="85" t="s">
        <v>27</v>
      </c>
      <c r="N1185" s="372" t="s">
        <v>2044</v>
      </c>
      <c r="O1185" s="86" t="s">
        <v>28</v>
      </c>
      <c r="P1185" s="64">
        <v>796</v>
      </c>
      <c r="Q1185" s="87" t="s">
        <v>29</v>
      </c>
      <c r="R1185" s="87" t="s">
        <v>813</v>
      </c>
      <c r="S1185" s="88">
        <v>37920</v>
      </c>
      <c r="T1185" s="89">
        <f t="shared" si="42"/>
        <v>37920</v>
      </c>
      <c r="U1185" s="90">
        <f t="shared" si="43"/>
        <v>42470.400000000001</v>
      </c>
      <c r="V1185" s="90"/>
      <c r="W1185" s="371" t="s">
        <v>262</v>
      </c>
      <c r="X1185" s="62" t="s">
        <v>5055</v>
      </c>
      <c r="Y1185" s="132"/>
      <c r="Z1185" s="455"/>
      <c r="AA1185" s="405"/>
      <c r="AB1185" s="403"/>
      <c r="AC1185" s="404"/>
      <c r="AD1185" s="404"/>
      <c r="AE1185" s="404"/>
      <c r="AF1185" s="404"/>
      <c r="AG1185" s="411"/>
      <c r="AH1185" s="405"/>
      <c r="AI1185" s="405"/>
      <c r="AJ1185" s="406"/>
      <c r="AK1185" s="405"/>
      <c r="AL1185" s="406"/>
      <c r="AM1185" s="22"/>
      <c r="AN1185" s="22"/>
      <c r="AO1185" s="22"/>
      <c r="AP1185" s="22"/>
      <c r="AQ1185" s="22"/>
      <c r="AR1185" s="401"/>
      <c r="AS1185" s="401"/>
      <c r="AT1185" s="401"/>
      <c r="AU1185" s="401"/>
      <c r="AV1185" s="401"/>
      <c r="AW1185" s="401"/>
      <c r="AX1185" s="401"/>
      <c r="AY1185" s="401"/>
      <c r="AZ1185" s="401"/>
      <c r="BA1185" s="401"/>
      <c r="BB1185" s="401"/>
      <c r="BC1185" s="401"/>
      <c r="BD1185" s="401"/>
      <c r="BE1185" s="401"/>
      <c r="BF1185" s="401"/>
      <c r="BG1185" s="401"/>
      <c r="BH1185" s="401"/>
      <c r="BI1185" s="401"/>
      <c r="BJ1185" s="401"/>
      <c r="BK1185" s="401"/>
      <c r="BL1185" s="401"/>
      <c r="BM1185" s="401"/>
      <c r="BN1185" s="401"/>
      <c r="BO1185" s="401"/>
      <c r="BP1185" s="401"/>
      <c r="BQ1185" s="401"/>
      <c r="BR1185" s="401"/>
      <c r="BS1185" s="401"/>
      <c r="BT1185" s="401"/>
      <c r="BU1185" s="401"/>
      <c r="BV1185" s="401"/>
      <c r="BW1185" s="401"/>
      <c r="BX1185" s="401"/>
      <c r="BY1185" s="401"/>
      <c r="BZ1185" s="401"/>
      <c r="CA1185" s="401"/>
      <c r="CB1185" s="401"/>
      <c r="CC1185" s="401"/>
      <c r="CD1185" s="401"/>
      <c r="CE1185" s="401"/>
      <c r="CF1185" s="401"/>
      <c r="CG1185" s="401"/>
      <c r="CH1185" s="401"/>
      <c r="CI1185" s="401"/>
      <c r="CJ1185" s="401"/>
      <c r="CK1185" s="401"/>
    </row>
    <row r="1186" spans="1:89" s="12" customFormat="1" ht="82.5" customHeight="1">
      <c r="A1186" s="371" t="s">
        <v>3021</v>
      </c>
      <c r="B1186" s="372" t="s">
        <v>23</v>
      </c>
      <c r="C1186" s="79" t="s">
        <v>2010</v>
      </c>
      <c r="D1186" s="79" t="s">
        <v>42</v>
      </c>
      <c r="E1186" s="80" t="s">
        <v>2011</v>
      </c>
      <c r="F1186" s="81" t="s">
        <v>1996</v>
      </c>
      <c r="G1186" s="82" t="s">
        <v>24</v>
      </c>
      <c r="H1186" s="371">
        <v>0</v>
      </c>
      <c r="I1186" s="83">
        <v>470000000</v>
      </c>
      <c r="J1186" s="84" t="s">
        <v>25</v>
      </c>
      <c r="K1186" s="372" t="s">
        <v>617</v>
      </c>
      <c r="L1186" s="64" t="s">
        <v>26</v>
      </c>
      <c r="M1186" s="85" t="s">
        <v>27</v>
      </c>
      <c r="N1186" s="372" t="s">
        <v>2044</v>
      </c>
      <c r="O1186" s="86" t="s">
        <v>28</v>
      </c>
      <c r="P1186" s="64">
        <v>796</v>
      </c>
      <c r="Q1186" s="87" t="s">
        <v>29</v>
      </c>
      <c r="R1186" s="87" t="s">
        <v>3128</v>
      </c>
      <c r="S1186" s="88">
        <v>11400</v>
      </c>
      <c r="T1186" s="89">
        <f t="shared" si="42"/>
        <v>0</v>
      </c>
      <c r="U1186" s="90">
        <f t="shared" si="43"/>
        <v>0</v>
      </c>
      <c r="V1186" s="90"/>
      <c r="W1186" s="371" t="s">
        <v>262</v>
      </c>
      <c r="X1186" s="62"/>
      <c r="Y1186" s="132"/>
      <c r="Z1186" s="74"/>
      <c r="AA1186" s="22"/>
      <c r="AB1186" s="141"/>
      <c r="AC1186" s="248"/>
      <c r="AD1186" s="248"/>
      <c r="AE1186" s="248"/>
      <c r="AF1186" s="248"/>
      <c r="AG1186" s="293"/>
      <c r="AH1186" s="400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401"/>
      <c r="AS1186" s="401"/>
      <c r="AT1186" s="401"/>
      <c r="AU1186" s="401"/>
      <c r="AV1186" s="401"/>
      <c r="AW1186" s="401"/>
      <c r="AX1186" s="401"/>
      <c r="AY1186" s="401"/>
      <c r="AZ1186" s="401"/>
      <c r="BA1186" s="401"/>
      <c r="BB1186" s="401"/>
      <c r="BC1186" s="401"/>
      <c r="BD1186" s="401"/>
      <c r="BE1186" s="401"/>
      <c r="BF1186" s="401"/>
      <c r="BG1186" s="401"/>
      <c r="BH1186" s="401"/>
      <c r="BI1186" s="401"/>
      <c r="BJ1186" s="401"/>
      <c r="BK1186" s="401"/>
      <c r="BL1186" s="401"/>
      <c r="BM1186" s="401"/>
      <c r="BN1186" s="401"/>
      <c r="BO1186" s="401"/>
      <c r="BP1186" s="401"/>
      <c r="BQ1186" s="401"/>
      <c r="BR1186" s="401"/>
      <c r="BS1186" s="401"/>
      <c r="BT1186" s="401"/>
      <c r="BU1186" s="401"/>
      <c r="BV1186" s="401"/>
      <c r="BW1186" s="401"/>
      <c r="BX1186" s="401"/>
      <c r="BY1186" s="401"/>
      <c r="BZ1186" s="401"/>
      <c r="CA1186" s="401"/>
      <c r="CB1186" s="401"/>
      <c r="CC1186" s="401"/>
      <c r="CD1186" s="401"/>
      <c r="CE1186" s="401"/>
      <c r="CF1186" s="401"/>
      <c r="CG1186" s="401"/>
      <c r="CH1186" s="401"/>
      <c r="CI1186" s="401"/>
      <c r="CJ1186" s="401"/>
      <c r="CK1186" s="401"/>
    </row>
    <row r="1187" spans="1:89" s="12" customFormat="1" ht="82.5" customHeight="1">
      <c r="A1187" s="371" t="s">
        <v>3706</v>
      </c>
      <c r="B1187" s="372" t="s">
        <v>23</v>
      </c>
      <c r="C1187" s="79" t="s">
        <v>2010</v>
      </c>
      <c r="D1187" s="79" t="s">
        <v>42</v>
      </c>
      <c r="E1187" s="80" t="s">
        <v>2011</v>
      </c>
      <c r="F1187" s="81" t="s">
        <v>1996</v>
      </c>
      <c r="G1187" s="82" t="s">
        <v>24</v>
      </c>
      <c r="H1187" s="371">
        <v>0</v>
      </c>
      <c r="I1187" s="83">
        <v>470000000</v>
      </c>
      <c r="J1187" s="84" t="s">
        <v>25</v>
      </c>
      <c r="K1187" s="372" t="s">
        <v>3479</v>
      </c>
      <c r="L1187" s="64" t="s">
        <v>26</v>
      </c>
      <c r="M1187" s="85" t="s">
        <v>27</v>
      </c>
      <c r="N1187" s="372" t="s">
        <v>2044</v>
      </c>
      <c r="O1187" s="86" t="s">
        <v>28</v>
      </c>
      <c r="P1187" s="64">
        <v>796</v>
      </c>
      <c r="Q1187" s="87" t="s">
        <v>29</v>
      </c>
      <c r="R1187" s="87" t="s">
        <v>3128</v>
      </c>
      <c r="S1187" s="88">
        <v>11400</v>
      </c>
      <c r="T1187" s="89">
        <f t="shared" si="42"/>
        <v>0</v>
      </c>
      <c r="U1187" s="90">
        <f t="shared" si="43"/>
        <v>0</v>
      </c>
      <c r="V1187" s="90"/>
      <c r="W1187" s="371" t="s">
        <v>262</v>
      </c>
      <c r="X1187" s="62" t="s">
        <v>3181</v>
      </c>
      <c r="Y1187" s="132"/>
      <c r="Z1187" s="74"/>
      <c r="AA1187" s="22"/>
      <c r="AB1187" s="141"/>
      <c r="AC1187" s="248"/>
      <c r="AD1187" s="248"/>
      <c r="AE1187" s="248"/>
      <c r="AF1187" s="248"/>
      <c r="AG1187" s="293"/>
      <c r="AH1187" s="400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401"/>
      <c r="AS1187" s="401"/>
      <c r="AT1187" s="401"/>
      <c r="AU1187" s="401"/>
      <c r="AV1187" s="401"/>
      <c r="AW1187" s="401"/>
      <c r="AX1187" s="401"/>
      <c r="AY1187" s="401"/>
      <c r="AZ1187" s="401"/>
      <c r="BA1187" s="401"/>
      <c r="BB1187" s="401"/>
      <c r="BC1187" s="401"/>
      <c r="BD1187" s="401"/>
      <c r="BE1187" s="401"/>
      <c r="BF1187" s="401"/>
      <c r="BG1187" s="401"/>
      <c r="BH1187" s="401"/>
      <c r="BI1187" s="401"/>
      <c r="BJ1187" s="401"/>
      <c r="BK1187" s="401"/>
      <c r="BL1187" s="401"/>
      <c r="BM1187" s="401"/>
      <c r="BN1187" s="401"/>
      <c r="BO1187" s="401"/>
      <c r="BP1187" s="401"/>
      <c r="BQ1187" s="401"/>
      <c r="BR1187" s="401"/>
      <c r="BS1187" s="401"/>
      <c r="BT1187" s="401"/>
      <c r="BU1187" s="401"/>
      <c r="BV1187" s="401"/>
      <c r="BW1187" s="401"/>
      <c r="BX1187" s="401"/>
      <c r="BY1187" s="401"/>
      <c r="BZ1187" s="401"/>
      <c r="CA1187" s="401"/>
      <c r="CB1187" s="401"/>
      <c r="CC1187" s="401"/>
      <c r="CD1187" s="401"/>
      <c r="CE1187" s="401"/>
      <c r="CF1187" s="401"/>
      <c r="CG1187" s="401"/>
      <c r="CH1187" s="401"/>
      <c r="CI1187" s="401"/>
      <c r="CJ1187" s="401"/>
      <c r="CK1187" s="401"/>
    </row>
    <row r="1188" spans="1:89" s="12" customFormat="1" ht="82.5" customHeight="1">
      <c r="A1188" s="371" t="s">
        <v>3022</v>
      </c>
      <c r="B1188" s="372" t="s">
        <v>23</v>
      </c>
      <c r="C1188" s="79" t="s">
        <v>1636</v>
      </c>
      <c r="D1188" s="79" t="s">
        <v>84</v>
      </c>
      <c r="E1188" s="80" t="s">
        <v>1637</v>
      </c>
      <c r="F1188" s="81" t="s">
        <v>1997</v>
      </c>
      <c r="G1188" s="82" t="s">
        <v>24</v>
      </c>
      <c r="H1188" s="371">
        <v>0</v>
      </c>
      <c r="I1188" s="83">
        <v>470000000</v>
      </c>
      <c r="J1188" s="84" t="s">
        <v>25</v>
      </c>
      <c r="K1188" s="372" t="s">
        <v>617</v>
      </c>
      <c r="L1188" s="64" t="s">
        <v>26</v>
      </c>
      <c r="M1188" s="85" t="s">
        <v>27</v>
      </c>
      <c r="N1188" s="372" t="s">
        <v>2044</v>
      </c>
      <c r="O1188" s="86" t="s">
        <v>28</v>
      </c>
      <c r="P1188" s="64">
        <v>796</v>
      </c>
      <c r="Q1188" s="87" t="s">
        <v>29</v>
      </c>
      <c r="R1188" s="87" t="s">
        <v>3128</v>
      </c>
      <c r="S1188" s="88">
        <v>5200</v>
      </c>
      <c r="T1188" s="89">
        <f t="shared" si="42"/>
        <v>0</v>
      </c>
      <c r="U1188" s="90">
        <f t="shared" si="43"/>
        <v>0</v>
      </c>
      <c r="V1188" s="90"/>
      <c r="W1188" s="371" t="s">
        <v>262</v>
      </c>
      <c r="X1188" s="62"/>
      <c r="Y1188" s="132"/>
      <c r="Z1188" s="74"/>
      <c r="AA1188" s="22"/>
      <c r="AB1188" s="141"/>
      <c r="AC1188" s="248"/>
      <c r="AD1188" s="248"/>
      <c r="AE1188" s="248"/>
      <c r="AF1188" s="248"/>
      <c r="AG1188" s="293"/>
      <c r="AH1188" s="400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401"/>
      <c r="AS1188" s="401"/>
      <c r="AT1188" s="401"/>
      <c r="AU1188" s="401"/>
      <c r="AV1188" s="401"/>
      <c r="AW1188" s="401"/>
      <c r="AX1188" s="401"/>
      <c r="AY1188" s="401"/>
      <c r="AZ1188" s="401"/>
      <c r="BA1188" s="401"/>
      <c r="BB1188" s="401"/>
      <c r="BC1188" s="401"/>
      <c r="BD1188" s="401"/>
      <c r="BE1188" s="401"/>
      <c r="BF1188" s="401"/>
      <c r="BG1188" s="401"/>
      <c r="BH1188" s="401"/>
      <c r="BI1188" s="401"/>
      <c r="BJ1188" s="401"/>
      <c r="BK1188" s="401"/>
      <c r="BL1188" s="401"/>
      <c r="BM1188" s="401"/>
      <c r="BN1188" s="401"/>
      <c r="BO1188" s="401"/>
      <c r="BP1188" s="401"/>
      <c r="BQ1188" s="401"/>
      <c r="BR1188" s="401"/>
      <c r="BS1188" s="401"/>
      <c r="BT1188" s="401"/>
      <c r="BU1188" s="401"/>
      <c r="BV1188" s="401"/>
      <c r="BW1188" s="401"/>
      <c r="BX1188" s="401"/>
      <c r="BY1188" s="401"/>
      <c r="BZ1188" s="401"/>
      <c r="CA1188" s="401"/>
      <c r="CB1188" s="401"/>
      <c r="CC1188" s="401"/>
      <c r="CD1188" s="401"/>
      <c r="CE1188" s="401"/>
      <c r="CF1188" s="401"/>
      <c r="CG1188" s="401"/>
      <c r="CH1188" s="401"/>
      <c r="CI1188" s="401"/>
      <c r="CJ1188" s="401"/>
      <c r="CK1188" s="401"/>
    </row>
    <row r="1189" spans="1:89" s="12" customFormat="1" ht="82.5" customHeight="1">
      <c r="A1189" s="371" t="s">
        <v>3707</v>
      </c>
      <c r="B1189" s="372" t="s">
        <v>23</v>
      </c>
      <c r="C1189" s="79" t="s">
        <v>1636</v>
      </c>
      <c r="D1189" s="79" t="s">
        <v>84</v>
      </c>
      <c r="E1189" s="80" t="s">
        <v>1637</v>
      </c>
      <c r="F1189" s="81" t="s">
        <v>1997</v>
      </c>
      <c r="G1189" s="82" t="s">
        <v>24</v>
      </c>
      <c r="H1189" s="371">
        <v>0</v>
      </c>
      <c r="I1189" s="83">
        <v>470000000</v>
      </c>
      <c r="J1189" s="84" t="s">
        <v>25</v>
      </c>
      <c r="K1189" s="372" t="s">
        <v>3479</v>
      </c>
      <c r="L1189" s="64" t="s">
        <v>26</v>
      </c>
      <c r="M1189" s="85" t="s">
        <v>27</v>
      </c>
      <c r="N1189" s="372" t="s">
        <v>2044</v>
      </c>
      <c r="O1189" s="86" t="s">
        <v>28</v>
      </c>
      <c r="P1189" s="64">
        <v>796</v>
      </c>
      <c r="Q1189" s="87" t="s">
        <v>29</v>
      </c>
      <c r="R1189" s="87" t="s">
        <v>3128</v>
      </c>
      <c r="S1189" s="88">
        <v>5200</v>
      </c>
      <c r="T1189" s="89">
        <f t="shared" si="42"/>
        <v>0</v>
      </c>
      <c r="U1189" s="90">
        <f t="shared" si="43"/>
        <v>0</v>
      </c>
      <c r="V1189" s="181"/>
      <c r="W1189" s="179" t="s">
        <v>262</v>
      </c>
      <c r="X1189" s="182" t="s">
        <v>3181</v>
      </c>
      <c r="Y1189" s="132"/>
      <c r="Z1189" s="74"/>
      <c r="AA1189" s="22"/>
      <c r="AB1189" s="141"/>
      <c r="AC1189" s="248"/>
      <c r="AD1189" s="248"/>
      <c r="AE1189" s="248"/>
      <c r="AF1189" s="248"/>
      <c r="AG1189" s="293"/>
      <c r="AH1189" s="400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401"/>
      <c r="AS1189" s="401"/>
      <c r="AT1189" s="401"/>
      <c r="AU1189" s="401"/>
      <c r="AV1189" s="401"/>
      <c r="AW1189" s="401"/>
      <c r="AX1189" s="401"/>
      <c r="AY1189" s="401"/>
      <c r="AZ1189" s="401"/>
      <c r="BA1189" s="401"/>
      <c r="BB1189" s="401"/>
      <c r="BC1189" s="401"/>
      <c r="BD1189" s="401"/>
      <c r="BE1189" s="401"/>
      <c r="BF1189" s="401"/>
      <c r="BG1189" s="401"/>
      <c r="BH1189" s="401"/>
      <c r="BI1189" s="401"/>
      <c r="BJ1189" s="401"/>
      <c r="BK1189" s="401"/>
      <c r="BL1189" s="401"/>
      <c r="BM1189" s="401"/>
      <c r="BN1189" s="401"/>
      <c r="BO1189" s="401"/>
      <c r="BP1189" s="401"/>
      <c r="BQ1189" s="401"/>
      <c r="BR1189" s="401"/>
      <c r="BS1189" s="401"/>
      <c r="BT1189" s="401"/>
      <c r="BU1189" s="401"/>
      <c r="BV1189" s="401"/>
      <c r="BW1189" s="401"/>
      <c r="BX1189" s="401"/>
      <c r="BY1189" s="401"/>
      <c r="BZ1189" s="401"/>
      <c r="CA1189" s="401"/>
      <c r="CB1189" s="401"/>
      <c r="CC1189" s="401"/>
      <c r="CD1189" s="401"/>
      <c r="CE1189" s="401"/>
      <c r="CF1189" s="401"/>
      <c r="CG1189" s="401"/>
      <c r="CH1189" s="401"/>
      <c r="CI1189" s="401"/>
      <c r="CJ1189" s="401"/>
      <c r="CK1189" s="401"/>
    </row>
    <row r="1190" spans="1:89" s="12" customFormat="1" ht="82.5" customHeight="1">
      <c r="A1190" s="371" t="s">
        <v>3023</v>
      </c>
      <c r="B1190" s="372" t="s">
        <v>23</v>
      </c>
      <c r="C1190" s="79" t="s">
        <v>1636</v>
      </c>
      <c r="D1190" s="79" t="s">
        <v>84</v>
      </c>
      <c r="E1190" s="80" t="s">
        <v>1637</v>
      </c>
      <c r="F1190" s="81" t="s">
        <v>1998</v>
      </c>
      <c r="G1190" s="82" t="s">
        <v>24</v>
      </c>
      <c r="H1190" s="371">
        <v>0</v>
      </c>
      <c r="I1190" s="83">
        <v>470000000</v>
      </c>
      <c r="J1190" s="84" t="s">
        <v>25</v>
      </c>
      <c r="K1190" s="372" t="s">
        <v>617</v>
      </c>
      <c r="L1190" s="64" t="s">
        <v>26</v>
      </c>
      <c r="M1190" s="85" t="s">
        <v>27</v>
      </c>
      <c r="N1190" s="372" t="s">
        <v>2044</v>
      </c>
      <c r="O1190" s="86" t="s">
        <v>28</v>
      </c>
      <c r="P1190" s="64">
        <v>796</v>
      </c>
      <c r="Q1190" s="87" t="s">
        <v>29</v>
      </c>
      <c r="R1190" s="87" t="s">
        <v>3128</v>
      </c>
      <c r="S1190" s="88">
        <v>5820</v>
      </c>
      <c r="T1190" s="89">
        <f t="shared" si="42"/>
        <v>0</v>
      </c>
      <c r="U1190" s="90">
        <f t="shared" si="43"/>
        <v>0</v>
      </c>
      <c r="V1190" s="90"/>
      <c r="W1190" s="371" t="s">
        <v>262</v>
      </c>
      <c r="X1190" s="62"/>
      <c r="Y1190" s="132"/>
      <c r="Z1190" s="74"/>
      <c r="AA1190" s="22"/>
      <c r="AB1190" s="141"/>
      <c r="AC1190" s="248"/>
      <c r="AD1190" s="248"/>
      <c r="AE1190" s="248"/>
      <c r="AF1190" s="248"/>
      <c r="AG1190" s="293"/>
      <c r="AH1190" s="400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401"/>
      <c r="AS1190" s="401"/>
      <c r="AT1190" s="401"/>
      <c r="AU1190" s="401"/>
      <c r="AV1190" s="401"/>
      <c r="AW1190" s="401"/>
      <c r="AX1190" s="401"/>
      <c r="AY1190" s="401"/>
      <c r="AZ1190" s="401"/>
      <c r="BA1190" s="401"/>
      <c r="BB1190" s="401"/>
      <c r="BC1190" s="401"/>
      <c r="BD1190" s="401"/>
      <c r="BE1190" s="401"/>
      <c r="BF1190" s="401"/>
      <c r="BG1190" s="401"/>
      <c r="BH1190" s="401"/>
      <c r="BI1190" s="401"/>
      <c r="BJ1190" s="401"/>
      <c r="BK1190" s="401"/>
      <c r="BL1190" s="401"/>
      <c r="BM1190" s="401"/>
      <c r="BN1190" s="401"/>
      <c r="BO1190" s="401"/>
      <c r="BP1190" s="401"/>
      <c r="BQ1190" s="401"/>
      <c r="BR1190" s="401"/>
      <c r="BS1190" s="401"/>
      <c r="BT1190" s="401"/>
      <c r="BU1190" s="401"/>
      <c r="BV1190" s="401"/>
      <c r="BW1190" s="401"/>
      <c r="BX1190" s="401"/>
      <c r="BY1190" s="401"/>
      <c r="BZ1190" s="401"/>
      <c r="CA1190" s="401"/>
      <c r="CB1190" s="401"/>
      <c r="CC1190" s="401"/>
      <c r="CD1190" s="401"/>
      <c r="CE1190" s="401"/>
      <c r="CF1190" s="401"/>
      <c r="CG1190" s="401"/>
      <c r="CH1190" s="401"/>
      <c r="CI1190" s="401"/>
      <c r="CJ1190" s="401"/>
      <c r="CK1190" s="401"/>
    </row>
    <row r="1191" spans="1:89" s="12" customFormat="1" ht="82.5" customHeight="1">
      <c r="A1191" s="371" t="s">
        <v>3708</v>
      </c>
      <c r="B1191" s="372" t="s">
        <v>23</v>
      </c>
      <c r="C1191" s="79" t="s">
        <v>1636</v>
      </c>
      <c r="D1191" s="79" t="s">
        <v>84</v>
      </c>
      <c r="E1191" s="80" t="s">
        <v>1637</v>
      </c>
      <c r="F1191" s="81" t="s">
        <v>1998</v>
      </c>
      <c r="G1191" s="82" t="s">
        <v>24</v>
      </c>
      <c r="H1191" s="371">
        <v>0</v>
      </c>
      <c r="I1191" s="83">
        <v>470000000</v>
      </c>
      <c r="J1191" s="84" t="s">
        <v>25</v>
      </c>
      <c r="K1191" s="372" t="s">
        <v>3479</v>
      </c>
      <c r="L1191" s="64" t="s">
        <v>26</v>
      </c>
      <c r="M1191" s="85" t="s">
        <v>27</v>
      </c>
      <c r="N1191" s="372" t="s">
        <v>2044</v>
      </c>
      <c r="O1191" s="86" t="s">
        <v>28</v>
      </c>
      <c r="P1191" s="64">
        <v>796</v>
      </c>
      <c r="Q1191" s="87" t="s">
        <v>29</v>
      </c>
      <c r="R1191" s="87" t="s">
        <v>3128</v>
      </c>
      <c r="S1191" s="88">
        <v>5820</v>
      </c>
      <c r="T1191" s="89">
        <f t="shared" si="42"/>
        <v>0</v>
      </c>
      <c r="U1191" s="90">
        <f t="shared" si="43"/>
        <v>0</v>
      </c>
      <c r="V1191" s="181"/>
      <c r="W1191" s="179" t="s">
        <v>262</v>
      </c>
      <c r="X1191" s="182" t="s">
        <v>3181</v>
      </c>
      <c r="Y1191" s="132"/>
      <c r="Z1191" s="74"/>
      <c r="AA1191" s="22"/>
      <c r="AB1191" s="141"/>
      <c r="AC1191" s="248"/>
      <c r="AD1191" s="248"/>
      <c r="AE1191" s="248"/>
      <c r="AF1191" s="248"/>
      <c r="AG1191" s="293"/>
      <c r="AH1191" s="400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401"/>
      <c r="AS1191" s="401"/>
      <c r="AT1191" s="401"/>
      <c r="AU1191" s="401"/>
      <c r="AV1191" s="401"/>
      <c r="AW1191" s="401"/>
      <c r="AX1191" s="401"/>
      <c r="AY1191" s="401"/>
      <c r="AZ1191" s="401"/>
      <c r="BA1191" s="401"/>
      <c r="BB1191" s="401"/>
      <c r="BC1191" s="401"/>
      <c r="BD1191" s="401"/>
      <c r="BE1191" s="401"/>
      <c r="BF1191" s="401"/>
      <c r="BG1191" s="401"/>
      <c r="BH1191" s="401"/>
      <c r="BI1191" s="401"/>
      <c r="BJ1191" s="401"/>
      <c r="BK1191" s="401"/>
      <c r="BL1191" s="401"/>
      <c r="BM1191" s="401"/>
      <c r="BN1191" s="401"/>
      <c r="BO1191" s="401"/>
      <c r="BP1191" s="401"/>
      <c r="BQ1191" s="401"/>
      <c r="BR1191" s="401"/>
      <c r="BS1191" s="401"/>
      <c r="BT1191" s="401"/>
      <c r="BU1191" s="401"/>
      <c r="BV1191" s="401"/>
      <c r="BW1191" s="401"/>
      <c r="BX1191" s="401"/>
      <c r="BY1191" s="401"/>
      <c r="BZ1191" s="401"/>
      <c r="CA1191" s="401"/>
      <c r="CB1191" s="401"/>
      <c r="CC1191" s="401"/>
      <c r="CD1191" s="401"/>
      <c r="CE1191" s="401"/>
      <c r="CF1191" s="401"/>
      <c r="CG1191" s="401"/>
      <c r="CH1191" s="401"/>
      <c r="CI1191" s="401"/>
      <c r="CJ1191" s="401"/>
      <c r="CK1191" s="401"/>
    </row>
    <row r="1192" spans="1:89" s="12" customFormat="1" ht="82.5" customHeight="1">
      <c r="A1192" s="371" t="s">
        <v>3024</v>
      </c>
      <c r="B1192" s="372" t="s">
        <v>23</v>
      </c>
      <c r="C1192" s="79" t="s">
        <v>2030</v>
      </c>
      <c r="D1192" s="79" t="s">
        <v>1389</v>
      </c>
      <c r="E1192" s="80" t="s">
        <v>2031</v>
      </c>
      <c r="F1192" s="81" t="s">
        <v>1999</v>
      </c>
      <c r="G1192" s="82" t="s">
        <v>24</v>
      </c>
      <c r="H1192" s="371">
        <v>75</v>
      </c>
      <c r="I1192" s="83">
        <v>470000000</v>
      </c>
      <c r="J1192" s="84" t="s">
        <v>25</v>
      </c>
      <c r="K1192" s="372" t="s">
        <v>617</v>
      </c>
      <c r="L1192" s="64" t="s">
        <v>26</v>
      </c>
      <c r="M1192" s="85" t="s">
        <v>27</v>
      </c>
      <c r="N1192" s="372" t="s">
        <v>2044</v>
      </c>
      <c r="O1192" s="86" t="s">
        <v>28</v>
      </c>
      <c r="P1192" s="87" t="s">
        <v>806</v>
      </c>
      <c r="Q1192" s="87" t="s">
        <v>805</v>
      </c>
      <c r="R1192" s="87" t="s">
        <v>3128</v>
      </c>
      <c r="S1192" s="88">
        <v>53</v>
      </c>
      <c r="T1192" s="89">
        <f t="shared" si="42"/>
        <v>0</v>
      </c>
      <c r="U1192" s="90">
        <f t="shared" si="43"/>
        <v>0</v>
      </c>
      <c r="V1192" s="90" t="s">
        <v>107</v>
      </c>
      <c r="W1192" s="371" t="s">
        <v>262</v>
      </c>
      <c r="X1192" s="62"/>
      <c r="Y1192" s="132"/>
      <c r="Z1192" s="74"/>
      <c r="AA1192" s="22"/>
      <c r="AB1192" s="141"/>
      <c r="AC1192" s="248"/>
      <c r="AD1192" s="248"/>
      <c r="AE1192" s="248"/>
      <c r="AF1192" s="248"/>
      <c r="AG1192" s="293"/>
      <c r="AH1192" s="400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401"/>
      <c r="AS1192" s="401"/>
      <c r="AT1192" s="401"/>
      <c r="AU1192" s="401"/>
      <c r="AV1192" s="401"/>
      <c r="AW1192" s="401"/>
      <c r="AX1192" s="401"/>
      <c r="AY1192" s="401"/>
      <c r="AZ1192" s="401"/>
      <c r="BA1192" s="401"/>
      <c r="BB1192" s="401"/>
      <c r="BC1192" s="401"/>
      <c r="BD1192" s="401"/>
      <c r="BE1192" s="401"/>
      <c r="BF1192" s="401"/>
      <c r="BG1192" s="401"/>
      <c r="BH1192" s="401"/>
      <c r="BI1192" s="401"/>
      <c r="BJ1192" s="401"/>
      <c r="BK1192" s="401"/>
      <c r="BL1192" s="401"/>
      <c r="BM1192" s="401"/>
      <c r="BN1192" s="401"/>
      <c r="BO1192" s="401"/>
      <c r="BP1192" s="401"/>
      <c r="BQ1192" s="401"/>
      <c r="BR1192" s="401"/>
      <c r="BS1192" s="401"/>
      <c r="BT1192" s="401"/>
      <c r="BU1192" s="401"/>
      <c r="BV1192" s="401"/>
      <c r="BW1192" s="401"/>
      <c r="BX1192" s="401"/>
      <c r="BY1192" s="401"/>
      <c r="BZ1192" s="401"/>
      <c r="CA1192" s="401"/>
      <c r="CB1192" s="401"/>
      <c r="CC1192" s="401"/>
      <c r="CD1192" s="401"/>
      <c r="CE1192" s="401"/>
      <c r="CF1192" s="401"/>
      <c r="CG1192" s="401"/>
      <c r="CH1192" s="401"/>
      <c r="CI1192" s="401"/>
      <c r="CJ1192" s="401"/>
      <c r="CK1192" s="401"/>
    </row>
    <row r="1193" spans="1:89" s="12" customFormat="1" ht="82.5" customHeight="1">
      <c r="A1193" s="371" t="s">
        <v>3709</v>
      </c>
      <c r="B1193" s="372" t="s">
        <v>23</v>
      </c>
      <c r="C1193" s="79" t="s">
        <v>2030</v>
      </c>
      <c r="D1193" s="79" t="s">
        <v>1389</v>
      </c>
      <c r="E1193" s="80" t="s">
        <v>2031</v>
      </c>
      <c r="F1193" s="81" t="s">
        <v>1999</v>
      </c>
      <c r="G1193" s="82" t="s">
        <v>24</v>
      </c>
      <c r="H1193" s="371">
        <v>75</v>
      </c>
      <c r="I1193" s="83">
        <v>470000000</v>
      </c>
      <c r="J1193" s="84" t="s">
        <v>25</v>
      </c>
      <c r="K1193" s="372" t="s">
        <v>3479</v>
      </c>
      <c r="L1193" s="64" t="s">
        <v>26</v>
      </c>
      <c r="M1193" s="85" t="s">
        <v>27</v>
      </c>
      <c r="N1193" s="372" t="s">
        <v>2044</v>
      </c>
      <c r="O1193" s="86" t="s">
        <v>28</v>
      </c>
      <c r="P1193" s="87" t="s">
        <v>806</v>
      </c>
      <c r="Q1193" s="87" t="s">
        <v>805</v>
      </c>
      <c r="R1193" s="87" t="s">
        <v>3128</v>
      </c>
      <c r="S1193" s="88">
        <v>53</v>
      </c>
      <c r="T1193" s="89">
        <f t="shared" si="42"/>
        <v>0</v>
      </c>
      <c r="U1193" s="90">
        <f t="shared" si="43"/>
        <v>0</v>
      </c>
      <c r="V1193" s="90"/>
      <c r="W1193" s="371" t="s">
        <v>262</v>
      </c>
      <c r="X1193" s="62" t="s">
        <v>3365</v>
      </c>
      <c r="Y1193" s="132"/>
      <c r="Z1193" s="74"/>
      <c r="AA1193" s="22"/>
      <c r="AB1193" s="141"/>
      <c r="AC1193" s="248"/>
      <c r="AD1193" s="248"/>
      <c r="AE1193" s="248"/>
      <c r="AF1193" s="248"/>
      <c r="AG1193" s="293"/>
      <c r="AH1193" s="400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401"/>
      <c r="AS1193" s="401"/>
      <c r="AT1193" s="401"/>
      <c r="AU1193" s="401"/>
      <c r="AV1193" s="401"/>
      <c r="AW1193" s="401"/>
      <c r="AX1193" s="401"/>
      <c r="AY1193" s="401"/>
      <c r="AZ1193" s="401"/>
      <c r="BA1193" s="401"/>
      <c r="BB1193" s="401"/>
      <c r="BC1193" s="401"/>
      <c r="BD1193" s="401"/>
      <c r="BE1193" s="401"/>
      <c r="BF1193" s="401"/>
      <c r="BG1193" s="401"/>
      <c r="BH1193" s="401"/>
      <c r="BI1193" s="401"/>
      <c r="BJ1193" s="401"/>
      <c r="BK1193" s="401"/>
      <c r="BL1193" s="401"/>
      <c r="BM1193" s="401"/>
      <c r="BN1193" s="401"/>
      <c r="BO1193" s="401"/>
      <c r="BP1193" s="401"/>
      <c r="BQ1193" s="401"/>
      <c r="BR1193" s="401"/>
      <c r="BS1193" s="401"/>
      <c r="BT1193" s="401"/>
      <c r="BU1193" s="401"/>
      <c r="BV1193" s="401"/>
      <c r="BW1193" s="401"/>
      <c r="BX1193" s="401"/>
      <c r="BY1193" s="401"/>
      <c r="BZ1193" s="401"/>
      <c r="CA1193" s="401"/>
      <c r="CB1193" s="401"/>
      <c r="CC1193" s="401"/>
      <c r="CD1193" s="401"/>
      <c r="CE1193" s="401"/>
      <c r="CF1193" s="401"/>
      <c r="CG1193" s="401"/>
      <c r="CH1193" s="401"/>
      <c r="CI1193" s="401"/>
      <c r="CJ1193" s="401"/>
      <c r="CK1193" s="401"/>
    </row>
    <row r="1194" spans="1:89" s="12" customFormat="1" ht="82.5" customHeight="1">
      <c r="A1194" s="371" t="s">
        <v>3025</v>
      </c>
      <c r="B1194" s="372" t="s">
        <v>23</v>
      </c>
      <c r="C1194" s="79" t="s">
        <v>2032</v>
      </c>
      <c r="D1194" s="79" t="s">
        <v>1389</v>
      </c>
      <c r="E1194" s="80" t="s">
        <v>2033</v>
      </c>
      <c r="F1194" s="81" t="s">
        <v>2000</v>
      </c>
      <c r="G1194" s="82" t="s">
        <v>24</v>
      </c>
      <c r="H1194" s="371">
        <v>0</v>
      </c>
      <c r="I1194" s="83">
        <v>470000000</v>
      </c>
      <c r="J1194" s="84" t="s">
        <v>25</v>
      </c>
      <c r="K1194" s="372" t="s">
        <v>617</v>
      </c>
      <c r="L1194" s="64" t="s">
        <v>26</v>
      </c>
      <c r="M1194" s="85" t="s">
        <v>27</v>
      </c>
      <c r="N1194" s="372" t="s">
        <v>2044</v>
      </c>
      <c r="O1194" s="86" t="s">
        <v>28</v>
      </c>
      <c r="P1194" s="87" t="s">
        <v>806</v>
      </c>
      <c r="Q1194" s="87" t="s">
        <v>805</v>
      </c>
      <c r="R1194" s="87" t="s">
        <v>3128</v>
      </c>
      <c r="S1194" s="88">
        <v>165</v>
      </c>
      <c r="T1194" s="89">
        <f t="shared" si="42"/>
        <v>0</v>
      </c>
      <c r="U1194" s="90">
        <f t="shared" si="43"/>
        <v>0</v>
      </c>
      <c r="V1194" s="90"/>
      <c r="W1194" s="371" t="s">
        <v>262</v>
      </c>
      <c r="X1194" s="62"/>
      <c r="Y1194" s="132"/>
      <c r="Z1194" s="74"/>
      <c r="AA1194" s="22"/>
      <c r="AB1194" s="141"/>
      <c r="AC1194" s="248"/>
      <c r="AD1194" s="248"/>
      <c r="AE1194" s="248"/>
      <c r="AF1194" s="248"/>
      <c r="AG1194" s="293"/>
      <c r="AH1194" s="400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401"/>
      <c r="AS1194" s="401"/>
      <c r="AT1194" s="401"/>
      <c r="AU1194" s="401"/>
      <c r="AV1194" s="401"/>
      <c r="AW1194" s="401"/>
      <c r="AX1194" s="401"/>
      <c r="AY1194" s="401"/>
      <c r="AZ1194" s="401"/>
      <c r="BA1194" s="401"/>
      <c r="BB1194" s="401"/>
      <c r="BC1194" s="401"/>
      <c r="BD1194" s="401"/>
      <c r="BE1194" s="401"/>
      <c r="BF1194" s="401"/>
      <c r="BG1194" s="401"/>
      <c r="BH1194" s="401"/>
      <c r="BI1194" s="401"/>
      <c r="BJ1194" s="401"/>
      <c r="BK1194" s="401"/>
      <c r="BL1194" s="401"/>
      <c r="BM1194" s="401"/>
      <c r="BN1194" s="401"/>
      <c r="BO1194" s="401"/>
      <c r="BP1194" s="401"/>
      <c r="BQ1194" s="401"/>
      <c r="BR1194" s="401"/>
      <c r="BS1194" s="401"/>
      <c r="BT1194" s="401"/>
      <c r="BU1194" s="401"/>
      <c r="BV1194" s="401"/>
      <c r="BW1194" s="401"/>
      <c r="BX1194" s="401"/>
      <c r="BY1194" s="401"/>
      <c r="BZ1194" s="401"/>
      <c r="CA1194" s="401"/>
      <c r="CB1194" s="401"/>
      <c r="CC1194" s="401"/>
      <c r="CD1194" s="401"/>
      <c r="CE1194" s="401"/>
      <c r="CF1194" s="401"/>
      <c r="CG1194" s="401"/>
      <c r="CH1194" s="401"/>
      <c r="CI1194" s="401"/>
      <c r="CJ1194" s="401"/>
      <c r="CK1194" s="401"/>
    </row>
    <row r="1195" spans="1:89" s="12" customFormat="1" ht="90" customHeight="1">
      <c r="A1195" s="371" t="s">
        <v>3710</v>
      </c>
      <c r="B1195" s="372" t="s">
        <v>23</v>
      </c>
      <c r="C1195" s="79" t="s">
        <v>2032</v>
      </c>
      <c r="D1195" s="79" t="s">
        <v>1389</v>
      </c>
      <c r="E1195" s="80" t="s">
        <v>2033</v>
      </c>
      <c r="F1195" s="81" t="s">
        <v>2000</v>
      </c>
      <c r="G1195" s="82" t="s">
        <v>24</v>
      </c>
      <c r="H1195" s="371">
        <v>0</v>
      </c>
      <c r="I1195" s="83">
        <v>470000000</v>
      </c>
      <c r="J1195" s="84" t="s">
        <v>25</v>
      </c>
      <c r="K1195" s="372" t="s">
        <v>3479</v>
      </c>
      <c r="L1195" s="64" t="s">
        <v>26</v>
      </c>
      <c r="M1195" s="85" t="s">
        <v>27</v>
      </c>
      <c r="N1195" s="372" t="s">
        <v>2044</v>
      </c>
      <c r="O1195" s="86" t="s">
        <v>28</v>
      </c>
      <c r="P1195" s="87" t="s">
        <v>806</v>
      </c>
      <c r="Q1195" s="87" t="s">
        <v>805</v>
      </c>
      <c r="R1195" s="87" t="s">
        <v>3128</v>
      </c>
      <c r="S1195" s="88">
        <v>165</v>
      </c>
      <c r="T1195" s="89">
        <f t="shared" si="42"/>
        <v>0</v>
      </c>
      <c r="U1195" s="90">
        <f t="shared" si="43"/>
        <v>0</v>
      </c>
      <c r="V1195" s="90"/>
      <c r="W1195" s="371" t="s">
        <v>262</v>
      </c>
      <c r="X1195" s="62" t="s">
        <v>3181</v>
      </c>
      <c r="Y1195" s="105"/>
      <c r="Z1195" s="74"/>
      <c r="AA1195" s="22"/>
      <c r="AB1195" s="141"/>
      <c r="AC1195" s="248"/>
      <c r="AD1195" s="248"/>
      <c r="AE1195" s="248"/>
      <c r="AF1195" s="248"/>
      <c r="AG1195" s="293"/>
      <c r="AH1195" s="400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401"/>
      <c r="AS1195" s="401"/>
      <c r="AT1195" s="401"/>
      <c r="AU1195" s="401"/>
      <c r="AV1195" s="401"/>
      <c r="AW1195" s="401"/>
      <c r="AX1195" s="401"/>
      <c r="AY1195" s="401"/>
      <c r="AZ1195" s="401"/>
      <c r="BA1195" s="401"/>
      <c r="BB1195" s="401"/>
      <c r="BC1195" s="401"/>
      <c r="BD1195" s="401"/>
      <c r="BE1195" s="401"/>
      <c r="BF1195" s="401"/>
      <c r="BG1195" s="401"/>
      <c r="BH1195" s="401"/>
      <c r="BI1195" s="401"/>
      <c r="BJ1195" s="401"/>
      <c r="BK1195" s="401"/>
      <c r="BL1195" s="401"/>
      <c r="BM1195" s="401"/>
      <c r="BN1195" s="401"/>
      <c r="BO1195" s="401"/>
      <c r="BP1195" s="401"/>
      <c r="BQ1195" s="401"/>
      <c r="BR1195" s="401"/>
      <c r="BS1195" s="401"/>
      <c r="BT1195" s="401"/>
      <c r="BU1195" s="401"/>
      <c r="BV1195" s="401"/>
      <c r="BW1195" s="401"/>
      <c r="BX1195" s="401"/>
      <c r="BY1195" s="401"/>
      <c r="BZ1195" s="401"/>
      <c r="CA1195" s="401"/>
      <c r="CB1195" s="401"/>
      <c r="CC1195" s="401"/>
      <c r="CD1195" s="401"/>
      <c r="CE1195" s="401"/>
      <c r="CF1195" s="401"/>
      <c r="CG1195" s="401"/>
      <c r="CH1195" s="401"/>
      <c r="CI1195" s="401"/>
      <c r="CJ1195" s="401"/>
      <c r="CK1195" s="401"/>
    </row>
    <row r="1196" spans="1:89" s="12" customFormat="1" ht="82.5" customHeight="1">
      <c r="A1196" s="371" t="s">
        <v>3026</v>
      </c>
      <c r="B1196" s="372" t="s">
        <v>23</v>
      </c>
      <c r="C1196" s="79" t="s">
        <v>2008</v>
      </c>
      <c r="D1196" s="79" t="s">
        <v>110</v>
      </c>
      <c r="E1196" s="80" t="s">
        <v>2009</v>
      </c>
      <c r="F1196" s="81" t="s">
        <v>2001</v>
      </c>
      <c r="G1196" s="82" t="s">
        <v>24</v>
      </c>
      <c r="H1196" s="371">
        <v>0</v>
      </c>
      <c r="I1196" s="83">
        <v>470000000</v>
      </c>
      <c r="J1196" s="84" t="s">
        <v>25</v>
      </c>
      <c r="K1196" s="372" t="s">
        <v>617</v>
      </c>
      <c r="L1196" s="64" t="s">
        <v>26</v>
      </c>
      <c r="M1196" s="85" t="s">
        <v>27</v>
      </c>
      <c r="N1196" s="372" t="s">
        <v>2044</v>
      </c>
      <c r="O1196" s="86" t="s">
        <v>28</v>
      </c>
      <c r="P1196" s="64">
        <v>796</v>
      </c>
      <c r="Q1196" s="87" t="s">
        <v>29</v>
      </c>
      <c r="R1196" s="87" t="s">
        <v>3128</v>
      </c>
      <c r="S1196" s="88">
        <v>23920</v>
      </c>
      <c r="T1196" s="89">
        <f t="shared" si="42"/>
        <v>0</v>
      </c>
      <c r="U1196" s="90">
        <f t="shared" si="43"/>
        <v>0</v>
      </c>
      <c r="V1196" s="90"/>
      <c r="W1196" s="371" t="s">
        <v>262</v>
      </c>
      <c r="X1196" s="62"/>
      <c r="Y1196" s="132"/>
      <c r="Z1196" s="74"/>
      <c r="AA1196" s="22"/>
      <c r="AB1196" s="141"/>
      <c r="AC1196" s="248"/>
      <c r="AD1196" s="248"/>
      <c r="AE1196" s="248"/>
      <c r="AF1196" s="248"/>
      <c r="AG1196" s="293"/>
      <c r="AH1196" s="400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401"/>
      <c r="AS1196" s="401"/>
      <c r="AT1196" s="401"/>
      <c r="AU1196" s="401"/>
      <c r="AV1196" s="401"/>
      <c r="AW1196" s="401"/>
      <c r="AX1196" s="401"/>
      <c r="AY1196" s="401"/>
      <c r="AZ1196" s="401"/>
      <c r="BA1196" s="401"/>
      <c r="BB1196" s="401"/>
      <c r="BC1196" s="401"/>
      <c r="BD1196" s="401"/>
      <c r="BE1196" s="401"/>
      <c r="BF1196" s="401"/>
      <c r="BG1196" s="401"/>
      <c r="BH1196" s="401"/>
      <c r="BI1196" s="401"/>
      <c r="BJ1196" s="401"/>
      <c r="BK1196" s="401"/>
      <c r="BL1196" s="401"/>
      <c r="BM1196" s="401"/>
      <c r="BN1196" s="401"/>
      <c r="BO1196" s="401"/>
      <c r="BP1196" s="401"/>
      <c r="BQ1196" s="401"/>
      <c r="BR1196" s="401"/>
      <c r="BS1196" s="401"/>
      <c r="BT1196" s="401"/>
      <c r="BU1196" s="401"/>
      <c r="BV1196" s="401"/>
      <c r="BW1196" s="401"/>
      <c r="BX1196" s="401"/>
      <c r="BY1196" s="401"/>
      <c r="BZ1196" s="401"/>
      <c r="CA1196" s="401"/>
      <c r="CB1196" s="401"/>
      <c r="CC1196" s="401"/>
      <c r="CD1196" s="401"/>
      <c r="CE1196" s="401"/>
      <c r="CF1196" s="401"/>
      <c r="CG1196" s="401"/>
      <c r="CH1196" s="401"/>
      <c r="CI1196" s="401"/>
      <c r="CJ1196" s="401"/>
      <c r="CK1196" s="401"/>
    </row>
    <row r="1197" spans="1:89" s="12" customFormat="1" ht="82.5" customHeight="1">
      <c r="A1197" s="371" t="s">
        <v>3711</v>
      </c>
      <c r="B1197" s="372" t="s">
        <v>23</v>
      </c>
      <c r="C1197" s="79" t="s">
        <v>2008</v>
      </c>
      <c r="D1197" s="79" t="s">
        <v>110</v>
      </c>
      <c r="E1197" s="80" t="s">
        <v>2009</v>
      </c>
      <c r="F1197" s="81" t="s">
        <v>2001</v>
      </c>
      <c r="G1197" s="82" t="s">
        <v>24</v>
      </c>
      <c r="H1197" s="371">
        <v>0</v>
      </c>
      <c r="I1197" s="83">
        <v>470000000</v>
      </c>
      <c r="J1197" s="84" t="s">
        <v>25</v>
      </c>
      <c r="K1197" s="372" t="s">
        <v>3479</v>
      </c>
      <c r="L1197" s="64" t="s">
        <v>26</v>
      </c>
      <c r="M1197" s="85" t="s">
        <v>27</v>
      </c>
      <c r="N1197" s="372" t="s">
        <v>2044</v>
      </c>
      <c r="O1197" s="86" t="s">
        <v>28</v>
      </c>
      <c r="P1197" s="64">
        <v>796</v>
      </c>
      <c r="Q1197" s="87" t="s">
        <v>29</v>
      </c>
      <c r="R1197" s="87" t="s">
        <v>3128</v>
      </c>
      <c r="S1197" s="88">
        <v>23920</v>
      </c>
      <c r="T1197" s="89">
        <f t="shared" si="42"/>
        <v>0</v>
      </c>
      <c r="U1197" s="90">
        <f t="shared" si="43"/>
        <v>0</v>
      </c>
      <c r="V1197" s="90"/>
      <c r="W1197" s="371" t="s">
        <v>262</v>
      </c>
      <c r="X1197" s="62" t="s">
        <v>3181</v>
      </c>
      <c r="Y1197" s="132"/>
      <c r="Z1197" s="74"/>
      <c r="AA1197" s="22"/>
      <c r="AB1197" s="141"/>
      <c r="AC1197" s="248"/>
      <c r="AD1197" s="248"/>
      <c r="AE1197" s="248"/>
      <c r="AF1197" s="248"/>
      <c r="AG1197" s="293"/>
      <c r="AH1197" s="400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401"/>
      <c r="AS1197" s="401"/>
      <c r="AT1197" s="401"/>
      <c r="AU1197" s="401"/>
      <c r="AV1197" s="401"/>
      <c r="AW1197" s="401"/>
      <c r="AX1197" s="401"/>
      <c r="AY1197" s="401"/>
      <c r="AZ1197" s="401"/>
      <c r="BA1197" s="401"/>
      <c r="BB1197" s="401"/>
      <c r="BC1197" s="401"/>
      <c r="BD1197" s="401"/>
      <c r="BE1197" s="401"/>
      <c r="BF1197" s="401"/>
      <c r="BG1197" s="401"/>
      <c r="BH1197" s="401"/>
      <c r="BI1197" s="401"/>
      <c r="BJ1197" s="401"/>
      <c r="BK1197" s="401"/>
      <c r="BL1197" s="401"/>
      <c r="BM1197" s="401"/>
      <c r="BN1197" s="401"/>
      <c r="BO1197" s="401"/>
      <c r="BP1197" s="401"/>
      <c r="BQ1197" s="401"/>
      <c r="BR1197" s="401"/>
      <c r="BS1197" s="401"/>
      <c r="BT1197" s="401"/>
      <c r="BU1197" s="401"/>
      <c r="BV1197" s="401"/>
      <c r="BW1197" s="401"/>
      <c r="BX1197" s="401"/>
      <c r="BY1197" s="401"/>
      <c r="BZ1197" s="401"/>
      <c r="CA1197" s="401"/>
      <c r="CB1197" s="401"/>
      <c r="CC1197" s="401"/>
      <c r="CD1197" s="401"/>
      <c r="CE1197" s="401"/>
      <c r="CF1197" s="401"/>
      <c r="CG1197" s="401"/>
      <c r="CH1197" s="401"/>
      <c r="CI1197" s="401"/>
      <c r="CJ1197" s="401"/>
      <c r="CK1197" s="401"/>
    </row>
    <row r="1198" spans="1:89" s="12" customFormat="1" ht="82.5" customHeight="1">
      <c r="A1198" s="371" t="s">
        <v>99</v>
      </c>
      <c r="B1198" s="372" t="s">
        <v>23</v>
      </c>
      <c r="C1198" s="79" t="s">
        <v>2008</v>
      </c>
      <c r="D1198" s="79" t="s">
        <v>110</v>
      </c>
      <c r="E1198" s="80" t="s">
        <v>2009</v>
      </c>
      <c r="F1198" s="81" t="s">
        <v>2002</v>
      </c>
      <c r="G1198" s="82" t="s">
        <v>24</v>
      </c>
      <c r="H1198" s="371">
        <v>0</v>
      </c>
      <c r="I1198" s="83">
        <v>470000000</v>
      </c>
      <c r="J1198" s="84" t="s">
        <v>25</v>
      </c>
      <c r="K1198" s="372" t="s">
        <v>617</v>
      </c>
      <c r="L1198" s="64" t="s">
        <v>26</v>
      </c>
      <c r="M1198" s="85" t="s">
        <v>27</v>
      </c>
      <c r="N1198" s="372" t="s">
        <v>2044</v>
      </c>
      <c r="O1198" s="86" t="s">
        <v>28</v>
      </c>
      <c r="P1198" s="64">
        <v>796</v>
      </c>
      <c r="Q1198" s="87" t="s">
        <v>29</v>
      </c>
      <c r="R1198" s="87" t="s">
        <v>3128</v>
      </c>
      <c r="S1198" s="88">
        <v>22160</v>
      </c>
      <c r="T1198" s="89">
        <f t="shared" si="42"/>
        <v>0</v>
      </c>
      <c r="U1198" s="90">
        <f t="shared" si="43"/>
        <v>0</v>
      </c>
      <c r="V1198" s="90"/>
      <c r="W1198" s="371" t="s">
        <v>262</v>
      </c>
      <c r="X1198" s="62"/>
      <c r="Y1198" s="132"/>
      <c r="Z1198" s="74"/>
      <c r="AA1198" s="22"/>
      <c r="AB1198" s="141"/>
      <c r="AC1198" s="248"/>
      <c r="AD1198" s="248"/>
      <c r="AE1198" s="248"/>
      <c r="AF1198" s="248"/>
      <c r="AG1198" s="293"/>
      <c r="AH1198" s="400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401"/>
      <c r="AS1198" s="401"/>
      <c r="AT1198" s="401"/>
      <c r="AU1198" s="401"/>
      <c r="AV1198" s="401"/>
      <c r="AW1198" s="401"/>
      <c r="AX1198" s="401"/>
      <c r="AY1198" s="401"/>
      <c r="AZ1198" s="401"/>
      <c r="BA1198" s="401"/>
      <c r="BB1198" s="401"/>
      <c r="BC1198" s="401"/>
      <c r="BD1198" s="401"/>
      <c r="BE1198" s="401"/>
      <c r="BF1198" s="401"/>
      <c r="BG1198" s="401"/>
      <c r="BH1198" s="401"/>
      <c r="BI1198" s="401"/>
      <c r="BJ1198" s="401"/>
      <c r="BK1198" s="401"/>
      <c r="BL1198" s="401"/>
      <c r="BM1198" s="401"/>
      <c r="BN1198" s="401"/>
      <c r="BO1198" s="401"/>
      <c r="BP1198" s="401"/>
      <c r="BQ1198" s="401"/>
      <c r="BR1198" s="401"/>
      <c r="BS1198" s="401"/>
      <c r="BT1198" s="401"/>
      <c r="BU1198" s="401"/>
      <c r="BV1198" s="401"/>
      <c r="BW1198" s="401"/>
      <c r="BX1198" s="401"/>
      <c r="BY1198" s="401"/>
      <c r="BZ1198" s="401"/>
      <c r="CA1198" s="401"/>
      <c r="CB1198" s="401"/>
      <c r="CC1198" s="401"/>
      <c r="CD1198" s="401"/>
      <c r="CE1198" s="401"/>
      <c r="CF1198" s="401"/>
      <c r="CG1198" s="401"/>
      <c r="CH1198" s="401"/>
      <c r="CI1198" s="401"/>
      <c r="CJ1198" s="401"/>
      <c r="CK1198" s="401"/>
    </row>
    <row r="1199" spans="1:89" s="12" customFormat="1" ht="82.5" customHeight="1">
      <c r="A1199" s="371" t="s">
        <v>3712</v>
      </c>
      <c r="B1199" s="372" t="s">
        <v>23</v>
      </c>
      <c r="C1199" s="79" t="s">
        <v>2008</v>
      </c>
      <c r="D1199" s="79" t="s">
        <v>110</v>
      </c>
      <c r="E1199" s="80" t="s">
        <v>2009</v>
      </c>
      <c r="F1199" s="81" t="s">
        <v>2002</v>
      </c>
      <c r="G1199" s="82" t="s">
        <v>24</v>
      </c>
      <c r="H1199" s="371">
        <v>0</v>
      </c>
      <c r="I1199" s="83">
        <v>470000000</v>
      </c>
      <c r="J1199" s="84" t="s">
        <v>25</v>
      </c>
      <c r="K1199" s="372" t="s">
        <v>3479</v>
      </c>
      <c r="L1199" s="64" t="s">
        <v>26</v>
      </c>
      <c r="M1199" s="85" t="s">
        <v>27</v>
      </c>
      <c r="N1199" s="372" t="s">
        <v>2044</v>
      </c>
      <c r="O1199" s="86" t="s">
        <v>28</v>
      </c>
      <c r="P1199" s="64">
        <v>796</v>
      </c>
      <c r="Q1199" s="87" t="s">
        <v>29</v>
      </c>
      <c r="R1199" s="87" t="s">
        <v>3128</v>
      </c>
      <c r="S1199" s="88">
        <v>22160</v>
      </c>
      <c r="T1199" s="89">
        <f t="shared" si="42"/>
        <v>0</v>
      </c>
      <c r="U1199" s="90">
        <f t="shared" si="43"/>
        <v>0</v>
      </c>
      <c r="V1199" s="90"/>
      <c r="W1199" s="371" t="s">
        <v>262</v>
      </c>
      <c r="X1199" s="62" t="s">
        <v>3181</v>
      </c>
      <c r="Y1199" s="132"/>
      <c r="Z1199" s="74"/>
      <c r="AA1199" s="22"/>
      <c r="AB1199" s="141"/>
      <c r="AC1199" s="248"/>
      <c r="AD1199" s="248"/>
      <c r="AE1199" s="248"/>
      <c r="AF1199" s="248"/>
      <c r="AG1199" s="293"/>
      <c r="AH1199" s="400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401"/>
      <c r="AS1199" s="401"/>
      <c r="AT1199" s="401"/>
      <c r="AU1199" s="401"/>
      <c r="AV1199" s="401"/>
      <c r="AW1199" s="401"/>
      <c r="AX1199" s="401"/>
      <c r="AY1199" s="401"/>
      <c r="AZ1199" s="401"/>
      <c r="BA1199" s="401"/>
      <c r="BB1199" s="401"/>
      <c r="BC1199" s="401"/>
      <c r="BD1199" s="401"/>
      <c r="BE1199" s="401"/>
      <c r="BF1199" s="401"/>
      <c r="BG1199" s="401"/>
      <c r="BH1199" s="401"/>
      <c r="BI1199" s="401"/>
      <c r="BJ1199" s="401"/>
      <c r="BK1199" s="401"/>
      <c r="BL1199" s="401"/>
      <c r="BM1199" s="401"/>
      <c r="BN1199" s="401"/>
      <c r="BO1199" s="401"/>
      <c r="BP1199" s="401"/>
      <c r="BQ1199" s="401"/>
      <c r="BR1199" s="401"/>
      <c r="BS1199" s="401"/>
      <c r="BT1199" s="401"/>
      <c r="BU1199" s="401"/>
      <c r="BV1199" s="401"/>
      <c r="BW1199" s="401"/>
      <c r="BX1199" s="401"/>
      <c r="BY1199" s="401"/>
      <c r="BZ1199" s="401"/>
      <c r="CA1199" s="401"/>
      <c r="CB1199" s="401"/>
      <c r="CC1199" s="401"/>
      <c r="CD1199" s="401"/>
      <c r="CE1199" s="401"/>
      <c r="CF1199" s="401"/>
      <c r="CG1199" s="401"/>
      <c r="CH1199" s="401"/>
      <c r="CI1199" s="401"/>
      <c r="CJ1199" s="401"/>
      <c r="CK1199" s="401"/>
    </row>
    <row r="1200" spans="1:89" s="12" customFormat="1" ht="82.5" customHeight="1">
      <c r="A1200" s="371" t="s">
        <v>3027</v>
      </c>
      <c r="B1200" s="372" t="s">
        <v>23</v>
      </c>
      <c r="C1200" s="79" t="s">
        <v>1636</v>
      </c>
      <c r="D1200" s="79" t="s">
        <v>84</v>
      </c>
      <c r="E1200" s="80" t="s">
        <v>1637</v>
      </c>
      <c r="F1200" s="81" t="s">
        <v>2003</v>
      </c>
      <c r="G1200" s="82" t="s">
        <v>24</v>
      </c>
      <c r="H1200" s="371">
        <v>0</v>
      </c>
      <c r="I1200" s="83">
        <v>470000000</v>
      </c>
      <c r="J1200" s="84" t="s">
        <v>25</v>
      </c>
      <c r="K1200" s="372" t="s">
        <v>617</v>
      </c>
      <c r="L1200" s="64" t="s">
        <v>26</v>
      </c>
      <c r="M1200" s="85" t="s">
        <v>27</v>
      </c>
      <c r="N1200" s="372" t="s">
        <v>2044</v>
      </c>
      <c r="O1200" s="86" t="s">
        <v>28</v>
      </c>
      <c r="P1200" s="64">
        <v>796</v>
      </c>
      <c r="Q1200" s="87" t="s">
        <v>29</v>
      </c>
      <c r="R1200" s="87" t="s">
        <v>3128</v>
      </c>
      <c r="S1200" s="88">
        <v>1460</v>
      </c>
      <c r="T1200" s="89">
        <f t="shared" si="42"/>
        <v>0</v>
      </c>
      <c r="U1200" s="90">
        <f t="shared" si="43"/>
        <v>0</v>
      </c>
      <c r="V1200" s="90"/>
      <c r="W1200" s="371" t="s">
        <v>262</v>
      </c>
      <c r="X1200" s="62"/>
      <c r="Y1200" s="132"/>
      <c r="Z1200" s="74"/>
      <c r="AA1200" s="22"/>
      <c r="AB1200" s="141"/>
      <c r="AC1200" s="248"/>
      <c r="AD1200" s="248"/>
      <c r="AE1200" s="248"/>
      <c r="AF1200" s="248"/>
      <c r="AG1200" s="293"/>
      <c r="AH1200" s="400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401"/>
      <c r="AS1200" s="401"/>
      <c r="AT1200" s="401"/>
      <c r="AU1200" s="401"/>
      <c r="AV1200" s="401"/>
      <c r="AW1200" s="401"/>
      <c r="AX1200" s="401"/>
      <c r="AY1200" s="401"/>
      <c r="AZ1200" s="401"/>
      <c r="BA1200" s="401"/>
      <c r="BB1200" s="401"/>
      <c r="BC1200" s="401"/>
      <c r="BD1200" s="401"/>
      <c r="BE1200" s="401"/>
      <c r="BF1200" s="401"/>
      <c r="BG1200" s="401"/>
      <c r="BH1200" s="401"/>
      <c r="BI1200" s="401"/>
      <c r="BJ1200" s="401"/>
      <c r="BK1200" s="401"/>
      <c r="BL1200" s="401"/>
      <c r="BM1200" s="401"/>
      <c r="BN1200" s="401"/>
      <c r="BO1200" s="401"/>
      <c r="BP1200" s="401"/>
      <c r="BQ1200" s="401"/>
      <c r="BR1200" s="401"/>
      <c r="BS1200" s="401"/>
      <c r="BT1200" s="401"/>
      <c r="BU1200" s="401"/>
      <c r="BV1200" s="401"/>
      <c r="BW1200" s="401"/>
      <c r="BX1200" s="401"/>
      <c r="BY1200" s="401"/>
      <c r="BZ1200" s="401"/>
      <c r="CA1200" s="401"/>
      <c r="CB1200" s="401"/>
      <c r="CC1200" s="401"/>
      <c r="CD1200" s="401"/>
      <c r="CE1200" s="401"/>
      <c r="CF1200" s="401"/>
      <c r="CG1200" s="401"/>
      <c r="CH1200" s="401"/>
      <c r="CI1200" s="401"/>
      <c r="CJ1200" s="401"/>
      <c r="CK1200" s="401"/>
    </row>
    <row r="1201" spans="1:89" s="12" customFormat="1" ht="82.5" customHeight="1">
      <c r="A1201" s="371" t="s">
        <v>3713</v>
      </c>
      <c r="B1201" s="372" t="s">
        <v>23</v>
      </c>
      <c r="C1201" s="79" t="s">
        <v>1636</v>
      </c>
      <c r="D1201" s="79" t="s">
        <v>84</v>
      </c>
      <c r="E1201" s="80" t="s">
        <v>1637</v>
      </c>
      <c r="F1201" s="81" t="s">
        <v>2003</v>
      </c>
      <c r="G1201" s="82" t="s">
        <v>24</v>
      </c>
      <c r="H1201" s="371">
        <v>0</v>
      </c>
      <c r="I1201" s="83">
        <v>470000000</v>
      </c>
      <c r="J1201" s="84" t="s">
        <v>25</v>
      </c>
      <c r="K1201" s="372" t="s">
        <v>3479</v>
      </c>
      <c r="L1201" s="64" t="s">
        <v>26</v>
      </c>
      <c r="M1201" s="85" t="s">
        <v>27</v>
      </c>
      <c r="N1201" s="372" t="s">
        <v>2044</v>
      </c>
      <c r="O1201" s="86" t="s">
        <v>28</v>
      </c>
      <c r="P1201" s="64">
        <v>796</v>
      </c>
      <c r="Q1201" s="87" t="s">
        <v>29</v>
      </c>
      <c r="R1201" s="87" t="s">
        <v>3128</v>
      </c>
      <c r="S1201" s="88">
        <v>1460</v>
      </c>
      <c r="T1201" s="89">
        <f t="shared" si="42"/>
        <v>0</v>
      </c>
      <c r="U1201" s="90">
        <f t="shared" si="43"/>
        <v>0</v>
      </c>
      <c r="V1201" s="90"/>
      <c r="W1201" s="371" t="s">
        <v>262</v>
      </c>
      <c r="X1201" s="62" t="s">
        <v>3181</v>
      </c>
      <c r="Y1201" s="132"/>
      <c r="Z1201" s="74"/>
      <c r="AA1201" s="22"/>
      <c r="AB1201" s="141"/>
      <c r="AC1201" s="248"/>
      <c r="AD1201" s="248"/>
      <c r="AE1201" s="248"/>
      <c r="AF1201" s="248"/>
      <c r="AG1201" s="293"/>
      <c r="AH1201" s="400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401"/>
      <c r="AS1201" s="401"/>
      <c r="AT1201" s="401"/>
      <c r="AU1201" s="401"/>
      <c r="AV1201" s="401"/>
      <c r="AW1201" s="401"/>
      <c r="AX1201" s="401"/>
      <c r="AY1201" s="401"/>
      <c r="AZ1201" s="401"/>
      <c r="BA1201" s="401"/>
      <c r="BB1201" s="401"/>
      <c r="BC1201" s="401"/>
      <c r="BD1201" s="401"/>
      <c r="BE1201" s="401"/>
      <c r="BF1201" s="401"/>
      <c r="BG1201" s="401"/>
      <c r="BH1201" s="401"/>
      <c r="BI1201" s="401"/>
      <c r="BJ1201" s="401"/>
      <c r="BK1201" s="401"/>
      <c r="BL1201" s="401"/>
      <c r="BM1201" s="401"/>
      <c r="BN1201" s="401"/>
      <c r="BO1201" s="401"/>
      <c r="BP1201" s="401"/>
      <c r="BQ1201" s="401"/>
      <c r="BR1201" s="401"/>
      <c r="BS1201" s="401"/>
      <c r="BT1201" s="401"/>
      <c r="BU1201" s="401"/>
      <c r="BV1201" s="401"/>
      <c r="BW1201" s="401"/>
      <c r="BX1201" s="401"/>
      <c r="BY1201" s="401"/>
      <c r="BZ1201" s="401"/>
      <c r="CA1201" s="401"/>
      <c r="CB1201" s="401"/>
      <c r="CC1201" s="401"/>
      <c r="CD1201" s="401"/>
      <c r="CE1201" s="401"/>
      <c r="CF1201" s="401"/>
      <c r="CG1201" s="401"/>
      <c r="CH1201" s="401"/>
      <c r="CI1201" s="401"/>
      <c r="CJ1201" s="401"/>
      <c r="CK1201" s="401"/>
    </row>
    <row r="1202" spans="1:89" s="12" customFormat="1" ht="82.5" customHeight="1">
      <c r="A1202" s="371" t="s">
        <v>3028</v>
      </c>
      <c r="B1202" s="372" t="s">
        <v>23</v>
      </c>
      <c r="C1202" s="79" t="s">
        <v>2010</v>
      </c>
      <c r="D1202" s="79" t="s">
        <v>42</v>
      </c>
      <c r="E1202" s="80" t="s">
        <v>2011</v>
      </c>
      <c r="F1202" s="81" t="s">
        <v>2004</v>
      </c>
      <c r="G1202" s="82" t="s">
        <v>24</v>
      </c>
      <c r="H1202" s="371">
        <v>0</v>
      </c>
      <c r="I1202" s="83">
        <v>470000000</v>
      </c>
      <c r="J1202" s="84" t="s">
        <v>25</v>
      </c>
      <c r="K1202" s="372" t="s">
        <v>617</v>
      </c>
      <c r="L1202" s="64" t="s">
        <v>26</v>
      </c>
      <c r="M1202" s="85" t="s">
        <v>27</v>
      </c>
      <c r="N1202" s="372" t="s">
        <v>2044</v>
      </c>
      <c r="O1202" s="86" t="s">
        <v>28</v>
      </c>
      <c r="P1202" s="64">
        <v>796</v>
      </c>
      <c r="Q1202" s="87" t="s">
        <v>29</v>
      </c>
      <c r="R1202" s="87" t="s">
        <v>3128</v>
      </c>
      <c r="S1202" s="88">
        <v>3460</v>
      </c>
      <c r="T1202" s="89">
        <f t="shared" si="42"/>
        <v>0</v>
      </c>
      <c r="U1202" s="90">
        <f t="shared" si="43"/>
        <v>0</v>
      </c>
      <c r="V1202" s="90"/>
      <c r="W1202" s="371" t="s">
        <v>262</v>
      </c>
      <c r="X1202" s="62"/>
      <c r="Y1202" s="132"/>
      <c r="Z1202" s="74"/>
      <c r="AA1202" s="22"/>
      <c r="AB1202" s="141"/>
      <c r="AC1202" s="248"/>
      <c r="AD1202" s="248"/>
      <c r="AE1202" s="248"/>
      <c r="AF1202" s="248"/>
      <c r="AG1202" s="293"/>
      <c r="AH1202" s="400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401"/>
      <c r="AS1202" s="401"/>
      <c r="AT1202" s="401"/>
      <c r="AU1202" s="401"/>
      <c r="AV1202" s="401"/>
      <c r="AW1202" s="401"/>
      <c r="AX1202" s="401"/>
      <c r="AY1202" s="401"/>
      <c r="AZ1202" s="401"/>
      <c r="BA1202" s="401"/>
      <c r="BB1202" s="401"/>
      <c r="BC1202" s="401"/>
      <c r="BD1202" s="401"/>
      <c r="BE1202" s="401"/>
      <c r="BF1202" s="401"/>
      <c r="BG1202" s="401"/>
      <c r="BH1202" s="401"/>
      <c r="BI1202" s="401"/>
      <c r="BJ1202" s="401"/>
      <c r="BK1202" s="401"/>
      <c r="BL1202" s="401"/>
      <c r="BM1202" s="401"/>
      <c r="BN1202" s="401"/>
      <c r="BO1202" s="401"/>
      <c r="BP1202" s="401"/>
      <c r="BQ1202" s="401"/>
      <c r="BR1202" s="401"/>
      <c r="BS1202" s="401"/>
      <c r="BT1202" s="401"/>
      <c r="BU1202" s="401"/>
      <c r="BV1202" s="401"/>
      <c r="BW1202" s="401"/>
      <c r="BX1202" s="401"/>
      <c r="BY1202" s="401"/>
      <c r="BZ1202" s="401"/>
      <c r="CA1202" s="401"/>
      <c r="CB1202" s="401"/>
      <c r="CC1202" s="401"/>
      <c r="CD1202" s="401"/>
      <c r="CE1202" s="401"/>
      <c r="CF1202" s="401"/>
      <c r="CG1202" s="401"/>
      <c r="CH1202" s="401"/>
      <c r="CI1202" s="401"/>
      <c r="CJ1202" s="401"/>
      <c r="CK1202" s="401"/>
    </row>
    <row r="1203" spans="1:89" s="12" customFormat="1" ht="82.5" customHeight="1">
      <c r="A1203" s="371" t="s">
        <v>3714</v>
      </c>
      <c r="B1203" s="372" t="s">
        <v>23</v>
      </c>
      <c r="C1203" s="79" t="s">
        <v>2010</v>
      </c>
      <c r="D1203" s="79" t="s">
        <v>42</v>
      </c>
      <c r="E1203" s="80" t="s">
        <v>2011</v>
      </c>
      <c r="F1203" s="81" t="s">
        <v>2004</v>
      </c>
      <c r="G1203" s="82" t="s">
        <v>24</v>
      </c>
      <c r="H1203" s="371">
        <v>0</v>
      </c>
      <c r="I1203" s="83">
        <v>470000000</v>
      </c>
      <c r="J1203" s="84" t="s">
        <v>25</v>
      </c>
      <c r="K1203" s="372" t="s">
        <v>3479</v>
      </c>
      <c r="L1203" s="64" t="s">
        <v>26</v>
      </c>
      <c r="M1203" s="85" t="s">
        <v>27</v>
      </c>
      <c r="N1203" s="372" t="s">
        <v>2044</v>
      </c>
      <c r="O1203" s="86" t="s">
        <v>28</v>
      </c>
      <c r="P1203" s="64">
        <v>796</v>
      </c>
      <c r="Q1203" s="87" t="s">
        <v>29</v>
      </c>
      <c r="R1203" s="87" t="s">
        <v>3128</v>
      </c>
      <c r="S1203" s="88">
        <v>3460</v>
      </c>
      <c r="T1203" s="89">
        <f t="shared" si="42"/>
        <v>0</v>
      </c>
      <c r="U1203" s="90">
        <f t="shared" si="43"/>
        <v>0</v>
      </c>
      <c r="V1203" s="181"/>
      <c r="W1203" s="179" t="s">
        <v>262</v>
      </c>
      <c r="X1203" s="182" t="s">
        <v>3181</v>
      </c>
      <c r="Y1203" s="132"/>
      <c r="Z1203" s="74"/>
      <c r="AA1203" s="22"/>
      <c r="AB1203" s="141"/>
      <c r="AC1203" s="248"/>
      <c r="AD1203" s="248"/>
      <c r="AE1203" s="248"/>
      <c r="AF1203" s="248"/>
      <c r="AG1203" s="293"/>
      <c r="AH1203" s="400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401"/>
      <c r="AS1203" s="401"/>
      <c r="AT1203" s="401"/>
      <c r="AU1203" s="401"/>
      <c r="AV1203" s="401"/>
      <c r="AW1203" s="401"/>
      <c r="AX1203" s="401"/>
      <c r="AY1203" s="401"/>
      <c r="AZ1203" s="401"/>
      <c r="BA1203" s="401"/>
      <c r="BB1203" s="401"/>
      <c r="BC1203" s="401"/>
      <c r="BD1203" s="401"/>
      <c r="BE1203" s="401"/>
      <c r="BF1203" s="401"/>
      <c r="BG1203" s="401"/>
      <c r="BH1203" s="401"/>
      <c r="BI1203" s="401"/>
      <c r="BJ1203" s="401"/>
      <c r="BK1203" s="401"/>
      <c r="BL1203" s="401"/>
      <c r="BM1203" s="401"/>
      <c r="BN1203" s="401"/>
      <c r="BO1203" s="401"/>
      <c r="BP1203" s="401"/>
      <c r="BQ1203" s="401"/>
      <c r="BR1203" s="401"/>
      <c r="BS1203" s="401"/>
      <c r="BT1203" s="401"/>
      <c r="BU1203" s="401"/>
      <c r="BV1203" s="401"/>
      <c r="BW1203" s="401"/>
      <c r="BX1203" s="401"/>
      <c r="BY1203" s="401"/>
      <c r="BZ1203" s="401"/>
      <c r="CA1203" s="401"/>
      <c r="CB1203" s="401"/>
      <c r="CC1203" s="401"/>
      <c r="CD1203" s="401"/>
      <c r="CE1203" s="401"/>
      <c r="CF1203" s="401"/>
      <c r="CG1203" s="401"/>
      <c r="CH1203" s="401"/>
      <c r="CI1203" s="401"/>
      <c r="CJ1203" s="401"/>
      <c r="CK1203" s="401"/>
    </row>
    <row r="1204" spans="1:89" s="12" customFormat="1" ht="82.5" customHeight="1">
      <c r="A1204" s="371" t="s">
        <v>3029</v>
      </c>
      <c r="B1204" s="372" t="s">
        <v>23</v>
      </c>
      <c r="C1204" s="79" t="s">
        <v>3292</v>
      </c>
      <c r="D1204" s="79" t="s">
        <v>3293</v>
      </c>
      <c r="E1204" s="80" t="s">
        <v>3294</v>
      </c>
      <c r="F1204" s="81" t="s">
        <v>2005</v>
      </c>
      <c r="G1204" s="82" t="s">
        <v>24</v>
      </c>
      <c r="H1204" s="371">
        <v>0</v>
      </c>
      <c r="I1204" s="83">
        <v>470000000</v>
      </c>
      <c r="J1204" s="84" t="s">
        <v>25</v>
      </c>
      <c r="K1204" s="372" t="s">
        <v>617</v>
      </c>
      <c r="L1204" s="64" t="s">
        <v>26</v>
      </c>
      <c r="M1204" s="85" t="s">
        <v>27</v>
      </c>
      <c r="N1204" s="372" t="s">
        <v>2044</v>
      </c>
      <c r="O1204" s="86" t="s">
        <v>28</v>
      </c>
      <c r="P1204" s="64">
        <v>796</v>
      </c>
      <c r="Q1204" s="87" t="s">
        <v>29</v>
      </c>
      <c r="R1204" s="87" t="s">
        <v>3128</v>
      </c>
      <c r="S1204" s="88">
        <v>520</v>
      </c>
      <c r="T1204" s="89">
        <f t="shared" si="42"/>
        <v>0</v>
      </c>
      <c r="U1204" s="90">
        <f t="shared" si="43"/>
        <v>0</v>
      </c>
      <c r="V1204" s="90"/>
      <c r="W1204" s="371" t="s">
        <v>262</v>
      </c>
      <c r="X1204" s="62"/>
      <c r="Y1204" s="132"/>
      <c r="Z1204" s="74"/>
      <c r="AA1204" s="22"/>
      <c r="AB1204" s="141"/>
      <c r="AC1204" s="248"/>
      <c r="AD1204" s="248"/>
      <c r="AE1204" s="248"/>
      <c r="AF1204" s="248"/>
      <c r="AG1204" s="293"/>
      <c r="AH1204" s="400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401"/>
      <c r="AS1204" s="401"/>
      <c r="AT1204" s="401"/>
      <c r="AU1204" s="401"/>
      <c r="AV1204" s="401"/>
      <c r="AW1204" s="401"/>
      <c r="AX1204" s="401"/>
      <c r="AY1204" s="401"/>
      <c r="AZ1204" s="401"/>
      <c r="BA1204" s="401"/>
      <c r="BB1204" s="401"/>
      <c r="BC1204" s="401"/>
      <c r="BD1204" s="401"/>
      <c r="BE1204" s="401"/>
      <c r="BF1204" s="401"/>
      <c r="BG1204" s="401"/>
      <c r="BH1204" s="401"/>
      <c r="BI1204" s="401"/>
      <c r="BJ1204" s="401"/>
      <c r="BK1204" s="401"/>
      <c r="BL1204" s="401"/>
      <c r="BM1204" s="401"/>
      <c r="BN1204" s="401"/>
      <c r="BO1204" s="401"/>
      <c r="BP1204" s="401"/>
      <c r="BQ1204" s="401"/>
      <c r="BR1204" s="401"/>
      <c r="BS1204" s="401"/>
      <c r="BT1204" s="401"/>
      <c r="BU1204" s="401"/>
      <c r="BV1204" s="401"/>
      <c r="BW1204" s="401"/>
      <c r="BX1204" s="401"/>
      <c r="BY1204" s="401"/>
      <c r="BZ1204" s="401"/>
      <c r="CA1204" s="401"/>
      <c r="CB1204" s="401"/>
      <c r="CC1204" s="401"/>
      <c r="CD1204" s="401"/>
      <c r="CE1204" s="401"/>
      <c r="CF1204" s="401"/>
      <c r="CG1204" s="401"/>
      <c r="CH1204" s="401"/>
      <c r="CI1204" s="401"/>
      <c r="CJ1204" s="401"/>
      <c r="CK1204" s="401"/>
    </row>
    <row r="1205" spans="1:89" s="12" customFormat="1" ht="64.5" customHeight="1">
      <c r="A1205" s="371" t="s">
        <v>3715</v>
      </c>
      <c r="B1205" s="372" t="s">
        <v>23</v>
      </c>
      <c r="C1205" s="79" t="s">
        <v>3292</v>
      </c>
      <c r="D1205" s="79" t="s">
        <v>3293</v>
      </c>
      <c r="E1205" s="80" t="s">
        <v>3294</v>
      </c>
      <c r="F1205" s="81" t="s">
        <v>2005</v>
      </c>
      <c r="G1205" s="82" t="s">
        <v>24</v>
      </c>
      <c r="H1205" s="371">
        <v>0</v>
      </c>
      <c r="I1205" s="83">
        <v>470000000</v>
      </c>
      <c r="J1205" s="84" t="s">
        <v>25</v>
      </c>
      <c r="K1205" s="372" t="s">
        <v>3479</v>
      </c>
      <c r="L1205" s="64" t="s">
        <v>26</v>
      </c>
      <c r="M1205" s="85" t="s">
        <v>27</v>
      </c>
      <c r="N1205" s="372" t="s">
        <v>2044</v>
      </c>
      <c r="O1205" s="86" t="s">
        <v>28</v>
      </c>
      <c r="P1205" s="64">
        <v>796</v>
      </c>
      <c r="Q1205" s="87" t="s">
        <v>29</v>
      </c>
      <c r="R1205" s="87" t="s">
        <v>3128</v>
      </c>
      <c r="S1205" s="88">
        <v>520</v>
      </c>
      <c r="T1205" s="89">
        <f t="shared" si="42"/>
        <v>0</v>
      </c>
      <c r="U1205" s="90">
        <f t="shared" si="43"/>
        <v>0</v>
      </c>
      <c r="V1205" s="90"/>
      <c r="W1205" s="371" t="s">
        <v>262</v>
      </c>
      <c r="X1205" s="62" t="s">
        <v>3181</v>
      </c>
      <c r="Y1205" s="132"/>
      <c r="Z1205" s="74"/>
      <c r="AA1205" s="22"/>
      <c r="AB1205" s="141"/>
      <c r="AC1205" s="248"/>
      <c r="AD1205" s="248"/>
      <c r="AE1205" s="248"/>
      <c r="AF1205" s="248"/>
      <c r="AG1205" s="293"/>
      <c r="AH1205" s="400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401"/>
      <c r="AS1205" s="401"/>
      <c r="AT1205" s="401"/>
      <c r="AU1205" s="401"/>
      <c r="AV1205" s="401"/>
      <c r="AW1205" s="401"/>
      <c r="AX1205" s="401"/>
      <c r="AY1205" s="401"/>
      <c r="AZ1205" s="401"/>
      <c r="BA1205" s="401"/>
      <c r="BB1205" s="401"/>
      <c r="BC1205" s="401"/>
      <c r="BD1205" s="401"/>
      <c r="BE1205" s="401"/>
      <c r="BF1205" s="401"/>
      <c r="BG1205" s="401"/>
      <c r="BH1205" s="401"/>
      <c r="BI1205" s="401"/>
      <c r="BJ1205" s="401"/>
      <c r="BK1205" s="401"/>
      <c r="BL1205" s="401"/>
      <c r="BM1205" s="401"/>
      <c r="BN1205" s="401"/>
      <c r="BO1205" s="401"/>
      <c r="BP1205" s="401"/>
      <c r="BQ1205" s="401"/>
      <c r="BR1205" s="401"/>
      <c r="BS1205" s="401"/>
      <c r="BT1205" s="401"/>
      <c r="BU1205" s="401"/>
      <c r="BV1205" s="401"/>
      <c r="BW1205" s="401"/>
      <c r="BX1205" s="401"/>
      <c r="BY1205" s="401"/>
      <c r="BZ1205" s="401"/>
      <c r="CA1205" s="401"/>
      <c r="CB1205" s="401"/>
      <c r="CC1205" s="401"/>
      <c r="CD1205" s="401"/>
      <c r="CE1205" s="401"/>
      <c r="CF1205" s="401"/>
      <c r="CG1205" s="401"/>
      <c r="CH1205" s="401"/>
      <c r="CI1205" s="401"/>
      <c r="CJ1205" s="401"/>
      <c r="CK1205" s="401"/>
    </row>
    <row r="1206" spans="1:89" s="12" customFormat="1" ht="51.75" customHeight="1">
      <c r="A1206" s="371" t="s">
        <v>3030</v>
      </c>
      <c r="B1206" s="372" t="s">
        <v>23</v>
      </c>
      <c r="C1206" s="79" t="s">
        <v>3295</v>
      </c>
      <c r="D1206" s="79" t="s">
        <v>3293</v>
      </c>
      <c r="E1206" s="80" t="s">
        <v>3296</v>
      </c>
      <c r="F1206" s="81" t="s">
        <v>2006</v>
      </c>
      <c r="G1206" s="82" t="s">
        <v>24</v>
      </c>
      <c r="H1206" s="371">
        <v>0</v>
      </c>
      <c r="I1206" s="83">
        <v>470000000</v>
      </c>
      <c r="J1206" s="84" t="s">
        <v>25</v>
      </c>
      <c r="K1206" s="372" t="s">
        <v>617</v>
      </c>
      <c r="L1206" s="64" t="s">
        <v>26</v>
      </c>
      <c r="M1206" s="85" t="s">
        <v>27</v>
      </c>
      <c r="N1206" s="372" t="s">
        <v>2044</v>
      </c>
      <c r="O1206" s="86" t="s">
        <v>28</v>
      </c>
      <c r="P1206" s="64">
        <v>796</v>
      </c>
      <c r="Q1206" s="87" t="s">
        <v>29</v>
      </c>
      <c r="R1206" s="87" t="s">
        <v>3128</v>
      </c>
      <c r="S1206" s="88">
        <v>520</v>
      </c>
      <c r="T1206" s="89">
        <f t="shared" si="42"/>
        <v>0</v>
      </c>
      <c r="U1206" s="90">
        <f t="shared" si="43"/>
        <v>0</v>
      </c>
      <c r="V1206" s="90"/>
      <c r="W1206" s="371" t="s">
        <v>262</v>
      </c>
      <c r="X1206" s="62"/>
      <c r="Y1206" s="132"/>
      <c r="Z1206" s="74"/>
      <c r="AA1206" s="22"/>
      <c r="AB1206" s="141"/>
      <c r="AC1206" s="248"/>
      <c r="AD1206" s="248"/>
      <c r="AE1206" s="248"/>
      <c r="AF1206" s="248"/>
      <c r="AG1206" s="293"/>
      <c r="AH1206" s="400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401"/>
      <c r="AS1206" s="401"/>
      <c r="AT1206" s="401"/>
      <c r="AU1206" s="401"/>
      <c r="AV1206" s="401"/>
      <c r="AW1206" s="401"/>
      <c r="AX1206" s="401"/>
      <c r="AY1206" s="401"/>
      <c r="AZ1206" s="401"/>
      <c r="BA1206" s="401"/>
      <c r="BB1206" s="401"/>
      <c r="BC1206" s="401"/>
      <c r="BD1206" s="401"/>
      <c r="BE1206" s="401"/>
      <c r="BF1206" s="401"/>
      <c r="BG1206" s="401"/>
      <c r="BH1206" s="401"/>
      <c r="BI1206" s="401"/>
      <c r="BJ1206" s="401"/>
      <c r="BK1206" s="401"/>
      <c r="BL1206" s="401"/>
      <c r="BM1206" s="401"/>
      <c r="BN1206" s="401"/>
      <c r="BO1206" s="401"/>
      <c r="BP1206" s="401"/>
      <c r="BQ1206" s="401"/>
      <c r="BR1206" s="401"/>
      <c r="BS1206" s="401"/>
      <c r="BT1206" s="401"/>
      <c r="BU1206" s="401"/>
      <c r="BV1206" s="401"/>
      <c r="BW1206" s="401"/>
      <c r="BX1206" s="401"/>
      <c r="BY1206" s="401"/>
      <c r="BZ1206" s="401"/>
      <c r="CA1206" s="401"/>
      <c r="CB1206" s="401"/>
      <c r="CC1206" s="401"/>
      <c r="CD1206" s="401"/>
      <c r="CE1206" s="401"/>
      <c r="CF1206" s="401"/>
      <c r="CG1206" s="401"/>
      <c r="CH1206" s="401"/>
      <c r="CI1206" s="401"/>
      <c r="CJ1206" s="401"/>
      <c r="CK1206" s="401"/>
    </row>
    <row r="1207" spans="1:89" s="12" customFormat="1" ht="60" customHeight="1">
      <c r="A1207" s="371" t="s">
        <v>3716</v>
      </c>
      <c r="B1207" s="372" t="s">
        <v>23</v>
      </c>
      <c r="C1207" s="79" t="s">
        <v>3295</v>
      </c>
      <c r="D1207" s="79" t="s">
        <v>3293</v>
      </c>
      <c r="E1207" s="80" t="s">
        <v>3296</v>
      </c>
      <c r="F1207" s="81" t="s">
        <v>2006</v>
      </c>
      <c r="G1207" s="82" t="s">
        <v>24</v>
      </c>
      <c r="H1207" s="371">
        <v>0</v>
      </c>
      <c r="I1207" s="83">
        <v>470000000</v>
      </c>
      <c r="J1207" s="84" t="s">
        <v>25</v>
      </c>
      <c r="K1207" s="372" t="s">
        <v>3479</v>
      </c>
      <c r="L1207" s="64" t="s">
        <v>26</v>
      </c>
      <c r="M1207" s="85" t="s">
        <v>27</v>
      </c>
      <c r="N1207" s="372" t="s">
        <v>2044</v>
      </c>
      <c r="O1207" s="86" t="s">
        <v>28</v>
      </c>
      <c r="P1207" s="64">
        <v>796</v>
      </c>
      <c r="Q1207" s="87" t="s">
        <v>29</v>
      </c>
      <c r="R1207" s="87" t="s">
        <v>3128</v>
      </c>
      <c r="S1207" s="88">
        <v>520</v>
      </c>
      <c r="T1207" s="89">
        <f t="shared" si="42"/>
        <v>0</v>
      </c>
      <c r="U1207" s="90">
        <f t="shared" si="43"/>
        <v>0</v>
      </c>
      <c r="V1207" s="181"/>
      <c r="W1207" s="179" t="s">
        <v>262</v>
      </c>
      <c r="X1207" s="182" t="s">
        <v>3181</v>
      </c>
      <c r="Y1207" s="132"/>
      <c r="Z1207" s="74"/>
      <c r="AA1207" s="22"/>
      <c r="AB1207" s="141"/>
      <c r="AC1207" s="248"/>
      <c r="AD1207" s="248"/>
      <c r="AE1207" s="248"/>
      <c r="AF1207" s="248"/>
      <c r="AG1207" s="293"/>
      <c r="AH1207" s="400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401"/>
      <c r="AS1207" s="401"/>
      <c r="AT1207" s="401"/>
      <c r="AU1207" s="401"/>
      <c r="AV1207" s="401"/>
      <c r="AW1207" s="401"/>
      <c r="AX1207" s="401"/>
      <c r="AY1207" s="401"/>
      <c r="AZ1207" s="401"/>
      <c r="BA1207" s="401"/>
      <c r="BB1207" s="401"/>
      <c r="BC1207" s="401"/>
      <c r="BD1207" s="401"/>
      <c r="BE1207" s="401"/>
      <c r="BF1207" s="401"/>
      <c r="BG1207" s="401"/>
      <c r="BH1207" s="401"/>
      <c r="BI1207" s="401"/>
      <c r="BJ1207" s="401"/>
      <c r="BK1207" s="401"/>
      <c r="BL1207" s="401"/>
      <c r="BM1207" s="401"/>
      <c r="BN1207" s="401"/>
      <c r="BO1207" s="401"/>
      <c r="BP1207" s="401"/>
      <c r="BQ1207" s="401"/>
      <c r="BR1207" s="401"/>
      <c r="BS1207" s="401"/>
      <c r="BT1207" s="401"/>
      <c r="BU1207" s="401"/>
      <c r="BV1207" s="401"/>
      <c r="BW1207" s="401"/>
      <c r="BX1207" s="401"/>
      <c r="BY1207" s="401"/>
      <c r="BZ1207" s="401"/>
      <c r="CA1207" s="401"/>
      <c r="CB1207" s="401"/>
      <c r="CC1207" s="401"/>
      <c r="CD1207" s="401"/>
      <c r="CE1207" s="401"/>
      <c r="CF1207" s="401"/>
      <c r="CG1207" s="401"/>
      <c r="CH1207" s="401"/>
      <c r="CI1207" s="401"/>
      <c r="CJ1207" s="401"/>
      <c r="CK1207" s="401"/>
    </row>
    <row r="1208" spans="1:89" s="12" customFormat="1" ht="60" customHeight="1">
      <c r="A1208" s="371" t="s">
        <v>3031</v>
      </c>
      <c r="B1208" s="372" t="s">
        <v>23</v>
      </c>
      <c r="C1208" s="79" t="s">
        <v>3297</v>
      </c>
      <c r="D1208" s="79" t="s">
        <v>3293</v>
      </c>
      <c r="E1208" s="80" t="s">
        <v>3298</v>
      </c>
      <c r="F1208" s="81" t="s">
        <v>2007</v>
      </c>
      <c r="G1208" s="82" t="s">
        <v>24</v>
      </c>
      <c r="H1208" s="371">
        <v>0</v>
      </c>
      <c r="I1208" s="83">
        <v>470000000</v>
      </c>
      <c r="J1208" s="84" t="s">
        <v>25</v>
      </c>
      <c r="K1208" s="372" t="s">
        <v>617</v>
      </c>
      <c r="L1208" s="64" t="s">
        <v>26</v>
      </c>
      <c r="M1208" s="85" t="s">
        <v>27</v>
      </c>
      <c r="N1208" s="372" t="s">
        <v>2044</v>
      </c>
      <c r="O1208" s="86" t="s">
        <v>28</v>
      </c>
      <c r="P1208" s="64">
        <v>796</v>
      </c>
      <c r="Q1208" s="87" t="s">
        <v>29</v>
      </c>
      <c r="R1208" s="87" t="s">
        <v>3128</v>
      </c>
      <c r="S1208" s="88">
        <v>520</v>
      </c>
      <c r="T1208" s="89">
        <f t="shared" si="42"/>
        <v>0</v>
      </c>
      <c r="U1208" s="90">
        <f t="shared" si="43"/>
        <v>0</v>
      </c>
      <c r="V1208" s="90"/>
      <c r="W1208" s="371" t="s">
        <v>262</v>
      </c>
      <c r="X1208" s="62"/>
      <c r="Y1208" s="132"/>
      <c r="Z1208" s="74"/>
      <c r="AA1208" s="22"/>
      <c r="AB1208" s="141"/>
      <c r="AC1208" s="248"/>
      <c r="AD1208" s="248"/>
      <c r="AE1208" s="248"/>
      <c r="AF1208" s="248"/>
      <c r="AG1208" s="293"/>
      <c r="AH1208" s="400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401"/>
      <c r="AS1208" s="401"/>
      <c r="AT1208" s="401"/>
      <c r="AU1208" s="401"/>
      <c r="AV1208" s="401"/>
      <c r="AW1208" s="401"/>
      <c r="AX1208" s="401"/>
      <c r="AY1208" s="401"/>
      <c r="AZ1208" s="401"/>
      <c r="BA1208" s="401"/>
      <c r="BB1208" s="401"/>
      <c r="BC1208" s="401"/>
      <c r="BD1208" s="401"/>
      <c r="BE1208" s="401"/>
      <c r="BF1208" s="401"/>
      <c r="BG1208" s="401"/>
      <c r="BH1208" s="401"/>
      <c r="BI1208" s="401"/>
      <c r="BJ1208" s="401"/>
      <c r="BK1208" s="401"/>
      <c r="BL1208" s="401"/>
      <c r="BM1208" s="401"/>
      <c r="BN1208" s="401"/>
      <c r="BO1208" s="401"/>
      <c r="BP1208" s="401"/>
      <c r="BQ1208" s="401"/>
      <c r="BR1208" s="401"/>
      <c r="BS1208" s="401"/>
      <c r="BT1208" s="401"/>
      <c r="BU1208" s="401"/>
      <c r="BV1208" s="401"/>
      <c r="BW1208" s="401"/>
      <c r="BX1208" s="401"/>
      <c r="BY1208" s="401"/>
      <c r="BZ1208" s="401"/>
      <c r="CA1208" s="401"/>
      <c r="CB1208" s="401"/>
      <c r="CC1208" s="401"/>
      <c r="CD1208" s="401"/>
      <c r="CE1208" s="401"/>
      <c r="CF1208" s="401"/>
      <c r="CG1208" s="401"/>
      <c r="CH1208" s="401"/>
      <c r="CI1208" s="401"/>
      <c r="CJ1208" s="401"/>
      <c r="CK1208" s="401"/>
    </row>
    <row r="1209" spans="1:89" s="12" customFormat="1" ht="54.75" customHeight="1">
      <c r="A1209" s="371" t="s">
        <v>3717</v>
      </c>
      <c r="B1209" s="372" t="s">
        <v>23</v>
      </c>
      <c r="C1209" s="79" t="s">
        <v>3297</v>
      </c>
      <c r="D1209" s="79" t="s">
        <v>3293</v>
      </c>
      <c r="E1209" s="80" t="s">
        <v>3298</v>
      </c>
      <c r="F1209" s="81" t="s">
        <v>2007</v>
      </c>
      <c r="G1209" s="82" t="s">
        <v>24</v>
      </c>
      <c r="H1209" s="371">
        <v>0</v>
      </c>
      <c r="I1209" s="83">
        <v>470000000</v>
      </c>
      <c r="J1209" s="84" t="s">
        <v>25</v>
      </c>
      <c r="K1209" s="372" t="s">
        <v>3479</v>
      </c>
      <c r="L1209" s="64" t="s">
        <v>26</v>
      </c>
      <c r="M1209" s="85" t="s">
        <v>27</v>
      </c>
      <c r="N1209" s="372" t="s">
        <v>2044</v>
      </c>
      <c r="O1209" s="86" t="s">
        <v>28</v>
      </c>
      <c r="P1209" s="64">
        <v>796</v>
      </c>
      <c r="Q1209" s="87" t="s">
        <v>29</v>
      </c>
      <c r="R1209" s="87" t="s">
        <v>3128</v>
      </c>
      <c r="S1209" s="88">
        <v>520</v>
      </c>
      <c r="T1209" s="89">
        <f t="shared" si="42"/>
        <v>0</v>
      </c>
      <c r="U1209" s="90">
        <f t="shared" si="43"/>
        <v>0</v>
      </c>
      <c r="V1209" s="90"/>
      <c r="W1209" s="371" t="s">
        <v>262</v>
      </c>
      <c r="X1209" s="62" t="s">
        <v>3181</v>
      </c>
      <c r="Y1209" s="132"/>
      <c r="Z1209" s="74"/>
      <c r="AA1209" s="22"/>
      <c r="AB1209" s="141"/>
      <c r="AC1209" s="248"/>
      <c r="AD1209" s="248"/>
      <c r="AE1209" s="248"/>
      <c r="AF1209" s="248"/>
      <c r="AG1209" s="293"/>
      <c r="AH1209" s="400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401"/>
      <c r="AS1209" s="401"/>
      <c r="AT1209" s="401"/>
      <c r="AU1209" s="401"/>
      <c r="AV1209" s="401"/>
      <c r="AW1209" s="401"/>
      <c r="AX1209" s="401"/>
      <c r="AY1209" s="401"/>
      <c r="AZ1209" s="401"/>
      <c r="BA1209" s="401"/>
      <c r="BB1209" s="401"/>
      <c r="BC1209" s="401"/>
      <c r="BD1209" s="401"/>
      <c r="BE1209" s="401"/>
      <c r="BF1209" s="401"/>
      <c r="BG1209" s="401"/>
      <c r="BH1209" s="401"/>
      <c r="BI1209" s="401"/>
      <c r="BJ1209" s="401"/>
      <c r="BK1209" s="401"/>
      <c r="BL1209" s="401"/>
      <c r="BM1209" s="401"/>
      <c r="BN1209" s="401"/>
      <c r="BO1209" s="401"/>
      <c r="BP1209" s="401"/>
      <c r="BQ1209" s="401"/>
      <c r="BR1209" s="401"/>
      <c r="BS1209" s="401"/>
      <c r="BT1209" s="401"/>
      <c r="BU1209" s="401"/>
      <c r="BV1209" s="401"/>
      <c r="BW1209" s="401"/>
      <c r="BX1209" s="401"/>
      <c r="BY1209" s="401"/>
      <c r="BZ1209" s="401"/>
      <c r="CA1209" s="401"/>
      <c r="CB1209" s="401"/>
      <c r="CC1209" s="401"/>
      <c r="CD1209" s="401"/>
      <c r="CE1209" s="401"/>
      <c r="CF1209" s="401"/>
      <c r="CG1209" s="401"/>
      <c r="CH1209" s="401"/>
      <c r="CI1209" s="401"/>
      <c r="CJ1209" s="401"/>
      <c r="CK1209" s="401"/>
    </row>
    <row r="1210" spans="1:89" s="12" customFormat="1" ht="117" customHeight="1">
      <c r="A1210" s="371" t="s">
        <v>3032</v>
      </c>
      <c r="B1210" s="372" t="s">
        <v>23</v>
      </c>
      <c r="C1210" s="79" t="s">
        <v>836</v>
      </c>
      <c r="D1210" s="79" t="s">
        <v>837</v>
      </c>
      <c r="E1210" s="80" t="s">
        <v>838</v>
      </c>
      <c r="F1210" s="81" t="s">
        <v>2251</v>
      </c>
      <c r="G1210" s="82" t="s">
        <v>35</v>
      </c>
      <c r="H1210" s="371">
        <v>0</v>
      </c>
      <c r="I1210" s="83">
        <v>470000000</v>
      </c>
      <c r="J1210" s="84" t="s">
        <v>25</v>
      </c>
      <c r="K1210" s="372" t="s">
        <v>1598</v>
      </c>
      <c r="L1210" s="64" t="s">
        <v>26</v>
      </c>
      <c r="M1210" s="85" t="s">
        <v>27</v>
      </c>
      <c r="N1210" s="372" t="s">
        <v>2044</v>
      </c>
      <c r="O1210" s="86" t="s">
        <v>28</v>
      </c>
      <c r="P1210" s="64">
        <v>796</v>
      </c>
      <c r="Q1210" s="87" t="s">
        <v>29</v>
      </c>
      <c r="R1210" s="87" t="s">
        <v>3128</v>
      </c>
      <c r="S1210" s="88">
        <v>43750</v>
      </c>
      <c r="T1210" s="89">
        <f t="shared" si="42"/>
        <v>0</v>
      </c>
      <c r="U1210" s="90">
        <f t="shared" si="43"/>
        <v>0</v>
      </c>
      <c r="V1210" s="90"/>
      <c r="W1210" s="371" t="s">
        <v>262</v>
      </c>
      <c r="X1210" s="62"/>
      <c r="Y1210" s="132"/>
      <c r="Z1210" s="74"/>
      <c r="AA1210" s="22"/>
      <c r="AB1210" s="141"/>
      <c r="AC1210" s="248"/>
      <c r="AD1210" s="248"/>
      <c r="AE1210" s="248"/>
      <c r="AF1210" s="248"/>
      <c r="AG1210" s="293"/>
      <c r="AH1210" s="400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401"/>
      <c r="AS1210" s="401"/>
      <c r="AT1210" s="401"/>
      <c r="AU1210" s="401"/>
      <c r="AV1210" s="401"/>
      <c r="AW1210" s="401"/>
      <c r="AX1210" s="401"/>
      <c r="AY1210" s="401"/>
      <c r="AZ1210" s="401"/>
      <c r="BA1210" s="401"/>
      <c r="BB1210" s="401"/>
      <c r="BC1210" s="401"/>
      <c r="BD1210" s="401"/>
      <c r="BE1210" s="401"/>
      <c r="BF1210" s="401"/>
      <c r="BG1210" s="401"/>
      <c r="BH1210" s="401"/>
      <c r="BI1210" s="401"/>
      <c r="BJ1210" s="401"/>
      <c r="BK1210" s="401"/>
      <c r="BL1210" s="401"/>
      <c r="BM1210" s="401"/>
      <c r="BN1210" s="401"/>
      <c r="BO1210" s="401"/>
      <c r="BP1210" s="401"/>
      <c r="BQ1210" s="401"/>
      <c r="BR1210" s="401"/>
      <c r="BS1210" s="401"/>
      <c r="BT1210" s="401"/>
      <c r="BU1210" s="401"/>
      <c r="BV1210" s="401"/>
      <c r="BW1210" s="401"/>
      <c r="BX1210" s="401"/>
      <c r="BY1210" s="401"/>
      <c r="BZ1210" s="401"/>
      <c r="CA1210" s="401"/>
      <c r="CB1210" s="401"/>
      <c r="CC1210" s="401"/>
      <c r="CD1210" s="401"/>
      <c r="CE1210" s="401"/>
      <c r="CF1210" s="401"/>
      <c r="CG1210" s="401"/>
      <c r="CH1210" s="401"/>
      <c r="CI1210" s="401"/>
      <c r="CJ1210" s="401"/>
      <c r="CK1210" s="401"/>
    </row>
    <row r="1211" spans="1:89" s="12" customFormat="1" ht="117" customHeight="1">
      <c r="A1211" s="371" t="s">
        <v>3312</v>
      </c>
      <c r="B1211" s="372" t="s">
        <v>23</v>
      </c>
      <c r="C1211" s="79" t="s">
        <v>836</v>
      </c>
      <c r="D1211" s="79" t="s">
        <v>837</v>
      </c>
      <c r="E1211" s="80" t="s">
        <v>838</v>
      </c>
      <c r="F1211" s="81" t="s">
        <v>2251</v>
      </c>
      <c r="G1211" s="82" t="s">
        <v>3332</v>
      </c>
      <c r="H1211" s="371">
        <v>0</v>
      </c>
      <c r="I1211" s="83">
        <v>470000000</v>
      </c>
      <c r="J1211" s="84" t="s">
        <v>25</v>
      </c>
      <c r="K1211" s="372" t="s">
        <v>289</v>
      </c>
      <c r="L1211" s="64" t="s">
        <v>26</v>
      </c>
      <c r="M1211" s="85" t="s">
        <v>27</v>
      </c>
      <c r="N1211" s="372" t="s">
        <v>2044</v>
      </c>
      <c r="O1211" s="86" t="s">
        <v>28</v>
      </c>
      <c r="P1211" s="64">
        <v>796</v>
      </c>
      <c r="Q1211" s="87" t="s">
        <v>29</v>
      </c>
      <c r="R1211" s="87" t="s">
        <v>3128</v>
      </c>
      <c r="S1211" s="88">
        <v>43750</v>
      </c>
      <c r="T1211" s="89">
        <f t="shared" si="42"/>
        <v>0</v>
      </c>
      <c r="U1211" s="90">
        <f t="shared" si="43"/>
        <v>0</v>
      </c>
      <c r="V1211" s="90"/>
      <c r="W1211" s="371" t="s">
        <v>262</v>
      </c>
      <c r="X1211" s="62" t="s">
        <v>3333</v>
      </c>
      <c r="Y1211" s="132"/>
      <c r="Z1211" s="74"/>
      <c r="AA1211" s="22"/>
      <c r="AB1211" s="141"/>
      <c r="AC1211" s="248"/>
      <c r="AD1211" s="248"/>
      <c r="AE1211" s="248"/>
      <c r="AF1211" s="248"/>
      <c r="AG1211" s="293"/>
      <c r="AH1211" s="400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401"/>
      <c r="AS1211" s="401"/>
      <c r="AT1211" s="401"/>
      <c r="AU1211" s="401"/>
      <c r="AV1211" s="401"/>
      <c r="AW1211" s="401"/>
      <c r="AX1211" s="401"/>
      <c r="AY1211" s="401"/>
      <c r="AZ1211" s="401"/>
      <c r="BA1211" s="401"/>
      <c r="BB1211" s="401"/>
      <c r="BC1211" s="401"/>
      <c r="BD1211" s="401"/>
      <c r="BE1211" s="401"/>
      <c r="BF1211" s="401"/>
      <c r="BG1211" s="401"/>
      <c r="BH1211" s="401"/>
      <c r="BI1211" s="401"/>
      <c r="BJ1211" s="401"/>
      <c r="BK1211" s="401"/>
      <c r="BL1211" s="401"/>
      <c r="BM1211" s="401"/>
      <c r="BN1211" s="401"/>
      <c r="BO1211" s="401"/>
      <c r="BP1211" s="401"/>
      <c r="BQ1211" s="401"/>
      <c r="BR1211" s="401"/>
      <c r="BS1211" s="401"/>
      <c r="BT1211" s="401"/>
      <c r="BU1211" s="401"/>
      <c r="BV1211" s="401"/>
      <c r="BW1211" s="401"/>
      <c r="BX1211" s="401"/>
      <c r="BY1211" s="401"/>
      <c r="BZ1211" s="401"/>
      <c r="CA1211" s="401"/>
      <c r="CB1211" s="401"/>
      <c r="CC1211" s="401"/>
      <c r="CD1211" s="401"/>
      <c r="CE1211" s="401"/>
      <c r="CF1211" s="401"/>
      <c r="CG1211" s="401"/>
      <c r="CH1211" s="401"/>
      <c r="CI1211" s="401"/>
      <c r="CJ1211" s="401"/>
      <c r="CK1211" s="401"/>
    </row>
    <row r="1212" spans="1:89" s="12" customFormat="1" ht="142.5" customHeight="1">
      <c r="A1212" s="371" t="s">
        <v>4366</v>
      </c>
      <c r="B1212" s="372" t="s">
        <v>23</v>
      </c>
      <c r="C1212" s="79" t="s">
        <v>836</v>
      </c>
      <c r="D1212" s="79" t="s">
        <v>837</v>
      </c>
      <c r="E1212" s="80" t="s">
        <v>838</v>
      </c>
      <c r="F1212" s="81" t="s">
        <v>2251</v>
      </c>
      <c r="G1212" s="82" t="s">
        <v>3332</v>
      </c>
      <c r="H1212" s="371">
        <v>0</v>
      </c>
      <c r="I1212" s="83">
        <v>470000000</v>
      </c>
      <c r="J1212" s="84" t="s">
        <v>25</v>
      </c>
      <c r="K1212" s="372" t="s">
        <v>3084</v>
      </c>
      <c r="L1212" s="64" t="s">
        <v>26</v>
      </c>
      <c r="M1212" s="85" t="s">
        <v>27</v>
      </c>
      <c r="N1212" s="372" t="s">
        <v>2044</v>
      </c>
      <c r="O1212" s="86" t="s">
        <v>28</v>
      </c>
      <c r="P1212" s="64">
        <v>796</v>
      </c>
      <c r="Q1212" s="87" t="s">
        <v>29</v>
      </c>
      <c r="R1212" s="87" t="s">
        <v>750</v>
      </c>
      <c r="S1212" s="88">
        <v>43750</v>
      </c>
      <c r="T1212" s="89">
        <f t="shared" si="42"/>
        <v>262500</v>
      </c>
      <c r="U1212" s="90">
        <f t="shared" si="43"/>
        <v>294000</v>
      </c>
      <c r="V1212" s="90"/>
      <c r="W1212" s="371" t="s">
        <v>262</v>
      </c>
      <c r="X1212" s="62" t="s">
        <v>3181</v>
      </c>
      <c r="Y1212" s="132"/>
      <c r="Z1212" s="74"/>
      <c r="AA1212" s="22"/>
      <c r="AB1212" s="141"/>
      <c r="AC1212" s="248"/>
      <c r="AD1212" s="248"/>
      <c r="AE1212" s="248"/>
      <c r="AF1212" s="248"/>
      <c r="AG1212" s="293"/>
      <c r="AH1212" s="400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401"/>
      <c r="AS1212" s="401"/>
      <c r="AT1212" s="401"/>
      <c r="AU1212" s="401"/>
      <c r="AV1212" s="401"/>
      <c r="AW1212" s="401"/>
      <c r="AX1212" s="401"/>
      <c r="AY1212" s="401"/>
      <c r="AZ1212" s="401"/>
      <c r="BA1212" s="401"/>
      <c r="BB1212" s="401"/>
      <c r="BC1212" s="401"/>
      <c r="BD1212" s="401"/>
      <c r="BE1212" s="401"/>
      <c r="BF1212" s="401"/>
      <c r="BG1212" s="401"/>
      <c r="BH1212" s="401"/>
      <c r="BI1212" s="401"/>
      <c r="BJ1212" s="401"/>
      <c r="BK1212" s="401"/>
      <c r="BL1212" s="401"/>
      <c r="BM1212" s="401"/>
      <c r="BN1212" s="401"/>
      <c r="BO1212" s="401"/>
      <c r="BP1212" s="401"/>
      <c r="BQ1212" s="401"/>
      <c r="BR1212" s="401"/>
      <c r="BS1212" s="401"/>
      <c r="BT1212" s="401"/>
      <c r="BU1212" s="401"/>
      <c r="BV1212" s="401"/>
      <c r="BW1212" s="401"/>
      <c r="BX1212" s="401"/>
      <c r="BY1212" s="401"/>
      <c r="BZ1212" s="401"/>
      <c r="CA1212" s="401"/>
      <c r="CB1212" s="401"/>
      <c r="CC1212" s="401"/>
      <c r="CD1212" s="401"/>
      <c r="CE1212" s="401"/>
      <c r="CF1212" s="401"/>
      <c r="CG1212" s="401"/>
      <c r="CH1212" s="401"/>
      <c r="CI1212" s="401"/>
      <c r="CJ1212" s="401"/>
      <c r="CK1212" s="401"/>
    </row>
    <row r="1213" spans="1:89" s="12" customFormat="1" ht="78" customHeight="1">
      <c r="A1213" s="371" t="s">
        <v>3033</v>
      </c>
      <c r="B1213" s="372" t="s">
        <v>23</v>
      </c>
      <c r="C1213" s="79" t="s">
        <v>2433</v>
      </c>
      <c r="D1213" s="79" t="s">
        <v>2434</v>
      </c>
      <c r="E1213" s="80" t="s">
        <v>2435</v>
      </c>
      <c r="F1213" s="81" t="s">
        <v>2425</v>
      </c>
      <c r="G1213" s="82" t="s">
        <v>35</v>
      </c>
      <c r="H1213" s="371">
        <v>0</v>
      </c>
      <c r="I1213" s="83">
        <v>470000000</v>
      </c>
      <c r="J1213" s="84" t="s">
        <v>25</v>
      </c>
      <c r="K1213" s="372" t="s">
        <v>1598</v>
      </c>
      <c r="L1213" s="64" t="s">
        <v>26</v>
      </c>
      <c r="M1213" s="85" t="s">
        <v>27</v>
      </c>
      <c r="N1213" s="372" t="s">
        <v>2044</v>
      </c>
      <c r="O1213" s="86" t="s">
        <v>28</v>
      </c>
      <c r="P1213" s="64">
        <v>796</v>
      </c>
      <c r="Q1213" s="87" t="s">
        <v>29</v>
      </c>
      <c r="R1213" s="87" t="s">
        <v>3128</v>
      </c>
      <c r="S1213" s="88">
        <v>24020</v>
      </c>
      <c r="T1213" s="89">
        <f t="shared" si="42"/>
        <v>0</v>
      </c>
      <c r="U1213" s="90">
        <f t="shared" si="43"/>
        <v>0</v>
      </c>
      <c r="V1213" s="90"/>
      <c r="W1213" s="371" t="s">
        <v>262</v>
      </c>
      <c r="X1213" s="62"/>
      <c r="Y1213" s="132"/>
      <c r="Z1213" s="74"/>
      <c r="AA1213" s="22"/>
      <c r="AB1213" s="141"/>
      <c r="AC1213" s="248"/>
      <c r="AD1213" s="248"/>
      <c r="AE1213" s="248"/>
      <c r="AF1213" s="248"/>
      <c r="AG1213" s="293"/>
      <c r="AH1213" s="400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401"/>
      <c r="AS1213" s="401"/>
      <c r="AT1213" s="401"/>
      <c r="AU1213" s="401"/>
      <c r="AV1213" s="401"/>
      <c r="AW1213" s="401"/>
      <c r="AX1213" s="401"/>
      <c r="AY1213" s="401"/>
      <c r="AZ1213" s="401"/>
      <c r="BA1213" s="401"/>
      <c r="BB1213" s="401"/>
      <c r="BC1213" s="401"/>
      <c r="BD1213" s="401"/>
      <c r="BE1213" s="401"/>
      <c r="BF1213" s="401"/>
      <c r="BG1213" s="401"/>
      <c r="BH1213" s="401"/>
      <c r="BI1213" s="401"/>
      <c r="BJ1213" s="401"/>
      <c r="BK1213" s="401"/>
      <c r="BL1213" s="401"/>
      <c r="BM1213" s="401"/>
      <c r="BN1213" s="401"/>
      <c r="BO1213" s="401"/>
      <c r="BP1213" s="401"/>
      <c r="BQ1213" s="401"/>
      <c r="BR1213" s="401"/>
      <c r="BS1213" s="401"/>
      <c r="BT1213" s="401"/>
      <c r="BU1213" s="401"/>
      <c r="BV1213" s="401"/>
      <c r="BW1213" s="401"/>
      <c r="BX1213" s="401"/>
      <c r="BY1213" s="401"/>
      <c r="BZ1213" s="401"/>
      <c r="CA1213" s="401"/>
      <c r="CB1213" s="401"/>
      <c r="CC1213" s="401"/>
      <c r="CD1213" s="401"/>
      <c r="CE1213" s="401"/>
      <c r="CF1213" s="401"/>
      <c r="CG1213" s="401"/>
      <c r="CH1213" s="401"/>
      <c r="CI1213" s="401"/>
      <c r="CJ1213" s="401"/>
      <c r="CK1213" s="401"/>
    </row>
    <row r="1214" spans="1:89" s="12" customFormat="1" ht="75" customHeight="1">
      <c r="A1214" s="371" t="s">
        <v>3311</v>
      </c>
      <c r="B1214" s="372" t="s">
        <v>23</v>
      </c>
      <c r="C1214" s="79" t="s">
        <v>2433</v>
      </c>
      <c r="D1214" s="79" t="s">
        <v>2434</v>
      </c>
      <c r="E1214" s="80" t="s">
        <v>2435</v>
      </c>
      <c r="F1214" s="81" t="s">
        <v>2425</v>
      </c>
      <c r="G1214" s="82" t="s">
        <v>3332</v>
      </c>
      <c r="H1214" s="371">
        <v>0</v>
      </c>
      <c r="I1214" s="83">
        <v>470000000</v>
      </c>
      <c r="J1214" s="84" t="s">
        <v>25</v>
      </c>
      <c r="K1214" s="372" t="s">
        <v>289</v>
      </c>
      <c r="L1214" s="64" t="s">
        <v>26</v>
      </c>
      <c r="M1214" s="85" t="s">
        <v>27</v>
      </c>
      <c r="N1214" s="372" t="s">
        <v>2044</v>
      </c>
      <c r="O1214" s="86" t="s">
        <v>28</v>
      </c>
      <c r="P1214" s="64">
        <v>796</v>
      </c>
      <c r="Q1214" s="87" t="s">
        <v>29</v>
      </c>
      <c r="R1214" s="87" t="s">
        <v>3128</v>
      </c>
      <c r="S1214" s="88">
        <v>24020</v>
      </c>
      <c r="T1214" s="89">
        <f t="shared" si="42"/>
        <v>0</v>
      </c>
      <c r="U1214" s="90">
        <f t="shared" si="43"/>
        <v>0</v>
      </c>
      <c r="V1214" s="181"/>
      <c r="W1214" s="179" t="s">
        <v>262</v>
      </c>
      <c r="X1214" s="182" t="s">
        <v>3333</v>
      </c>
      <c r="Y1214" s="132"/>
      <c r="Z1214" s="74"/>
      <c r="AA1214" s="22"/>
      <c r="AB1214" s="141"/>
      <c r="AC1214" s="248"/>
      <c r="AD1214" s="248"/>
      <c r="AE1214" s="248"/>
      <c r="AF1214" s="248"/>
      <c r="AG1214" s="293"/>
      <c r="AH1214" s="400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401"/>
      <c r="AS1214" s="401"/>
      <c r="AT1214" s="401"/>
      <c r="AU1214" s="401"/>
      <c r="AV1214" s="401"/>
      <c r="AW1214" s="401"/>
      <c r="AX1214" s="401"/>
      <c r="AY1214" s="401"/>
      <c r="AZ1214" s="401"/>
      <c r="BA1214" s="401"/>
      <c r="BB1214" s="401"/>
      <c r="BC1214" s="401"/>
      <c r="BD1214" s="401"/>
      <c r="BE1214" s="401"/>
      <c r="BF1214" s="401"/>
      <c r="BG1214" s="401"/>
      <c r="BH1214" s="401"/>
      <c r="BI1214" s="401"/>
      <c r="BJ1214" s="401"/>
      <c r="BK1214" s="401"/>
      <c r="BL1214" s="401"/>
      <c r="BM1214" s="401"/>
      <c r="BN1214" s="401"/>
      <c r="BO1214" s="401"/>
      <c r="BP1214" s="401"/>
      <c r="BQ1214" s="401"/>
      <c r="BR1214" s="401"/>
      <c r="BS1214" s="401"/>
      <c r="BT1214" s="401"/>
      <c r="BU1214" s="401"/>
      <c r="BV1214" s="401"/>
      <c r="BW1214" s="401"/>
      <c r="BX1214" s="401"/>
      <c r="BY1214" s="401"/>
      <c r="BZ1214" s="401"/>
      <c r="CA1214" s="401"/>
      <c r="CB1214" s="401"/>
      <c r="CC1214" s="401"/>
      <c r="CD1214" s="401"/>
      <c r="CE1214" s="401"/>
      <c r="CF1214" s="401"/>
      <c r="CG1214" s="401"/>
      <c r="CH1214" s="401"/>
      <c r="CI1214" s="401"/>
      <c r="CJ1214" s="401"/>
      <c r="CK1214" s="401"/>
    </row>
    <row r="1215" spans="1:89" s="12" customFormat="1" ht="75" customHeight="1">
      <c r="A1215" s="371" t="s">
        <v>4339</v>
      </c>
      <c r="B1215" s="372" t="s">
        <v>23</v>
      </c>
      <c r="C1215" s="79" t="s">
        <v>2433</v>
      </c>
      <c r="D1215" s="79" t="s">
        <v>2434</v>
      </c>
      <c r="E1215" s="80" t="s">
        <v>2435</v>
      </c>
      <c r="F1215" s="81" t="s">
        <v>2425</v>
      </c>
      <c r="G1215" s="82" t="s">
        <v>3332</v>
      </c>
      <c r="H1215" s="371">
        <v>0</v>
      </c>
      <c r="I1215" s="83">
        <v>470000000</v>
      </c>
      <c r="J1215" s="84" t="s">
        <v>25</v>
      </c>
      <c r="K1215" s="372" t="s">
        <v>3084</v>
      </c>
      <c r="L1215" s="64" t="s">
        <v>26</v>
      </c>
      <c r="M1215" s="85" t="s">
        <v>27</v>
      </c>
      <c r="N1215" s="372" t="s">
        <v>2044</v>
      </c>
      <c r="O1215" s="86" t="s">
        <v>28</v>
      </c>
      <c r="P1215" s="64">
        <v>796</v>
      </c>
      <c r="Q1215" s="87" t="s">
        <v>29</v>
      </c>
      <c r="R1215" s="87" t="s">
        <v>813</v>
      </c>
      <c r="S1215" s="88">
        <v>30020</v>
      </c>
      <c r="T1215" s="89">
        <f t="shared" si="42"/>
        <v>30020</v>
      </c>
      <c r="U1215" s="90">
        <f t="shared" si="43"/>
        <v>33622.400000000001</v>
      </c>
      <c r="V1215" s="181"/>
      <c r="W1215" s="179" t="s">
        <v>262</v>
      </c>
      <c r="X1215" s="182" t="s">
        <v>4267</v>
      </c>
      <c r="Y1215" s="132"/>
      <c r="Z1215" s="74"/>
      <c r="AA1215" s="22"/>
      <c r="AB1215" s="141"/>
      <c r="AC1215" s="248"/>
      <c r="AD1215" s="248"/>
      <c r="AE1215" s="248"/>
      <c r="AF1215" s="248"/>
      <c r="AG1215" s="293"/>
      <c r="AH1215" s="400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401"/>
      <c r="AS1215" s="401"/>
      <c r="AT1215" s="401"/>
      <c r="AU1215" s="401"/>
      <c r="AV1215" s="401"/>
      <c r="AW1215" s="401"/>
      <c r="AX1215" s="401"/>
      <c r="AY1215" s="401"/>
      <c r="AZ1215" s="401"/>
      <c r="BA1215" s="401"/>
      <c r="BB1215" s="401"/>
      <c r="BC1215" s="401"/>
      <c r="BD1215" s="401"/>
      <c r="BE1215" s="401"/>
      <c r="BF1215" s="401"/>
      <c r="BG1215" s="401"/>
      <c r="BH1215" s="401"/>
      <c r="BI1215" s="401"/>
      <c r="BJ1215" s="401"/>
      <c r="BK1215" s="401"/>
      <c r="BL1215" s="401"/>
      <c r="BM1215" s="401"/>
      <c r="BN1215" s="401"/>
      <c r="BO1215" s="401"/>
      <c r="BP1215" s="401"/>
      <c r="BQ1215" s="401"/>
      <c r="BR1215" s="401"/>
      <c r="BS1215" s="401"/>
      <c r="BT1215" s="401"/>
      <c r="BU1215" s="401"/>
      <c r="BV1215" s="401"/>
      <c r="BW1215" s="401"/>
      <c r="BX1215" s="401"/>
      <c r="BY1215" s="401"/>
      <c r="BZ1215" s="401"/>
      <c r="CA1215" s="401"/>
      <c r="CB1215" s="401"/>
      <c r="CC1215" s="401"/>
      <c r="CD1215" s="401"/>
      <c r="CE1215" s="401"/>
      <c r="CF1215" s="401"/>
      <c r="CG1215" s="401"/>
      <c r="CH1215" s="401"/>
      <c r="CI1215" s="401"/>
      <c r="CJ1215" s="401"/>
      <c r="CK1215" s="401"/>
    </row>
    <row r="1216" spans="1:89" s="12" customFormat="1" ht="82.5" customHeight="1">
      <c r="A1216" s="371" t="s">
        <v>3034</v>
      </c>
      <c r="B1216" s="372" t="s">
        <v>23</v>
      </c>
      <c r="C1216" s="79" t="s">
        <v>2279</v>
      </c>
      <c r="D1216" s="79" t="s">
        <v>2280</v>
      </c>
      <c r="E1216" s="80" t="s">
        <v>2281</v>
      </c>
      <c r="F1216" s="81" t="s">
        <v>2253</v>
      </c>
      <c r="G1216" s="82" t="s">
        <v>35</v>
      </c>
      <c r="H1216" s="371">
        <v>0</v>
      </c>
      <c r="I1216" s="83">
        <v>470000000</v>
      </c>
      <c r="J1216" s="84" t="s">
        <v>25</v>
      </c>
      <c r="K1216" s="372" t="s">
        <v>1598</v>
      </c>
      <c r="L1216" s="64" t="s">
        <v>26</v>
      </c>
      <c r="M1216" s="85" t="s">
        <v>27</v>
      </c>
      <c r="N1216" s="372" t="s">
        <v>2044</v>
      </c>
      <c r="O1216" s="86" t="s">
        <v>28</v>
      </c>
      <c r="P1216" s="64">
        <v>796</v>
      </c>
      <c r="Q1216" s="87" t="s">
        <v>29</v>
      </c>
      <c r="R1216" s="87" t="s">
        <v>3128</v>
      </c>
      <c r="S1216" s="88">
        <v>365000</v>
      </c>
      <c r="T1216" s="89">
        <f t="shared" si="42"/>
        <v>0</v>
      </c>
      <c r="U1216" s="90">
        <f t="shared" si="43"/>
        <v>0</v>
      </c>
      <c r="V1216" s="90"/>
      <c r="W1216" s="371" t="s">
        <v>262</v>
      </c>
      <c r="X1216" s="62"/>
      <c r="Y1216" s="132"/>
      <c r="Z1216" s="74"/>
      <c r="AA1216" s="22"/>
      <c r="AB1216" s="141"/>
      <c r="AC1216" s="248"/>
      <c r="AD1216" s="248"/>
      <c r="AE1216" s="248"/>
      <c r="AF1216" s="248"/>
      <c r="AG1216" s="293"/>
      <c r="AH1216" s="400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401"/>
      <c r="AS1216" s="401"/>
      <c r="AT1216" s="401"/>
      <c r="AU1216" s="401"/>
      <c r="AV1216" s="401"/>
      <c r="AW1216" s="401"/>
      <c r="AX1216" s="401"/>
      <c r="AY1216" s="401"/>
      <c r="AZ1216" s="401"/>
      <c r="BA1216" s="401"/>
      <c r="BB1216" s="401"/>
      <c r="BC1216" s="401"/>
      <c r="BD1216" s="401"/>
      <c r="BE1216" s="401"/>
      <c r="BF1216" s="401"/>
      <c r="BG1216" s="401"/>
      <c r="BH1216" s="401"/>
      <c r="BI1216" s="401"/>
      <c r="BJ1216" s="401"/>
      <c r="BK1216" s="401"/>
      <c r="BL1216" s="401"/>
      <c r="BM1216" s="401"/>
      <c r="BN1216" s="401"/>
      <c r="BO1216" s="401"/>
      <c r="BP1216" s="401"/>
      <c r="BQ1216" s="401"/>
      <c r="BR1216" s="401"/>
      <c r="BS1216" s="401"/>
      <c r="BT1216" s="401"/>
      <c r="BU1216" s="401"/>
      <c r="BV1216" s="401"/>
      <c r="BW1216" s="401"/>
      <c r="BX1216" s="401"/>
      <c r="BY1216" s="401"/>
      <c r="BZ1216" s="401"/>
      <c r="CA1216" s="401"/>
      <c r="CB1216" s="401"/>
      <c r="CC1216" s="401"/>
      <c r="CD1216" s="401"/>
      <c r="CE1216" s="401"/>
      <c r="CF1216" s="401"/>
      <c r="CG1216" s="401"/>
      <c r="CH1216" s="401"/>
      <c r="CI1216" s="401"/>
      <c r="CJ1216" s="401"/>
      <c r="CK1216" s="401"/>
    </row>
    <row r="1217" spans="1:89" s="12" customFormat="1" ht="64.5" customHeight="1">
      <c r="A1217" s="371" t="s">
        <v>3665</v>
      </c>
      <c r="B1217" s="372" t="s">
        <v>23</v>
      </c>
      <c r="C1217" s="79" t="s">
        <v>2279</v>
      </c>
      <c r="D1217" s="79" t="s">
        <v>2280</v>
      </c>
      <c r="E1217" s="80" t="s">
        <v>2281</v>
      </c>
      <c r="F1217" s="81" t="s">
        <v>2253</v>
      </c>
      <c r="G1217" s="82" t="s">
        <v>24</v>
      </c>
      <c r="H1217" s="371">
        <v>0</v>
      </c>
      <c r="I1217" s="83">
        <v>470000000</v>
      </c>
      <c r="J1217" s="84" t="s">
        <v>25</v>
      </c>
      <c r="K1217" s="372" t="s">
        <v>3747</v>
      </c>
      <c r="L1217" s="64" t="s">
        <v>26</v>
      </c>
      <c r="M1217" s="85" t="s">
        <v>27</v>
      </c>
      <c r="N1217" s="372" t="s">
        <v>2044</v>
      </c>
      <c r="O1217" s="86" t="s">
        <v>28</v>
      </c>
      <c r="P1217" s="64">
        <v>796</v>
      </c>
      <c r="Q1217" s="87" t="s">
        <v>29</v>
      </c>
      <c r="R1217" s="87" t="s">
        <v>3128</v>
      </c>
      <c r="S1217" s="88">
        <v>330000</v>
      </c>
      <c r="T1217" s="89">
        <f t="shared" si="42"/>
        <v>0</v>
      </c>
      <c r="U1217" s="90">
        <f t="shared" si="43"/>
        <v>0</v>
      </c>
      <c r="V1217" s="90"/>
      <c r="W1217" s="371" t="s">
        <v>262</v>
      </c>
      <c r="X1217" s="62" t="s">
        <v>3764</v>
      </c>
      <c r="Y1217" s="132"/>
      <c r="Z1217" s="22"/>
      <c r="AA1217" s="22"/>
      <c r="AB1217" s="141"/>
      <c r="AC1217" s="248"/>
      <c r="AD1217" s="248"/>
      <c r="AE1217" s="248"/>
      <c r="AF1217" s="248"/>
      <c r="AG1217" s="293"/>
      <c r="AH1217" s="400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401"/>
      <c r="AS1217" s="401"/>
      <c r="AT1217" s="401"/>
      <c r="AU1217" s="401"/>
      <c r="AV1217" s="401"/>
      <c r="AW1217" s="401"/>
      <c r="AX1217" s="401"/>
      <c r="AY1217" s="401"/>
      <c r="AZ1217" s="401"/>
      <c r="BA1217" s="401"/>
      <c r="BB1217" s="401"/>
      <c r="BC1217" s="401"/>
      <c r="BD1217" s="401"/>
      <c r="BE1217" s="401"/>
      <c r="BF1217" s="401"/>
      <c r="BG1217" s="401"/>
      <c r="BH1217" s="401"/>
      <c r="BI1217" s="401"/>
      <c r="BJ1217" s="401"/>
      <c r="BK1217" s="401"/>
      <c r="BL1217" s="401"/>
      <c r="BM1217" s="401"/>
      <c r="BN1217" s="401"/>
      <c r="BO1217" s="401"/>
      <c r="BP1217" s="401"/>
      <c r="BQ1217" s="401"/>
      <c r="BR1217" s="401"/>
      <c r="BS1217" s="401"/>
      <c r="BT1217" s="401"/>
      <c r="BU1217" s="401"/>
      <c r="BV1217" s="401"/>
      <c r="BW1217" s="401"/>
      <c r="BX1217" s="401"/>
      <c r="BY1217" s="401"/>
      <c r="BZ1217" s="401"/>
      <c r="CA1217" s="401"/>
      <c r="CB1217" s="401"/>
      <c r="CC1217" s="401"/>
      <c r="CD1217" s="401"/>
      <c r="CE1217" s="401"/>
      <c r="CF1217" s="401"/>
      <c r="CG1217" s="401"/>
      <c r="CH1217" s="401"/>
      <c r="CI1217" s="401"/>
      <c r="CJ1217" s="401"/>
      <c r="CK1217" s="401"/>
    </row>
    <row r="1218" spans="1:89" s="12" customFormat="1" ht="63.75" customHeight="1">
      <c r="A1218" s="371" t="s">
        <v>4255</v>
      </c>
      <c r="B1218" s="372" t="s">
        <v>23</v>
      </c>
      <c r="C1218" s="79" t="s">
        <v>2279</v>
      </c>
      <c r="D1218" s="79" t="s">
        <v>2280</v>
      </c>
      <c r="E1218" s="80" t="s">
        <v>2281</v>
      </c>
      <c r="F1218" s="81" t="s">
        <v>2253</v>
      </c>
      <c r="G1218" s="82" t="s">
        <v>24</v>
      </c>
      <c r="H1218" s="371">
        <v>0</v>
      </c>
      <c r="I1218" s="83">
        <v>470000000</v>
      </c>
      <c r="J1218" s="84" t="s">
        <v>25</v>
      </c>
      <c r="K1218" s="372" t="s">
        <v>1598</v>
      </c>
      <c r="L1218" s="64" t="s">
        <v>26</v>
      </c>
      <c r="M1218" s="85" t="s">
        <v>27</v>
      </c>
      <c r="N1218" s="372" t="s">
        <v>2044</v>
      </c>
      <c r="O1218" s="86" t="s">
        <v>28</v>
      </c>
      <c r="P1218" s="64">
        <v>796</v>
      </c>
      <c r="Q1218" s="87" t="s">
        <v>29</v>
      </c>
      <c r="R1218" s="87" t="s">
        <v>3128</v>
      </c>
      <c r="S1218" s="88">
        <v>330000</v>
      </c>
      <c r="T1218" s="89">
        <f t="shared" si="42"/>
        <v>0</v>
      </c>
      <c r="U1218" s="90">
        <f t="shared" si="43"/>
        <v>0</v>
      </c>
      <c r="V1218" s="181"/>
      <c r="W1218" s="179" t="s">
        <v>262</v>
      </c>
      <c r="X1218" s="182" t="s">
        <v>3181</v>
      </c>
      <c r="Y1218" s="132"/>
      <c r="Z1218" s="22"/>
      <c r="AA1218" s="402"/>
      <c r="AB1218" s="403"/>
      <c r="AC1218" s="404"/>
      <c r="AD1218" s="404"/>
      <c r="AE1218" s="404"/>
      <c r="AF1218" s="404"/>
      <c r="AG1218" s="293"/>
      <c r="AH1218" s="400"/>
      <c r="AI1218" s="405"/>
      <c r="AJ1218" s="406"/>
      <c r="AK1218" s="22"/>
      <c r="AL1218" s="22"/>
      <c r="AM1218" s="22"/>
      <c r="AN1218" s="405"/>
      <c r="AO1218" s="22"/>
      <c r="AP1218" s="22"/>
      <c r="AQ1218" s="22"/>
      <c r="AR1218" s="401"/>
      <c r="AS1218" s="401"/>
      <c r="AT1218" s="401"/>
      <c r="AU1218" s="401"/>
      <c r="AV1218" s="401"/>
      <c r="AW1218" s="401"/>
      <c r="AX1218" s="401"/>
      <c r="AY1218" s="401"/>
      <c r="AZ1218" s="401"/>
      <c r="BA1218" s="401"/>
      <c r="BB1218" s="401"/>
      <c r="BC1218" s="401"/>
      <c r="BD1218" s="401"/>
      <c r="BE1218" s="401"/>
      <c r="BF1218" s="401"/>
      <c r="BG1218" s="401"/>
      <c r="BH1218" s="401"/>
      <c r="BI1218" s="401"/>
      <c r="BJ1218" s="401"/>
      <c r="BK1218" s="401"/>
      <c r="BL1218" s="401"/>
      <c r="BM1218" s="401"/>
      <c r="BN1218" s="401"/>
      <c r="BO1218" s="401"/>
      <c r="BP1218" s="401"/>
      <c r="BQ1218" s="401"/>
      <c r="BR1218" s="401"/>
      <c r="BS1218" s="401"/>
      <c r="BT1218" s="401"/>
      <c r="BU1218" s="401"/>
      <c r="BV1218" s="401"/>
      <c r="BW1218" s="401"/>
      <c r="BX1218" s="401"/>
      <c r="BY1218" s="401"/>
      <c r="BZ1218" s="401"/>
      <c r="CA1218" s="401"/>
      <c r="CB1218" s="401"/>
      <c r="CC1218" s="401"/>
      <c r="CD1218" s="401"/>
      <c r="CE1218" s="401"/>
      <c r="CF1218" s="401"/>
      <c r="CG1218" s="401"/>
      <c r="CH1218" s="401"/>
      <c r="CI1218" s="401"/>
      <c r="CJ1218" s="401"/>
      <c r="CK1218" s="401"/>
    </row>
    <row r="1219" spans="1:89" s="12" customFormat="1" ht="63.75" customHeight="1">
      <c r="A1219" s="371" t="s">
        <v>4340</v>
      </c>
      <c r="B1219" s="372" t="s">
        <v>23</v>
      </c>
      <c r="C1219" s="79" t="s">
        <v>2279</v>
      </c>
      <c r="D1219" s="79" t="s">
        <v>2280</v>
      </c>
      <c r="E1219" s="80" t="s">
        <v>2281</v>
      </c>
      <c r="F1219" s="81" t="s">
        <v>2253</v>
      </c>
      <c r="G1219" s="82" t="s">
        <v>24</v>
      </c>
      <c r="H1219" s="371">
        <v>0</v>
      </c>
      <c r="I1219" s="83">
        <v>470000000</v>
      </c>
      <c r="J1219" s="84" t="s">
        <v>25</v>
      </c>
      <c r="K1219" s="372" t="s">
        <v>3084</v>
      </c>
      <c r="L1219" s="64" t="s">
        <v>26</v>
      </c>
      <c r="M1219" s="85" t="s">
        <v>27</v>
      </c>
      <c r="N1219" s="372" t="s">
        <v>2044</v>
      </c>
      <c r="O1219" s="86" t="s">
        <v>28</v>
      </c>
      <c r="P1219" s="64">
        <v>796</v>
      </c>
      <c r="Q1219" s="87" t="s">
        <v>29</v>
      </c>
      <c r="R1219" s="87" t="s">
        <v>3128</v>
      </c>
      <c r="S1219" s="88">
        <v>360000</v>
      </c>
      <c r="T1219" s="89">
        <f t="shared" si="42"/>
        <v>0</v>
      </c>
      <c r="U1219" s="90">
        <f t="shared" si="43"/>
        <v>0</v>
      </c>
      <c r="V1219" s="181"/>
      <c r="W1219" s="179" t="s">
        <v>262</v>
      </c>
      <c r="X1219" s="182" t="s">
        <v>3181</v>
      </c>
      <c r="Y1219" s="132"/>
      <c r="Z1219" s="22"/>
      <c r="AA1219" s="402"/>
      <c r="AB1219" s="403"/>
      <c r="AC1219" s="404"/>
      <c r="AD1219" s="404"/>
      <c r="AE1219" s="404"/>
      <c r="AF1219" s="404"/>
      <c r="AG1219" s="293"/>
      <c r="AH1219" s="400"/>
      <c r="AI1219" s="405"/>
      <c r="AJ1219" s="406"/>
      <c r="AK1219" s="405"/>
      <c r="AL1219" s="406"/>
      <c r="AM1219" s="22"/>
      <c r="AN1219" s="405"/>
      <c r="AO1219" s="22"/>
      <c r="AP1219" s="22"/>
      <c r="AQ1219" s="22"/>
      <c r="AR1219" s="401"/>
      <c r="AS1219" s="401"/>
      <c r="AT1219" s="401"/>
      <c r="AU1219" s="401"/>
      <c r="AV1219" s="401"/>
      <c r="AW1219" s="401"/>
      <c r="AX1219" s="401"/>
      <c r="AY1219" s="401"/>
      <c r="AZ1219" s="401"/>
      <c r="BA1219" s="401"/>
      <c r="BB1219" s="401"/>
      <c r="BC1219" s="401"/>
      <c r="BD1219" s="401"/>
      <c r="BE1219" s="401"/>
      <c r="BF1219" s="401"/>
      <c r="BG1219" s="401"/>
      <c r="BH1219" s="401"/>
      <c r="BI1219" s="401"/>
      <c r="BJ1219" s="401"/>
      <c r="BK1219" s="401"/>
      <c r="BL1219" s="401"/>
      <c r="BM1219" s="401"/>
      <c r="BN1219" s="401"/>
      <c r="BO1219" s="401"/>
      <c r="BP1219" s="401"/>
      <c r="BQ1219" s="401"/>
      <c r="BR1219" s="401"/>
      <c r="BS1219" s="401"/>
      <c r="BT1219" s="401"/>
      <c r="BU1219" s="401"/>
      <c r="BV1219" s="401"/>
      <c r="BW1219" s="401"/>
      <c r="BX1219" s="401"/>
      <c r="BY1219" s="401"/>
      <c r="BZ1219" s="401"/>
      <c r="CA1219" s="401"/>
      <c r="CB1219" s="401"/>
      <c r="CC1219" s="401"/>
      <c r="CD1219" s="401"/>
      <c r="CE1219" s="401"/>
      <c r="CF1219" s="401"/>
      <c r="CG1219" s="401"/>
      <c r="CH1219" s="401"/>
      <c r="CI1219" s="401"/>
      <c r="CJ1219" s="401"/>
      <c r="CK1219" s="401"/>
    </row>
    <row r="1220" spans="1:89" s="12" customFormat="1" ht="104.25" customHeight="1">
      <c r="A1220" s="217" t="s">
        <v>3035</v>
      </c>
      <c r="B1220" s="219" t="s">
        <v>23</v>
      </c>
      <c r="C1220" s="231" t="s">
        <v>2283</v>
      </c>
      <c r="D1220" s="231" t="s">
        <v>2282</v>
      </c>
      <c r="E1220" s="220" t="s">
        <v>2284</v>
      </c>
      <c r="F1220" s="221" t="s">
        <v>2426</v>
      </c>
      <c r="G1220" s="222" t="s">
        <v>35</v>
      </c>
      <c r="H1220" s="217">
        <v>0</v>
      </c>
      <c r="I1220" s="223">
        <v>470000000</v>
      </c>
      <c r="J1220" s="224" t="s">
        <v>25</v>
      </c>
      <c r="K1220" s="219" t="s">
        <v>1598</v>
      </c>
      <c r="L1220" s="225" t="s">
        <v>26</v>
      </c>
      <c r="M1220" s="226" t="s">
        <v>27</v>
      </c>
      <c r="N1220" s="219" t="s">
        <v>2044</v>
      </c>
      <c r="O1220" s="227" t="s">
        <v>28</v>
      </c>
      <c r="P1220" s="225">
        <v>796</v>
      </c>
      <c r="Q1220" s="228" t="s">
        <v>29</v>
      </c>
      <c r="R1220" s="228" t="s">
        <v>3128</v>
      </c>
      <c r="S1220" s="229">
        <v>185000</v>
      </c>
      <c r="T1220" s="230">
        <f t="shared" si="42"/>
        <v>0</v>
      </c>
      <c r="U1220" s="252">
        <f t="shared" si="43"/>
        <v>0</v>
      </c>
      <c r="V1220" s="252"/>
      <c r="W1220" s="217" t="s">
        <v>262</v>
      </c>
      <c r="X1220" s="218"/>
      <c r="Y1220" s="132"/>
      <c r="Z1220" s="74"/>
      <c r="AA1220" s="22"/>
      <c r="AB1220" s="141"/>
      <c r="AC1220" s="248"/>
      <c r="AD1220" s="248"/>
      <c r="AE1220" s="248"/>
      <c r="AF1220" s="248"/>
      <c r="AG1220" s="293"/>
      <c r="AH1220" s="400"/>
      <c r="AI1220" s="22"/>
      <c r="AJ1220" s="22"/>
      <c r="AK1220" s="22"/>
      <c r="AL1220" s="22"/>
      <c r="AM1220" s="22"/>
      <c r="AN1220" s="405"/>
      <c r="AO1220" s="22"/>
      <c r="AP1220" s="22"/>
      <c r="AQ1220" s="22"/>
      <c r="AR1220" s="401"/>
      <c r="AS1220" s="401"/>
      <c r="AT1220" s="401"/>
      <c r="AU1220" s="401"/>
      <c r="AV1220" s="401"/>
      <c r="AW1220" s="401"/>
      <c r="AX1220" s="401"/>
      <c r="AY1220" s="401"/>
      <c r="AZ1220" s="401"/>
      <c r="BA1220" s="401"/>
      <c r="BB1220" s="401"/>
      <c r="BC1220" s="401"/>
      <c r="BD1220" s="401"/>
      <c r="BE1220" s="401"/>
      <c r="BF1220" s="401"/>
      <c r="BG1220" s="401"/>
      <c r="BH1220" s="401"/>
      <c r="BI1220" s="401"/>
      <c r="BJ1220" s="401"/>
      <c r="BK1220" s="401"/>
      <c r="BL1220" s="401"/>
      <c r="BM1220" s="401"/>
      <c r="BN1220" s="401"/>
      <c r="BO1220" s="401"/>
      <c r="BP1220" s="401"/>
      <c r="BQ1220" s="401"/>
      <c r="BR1220" s="401"/>
      <c r="BS1220" s="401"/>
      <c r="BT1220" s="401"/>
      <c r="BU1220" s="401"/>
      <c r="BV1220" s="401"/>
      <c r="BW1220" s="401"/>
      <c r="BX1220" s="401"/>
      <c r="BY1220" s="401"/>
      <c r="BZ1220" s="401"/>
      <c r="CA1220" s="401"/>
      <c r="CB1220" s="401"/>
      <c r="CC1220" s="401"/>
      <c r="CD1220" s="401"/>
      <c r="CE1220" s="401"/>
      <c r="CF1220" s="401"/>
      <c r="CG1220" s="401"/>
      <c r="CH1220" s="401"/>
      <c r="CI1220" s="401"/>
      <c r="CJ1220" s="401"/>
      <c r="CK1220" s="401"/>
    </row>
    <row r="1221" spans="1:89" s="12" customFormat="1" ht="104.25" customHeight="1">
      <c r="A1221" s="217" t="s">
        <v>3666</v>
      </c>
      <c r="B1221" s="219" t="s">
        <v>23</v>
      </c>
      <c r="C1221" s="231" t="s">
        <v>2283</v>
      </c>
      <c r="D1221" s="231" t="s">
        <v>2282</v>
      </c>
      <c r="E1221" s="220" t="s">
        <v>2284</v>
      </c>
      <c r="F1221" s="221" t="s">
        <v>2426</v>
      </c>
      <c r="G1221" s="222" t="s">
        <v>24</v>
      </c>
      <c r="H1221" s="217">
        <v>0</v>
      </c>
      <c r="I1221" s="223">
        <v>470000000</v>
      </c>
      <c r="J1221" s="224" t="s">
        <v>25</v>
      </c>
      <c r="K1221" s="219" t="s">
        <v>1598</v>
      </c>
      <c r="L1221" s="225" t="s">
        <v>26</v>
      </c>
      <c r="M1221" s="226" t="s">
        <v>27</v>
      </c>
      <c r="N1221" s="219" t="s">
        <v>2044</v>
      </c>
      <c r="O1221" s="227" t="s">
        <v>28</v>
      </c>
      <c r="P1221" s="225">
        <v>796</v>
      </c>
      <c r="Q1221" s="228" t="s">
        <v>29</v>
      </c>
      <c r="R1221" s="228">
        <v>1</v>
      </c>
      <c r="S1221" s="229">
        <v>113000</v>
      </c>
      <c r="T1221" s="230">
        <f t="shared" si="42"/>
        <v>113000</v>
      </c>
      <c r="U1221" s="252">
        <f t="shared" si="43"/>
        <v>126560.00000000001</v>
      </c>
      <c r="V1221" s="252"/>
      <c r="W1221" s="217" t="s">
        <v>262</v>
      </c>
      <c r="X1221" s="218" t="s">
        <v>3742</v>
      </c>
      <c r="Y1221" s="132"/>
      <c r="Z1221" s="368"/>
      <c r="AA1221" s="434"/>
      <c r="AB1221" s="435"/>
      <c r="AC1221" s="449"/>
      <c r="AD1221" s="449"/>
      <c r="AE1221" s="449"/>
      <c r="AF1221" s="449"/>
      <c r="AG1221" s="408"/>
      <c r="AH1221" s="410"/>
      <c r="AI1221" s="434"/>
      <c r="AJ1221" s="368"/>
      <c r="AK1221" s="405"/>
      <c r="AL1221" s="368"/>
      <c r="AM1221" s="22"/>
      <c r="AN1221" s="405"/>
      <c r="AO1221" s="22"/>
      <c r="AP1221" s="22"/>
      <c r="AQ1221" s="22"/>
      <c r="AR1221" s="401"/>
      <c r="AS1221" s="401"/>
      <c r="AT1221" s="401"/>
      <c r="AU1221" s="401"/>
      <c r="AV1221" s="401"/>
      <c r="AW1221" s="401"/>
      <c r="AX1221" s="401"/>
      <c r="AY1221" s="401"/>
      <c r="AZ1221" s="401"/>
      <c r="BA1221" s="401"/>
      <c r="BB1221" s="401"/>
      <c r="BC1221" s="401"/>
      <c r="BD1221" s="401"/>
      <c r="BE1221" s="401"/>
      <c r="BF1221" s="401"/>
      <c r="BG1221" s="401"/>
      <c r="BH1221" s="401"/>
      <c r="BI1221" s="401"/>
      <c r="BJ1221" s="401"/>
      <c r="BK1221" s="401"/>
      <c r="BL1221" s="401"/>
      <c r="BM1221" s="401"/>
      <c r="BN1221" s="401"/>
      <c r="BO1221" s="401"/>
      <c r="BP1221" s="401"/>
      <c r="BQ1221" s="401"/>
      <c r="BR1221" s="401"/>
      <c r="BS1221" s="401"/>
      <c r="BT1221" s="401"/>
      <c r="BU1221" s="401"/>
      <c r="BV1221" s="401"/>
      <c r="BW1221" s="401"/>
      <c r="BX1221" s="401"/>
      <c r="BY1221" s="401"/>
      <c r="BZ1221" s="401"/>
      <c r="CA1221" s="401"/>
      <c r="CB1221" s="401"/>
      <c r="CC1221" s="401"/>
      <c r="CD1221" s="401"/>
      <c r="CE1221" s="401"/>
      <c r="CF1221" s="401"/>
      <c r="CG1221" s="401"/>
      <c r="CH1221" s="401"/>
      <c r="CI1221" s="401"/>
      <c r="CJ1221" s="401"/>
      <c r="CK1221" s="401"/>
    </row>
    <row r="1222" spans="1:89" s="12" customFormat="1" ht="103.5" customHeight="1">
      <c r="A1222" s="217" t="s">
        <v>3036</v>
      </c>
      <c r="B1222" s="219" t="s">
        <v>23</v>
      </c>
      <c r="C1222" s="231" t="s">
        <v>2283</v>
      </c>
      <c r="D1222" s="231" t="s">
        <v>2282</v>
      </c>
      <c r="E1222" s="220" t="s">
        <v>2284</v>
      </c>
      <c r="F1222" s="221" t="s">
        <v>2254</v>
      </c>
      <c r="G1222" s="222" t="s">
        <v>35</v>
      </c>
      <c r="H1222" s="217">
        <v>0</v>
      </c>
      <c r="I1222" s="223">
        <v>470000000</v>
      </c>
      <c r="J1222" s="224" t="s">
        <v>25</v>
      </c>
      <c r="K1222" s="219" t="s">
        <v>1598</v>
      </c>
      <c r="L1222" s="225" t="s">
        <v>26</v>
      </c>
      <c r="M1222" s="226" t="s">
        <v>27</v>
      </c>
      <c r="N1222" s="219" t="s">
        <v>2044</v>
      </c>
      <c r="O1222" s="227" t="s">
        <v>28</v>
      </c>
      <c r="P1222" s="225">
        <v>796</v>
      </c>
      <c r="Q1222" s="228" t="s">
        <v>29</v>
      </c>
      <c r="R1222" s="228" t="s">
        <v>3128</v>
      </c>
      <c r="S1222" s="229">
        <v>108000</v>
      </c>
      <c r="T1222" s="230">
        <f t="shared" si="42"/>
        <v>0</v>
      </c>
      <c r="U1222" s="252">
        <f t="shared" si="43"/>
        <v>0</v>
      </c>
      <c r="V1222" s="252"/>
      <c r="W1222" s="217" t="s">
        <v>262</v>
      </c>
      <c r="X1222" s="218"/>
      <c r="Y1222" s="132"/>
      <c r="Z1222" s="74"/>
      <c r="AA1222" s="22"/>
      <c r="AB1222" s="141"/>
      <c r="AC1222" s="248"/>
      <c r="AD1222" s="248"/>
      <c r="AE1222" s="248"/>
      <c r="AF1222" s="248"/>
      <c r="AG1222" s="293"/>
      <c r="AH1222" s="400"/>
      <c r="AI1222" s="22"/>
      <c r="AJ1222" s="22"/>
      <c r="AK1222" s="22"/>
      <c r="AL1222" s="22"/>
      <c r="AM1222" s="22"/>
      <c r="AN1222" s="405"/>
      <c r="AO1222" s="22"/>
      <c r="AP1222" s="22"/>
      <c r="AQ1222" s="22"/>
      <c r="AR1222" s="401"/>
      <c r="AS1222" s="401"/>
      <c r="AT1222" s="401"/>
      <c r="AU1222" s="401"/>
      <c r="AV1222" s="401"/>
      <c r="AW1222" s="401"/>
      <c r="AX1222" s="401"/>
      <c r="AY1222" s="401"/>
      <c r="AZ1222" s="401"/>
      <c r="BA1222" s="401"/>
      <c r="BB1222" s="401"/>
      <c r="BC1222" s="401"/>
      <c r="BD1222" s="401"/>
      <c r="BE1222" s="401"/>
      <c r="BF1222" s="401"/>
      <c r="BG1222" s="401"/>
      <c r="BH1222" s="401"/>
      <c r="BI1222" s="401"/>
      <c r="BJ1222" s="401"/>
      <c r="BK1222" s="401"/>
      <c r="BL1222" s="401"/>
      <c r="BM1222" s="401"/>
      <c r="BN1222" s="401"/>
      <c r="BO1222" s="401"/>
      <c r="BP1222" s="401"/>
      <c r="BQ1222" s="401"/>
      <c r="BR1222" s="401"/>
      <c r="BS1222" s="401"/>
      <c r="BT1222" s="401"/>
      <c r="BU1222" s="401"/>
      <c r="BV1222" s="401"/>
      <c r="BW1222" s="401"/>
      <c r="BX1222" s="401"/>
      <c r="BY1222" s="401"/>
      <c r="BZ1222" s="401"/>
      <c r="CA1222" s="401"/>
      <c r="CB1222" s="401"/>
      <c r="CC1222" s="401"/>
      <c r="CD1222" s="401"/>
      <c r="CE1222" s="401"/>
      <c r="CF1222" s="401"/>
      <c r="CG1222" s="401"/>
      <c r="CH1222" s="401"/>
      <c r="CI1222" s="401"/>
      <c r="CJ1222" s="401"/>
      <c r="CK1222" s="401"/>
    </row>
    <row r="1223" spans="1:89" s="12" customFormat="1" ht="106.5" customHeight="1">
      <c r="A1223" s="217" t="s">
        <v>3667</v>
      </c>
      <c r="B1223" s="219" t="s">
        <v>23</v>
      </c>
      <c r="C1223" s="231" t="s">
        <v>2283</v>
      </c>
      <c r="D1223" s="231" t="s">
        <v>2282</v>
      </c>
      <c r="E1223" s="220" t="s">
        <v>2284</v>
      </c>
      <c r="F1223" s="221" t="s">
        <v>2254</v>
      </c>
      <c r="G1223" s="222" t="s">
        <v>24</v>
      </c>
      <c r="H1223" s="217">
        <v>0</v>
      </c>
      <c r="I1223" s="223">
        <v>470000000</v>
      </c>
      <c r="J1223" s="224" t="s">
        <v>25</v>
      </c>
      <c r="K1223" s="219" t="s">
        <v>1598</v>
      </c>
      <c r="L1223" s="225" t="s">
        <v>26</v>
      </c>
      <c r="M1223" s="226" t="s">
        <v>27</v>
      </c>
      <c r="N1223" s="219" t="s">
        <v>2044</v>
      </c>
      <c r="O1223" s="227" t="s">
        <v>28</v>
      </c>
      <c r="P1223" s="225">
        <v>796</v>
      </c>
      <c r="Q1223" s="228" t="s">
        <v>29</v>
      </c>
      <c r="R1223" s="228">
        <v>1</v>
      </c>
      <c r="S1223" s="229">
        <v>106000</v>
      </c>
      <c r="T1223" s="230">
        <f t="shared" si="42"/>
        <v>106000</v>
      </c>
      <c r="U1223" s="252">
        <f t="shared" si="43"/>
        <v>118720.00000000001</v>
      </c>
      <c r="V1223" s="252"/>
      <c r="W1223" s="217" t="s">
        <v>262</v>
      </c>
      <c r="X1223" s="218" t="s">
        <v>3742</v>
      </c>
      <c r="Y1223" s="132"/>
      <c r="Z1223" s="368"/>
      <c r="AA1223" s="434"/>
      <c r="AB1223" s="435"/>
      <c r="AC1223" s="404"/>
      <c r="AD1223" s="404"/>
      <c r="AE1223" s="404"/>
      <c r="AF1223" s="404"/>
      <c r="AG1223" s="293"/>
      <c r="AH1223" s="400"/>
      <c r="AI1223" s="434"/>
      <c r="AJ1223" s="368"/>
      <c r="AK1223" s="405"/>
      <c r="AL1223" s="368"/>
      <c r="AM1223" s="22"/>
      <c r="AN1223" s="405"/>
      <c r="AO1223" s="22"/>
      <c r="AP1223" s="22"/>
      <c r="AQ1223" s="22"/>
      <c r="AR1223" s="401"/>
      <c r="AS1223" s="401"/>
      <c r="AT1223" s="401"/>
      <c r="AU1223" s="401"/>
      <c r="AV1223" s="401"/>
      <c r="AW1223" s="401"/>
      <c r="AX1223" s="401"/>
      <c r="AY1223" s="401"/>
      <c r="AZ1223" s="401"/>
      <c r="BA1223" s="401"/>
      <c r="BB1223" s="401"/>
      <c r="BC1223" s="401"/>
      <c r="BD1223" s="401"/>
      <c r="BE1223" s="401"/>
      <c r="BF1223" s="401"/>
      <c r="BG1223" s="401"/>
      <c r="BH1223" s="401"/>
      <c r="BI1223" s="401"/>
      <c r="BJ1223" s="401"/>
      <c r="BK1223" s="401"/>
      <c r="BL1223" s="401"/>
      <c r="BM1223" s="401"/>
      <c r="BN1223" s="401"/>
      <c r="BO1223" s="401"/>
      <c r="BP1223" s="401"/>
      <c r="BQ1223" s="401"/>
      <c r="BR1223" s="401"/>
      <c r="BS1223" s="401"/>
      <c r="BT1223" s="401"/>
      <c r="BU1223" s="401"/>
      <c r="BV1223" s="401"/>
      <c r="BW1223" s="401"/>
      <c r="BX1223" s="401"/>
      <c r="BY1223" s="401"/>
      <c r="BZ1223" s="401"/>
      <c r="CA1223" s="401"/>
      <c r="CB1223" s="401"/>
      <c r="CC1223" s="401"/>
      <c r="CD1223" s="401"/>
      <c r="CE1223" s="401"/>
      <c r="CF1223" s="401"/>
      <c r="CG1223" s="401"/>
      <c r="CH1223" s="401"/>
      <c r="CI1223" s="401"/>
      <c r="CJ1223" s="401"/>
      <c r="CK1223" s="401"/>
    </row>
    <row r="1224" spans="1:89" s="12" customFormat="1" ht="82.5" customHeight="1">
      <c r="A1224" s="371" t="s">
        <v>3037</v>
      </c>
      <c r="B1224" s="372" t="s">
        <v>23</v>
      </c>
      <c r="C1224" s="79" t="s">
        <v>2285</v>
      </c>
      <c r="D1224" s="79" t="s">
        <v>2286</v>
      </c>
      <c r="E1224" s="80" t="s">
        <v>2287</v>
      </c>
      <c r="F1224" s="81" t="s">
        <v>2255</v>
      </c>
      <c r="G1224" s="82" t="s">
        <v>35</v>
      </c>
      <c r="H1224" s="371">
        <v>0</v>
      </c>
      <c r="I1224" s="83">
        <v>470000000</v>
      </c>
      <c r="J1224" s="84" t="s">
        <v>25</v>
      </c>
      <c r="K1224" s="372" t="s">
        <v>1598</v>
      </c>
      <c r="L1224" s="64" t="s">
        <v>26</v>
      </c>
      <c r="M1224" s="85" t="s">
        <v>27</v>
      </c>
      <c r="N1224" s="372" t="s">
        <v>2044</v>
      </c>
      <c r="O1224" s="86" t="s">
        <v>28</v>
      </c>
      <c r="P1224" s="64">
        <v>839</v>
      </c>
      <c r="Q1224" s="87" t="s">
        <v>661</v>
      </c>
      <c r="R1224" s="87" t="s">
        <v>3128</v>
      </c>
      <c r="S1224" s="88">
        <v>795420</v>
      </c>
      <c r="T1224" s="89">
        <f t="shared" si="42"/>
        <v>0</v>
      </c>
      <c r="U1224" s="90">
        <f t="shared" si="43"/>
        <v>0</v>
      </c>
      <c r="V1224" s="90"/>
      <c r="W1224" s="371" t="s">
        <v>262</v>
      </c>
      <c r="X1224" s="62"/>
      <c r="Y1224" s="132"/>
      <c r="Z1224" s="74"/>
      <c r="AA1224" s="22"/>
      <c r="AB1224" s="141"/>
      <c r="AC1224" s="248"/>
      <c r="AD1224" s="248"/>
      <c r="AE1224" s="248"/>
      <c r="AF1224" s="248"/>
      <c r="AG1224" s="293"/>
      <c r="AH1224" s="400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401"/>
      <c r="AS1224" s="401"/>
      <c r="AT1224" s="401"/>
      <c r="AU1224" s="401"/>
      <c r="AV1224" s="401"/>
      <c r="AW1224" s="401"/>
      <c r="AX1224" s="401"/>
      <c r="AY1224" s="401"/>
      <c r="AZ1224" s="401"/>
      <c r="BA1224" s="401"/>
      <c r="BB1224" s="401"/>
      <c r="BC1224" s="401"/>
      <c r="BD1224" s="401"/>
      <c r="BE1224" s="401"/>
      <c r="BF1224" s="401"/>
      <c r="BG1224" s="401"/>
      <c r="BH1224" s="401"/>
      <c r="BI1224" s="401"/>
      <c r="BJ1224" s="401"/>
      <c r="BK1224" s="401"/>
      <c r="BL1224" s="401"/>
      <c r="BM1224" s="401"/>
      <c r="BN1224" s="401"/>
      <c r="BO1224" s="401"/>
      <c r="BP1224" s="401"/>
      <c r="BQ1224" s="401"/>
      <c r="BR1224" s="401"/>
      <c r="BS1224" s="401"/>
      <c r="BT1224" s="401"/>
      <c r="BU1224" s="401"/>
      <c r="BV1224" s="401"/>
      <c r="BW1224" s="401"/>
      <c r="BX1224" s="401"/>
      <c r="BY1224" s="401"/>
      <c r="BZ1224" s="401"/>
      <c r="CA1224" s="401"/>
      <c r="CB1224" s="401"/>
      <c r="CC1224" s="401"/>
      <c r="CD1224" s="401"/>
      <c r="CE1224" s="401"/>
      <c r="CF1224" s="401"/>
      <c r="CG1224" s="401"/>
      <c r="CH1224" s="401"/>
      <c r="CI1224" s="401"/>
      <c r="CJ1224" s="401"/>
      <c r="CK1224" s="401"/>
    </row>
    <row r="1225" spans="1:89" s="12" customFormat="1" ht="71.45" customHeight="1">
      <c r="A1225" s="371" t="s">
        <v>3668</v>
      </c>
      <c r="B1225" s="372" t="s">
        <v>23</v>
      </c>
      <c r="C1225" s="79" t="s">
        <v>2285</v>
      </c>
      <c r="D1225" s="79" t="s">
        <v>2286</v>
      </c>
      <c r="E1225" s="80" t="s">
        <v>2287</v>
      </c>
      <c r="F1225" s="81" t="s">
        <v>2255</v>
      </c>
      <c r="G1225" s="82" t="s">
        <v>24</v>
      </c>
      <c r="H1225" s="371">
        <v>0</v>
      </c>
      <c r="I1225" s="83">
        <v>470000000</v>
      </c>
      <c r="J1225" s="84" t="s">
        <v>25</v>
      </c>
      <c r="K1225" s="372" t="s">
        <v>1598</v>
      </c>
      <c r="L1225" s="64" t="s">
        <v>26</v>
      </c>
      <c r="M1225" s="85" t="s">
        <v>27</v>
      </c>
      <c r="N1225" s="372" t="s">
        <v>2044</v>
      </c>
      <c r="O1225" s="86" t="s">
        <v>28</v>
      </c>
      <c r="P1225" s="64">
        <v>839</v>
      </c>
      <c r="Q1225" s="87" t="s">
        <v>661</v>
      </c>
      <c r="R1225" s="87" t="s">
        <v>3128</v>
      </c>
      <c r="S1225" s="88">
        <v>697019.64</v>
      </c>
      <c r="T1225" s="89">
        <f t="shared" si="42"/>
        <v>0</v>
      </c>
      <c r="U1225" s="90">
        <f t="shared" si="43"/>
        <v>0</v>
      </c>
      <c r="V1225" s="181"/>
      <c r="W1225" s="179" t="s">
        <v>262</v>
      </c>
      <c r="X1225" s="182" t="s">
        <v>3742</v>
      </c>
      <c r="Y1225" s="132"/>
      <c r="Z1225" s="368"/>
      <c r="AA1225" s="434"/>
      <c r="AB1225" s="435"/>
      <c r="AC1225" s="449"/>
      <c r="AD1225" s="449"/>
      <c r="AE1225" s="449"/>
      <c r="AF1225" s="449"/>
      <c r="AG1225" s="408"/>
      <c r="AH1225" s="410"/>
      <c r="AI1225" s="434"/>
      <c r="AJ1225" s="368"/>
      <c r="AK1225" s="405"/>
      <c r="AL1225" s="368"/>
      <c r="AM1225" s="22"/>
      <c r="AN1225" s="405"/>
      <c r="AO1225" s="22"/>
      <c r="AP1225" s="22"/>
      <c r="AQ1225" s="22"/>
      <c r="AR1225" s="401"/>
      <c r="AS1225" s="401"/>
      <c r="AT1225" s="401"/>
      <c r="AU1225" s="401"/>
      <c r="AV1225" s="401"/>
      <c r="AW1225" s="401"/>
      <c r="AX1225" s="401"/>
      <c r="AY1225" s="401"/>
      <c r="AZ1225" s="401"/>
      <c r="BA1225" s="401"/>
      <c r="BB1225" s="401"/>
      <c r="BC1225" s="401"/>
      <c r="BD1225" s="401"/>
      <c r="BE1225" s="401"/>
      <c r="BF1225" s="401"/>
      <c r="BG1225" s="401"/>
      <c r="BH1225" s="401"/>
      <c r="BI1225" s="401"/>
      <c r="BJ1225" s="401"/>
      <c r="BK1225" s="401"/>
      <c r="BL1225" s="401"/>
      <c r="BM1225" s="401"/>
      <c r="BN1225" s="401"/>
      <c r="BO1225" s="401"/>
      <c r="BP1225" s="401"/>
      <c r="BQ1225" s="401"/>
      <c r="BR1225" s="401"/>
      <c r="BS1225" s="401"/>
      <c r="BT1225" s="401"/>
      <c r="BU1225" s="401"/>
      <c r="BV1225" s="401"/>
      <c r="BW1225" s="401"/>
      <c r="BX1225" s="401"/>
      <c r="BY1225" s="401"/>
      <c r="BZ1225" s="401"/>
      <c r="CA1225" s="401"/>
      <c r="CB1225" s="401"/>
      <c r="CC1225" s="401"/>
      <c r="CD1225" s="401"/>
      <c r="CE1225" s="401"/>
      <c r="CF1225" s="401"/>
      <c r="CG1225" s="401"/>
      <c r="CH1225" s="401"/>
      <c r="CI1225" s="401"/>
      <c r="CJ1225" s="401"/>
      <c r="CK1225" s="401"/>
    </row>
    <row r="1226" spans="1:89" s="12" customFormat="1" ht="77.45" customHeight="1">
      <c r="A1226" s="371" t="s">
        <v>4341</v>
      </c>
      <c r="B1226" s="372" t="s">
        <v>23</v>
      </c>
      <c r="C1226" s="79" t="s">
        <v>2285</v>
      </c>
      <c r="D1226" s="79" t="s">
        <v>2286</v>
      </c>
      <c r="E1226" s="80" t="s">
        <v>2287</v>
      </c>
      <c r="F1226" s="81" t="s">
        <v>2255</v>
      </c>
      <c r="G1226" s="82" t="s">
        <v>24</v>
      </c>
      <c r="H1226" s="371">
        <v>0</v>
      </c>
      <c r="I1226" s="83">
        <v>470000000</v>
      </c>
      <c r="J1226" s="84" t="s">
        <v>25</v>
      </c>
      <c r="K1226" s="372" t="s">
        <v>3084</v>
      </c>
      <c r="L1226" s="64" t="s">
        <v>26</v>
      </c>
      <c r="M1226" s="85" t="s">
        <v>27</v>
      </c>
      <c r="N1226" s="372" t="s">
        <v>4442</v>
      </c>
      <c r="O1226" s="86" t="s">
        <v>28</v>
      </c>
      <c r="P1226" s="64">
        <v>839</v>
      </c>
      <c r="Q1226" s="87" t="s">
        <v>661</v>
      </c>
      <c r="R1226" s="87">
        <v>1</v>
      </c>
      <c r="S1226" s="88">
        <v>904449.10714285704</v>
      </c>
      <c r="T1226" s="89">
        <f t="shared" si="42"/>
        <v>904449.10714285704</v>
      </c>
      <c r="U1226" s="90">
        <f t="shared" si="43"/>
        <v>1012983</v>
      </c>
      <c r="V1226" s="181"/>
      <c r="W1226" s="179" t="s">
        <v>262</v>
      </c>
      <c r="X1226" s="182" t="s">
        <v>4343</v>
      </c>
      <c r="Y1226" s="132"/>
      <c r="Z1226" s="368"/>
      <c r="AA1226" s="434"/>
      <c r="AB1226" s="435"/>
      <c r="AC1226" s="449"/>
      <c r="AD1226" s="449"/>
      <c r="AE1226" s="449"/>
      <c r="AF1226" s="449"/>
      <c r="AG1226" s="408"/>
      <c r="AH1226" s="410"/>
      <c r="AI1226" s="434"/>
      <c r="AJ1226" s="368"/>
      <c r="AK1226" s="405"/>
      <c r="AL1226" s="368"/>
      <c r="AM1226" s="22"/>
      <c r="AN1226" s="405"/>
      <c r="AO1226" s="22"/>
      <c r="AP1226" s="22"/>
      <c r="AQ1226" s="22"/>
      <c r="AR1226" s="401"/>
      <c r="AS1226" s="401"/>
      <c r="AT1226" s="401"/>
      <c r="AU1226" s="401"/>
      <c r="AV1226" s="401"/>
      <c r="AW1226" s="401"/>
      <c r="AX1226" s="401"/>
      <c r="AY1226" s="401"/>
      <c r="AZ1226" s="401"/>
      <c r="BA1226" s="401"/>
      <c r="BB1226" s="401"/>
      <c r="BC1226" s="401"/>
      <c r="BD1226" s="401"/>
      <c r="BE1226" s="401"/>
      <c r="BF1226" s="401"/>
      <c r="BG1226" s="401"/>
      <c r="BH1226" s="401"/>
      <c r="BI1226" s="401"/>
      <c r="BJ1226" s="401"/>
      <c r="BK1226" s="401"/>
      <c r="BL1226" s="401"/>
      <c r="BM1226" s="401"/>
      <c r="BN1226" s="401"/>
      <c r="BO1226" s="401"/>
      <c r="BP1226" s="401"/>
      <c r="BQ1226" s="401"/>
      <c r="BR1226" s="401"/>
      <c r="BS1226" s="401"/>
      <c r="BT1226" s="401"/>
      <c r="BU1226" s="401"/>
      <c r="BV1226" s="401"/>
      <c r="BW1226" s="401"/>
      <c r="BX1226" s="401"/>
      <c r="BY1226" s="401"/>
      <c r="BZ1226" s="401"/>
      <c r="CA1226" s="401"/>
      <c r="CB1226" s="401"/>
      <c r="CC1226" s="401"/>
      <c r="CD1226" s="401"/>
      <c r="CE1226" s="401"/>
      <c r="CF1226" s="401"/>
      <c r="CG1226" s="401"/>
      <c r="CH1226" s="401"/>
      <c r="CI1226" s="401"/>
      <c r="CJ1226" s="401"/>
      <c r="CK1226" s="401"/>
    </row>
    <row r="1227" spans="1:89" s="12" customFormat="1" ht="82.5" customHeight="1">
      <c r="A1227" s="371" t="s">
        <v>3038</v>
      </c>
      <c r="B1227" s="372" t="s">
        <v>23</v>
      </c>
      <c r="C1227" s="79" t="s">
        <v>2310</v>
      </c>
      <c r="D1227" s="79" t="s">
        <v>2309</v>
      </c>
      <c r="E1227" s="80" t="s">
        <v>2311</v>
      </c>
      <c r="F1227" s="81" t="s">
        <v>2256</v>
      </c>
      <c r="G1227" s="82" t="s">
        <v>24</v>
      </c>
      <c r="H1227" s="371">
        <v>0</v>
      </c>
      <c r="I1227" s="83">
        <v>470000000</v>
      </c>
      <c r="J1227" s="84" t="s">
        <v>25</v>
      </c>
      <c r="K1227" s="372" t="s">
        <v>1598</v>
      </c>
      <c r="L1227" s="64" t="s">
        <v>26</v>
      </c>
      <c r="M1227" s="85" t="s">
        <v>27</v>
      </c>
      <c r="N1227" s="372" t="s">
        <v>2044</v>
      </c>
      <c r="O1227" s="86" t="s">
        <v>28</v>
      </c>
      <c r="P1227" s="64">
        <v>796</v>
      </c>
      <c r="Q1227" s="87" t="s">
        <v>29</v>
      </c>
      <c r="R1227" s="87" t="s">
        <v>3128</v>
      </c>
      <c r="S1227" s="88">
        <v>2582600</v>
      </c>
      <c r="T1227" s="89">
        <f t="shared" si="42"/>
        <v>0</v>
      </c>
      <c r="U1227" s="90">
        <f t="shared" si="43"/>
        <v>0</v>
      </c>
      <c r="V1227" s="90"/>
      <c r="W1227" s="371" t="s">
        <v>262</v>
      </c>
      <c r="X1227" s="62"/>
      <c r="Y1227" s="132"/>
      <c r="Z1227" s="74"/>
      <c r="AA1227" s="22"/>
      <c r="AB1227" s="141"/>
      <c r="AC1227" s="248"/>
      <c r="AD1227" s="248"/>
      <c r="AE1227" s="248"/>
      <c r="AF1227" s="248"/>
      <c r="AG1227" s="293"/>
      <c r="AH1227" s="400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401"/>
      <c r="AS1227" s="401"/>
      <c r="AT1227" s="401"/>
      <c r="AU1227" s="401"/>
      <c r="AV1227" s="401"/>
      <c r="AW1227" s="401"/>
      <c r="AX1227" s="401"/>
      <c r="AY1227" s="401"/>
      <c r="AZ1227" s="401"/>
      <c r="BA1227" s="401"/>
      <c r="BB1227" s="401"/>
      <c r="BC1227" s="401"/>
      <c r="BD1227" s="401"/>
      <c r="BE1227" s="401"/>
      <c r="BF1227" s="401"/>
      <c r="BG1227" s="401"/>
      <c r="BH1227" s="401"/>
      <c r="BI1227" s="401"/>
      <c r="BJ1227" s="401"/>
      <c r="BK1227" s="401"/>
      <c r="BL1227" s="401"/>
      <c r="BM1227" s="401"/>
      <c r="BN1227" s="401"/>
      <c r="BO1227" s="401"/>
      <c r="BP1227" s="401"/>
      <c r="BQ1227" s="401"/>
      <c r="BR1227" s="401"/>
      <c r="BS1227" s="401"/>
      <c r="BT1227" s="401"/>
      <c r="BU1227" s="401"/>
      <c r="BV1227" s="401"/>
      <c r="BW1227" s="401"/>
      <c r="BX1227" s="401"/>
      <c r="BY1227" s="401"/>
      <c r="BZ1227" s="401"/>
      <c r="CA1227" s="401"/>
      <c r="CB1227" s="401"/>
      <c r="CC1227" s="401"/>
      <c r="CD1227" s="401"/>
      <c r="CE1227" s="401"/>
      <c r="CF1227" s="401"/>
      <c r="CG1227" s="401"/>
      <c r="CH1227" s="401"/>
      <c r="CI1227" s="401"/>
      <c r="CJ1227" s="401"/>
      <c r="CK1227" s="401"/>
    </row>
    <row r="1228" spans="1:89" s="12" customFormat="1" ht="82.5" customHeight="1">
      <c r="A1228" s="371" t="s">
        <v>3743</v>
      </c>
      <c r="B1228" s="372" t="s">
        <v>23</v>
      </c>
      <c r="C1228" s="79" t="s">
        <v>2310</v>
      </c>
      <c r="D1228" s="79" t="s">
        <v>2309</v>
      </c>
      <c r="E1228" s="80" t="s">
        <v>2311</v>
      </c>
      <c r="F1228" s="81" t="s">
        <v>2256</v>
      </c>
      <c r="G1228" s="82" t="s">
        <v>24</v>
      </c>
      <c r="H1228" s="371">
        <v>0</v>
      </c>
      <c r="I1228" s="83">
        <v>470000000</v>
      </c>
      <c r="J1228" s="84" t="s">
        <v>25</v>
      </c>
      <c r="K1228" s="372" t="s">
        <v>1598</v>
      </c>
      <c r="L1228" s="64" t="s">
        <v>26</v>
      </c>
      <c r="M1228" s="85" t="s">
        <v>27</v>
      </c>
      <c r="N1228" s="372" t="s">
        <v>2044</v>
      </c>
      <c r="O1228" s="86" t="s">
        <v>28</v>
      </c>
      <c r="P1228" s="64">
        <v>796</v>
      </c>
      <c r="Q1228" s="87" t="s">
        <v>29</v>
      </c>
      <c r="R1228" s="87" t="s">
        <v>3128</v>
      </c>
      <c r="S1228" s="88">
        <v>1802197</v>
      </c>
      <c r="T1228" s="89">
        <f t="shared" si="42"/>
        <v>0</v>
      </c>
      <c r="U1228" s="90">
        <f t="shared" si="43"/>
        <v>0</v>
      </c>
      <c r="V1228" s="181"/>
      <c r="W1228" s="179" t="s">
        <v>262</v>
      </c>
      <c r="X1228" s="182" t="s">
        <v>3744</v>
      </c>
      <c r="Y1228" s="132"/>
      <c r="Z1228" s="74"/>
      <c r="AA1228" s="22"/>
      <c r="AB1228" s="141"/>
      <c r="AC1228" s="248"/>
      <c r="AD1228" s="248"/>
      <c r="AE1228" s="248"/>
      <c r="AF1228" s="248"/>
      <c r="AG1228" s="293"/>
      <c r="AH1228" s="400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401"/>
      <c r="AS1228" s="401"/>
      <c r="AT1228" s="401"/>
      <c r="AU1228" s="401"/>
      <c r="AV1228" s="401"/>
      <c r="AW1228" s="401"/>
      <c r="AX1228" s="401"/>
      <c r="AY1228" s="401"/>
      <c r="AZ1228" s="401"/>
      <c r="BA1228" s="401"/>
      <c r="BB1228" s="401"/>
      <c r="BC1228" s="401"/>
      <c r="BD1228" s="401"/>
      <c r="BE1228" s="401"/>
      <c r="BF1228" s="401"/>
      <c r="BG1228" s="401"/>
      <c r="BH1228" s="401"/>
      <c r="BI1228" s="401"/>
      <c r="BJ1228" s="401"/>
      <c r="BK1228" s="401"/>
      <c r="BL1228" s="401"/>
      <c r="BM1228" s="401"/>
      <c r="BN1228" s="401"/>
      <c r="BO1228" s="401"/>
      <c r="BP1228" s="401"/>
      <c r="BQ1228" s="401"/>
      <c r="BR1228" s="401"/>
      <c r="BS1228" s="401"/>
      <c r="BT1228" s="401"/>
      <c r="BU1228" s="401"/>
      <c r="BV1228" s="401"/>
      <c r="BW1228" s="401"/>
      <c r="BX1228" s="401"/>
      <c r="BY1228" s="401"/>
      <c r="BZ1228" s="401"/>
      <c r="CA1228" s="401"/>
      <c r="CB1228" s="401"/>
      <c r="CC1228" s="401"/>
      <c r="CD1228" s="401"/>
      <c r="CE1228" s="401"/>
      <c r="CF1228" s="401"/>
      <c r="CG1228" s="401"/>
      <c r="CH1228" s="401"/>
      <c r="CI1228" s="401"/>
      <c r="CJ1228" s="401"/>
      <c r="CK1228" s="401"/>
    </row>
    <row r="1229" spans="1:89" s="477" customFormat="1" ht="82.5" customHeight="1">
      <c r="A1229" s="371" t="s">
        <v>4344</v>
      </c>
      <c r="B1229" s="372" t="s">
        <v>23</v>
      </c>
      <c r="C1229" s="79" t="s">
        <v>2310</v>
      </c>
      <c r="D1229" s="79" t="s">
        <v>2309</v>
      </c>
      <c r="E1229" s="80" t="s">
        <v>2311</v>
      </c>
      <c r="F1229" s="81" t="s">
        <v>5030</v>
      </c>
      <c r="G1229" s="82" t="s">
        <v>24</v>
      </c>
      <c r="H1229" s="371">
        <v>0</v>
      </c>
      <c r="I1229" s="83">
        <v>470000000</v>
      </c>
      <c r="J1229" s="84" t="s">
        <v>25</v>
      </c>
      <c r="K1229" s="372" t="s">
        <v>3084</v>
      </c>
      <c r="L1229" s="64" t="s">
        <v>26</v>
      </c>
      <c r="M1229" s="85" t="s">
        <v>27</v>
      </c>
      <c r="N1229" s="372" t="s">
        <v>4342</v>
      </c>
      <c r="O1229" s="86" t="s">
        <v>28</v>
      </c>
      <c r="P1229" s="64">
        <v>796</v>
      </c>
      <c r="Q1229" s="87" t="s">
        <v>29</v>
      </c>
      <c r="R1229" s="87">
        <v>1</v>
      </c>
      <c r="S1229" s="88">
        <v>3028021.4285714282</v>
      </c>
      <c r="T1229" s="89">
        <f t="shared" si="42"/>
        <v>3028021.4285714282</v>
      </c>
      <c r="U1229" s="90">
        <f t="shared" si="43"/>
        <v>3391384</v>
      </c>
      <c r="V1229" s="181"/>
      <c r="W1229" s="179" t="s">
        <v>262</v>
      </c>
      <c r="X1229" s="182" t="s">
        <v>4343</v>
      </c>
      <c r="Y1229" s="132"/>
      <c r="Z1229" s="368"/>
      <c r="AA1229" s="405"/>
      <c r="AB1229" s="403"/>
      <c r="AC1229" s="404"/>
      <c r="AD1229" s="404"/>
      <c r="AE1229" s="404"/>
      <c r="AF1229" s="404"/>
      <c r="AG1229" s="411"/>
      <c r="AH1229" s="400"/>
      <c r="AI1229" s="405"/>
      <c r="AJ1229" s="406"/>
      <c r="AK1229" s="405"/>
      <c r="AL1229" s="405"/>
      <c r="AM1229" s="405"/>
      <c r="AN1229" s="405"/>
      <c r="AO1229" s="405"/>
      <c r="AP1229" s="405"/>
      <c r="AQ1229" s="405"/>
      <c r="AR1229" s="476"/>
      <c r="AS1229" s="476"/>
      <c r="AT1229" s="476"/>
      <c r="AU1229" s="476"/>
      <c r="AV1229" s="476"/>
      <c r="AW1229" s="476"/>
      <c r="AX1229" s="476"/>
      <c r="AY1229" s="476"/>
      <c r="AZ1229" s="476"/>
      <c r="BA1229" s="476"/>
      <c r="BB1229" s="476"/>
      <c r="BC1229" s="476"/>
      <c r="BD1229" s="476"/>
      <c r="BE1229" s="476"/>
      <c r="BF1229" s="476"/>
      <c r="BG1229" s="476"/>
      <c r="BH1229" s="476"/>
      <c r="BI1229" s="476"/>
      <c r="BJ1229" s="476"/>
      <c r="BK1229" s="476"/>
      <c r="BL1229" s="476"/>
      <c r="BM1229" s="476"/>
      <c r="BN1229" s="476"/>
      <c r="BO1229" s="476"/>
      <c r="BP1229" s="476"/>
      <c r="BQ1229" s="476"/>
      <c r="BR1229" s="476"/>
      <c r="BS1229" s="476"/>
      <c r="BT1229" s="476"/>
      <c r="BU1229" s="476"/>
      <c r="BV1229" s="476"/>
      <c r="BW1229" s="476"/>
      <c r="BX1229" s="476"/>
      <c r="BY1229" s="476"/>
      <c r="BZ1229" s="476"/>
      <c r="CA1229" s="476"/>
      <c r="CB1229" s="476"/>
      <c r="CC1229" s="476"/>
      <c r="CD1229" s="476"/>
      <c r="CE1229" s="476"/>
      <c r="CF1229" s="476"/>
      <c r="CG1229" s="476"/>
      <c r="CH1229" s="476"/>
      <c r="CI1229" s="476"/>
      <c r="CJ1229" s="476"/>
      <c r="CK1229" s="476"/>
    </row>
    <row r="1230" spans="1:89" s="12" customFormat="1" ht="111" customHeight="1">
      <c r="A1230" s="371" t="s">
        <v>3039</v>
      </c>
      <c r="B1230" s="372" t="s">
        <v>23</v>
      </c>
      <c r="C1230" s="79" t="s">
        <v>3091</v>
      </c>
      <c r="D1230" s="79" t="s">
        <v>2312</v>
      </c>
      <c r="E1230" s="80" t="s">
        <v>2313</v>
      </c>
      <c r="F1230" s="81" t="s">
        <v>2257</v>
      </c>
      <c r="G1230" s="82" t="s">
        <v>40</v>
      </c>
      <c r="H1230" s="371">
        <v>0</v>
      </c>
      <c r="I1230" s="83">
        <v>470000000</v>
      </c>
      <c r="J1230" s="84" t="s">
        <v>25</v>
      </c>
      <c r="K1230" s="372" t="s">
        <v>1598</v>
      </c>
      <c r="L1230" s="64" t="s">
        <v>26</v>
      </c>
      <c r="M1230" s="85" t="s">
        <v>27</v>
      </c>
      <c r="N1230" s="372" t="s">
        <v>3092</v>
      </c>
      <c r="O1230" s="86" t="s">
        <v>28</v>
      </c>
      <c r="P1230" s="64">
        <v>839</v>
      </c>
      <c r="Q1230" s="87" t="s">
        <v>661</v>
      </c>
      <c r="R1230" s="87" t="s">
        <v>3128</v>
      </c>
      <c r="S1230" s="88">
        <v>7154500</v>
      </c>
      <c r="T1230" s="89">
        <f t="shared" si="42"/>
        <v>0</v>
      </c>
      <c r="U1230" s="90">
        <f t="shared" si="43"/>
        <v>0</v>
      </c>
      <c r="V1230" s="90"/>
      <c r="W1230" s="371" t="s">
        <v>262</v>
      </c>
      <c r="X1230" s="62"/>
      <c r="Y1230" s="132"/>
      <c r="Z1230" s="74"/>
      <c r="AA1230" s="22"/>
      <c r="AB1230" s="141"/>
      <c r="AC1230" s="248"/>
      <c r="AD1230" s="248"/>
      <c r="AE1230" s="248"/>
      <c r="AF1230" s="248"/>
      <c r="AG1230" s="293"/>
      <c r="AH1230" s="400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401"/>
      <c r="AS1230" s="401"/>
      <c r="AT1230" s="401"/>
      <c r="AU1230" s="401"/>
      <c r="AV1230" s="401"/>
      <c r="AW1230" s="401"/>
      <c r="AX1230" s="401"/>
      <c r="AY1230" s="401"/>
      <c r="AZ1230" s="401"/>
      <c r="BA1230" s="401"/>
      <c r="BB1230" s="401"/>
      <c r="BC1230" s="401"/>
      <c r="BD1230" s="401"/>
      <c r="BE1230" s="401"/>
      <c r="BF1230" s="401"/>
      <c r="BG1230" s="401"/>
      <c r="BH1230" s="401"/>
      <c r="BI1230" s="401"/>
      <c r="BJ1230" s="401"/>
      <c r="BK1230" s="401"/>
      <c r="BL1230" s="401"/>
      <c r="BM1230" s="401"/>
      <c r="BN1230" s="401"/>
      <c r="BO1230" s="401"/>
      <c r="BP1230" s="401"/>
      <c r="BQ1230" s="401"/>
      <c r="BR1230" s="401"/>
      <c r="BS1230" s="401"/>
      <c r="BT1230" s="401"/>
      <c r="BU1230" s="401"/>
      <c r="BV1230" s="401"/>
      <c r="BW1230" s="401"/>
      <c r="BX1230" s="401"/>
      <c r="BY1230" s="401"/>
      <c r="BZ1230" s="401"/>
      <c r="CA1230" s="401"/>
      <c r="CB1230" s="401"/>
      <c r="CC1230" s="401"/>
      <c r="CD1230" s="401"/>
      <c r="CE1230" s="401"/>
      <c r="CF1230" s="401"/>
      <c r="CG1230" s="401"/>
      <c r="CH1230" s="401"/>
      <c r="CI1230" s="401"/>
      <c r="CJ1230" s="401"/>
      <c r="CK1230" s="401"/>
    </row>
    <row r="1231" spans="1:89" s="12" customFormat="1" ht="81.75" customHeight="1">
      <c r="A1231" s="217" t="s">
        <v>3738</v>
      </c>
      <c r="B1231" s="219" t="s">
        <v>23</v>
      </c>
      <c r="C1231" s="231" t="s">
        <v>3091</v>
      </c>
      <c r="D1231" s="231" t="s">
        <v>2312</v>
      </c>
      <c r="E1231" s="220" t="s">
        <v>2313</v>
      </c>
      <c r="F1231" s="221" t="s">
        <v>2257</v>
      </c>
      <c r="G1231" s="222" t="s">
        <v>40</v>
      </c>
      <c r="H1231" s="217">
        <v>0</v>
      </c>
      <c r="I1231" s="223">
        <v>470000000</v>
      </c>
      <c r="J1231" s="224" t="s">
        <v>25</v>
      </c>
      <c r="K1231" s="219" t="s">
        <v>3479</v>
      </c>
      <c r="L1231" s="225" t="s">
        <v>26</v>
      </c>
      <c r="M1231" s="226" t="s">
        <v>27</v>
      </c>
      <c r="N1231" s="219" t="s">
        <v>3092</v>
      </c>
      <c r="O1231" s="227" t="s">
        <v>28</v>
      </c>
      <c r="P1231" s="225">
        <v>839</v>
      </c>
      <c r="Q1231" s="228" t="s">
        <v>661</v>
      </c>
      <c r="R1231" s="228">
        <v>1</v>
      </c>
      <c r="S1231" s="229">
        <v>6308452.3214285681</v>
      </c>
      <c r="T1231" s="230">
        <f t="shared" si="42"/>
        <v>6308452.3214285681</v>
      </c>
      <c r="U1231" s="252">
        <f t="shared" si="43"/>
        <v>7065466.5999999968</v>
      </c>
      <c r="V1231" s="252"/>
      <c r="W1231" s="217" t="s">
        <v>262</v>
      </c>
      <c r="X1231" s="218" t="s">
        <v>3722</v>
      </c>
      <c r="Y1231" s="132"/>
      <c r="Z1231" s="368"/>
      <c r="AA1231" s="405"/>
      <c r="AB1231" s="403"/>
      <c r="AC1231" s="404"/>
      <c r="AD1231" s="404"/>
      <c r="AE1231" s="404"/>
      <c r="AF1231" s="404"/>
      <c r="AG1231" s="411"/>
      <c r="AH1231" s="400"/>
      <c r="AI1231" s="405"/>
      <c r="AJ1231" s="406"/>
      <c r="AK1231" s="405"/>
      <c r="AL1231" s="405"/>
      <c r="AM1231" s="405"/>
      <c r="AN1231" s="405"/>
      <c r="AO1231" s="22"/>
      <c r="AP1231" s="22"/>
      <c r="AQ1231" s="22"/>
      <c r="AR1231" s="401"/>
      <c r="AS1231" s="401"/>
      <c r="AT1231" s="401"/>
      <c r="AU1231" s="401"/>
      <c r="AV1231" s="401"/>
      <c r="AW1231" s="401"/>
      <c r="AX1231" s="401"/>
      <c r="AY1231" s="401"/>
      <c r="AZ1231" s="401"/>
      <c r="BA1231" s="401"/>
      <c r="BB1231" s="401"/>
      <c r="BC1231" s="401"/>
      <c r="BD1231" s="401"/>
      <c r="BE1231" s="401"/>
      <c r="BF1231" s="401"/>
      <c r="BG1231" s="401"/>
      <c r="BH1231" s="401"/>
      <c r="BI1231" s="401"/>
      <c r="BJ1231" s="401"/>
      <c r="BK1231" s="401"/>
      <c r="BL1231" s="401"/>
      <c r="BM1231" s="401"/>
      <c r="BN1231" s="401"/>
      <c r="BO1231" s="401"/>
      <c r="BP1231" s="401"/>
      <c r="BQ1231" s="401"/>
      <c r="BR1231" s="401"/>
      <c r="BS1231" s="401"/>
      <c r="BT1231" s="401"/>
      <c r="BU1231" s="401"/>
      <c r="BV1231" s="401"/>
      <c r="BW1231" s="401"/>
      <c r="BX1231" s="401"/>
      <c r="BY1231" s="401"/>
      <c r="BZ1231" s="401"/>
      <c r="CA1231" s="401"/>
      <c r="CB1231" s="401"/>
      <c r="CC1231" s="401"/>
      <c r="CD1231" s="401"/>
      <c r="CE1231" s="401"/>
      <c r="CF1231" s="401"/>
      <c r="CG1231" s="401"/>
      <c r="CH1231" s="401"/>
      <c r="CI1231" s="401"/>
      <c r="CJ1231" s="401"/>
      <c r="CK1231" s="401"/>
    </row>
    <row r="1232" spans="1:89" s="12" customFormat="1" ht="82.5" customHeight="1">
      <c r="A1232" s="371" t="s">
        <v>3040</v>
      </c>
      <c r="B1232" s="372" t="s">
        <v>23</v>
      </c>
      <c r="C1232" s="79" t="s">
        <v>2299</v>
      </c>
      <c r="D1232" s="79" t="s">
        <v>2252</v>
      </c>
      <c r="E1232" s="80" t="s">
        <v>2300</v>
      </c>
      <c r="F1232" s="81" t="s">
        <v>2258</v>
      </c>
      <c r="G1232" s="82" t="s">
        <v>35</v>
      </c>
      <c r="H1232" s="371">
        <v>0</v>
      </c>
      <c r="I1232" s="83">
        <v>470000000</v>
      </c>
      <c r="J1232" s="84" t="s">
        <v>25</v>
      </c>
      <c r="K1232" s="372" t="s">
        <v>1598</v>
      </c>
      <c r="L1232" s="64" t="s">
        <v>26</v>
      </c>
      <c r="M1232" s="85" t="s">
        <v>27</v>
      </c>
      <c r="N1232" s="372" t="s">
        <v>2044</v>
      </c>
      <c r="O1232" s="86" t="s">
        <v>28</v>
      </c>
      <c r="P1232" s="64">
        <v>796</v>
      </c>
      <c r="Q1232" s="87" t="s">
        <v>29</v>
      </c>
      <c r="R1232" s="87" t="s">
        <v>3128</v>
      </c>
      <c r="S1232" s="88">
        <v>720000</v>
      </c>
      <c r="T1232" s="89">
        <f t="shared" si="42"/>
        <v>0</v>
      </c>
      <c r="U1232" s="90">
        <f t="shared" si="43"/>
        <v>0</v>
      </c>
      <c r="V1232" s="90"/>
      <c r="W1232" s="371" t="s">
        <v>262</v>
      </c>
      <c r="X1232" s="62"/>
      <c r="Y1232" s="132"/>
      <c r="Z1232" s="74"/>
      <c r="AA1232" s="22"/>
      <c r="AB1232" s="141"/>
      <c r="AC1232" s="248"/>
      <c r="AD1232" s="248"/>
      <c r="AE1232" s="248"/>
      <c r="AF1232" s="248"/>
      <c r="AG1232" s="293"/>
      <c r="AH1232" s="400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401"/>
      <c r="AS1232" s="401"/>
      <c r="AT1232" s="401"/>
      <c r="AU1232" s="401"/>
      <c r="AV1232" s="401"/>
      <c r="AW1232" s="401"/>
      <c r="AX1232" s="401"/>
      <c r="AY1232" s="401"/>
      <c r="AZ1232" s="401"/>
      <c r="BA1232" s="401"/>
      <c r="BB1232" s="401"/>
      <c r="BC1232" s="401"/>
      <c r="BD1232" s="401"/>
      <c r="BE1232" s="401"/>
      <c r="BF1232" s="401"/>
      <c r="BG1232" s="401"/>
      <c r="BH1232" s="401"/>
      <c r="BI1232" s="401"/>
      <c r="BJ1232" s="401"/>
      <c r="BK1232" s="401"/>
      <c r="BL1232" s="401"/>
      <c r="BM1232" s="401"/>
      <c r="BN1232" s="401"/>
      <c r="BO1232" s="401"/>
      <c r="BP1232" s="401"/>
      <c r="BQ1232" s="401"/>
      <c r="BR1232" s="401"/>
      <c r="BS1232" s="401"/>
      <c r="BT1232" s="401"/>
      <c r="BU1232" s="401"/>
      <c r="BV1232" s="401"/>
      <c r="BW1232" s="401"/>
      <c r="BX1232" s="401"/>
      <c r="BY1232" s="401"/>
      <c r="BZ1232" s="401"/>
      <c r="CA1232" s="401"/>
      <c r="CB1232" s="401"/>
      <c r="CC1232" s="401"/>
      <c r="CD1232" s="401"/>
      <c r="CE1232" s="401"/>
      <c r="CF1232" s="401"/>
      <c r="CG1232" s="401"/>
      <c r="CH1232" s="401"/>
      <c r="CI1232" s="401"/>
      <c r="CJ1232" s="401"/>
      <c r="CK1232" s="401"/>
    </row>
    <row r="1233" spans="1:89" s="12" customFormat="1" ht="82.5" customHeight="1">
      <c r="A1233" s="371" t="s">
        <v>3669</v>
      </c>
      <c r="B1233" s="372" t="s">
        <v>23</v>
      </c>
      <c r="C1233" s="79" t="s">
        <v>2299</v>
      </c>
      <c r="D1233" s="79" t="s">
        <v>2252</v>
      </c>
      <c r="E1233" s="80" t="s">
        <v>2300</v>
      </c>
      <c r="F1233" s="81" t="s">
        <v>2258</v>
      </c>
      <c r="G1233" s="82" t="s">
        <v>24</v>
      </c>
      <c r="H1233" s="371">
        <v>0</v>
      </c>
      <c r="I1233" s="83">
        <v>470000000</v>
      </c>
      <c r="J1233" s="84" t="s">
        <v>25</v>
      </c>
      <c r="K1233" s="372" t="s">
        <v>1598</v>
      </c>
      <c r="L1233" s="64" t="s">
        <v>26</v>
      </c>
      <c r="M1233" s="85" t="s">
        <v>27</v>
      </c>
      <c r="N1233" s="372" t="s">
        <v>2044</v>
      </c>
      <c r="O1233" s="86" t="s">
        <v>28</v>
      </c>
      <c r="P1233" s="64">
        <v>796</v>
      </c>
      <c r="Q1233" s="87" t="s">
        <v>29</v>
      </c>
      <c r="R1233" s="87" t="s">
        <v>3128</v>
      </c>
      <c r="S1233" s="88">
        <v>570000</v>
      </c>
      <c r="T1233" s="89">
        <f t="shared" si="42"/>
        <v>0</v>
      </c>
      <c r="U1233" s="90">
        <f t="shared" si="43"/>
        <v>0</v>
      </c>
      <c r="V1233" s="90"/>
      <c r="W1233" s="371" t="s">
        <v>262</v>
      </c>
      <c r="X1233" s="62" t="s">
        <v>3745</v>
      </c>
      <c r="Y1233" s="132"/>
      <c r="Z1233" s="74"/>
      <c r="AA1233" s="22"/>
      <c r="AB1233" s="141"/>
      <c r="AC1233" s="248"/>
      <c r="AD1233" s="248"/>
      <c r="AE1233" s="248"/>
      <c r="AF1233" s="248"/>
      <c r="AG1233" s="293"/>
      <c r="AH1233" s="400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401"/>
      <c r="AS1233" s="401"/>
      <c r="AT1233" s="401"/>
      <c r="AU1233" s="401"/>
      <c r="AV1233" s="401"/>
      <c r="AW1233" s="401"/>
      <c r="AX1233" s="401"/>
      <c r="AY1233" s="401"/>
      <c r="AZ1233" s="401"/>
      <c r="BA1233" s="401"/>
      <c r="BB1233" s="401"/>
      <c r="BC1233" s="401"/>
      <c r="BD1233" s="401"/>
      <c r="BE1233" s="401"/>
      <c r="BF1233" s="401"/>
      <c r="BG1233" s="401"/>
      <c r="BH1233" s="401"/>
      <c r="BI1233" s="401"/>
      <c r="BJ1233" s="401"/>
      <c r="BK1233" s="401"/>
      <c r="BL1233" s="401"/>
      <c r="BM1233" s="401"/>
      <c r="BN1233" s="401"/>
      <c r="BO1233" s="401"/>
      <c r="BP1233" s="401"/>
      <c r="BQ1233" s="401"/>
      <c r="BR1233" s="401"/>
      <c r="BS1233" s="401"/>
      <c r="BT1233" s="401"/>
      <c r="BU1233" s="401"/>
      <c r="BV1233" s="401"/>
      <c r="BW1233" s="401"/>
      <c r="BX1233" s="401"/>
      <c r="BY1233" s="401"/>
      <c r="BZ1233" s="401"/>
      <c r="CA1233" s="401"/>
      <c r="CB1233" s="401"/>
      <c r="CC1233" s="401"/>
      <c r="CD1233" s="401"/>
      <c r="CE1233" s="401"/>
      <c r="CF1233" s="401"/>
      <c r="CG1233" s="401"/>
      <c r="CH1233" s="401"/>
      <c r="CI1233" s="401"/>
      <c r="CJ1233" s="401"/>
      <c r="CK1233" s="401"/>
    </row>
    <row r="1234" spans="1:89" s="12" customFormat="1" ht="82.5" customHeight="1">
      <c r="A1234" s="371" t="s">
        <v>3041</v>
      </c>
      <c r="B1234" s="372" t="s">
        <v>23</v>
      </c>
      <c r="C1234" s="79" t="s">
        <v>2299</v>
      </c>
      <c r="D1234" s="79" t="s">
        <v>2252</v>
      </c>
      <c r="E1234" s="80" t="s">
        <v>2300</v>
      </c>
      <c r="F1234" s="81" t="s">
        <v>2259</v>
      </c>
      <c r="G1234" s="82" t="s">
        <v>35</v>
      </c>
      <c r="H1234" s="371">
        <v>0</v>
      </c>
      <c r="I1234" s="83">
        <v>470000000</v>
      </c>
      <c r="J1234" s="84" t="s">
        <v>25</v>
      </c>
      <c r="K1234" s="372" t="s">
        <v>1598</v>
      </c>
      <c r="L1234" s="64" t="s">
        <v>26</v>
      </c>
      <c r="M1234" s="85" t="s">
        <v>27</v>
      </c>
      <c r="N1234" s="372" t="s">
        <v>2044</v>
      </c>
      <c r="O1234" s="86" t="s">
        <v>28</v>
      </c>
      <c r="P1234" s="64">
        <v>796</v>
      </c>
      <c r="Q1234" s="87" t="s">
        <v>29</v>
      </c>
      <c r="R1234" s="87" t="s">
        <v>3128</v>
      </c>
      <c r="S1234" s="88">
        <v>400000</v>
      </c>
      <c r="T1234" s="89">
        <f t="shared" si="42"/>
        <v>0</v>
      </c>
      <c r="U1234" s="90">
        <f t="shared" si="43"/>
        <v>0</v>
      </c>
      <c r="V1234" s="90"/>
      <c r="W1234" s="371" t="s">
        <v>262</v>
      </c>
      <c r="X1234" s="62"/>
      <c r="Y1234" s="132"/>
      <c r="Z1234" s="74"/>
      <c r="AA1234" s="22"/>
      <c r="AB1234" s="141"/>
      <c r="AC1234" s="248"/>
      <c r="AD1234" s="248"/>
      <c r="AE1234" s="248"/>
      <c r="AF1234" s="248"/>
      <c r="AG1234" s="293"/>
      <c r="AH1234" s="400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401"/>
      <c r="AS1234" s="401"/>
      <c r="AT1234" s="401"/>
      <c r="AU1234" s="401"/>
      <c r="AV1234" s="401"/>
      <c r="AW1234" s="401"/>
      <c r="AX1234" s="401"/>
      <c r="AY1234" s="401"/>
      <c r="AZ1234" s="401"/>
      <c r="BA1234" s="401"/>
      <c r="BB1234" s="401"/>
      <c r="BC1234" s="401"/>
      <c r="BD1234" s="401"/>
      <c r="BE1234" s="401"/>
      <c r="BF1234" s="401"/>
      <c r="BG1234" s="401"/>
      <c r="BH1234" s="401"/>
      <c r="BI1234" s="401"/>
      <c r="BJ1234" s="401"/>
      <c r="BK1234" s="401"/>
      <c r="BL1234" s="401"/>
      <c r="BM1234" s="401"/>
      <c r="BN1234" s="401"/>
      <c r="BO1234" s="401"/>
      <c r="BP1234" s="401"/>
      <c r="BQ1234" s="401"/>
      <c r="BR1234" s="401"/>
      <c r="BS1234" s="401"/>
      <c r="BT1234" s="401"/>
      <c r="BU1234" s="401"/>
      <c r="BV1234" s="401"/>
      <c r="BW1234" s="401"/>
      <c r="BX1234" s="401"/>
      <c r="BY1234" s="401"/>
      <c r="BZ1234" s="401"/>
      <c r="CA1234" s="401"/>
      <c r="CB1234" s="401"/>
      <c r="CC1234" s="401"/>
      <c r="CD1234" s="401"/>
      <c r="CE1234" s="401"/>
      <c r="CF1234" s="401"/>
      <c r="CG1234" s="401"/>
      <c r="CH1234" s="401"/>
      <c r="CI1234" s="401"/>
      <c r="CJ1234" s="401"/>
      <c r="CK1234" s="401"/>
    </row>
    <row r="1235" spans="1:89" s="12" customFormat="1" ht="82.5" customHeight="1">
      <c r="A1235" s="371" t="s">
        <v>3670</v>
      </c>
      <c r="B1235" s="372" t="s">
        <v>23</v>
      </c>
      <c r="C1235" s="79" t="s">
        <v>2299</v>
      </c>
      <c r="D1235" s="79" t="s">
        <v>2252</v>
      </c>
      <c r="E1235" s="80" t="s">
        <v>2300</v>
      </c>
      <c r="F1235" s="81" t="s">
        <v>2259</v>
      </c>
      <c r="G1235" s="82" t="s">
        <v>24</v>
      </c>
      <c r="H1235" s="371">
        <v>0</v>
      </c>
      <c r="I1235" s="83">
        <v>470000000</v>
      </c>
      <c r="J1235" s="84" t="s">
        <v>25</v>
      </c>
      <c r="K1235" s="372" t="s">
        <v>1598</v>
      </c>
      <c r="L1235" s="64" t="s">
        <v>26</v>
      </c>
      <c r="M1235" s="85" t="s">
        <v>27</v>
      </c>
      <c r="N1235" s="372" t="s">
        <v>2044</v>
      </c>
      <c r="O1235" s="86" t="s">
        <v>28</v>
      </c>
      <c r="P1235" s="64">
        <v>796</v>
      </c>
      <c r="Q1235" s="87" t="s">
        <v>29</v>
      </c>
      <c r="R1235" s="87" t="s">
        <v>3128</v>
      </c>
      <c r="S1235" s="88">
        <v>330000</v>
      </c>
      <c r="T1235" s="89">
        <f t="shared" si="42"/>
        <v>0</v>
      </c>
      <c r="U1235" s="90">
        <f t="shared" si="43"/>
        <v>0</v>
      </c>
      <c r="V1235" s="90"/>
      <c r="W1235" s="371" t="s">
        <v>262</v>
      </c>
      <c r="X1235" s="62" t="s">
        <v>3745</v>
      </c>
      <c r="Y1235" s="132"/>
      <c r="Z1235" s="74"/>
      <c r="AA1235" s="22"/>
      <c r="AB1235" s="141"/>
      <c r="AC1235" s="248"/>
      <c r="AD1235" s="248"/>
      <c r="AE1235" s="248"/>
      <c r="AF1235" s="248"/>
      <c r="AG1235" s="293"/>
      <c r="AH1235" s="400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401"/>
      <c r="AS1235" s="401"/>
      <c r="AT1235" s="401"/>
      <c r="AU1235" s="401"/>
      <c r="AV1235" s="401"/>
      <c r="AW1235" s="401"/>
      <c r="AX1235" s="401"/>
      <c r="AY1235" s="401"/>
      <c r="AZ1235" s="401"/>
      <c r="BA1235" s="401"/>
      <c r="BB1235" s="401"/>
      <c r="BC1235" s="401"/>
      <c r="BD1235" s="401"/>
      <c r="BE1235" s="401"/>
      <c r="BF1235" s="401"/>
      <c r="BG1235" s="401"/>
      <c r="BH1235" s="401"/>
      <c r="BI1235" s="401"/>
      <c r="BJ1235" s="401"/>
      <c r="BK1235" s="401"/>
      <c r="BL1235" s="401"/>
      <c r="BM1235" s="401"/>
      <c r="BN1235" s="401"/>
      <c r="BO1235" s="401"/>
      <c r="BP1235" s="401"/>
      <c r="BQ1235" s="401"/>
      <c r="BR1235" s="401"/>
      <c r="BS1235" s="401"/>
      <c r="BT1235" s="401"/>
      <c r="BU1235" s="401"/>
      <c r="BV1235" s="401"/>
      <c r="BW1235" s="401"/>
      <c r="BX1235" s="401"/>
      <c r="BY1235" s="401"/>
      <c r="BZ1235" s="401"/>
      <c r="CA1235" s="401"/>
      <c r="CB1235" s="401"/>
      <c r="CC1235" s="401"/>
      <c r="CD1235" s="401"/>
      <c r="CE1235" s="401"/>
      <c r="CF1235" s="401"/>
      <c r="CG1235" s="401"/>
      <c r="CH1235" s="401"/>
      <c r="CI1235" s="401"/>
      <c r="CJ1235" s="401"/>
      <c r="CK1235" s="401"/>
    </row>
    <row r="1236" spans="1:89" s="12" customFormat="1" ht="82.5" customHeight="1">
      <c r="A1236" s="371" t="s">
        <v>3042</v>
      </c>
      <c r="B1236" s="372" t="s">
        <v>23</v>
      </c>
      <c r="C1236" s="79" t="s">
        <v>2299</v>
      </c>
      <c r="D1236" s="79" t="s">
        <v>2252</v>
      </c>
      <c r="E1236" s="80" t="s">
        <v>2300</v>
      </c>
      <c r="F1236" s="81" t="s">
        <v>2260</v>
      </c>
      <c r="G1236" s="82" t="s">
        <v>35</v>
      </c>
      <c r="H1236" s="371">
        <v>0</v>
      </c>
      <c r="I1236" s="83">
        <v>470000000</v>
      </c>
      <c r="J1236" s="84" t="s">
        <v>25</v>
      </c>
      <c r="K1236" s="372" t="s">
        <v>1598</v>
      </c>
      <c r="L1236" s="64" t="s">
        <v>26</v>
      </c>
      <c r="M1236" s="85" t="s">
        <v>27</v>
      </c>
      <c r="N1236" s="372" t="s">
        <v>2044</v>
      </c>
      <c r="O1236" s="86" t="s">
        <v>28</v>
      </c>
      <c r="P1236" s="64">
        <v>796</v>
      </c>
      <c r="Q1236" s="87" t="s">
        <v>29</v>
      </c>
      <c r="R1236" s="87" t="s">
        <v>3128</v>
      </c>
      <c r="S1236" s="88">
        <v>530000</v>
      </c>
      <c r="T1236" s="89">
        <f t="shared" si="42"/>
        <v>0</v>
      </c>
      <c r="U1236" s="90">
        <f t="shared" si="43"/>
        <v>0</v>
      </c>
      <c r="V1236" s="90"/>
      <c r="W1236" s="371" t="s">
        <v>262</v>
      </c>
      <c r="X1236" s="62"/>
      <c r="Y1236" s="132"/>
      <c r="Z1236" s="74"/>
      <c r="AA1236" s="22"/>
      <c r="AB1236" s="141"/>
      <c r="AC1236" s="248"/>
      <c r="AD1236" s="248"/>
      <c r="AE1236" s="248"/>
      <c r="AF1236" s="248"/>
      <c r="AG1236" s="293"/>
      <c r="AH1236" s="400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401"/>
      <c r="AS1236" s="401"/>
      <c r="AT1236" s="401"/>
      <c r="AU1236" s="401"/>
      <c r="AV1236" s="401"/>
      <c r="AW1236" s="401"/>
      <c r="AX1236" s="401"/>
      <c r="AY1236" s="401"/>
      <c r="AZ1236" s="401"/>
      <c r="BA1236" s="401"/>
      <c r="BB1236" s="401"/>
      <c r="BC1236" s="401"/>
      <c r="BD1236" s="401"/>
      <c r="BE1236" s="401"/>
      <c r="BF1236" s="401"/>
      <c r="BG1236" s="401"/>
      <c r="BH1236" s="401"/>
      <c r="BI1236" s="401"/>
      <c r="BJ1236" s="401"/>
      <c r="BK1236" s="401"/>
      <c r="BL1236" s="401"/>
      <c r="BM1236" s="401"/>
      <c r="BN1236" s="401"/>
      <c r="BO1236" s="401"/>
      <c r="BP1236" s="401"/>
      <c r="BQ1236" s="401"/>
      <c r="BR1236" s="401"/>
      <c r="BS1236" s="401"/>
      <c r="BT1236" s="401"/>
      <c r="BU1236" s="401"/>
      <c r="BV1236" s="401"/>
      <c r="BW1236" s="401"/>
      <c r="BX1236" s="401"/>
      <c r="BY1236" s="401"/>
      <c r="BZ1236" s="401"/>
      <c r="CA1236" s="401"/>
      <c r="CB1236" s="401"/>
      <c r="CC1236" s="401"/>
      <c r="CD1236" s="401"/>
      <c r="CE1236" s="401"/>
      <c r="CF1236" s="401"/>
      <c r="CG1236" s="401"/>
      <c r="CH1236" s="401"/>
      <c r="CI1236" s="401"/>
      <c r="CJ1236" s="401"/>
      <c r="CK1236" s="401"/>
    </row>
    <row r="1237" spans="1:89" s="12" customFormat="1" ht="82.5" customHeight="1">
      <c r="A1237" s="371" t="s">
        <v>3671</v>
      </c>
      <c r="B1237" s="372" t="s">
        <v>23</v>
      </c>
      <c r="C1237" s="79" t="s">
        <v>2299</v>
      </c>
      <c r="D1237" s="79" t="s">
        <v>2252</v>
      </c>
      <c r="E1237" s="80" t="s">
        <v>2300</v>
      </c>
      <c r="F1237" s="81" t="s">
        <v>2260</v>
      </c>
      <c r="G1237" s="82" t="s">
        <v>24</v>
      </c>
      <c r="H1237" s="371">
        <v>0</v>
      </c>
      <c r="I1237" s="83">
        <v>470000000</v>
      </c>
      <c r="J1237" s="84" t="s">
        <v>25</v>
      </c>
      <c r="K1237" s="372" t="s">
        <v>1598</v>
      </c>
      <c r="L1237" s="64" t="s">
        <v>26</v>
      </c>
      <c r="M1237" s="85" t="s">
        <v>27</v>
      </c>
      <c r="N1237" s="372" t="s">
        <v>2044</v>
      </c>
      <c r="O1237" s="86" t="s">
        <v>28</v>
      </c>
      <c r="P1237" s="64">
        <v>796</v>
      </c>
      <c r="Q1237" s="87" t="s">
        <v>29</v>
      </c>
      <c r="R1237" s="87" t="s">
        <v>3128</v>
      </c>
      <c r="S1237" s="88">
        <v>450000</v>
      </c>
      <c r="T1237" s="89">
        <f t="shared" si="42"/>
        <v>0</v>
      </c>
      <c r="U1237" s="90">
        <f t="shared" si="43"/>
        <v>0</v>
      </c>
      <c r="V1237" s="90"/>
      <c r="W1237" s="371" t="s">
        <v>262</v>
      </c>
      <c r="X1237" s="62" t="s">
        <v>3745</v>
      </c>
      <c r="Y1237" s="132"/>
      <c r="Z1237" s="74"/>
      <c r="AA1237" s="22"/>
      <c r="AB1237" s="141"/>
      <c r="AC1237" s="248"/>
      <c r="AD1237" s="248"/>
      <c r="AE1237" s="248"/>
      <c r="AF1237" s="248"/>
      <c r="AG1237" s="293"/>
      <c r="AH1237" s="400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401"/>
      <c r="AS1237" s="401"/>
      <c r="AT1237" s="401"/>
      <c r="AU1237" s="401"/>
      <c r="AV1237" s="401"/>
      <c r="AW1237" s="401"/>
      <c r="AX1237" s="401"/>
      <c r="AY1237" s="401"/>
      <c r="AZ1237" s="401"/>
      <c r="BA1237" s="401"/>
      <c r="BB1237" s="401"/>
      <c r="BC1237" s="401"/>
      <c r="BD1237" s="401"/>
      <c r="BE1237" s="401"/>
      <c r="BF1237" s="401"/>
      <c r="BG1237" s="401"/>
      <c r="BH1237" s="401"/>
      <c r="BI1237" s="401"/>
      <c r="BJ1237" s="401"/>
      <c r="BK1237" s="401"/>
      <c r="BL1237" s="401"/>
      <c r="BM1237" s="401"/>
      <c r="BN1237" s="401"/>
      <c r="BO1237" s="401"/>
      <c r="BP1237" s="401"/>
      <c r="BQ1237" s="401"/>
      <c r="BR1237" s="401"/>
      <c r="BS1237" s="401"/>
      <c r="BT1237" s="401"/>
      <c r="BU1237" s="401"/>
      <c r="BV1237" s="401"/>
      <c r="BW1237" s="401"/>
      <c r="BX1237" s="401"/>
      <c r="BY1237" s="401"/>
      <c r="BZ1237" s="401"/>
      <c r="CA1237" s="401"/>
      <c r="CB1237" s="401"/>
      <c r="CC1237" s="401"/>
      <c r="CD1237" s="401"/>
      <c r="CE1237" s="401"/>
      <c r="CF1237" s="401"/>
      <c r="CG1237" s="401"/>
      <c r="CH1237" s="401"/>
      <c r="CI1237" s="401"/>
      <c r="CJ1237" s="401"/>
      <c r="CK1237" s="401"/>
    </row>
    <row r="1238" spans="1:89" s="12" customFormat="1" ht="82.5" customHeight="1">
      <c r="A1238" s="371" t="s">
        <v>3043</v>
      </c>
      <c r="B1238" s="372" t="s">
        <v>23</v>
      </c>
      <c r="C1238" s="79" t="s">
        <v>2353</v>
      </c>
      <c r="D1238" s="79" t="s">
        <v>1168</v>
      </c>
      <c r="E1238" s="80" t="s">
        <v>2354</v>
      </c>
      <c r="F1238" s="81" t="s">
        <v>2261</v>
      </c>
      <c r="G1238" s="82" t="s">
        <v>35</v>
      </c>
      <c r="H1238" s="371">
        <v>0</v>
      </c>
      <c r="I1238" s="83">
        <v>470000000</v>
      </c>
      <c r="J1238" s="84" t="s">
        <v>25</v>
      </c>
      <c r="K1238" s="372" t="s">
        <v>1598</v>
      </c>
      <c r="L1238" s="64" t="s">
        <v>26</v>
      </c>
      <c r="M1238" s="85" t="s">
        <v>27</v>
      </c>
      <c r="N1238" s="372" t="s">
        <v>2044</v>
      </c>
      <c r="O1238" s="86" t="s">
        <v>28</v>
      </c>
      <c r="P1238" s="64">
        <v>796</v>
      </c>
      <c r="Q1238" s="87" t="s">
        <v>29</v>
      </c>
      <c r="R1238" s="87" t="s">
        <v>3128</v>
      </c>
      <c r="S1238" s="88">
        <v>170000</v>
      </c>
      <c r="T1238" s="89">
        <f t="shared" si="42"/>
        <v>0</v>
      </c>
      <c r="U1238" s="90">
        <f t="shared" si="43"/>
        <v>0</v>
      </c>
      <c r="V1238" s="90"/>
      <c r="W1238" s="371" t="s">
        <v>262</v>
      </c>
      <c r="X1238" s="62"/>
      <c r="Y1238" s="132"/>
      <c r="Z1238" s="74"/>
      <c r="AA1238" s="22"/>
      <c r="AB1238" s="141"/>
      <c r="AC1238" s="248"/>
      <c r="AD1238" s="248"/>
      <c r="AE1238" s="248"/>
      <c r="AF1238" s="248"/>
      <c r="AG1238" s="293"/>
      <c r="AH1238" s="400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401"/>
      <c r="AS1238" s="401"/>
      <c r="AT1238" s="401"/>
      <c r="AU1238" s="401"/>
      <c r="AV1238" s="401"/>
      <c r="AW1238" s="401"/>
      <c r="AX1238" s="401"/>
      <c r="AY1238" s="401"/>
      <c r="AZ1238" s="401"/>
      <c r="BA1238" s="401"/>
      <c r="BB1238" s="401"/>
      <c r="BC1238" s="401"/>
      <c r="BD1238" s="401"/>
      <c r="BE1238" s="401"/>
      <c r="BF1238" s="401"/>
      <c r="BG1238" s="401"/>
      <c r="BH1238" s="401"/>
      <c r="BI1238" s="401"/>
      <c r="BJ1238" s="401"/>
      <c r="BK1238" s="401"/>
      <c r="BL1238" s="401"/>
      <c r="BM1238" s="401"/>
      <c r="BN1238" s="401"/>
      <c r="BO1238" s="401"/>
      <c r="BP1238" s="401"/>
      <c r="BQ1238" s="401"/>
      <c r="BR1238" s="401"/>
      <c r="BS1238" s="401"/>
      <c r="BT1238" s="401"/>
      <c r="BU1238" s="401"/>
      <c r="BV1238" s="401"/>
      <c r="BW1238" s="401"/>
      <c r="BX1238" s="401"/>
      <c r="BY1238" s="401"/>
      <c r="BZ1238" s="401"/>
      <c r="CA1238" s="401"/>
      <c r="CB1238" s="401"/>
      <c r="CC1238" s="401"/>
      <c r="CD1238" s="401"/>
      <c r="CE1238" s="401"/>
      <c r="CF1238" s="401"/>
      <c r="CG1238" s="401"/>
      <c r="CH1238" s="401"/>
      <c r="CI1238" s="401"/>
      <c r="CJ1238" s="401"/>
      <c r="CK1238" s="401"/>
    </row>
    <row r="1239" spans="1:89" s="12" customFormat="1" ht="45" customHeight="1">
      <c r="A1239" s="217" t="s">
        <v>3672</v>
      </c>
      <c r="B1239" s="219" t="s">
        <v>23</v>
      </c>
      <c r="C1239" s="231" t="s">
        <v>2353</v>
      </c>
      <c r="D1239" s="231" t="s">
        <v>1168</v>
      </c>
      <c r="E1239" s="220" t="s">
        <v>2354</v>
      </c>
      <c r="F1239" s="221" t="s">
        <v>2261</v>
      </c>
      <c r="G1239" s="222" t="s">
        <v>24</v>
      </c>
      <c r="H1239" s="217">
        <v>0</v>
      </c>
      <c r="I1239" s="223">
        <v>470000000</v>
      </c>
      <c r="J1239" s="224" t="s">
        <v>25</v>
      </c>
      <c r="K1239" s="219" t="s">
        <v>3479</v>
      </c>
      <c r="L1239" s="225" t="s">
        <v>26</v>
      </c>
      <c r="M1239" s="226" t="s">
        <v>27</v>
      </c>
      <c r="N1239" s="219" t="s">
        <v>2044</v>
      </c>
      <c r="O1239" s="227" t="s">
        <v>28</v>
      </c>
      <c r="P1239" s="225">
        <v>796</v>
      </c>
      <c r="Q1239" s="228" t="s">
        <v>29</v>
      </c>
      <c r="R1239" s="228" t="s">
        <v>3128</v>
      </c>
      <c r="S1239" s="229">
        <v>120000</v>
      </c>
      <c r="T1239" s="230">
        <f t="shared" si="42"/>
        <v>0</v>
      </c>
      <c r="U1239" s="252">
        <f t="shared" si="43"/>
        <v>0</v>
      </c>
      <c r="V1239" s="252"/>
      <c r="W1239" s="217" t="s">
        <v>262</v>
      </c>
      <c r="X1239" s="218" t="s">
        <v>3746</v>
      </c>
      <c r="Y1239" s="132"/>
      <c r="Z1239" s="22"/>
      <c r="AA1239" s="22"/>
      <c r="AB1239" s="141"/>
      <c r="AC1239" s="248"/>
      <c r="AD1239" s="248"/>
      <c r="AE1239" s="248"/>
      <c r="AF1239" s="248"/>
      <c r="AG1239" s="293"/>
      <c r="AH1239" s="400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401"/>
      <c r="AS1239" s="401"/>
      <c r="AT1239" s="401"/>
      <c r="AU1239" s="401"/>
      <c r="AV1239" s="401"/>
      <c r="AW1239" s="401"/>
      <c r="AX1239" s="401"/>
      <c r="AY1239" s="401"/>
      <c r="AZ1239" s="401"/>
      <c r="BA1239" s="401"/>
      <c r="BB1239" s="401"/>
      <c r="BC1239" s="401"/>
      <c r="BD1239" s="401"/>
      <c r="BE1239" s="401"/>
      <c r="BF1239" s="401"/>
      <c r="BG1239" s="401"/>
      <c r="BH1239" s="401"/>
      <c r="BI1239" s="401"/>
      <c r="BJ1239" s="401"/>
      <c r="BK1239" s="401"/>
      <c r="BL1239" s="401"/>
      <c r="BM1239" s="401"/>
      <c r="BN1239" s="401"/>
      <c r="BO1239" s="401"/>
      <c r="BP1239" s="401"/>
      <c r="BQ1239" s="401"/>
      <c r="BR1239" s="401"/>
      <c r="BS1239" s="401"/>
      <c r="BT1239" s="401"/>
      <c r="BU1239" s="401"/>
      <c r="BV1239" s="401"/>
      <c r="BW1239" s="401"/>
      <c r="BX1239" s="401"/>
      <c r="BY1239" s="401"/>
      <c r="BZ1239" s="401"/>
      <c r="CA1239" s="401"/>
      <c r="CB1239" s="401"/>
      <c r="CC1239" s="401"/>
      <c r="CD1239" s="401"/>
      <c r="CE1239" s="401"/>
      <c r="CF1239" s="401"/>
      <c r="CG1239" s="401"/>
      <c r="CH1239" s="401"/>
      <c r="CI1239" s="401"/>
      <c r="CJ1239" s="401"/>
      <c r="CK1239" s="401"/>
    </row>
    <row r="1240" spans="1:89" s="12" customFormat="1" ht="45" customHeight="1">
      <c r="A1240" s="217" t="s">
        <v>4256</v>
      </c>
      <c r="B1240" s="219" t="s">
        <v>23</v>
      </c>
      <c r="C1240" s="231" t="s">
        <v>2353</v>
      </c>
      <c r="D1240" s="231" t="s">
        <v>1168</v>
      </c>
      <c r="E1240" s="220" t="s">
        <v>2354</v>
      </c>
      <c r="F1240" s="221" t="s">
        <v>2261</v>
      </c>
      <c r="G1240" s="222" t="s">
        <v>24</v>
      </c>
      <c r="H1240" s="217">
        <v>0</v>
      </c>
      <c r="I1240" s="223">
        <v>470000000</v>
      </c>
      <c r="J1240" s="224" t="s">
        <v>25</v>
      </c>
      <c r="K1240" s="219" t="s">
        <v>1598</v>
      </c>
      <c r="L1240" s="225" t="s">
        <v>26</v>
      </c>
      <c r="M1240" s="226" t="s">
        <v>27</v>
      </c>
      <c r="N1240" s="219" t="s">
        <v>2044</v>
      </c>
      <c r="O1240" s="227" t="s">
        <v>28</v>
      </c>
      <c r="P1240" s="225">
        <v>796</v>
      </c>
      <c r="Q1240" s="228" t="s">
        <v>29</v>
      </c>
      <c r="R1240" s="228">
        <v>13</v>
      </c>
      <c r="S1240" s="229">
        <v>120000</v>
      </c>
      <c r="T1240" s="230">
        <f t="shared" si="42"/>
        <v>1560000</v>
      </c>
      <c r="U1240" s="252">
        <f t="shared" si="43"/>
        <v>1747200.0000000002</v>
      </c>
      <c r="V1240" s="252"/>
      <c r="W1240" s="217" t="s">
        <v>262</v>
      </c>
      <c r="X1240" s="218" t="s">
        <v>3181</v>
      </c>
      <c r="Y1240" s="132"/>
      <c r="Z1240" s="406"/>
      <c r="AA1240" s="405"/>
      <c r="AB1240" s="403"/>
      <c r="AC1240" s="404"/>
      <c r="AD1240" s="404"/>
      <c r="AE1240" s="404"/>
      <c r="AF1240" s="404"/>
      <c r="AG1240" s="411"/>
      <c r="AH1240" s="400"/>
      <c r="AI1240" s="405"/>
      <c r="AJ1240" s="406"/>
      <c r="AK1240" s="405"/>
      <c r="AL1240" s="406"/>
      <c r="AM1240" s="405"/>
      <c r="AN1240" s="405"/>
      <c r="AO1240" s="22"/>
      <c r="AP1240" s="22"/>
      <c r="AQ1240" s="22"/>
      <c r="AR1240" s="401"/>
      <c r="AS1240" s="401"/>
      <c r="AT1240" s="401"/>
      <c r="AU1240" s="401"/>
      <c r="AV1240" s="401"/>
      <c r="AW1240" s="401"/>
      <c r="AX1240" s="401"/>
      <c r="AY1240" s="401"/>
      <c r="AZ1240" s="401"/>
      <c r="BA1240" s="401"/>
      <c r="BB1240" s="401"/>
      <c r="BC1240" s="401"/>
      <c r="BD1240" s="401"/>
      <c r="BE1240" s="401"/>
      <c r="BF1240" s="401"/>
      <c r="BG1240" s="401"/>
      <c r="BH1240" s="401"/>
      <c r="BI1240" s="401"/>
      <c r="BJ1240" s="401"/>
      <c r="BK1240" s="401"/>
      <c r="BL1240" s="401"/>
      <c r="BM1240" s="401"/>
      <c r="BN1240" s="401"/>
      <c r="BO1240" s="401"/>
      <c r="BP1240" s="401"/>
      <c r="BQ1240" s="401"/>
      <c r="BR1240" s="401"/>
      <c r="BS1240" s="401"/>
      <c r="BT1240" s="401"/>
      <c r="BU1240" s="401"/>
      <c r="BV1240" s="401"/>
      <c r="BW1240" s="401"/>
      <c r="BX1240" s="401"/>
      <c r="BY1240" s="401"/>
      <c r="BZ1240" s="401"/>
      <c r="CA1240" s="401"/>
      <c r="CB1240" s="401"/>
      <c r="CC1240" s="401"/>
      <c r="CD1240" s="401"/>
      <c r="CE1240" s="401"/>
      <c r="CF1240" s="401"/>
      <c r="CG1240" s="401"/>
      <c r="CH1240" s="401"/>
      <c r="CI1240" s="401"/>
      <c r="CJ1240" s="401"/>
      <c r="CK1240" s="401"/>
    </row>
    <row r="1241" spans="1:89" s="12" customFormat="1" ht="82.5" customHeight="1">
      <c r="A1241" s="217" t="s">
        <v>3044</v>
      </c>
      <c r="B1241" s="219" t="s">
        <v>23</v>
      </c>
      <c r="C1241" s="231" t="s">
        <v>2351</v>
      </c>
      <c r="D1241" s="231" t="s">
        <v>1168</v>
      </c>
      <c r="E1241" s="220" t="s">
        <v>2352</v>
      </c>
      <c r="F1241" s="221" t="s">
        <v>2262</v>
      </c>
      <c r="G1241" s="222" t="s">
        <v>35</v>
      </c>
      <c r="H1241" s="217">
        <v>0</v>
      </c>
      <c r="I1241" s="223">
        <v>470000000</v>
      </c>
      <c r="J1241" s="224" t="s">
        <v>25</v>
      </c>
      <c r="K1241" s="219" t="s">
        <v>1598</v>
      </c>
      <c r="L1241" s="225" t="s">
        <v>26</v>
      </c>
      <c r="M1241" s="226" t="s">
        <v>27</v>
      </c>
      <c r="N1241" s="219" t="s">
        <v>2044</v>
      </c>
      <c r="O1241" s="227" t="s">
        <v>28</v>
      </c>
      <c r="P1241" s="225">
        <v>796</v>
      </c>
      <c r="Q1241" s="228" t="s">
        <v>29</v>
      </c>
      <c r="R1241" s="228" t="s">
        <v>3128</v>
      </c>
      <c r="S1241" s="229">
        <v>110000</v>
      </c>
      <c r="T1241" s="230">
        <f t="shared" si="42"/>
        <v>0</v>
      </c>
      <c r="U1241" s="252">
        <f t="shared" si="43"/>
        <v>0</v>
      </c>
      <c r="V1241" s="252"/>
      <c r="W1241" s="217" t="s">
        <v>262</v>
      </c>
      <c r="X1241" s="218"/>
      <c r="Y1241" s="132"/>
      <c r="Z1241" s="74"/>
      <c r="AA1241" s="405"/>
      <c r="AB1241" s="403"/>
      <c r="AC1241" s="404"/>
      <c r="AD1241" s="404"/>
      <c r="AE1241" s="404"/>
      <c r="AF1241" s="404"/>
      <c r="AG1241" s="411"/>
      <c r="AH1241" s="400"/>
      <c r="AI1241" s="405"/>
      <c r="AJ1241" s="405"/>
      <c r="AK1241" s="405"/>
      <c r="AL1241" s="405"/>
      <c r="AM1241" s="405"/>
      <c r="AN1241" s="405"/>
      <c r="AO1241" s="22"/>
      <c r="AP1241" s="22"/>
      <c r="AQ1241" s="22"/>
      <c r="AR1241" s="401"/>
      <c r="AS1241" s="401"/>
      <c r="AT1241" s="401"/>
      <c r="AU1241" s="401"/>
      <c r="AV1241" s="401"/>
      <c r="AW1241" s="401"/>
      <c r="AX1241" s="401"/>
      <c r="AY1241" s="401"/>
      <c r="AZ1241" s="401"/>
      <c r="BA1241" s="401"/>
      <c r="BB1241" s="401"/>
      <c r="BC1241" s="401"/>
      <c r="BD1241" s="401"/>
      <c r="BE1241" s="401"/>
      <c r="BF1241" s="401"/>
      <c r="BG1241" s="401"/>
      <c r="BH1241" s="401"/>
      <c r="BI1241" s="401"/>
      <c r="BJ1241" s="401"/>
      <c r="BK1241" s="401"/>
      <c r="BL1241" s="401"/>
      <c r="BM1241" s="401"/>
      <c r="BN1241" s="401"/>
      <c r="BO1241" s="401"/>
      <c r="BP1241" s="401"/>
      <c r="BQ1241" s="401"/>
      <c r="BR1241" s="401"/>
      <c r="BS1241" s="401"/>
      <c r="BT1241" s="401"/>
      <c r="BU1241" s="401"/>
      <c r="BV1241" s="401"/>
      <c r="BW1241" s="401"/>
      <c r="BX1241" s="401"/>
      <c r="BY1241" s="401"/>
      <c r="BZ1241" s="401"/>
      <c r="CA1241" s="401"/>
      <c r="CB1241" s="401"/>
      <c r="CC1241" s="401"/>
      <c r="CD1241" s="401"/>
      <c r="CE1241" s="401"/>
      <c r="CF1241" s="401"/>
      <c r="CG1241" s="401"/>
      <c r="CH1241" s="401"/>
      <c r="CI1241" s="401"/>
      <c r="CJ1241" s="401"/>
      <c r="CK1241" s="401"/>
    </row>
    <row r="1242" spans="1:89" s="12" customFormat="1" ht="53.25" customHeight="1">
      <c r="A1242" s="217" t="s">
        <v>3673</v>
      </c>
      <c r="B1242" s="219" t="s">
        <v>23</v>
      </c>
      <c r="C1242" s="231" t="s">
        <v>2351</v>
      </c>
      <c r="D1242" s="231" t="s">
        <v>1168</v>
      </c>
      <c r="E1242" s="220" t="s">
        <v>2352</v>
      </c>
      <c r="F1242" s="221" t="s">
        <v>2262</v>
      </c>
      <c r="G1242" s="222" t="s">
        <v>24</v>
      </c>
      <c r="H1242" s="217">
        <v>0</v>
      </c>
      <c r="I1242" s="223">
        <v>470000000</v>
      </c>
      <c r="J1242" s="224" t="s">
        <v>25</v>
      </c>
      <c r="K1242" s="219" t="s">
        <v>1598</v>
      </c>
      <c r="L1242" s="225" t="s">
        <v>26</v>
      </c>
      <c r="M1242" s="226" t="s">
        <v>27</v>
      </c>
      <c r="N1242" s="219" t="s">
        <v>2044</v>
      </c>
      <c r="O1242" s="227" t="s">
        <v>28</v>
      </c>
      <c r="P1242" s="225">
        <v>796</v>
      </c>
      <c r="Q1242" s="228" t="s">
        <v>29</v>
      </c>
      <c r="R1242" s="228">
        <v>4</v>
      </c>
      <c r="S1242" s="229">
        <v>70000</v>
      </c>
      <c r="T1242" s="230">
        <f t="shared" si="42"/>
        <v>280000</v>
      </c>
      <c r="U1242" s="252">
        <f t="shared" si="43"/>
        <v>313600.00000000006</v>
      </c>
      <c r="V1242" s="252"/>
      <c r="W1242" s="217" t="s">
        <v>262</v>
      </c>
      <c r="X1242" s="218" t="s">
        <v>3745</v>
      </c>
      <c r="Y1242" s="132"/>
      <c r="Z1242" s="406"/>
      <c r="AA1242" s="405"/>
      <c r="AB1242" s="403"/>
      <c r="AC1242" s="404"/>
      <c r="AD1242" s="404"/>
      <c r="AE1242" s="404"/>
      <c r="AF1242" s="404"/>
      <c r="AG1242" s="411"/>
      <c r="AH1242" s="400"/>
      <c r="AI1242" s="405"/>
      <c r="AJ1242" s="406"/>
      <c r="AK1242" s="405"/>
      <c r="AL1242" s="406"/>
      <c r="AM1242" s="405"/>
      <c r="AN1242" s="405"/>
      <c r="AO1242" s="22"/>
      <c r="AP1242" s="22"/>
      <c r="AQ1242" s="22"/>
      <c r="AR1242" s="401"/>
      <c r="AS1242" s="401"/>
      <c r="AT1242" s="401"/>
      <c r="AU1242" s="401"/>
      <c r="AV1242" s="401"/>
      <c r="AW1242" s="401"/>
      <c r="AX1242" s="401"/>
      <c r="AY1242" s="401"/>
      <c r="AZ1242" s="401"/>
      <c r="BA1242" s="401"/>
      <c r="BB1242" s="401"/>
      <c r="BC1242" s="401"/>
      <c r="BD1242" s="401"/>
      <c r="BE1242" s="401"/>
      <c r="BF1242" s="401"/>
      <c r="BG1242" s="401"/>
      <c r="BH1242" s="401"/>
      <c r="BI1242" s="401"/>
      <c r="BJ1242" s="401"/>
      <c r="BK1242" s="401"/>
      <c r="BL1242" s="401"/>
      <c r="BM1242" s="401"/>
      <c r="BN1242" s="401"/>
      <c r="BO1242" s="401"/>
      <c r="BP1242" s="401"/>
      <c r="BQ1242" s="401"/>
      <c r="BR1242" s="401"/>
      <c r="BS1242" s="401"/>
      <c r="BT1242" s="401"/>
      <c r="BU1242" s="401"/>
      <c r="BV1242" s="401"/>
      <c r="BW1242" s="401"/>
      <c r="BX1242" s="401"/>
      <c r="BY1242" s="401"/>
      <c r="BZ1242" s="401"/>
      <c r="CA1242" s="401"/>
      <c r="CB1242" s="401"/>
      <c r="CC1242" s="401"/>
      <c r="CD1242" s="401"/>
      <c r="CE1242" s="401"/>
      <c r="CF1242" s="401"/>
      <c r="CG1242" s="401"/>
      <c r="CH1242" s="401"/>
      <c r="CI1242" s="401"/>
      <c r="CJ1242" s="401"/>
      <c r="CK1242" s="401"/>
    </row>
    <row r="1243" spans="1:89" s="12" customFormat="1" ht="67.5" customHeight="1">
      <c r="A1243" s="371" t="s">
        <v>3045</v>
      </c>
      <c r="B1243" s="372" t="s">
        <v>23</v>
      </c>
      <c r="C1243" s="79" t="s">
        <v>2306</v>
      </c>
      <c r="D1243" s="79" t="s">
        <v>2307</v>
      </c>
      <c r="E1243" s="80" t="s">
        <v>2308</v>
      </c>
      <c r="F1243" s="81" t="s">
        <v>2263</v>
      </c>
      <c r="G1243" s="82" t="s">
        <v>35</v>
      </c>
      <c r="H1243" s="371">
        <v>0</v>
      </c>
      <c r="I1243" s="83">
        <v>470000000</v>
      </c>
      <c r="J1243" s="84" t="s">
        <v>25</v>
      </c>
      <c r="K1243" s="372" t="s">
        <v>1598</v>
      </c>
      <c r="L1243" s="64" t="s">
        <v>26</v>
      </c>
      <c r="M1243" s="85" t="s">
        <v>27</v>
      </c>
      <c r="N1243" s="372" t="s">
        <v>2044</v>
      </c>
      <c r="O1243" s="86" t="s">
        <v>28</v>
      </c>
      <c r="P1243" s="64">
        <v>796</v>
      </c>
      <c r="Q1243" s="87" t="s">
        <v>29</v>
      </c>
      <c r="R1243" s="87" t="s">
        <v>3128</v>
      </c>
      <c r="S1243" s="88">
        <v>64000</v>
      </c>
      <c r="T1243" s="89">
        <f t="shared" ref="T1243:T1307" si="44">S1243*R1243</f>
        <v>0</v>
      </c>
      <c r="U1243" s="90">
        <f t="shared" ref="U1243:U1307" si="45">T1243*1.12</f>
        <v>0</v>
      </c>
      <c r="V1243" s="90"/>
      <c r="W1243" s="371" t="s">
        <v>262</v>
      </c>
      <c r="X1243" s="62"/>
      <c r="Y1243" s="132"/>
      <c r="Z1243" s="74"/>
      <c r="AA1243" s="22"/>
      <c r="AB1243" s="141"/>
      <c r="AC1243" s="248"/>
      <c r="AD1243" s="248"/>
      <c r="AE1243" s="248"/>
      <c r="AF1243" s="248"/>
      <c r="AG1243" s="293"/>
      <c r="AH1243" s="400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401"/>
      <c r="AS1243" s="401"/>
      <c r="AT1243" s="401"/>
      <c r="AU1243" s="401"/>
      <c r="AV1243" s="401"/>
      <c r="AW1243" s="401"/>
      <c r="AX1243" s="401"/>
      <c r="AY1243" s="401"/>
      <c r="AZ1243" s="401"/>
      <c r="BA1243" s="401"/>
      <c r="BB1243" s="401"/>
      <c r="BC1243" s="401"/>
      <c r="BD1243" s="401"/>
      <c r="BE1243" s="401"/>
      <c r="BF1243" s="401"/>
      <c r="BG1243" s="401"/>
      <c r="BH1243" s="401"/>
      <c r="BI1243" s="401"/>
      <c r="BJ1243" s="401"/>
      <c r="BK1243" s="401"/>
      <c r="BL1243" s="401"/>
      <c r="BM1243" s="401"/>
      <c r="BN1243" s="401"/>
      <c r="BO1243" s="401"/>
      <c r="BP1243" s="401"/>
      <c r="BQ1243" s="401"/>
      <c r="BR1243" s="401"/>
      <c r="BS1243" s="401"/>
      <c r="BT1243" s="401"/>
      <c r="BU1243" s="401"/>
      <c r="BV1243" s="401"/>
      <c r="BW1243" s="401"/>
      <c r="BX1243" s="401"/>
      <c r="BY1243" s="401"/>
      <c r="BZ1243" s="401"/>
      <c r="CA1243" s="401"/>
      <c r="CB1243" s="401"/>
      <c r="CC1243" s="401"/>
      <c r="CD1243" s="401"/>
      <c r="CE1243" s="401"/>
      <c r="CF1243" s="401"/>
      <c r="CG1243" s="401"/>
      <c r="CH1243" s="401"/>
      <c r="CI1243" s="401"/>
      <c r="CJ1243" s="401"/>
      <c r="CK1243" s="401"/>
    </row>
    <row r="1244" spans="1:89" s="12" customFormat="1" ht="64.5" customHeight="1">
      <c r="A1244" s="371" t="s">
        <v>3674</v>
      </c>
      <c r="B1244" s="372" t="s">
        <v>23</v>
      </c>
      <c r="C1244" s="79" t="s">
        <v>2306</v>
      </c>
      <c r="D1244" s="79" t="s">
        <v>2307</v>
      </c>
      <c r="E1244" s="80" t="s">
        <v>2308</v>
      </c>
      <c r="F1244" s="81" t="s">
        <v>2263</v>
      </c>
      <c r="G1244" s="82" t="s">
        <v>24</v>
      </c>
      <c r="H1244" s="371">
        <v>0</v>
      </c>
      <c r="I1244" s="83">
        <v>470000000</v>
      </c>
      <c r="J1244" s="84" t="s">
        <v>25</v>
      </c>
      <c r="K1244" s="372" t="s">
        <v>1598</v>
      </c>
      <c r="L1244" s="64" t="s">
        <v>26</v>
      </c>
      <c r="M1244" s="85" t="s">
        <v>27</v>
      </c>
      <c r="N1244" s="372" t="s">
        <v>2044</v>
      </c>
      <c r="O1244" s="86" t="s">
        <v>28</v>
      </c>
      <c r="P1244" s="64">
        <v>796</v>
      </c>
      <c r="Q1244" s="87" t="s">
        <v>29</v>
      </c>
      <c r="R1244" s="87" t="s">
        <v>3128</v>
      </c>
      <c r="S1244" s="88">
        <v>35000</v>
      </c>
      <c r="T1244" s="89">
        <f t="shared" si="44"/>
        <v>0</v>
      </c>
      <c r="U1244" s="90">
        <f t="shared" si="45"/>
        <v>0</v>
      </c>
      <c r="V1244" s="90"/>
      <c r="W1244" s="371" t="s">
        <v>262</v>
      </c>
      <c r="X1244" s="62" t="s">
        <v>3745</v>
      </c>
      <c r="Y1244" s="132"/>
      <c r="Z1244" s="74"/>
      <c r="AA1244" s="22"/>
      <c r="AB1244" s="141"/>
      <c r="AC1244" s="248"/>
      <c r="AD1244" s="248"/>
      <c r="AE1244" s="248"/>
      <c r="AF1244" s="248"/>
      <c r="AG1244" s="293"/>
      <c r="AH1244" s="400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401"/>
      <c r="AS1244" s="401"/>
      <c r="AT1244" s="401"/>
      <c r="AU1244" s="401"/>
      <c r="AV1244" s="401"/>
      <c r="AW1244" s="401"/>
      <c r="AX1244" s="401"/>
      <c r="AY1244" s="401"/>
      <c r="AZ1244" s="401"/>
      <c r="BA1244" s="401"/>
      <c r="BB1244" s="401"/>
      <c r="BC1244" s="401"/>
      <c r="BD1244" s="401"/>
      <c r="BE1244" s="401"/>
      <c r="BF1244" s="401"/>
      <c r="BG1244" s="401"/>
      <c r="BH1244" s="401"/>
      <c r="BI1244" s="401"/>
      <c r="BJ1244" s="401"/>
      <c r="BK1244" s="401"/>
      <c r="BL1244" s="401"/>
      <c r="BM1244" s="401"/>
      <c r="BN1244" s="401"/>
      <c r="BO1244" s="401"/>
      <c r="BP1244" s="401"/>
      <c r="BQ1244" s="401"/>
      <c r="BR1244" s="401"/>
      <c r="BS1244" s="401"/>
      <c r="BT1244" s="401"/>
      <c r="BU1244" s="401"/>
      <c r="BV1244" s="401"/>
      <c r="BW1244" s="401"/>
      <c r="BX1244" s="401"/>
      <c r="BY1244" s="401"/>
      <c r="BZ1244" s="401"/>
      <c r="CA1244" s="401"/>
      <c r="CB1244" s="401"/>
      <c r="CC1244" s="401"/>
      <c r="CD1244" s="401"/>
      <c r="CE1244" s="401"/>
      <c r="CF1244" s="401"/>
      <c r="CG1244" s="401"/>
      <c r="CH1244" s="401"/>
      <c r="CI1244" s="401"/>
      <c r="CJ1244" s="401"/>
      <c r="CK1244" s="401"/>
    </row>
    <row r="1245" spans="1:89" s="12" customFormat="1" ht="82.5" customHeight="1">
      <c r="A1245" s="371" t="s">
        <v>3046</v>
      </c>
      <c r="B1245" s="372" t="s">
        <v>23</v>
      </c>
      <c r="C1245" s="79" t="s">
        <v>2306</v>
      </c>
      <c r="D1245" s="79" t="s">
        <v>2307</v>
      </c>
      <c r="E1245" s="80" t="s">
        <v>2308</v>
      </c>
      <c r="F1245" s="81" t="s">
        <v>2264</v>
      </c>
      <c r="G1245" s="82" t="s">
        <v>35</v>
      </c>
      <c r="H1245" s="371">
        <v>0</v>
      </c>
      <c r="I1245" s="83">
        <v>470000000</v>
      </c>
      <c r="J1245" s="84" t="s">
        <v>25</v>
      </c>
      <c r="K1245" s="372" t="s">
        <v>1598</v>
      </c>
      <c r="L1245" s="64" t="s">
        <v>26</v>
      </c>
      <c r="M1245" s="85" t="s">
        <v>27</v>
      </c>
      <c r="N1245" s="372" t="s">
        <v>2044</v>
      </c>
      <c r="O1245" s="86" t="s">
        <v>28</v>
      </c>
      <c r="P1245" s="64">
        <v>796</v>
      </c>
      <c r="Q1245" s="87" t="s">
        <v>29</v>
      </c>
      <c r="R1245" s="87" t="s">
        <v>3128</v>
      </c>
      <c r="S1245" s="88">
        <v>160000</v>
      </c>
      <c r="T1245" s="89">
        <f t="shared" si="44"/>
        <v>0</v>
      </c>
      <c r="U1245" s="90">
        <f t="shared" si="45"/>
        <v>0</v>
      </c>
      <c r="V1245" s="90"/>
      <c r="W1245" s="371" t="s">
        <v>262</v>
      </c>
      <c r="X1245" s="62"/>
      <c r="Y1245" s="132"/>
      <c r="Z1245" s="74"/>
      <c r="AA1245" s="22"/>
      <c r="AB1245" s="141"/>
      <c r="AC1245" s="248"/>
      <c r="AD1245" s="248"/>
      <c r="AE1245" s="248"/>
      <c r="AF1245" s="248"/>
      <c r="AG1245" s="293"/>
      <c r="AH1245" s="400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401"/>
      <c r="AS1245" s="401"/>
      <c r="AT1245" s="401"/>
      <c r="AU1245" s="401"/>
      <c r="AV1245" s="401"/>
      <c r="AW1245" s="401"/>
      <c r="AX1245" s="401"/>
      <c r="AY1245" s="401"/>
      <c r="AZ1245" s="401"/>
      <c r="BA1245" s="401"/>
      <c r="BB1245" s="401"/>
      <c r="BC1245" s="401"/>
      <c r="BD1245" s="401"/>
      <c r="BE1245" s="401"/>
      <c r="BF1245" s="401"/>
      <c r="BG1245" s="401"/>
      <c r="BH1245" s="401"/>
      <c r="BI1245" s="401"/>
      <c r="BJ1245" s="401"/>
      <c r="BK1245" s="401"/>
      <c r="BL1245" s="401"/>
      <c r="BM1245" s="401"/>
      <c r="BN1245" s="401"/>
      <c r="BO1245" s="401"/>
      <c r="BP1245" s="401"/>
      <c r="BQ1245" s="401"/>
      <c r="BR1245" s="401"/>
      <c r="BS1245" s="401"/>
      <c r="BT1245" s="401"/>
      <c r="BU1245" s="401"/>
      <c r="BV1245" s="401"/>
      <c r="BW1245" s="401"/>
      <c r="BX1245" s="401"/>
      <c r="BY1245" s="401"/>
      <c r="BZ1245" s="401"/>
      <c r="CA1245" s="401"/>
      <c r="CB1245" s="401"/>
      <c r="CC1245" s="401"/>
      <c r="CD1245" s="401"/>
      <c r="CE1245" s="401"/>
      <c r="CF1245" s="401"/>
      <c r="CG1245" s="401"/>
      <c r="CH1245" s="401"/>
      <c r="CI1245" s="401"/>
      <c r="CJ1245" s="401"/>
      <c r="CK1245" s="401"/>
    </row>
    <row r="1246" spans="1:89" s="12" customFormat="1" ht="82.5" customHeight="1">
      <c r="A1246" s="371" t="s">
        <v>3675</v>
      </c>
      <c r="B1246" s="372" t="s">
        <v>23</v>
      </c>
      <c r="C1246" s="79" t="s">
        <v>2306</v>
      </c>
      <c r="D1246" s="79" t="s">
        <v>2307</v>
      </c>
      <c r="E1246" s="80" t="s">
        <v>2308</v>
      </c>
      <c r="F1246" s="81" t="s">
        <v>2264</v>
      </c>
      <c r="G1246" s="82" t="s">
        <v>24</v>
      </c>
      <c r="H1246" s="371">
        <v>0</v>
      </c>
      <c r="I1246" s="83">
        <v>470000000</v>
      </c>
      <c r="J1246" s="84" t="s">
        <v>25</v>
      </c>
      <c r="K1246" s="372" t="s">
        <v>1598</v>
      </c>
      <c r="L1246" s="64" t="s">
        <v>26</v>
      </c>
      <c r="M1246" s="85" t="s">
        <v>27</v>
      </c>
      <c r="N1246" s="372" t="s">
        <v>2044</v>
      </c>
      <c r="O1246" s="86" t="s">
        <v>28</v>
      </c>
      <c r="P1246" s="64">
        <v>796</v>
      </c>
      <c r="Q1246" s="87" t="s">
        <v>29</v>
      </c>
      <c r="R1246" s="87" t="s">
        <v>3128</v>
      </c>
      <c r="S1246" s="88">
        <v>65000</v>
      </c>
      <c r="T1246" s="89">
        <f t="shared" si="44"/>
        <v>0</v>
      </c>
      <c r="U1246" s="90">
        <f t="shared" si="45"/>
        <v>0</v>
      </c>
      <c r="V1246" s="90"/>
      <c r="W1246" s="371" t="s">
        <v>262</v>
      </c>
      <c r="X1246" s="62" t="s">
        <v>3745</v>
      </c>
      <c r="Y1246" s="132"/>
      <c r="Z1246" s="74"/>
      <c r="AA1246" s="22"/>
      <c r="AB1246" s="141"/>
      <c r="AC1246" s="248"/>
      <c r="AD1246" s="248"/>
      <c r="AE1246" s="248"/>
      <c r="AF1246" s="248"/>
      <c r="AG1246" s="293"/>
      <c r="AH1246" s="400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401"/>
      <c r="AS1246" s="401"/>
      <c r="AT1246" s="401"/>
      <c r="AU1246" s="401"/>
      <c r="AV1246" s="401"/>
      <c r="AW1246" s="401"/>
      <c r="AX1246" s="401"/>
      <c r="AY1246" s="401"/>
      <c r="AZ1246" s="401"/>
      <c r="BA1246" s="401"/>
      <c r="BB1246" s="401"/>
      <c r="BC1246" s="401"/>
      <c r="BD1246" s="401"/>
      <c r="BE1246" s="401"/>
      <c r="BF1246" s="401"/>
      <c r="BG1246" s="401"/>
      <c r="BH1246" s="401"/>
      <c r="BI1246" s="401"/>
      <c r="BJ1246" s="401"/>
      <c r="BK1246" s="401"/>
      <c r="BL1246" s="401"/>
      <c r="BM1246" s="401"/>
      <c r="BN1246" s="401"/>
      <c r="BO1246" s="401"/>
      <c r="BP1246" s="401"/>
      <c r="BQ1246" s="401"/>
      <c r="BR1246" s="401"/>
      <c r="BS1246" s="401"/>
      <c r="BT1246" s="401"/>
      <c r="BU1246" s="401"/>
      <c r="BV1246" s="401"/>
      <c r="BW1246" s="401"/>
      <c r="BX1246" s="401"/>
      <c r="BY1246" s="401"/>
      <c r="BZ1246" s="401"/>
      <c r="CA1246" s="401"/>
      <c r="CB1246" s="401"/>
      <c r="CC1246" s="401"/>
      <c r="CD1246" s="401"/>
      <c r="CE1246" s="401"/>
      <c r="CF1246" s="401"/>
      <c r="CG1246" s="401"/>
      <c r="CH1246" s="401"/>
      <c r="CI1246" s="401"/>
      <c r="CJ1246" s="401"/>
      <c r="CK1246" s="401"/>
    </row>
    <row r="1247" spans="1:89" s="12" customFormat="1" ht="64.5" customHeight="1">
      <c r="A1247" s="371" t="s">
        <v>3047</v>
      </c>
      <c r="B1247" s="372" t="s">
        <v>23</v>
      </c>
      <c r="C1247" s="79" t="s">
        <v>2301</v>
      </c>
      <c r="D1247" s="79" t="s">
        <v>2302</v>
      </c>
      <c r="E1247" s="80" t="s">
        <v>2303</v>
      </c>
      <c r="F1247" s="81" t="s">
        <v>2265</v>
      </c>
      <c r="G1247" s="82" t="s">
        <v>35</v>
      </c>
      <c r="H1247" s="371">
        <v>0</v>
      </c>
      <c r="I1247" s="83">
        <v>470000000</v>
      </c>
      <c r="J1247" s="84" t="s">
        <v>25</v>
      </c>
      <c r="K1247" s="372" t="s">
        <v>1598</v>
      </c>
      <c r="L1247" s="64" t="s">
        <v>26</v>
      </c>
      <c r="M1247" s="85" t="s">
        <v>27</v>
      </c>
      <c r="N1247" s="372" t="s">
        <v>2044</v>
      </c>
      <c r="O1247" s="86" t="s">
        <v>28</v>
      </c>
      <c r="P1247" s="64">
        <v>796</v>
      </c>
      <c r="Q1247" s="87" t="s">
        <v>29</v>
      </c>
      <c r="R1247" s="87" t="s">
        <v>3128</v>
      </c>
      <c r="S1247" s="88">
        <v>146685</v>
      </c>
      <c r="T1247" s="89">
        <f t="shared" si="44"/>
        <v>0</v>
      </c>
      <c r="U1247" s="90">
        <f t="shared" si="45"/>
        <v>0</v>
      </c>
      <c r="V1247" s="90"/>
      <c r="W1247" s="371" t="s">
        <v>262</v>
      </c>
      <c r="X1247" s="62"/>
      <c r="Y1247" s="132"/>
      <c r="Z1247" s="74"/>
      <c r="AA1247" s="22"/>
      <c r="AB1247" s="141"/>
      <c r="AC1247" s="248"/>
      <c r="AD1247" s="248"/>
      <c r="AE1247" s="248"/>
      <c r="AF1247" s="248"/>
      <c r="AG1247" s="293"/>
      <c r="AH1247" s="400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401"/>
      <c r="AS1247" s="401"/>
      <c r="AT1247" s="401"/>
      <c r="AU1247" s="401"/>
      <c r="AV1247" s="401"/>
      <c r="AW1247" s="401"/>
      <c r="AX1247" s="401"/>
      <c r="AY1247" s="401"/>
      <c r="AZ1247" s="401"/>
      <c r="BA1247" s="401"/>
      <c r="BB1247" s="401"/>
      <c r="BC1247" s="401"/>
      <c r="BD1247" s="401"/>
      <c r="BE1247" s="401"/>
      <c r="BF1247" s="401"/>
      <c r="BG1247" s="401"/>
      <c r="BH1247" s="401"/>
      <c r="BI1247" s="401"/>
      <c r="BJ1247" s="401"/>
      <c r="BK1247" s="401"/>
      <c r="BL1247" s="401"/>
      <c r="BM1247" s="401"/>
      <c r="BN1247" s="401"/>
      <c r="BO1247" s="401"/>
      <c r="BP1247" s="401"/>
      <c r="BQ1247" s="401"/>
      <c r="BR1247" s="401"/>
      <c r="BS1247" s="401"/>
      <c r="BT1247" s="401"/>
      <c r="BU1247" s="401"/>
      <c r="BV1247" s="401"/>
      <c r="BW1247" s="401"/>
      <c r="BX1247" s="401"/>
      <c r="BY1247" s="401"/>
      <c r="BZ1247" s="401"/>
      <c r="CA1247" s="401"/>
      <c r="CB1247" s="401"/>
      <c r="CC1247" s="401"/>
      <c r="CD1247" s="401"/>
      <c r="CE1247" s="401"/>
      <c r="CF1247" s="401"/>
      <c r="CG1247" s="401"/>
      <c r="CH1247" s="401"/>
      <c r="CI1247" s="401"/>
      <c r="CJ1247" s="401"/>
      <c r="CK1247" s="401"/>
    </row>
    <row r="1248" spans="1:89" s="12" customFormat="1" ht="58.5" customHeight="1">
      <c r="A1248" s="371" t="s">
        <v>3676</v>
      </c>
      <c r="B1248" s="372" t="s">
        <v>23</v>
      </c>
      <c r="C1248" s="79" t="s">
        <v>2301</v>
      </c>
      <c r="D1248" s="79" t="s">
        <v>2302</v>
      </c>
      <c r="E1248" s="80" t="s">
        <v>2303</v>
      </c>
      <c r="F1248" s="81" t="s">
        <v>2265</v>
      </c>
      <c r="G1248" s="82" t="s">
        <v>24</v>
      </c>
      <c r="H1248" s="371">
        <v>0</v>
      </c>
      <c r="I1248" s="83">
        <v>470000000</v>
      </c>
      <c r="J1248" s="84" t="s">
        <v>25</v>
      </c>
      <c r="K1248" s="372" t="s">
        <v>1598</v>
      </c>
      <c r="L1248" s="64" t="s">
        <v>26</v>
      </c>
      <c r="M1248" s="85" t="s">
        <v>27</v>
      </c>
      <c r="N1248" s="372" t="s">
        <v>2044</v>
      </c>
      <c r="O1248" s="86" t="s">
        <v>28</v>
      </c>
      <c r="P1248" s="64">
        <v>796</v>
      </c>
      <c r="Q1248" s="87" t="s">
        <v>29</v>
      </c>
      <c r="R1248" s="87" t="s">
        <v>3128</v>
      </c>
      <c r="S1248" s="88">
        <v>73342.5</v>
      </c>
      <c r="T1248" s="89">
        <f t="shared" si="44"/>
        <v>0</v>
      </c>
      <c r="U1248" s="90">
        <f t="shared" si="45"/>
        <v>0</v>
      </c>
      <c r="V1248" s="90"/>
      <c r="W1248" s="371" t="s">
        <v>262</v>
      </c>
      <c r="X1248" s="62" t="s">
        <v>3745</v>
      </c>
      <c r="Y1248" s="132"/>
      <c r="Z1248" s="74"/>
      <c r="AA1248" s="22"/>
      <c r="AB1248" s="141"/>
      <c r="AC1248" s="248"/>
      <c r="AD1248" s="248"/>
      <c r="AE1248" s="248"/>
      <c r="AF1248" s="248"/>
      <c r="AG1248" s="293"/>
      <c r="AH1248" s="400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401"/>
      <c r="AS1248" s="401"/>
      <c r="AT1248" s="401"/>
      <c r="AU1248" s="401"/>
      <c r="AV1248" s="401"/>
      <c r="AW1248" s="401"/>
      <c r="AX1248" s="401"/>
      <c r="AY1248" s="401"/>
      <c r="AZ1248" s="401"/>
      <c r="BA1248" s="401"/>
      <c r="BB1248" s="401"/>
      <c r="BC1248" s="401"/>
      <c r="BD1248" s="401"/>
      <c r="BE1248" s="401"/>
      <c r="BF1248" s="401"/>
      <c r="BG1248" s="401"/>
      <c r="BH1248" s="401"/>
      <c r="BI1248" s="401"/>
      <c r="BJ1248" s="401"/>
      <c r="BK1248" s="401"/>
      <c r="BL1248" s="401"/>
      <c r="BM1248" s="401"/>
      <c r="BN1248" s="401"/>
      <c r="BO1248" s="401"/>
      <c r="BP1248" s="401"/>
      <c r="BQ1248" s="401"/>
      <c r="BR1248" s="401"/>
      <c r="BS1248" s="401"/>
      <c r="BT1248" s="401"/>
      <c r="BU1248" s="401"/>
      <c r="BV1248" s="401"/>
      <c r="BW1248" s="401"/>
      <c r="BX1248" s="401"/>
      <c r="BY1248" s="401"/>
      <c r="BZ1248" s="401"/>
      <c r="CA1248" s="401"/>
      <c r="CB1248" s="401"/>
      <c r="CC1248" s="401"/>
      <c r="CD1248" s="401"/>
      <c r="CE1248" s="401"/>
      <c r="CF1248" s="401"/>
      <c r="CG1248" s="401"/>
      <c r="CH1248" s="401"/>
      <c r="CI1248" s="401"/>
      <c r="CJ1248" s="401"/>
      <c r="CK1248" s="401"/>
    </row>
    <row r="1249" spans="1:89" s="12" customFormat="1" ht="82.5" customHeight="1">
      <c r="A1249" s="371" t="s">
        <v>3048</v>
      </c>
      <c r="B1249" s="372" t="s">
        <v>23</v>
      </c>
      <c r="C1249" s="79" t="s">
        <v>2304</v>
      </c>
      <c r="D1249" s="79" t="s">
        <v>2266</v>
      </c>
      <c r="E1249" s="80" t="s">
        <v>2305</v>
      </c>
      <c r="F1249" s="81" t="s">
        <v>2267</v>
      </c>
      <c r="G1249" s="82" t="s">
        <v>35</v>
      </c>
      <c r="H1249" s="371">
        <v>0</v>
      </c>
      <c r="I1249" s="83">
        <v>470000000</v>
      </c>
      <c r="J1249" s="84" t="s">
        <v>25</v>
      </c>
      <c r="K1249" s="372" t="s">
        <v>1598</v>
      </c>
      <c r="L1249" s="64" t="s">
        <v>26</v>
      </c>
      <c r="M1249" s="85" t="s">
        <v>27</v>
      </c>
      <c r="N1249" s="372" t="s">
        <v>2044</v>
      </c>
      <c r="O1249" s="86" t="s">
        <v>28</v>
      </c>
      <c r="P1249" s="64">
        <v>796</v>
      </c>
      <c r="Q1249" s="87" t="s">
        <v>29</v>
      </c>
      <c r="R1249" s="87" t="s">
        <v>3128</v>
      </c>
      <c r="S1249" s="88">
        <v>40359</v>
      </c>
      <c r="T1249" s="89">
        <f t="shared" si="44"/>
        <v>0</v>
      </c>
      <c r="U1249" s="90">
        <f t="shared" si="45"/>
        <v>0</v>
      </c>
      <c r="V1249" s="90"/>
      <c r="W1249" s="371" t="s">
        <v>262</v>
      </c>
      <c r="X1249" s="62"/>
      <c r="Y1249" s="132"/>
      <c r="Z1249" s="74"/>
      <c r="AA1249" s="22"/>
      <c r="AB1249" s="141"/>
      <c r="AC1249" s="248"/>
      <c r="AD1249" s="248"/>
      <c r="AE1249" s="248"/>
      <c r="AF1249" s="248"/>
      <c r="AG1249" s="293"/>
      <c r="AH1249" s="400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401"/>
      <c r="AS1249" s="401"/>
      <c r="AT1249" s="401"/>
      <c r="AU1249" s="401"/>
      <c r="AV1249" s="401"/>
      <c r="AW1249" s="401"/>
      <c r="AX1249" s="401"/>
      <c r="AY1249" s="401"/>
      <c r="AZ1249" s="401"/>
      <c r="BA1249" s="401"/>
      <c r="BB1249" s="401"/>
      <c r="BC1249" s="401"/>
      <c r="BD1249" s="401"/>
      <c r="BE1249" s="401"/>
      <c r="BF1249" s="401"/>
      <c r="BG1249" s="401"/>
      <c r="BH1249" s="401"/>
      <c r="BI1249" s="401"/>
      <c r="BJ1249" s="401"/>
      <c r="BK1249" s="401"/>
      <c r="BL1249" s="401"/>
      <c r="BM1249" s="401"/>
      <c r="BN1249" s="401"/>
      <c r="BO1249" s="401"/>
      <c r="BP1249" s="401"/>
      <c r="BQ1249" s="401"/>
      <c r="BR1249" s="401"/>
      <c r="BS1249" s="401"/>
      <c r="BT1249" s="401"/>
      <c r="BU1249" s="401"/>
      <c r="BV1249" s="401"/>
      <c r="BW1249" s="401"/>
      <c r="BX1249" s="401"/>
      <c r="BY1249" s="401"/>
      <c r="BZ1249" s="401"/>
      <c r="CA1249" s="401"/>
      <c r="CB1249" s="401"/>
      <c r="CC1249" s="401"/>
      <c r="CD1249" s="401"/>
      <c r="CE1249" s="401"/>
      <c r="CF1249" s="401"/>
      <c r="CG1249" s="401"/>
      <c r="CH1249" s="401"/>
      <c r="CI1249" s="401"/>
      <c r="CJ1249" s="401"/>
      <c r="CK1249" s="401"/>
    </row>
    <row r="1250" spans="1:89" s="12" customFormat="1" ht="82.5" customHeight="1">
      <c r="A1250" s="371" t="s">
        <v>3677</v>
      </c>
      <c r="B1250" s="372" t="s">
        <v>23</v>
      </c>
      <c r="C1250" s="79" t="s">
        <v>2304</v>
      </c>
      <c r="D1250" s="79" t="s">
        <v>2266</v>
      </c>
      <c r="E1250" s="80" t="s">
        <v>2305</v>
      </c>
      <c r="F1250" s="81" t="s">
        <v>2267</v>
      </c>
      <c r="G1250" s="82" t="s">
        <v>24</v>
      </c>
      <c r="H1250" s="371">
        <v>0</v>
      </c>
      <c r="I1250" s="83">
        <v>470000000</v>
      </c>
      <c r="J1250" s="84" t="s">
        <v>25</v>
      </c>
      <c r="K1250" s="372" t="s">
        <v>1598</v>
      </c>
      <c r="L1250" s="64" t="s">
        <v>26</v>
      </c>
      <c r="M1250" s="85" t="s">
        <v>27</v>
      </c>
      <c r="N1250" s="372" t="s">
        <v>2044</v>
      </c>
      <c r="O1250" s="86" t="s">
        <v>28</v>
      </c>
      <c r="P1250" s="64">
        <v>796</v>
      </c>
      <c r="Q1250" s="87" t="s">
        <v>29</v>
      </c>
      <c r="R1250" s="87" t="s">
        <v>3128</v>
      </c>
      <c r="S1250" s="88">
        <v>20179.5</v>
      </c>
      <c r="T1250" s="89">
        <f t="shared" si="44"/>
        <v>0</v>
      </c>
      <c r="U1250" s="90">
        <f t="shared" si="45"/>
        <v>0</v>
      </c>
      <c r="V1250" s="90"/>
      <c r="W1250" s="371" t="s">
        <v>262</v>
      </c>
      <c r="X1250" s="62" t="s">
        <v>3745</v>
      </c>
      <c r="Y1250" s="132"/>
      <c r="Z1250" s="74"/>
      <c r="AA1250" s="22"/>
      <c r="AB1250" s="141"/>
      <c r="AC1250" s="248"/>
      <c r="AD1250" s="248"/>
      <c r="AE1250" s="248"/>
      <c r="AF1250" s="248"/>
      <c r="AG1250" s="293"/>
      <c r="AH1250" s="400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401"/>
      <c r="AS1250" s="401"/>
      <c r="AT1250" s="401"/>
      <c r="AU1250" s="401"/>
      <c r="AV1250" s="401"/>
      <c r="AW1250" s="401"/>
      <c r="AX1250" s="401"/>
      <c r="AY1250" s="401"/>
      <c r="AZ1250" s="401"/>
      <c r="BA1250" s="401"/>
      <c r="BB1250" s="401"/>
      <c r="BC1250" s="401"/>
      <c r="BD1250" s="401"/>
      <c r="BE1250" s="401"/>
      <c r="BF1250" s="401"/>
      <c r="BG1250" s="401"/>
      <c r="BH1250" s="401"/>
      <c r="BI1250" s="401"/>
      <c r="BJ1250" s="401"/>
      <c r="BK1250" s="401"/>
      <c r="BL1250" s="401"/>
      <c r="BM1250" s="401"/>
      <c r="BN1250" s="401"/>
      <c r="BO1250" s="401"/>
      <c r="BP1250" s="401"/>
      <c r="BQ1250" s="401"/>
      <c r="BR1250" s="401"/>
      <c r="BS1250" s="401"/>
      <c r="BT1250" s="401"/>
      <c r="BU1250" s="401"/>
      <c r="BV1250" s="401"/>
      <c r="BW1250" s="401"/>
      <c r="BX1250" s="401"/>
      <c r="BY1250" s="401"/>
      <c r="BZ1250" s="401"/>
      <c r="CA1250" s="401"/>
      <c r="CB1250" s="401"/>
      <c r="CC1250" s="401"/>
      <c r="CD1250" s="401"/>
      <c r="CE1250" s="401"/>
      <c r="CF1250" s="401"/>
      <c r="CG1250" s="401"/>
      <c r="CH1250" s="401"/>
      <c r="CI1250" s="401"/>
      <c r="CJ1250" s="401"/>
      <c r="CK1250" s="401"/>
    </row>
    <row r="1251" spans="1:89" s="12" customFormat="1" ht="126" customHeight="1">
      <c r="A1251" s="371" t="s">
        <v>3049</v>
      </c>
      <c r="B1251" s="372" t="s">
        <v>23</v>
      </c>
      <c r="C1251" s="79" t="s">
        <v>3069</v>
      </c>
      <c r="D1251" s="79" t="s">
        <v>3070</v>
      </c>
      <c r="E1251" s="80" t="s">
        <v>3071</v>
      </c>
      <c r="F1251" s="81" t="s">
        <v>2268</v>
      </c>
      <c r="G1251" s="82" t="s">
        <v>35</v>
      </c>
      <c r="H1251" s="371">
        <v>0</v>
      </c>
      <c r="I1251" s="83">
        <v>470000000</v>
      </c>
      <c r="J1251" s="84" t="s">
        <v>25</v>
      </c>
      <c r="K1251" s="372" t="s">
        <v>1598</v>
      </c>
      <c r="L1251" s="64" t="s">
        <v>26</v>
      </c>
      <c r="M1251" s="85" t="s">
        <v>27</v>
      </c>
      <c r="N1251" s="372" t="s">
        <v>2044</v>
      </c>
      <c r="O1251" s="86" t="s">
        <v>28</v>
      </c>
      <c r="P1251" s="64">
        <v>796</v>
      </c>
      <c r="Q1251" s="87" t="s">
        <v>29</v>
      </c>
      <c r="R1251" s="87" t="s">
        <v>3128</v>
      </c>
      <c r="S1251" s="88">
        <v>122000</v>
      </c>
      <c r="T1251" s="89">
        <f t="shared" si="44"/>
        <v>0</v>
      </c>
      <c r="U1251" s="90">
        <f t="shared" si="45"/>
        <v>0</v>
      </c>
      <c r="V1251" s="90"/>
      <c r="W1251" s="371" t="s">
        <v>262</v>
      </c>
      <c r="X1251" s="62"/>
      <c r="Y1251" s="132"/>
      <c r="Z1251" s="74"/>
      <c r="AA1251" s="22"/>
      <c r="AB1251" s="141"/>
      <c r="AC1251" s="248"/>
      <c r="AD1251" s="248"/>
      <c r="AE1251" s="248"/>
      <c r="AF1251" s="248"/>
      <c r="AG1251" s="293"/>
      <c r="AH1251" s="400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401"/>
      <c r="AS1251" s="401"/>
      <c r="AT1251" s="401"/>
      <c r="AU1251" s="401"/>
      <c r="AV1251" s="401"/>
      <c r="AW1251" s="401"/>
      <c r="AX1251" s="401"/>
      <c r="AY1251" s="401"/>
      <c r="AZ1251" s="401"/>
      <c r="BA1251" s="401"/>
      <c r="BB1251" s="401"/>
      <c r="BC1251" s="401"/>
      <c r="BD1251" s="401"/>
      <c r="BE1251" s="401"/>
      <c r="BF1251" s="401"/>
      <c r="BG1251" s="401"/>
      <c r="BH1251" s="401"/>
      <c r="BI1251" s="401"/>
      <c r="BJ1251" s="401"/>
      <c r="BK1251" s="401"/>
      <c r="BL1251" s="401"/>
      <c r="BM1251" s="401"/>
      <c r="BN1251" s="401"/>
      <c r="BO1251" s="401"/>
      <c r="BP1251" s="401"/>
      <c r="BQ1251" s="401"/>
      <c r="BR1251" s="401"/>
      <c r="BS1251" s="401"/>
      <c r="BT1251" s="401"/>
      <c r="BU1251" s="401"/>
      <c r="BV1251" s="401"/>
      <c r="BW1251" s="401"/>
      <c r="BX1251" s="401"/>
      <c r="BY1251" s="401"/>
      <c r="BZ1251" s="401"/>
      <c r="CA1251" s="401"/>
      <c r="CB1251" s="401"/>
      <c r="CC1251" s="401"/>
      <c r="CD1251" s="401"/>
      <c r="CE1251" s="401"/>
      <c r="CF1251" s="401"/>
      <c r="CG1251" s="401"/>
      <c r="CH1251" s="401"/>
      <c r="CI1251" s="401"/>
      <c r="CJ1251" s="401"/>
      <c r="CK1251" s="401"/>
    </row>
    <row r="1252" spans="1:89" s="12" customFormat="1" ht="116.25" customHeight="1">
      <c r="A1252" s="371" t="s">
        <v>3678</v>
      </c>
      <c r="B1252" s="372" t="s">
        <v>23</v>
      </c>
      <c r="C1252" s="79" t="s">
        <v>3069</v>
      </c>
      <c r="D1252" s="79" t="s">
        <v>3070</v>
      </c>
      <c r="E1252" s="80" t="s">
        <v>3071</v>
      </c>
      <c r="F1252" s="81" t="s">
        <v>5036</v>
      </c>
      <c r="G1252" s="82" t="s">
        <v>24</v>
      </c>
      <c r="H1252" s="371">
        <v>0</v>
      </c>
      <c r="I1252" s="83">
        <v>470000000</v>
      </c>
      <c r="J1252" s="84" t="s">
        <v>25</v>
      </c>
      <c r="K1252" s="372" t="s">
        <v>1598</v>
      </c>
      <c r="L1252" s="64" t="s">
        <v>26</v>
      </c>
      <c r="M1252" s="85" t="s">
        <v>27</v>
      </c>
      <c r="N1252" s="372" t="s">
        <v>2044</v>
      </c>
      <c r="O1252" s="86" t="s">
        <v>28</v>
      </c>
      <c r="P1252" s="64">
        <v>796</v>
      </c>
      <c r="Q1252" s="87" t="s">
        <v>29</v>
      </c>
      <c r="R1252" s="87" t="s">
        <v>3128</v>
      </c>
      <c r="S1252" s="88">
        <v>61000</v>
      </c>
      <c r="T1252" s="89">
        <f t="shared" si="44"/>
        <v>0</v>
      </c>
      <c r="U1252" s="90">
        <f t="shared" si="45"/>
        <v>0</v>
      </c>
      <c r="V1252" s="90"/>
      <c r="W1252" s="371" t="s">
        <v>262</v>
      </c>
      <c r="X1252" s="62" t="s">
        <v>3745</v>
      </c>
      <c r="Y1252" s="132"/>
      <c r="Z1252" s="74"/>
      <c r="AA1252" s="22"/>
      <c r="AB1252" s="141"/>
      <c r="AC1252" s="248"/>
      <c r="AD1252" s="248"/>
      <c r="AE1252" s="248"/>
      <c r="AF1252" s="248"/>
      <c r="AG1252" s="293"/>
      <c r="AH1252" s="400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401"/>
      <c r="AS1252" s="401"/>
      <c r="AT1252" s="401"/>
      <c r="AU1252" s="401"/>
      <c r="AV1252" s="401"/>
      <c r="AW1252" s="401"/>
      <c r="AX1252" s="401"/>
      <c r="AY1252" s="401"/>
      <c r="AZ1252" s="401"/>
      <c r="BA1252" s="401"/>
      <c r="BB1252" s="401"/>
      <c r="BC1252" s="401"/>
      <c r="BD1252" s="401"/>
      <c r="BE1252" s="401"/>
      <c r="BF1252" s="401"/>
      <c r="BG1252" s="401"/>
      <c r="BH1252" s="401"/>
      <c r="BI1252" s="401"/>
      <c r="BJ1252" s="401"/>
      <c r="BK1252" s="401"/>
      <c r="BL1252" s="401"/>
      <c r="BM1252" s="401"/>
      <c r="BN1252" s="401"/>
      <c r="BO1252" s="401"/>
      <c r="BP1252" s="401"/>
      <c r="BQ1252" s="401"/>
      <c r="BR1252" s="401"/>
      <c r="BS1252" s="401"/>
      <c r="BT1252" s="401"/>
      <c r="BU1252" s="401"/>
      <c r="BV1252" s="401"/>
      <c r="BW1252" s="401"/>
      <c r="BX1252" s="401"/>
      <c r="BY1252" s="401"/>
      <c r="BZ1252" s="401"/>
      <c r="CA1252" s="401"/>
      <c r="CB1252" s="401"/>
      <c r="CC1252" s="401"/>
      <c r="CD1252" s="401"/>
      <c r="CE1252" s="401"/>
      <c r="CF1252" s="401"/>
      <c r="CG1252" s="401"/>
      <c r="CH1252" s="401"/>
      <c r="CI1252" s="401"/>
      <c r="CJ1252" s="401"/>
      <c r="CK1252" s="401"/>
    </row>
    <row r="1253" spans="1:89" s="12" customFormat="1" ht="82.5" customHeight="1">
      <c r="A1253" s="371" t="s">
        <v>3050</v>
      </c>
      <c r="B1253" s="372" t="s">
        <v>23</v>
      </c>
      <c r="C1253" s="79" t="s">
        <v>3072</v>
      </c>
      <c r="D1253" s="79" t="s">
        <v>1401</v>
      </c>
      <c r="E1253" s="80" t="s">
        <v>3073</v>
      </c>
      <c r="F1253" s="81" t="s">
        <v>2269</v>
      </c>
      <c r="G1253" s="82" t="s">
        <v>35</v>
      </c>
      <c r="H1253" s="371">
        <v>0</v>
      </c>
      <c r="I1253" s="83">
        <v>470000000</v>
      </c>
      <c r="J1253" s="84" t="s">
        <v>25</v>
      </c>
      <c r="K1253" s="372" t="s">
        <v>1598</v>
      </c>
      <c r="L1253" s="64" t="s">
        <v>26</v>
      </c>
      <c r="M1253" s="85" t="s">
        <v>27</v>
      </c>
      <c r="N1253" s="372" t="s">
        <v>2044</v>
      </c>
      <c r="O1253" s="86" t="s">
        <v>28</v>
      </c>
      <c r="P1253" s="64">
        <v>796</v>
      </c>
      <c r="Q1253" s="87" t="s">
        <v>29</v>
      </c>
      <c r="R1253" s="87" t="s">
        <v>3128</v>
      </c>
      <c r="S1253" s="88">
        <v>21571</v>
      </c>
      <c r="T1253" s="89">
        <f t="shared" si="44"/>
        <v>0</v>
      </c>
      <c r="U1253" s="90">
        <f t="shared" si="45"/>
        <v>0</v>
      </c>
      <c r="V1253" s="90"/>
      <c r="W1253" s="371" t="s">
        <v>262</v>
      </c>
      <c r="X1253" s="62"/>
      <c r="Y1253" s="132"/>
      <c r="Z1253" s="74"/>
      <c r="AA1253" s="22"/>
      <c r="AB1253" s="141"/>
      <c r="AC1253" s="248"/>
      <c r="AD1253" s="248"/>
      <c r="AE1253" s="248"/>
      <c r="AF1253" s="248"/>
      <c r="AG1253" s="293"/>
      <c r="AH1253" s="400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401"/>
      <c r="AS1253" s="401"/>
      <c r="AT1253" s="401"/>
      <c r="AU1253" s="401"/>
      <c r="AV1253" s="401"/>
      <c r="AW1253" s="401"/>
      <c r="AX1253" s="401"/>
      <c r="AY1253" s="401"/>
      <c r="AZ1253" s="401"/>
      <c r="BA1253" s="401"/>
      <c r="BB1253" s="401"/>
      <c r="BC1253" s="401"/>
      <c r="BD1253" s="401"/>
      <c r="BE1253" s="401"/>
      <c r="BF1253" s="401"/>
      <c r="BG1253" s="401"/>
      <c r="BH1253" s="401"/>
      <c r="BI1253" s="401"/>
      <c r="BJ1253" s="401"/>
      <c r="BK1253" s="401"/>
      <c r="BL1253" s="401"/>
      <c r="BM1253" s="401"/>
      <c r="BN1253" s="401"/>
      <c r="BO1253" s="401"/>
      <c r="BP1253" s="401"/>
      <c r="BQ1253" s="401"/>
      <c r="BR1253" s="401"/>
      <c r="BS1253" s="401"/>
      <c r="BT1253" s="401"/>
      <c r="BU1253" s="401"/>
      <c r="BV1253" s="401"/>
      <c r="BW1253" s="401"/>
      <c r="BX1253" s="401"/>
      <c r="BY1253" s="401"/>
      <c r="BZ1253" s="401"/>
      <c r="CA1253" s="401"/>
      <c r="CB1253" s="401"/>
      <c r="CC1253" s="401"/>
      <c r="CD1253" s="401"/>
      <c r="CE1253" s="401"/>
      <c r="CF1253" s="401"/>
      <c r="CG1253" s="401"/>
      <c r="CH1253" s="401"/>
      <c r="CI1253" s="401"/>
      <c r="CJ1253" s="401"/>
      <c r="CK1253" s="401"/>
    </row>
    <row r="1254" spans="1:89" s="12" customFormat="1" ht="82.5" customHeight="1">
      <c r="A1254" s="371" t="s">
        <v>3679</v>
      </c>
      <c r="B1254" s="372" t="s">
        <v>23</v>
      </c>
      <c r="C1254" s="79" t="s">
        <v>3072</v>
      </c>
      <c r="D1254" s="79" t="s">
        <v>1401</v>
      </c>
      <c r="E1254" s="80" t="s">
        <v>3073</v>
      </c>
      <c r="F1254" s="81" t="s">
        <v>2269</v>
      </c>
      <c r="G1254" s="82" t="s">
        <v>24</v>
      </c>
      <c r="H1254" s="371">
        <v>0</v>
      </c>
      <c r="I1254" s="83">
        <v>470000000</v>
      </c>
      <c r="J1254" s="84" t="s">
        <v>25</v>
      </c>
      <c r="K1254" s="372" t="s">
        <v>1598</v>
      </c>
      <c r="L1254" s="64" t="s">
        <v>26</v>
      </c>
      <c r="M1254" s="85" t="s">
        <v>27</v>
      </c>
      <c r="N1254" s="372" t="s">
        <v>2044</v>
      </c>
      <c r="O1254" s="86" t="s">
        <v>28</v>
      </c>
      <c r="P1254" s="64">
        <v>796</v>
      </c>
      <c r="Q1254" s="87" t="s">
        <v>29</v>
      </c>
      <c r="R1254" s="87" t="s">
        <v>3128</v>
      </c>
      <c r="S1254" s="88">
        <v>10785.72</v>
      </c>
      <c r="T1254" s="89">
        <f t="shared" si="44"/>
        <v>0</v>
      </c>
      <c r="U1254" s="90">
        <f t="shared" si="45"/>
        <v>0</v>
      </c>
      <c r="V1254" s="181"/>
      <c r="W1254" s="179" t="s">
        <v>262</v>
      </c>
      <c r="X1254" s="182" t="s">
        <v>3745</v>
      </c>
      <c r="Y1254" s="132"/>
      <c r="Z1254" s="74"/>
      <c r="AA1254" s="22"/>
      <c r="AB1254" s="141"/>
      <c r="AC1254" s="248"/>
      <c r="AD1254" s="248"/>
      <c r="AE1254" s="248"/>
      <c r="AF1254" s="248"/>
      <c r="AG1254" s="293"/>
      <c r="AH1254" s="400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401"/>
      <c r="AS1254" s="401"/>
      <c r="AT1254" s="401"/>
      <c r="AU1254" s="401"/>
      <c r="AV1254" s="401"/>
      <c r="AW1254" s="401"/>
      <c r="AX1254" s="401"/>
      <c r="AY1254" s="401"/>
      <c r="AZ1254" s="401"/>
      <c r="BA1254" s="401"/>
      <c r="BB1254" s="401"/>
      <c r="BC1254" s="401"/>
      <c r="BD1254" s="401"/>
      <c r="BE1254" s="401"/>
      <c r="BF1254" s="401"/>
      <c r="BG1254" s="401"/>
      <c r="BH1254" s="401"/>
      <c r="BI1254" s="401"/>
      <c r="BJ1254" s="401"/>
      <c r="BK1254" s="401"/>
      <c r="BL1254" s="401"/>
      <c r="BM1254" s="401"/>
      <c r="BN1254" s="401"/>
      <c r="BO1254" s="401"/>
      <c r="BP1254" s="401"/>
      <c r="BQ1254" s="401"/>
      <c r="BR1254" s="401"/>
      <c r="BS1254" s="401"/>
      <c r="BT1254" s="401"/>
      <c r="BU1254" s="401"/>
      <c r="BV1254" s="401"/>
      <c r="BW1254" s="401"/>
      <c r="BX1254" s="401"/>
      <c r="BY1254" s="401"/>
      <c r="BZ1254" s="401"/>
      <c r="CA1254" s="401"/>
      <c r="CB1254" s="401"/>
      <c r="CC1254" s="401"/>
      <c r="CD1254" s="401"/>
      <c r="CE1254" s="401"/>
      <c r="CF1254" s="401"/>
      <c r="CG1254" s="401"/>
      <c r="CH1254" s="401"/>
      <c r="CI1254" s="401"/>
      <c r="CJ1254" s="401"/>
      <c r="CK1254" s="401"/>
    </row>
    <row r="1255" spans="1:89" s="12" customFormat="1" ht="82.5" customHeight="1">
      <c r="A1255" s="371" t="s">
        <v>4345</v>
      </c>
      <c r="B1255" s="372" t="s">
        <v>23</v>
      </c>
      <c r="C1255" s="79" t="s">
        <v>3072</v>
      </c>
      <c r="D1255" s="79" t="s">
        <v>1401</v>
      </c>
      <c r="E1255" s="80" t="s">
        <v>3073</v>
      </c>
      <c r="F1255" s="81" t="s">
        <v>2269</v>
      </c>
      <c r="G1255" s="82" t="s">
        <v>24</v>
      </c>
      <c r="H1255" s="371">
        <v>0</v>
      </c>
      <c r="I1255" s="83">
        <v>470000000</v>
      </c>
      <c r="J1255" s="84" t="s">
        <v>25</v>
      </c>
      <c r="K1255" s="372" t="s">
        <v>3084</v>
      </c>
      <c r="L1255" s="64" t="s">
        <v>26</v>
      </c>
      <c r="M1255" s="85" t="s">
        <v>27</v>
      </c>
      <c r="N1255" s="372" t="s">
        <v>2044</v>
      </c>
      <c r="O1255" s="86" t="s">
        <v>28</v>
      </c>
      <c r="P1255" s="64">
        <v>796</v>
      </c>
      <c r="Q1255" s="87" t="s">
        <v>29</v>
      </c>
      <c r="R1255" s="87">
        <v>1</v>
      </c>
      <c r="S1255" s="88">
        <v>21571.439999999999</v>
      </c>
      <c r="T1255" s="89">
        <f t="shared" si="44"/>
        <v>21571.439999999999</v>
      </c>
      <c r="U1255" s="90">
        <f t="shared" si="45"/>
        <v>24160.0128</v>
      </c>
      <c r="V1255" s="181"/>
      <c r="W1255" s="179" t="s">
        <v>262</v>
      </c>
      <c r="X1255" s="182" t="s">
        <v>4267</v>
      </c>
      <c r="Y1255" s="132"/>
      <c r="Z1255" s="368"/>
      <c r="AA1255" s="405"/>
      <c r="AB1255" s="403"/>
      <c r="AC1255" s="404"/>
      <c r="AD1255" s="404"/>
      <c r="AE1255" s="404"/>
      <c r="AF1255" s="404"/>
      <c r="AG1255" s="293"/>
      <c r="AH1255" s="400"/>
      <c r="AI1255" s="405"/>
      <c r="AJ1255" s="406"/>
      <c r="AK1255" s="405"/>
      <c r="AL1255" s="406"/>
      <c r="AM1255" s="22"/>
      <c r="AN1255" s="22"/>
      <c r="AO1255" s="22"/>
      <c r="AP1255" s="22"/>
      <c r="AQ1255" s="22"/>
      <c r="AR1255" s="401"/>
      <c r="AS1255" s="401"/>
      <c r="AT1255" s="401"/>
      <c r="AU1255" s="401"/>
      <c r="AV1255" s="401"/>
      <c r="AW1255" s="401"/>
      <c r="AX1255" s="401"/>
      <c r="AY1255" s="401"/>
      <c r="AZ1255" s="401"/>
      <c r="BA1255" s="401"/>
      <c r="BB1255" s="401"/>
      <c r="BC1255" s="401"/>
      <c r="BD1255" s="401"/>
      <c r="BE1255" s="401"/>
      <c r="BF1255" s="401"/>
      <c r="BG1255" s="401"/>
      <c r="BH1255" s="401"/>
      <c r="BI1255" s="401"/>
      <c r="BJ1255" s="401"/>
      <c r="BK1255" s="401"/>
      <c r="BL1255" s="401"/>
      <c r="BM1255" s="401"/>
      <c r="BN1255" s="401"/>
      <c r="BO1255" s="401"/>
      <c r="BP1255" s="401"/>
      <c r="BQ1255" s="401"/>
      <c r="BR1255" s="401"/>
      <c r="BS1255" s="401"/>
      <c r="BT1255" s="401"/>
      <c r="BU1255" s="401"/>
      <c r="BV1255" s="401"/>
      <c r="BW1255" s="401"/>
      <c r="BX1255" s="401"/>
      <c r="BY1255" s="401"/>
      <c r="BZ1255" s="401"/>
      <c r="CA1255" s="401"/>
      <c r="CB1255" s="401"/>
      <c r="CC1255" s="401"/>
      <c r="CD1255" s="401"/>
      <c r="CE1255" s="401"/>
      <c r="CF1255" s="401"/>
      <c r="CG1255" s="401"/>
      <c r="CH1255" s="401"/>
      <c r="CI1255" s="401"/>
      <c r="CJ1255" s="401"/>
      <c r="CK1255" s="401"/>
    </row>
    <row r="1256" spans="1:89" s="12" customFormat="1" ht="163.5" customHeight="1">
      <c r="A1256" s="371" t="s">
        <v>3051</v>
      </c>
      <c r="B1256" s="372" t="s">
        <v>23</v>
      </c>
      <c r="C1256" s="79" t="s">
        <v>2316</v>
      </c>
      <c r="D1256" s="79" t="s">
        <v>1219</v>
      </c>
      <c r="E1256" s="80" t="s">
        <v>2317</v>
      </c>
      <c r="F1256" s="81" t="s">
        <v>2270</v>
      </c>
      <c r="G1256" s="82" t="s">
        <v>35</v>
      </c>
      <c r="H1256" s="371">
        <v>0</v>
      </c>
      <c r="I1256" s="83">
        <v>470000000</v>
      </c>
      <c r="J1256" s="84" t="s">
        <v>25</v>
      </c>
      <c r="K1256" s="372" t="s">
        <v>1598</v>
      </c>
      <c r="L1256" s="64" t="s">
        <v>26</v>
      </c>
      <c r="M1256" s="85" t="s">
        <v>27</v>
      </c>
      <c r="N1256" s="372" t="s">
        <v>2044</v>
      </c>
      <c r="O1256" s="86" t="s">
        <v>28</v>
      </c>
      <c r="P1256" s="64">
        <v>796</v>
      </c>
      <c r="Q1256" s="87" t="s">
        <v>29</v>
      </c>
      <c r="R1256" s="87" t="s">
        <v>3128</v>
      </c>
      <c r="S1256" s="88">
        <v>65000</v>
      </c>
      <c r="T1256" s="89">
        <f t="shared" si="44"/>
        <v>0</v>
      </c>
      <c r="U1256" s="90">
        <f t="shared" si="45"/>
        <v>0</v>
      </c>
      <c r="V1256" s="90"/>
      <c r="W1256" s="371" t="s">
        <v>262</v>
      </c>
      <c r="X1256" s="62"/>
      <c r="Y1256" s="132"/>
      <c r="Z1256" s="74"/>
      <c r="AA1256" s="22"/>
      <c r="AB1256" s="141"/>
      <c r="AC1256" s="248"/>
      <c r="AD1256" s="248"/>
      <c r="AE1256" s="248"/>
      <c r="AF1256" s="248"/>
      <c r="AG1256" s="293"/>
      <c r="AH1256" s="400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401"/>
      <c r="AS1256" s="401"/>
      <c r="AT1256" s="401"/>
      <c r="AU1256" s="401"/>
      <c r="AV1256" s="401"/>
      <c r="AW1256" s="401"/>
      <c r="AX1256" s="401"/>
      <c r="AY1256" s="401"/>
      <c r="AZ1256" s="401"/>
      <c r="BA1256" s="401"/>
      <c r="BB1256" s="401"/>
      <c r="BC1256" s="401"/>
      <c r="BD1256" s="401"/>
      <c r="BE1256" s="401"/>
      <c r="BF1256" s="401"/>
      <c r="BG1256" s="401"/>
      <c r="BH1256" s="401"/>
      <c r="BI1256" s="401"/>
      <c r="BJ1256" s="401"/>
      <c r="BK1256" s="401"/>
      <c r="BL1256" s="401"/>
      <c r="BM1256" s="401"/>
      <c r="BN1256" s="401"/>
      <c r="BO1256" s="401"/>
      <c r="BP1256" s="401"/>
      <c r="BQ1256" s="401"/>
      <c r="BR1256" s="401"/>
      <c r="BS1256" s="401"/>
      <c r="BT1256" s="401"/>
      <c r="BU1256" s="401"/>
      <c r="BV1256" s="401"/>
      <c r="BW1256" s="401"/>
      <c r="BX1256" s="401"/>
      <c r="BY1256" s="401"/>
      <c r="BZ1256" s="401"/>
      <c r="CA1256" s="401"/>
      <c r="CB1256" s="401"/>
      <c r="CC1256" s="401"/>
      <c r="CD1256" s="401"/>
      <c r="CE1256" s="401"/>
      <c r="CF1256" s="401"/>
      <c r="CG1256" s="401"/>
      <c r="CH1256" s="401"/>
      <c r="CI1256" s="401"/>
      <c r="CJ1256" s="401"/>
      <c r="CK1256" s="401"/>
    </row>
    <row r="1257" spans="1:89" s="12" customFormat="1" ht="171" customHeight="1">
      <c r="A1257" s="371" t="s">
        <v>3680</v>
      </c>
      <c r="B1257" s="372" t="s">
        <v>23</v>
      </c>
      <c r="C1257" s="79" t="s">
        <v>2316</v>
      </c>
      <c r="D1257" s="79" t="s">
        <v>1219</v>
      </c>
      <c r="E1257" s="80" t="s">
        <v>2317</v>
      </c>
      <c r="F1257" s="81" t="s">
        <v>2270</v>
      </c>
      <c r="G1257" s="82" t="s">
        <v>24</v>
      </c>
      <c r="H1257" s="371">
        <v>0</v>
      </c>
      <c r="I1257" s="83">
        <v>470000000</v>
      </c>
      <c r="J1257" s="84" t="s">
        <v>25</v>
      </c>
      <c r="K1257" s="372" t="s">
        <v>1598</v>
      </c>
      <c r="L1257" s="64" t="s">
        <v>26</v>
      </c>
      <c r="M1257" s="85" t="s">
        <v>27</v>
      </c>
      <c r="N1257" s="372" t="s">
        <v>2044</v>
      </c>
      <c r="O1257" s="86" t="s">
        <v>28</v>
      </c>
      <c r="P1257" s="64">
        <v>796</v>
      </c>
      <c r="Q1257" s="87" t="s">
        <v>29</v>
      </c>
      <c r="R1257" s="87" t="s">
        <v>3128</v>
      </c>
      <c r="S1257" s="88">
        <v>32500</v>
      </c>
      <c r="T1257" s="89">
        <f t="shared" si="44"/>
        <v>0</v>
      </c>
      <c r="U1257" s="90">
        <f t="shared" si="45"/>
        <v>0</v>
      </c>
      <c r="V1257" s="181"/>
      <c r="W1257" s="179" t="s">
        <v>262</v>
      </c>
      <c r="X1257" s="182" t="s">
        <v>3745</v>
      </c>
      <c r="Y1257" s="132"/>
      <c r="Z1257" s="74"/>
      <c r="AA1257" s="22"/>
      <c r="AB1257" s="141"/>
      <c r="AC1257" s="248"/>
      <c r="AD1257" s="248"/>
      <c r="AE1257" s="248"/>
      <c r="AF1257" s="248"/>
      <c r="AG1257" s="293"/>
      <c r="AH1257" s="400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401"/>
      <c r="AS1257" s="401"/>
      <c r="AT1257" s="401"/>
      <c r="AU1257" s="401"/>
      <c r="AV1257" s="401"/>
      <c r="AW1257" s="401"/>
      <c r="AX1257" s="401"/>
      <c r="AY1257" s="401"/>
      <c r="AZ1257" s="401"/>
      <c r="BA1257" s="401"/>
      <c r="BB1257" s="401"/>
      <c r="BC1257" s="401"/>
      <c r="BD1257" s="401"/>
      <c r="BE1257" s="401"/>
      <c r="BF1257" s="401"/>
      <c r="BG1257" s="401"/>
      <c r="BH1257" s="401"/>
      <c r="BI1257" s="401"/>
      <c r="BJ1257" s="401"/>
      <c r="BK1257" s="401"/>
      <c r="BL1257" s="401"/>
      <c r="BM1257" s="401"/>
      <c r="BN1257" s="401"/>
      <c r="BO1257" s="401"/>
      <c r="BP1257" s="401"/>
      <c r="BQ1257" s="401"/>
      <c r="BR1257" s="401"/>
      <c r="BS1257" s="401"/>
      <c r="BT1257" s="401"/>
      <c r="BU1257" s="401"/>
      <c r="BV1257" s="401"/>
      <c r="BW1257" s="401"/>
      <c r="BX1257" s="401"/>
      <c r="BY1257" s="401"/>
      <c r="BZ1257" s="401"/>
      <c r="CA1257" s="401"/>
      <c r="CB1257" s="401"/>
      <c r="CC1257" s="401"/>
      <c r="CD1257" s="401"/>
      <c r="CE1257" s="401"/>
      <c r="CF1257" s="401"/>
      <c r="CG1257" s="401"/>
      <c r="CH1257" s="401"/>
      <c r="CI1257" s="401"/>
      <c r="CJ1257" s="401"/>
      <c r="CK1257" s="401"/>
    </row>
    <row r="1258" spans="1:89" s="12" customFormat="1" ht="171" customHeight="1">
      <c r="A1258" s="371" t="s">
        <v>4346</v>
      </c>
      <c r="B1258" s="372" t="s">
        <v>23</v>
      </c>
      <c r="C1258" s="79" t="s">
        <v>2316</v>
      </c>
      <c r="D1258" s="79" t="s">
        <v>1219</v>
      </c>
      <c r="E1258" s="80" t="s">
        <v>2317</v>
      </c>
      <c r="F1258" s="81" t="s">
        <v>2270</v>
      </c>
      <c r="G1258" s="82" t="s">
        <v>24</v>
      </c>
      <c r="H1258" s="371">
        <v>0</v>
      </c>
      <c r="I1258" s="83">
        <v>470000000</v>
      </c>
      <c r="J1258" s="84" t="s">
        <v>25</v>
      </c>
      <c r="K1258" s="372" t="s">
        <v>3084</v>
      </c>
      <c r="L1258" s="64" t="s">
        <v>26</v>
      </c>
      <c r="M1258" s="85" t="s">
        <v>27</v>
      </c>
      <c r="N1258" s="372" t="s">
        <v>2044</v>
      </c>
      <c r="O1258" s="86" t="s">
        <v>28</v>
      </c>
      <c r="P1258" s="64">
        <v>796</v>
      </c>
      <c r="Q1258" s="87" t="s">
        <v>29</v>
      </c>
      <c r="R1258" s="87">
        <v>1</v>
      </c>
      <c r="S1258" s="88">
        <v>65000</v>
      </c>
      <c r="T1258" s="89">
        <f t="shared" si="44"/>
        <v>65000</v>
      </c>
      <c r="U1258" s="90">
        <f t="shared" si="45"/>
        <v>72800</v>
      </c>
      <c r="V1258" s="181"/>
      <c r="W1258" s="179" t="s">
        <v>262</v>
      </c>
      <c r="X1258" s="182" t="s">
        <v>4267</v>
      </c>
      <c r="Y1258" s="132"/>
      <c r="Z1258" s="74"/>
      <c r="AA1258" s="22"/>
      <c r="AB1258" s="141"/>
      <c r="AC1258" s="248"/>
      <c r="AD1258" s="248"/>
      <c r="AE1258" s="248"/>
      <c r="AF1258" s="248"/>
      <c r="AG1258" s="293"/>
      <c r="AH1258" s="400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401"/>
      <c r="AS1258" s="401"/>
      <c r="AT1258" s="401"/>
      <c r="AU1258" s="401"/>
      <c r="AV1258" s="401"/>
      <c r="AW1258" s="401"/>
      <c r="AX1258" s="401"/>
      <c r="AY1258" s="401"/>
      <c r="AZ1258" s="401"/>
      <c r="BA1258" s="401"/>
      <c r="BB1258" s="401"/>
      <c r="BC1258" s="401"/>
      <c r="BD1258" s="401"/>
      <c r="BE1258" s="401"/>
      <c r="BF1258" s="401"/>
      <c r="BG1258" s="401"/>
      <c r="BH1258" s="401"/>
      <c r="BI1258" s="401"/>
      <c r="BJ1258" s="401"/>
      <c r="BK1258" s="401"/>
      <c r="BL1258" s="401"/>
      <c r="BM1258" s="401"/>
      <c r="BN1258" s="401"/>
      <c r="BO1258" s="401"/>
      <c r="BP1258" s="401"/>
      <c r="BQ1258" s="401"/>
      <c r="BR1258" s="401"/>
      <c r="BS1258" s="401"/>
      <c r="BT1258" s="401"/>
      <c r="BU1258" s="401"/>
      <c r="BV1258" s="401"/>
      <c r="BW1258" s="401"/>
      <c r="BX1258" s="401"/>
      <c r="BY1258" s="401"/>
      <c r="BZ1258" s="401"/>
      <c r="CA1258" s="401"/>
      <c r="CB1258" s="401"/>
      <c r="CC1258" s="401"/>
      <c r="CD1258" s="401"/>
      <c r="CE1258" s="401"/>
      <c r="CF1258" s="401"/>
      <c r="CG1258" s="401"/>
      <c r="CH1258" s="401"/>
      <c r="CI1258" s="401"/>
      <c r="CJ1258" s="401"/>
      <c r="CK1258" s="401"/>
    </row>
    <row r="1259" spans="1:89" s="12" customFormat="1" ht="58.5" customHeight="1">
      <c r="A1259" s="372" t="s">
        <v>3052</v>
      </c>
      <c r="B1259" s="372" t="s">
        <v>23</v>
      </c>
      <c r="C1259" s="79" t="s">
        <v>394</v>
      </c>
      <c r="D1259" s="79" t="s">
        <v>392</v>
      </c>
      <c r="E1259" s="80" t="s">
        <v>393</v>
      </c>
      <c r="F1259" s="81" t="s">
        <v>390</v>
      </c>
      <c r="G1259" s="82" t="s">
        <v>35</v>
      </c>
      <c r="H1259" s="371">
        <v>0</v>
      </c>
      <c r="I1259" s="83">
        <v>470000000</v>
      </c>
      <c r="J1259" s="84" t="s">
        <v>25</v>
      </c>
      <c r="K1259" s="372" t="s">
        <v>1598</v>
      </c>
      <c r="L1259" s="64" t="s">
        <v>26</v>
      </c>
      <c r="M1259" s="85" t="s">
        <v>27</v>
      </c>
      <c r="N1259" s="372" t="s">
        <v>2044</v>
      </c>
      <c r="O1259" s="86" t="s">
        <v>28</v>
      </c>
      <c r="P1259" s="64">
        <v>796</v>
      </c>
      <c r="Q1259" s="87" t="s">
        <v>29</v>
      </c>
      <c r="R1259" s="87" t="s">
        <v>3128</v>
      </c>
      <c r="S1259" s="88">
        <v>180644</v>
      </c>
      <c r="T1259" s="89">
        <f t="shared" si="44"/>
        <v>0</v>
      </c>
      <c r="U1259" s="90">
        <f t="shared" si="45"/>
        <v>0</v>
      </c>
      <c r="V1259" s="90"/>
      <c r="W1259" s="371" t="s">
        <v>262</v>
      </c>
      <c r="X1259" s="62"/>
      <c r="Y1259" s="132"/>
      <c r="Z1259" s="74"/>
      <c r="AA1259" s="22"/>
      <c r="AB1259" s="141"/>
      <c r="AC1259" s="248"/>
      <c r="AD1259" s="248"/>
      <c r="AE1259" s="248"/>
      <c r="AF1259" s="248"/>
      <c r="AG1259" s="293"/>
      <c r="AH1259" s="400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401"/>
      <c r="AS1259" s="401"/>
      <c r="AT1259" s="401"/>
      <c r="AU1259" s="401"/>
      <c r="AV1259" s="401"/>
      <c r="AW1259" s="401"/>
      <c r="AX1259" s="401"/>
      <c r="AY1259" s="401"/>
      <c r="AZ1259" s="401"/>
      <c r="BA1259" s="401"/>
      <c r="BB1259" s="401"/>
      <c r="BC1259" s="401"/>
      <c r="BD1259" s="401"/>
      <c r="BE1259" s="401"/>
      <c r="BF1259" s="401"/>
      <c r="BG1259" s="401"/>
      <c r="BH1259" s="401"/>
      <c r="BI1259" s="401"/>
      <c r="BJ1259" s="401"/>
      <c r="BK1259" s="401"/>
      <c r="BL1259" s="401"/>
      <c r="BM1259" s="401"/>
      <c r="BN1259" s="401"/>
      <c r="BO1259" s="401"/>
      <c r="BP1259" s="401"/>
      <c r="BQ1259" s="401"/>
      <c r="BR1259" s="401"/>
      <c r="BS1259" s="401"/>
      <c r="BT1259" s="401"/>
      <c r="BU1259" s="401"/>
      <c r="BV1259" s="401"/>
      <c r="BW1259" s="401"/>
      <c r="BX1259" s="401"/>
      <c r="BY1259" s="401"/>
      <c r="BZ1259" s="401"/>
      <c r="CA1259" s="401"/>
      <c r="CB1259" s="401"/>
      <c r="CC1259" s="401"/>
      <c r="CD1259" s="401"/>
      <c r="CE1259" s="401"/>
      <c r="CF1259" s="401"/>
      <c r="CG1259" s="401"/>
      <c r="CH1259" s="401"/>
      <c r="CI1259" s="401"/>
      <c r="CJ1259" s="401"/>
      <c r="CK1259" s="401"/>
    </row>
    <row r="1260" spans="1:89" s="12" customFormat="1" ht="59.25" customHeight="1">
      <c r="A1260" s="372" t="s">
        <v>3053</v>
      </c>
      <c r="B1260" s="372" t="s">
        <v>23</v>
      </c>
      <c r="C1260" s="79" t="s">
        <v>394</v>
      </c>
      <c r="D1260" s="79" t="s">
        <v>392</v>
      </c>
      <c r="E1260" s="80" t="s">
        <v>393</v>
      </c>
      <c r="F1260" s="81" t="s">
        <v>391</v>
      </c>
      <c r="G1260" s="82" t="s">
        <v>35</v>
      </c>
      <c r="H1260" s="371">
        <v>0</v>
      </c>
      <c r="I1260" s="83">
        <v>470000000</v>
      </c>
      <c r="J1260" s="84" t="s">
        <v>25</v>
      </c>
      <c r="K1260" s="372" t="s">
        <v>1598</v>
      </c>
      <c r="L1260" s="64" t="s">
        <v>26</v>
      </c>
      <c r="M1260" s="85" t="s">
        <v>27</v>
      </c>
      <c r="N1260" s="372" t="s">
        <v>2044</v>
      </c>
      <c r="O1260" s="86" t="s">
        <v>28</v>
      </c>
      <c r="P1260" s="64">
        <v>796</v>
      </c>
      <c r="Q1260" s="87" t="s">
        <v>29</v>
      </c>
      <c r="R1260" s="87" t="s">
        <v>3128</v>
      </c>
      <c r="S1260" s="88">
        <v>150776</v>
      </c>
      <c r="T1260" s="89">
        <f t="shared" si="44"/>
        <v>0</v>
      </c>
      <c r="U1260" s="90">
        <f t="shared" si="45"/>
        <v>0</v>
      </c>
      <c r="V1260" s="90"/>
      <c r="W1260" s="371" t="s">
        <v>262</v>
      </c>
      <c r="X1260" s="62"/>
      <c r="Y1260" s="132"/>
      <c r="Z1260" s="74"/>
      <c r="AA1260" s="22"/>
      <c r="AB1260" s="141"/>
      <c r="AC1260" s="248"/>
      <c r="AD1260" s="248"/>
      <c r="AE1260" s="248"/>
      <c r="AF1260" s="248"/>
      <c r="AG1260" s="293"/>
      <c r="AH1260" s="400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401"/>
      <c r="AS1260" s="401"/>
      <c r="AT1260" s="401"/>
      <c r="AU1260" s="401"/>
      <c r="AV1260" s="401"/>
      <c r="AW1260" s="401"/>
      <c r="AX1260" s="401"/>
      <c r="AY1260" s="401"/>
      <c r="AZ1260" s="401"/>
      <c r="BA1260" s="401"/>
      <c r="BB1260" s="401"/>
      <c r="BC1260" s="401"/>
      <c r="BD1260" s="401"/>
      <c r="BE1260" s="401"/>
      <c r="BF1260" s="401"/>
      <c r="BG1260" s="401"/>
      <c r="BH1260" s="401"/>
      <c r="BI1260" s="401"/>
      <c r="BJ1260" s="401"/>
      <c r="BK1260" s="401"/>
      <c r="BL1260" s="401"/>
      <c r="BM1260" s="401"/>
      <c r="BN1260" s="401"/>
      <c r="BO1260" s="401"/>
      <c r="BP1260" s="401"/>
      <c r="BQ1260" s="401"/>
      <c r="BR1260" s="401"/>
      <c r="BS1260" s="401"/>
      <c r="BT1260" s="401"/>
      <c r="BU1260" s="401"/>
      <c r="BV1260" s="401"/>
      <c r="BW1260" s="401"/>
      <c r="BX1260" s="401"/>
      <c r="BY1260" s="401"/>
      <c r="BZ1260" s="401"/>
      <c r="CA1260" s="401"/>
      <c r="CB1260" s="401"/>
      <c r="CC1260" s="401"/>
      <c r="CD1260" s="401"/>
      <c r="CE1260" s="401"/>
      <c r="CF1260" s="401"/>
      <c r="CG1260" s="401"/>
      <c r="CH1260" s="401"/>
      <c r="CI1260" s="401"/>
      <c r="CJ1260" s="401"/>
      <c r="CK1260" s="401"/>
    </row>
    <row r="1261" spans="1:89" s="12" customFormat="1" ht="116.25" customHeight="1">
      <c r="A1261" s="371" t="s">
        <v>3054</v>
      </c>
      <c r="B1261" s="372" t="s">
        <v>23</v>
      </c>
      <c r="C1261" s="79" t="s">
        <v>2297</v>
      </c>
      <c r="D1261" s="79" t="s">
        <v>2272</v>
      </c>
      <c r="E1261" s="80" t="s">
        <v>2298</v>
      </c>
      <c r="F1261" s="81" t="s">
        <v>2273</v>
      </c>
      <c r="G1261" s="82" t="s">
        <v>35</v>
      </c>
      <c r="H1261" s="371">
        <v>0</v>
      </c>
      <c r="I1261" s="83">
        <v>470000000</v>
      </c>
      <c r="J1261" s="84" t="s">
        <v>25</v>
      </c>
      <c r="K1261" s="372" t="s">
        <v>1598</v>
      </c>
      <c r="L1261" s="64" t="s">
        <v>26</v>
      </c>
      <c r="M1261" s="85" t="s">
        <v>27</v>
      </c>
      <c r="N1261" s="372" t="s">
        <v>2044</v>
      </c>
      <c r="O1261" s="86" t="s">
        <v>28</v>
      </c>
      <c r="P1261" s="64">
        <v>796</v>
      </c>
      <c r="Q1261" s="87" t="s">
        <v>29</v>
      </c>
      <c r="R1261" s="87" t="s">
        <v>3128</v>
      </c>
      <c r="S1261" s="88">
        <v>196430</v>
      </c>
      <c r="T1261" s="89">
        <f t="shared" si="44"/>
        <v>0</v>
      </c>
      <c r="U1261" s="90">
        <f t="shared" si="45"/>
        <v>0</v>
      </c>
      <c r="V1261" s="90"/>
      <c r="W1261" s="371" t="s">
        <v>262</v>
      </c>
      <c r="X1261" s="62"/>
      <c r="Y1261" s="132"/>
      <c r="Z1261" s="74"/>
      <c r="AA1261" s="22"/>
      <c r="AB1261" s="141"/>
      <c r="AC1261" s="248"/>
      <c r="AD1261" s="248"/>
      <c r="AE1261" s="248"/>
      <c r="AF1261" s="248"/>
      <c r="AG1261" s="293"/>
      <c r="AH1261" s="400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401"/>
      <c r="AS1261" s="401"/>
      <c r="AT1261" s="401"/>
      <c r="AU1261" s="401"/>
      <c r="AV1261" s="401"/>
      <c r="AW1261" s="401"/>
      <c r="AX1261" s="401"/>
      <c r="AY1261" s="401"/>
      <c r="AZ1261" s="401"/>
      <c r="BA1261" s="401"/>
      <c r="BB1261" s="401"/>
      <c r="BC1261" s="401"/>
      <c r="BD1261" s="401"/>
      <c r="BE1261" s="401"/>
      <c r="BF1261" s="401"/>
      <c r="BG1261" s="401"/>
      <c r="BH1261" s="401"/>
      <c r="BI1261" s="401"/>
      <c r="BJ1261" s="401"/>
      <c r="BK1261" s="401"/>
      <c r="BL1261" s="401"/>
      <c r="BM1261" s="401"/>
      <c r="BN1261" s="401"/>
      <c r="BO1261" s="401"/>
      <c r="BP1261" s="401"/>
      <c r="BQ1261" s="401"/>
      <c r="BR1261" s="401"/>
      <c r="BS1261" s="401"/>
      <c r="BT1261" s="401"/>
      <c r="BU1261" s="401"/>
      <c r="BV1261" s="401"/>
      <c r="BW1261" s="401"/>
      <c r="BX1261" s="401"/>
      <c r="BY1261" s="401"/>
      <c r="BZ1261" s="401"/>
      <c r="CA1261" s="401"/>
      <c r="CB1261" s="401"/>
      <c r="CC1261" s="401"/>
      <c r="CD1261" s="401"/>
      <c r="CE1261" s="401"/>
      <c r="CF1261" s="401"/>
      <c r="CG1261" s="401"/>
      <c r="CH1261" s="401"/>
      <c r="CI1261" s="401"/>
      <c r="CJ1261" s="401"/>
      <c r="CK1261" s="401"/>
    </row>
    <row r="1262" spans="1:89" s="12" customFormat="1" ht="116.25" customHeight="1">
      <c r="A1262" s="371" t="s">
        <v>3309</v>
      </c>
      <c r="B1262" s="372" t="s">
        <v>23</v>
      </c>
      <c r="C1262" s="79" t="s">
        <v>2297</v>
      </c>
      <c r="D1262" s="79" t="s">
        <v>2272</v>
      </c>
      <c r="E1262" s="80" t="s">
        <v>2298</v>
      </c>
      <c r="F1262" s="81" t="s">
        <v>2273</v>
      </c>
      <c r="G1262" s="82" t="s">
        <v>24</v>
      </c>
      <c r="H1262" s="371">
        <v>0</v>
      </c>
      <c r="I1262" s="83">
        <v>470000000</v>
      </c>
      <c r="J1262" s="84" t="s">
        <v>25</v>
      </c>
      <c r="K1262" s="372" t="s">
        <v>289</v>
      </c>
      <c r="L1262" s="64" t="s">
        <v>26</v>
      </c>
      <c r="M1262" s="85" t="s">
        <v>27</v>
      </c>
      <c r="N1262" s="372" t="s">
        <v>2044</v>
      </c>
      <c r="O1262" s="86" t="s">
        <v>28</v>
      </c>
      <c r="P1262" s="64">
        <v>796</v>
      </c>
      <c r="Q1262" s="87" t="s">
        <v>29</v>
      </c>
      <c r="R1262" s="87" t="s">
        <v>3128</v>
      </c>
      <c r="S1262" s="88">
        <v>196430</v>
      </c>
      <c r="T1262" s="89">
        <f t="shared" si="44"/>
        <v>0</v>
      </c>
      <c r="U1262" s="90">
        <f t="shared" si="45"/>
        <v>0</v>
      </c>
      <c r="V1262" s="90"/>
      <c r="W1262" s="371" t="s">
        <v>262</v>
      </c>
      <c r="X1262" s="62" t="s">
        <v>3333</v>
      </c>
      <c r="Y1262" s="132"/>
      <c r="Z1262" s="74"/>
      <c r="AA1262" s="22"/>
      <c r="AB1262" s="141"/>
      <c r="AC1262" s="248"/>
      <c r="AD1262" s="248"/>
      <c r="AE1262" s="248"/>
      <c r="AF1262" s="248"/>
      <c r="AG1262" s="293"/>
      <c r="AH1262" s="400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401"/>
      <c r="AS1262" s="401"/>
      <c r="AT1262" s="401"/>
      <c r="AU1262" s="401"/>
      <c r="AV1262" s="401"/>
      <c r="AW1262" s="401"/>
      <c r="AX1262" s="401"/>
      <c r="AY1262" s="401"/>
      <c r="AZ1262" s="401"/>
      <c r="BA1262" s="401"/>
      <c r="BB1262" s="401"/>
      <c r="BC1262" s="401"/>
      <c r="BD1262" s="401"/>
      <c r="BE1262" s="401"/>
      <c r="BF1262" s="401"/>
      <c r="BG1262" s="401"/>
      <c r="BH1262" s="401"/>
      <c r="BI1262" s="401"/>
      <c r="BJ1262" s="401"/>
      <c r="BK1262" s="401"/>
      <c r="BL1262" s="401"/>
      <c r="BM1262" s="401"/>
      <c r="BN1262" s="401"/>
      <c r="BO1262" s="401"/>
      <c r="BP1262" s="401"/>
      <c r="BQ1262" s="401"/>
      <c r="BR1262" s="401"/>
      <c r="BS1262" s="401"/>
      <c r="BT1262" s="401"/>
      <c r="BU1262" s="401"/>
      <c r="BV1262" s="401"/>
      <c r="BW1262" s="401"/>
      <c r="BX1262" s="401"/>
      <c r="BY1262" s="401"/>
      <c r="BZ1262" s="401"/>
      <c r="CA1262" s="401"/>
      <c r="CB1262" s="401"/>
      <c r="CC1262" s="401"/>
      <c r="CD1262" s="401"/>
      <c r="CE1262" s="401"/>
      <c r="CF1262" s="401"/>
      <c r="CG1262" s="401"/>
      <c r="CH1262" s="401"/>
      <c r="CI1262" s="401"/>
      <c r="CJ1262" s="401"/>
      <c r="CK1262" s="401"/>
    </row>
    <row r="1263" spans="1:89" s="12" customFormat="1" ht="116.25" customHeight="1">
      <c r="A1263" s="371" t="s">
        <v>3772</v>
      </c>
      <c r="B1263" s="372" t="s">
        <v>23</v>
      </c>
      <c r="C1263" s="79" t="s">
        <v>2297</v>
      </c>
      <c r="D1263" s="79" t="s">
        <v>2272</v>
      </c>
      <c r="E1263" s="80" t="s">
        <v>2298</v>
      </c>
      <c r="F1263" s="81" t="s">
        <v>2273</v>
      </c>
      <c r="G1263" s="82" t="s">
        <v>24</v>
      </c>
      <c r="H1263" s="371">
        <v>0</v>
      </c>
      <c r="I1263" s="83">
        <v>470000000</v>
      </c>
      <c r="J1263" s="84" t="s">
        <v>25</v>
      </c>
      <c r="K1263" s="372" t="s">
        <v>289</v>
      </c>
      <c r="L1263" s="64" t="s">
        <v>26</v>
      </c>
      <c r="M1263" s="85" t="s">
        <v>27</v>
      </c>
      <c r="N1263" s="372" t="s">
        <v>2044</v>
      </c>
      <c r="O1263" s="86" t="s">
        <v>28</v>
      </c>
      <c r="P1263" s="64">
        <v>796</v>
      </c>
      <c r="Q1263" s="87" t="s">
        <v>29</v>
      </c>
      <c r="R1263" s="87" t="s">
        <v>3128</v>
      </c>
      <c r="S1263" s="88">
        <v>220000</v>
      </c>
      <c r="T1263" s="89">
        <f t="shared" si="44"/>
        <v>0</v>
      </c>
      <c r="U1263" s="90">
        <f t="shared" si="45"/>
        <v>0</v>
      </c>
      <c r="V1263" s="181"/>
      <c r="W1263" s="179" t="s">
        <v>262</v>
      </c>
      <c r="X1263" s="182" t="s">
        <v>3744</v>
      </c>
      <c r="Y1263" s="132"/>
      <c r="Z1263" s="74"/>
      <c r="AA1263" s="22"/>
      <c r="AB1263" s="141"/>
      <c r="AC1263" s="248"/>
      <c r="AD1263" s="248"/>
      <c r="AE1263" s="248"/>
      <c r="AF1263" s="248"/>
      <c r="AG1263" s="293"/>
      <c r="AH1263" s="400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401"/>
      <c r="AS1263" s="401"/>
      <c r="AT1263" s="401"/>
      <c r="AU1263" s="401"/>
      <c r="AV1263" s="401"/>
      <c r="AW1263" s="401"/>
      <c r="AX1263" s="401"/>
      <c r="AY1263" s="401"/>
      <c r="AZ1263" s="401"/>
      <c r="BA1263" s="401"/>
      <c r="BB1263" s="401"/>
      <c r="BC1263" s="401"/>
      <c r="BD1263" s="401"/>
      <c r="BE1263" s="401"/>
      <c r="BF1263" s="401"/>
      <c r="BG1263" s="401"/>
      <c r="BH1263" s="401"/>
      <c r="BI1263" s="401"/>
      <c r="BJ1263" s="401"/>
      <c r="BK1263" s="401"/>
      <c r="BL1263" s="401"/>
      <c r="BM1263" s="401"/>
      <c r="BN1263" s="401"/>
      <c r="BO1263" s="401"/>
      <c r="BP1263" s="401"/>
      <c r="BQ1263" s="401"/>
      <c r="BR1263" s="401"/>
      <c r="BS1263" s="401"/>
      <c r="BT1263" s="401"/>
      <c r="BU1263" s="401"/>
      <c r="BV1263" s="401"/>
      <c r="BW1263" s="401"/>
      <c r="BX1263" s="401"/>
      <c r="BY1263" s="401"/>
      <c r="BZ1263" s="401"/>
      <c r="CA1263" s="401"/>
      <c r="CB1263" s="401"/>
      <c r="CC1263" s="401"/>
      <c r="CD1263" s="401"/>
      <c r="CE1263" s="401"/>
      <c r="CF1263" s="401"/>
      <c r="CG1263" s="401"/>
      <c r="CH1263" s="401"/>
      <c r="CI1263" s="401"/>
      <c r="CJ1263" s="401"/>
      <c r="CK1263" s="401"/>
    </row>
    <row r="1264" spans="1:89" s="12" customFormat="1" ht="116.25" customHeight="1">
      <c r="A1264" s="371" t="s">
        <v>4347</v>
      </c>
      <c r="B1264" s="372" t="s">
        <v>23</v>
      </c>
      <c r="C1264" s="79" t="s">
        <v>2297</v>
      </c>
      <c r="D1264" s="79" t="s">
        <v>2272</v>
      </c>
      <c r="E1264" s="80" t="s">
        <v>2298</v>
      </c>
      <c r="F1264" s="81" t="s">
        <v>2273</v>
      </c>
      <c r="G1264" s="82" t="s">
        <v>24</v>
      </c>
      <c r="H1264" s="371">
        <v>0</v>
      </c>
      <c r="I1264" s="83">
        <v>470000000</v>
      </c>
      <c r="J1264" s="84" t="s">
        <v>25</v>
      </c>
      <c r="K1264" s="372" t="s">
        <v>3084</v>
      </c>
      <c r="L1264" s="64" t="s">
        <v>26</v>
      </c>
      <c r="M1264" s="85" t="s">
        <v>27</v>
      </c>
      <c r="N1264" s="372" t="s">
        <v>2044</v>
      </c>
      <c r="O1264" s="86" t="s">
        <v>28</v>
      </c>
      <c r="P1264" s="64">
        <v>796</v>
      </c>
      <c r="Q1264" s="87" t="s">
        <v>29</v>
      </c>
      <c r="R1264" s="87" t="s">
        <v>4063</v>
      </c>
      <c r="S1264" s="88">
        <v>300000</v>
      </c>
      <c r="T1264" s="89">
        <f t="shared" si="44"/>
        <v>600000</v>
      </c>
      <c r="U1264" s="90">
        <f t="shared" si="45"/>
        <v>672000.00000000012</v>
      </c>
      <c r="V1264" s="181"/>
      <c r="W1264" s="179" t="s">
        <v>262</v>
      </c>
      <c r="X1264" s="182" t="s">
        <v>4271</v>
      </c>
      <c r="Y1264" s="132"/>
      <c r="Z1264" s="74"/>
      <c r="AA1264" s="22"/>
      <c r="AB1264" s="141"/>
      <c r="AC1264" s="248"/>
      <c r="AD1264" s="248"/>
      <c r="AE1264" s="248"/>
      <c r="AF1264" s="248"/>
      <c r="AG1264" s="293"/>
      <c r="AH1264" s="400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401"/>
      <c r="AS1264" s="401"/>
      <c r="AT1264" s="401"/>
      <c r="AU1264" s="401"/>
      <c r="AV1264" s="401"/>
      <c r="AW1264" s="401"/>
      <c r="AX1264" s="401"/>
      <c r="AY1264" s="401"/>
      <c r="AZ1264" s="401"/>
      <c r="BA1264" s="401"/>
      <c r="BB1264" s="401"/>
      <c r="BC1264" s="401"/>
      <c r="BD1264" s="401"/>
      <c r="BE1264" s="401"/>
      <c r="BF1264" s="401"/>
      <c r="BG1264" s="401"/>
      <c r="BH1264" s="401"/>
      <c r="BI1264" s="401"/>
      <c r="BJ1264" s="401"/>
      <c r="BK1264" s="401"/>
      <c r="BL1264" s="401"/>
      <c r="BM1264" s="401"/>
      <c r="BN1264" s="401"/>
      <c r="BO1264" s="401"/>
      <c r="BP1264" s="401"/>
      <c r="BQ1264" s="401"/>
      <c r="BR1264" s="401"/>
      <c r="BS1264" s="401"/>
      <c r="BT1264" s="401"/>
      <c r="BU1264" s="401"/>
      <c r="BV1264" s="401"/>
      <c r="BW1264" s="401"/>
      <c r="BX1264" s="401"/>
      <c r="BY1264" s="401"/>
      <c r="BZ1264" s="401"/>
      <c r="CA1264" s="401"/>
      <c r="CB1264" s="401"/>
      <c r="CC1264" s="401"/>
      <c r="CD1264" s="401"/>
      <c r="CE1264" s="401"/>
      <c r="CF1264" s="401"/>
      <c r="CG1264" s="401"/>
      <c r="CH1264" s="401"/>
      <c r="CI1264" s="401"/>
      <c r="CJ1264" s="401"/>
      <c r="CK1264" s="401"/>
    </row>
    <row r="1265" spans="1:89" s="12" customFormat="1" ht="105.75" customHeight="1">
      <c r="A1265" s="371" t="s">
        <v>3055</v>
      </c>
      <c r="B1265" s="372" t="s">
        <v>23</v>
      </c>
      <c r="C1265" s="79" t="s">
        <v>2437</v>
      </c>
      <c r="D1265" s="79" t="s">
        <v>2436</v>
      </c>
      <c r="E1265" s="80" t="s">
        <v>2438</v>
      </c>
      <c r="F1265" s="81" t="s">
        <v>2427</v>
      </c>
      <c r="G1265" s="82" t="s">
        <v>35</v>
      </c>
      <c r="H1265" s="371">
        <v>0</v>
      </c>
      <c r="I1265" s="83">
        <v>470000000</v>
      </c>
      <c r="J1265" s="84" t="s">
        <v>25</v>
      </c>
      <c r="K1265" s="372" t="s">
        <v>1598</v>
      </c>
      <c r="L1265" s="64" t="s">
        <v>26</v>
      </c>
      <c r="M1265" s="85" t="s">
        <v>27</v>
      </c>
      <c r="N1265" s="372" t="s">
        <v>2044</v>
      </c>
      <c r="O1265" s="86" t="s">
        <v>28</v>
      </c>
      <c r="P1265" s="64">
        <v>839</v>
      </c>
      <c r="Q1265" s="87" t="s">
        <v>1050</v>
      </c>
      <c r="R1265" s="87" t="s">
        <v>3128</v>
      </c>
      <c r="S1265" s="88">
        <v>152680</v>
      </c>
      <c r="T1265" s="89">
        <f t="shared" si="44"/>
        <v>0</v>
      </c>
      <c r="U1265" s="90">
        <f t="shared" si="45"/>
        <v>0</v>
      </c>
      <c r="V1265" s="90"/>
      <c r="W1265" s="371" t="s">
        <v>262</v>
      </c>
      <c r="X1265" s="62"/>
      <c r="Y1265" s="132"/>
      <c r="Z1265" s="74"/>
      <c r="AA1265" s="22"/>
      <c r="AB1265" s="141"/>
      <c r="AC1265" s="248"/>
      <c r="AD1265" s="248"/>
      <c r="AE1265" s="248"/>
      <c r="AF1265" s="248"/>
      <c r="AG1265" s="293"/>
      <c r="AH1265" s="400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401"/>
      <c r="AS1265" s="401"/>
      <c r="AT1265" s="401"/>
      <c r="AU1265" s="401"/>
      <c r="AV1265" s="401"/>
      <c r="AW1265" s="401"/>
      <c r="AX1265" s="401"/>
      <c r="AY1265" s="401"/>
      <c r="AZ1265" s="401"/>
      <c r="BA1265" s="401"/>
      <c r="BB1265" s="401"/>
      <c r="BC1265" s="401"/>
      <c r="BD1265" s="401"/>
      <c r="BE1265" s="401"/>
      <c r="BF1265" s="401"/>
      <c r="BG1265" s="401"/>
      <c r="BH1265" s="401"/>
      <c r="BI1265" s="401"/>
      <c r="BJ1265" s="401"/>
      <c r="BK1265" s="401"/>
      <c r="BL1265" s="401"/>
      <c r="BM1265" s="401"/>
      <c r="BN1265" s="401"/>
      <c r="BO1265" s="401"/>
      <c r="BP1265" s="401"/>
      <c r="BQ1265" s="401"/>
      <c r="BR1265" s="401"/>
      <c r="BS1265" s="401"/>
      <c r="BT1265" s="401"/>
      <c r="BU1265" s="401"/>
      <c r="BV1265" s="401"/>
      <c r="BW1265" s="401"/>
      <c r="BX1265" s="401"/>
      <c r="BY1265" s="401"/>
      <c r="BZ1265" s="401"/>
      <c r="CA1265" s="401"/>
      <c r="CB1265" s="401"/>
      <c r="CC1265" s="401"/>
      <c r="CD1265" s="401"/>
      <c r="CE1265" s="401"/>
      <c r="CF1265" s="401"/>
      <c r="CG1265" s="401"/>
      <c r="CH1265" s="401"/>
      <c r="CI1265" s="401"/>
      <c r="CJ1265" s="401"/>
      <c r="CK1265" s="401"/>
    </row>
    <row r="1266" spans="1:89" s="12" customFormat="1" ht="118.5" customHeight="1">
      <c r="A1266" s="371" t="s">
        <v>3310</v>
      </c>
      <c r="B1266" s="372" t="s">
        <v>23</v>
      </c>
      <c r="C1266" s="79" t="s">
        <v>2437</v>
      </c>
      <c r="D1266" s="79" t="s">
        <v>2436</v>
      </c>
      <c r="E1266" s="80" t="s">
        <v>2438</v>
      </c>
      <c r="F1266" s="81" t="s">
        <v>2427</v>
      </c>
      <c r="G1266" s="82" t="s">
        <v>24</v>
      </c>
      <c r="H1266" s="371">
        <v>0</v>
      </c>
      <c r="I1266" s="83">
        <v>470000000</v>
      </c>
      <c r="J1266" s="84" t="s">
        <v>25</v>
      </c>
      <c r="K1266" s="372" t="s">
        <v>289</v>
      </c>
      <c r="L1266" s="64" t="s">
        <v>26</v>
      </c>
      <c r="M1266" s="85" t="s">
        <v>27</v>
      </c>
      <c r="N1266" s="372" t="s">
        <v>2044</v>
      </c>
      <c r="O1266" s="86" t="s">
        <v>28</v>
      </c>
      <c r="P1266" s="64">
        <v>839</v>
      </c>
      <c r="Q1266" s="87" t="s">
        <v>1050</v>
      </c>
      <c r="R1266" s="87" t="s">
        <v>3128</v>
      </c>
      <c r="S1266" s="88">
        <v>152680</v>
      </c>
      <c r="T1266" s="89">
        <f t="shared" si="44"/>
        <v>0</v>
      </c>
      <c r="U1266" s="90">
        <f t="shared" si="45"/>
        <v>0</v>
      </c>
      <c r="V1266" s="181"/>
      <c r="W1266" s="179" t="s">
        <v>262</v>
      </c>
      <c r="X1266" s="182" t="s">
        <v>3333</v>
      </c>
      <c r="Y1266" s="132"/>
      <c r="Z1266" s="74"/>
      <c r="AA1266" s="22"/>
      <c r="AB1266" s="141"/>
      <c r="AC1266" s="248"/>
      <c r="AD1266" s="248"/>
      <c r="AE1266" s="248"/>
      <c r="AF1266" s="248"/>
      <c r="AG1266" s="293"/>
      <c r="AH1266" s="400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401"/>
      <c r="AS1266" s="401"/>
      <c r="AT1266" s="401"/>
      <c r="AU1266" s="401"/>
      <c r="AV1266" s="401"/>
      <c r="AW1266" s="401"/>
      <c r="AX1266" s="401"/>
      <c r="AY1266" s="401"/>
      <c r="AZ1266" s="401"/>
      <c r="BA1266" s="401"/>
      <c r="BB1266" s="401"/>
      <c r="BC1266" s="401"/>
      <c r="BD1266" s="401"/>
      <c r="BE1266" s="401"/>
      <c r="BF1266" s="401"/>
      <c r="BG1266" s="401"/>
      <c r="BH1266" s="401"/>
      <c r="BI1266" s="401"/>
      <c r="BJ1266" s="401"/>
      <c r="BK1266" s="401"/>
      <c r="BL1266" s="401"/>
      <c r="BM1266" s="401"/>
      <c r="BN1266" s="401"/>
      <c r="BO1266" s="401"/>
      <c r="BP1266" s="401"/>
      <c r="BQ1266" s="401"/>
      <c r="BR1266" s="401"/>
      <c r="BS1266" s="401"/>
      <c r="BT1266" s="401"/>
      <c r="BU1266" s="401"/>
      <c r="BV1266" s="401"/>
      <c r="BW1266" s="401"/>
      <c r="BX1266" s="401"/>
      <c r="BY1266" s="401"/>
      <c r="BZ1266" s="401"/>
      <c r="CA1266" s="401"/>
      <c r="CB1266" s="401"/>
      <c r="CC1266" s="401"/>
      <c r="CD1266" s="401"/>
      <c r="CE1266" s="401"/>
      <c r="CF1266" s="401"/>
      <c r="CG1266" s="401"/>
      <c r="CH1266" s="401"/>
      <c r="CI1266" s="401"/>
      <c r="CJ1266" s="401"/>
      <c r="CK1266" s="401"/>
    </row>
    <row r="1267" spans="1:89" s="12" customFormat="1" ht="118.5" customHeight="1">
      <c r="A1267" s="371" t="s">
        <v>4348</v>
      </c>
      <c r="B1267" s="372" t="s">
        <v>23</v>
      </c>
      <c r="C1267" s="79" t="s">
        <v>2437</v>
      </c>
      <c r="D1267" s="79" t="s">
        <v>2436</v>
      </c>
      <c r="E1267" s="80" t="s">
        <v>2438</v>
      </c>
      <c r="F1267" s="81" t="s">
        <v>2427</v>
      </c>
      <c r="G1267" s="82" t="s">
        <v>24</v>
      </c>
      <c r="H1267" s="371">
        <v>0</v>
      </c>
      <c r="I1267" s="83">
        <v>470000000</v>
      </c>
      <c r="J1267" s="84" t="s">
        <v>25</v>
      </c>
      <c r="K1267" s="372" t="s">
        <v>3084</v>
      </c>
      <c r="L1267" s="64" t="s">
        <v>26</v>
      </c>
      <c r="M1267" s="85" t="s">
        <v>27</v>
      </c>
      <c r="N1267" s="372" t="s">
        <v>2044</v>
      </c>
      <c r="O1267" s="86" t="s">
        <v>28</v>
      </c>
      <c r="P1267" s="64">
        <v>839</v>
      </c>
      <c r="Q1267" s="87" t="s">
        <v>1050</v>
      </c>
      <c r="R1267" s="87" t="s">
        <v>824</v>
      </c>
      <c r="S1267" s="88">
        <v>220000</v>
      </c>
      <c r="T1267" s="89">
        <f t="shared" si="44"/>
        <v>660000</v>
      </c>
      <c r="U1267" s="90">
        <f t="shared" si="45"/>
        <v>739200.00000000012</v>
      </c>
      <c r="V1267" s="181"/>
      <c r="W1267" s="179" t="s">
        <v>262</v>
      </c>
      <c r="X1267" s="182" t="s">
        <v>4271</v>
      </c>
      <c r="Y1267" s="132"/>
      <c r="Z1267" s="368"/>
      <c r="AA1267" s="405"/>
      <c r="AB1267" s="403"/>
      <c r="AC1267" s="404"/>
      <c r="AD1267" s="404"/>
      <c r="AE1267" s="404"/>
      <c r="AF1267" s="404"/>
      <c r="AG1267" s="293"/>
      <c r="AH1267" s="400"/>
      <c r="AI1267" s="405"/>
      <c r="AJ1267" s="406"/>
      <c r="AK1267" s="403"/>
      <c r="AL1267" s="406"/>
      <c r="AM1267" s="405"/>
      <c r="AN1267" s="405"/>
      <c r="AO1267" s="22"/>
      <c r="AP1267" s="22"/>
      <c r="AQ1267" s="22"/>
      <c r="AR1267" s="401"/>
      <c r="AS1267" s="401"/>
      <c r="AT1267" s="401"/>
      <c r="AU1267" s="401"/>
      <c r="AV1267" s="401"/>
      <c r="AW1267" s="401"/>
      <c r="AX1267" s="401"/>
      <c r="AY1267" s="401"/>
      <c r="AZ1267" s="401"/>
      <c r="BA1267" s="401"/>
      <c r="BB1267" s="401"/>
      <c r="BC1267" s="401"/>
      <c r="BD1267" s="401"/>
      <c r="BE1267" s="401"/>
      <c r="BF1267" s="401"/>
      <c r="BG1267" s="401"/>
      <c r="BH1267" s="401"/>
      <c r="BI1267" s="401"/>
      <c r="BJ1267" s="401"/>
      <c r="BK1267" s="401"/>
      <c r="BL1267" s="401"/>
      <c r="BM1267" s="401"/>
      <c r="BN1267" s="401"/>
      <c r="BO1267" s="401"/>
      <c r="BP1267" s="401"/>
      <c r="BQ1267" s="401"/>
      <c r="BR1267" s="401"/>
      <c r="BS1267" s="401"/>
      <c r="BT1267" s="401"/>
      <c r="BU1267" s="401"/>
      <c r="BV1267" s="401"/>
      <c r="BW1267" s="401"/>
      <c r="BX1267" s="401"/>
      <c r="BY1267" s="401"/>
      <c r="BZ1267" s="401"/>
      <c r="CA1267" s="401"/>
      <c r="CB1267" s="401"/>
      <c r="CC1267" s="401"/>
      <c r="CD1267" s="401"/>
      <c r="CE1267" s="401"/>
      <c r="CF1267" s="401"/>
      <c r="CG1267" s="401"/>
      <c r="CH1267" s="401"/>
      <c r="CI1267" s="401"/>
      <c r="CJ1267" s="401"/>
      <c r="CK1267" s="401"/>
    </row>
    <row r="1268" spans="1:89" s="12" customFormat="1" ht="69.75" customHeight="1">
      <c r="A1268" s="371" t="s">
        <v>3056</v>
      </c>
      <c r="B1268" s="372" t="s">
        <v>23</v>
      </c>
      <c r="C1268" s="79" t="s">
        <v>836</v>
      </c>
      <c r="D1268" s="79" t="s">
        <v>837</v>
      </c>
      <c r="E1268" s="80" t="s">
        <v>838</v>
      </c>
      <c r="F1268" s="81" t="s">
        <v>2274</v>
      </c>
      <c r="G1268" s="82" t="s">
        <v>35</v>
      </c>
      <c r="H1268" s="371">
        <v>0</v>
      </c>
      <c r="I1268" s="83">
        <v>470000000</v>
      </c>
      <c r="J1268" s="84" t="s">
        <v>25</v>
      </c>
      <c r="K1268" s="372" t="s">
        <v>1598</v>
      </c>
      <c r="L1268" s="64" t="s">
        <v>26</v>
      </c>
      <c r="M1268" s="85" t="s">
        <v>27</v>
      </c>
      <c r="N1268" s="372" t="s">
        <v>2044</v>
      </c>
      <c r="O1268" s="86" t="s">
        <v>28</v>
      </c>
      <c r="P1268" s="64">
        <v>796</v>
      </c>
      <c r="Q1268" s="87" t="s">
        <v>29</v>
      </c>
      <c r="R1268" s="87" t="s">
        <v>3128</v>
      </c>
      <c r="S1268" s="88">
        <v>708000</v>
      </c>
      <c r="T1268" s="89">
        <f t="shared" si="44"/>
        <v>0</v>
      </c>
      <c r="U1268" s="90">
        <f t="shared" si="45"/>
        <v>0</v>
      </c>
      <c r="V1268" s="90"/>
      <c r="W1268" s="371" t="s">
        <v>262</v>
      </c>
      <c r="X1268" s="62"/>
      <c r="Y1268" s="132"/>
      <c r="Z1268" s="74"/>
      <c r="AA1268" s="22"/>
      <c r="AB1268" s="141"/>
      <c r="AC1268" s="248"/>
      <c r="AD1268" s="248"/>
      <c r="AE1268" s="248"/>
      <c r="AF1268" s="248"/>
      <c r="AG1268" s="293"/>
      <c r="AH1268" s="400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401"/>
      <c r="AS1268" s="401"/>
      <c r="AT1268" s="401"/>
      <c r="AU1268" s="401"/>
      <c r="AV1268" s="401"/>
      <c r="AW1268" s="401"/>
      <c r="AX1268" s="401"/>
      <c r="AY1268" s="401"/>
      <c r="AZ1268" s="401"/>
      <c r="BA1268" s="401"/>
      <c r="BB1268" s="401"/>
      <c r="BC1268" s="401"/>
      <c r="BD1268" s="401"/>
      <c r="BE1268" s="401"/>
      <c r="BF1268" s="401"/>
      <c r="BG1268" s="401"/>
      <c r="BH1268" s="401"/>
      <c r="BI1268" s="401"/>
      <c r="BJ1268" s="401"/>
      <c r="BK1268" s="401"/>
      <c r="BL1268" s="401"/>
      <c r="BM1268" s="401"/>
      <c r="BN1268" s="401"/>
      <c r="BO1268" s="401"/>
      <c r="BP1268" s="401"/>
      <c r="BQ1268" s="401"/>
      <c r="BR1268" s="401"/>
      <c r="BS1268" s="401"/>
      <c r="BT1268" s="401"/>
      <c r="BU1268" s="401"/>
      <c r="BV1268" s="401"/>
      <c r="BW1268" s="401"/>
      <c r="BX1268" s="401"/>
      <c r="BY1268" s="401"/>
      <c r="BZ1268" s="401"/>
      <c r="CA1268" s="401"/>
      <c r="CB1268" s="401"/>
      <c r="CC1268" s="401"/>
      <c r="CD1268" s="401"/>
      <c r="CE1268" s="401"/>
      <c r="CF1268" s="401"/>
      <c r="CG1268" s="401"/>
      <c r="CH1268" s="401"/>
      <c r="CI1268" s="401"/>
      <c r="CJ1268" s="401"/>
      <c r="CK1268" s="401"/>
    </row>
    <row r="1269" spans="1:89" s="12" customFormat="1" ht="66.75" customHeight="1">
      <c r="A1269" s="371" t="s">
        <v>3315</v>
      </c>
      <c r="B1269" s="372" t="s">
        <v>23</v>
      </c>
      <c r="C1269" s="79" t="s">
        <v>836</v>
      </c>
      <c r="D1269" s="79" t="s">
        <v>837</v>
      </c>
      <c r="E1269" s="80" t="s">
        <v>838</v>
      </c>
      <c r="F1269" s="81" t="s">
        <v>2274</v>
      </c>
      <c r="G1269" s="82" t="s">
        <v>24</v>
      </c>
      <c r="H1269" s="371">
        <v>0</v>
      </c>
      <c r="I1269" s="83">
        <v>470000000</v>
      </c>
      <c r="J1269" s="84" t="s">
        <v>25</v>
      </c>
      <c r="K1269" s="372" t="s">
        <v>290</v>
      </c>
      <c r="L1269" s="64" t="s">
        <v>26</v>
      </c>
      <c r="M1269" s="85" t="s">
        <v>27</v>
      </c>
      <c r="N1269" s="372" t="s">
        <v>2044</v>
      </c>
      <c r="O1269" s="86" t="s">
        <v>28</v>
      </c>
      <c r="P1269" s="64">
        <v>796</v>
      </c>
      <c r="Q1269" s="87" t="s">
        <v>29</v>
      </c>
      <c r="R1269" s="87" t="s">
        <v>3128</v>
      </c>
      <c r="S1269" s="88">
        <v>708000</v>
      </c>
      <c r="T1269" s="89">
        <f t="shared" si="44"/>
        <v>0</v>
      </c>
      <c r="U1269" s="90">
        <f t="shared" si="45"/>
        <v>0</v>
      </c>
      <c r="V1269" s="90"/>
      <c r="W1269" s="371" t="s">
        <v>262</v>
      </c>
      <c r="X1269" s="62" t="s">
        <v>3333</v>
      </c>
      <c r="Y1269" s="132"/>
      <c r="Z1269" s="74"/>
      <c r="AA1269" s="22"/>
      <c r="AB1269" s="141"/>
      <c r="AC1269" s="248"/>
      <c r="AD1269" s="248"/>
      <c r="AE1269" s="248"/>
      <c r="AF1269" s="248"/>
      <c r="AG1269" s="293"/>
      <c r="AH1269" s="400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401"/>
      <c r="AS1269" s="401"/>
      <c r="AT1269" s="401"/>
      <c r="AU1269" s="401"/>
      <c r="AV1269" s="401"/>
      <c r="AW1269" s="401"/>
      <c r="AX1269" s="401"/>
      <c r="AY1269" s="401"/>
      <c r="AZ1269" s="401"/>
      <c r="BA1269" s="401"/>
      <c r="BB1269" s="401"/>
      <c r="BC1269" s="401"/>
      <c r="BD1269" s="401"/>
      <c r="BE1269" s="401"/>
      <c r="BF1269" s="401"/>
      <c r="BG1269" s="401"/>
      <c r="BH1269" s="401"/>
      <c r="BI1269" s="401"/>
      <c r="BJ1269" s="401"/>
      <c r="BK1269" s="401"/>
      <c r="BL1269" s="401"/>
      <c r="BM1269" s="401"/>
      <c r="BN1269" s="401"/>
      <c r="BO1269" s="401"/>
      <c r="BP1269" s="401"/>
      <c r="BQ1269" s="401"/>
      <c r="BR1269" s="401"/>
      <c r="BS1269" s="401"/>
      <c r="BT1269" s="401"/>
      <c r="BU1269" s="401"/>
      <c r="BV1269" s="401"/>
      <c r="BW1269" s="401"/>
      <c r="BX1269" s="401"/>
      <c r="BY1269" s="401"/>
      <c r="BZ1269" s="401"/>
      <c r="CA1269" s="401"/>
      <c r="CB1269" s="401"/>
      <c r="CC1269" s="401"/>
      <c r="CD1269" s="401"/>
      <c r="CE1269" s="401"/>
      <c r="CF1269" s="401"/>
      <c r="CG1269" s="401"/>
      <c r="CH1269" s="401"/>
      <c r="CI1269" s="401"/>
      <c r="CJ1269" s="401"/>
      <c r="CK1269" s="401"/>
    </row>
    <row r="1270" spans="1:89" s="12" customFormat="1" ht="82.5" customHeight="1">
      <c r="A1270" s="371" t="s">
        <v>3057</v>
      </c>
      <c r="B1270" s="372" t="s">
        <v>23</v>
      </c>
      <c r="C1270" s="79" t="s">
        <v>836</v>
      </c>
      <c r="D1270" s="79" t="s">
        <v>837</v>
      </c>
      <c r="E1270" s="80" t="s">
        <v>838</v>
      </c>
      <c r="F1270" s="81" t="s">
        <v>2275</v>
      </c>
      <c r="G1270" s="82" t="s">
        <v>35</v>
      </c>
      <c r="H1270" s="371">
        <v>0</v>
      </c>
      <c r="I1270" s="83">
        <v>470000000</v>
      </c>
      <c r="J1270" s="84" t="s">
        <v>25</v>
      </c>
      <c r="K1270" s="372" t="s">
        <v>1598</v>
      </c>
      <c r="L1270" s="64" t="s">
        <v>26</v>
      </c>
      <c r="M1270" s="85" t="s">
        <v>27</v>
      </c>
      <c r="N1270" s="372" t="s">
        <v>2044</v>
      </c>
      <c r="O1270" s="86" t="s">
        <v>28</v>
      </c>
      <c r="P1270" s="64">
        <v>796</v>
      </c>
      <c r="Q1270" s="87" t="s">
        <v>29</v>
      </c>
      <c r="R1270" s="87" t="s">
        <v>3128</v>
      </c>
      <c r="S1270" s="88">
        <v>40200</v>
      </c>
      <c r="T1270" s="89">
        <f t="shared" si="44"/>
        <v>0</v>
      </c>
      <c r="U1270" s="90">
        <f t="shared" si="45"/>
        <v>0</v>
      </c>
      <c r="V1270" s="90"/>
      <c r="W1270" s="371" t="s">
        <v>262</v>
      </c>
      <c r="X1270" s="62"/>
      <c r="Y1270" s="132"/>
      <c r="Z1270" s="74"/>
      <c r="AA1270" s="22"/>
      <c r="AB1270" s="141"/>
      <c r="AC1270" s="248"/>
      <c r="AD1270" s="248"/>
      <c r="AE1270" s="248"/>
      <c r="AF1270" s="248"/>
      <c r="AG1270" s="293"/>
      <c r="AH1270" s="400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401"/>
      <c r="AS1270" s="401"/>
      <c r="AT1270" s="401"/>
      <c r="AU1270" s="401"/>
      <c r="AV1270" s="401"/>
      <c r="AW1270" s="401"/>
      <c r="AX1270" s="401"/>
      <c r="AY1270" s="401"/>
      <c r="AZ1270" s="401"/>
      <c r="BA1270" s="401"/>
      <c r="BB1270" s="401"/>
      <c r="BC1270" s="401"/>
      <c r="BD1270" s="401"/>
      <c r="BE1270" s="401"/>
      <c r="BF1270" s="401"/>
      <c r="BG1270" s="401"/>
      <c r="BH1270" s="401"/>
      <c r="BI1270" s="401"/>
      <c r="BJ1270" s="401"/>
      <c r="BK1270" s="401"/>
      <c r="BL1270" s="401"/>
      <c r="BM1270" s="401"/>
      <c r="BN1270" s="401"/>
      <c r="BO1270" s="401"/>
      <c r="BP1270" s="401"/>
      <c r="BQ1270" s="401"/>
      <c r="BR1270" s="401"/>
      <c r="BS1270" s="401"/>
      <c r="BT1270" s="401"/>
      <c r="BU1270" s="401"/>
      <c r="BV1270" s="401"/>
      <c r="BW1270" s="401"/>
      <c r="BX1270" s="401"/>
      <c r="BY1270" s="401"/>
      <c r="BZ1270" s="401"/>
      <c r="CA1270" s="401"/>
      <c r="CB1270" s="401"/>
      <c r="CC1270" s="401"/>
      <c r="CD1270" s="401"/>
      <c r="CE1270" s="401"/>
      <c r="CF1270" s="401"/>
      <c r="CG1270" s="401"/>
      <c r="CH1270" s="401"/>
      <c r="CI1270" s="401"/>
      <c r="CJ1270" s="401"/>
      <c r="CK1270" s="401"/>
    </row>
    <row r="1271" spans="1:89" s="12" customFormat="1" ht="82.5" customHeight="1">
      <c r="A1271" s="371" t="s">
        <v>3316</v>
      </c>
      <c r="B1271" s="372" t="s">
        <v>23</v>
      </c>
      <c r="C1271" s="79" t="s">
        <v>836</v>
      </c>
      <c r="D1271" s="79" t="s">
        <v>837</v>
      </c>
      <c r="E1271" s="80" t="s">
        <v>838</v>
      </c>
      <c r="F1271" s="81" t="s">
        <v>2275</v>
      </c>
      <c r="G1271" s="82" t="s">
        <v>24</v>
      </c>
      <c r="H1271" s="371">
        <v>0</v>
      </c>
      <c r="I1271" s="83">
        <v>470000000</v>
      </c>
      <c r="J1271" s="84" t="s">
        <v>25</v>
      </c>
      <c r="K1271" s="372" t="s">
        <v>290</v>
      </c>
      <c r="L1271" s="64" t="s">
        <v>26</v>
      </c>
      <c r="M1271" s="85" t="s">
        <v>27</v>
      </c>
      <c r="N1271" s="372" t="s">
        <v>2044</v>
      </c>
      <c r="O1271" s="86" t="s">
        <v>28</v>
      </c>
      <c r="P1271" s="64">
        <v>796</v>
      </c>
      <c r="Q1271" s="87" t="s">
        <v>29</v>
      </c>
      <c r="R1271" s="87" t="s">
        <v>3128</v>
      </c>
      <c r="S1271" s="88">
        <v>40200</v>
      </c>
      <c r="T1271" s="89">
        <f t="shared" si="44"/>
        <v>0</v>
      </c>
      <c r="U1271" s="90">
        <f t="shared" si="45"/>
        <v>0</v>
      </c>
      <c r="V1271" s="90"/>
      <c r="W1271" s="371" t="s">
        <v>262</v>
      </c>
      <c r="X1271" s="62" t="s">
        <v>3333</v>
      </c>
      <c r="Y1271" s="132"/>
      <c r="Z1271" s="74"/>
      <c r="AA1271" s="22"/>
      <c r="AB1271" s="141"/>
      <c r="AC1271" s="248"/>
      <c r="AD1271" s="248"/>
      <c r="AE1271" s="248"/>
      <c r="AF1271" s="248"/>
      <c r="AG1271" s="293"/>
      <c r="AH1271" s="400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401"/>
      <c r="AS1271" s="401"/>
      <c r="AT1271" s="401"/>
      <c r="AU1271" s="401"/>
      <c r="AV1271" s="401"/>
      <c r="AW1271" s="401"/>
      <c r="AX1271" s="401"/>
      <c r="AY1271" s="401"/>
      <c r="AZ1271" s="401"/>
      <c r="BA1271" s="401"/>
      <c r="BB1271" s="401"/>
      <c r="BC1271" s="401"/>
      <c r="BD1271" s="401"/>
      <c r="BE1271" s="401"/>
      <c r="BF1271" s="401"/>
      <c r="BG1271" s="401"/>
      <c r="BH1271" s="401"/>
      <c r="BI1271" s="401"/>
      <c r="BJ1271" s="401"/>
      <c r="BK1271" s="401"/>
      <c r="BL1271" s="401"/>
      <c r="BM1271" s="401"/>
      <c r="BN1271" s="401"/>
      <c r="BO1271" s="401"/>
      <c r="BP1271" s="401"/>
      <c r="BQ1271" s="401"/>
      <c r="BR1271" s="401"/>
      <c r="BS1271" s="401"/>
      <c r="BT1271" s="401"/>
      <c r="BU1271" s="401"/>
      <c r="BV1271" s="401"/>
      <c r="BW1271" s="401"/>
      <c r="BX1271" s="401"/>
      <c r="BY1271" s="401"/>
      <c r="BZ1271" s="401"/>
      <c r="CA1271" s="401"/>
      <c r="CB1271" s="401"/>
      <c r="CC1271" s="401"/>
      <c r="CD1271" s="401"/>
      <c r="CE1271" s="401"/>
      <c r="CF1271" s="401"/>
      <c r="CG1271" s="401"/>
      <c r="CH1271" s="401"/>
      <c r="CI1271" s="401"/>
      <c r="CJ1271" s="401"/>
      <c r="CK1271" s="401"/>
    </row>
    <row r="1272" spans="1:89" s="12" customFormat="1" ht="64.5" customHeight="1">
      <c r="A1272" s="371" t="s">
        <v>3058</v>
      </c>
      <c r="B1272" s="372" t="s">
        <v>23</v>
      </c>
      <c r="C1272" s="79" t="s">
        <v>836</v>
      </c>
      <c r="D1272" s="79" t="s">
        <v>837</v>
      </c>
      <c r="E1272" s="80" t="s">
        <v>838</v>
      </c>
      <c r="F1272" s="81" t="s">
        <v>2276</v>
      </c>
      <c r="G1272" s="82" t="s">
        <v>35</v>
      </c>
      <c r="H1272" s="371">
        <v>0</v>
      </c>
      <c r="I1272" s="83">
        <v>470000000</v>
      </c>
      <c r="J1272" s="84" t="s">
        <v>25</v>
      </c>
      <c r="K1272" s="372" t="s">
        <v>1598</v>
      </c>
      <c r="L1272" s="64" t="s">
        <v>26</v>
      </c>
      <c r="M1272" s="85" t="s">
        <v>27</v>
      </c>
      <c r="N1272" s="372" t="s">
        <v>2044</v>
      </c>
      <c r="O1272" s="86" t="s">
        <v>28</v>
      </c>
      <c r="P1272" s="64">
        <v>796</v>
      </c>
      <c r="Q1272" s="87" t="s">
        <v>29</v>
      </c>
      <c r="R1272" s="87" t="s">
        <v>3128</v>
      </c>
      <c r="S1272" s="88">
        <v>215000</v>
      </c>
      <c r="T1272" s="89">
        <f t="shared" si="44"/>
        <v>0</v>
      </c>
      <c r="U1272" s="90">
        <f t="shared" si="45"/>
        <v>0</v>
      </c>
      <c r="V1272" s="90"/>
      <c r="W1272" s="371" t="s">
        <v>262</v>
      </c>
      <c r="X1272" s="62"/>
      <c r="Y1272" s="132"/>
      <c r="Z1272" s="74"/>
      <c r="AA1272" s="22"/>
      <c r="AB1272" s="141"/>
      <c r="AC1272" s="248"/>
      <c r="AD1272" s="248"/>
      <c r="AE1272" s="248"/>
      <c r="AF1272" s="248"/>
      <c r="AG1272" s="293"/>
      <c r="AH1272" s="400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401"/>
      <c r="AS1272" s="401"/>
      <c r="AT1272" s="401"/>
      <c r="AU1272" s="401"/>
      <c r="AV1272" s="401"/>
      <c r="AW1272" s="401"/>
      <c r="AX1272" s="401"/>
      <c r="AY1272" s="401"/>
      <c r="AZ1272" s="401"/>
      <c r="BA1272" s="401"/>
      <c r="BB1272" s="401"/>
      <c r="BC1272" s="401"/>
      <c r="BD1272" s="401"/>
      <c r="BE1272" s="401"/>
      <c r="BF1272" s="401"/>
      <c r="BG1272" s="401"/>
      <c r="BH1272" s="401"/>
      <c r="BI1272" s="401"/>
      <c r="BJ1272" s="401"/>
      <c r="BK1272" s="401"/>
      <c r="BL1272" s="401"/>
      <c r="BM1272" s="401"/>
      <c r="BN1272" s="401"/>
      <c r="BO1272" s="401"/>
      <c r="BP1272" s="401"/>
      <c r="BQ1272" s="401"/>
      <c r="BR1272" s="401"/>
      <c r="BS1272" s="401"/>
      <c r="BT1272" s="401"/>
      <c r="BU1272" s="401"/>
      <c r="BV1272" s="401"/>
      <c r="BW1272" s="401"/>
      <c r="BX1272" s="401"/>
      <c r="BY1272" s="401"/>
      <c r="BZ1272" s="401"/>
      <c r="CA1272" s="401"/>
      <c r="CB1272" s="401"/>
      <c r="CC1272" s="401"/>
      <c r="CD1272" s="401"/>
      <c r="CE1272" s="401"/>
      <c r="CF1272" s="401"/>
      <c r="CG1272" s="401"/>
      <c r="CH1272" s="401"/>
      <c r="CI1272" s="401"/>
      <c r="CJ1272" s="401"/>
      <c r="CK1272" s="401"/>
    </row>
    <row r="1273" spans="1:89" s="12" customFormat="1" ht="56.25" customHeight="1">
      <c r="A1273" s="371" t="s">
        <v>3317</v>
      </c>
      <c r="B1273" s="372" t="s">
        <v>23</v>
      </c>
      <c r="C1273" s="79" t="s">
        <v>836</v>
      </c>
      <c r="D1273" s="79" t="s">
        <v>837</v>
      </c>
      <c r="E1273" s="80" t="s">
        <v>838</v>
      </c>
      <c r="F1273" s="81" t="s">
        <v>2276</v>
      </c>
      <c r="G1273" s="82" t="s">
        <v>24</v>
      </c>
      <c r="H1273" s="371">
        <v>0</v>
      </c>
      <c r="I1273" s="83">
        <v>470000000</v>
      </c>
      <c r="J1273" s="84" t="s">
        <v>25</v>
      </c>
      <c r="K1273" s="372" t="s">
        <v>290</v>
      </c>
      <c r="L1273" s="64" t="s">
        <v>26</v>
      </c>
      <c r="M1273" s="85" t="s">
        <v>27</v>
      </c>
      <c r="N1273" s="372" t="s">
        <v>2044</v>
      </c>
      <c r="O1273" s="86" t="s">
        <v>28</v>
      </c>
      <c r="P1273" s="64">
        <v>796</v>
      </c>
      <c r="Q1273" s="87" t="s">
        <v>29</v>
      </c>
      <c r="R1273" s="87" t="s">
        <v>3128</v>
      </c>
      <c r="S1273" s="88">
        <v>215000</v>
      </c>
      <c r="T1273" s="89">
        <f t="shared" si="44"/>
        <v>0</v>
      </c>
      <c r="U1273" s="90">
        <f t="shared" si="45"/>
        <v>0</v>
      </c>
      <c r="V1273" s="90"/>
      <c r="W1273" s="371" t="s">
        <v>262</v>
      </c>
      <c r="X1273" s="62" t="s">
        <v>3333</v>
      </c>
      <c r="Y1273" s="132"/>
      <c r="Z1273" s="74"/>
      <c r="AA1273" s="22"/>
      <c r="AB1273" s="141"/>
      <c r="AC1273" s="248"/>
      <c r="AD1273" s="248"/>
      <c r="AE1273" s="248"/>
      <c r="AF1273" s="248"/>
      <c r="AG1273" s="293"/>
      <c r="AH1273" s="400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401"/>
      <c r="AS1273" s="401"/>
      <c r="AT1273" s="401"/>
      <c r="AU1273" s="401"/>
      <c r="AV1273" s="401"/>
      <c r="AW1273" s="401"/>
      <c r="AX1273" s="401"/>
      <c r="AY1273" s="401"/>
      <c r="AZ1273" s="401"/>
      <c r="BA1273" s="401"/>
      <c r="BB1273" s="401"/>
      <c r="BC1273" s="401"/>
      <c r="BD1273" s="401"/>
      <c r="BE1273" s="401"/>
      <c r="BF1273" s="401"/>
      <c r="BG1273" s="401"/>
      <c r="BH1273" s="401"/>
      <c r="BI1273" s="401"/>
      <c r="BJ1273" s="401"/>
      <c r="BK1273" s="401"/>
      <c r="BL1273" s="401"/>
      <c r="BM1273" s="401"/>
      <c r="BN1273" s="401"/>
      <c r="BO1273" s="401"/>
      <c r="BP1273" s="401"/>
      <c r="BQ1273" s="401"/>
      <c r="BR1273" s="401"/>
      <c r="BS1273" s="401"/>
      <c r="BT1273" s="401"/>
      <c r="BU1273" s="401"/>
      <c r="BV1273" s="401"/>
      <c r="BW1273" s="401"/>
      <c r="BX1273" s="401"/>
      <c r="BY1273" s="401"/>
      <c r="BZ1273" s="401"/>
      <c r="CA1273" s="401"/>
      <c r="CB1273" s="401"/>
      <c r="CC1273" s="401"/>
      <c r="CD1273" s="401"/>
      <c r="CE1273" s="401"/>
      <c r="CF1273" s="401"/>
      <c r="CG1273" s="401"/>
      <c r="CH1273" s="401"/>
      <c r="CI1273" s="401"/>
      <c r="CJ1273" s="401"/>
      <c r="CK1273" s="401"/>
    </row>
    <row r="1274" spans="1:89" s="12" customFormat="1" ht="80.25" customHeight="1">
      <c r="A1274" s="371" t="s">
        <v>3059</v>
      </c>
      <c r="B1274" s="372" t="s">
        <v>23</v>
      </c>
      <c r="C1274" s="79" t="s">
        <v>2294</v>
      </c>
      <c r="D1274" s="79" t="s">
        <v>2295</v>
      </c>
      <c r="E1274" s="80" t="s">
        <v>2296</v>
      </c>
      <c r="F1274" s="81" t="s">
        <v>2277</v>
      </c>
      <c r="G1274" s="82" t="s">
        <v>24</v>
      </c>
      <c r="H1274" s="371">
        <v>0</v>
      </c>
      <c r="I1274" s="83">
        <v>470000000</v>
      </c>
      <c r="J1274" s="84" t="s">
        <v>25</v>
      </c>
      <c r="K1274" s="372" t="s">
        <v>1598</v>
      </c>
      <c r="L1274" s="64" t="s">
        <v>26</v>
      </c>
      <c r="M1274" s="85" t="s">
        <v>27</v>
      </c>
      <c r="N1274" s="372" t="s">
        <v>2044</v>
      </c>
      <c r="O1274" s="86" t="s">
        <v>28</v>
      </c>
      <c r="P1274" s="64">
        <v>796</v>
      </c>
      <c r="Q1274" s="87" t="s">
        <v>29</v>
      </c>
      <c r="R1274" s="87" t="s">
        <v>3128</v>
      </c>
      <c r="S1274" s="88">
        <v>29979000</v>
      </c>
      <c r="T1274" s="89">
        <f t="shared" si="44"/>
        <v>0</v>
      </c>
      <c r="U1274" s="90">
        <f t="shared" si="45"/>
        <v>0</v>
      </c>
      <c r="V1274" s="90"/>
      <c r="W1274" s="371" t="s">
        <v>262</v>
      </c>
      <c r="X1274" s="62"/>
      <c r="Y1274" s="132"/>
      <c r="Z1274" s="74"/>
      <c r="AA1274" s="22"/>
      <c r="AB1274" s="141"/>
      <c r="AC1274" s="248"/>
      <c r="AD1274" s="248"/>
      <c r="AE1274" s="248"/>
      <c r="AF1274" s="248"/>
      <c r="AG1274" s="293"/>
      <c r="AH1274" s="400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401"/>
      <c r="AS1274" s="401"/>
      <c r="AT1274" s="401"/>
      <c r="AU1274" s="401"/>
      <c r="AV1274" s="401"/>
      <c r="AW1274" s="401"/>
      <c r="AX1274" s="401"/>
      <c r="AY1274" s="401"/>
      <c r="AZ1274" s="401"/>
      <c r="BA1274" s="401"/>
      <c r="BB1274" s="401"/>
      <c r="BC1274" s="401"/>
      <c r="BD1274" s="401"/>
      <c r="BE1274" s="401"/>
      <c r="BF1274" s="401"/>
      <c r="BG1274" s="401"/>
      <c r="BH1274" s="401"/>
      <c r="BI1274" s="401"/>
      <c r="BJ1274" s="401"/>
      <c r="BK1274" s="401"/>
      <c r="BL1274" s="401"/>
      <c r="BM1274" s="401"/>
      <c r="BN1274" s="401"/>
      <c r="BO1274" s="401"/>
      <c r="BP1274" s="401"/>
      <c r="BQ1274" s="401"/>
      <c r="BR1274" s="401"/>
      <c r="BS1274" s="401"/>
      <c r="BT1274" s="401"/>
      <c r="BU1274" s="401"/>
      <c r="BV1274" s="401"/>
      <c r="BW1274" s="401"/>
      <c r="BX1274" s="401"/>
      <c r="BY1274" s="401"/>
      <c r="BZ1274" s="401"/>
      <c r="CA1274" s="401"/>
      <c r="CB1274" s="401"/>
      <c r="CC1274" s="401"/>
      <c r="CD1274" s="401"/>
      <c r="CE1274" s="401"/>
      <c r="CF1274" s="401"/>
      <c r="CG1274" s="401"/>
      <c r="CH1274" s="401"/>
      <c r="CI1274" s="401"/>
      <c r="CJ1274" s="401"/>
      <c r="CK1274" s="401"/>
    </row>
    <row r="1275" spans="1:89" s="12" customFormat="1" ht="82.5" customHeight="1">
      <c r="A1275" s="371" t="s">
        <v>3313</v>
      </c>
      <c r="B1275" s="371" t="s">
        <v>23</v>
      </c>
      <c r="C1275" s="79" t="s">
        <v>2294</v>
      </c>
      <c r="D1275" s="79" t="s">
        <v>2295</v>
      </c>
      <c r="E1275" s="80" t="s">
        <v>2296</v>
      </c>
      <c r="F1275" s="81" t="s">
        <v>2277</v>
      </c>
      <c r="G1275" s="82" t="s">
        <v>40</v>
      </c>
      <c r="H1275" s="371">
        <v>0</v>
      </c>
      <c r="I1275" s="83">
        <v>470000000</v>
      </c>
      <c r="J1275" s="84" t="s">
        <v>25</v>
      </c>
      <c r="K1275" s="372" t="s">
        <v>290</v>
      </c>
      <c r="L1275" s="64" t="s">
        <v>26</v>
      </c>
      <c r="M1275" s="85" t="s">
        <v>27</v>
      </c>
      <c r="N1275" s="372" t="s">
        <v>2044</v>
      </c>
      <c r="O1275" s="86" t="s">
        <v>28</v>
      </c>
      <c r="P1275" s="64">
        <v>796</v>
      </c>
      <c r="Q1275" s="87" t="s">
        <v>29</v>
      </c>
      <c r="R1275" s="87" t="s">
        <v>3128</v>
      </c>
      <c r="S1275" s="88">
        <v>29979000</v>
      </c>
      <c r="T1275" s="89">
        <f t="shared" si="44"/>
        <v>0</v>
      </c>
      <c r="U1275" s="90">
        <f t="shared" si="45"/>
        <v>0</v>
      </c>
      <c r="V1275" s="90"/>
      <c r="W1275" s="371" t="s">
        <v>262</v>
      </c>
      <c r="X1275" s="62" t="s">
        <v>3333</v>
      </c>
      <c r="Y1275" s="132"/>
      <c r="Z1275" s="74"/>
      <c r="AA1275" s="22"/>
      <c r="AB1275" s="141"/>
      <c r="AC1275" s="248"/>
      <c r="AD1275" s="248"/>
      <c r="AE1275" s="248"/>
      <c r="AF1275" s="248"/>
      <c r="AG1275" s="293"/>
      <c r="AH1275" s="400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401"/>
      <c r="AS1275" s="401"/>
      <c r="AT1275" s="401"/>
      <c r="AU1275" s="401"/>
      <c r="AV1275" s="401"/>
      <c r="AW1275" s="401"/>
      <c r="AX1275" s="401"/>
      <c r="AY1275" s="401"/>
      <c r="AZ1275" s="401"/>
      <c r="BA1275" s="401"/>
      <c r="BB1275" s="401"/>
      <c r="BC1275" s="401"/>
      <c r="BD1275" s="401"/>
      <c r="BE1275" s="401"/>
      <c r="BF1275" s="401"/>
      <c r="BG1275" s="401"/>
      <c r="BH1275" s="401"/>
      <c r="BI1275" s="401"/>
      <c r="BJ1275" s="401"/>
      <c r="BK1275" s="401"/>
      <c r="BL1275" s="401"/>
      <c r="BM1275" s="401"/>
      <c r="BN1275" s="401"/>
      <c r="BO1275" s="401"/>
      <c r="BP1275" s="401"/>
      <c r="BQ1275" s="401"/>
      <c r="BR1275" s="401"/>
      <c r="BS1275" s="401"/>
      <c r="BT1275" s="401"/>
      <c r="BU1275" s="401"/>
      <c r="BV1275" s="401"/>
      <c r="BW1275" s="401"/>
      <c r="BX1275" s="401"/>
      <c r="BY1275" s="401"/>
      <c r="BZ1275" s="401"/>
      <c r="CA1275" s="401"/>
      <c r="CB1275" s="401"/>
      <c r="CC1275" s="401"/>
      <c r="CD1275" s="401"/>
      <c r="CE1275" s="401"/>
      <c r="CF1275" s="401"/>
      <c r="CG1275" s="401"/>
      <c r="CH1275" s="401"/>
      <c r="CI1275" s="401"/>
      <c r="CJ1275" s="401"/>
      <c r="CK1275" s="401"/>
    </row>
    <row r="1276" spans="1:89" s="12" customFormat="1" ht="82.5" customHeight="1">
      <c r="A1276" s="371" t="s">
        <v>3060</v>
      </c>
      <c r="B1276" s="372" t="s">
        <v>23</v>
      </c>
      <c r="C1276" s="79" t="s">
        <v>2294</v>
      </c>
      <c r="D1276" s="79" t="s">
        <v>2295</v>
      </c>
      <c r="E1276" s="80" t="s">
        <v>2296</v>
      </c>
      <c r="F1276" s="81" t="s">
        <v>2278</v>
      </c>
      <c r="G1276" s="82" t="s">
        <v>24</v>
      </c>
      <c r="H1276" s="371">
        <v>0</v>
      </c>
      <c r="I1276" s="83">
        <v>470000000</v>
      </c>
      <c r="J1276" s="84" t="s">
        <v>25</v>
      </c>
      <c r="K1276" s="372" t="s">
        <v>1598</v>
      </c>
      <c r="L1276" s="64" t="s">
        <v>26</v>
      </c>
      <c r="M1276" s="85" t="s">
        <v>27</v>
      </c>
      <c r="N1276" s="372" t="s">
        <v>2044</v>
      </c>
      <c r="O1276" s="86" t="s">
        <v>28</v>
      </c>
      <c r="P1276" s="64">
        <v>796</v>
      </c>
      <c r="Q1276" s="87" t="s">
        <v>29</v>
      </c>
      <c r="R1276" s="87" t="s">
        <v>3128</v>
      </c>
      <c r="S1276" s="88">
        <v>3400000</v>
      </c>
      <c r="T1276" s="89">
        <f t="shared" si="44"/>
        <v>0</v>
      </c>
      <c r="U1276" s="90">
        <f t="shared" si="45"/>
        <v>0</v>
      </c>
      <c r="V1276" s="90"/>
      <c r="W1276" s="371" t="s">
        <v>262</v>
      </c>
      <c r="X1276" s="62"/>
      <c r="Y1276" s="132"/>
      <c r="Z1276" s="74"/>
      <c r="AA1276" s="22"/>
      <c r="AB1276" s="141"/>
      <c r="AC1276" s="248"/>
      <c r="AD1276" s="248"/>
      <c r="AE1276" s="248"/>
      <c r="AF1276" s="248"/>
      <c r="AG1276" s="293"/>
      <c r="AH1276" s="400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401"/>
      <c r="AS1276" s="401"/>
      <c r="AT1276" s="401"/>
      <c r="AU1276" s="401"/>
      <c r="AV1276" s="401"/>
      <c r="AW1276" s="401"/>
      <c r="AX1276" s="401"/>
      <c r="AY1276" s="401"/>
      <c r="AZ1276" s="401"/>
      <c r="BA1276" s="401"/>
      <c r="BB1276" s="401"/>
      <c r="BC1276" s="401"/>
      <c r="BD1276" s="401"/>
      <c r="BE1276" s="401"/>
      <c r="BF1276" s="401"/>
      <c r="BG1276" s="401"/>
      <c r="BH1276" s="401"/>
      <c r="BI1276" s="401"/>
      <c r="BJ1276" s="401"/>
      <c r="BK1276" s="401"/>
      <c r="BL1276" s="401"/>
      <c r="BM1276" s="401"/>
      <c r="BN1276" s="401"/>
      <c r="BO1276" s="401"/>
      <c r="BP1276" s="401"/>
      <c r="BQ1276" s="401"/>
      <c r="BR1276" s="401"/>
      <c r="BS1276" s="401"/>
      <c r="BT1276" s="401"/>
      <c r="BU1276" s="401"/>
      <c r="BV1276" s="401"/>
      <c r="BW1276" s="401"/>
      <c r="BX1276" s="401"/>
      <c r="BY1276" s="401"/>
      <c r="BZ1276" s="401"/>
      <c r="CA1276" s="401"/>
      <c r="CB1276" s="401"/>
      <c r="CC1276" s="401"/>
      <c r="CD1276" s="401"/>
      <c r="CE1276" s="401"/>
      <c r="CF1276" s="401"/>
      <c r="CG1276" s="401"/>
      <c r="CH1276" s="401"/>
      <c r="CI1276" s="401"/>
      <c r="CJ1276" s="401"/>
      <c r="CK1276" s="401"/>
    </row>
    <row r="1277" spans="1:89" s="12" customFormat="1" ht="82.5" customHeight="1">
      <c r="A1277" s="371" t="s">
        <v>3314</v>
      </c>
      <c r="B1277" s="372" t="s">
        <v>23</v>
      </c>
      <c r="C1277" s="79" t="s">
        <v>2294</v>
      </c>
      <c r="D1277" s="79" t="s">
        <v>2295</v>
      </c>
      <c r="E1277" s="80" t="s">
        <v>2296</v>
      </c>
      <c r="F1277" s="81" t="s">
        <v>2278</v>
      </c>
      <c r="G1277" s="82" t="s">
        <v>40</v>
      </c>
      <c r="H1277" s="371">
        <v>0</v>
      </c>
      <c r="I1277" s="83">
        <v>470000000</v>
      </c>
      <c r="J1277" s="84" t="s">
        <v>25</v>
      </c>
      <c r="K1277" s="372" t="s">
        <v>290</v>
      </c>
      <c r="L1277" s="64" t="s">
        <v>26</v>
      </c>
      <c r="M1277" s="85" t="s">
        <v>27</v>
      </c>
      <c r="N1277" s="372" t="s">
        <v>2044</v>
      </c>
      <c r="O1277" s="86" t="s">
        <v>28</v>
      </c>
      <c r="P1277" s="64">
        <v>796</v>
      </c>
      <c r="Q1277" s="87" t="s">
        <v>29</v>
      </c>
      <c r="R1277" s="87" t="s">
        <v>3128</v>
      </c>
      <c r="S1277" s="88">
        <v>3400000</v>
      </c>
      <c r="T1277" s="89">
        <f t="shared" si="44"/>
        <v>0</v>
      </c>
      <c r="U1277" s="90">
        <f t="shared" si="45"/>
        <v>0</v>
      </c>
      <c r="V1277" s="90"/>
      <c r="W1277" s="371" t="s">
        <v>262</v>
      </c>
      <c r="X1277" s="62" t="s">
        <v>3333</v>
      </c>
      <c r="Y1277" s="132"/>
      <c r="Z1277" s="74"/>
      <c r="AA1277" s="22"/>
      <c r="AB1277" s="141"/>
      <c r="AC1277" s="248"/>
      <c r="AD1277" s="248"/>
      <c r="AE1277" s="248"/>
      <c r="AF1277" s="248"/>
      <c r="AG1277" s="293"/>
      <c r="AH1277" s="400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401"/>
      <c r="AS1277" s="401"/>
      <c r="AT1277" s="401"/>
      <c r="AU1277" s="401"/>
      <c r="AV1277" s="401"/>
      <c r="AW1277" s="401"/>
      <c r="AX1277" s="401"/>
      <c r="AY1277" s="401"/>
      <c r="AZ1277" s="401"/>
      <c r="BA1277" s="401"/>
      <c r="BB1277" s="401"/>
      <c r="BC1277" s="401"/>
      <c r="BD1277" s="401"/>
      <c r="BE1277" s="401"/>
      <c r="BF1277" s="401"/>
      <c r="BG1277" s="401"/>
      <c r="BH1277" s="401"/>
      <c r="BI1277" s="401"/>
      <c r="BJ1277" s="401"/>
      <c r="BK1277" s="401"/>
      <c r="BL1277" s="401"/>
      <c r="BM1277" s="401"/>
      <c r="BN1277" s="401"/>
      <c r="BO1277" s="401"/>
      <c r="BP1277" s="401"/>
      <c r="BQ1277" s="401"/>
      <c r="BR1277" s="401"/>
      <c r="BS1277" s="401"/>
      <c r="BT1277" s="401"/>
      <c r="BU1277" s="401"/>
      <c r="BV1277" s="401"/>
      <c r="BW1277" s="401"/>
      <c r="BX1277" s="401"/>
      <c r="BY1277" s="401"/>
      <c r="BZ1277" s="401"/>
      <c r="CA1277" s="401"/>
      <c r="CB1277" s="401"/>
      <c r="CC1277" s="401"/>
      <c r="CD1277" s="401"/>
      <c r="CE1277" s="401"/>
      <c r="CF1277" s="401"/>
      <c r="CG1277" s="401"/>
      <c r="CH1277" s="401"/>
      <c r="CI1277" s="401"/>
      <c r="CJ1277" s="401"/>
      <c r="CK1277" s="401"/>
    </row>
    <row r="1278" spans="1:89" s="12" customFormat="1" ht="63.75" customHeight="1">
      <c r="A1278" s="371" t="s">
        <v>3117</v>
      </c>
      <c r="B1278" s="372" t="s">
        <v>23</v>
      </c>
      <c r="C1278" s="79" t="s">
        <v>2291</v>
      </c>
      <c r="D1278" s="79" t="s">
        <v>2292</v>
      </c>
      <c r="E1278" s="80" t="s">
        <v>2293</v>
      </c>
      <c r="F1278" s="81" t="s">
        <v>2292</v>
      </c>
      <c r="G1278" s="82" t="s">
        <v>24</v>
      </c>
      <c r="H1278" s="371">
        <v>0</v>
      </c>
      <c r="I1278" s="83">
        <v>470000000</v>
      </c>
      <c r="J1278" s="84" t="s">
        <v>25</v>
      </c>
      <c r="K1278" s="372" t="s">
        <v>1598</v>
      </c>
      <c r="L1278" s="64" t="s">
        <v>26</v>
      </c>
      <c r="M1278" s="85" t="s">
        <v>27</v>
      </c>
      <c r="N1278" s="372" t="s">
        <v>2044</v>
      </c>
      <c r="O1278" s="86" t="s">
        <v>28</v>
      </c>
      <c r="P1278" s="64">
        <v>796</v>
      </c>
      <c r="Q1278" s="87" t="s">
        <v>29</v>
      </c>
      <c r="R1278" s="87" t="s">
        <v>3128</v>
      </c>
      <c r="S1278" s="88">
        <v>69990</v>
      </c>
      <c r="T1278" s="89">
        <f t="shared" si="44"/>
        <v>0</v>
      </c>
      <c r="U1278" s="90">
        <f t="shared" si="45"/>
        <v>0</v>
      </c>
      <c r="V1278" s="90"/>
      <c r="W1278" s="371" t="s">
        <v>262</v>
      </c>
      <c r="X1278" s="62"/>
      <c r="Y1278" s="132"/>
      <c r="Z1278" s="74"/>
      <c r="AA1278" s="22"/>
      <c r="AB1278" s="141"/>
      <c r="AC1278" s="248"/>
      <c r="AD1278" s="248"/>
      <c r="AE1278" s="248"/>
      <c r="AF1278" s="248"/>
      <c r="AG1278" s="293"/>
      <c r="AH1278" s="400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401"/>
      <c r="AS1278" s="401"/>
      <c r="AT1278" s="401"/>
      <c r="AU1278" s="401"/>
      <c r="AV1278" s="401"/>
      <c r="AW1278" s="401"/>
      <c r="AX1278" s="401"/>
      <c r="AY1278" s="401"/>
      <c r="AZ1278" s="401"/>
      <c r="BA1278" s="401"/>
      <c r="BB1278" s="401"/>
      <c r="BC1278" s="401"/>
      <c r="BD1278" s="401"/>
      <c r="BE1278" s="401"/>
      <c r="BF1278" s="401"/>
      <c r="BG1278" s="401"/>
      <c r="BH1278" s="401"/>
      <c r="BI1278" s="401"/>
      <c r="BJ1278" s="401"/>
      <c r="BK1278" s="401"/>
      <c r="BL1278" s="401"/>
      <c r="BM1278" s="401"/>
      <c r="BN1278" s="401"/>
      <c r="BO1278" s="401"/>
      <c r="BP1278" s="401"/>
      <c r="BQ1278" s="401"/>
      <c r="BR1278" s="401"/>
      <c r="BS1278" s="401"/>
      <c r="BT1278" s="401"/>
      <c r="BU1278" s="401"/>
      <c r="BV1278" s="401"/>
      <c r="BW1278" s="401"/>
      <c r="BX1278" s="401"/>
      <c r="BY1278" s="401"/>
      <c r="BZ1278" s="401"/>
      <c r="CA1278" s="401"/>
      <c r="CB1278" s="401"/>
      <c r="CC1278" s="401"/>
      <c r="CD1278" s="401"/>
      <c r="CE1278" s="401"/>
      <c r="CF1278" s="401"/>
      <c r="CG1278" s="401"/>
      <c r="CH1278" s="401"/>
      <c r="CI1278" s="401"/>
      <c r="CJ1278" s="401"/>
      <c r="CK1278" s="401"/>
    </row>
    <row r="1279" spans="1:89" s="12" customFormat="1" ht="63.75" customHeight="1">
      <c r="A1279" s="371" t="s">
        <v>3773</v>
      </c>
      <c r="B1279" s="372" t="s">
        <v>23</v>
      </c>
      <c r="C1279" s="79" t="s">
        <v>2291</v>
      </c>
      <c r="D1279" s="79" t="s">
        <v>2292</v>
      </c>
      <c r="E1279" s="80" t="s">
        <v>2293</v>
      </c>
      <c r="F1279" s="81" t="s">
        <v>2292</v>
      </c>
      <c r="G1279" s="82" t="s">
        <v>24</v>
      </c>
      <c r="H1279" s="371">
        <v>0</v>
      </c>
      <c r="I1279" s="83">
        <v>470000000</v>
      </c>
      <c r="J1279" s="84" t="s">
        <v>25</v>
      </c>
      <c r="K1279" s="372" t="s">
        <v>3479</v>
      </c>
      <c r="L1279" s="64" t="s">
        <v>26</v>
      </c>
      <c r="M1279" s="85" t="s">
        <v>27</v>
      </c>
      <c r="N1279" s="372" t="s">
        <v>2044</v>
      </c>
      <c r="O1279" s="86" t="s">
        <v>28</v>
      </c>
      <c r="P1279" s="64">
        <v>796</v>
      </c>
      <c r="Q1279" s="87" t="s">
        <v>29</v>
      </c>
      <c r="R1279" s="87" t="s">
        <v>3128</v>
      </c>
      <c r="S1279" s="88">
        <v>85737.5</v>
      </c>
      <c r="T1279" s="89">
        <f t="shared" si="44"/>
        <v>0</v>
      </c>
      <c r="U1279" s="90">
        <f t="shared" si="45"/>
        <v>0</v>
      </c>
      <c r="V1279" s="181"/>
      <c r="W1279" s="179" t="s">
        <v>262</v>
      </c>
      <c r="X1279" s="182" t="s">
        <v>3722</v>
      </c>
      <c r="Y1279" s="132"/>
      <c r="Z1279" s="368"/>
      <c r="AA1279" s="434"/>
      <c r="AB1279" s="435"/>
      <c r="AC1279" s="449"/>
      <c r="AD1279" s="449"/>
      <c r="AE1279" s="449"/>
      <c r="AF1279" s="449"/>
      <c r="AG1279" s="408"/>
      <c r="AH1279" s="410"/>
      <c r="AI1279" s="434"/>
      <c r="AJ1279" s="368"/>
      <c r="AK1279" s="434"/>
      <c r="AL1279" s="368"/>
      <c r="AM1279" s="434"/>
      <c r="AN1279" s="434"/>
      <c r="AO1279" s="74"/>
      <c r="AP1279" s="74"/>
      <c r="AQ1279" s="74"/>
      <c r="AR1279" s="74"/>
      <c r="AS1279" s="74"/>
      <c r="AT1279" s="74"/>
      <c r="AU1279" s="74"/>
      <c r="AV1279" s="74"/>
      <c r="AW1279" s="74"/>
      <c r="AX1279" s="74"/>
      <c r="AY1279" s="74"/>
      <c r="AZ1279" s="74"/>
      <c r="BA1279" s="74"/>
      <c r="BB1279" s="74"/>
      <c r="BC1279" s="74"/>
      <c r="BD1279" s="74"/>
      <c r="BE1279" s="74"/>
      <c r="BF1279" s="74"/>
      <c r="BG1279" s="74"/>
      <c r="BH1279" s="74"/>
      <c r="BI1279" s="74"/>
      <c r="BJ1279" s="74"/>
      <c r="BK1279" s="74"/>
      <c r="BL1279" s="74"/>
      <c r="BM1279" s="401"/>
      <c r="BN1279" s="401"/>
      <c r="BO1279" s="401"/>
      <c r="BP1279" s="401"/>
      <c r="BQ1279" s="401"/>
      <c r="BR1279" s="401"/>
      <c r="BS1279" s="401"/>
      <c r="BT1279" s="401"/>
      <c r="BU1279" s="401"/>
      <c r="BV1279" s="401"/>
      <c r="BW1279" s="401"/>
      <c r="BX1279" s="401"/>
      <c r="BY1279" s="401"/>
      <c r="BZ1279" s="401"/>
      <c r="CA1279" s="401"/>
      <c r="CB1279" s="401"/>
      <c r="CC1279" s="401"/>
      <c r="CD1279" s="401"/>
      <c r="CE1279" s="401"/>
      <c r="CF1279" s="401"/>
      <c r="CG1279" s="401"/>
      <c r="CH1279" s="401"/>
      <c r="CI1279" s="401"/>
      <c r="CJ1279" s="401"/>
      <c r="CK1279" s="401"/>
    </row>
    <row r="1280" spans="1:89" s="12" customFormat="1" ht="63.75" customHeight="1">
      <c r="A1280" s="217" t="s">
        <v>4349</v>
      </c>
      <c r="B1280" s="219" t="s">
        <v>23</v>
      </c>
      <c r="C1280" s="231" t="s">
        <v>2291</v>
      </c>
      <c r="D1280" s="231" t="s">
        <v>2292</v>
      </c>
      <c r="E1280" s="220" t="s">
        <v>2293</v>
      </c>
      <c r="F1280" s="221" t="s">
        <v>2292</v>
      </c>
      <c r="G1280" s="222" t="s">
        <v>24</v>
      </c>
      <c r="H1280" s="217">
        <v>0</v>
      </c>
      <c r="I1280" s="223">
        <v>470000000</v>
      </c>
      <c r="J1280" s="224" t="s">
        <v>25</v>
      </c>
      <c r="K1280" s="219" t="s">
        <v>3479</v>
      </c>
      <c r="L1280" s="225" t="s">
        <v>26</v>
      </c>
      <c r="M1280" s="226" t="s">
        <v>27</v>
      </c>
      <c r="N1280" s="219" t="s">
        <v>2044</v>
      </c>
      <c r="O1280" s="227" t="s">
        <v>28</v>
      </c>
      <c r="P1280" s="225">
        <v>796</v>
      </c>
      <c r="Q1280" s="228" t="s">
        <v>29</v>
      </c>
      <c r="R1280" s="228" t="s">
        <v>4230</v>
      </c>
      <c r="S1280" s="229">
        <v>85737.5</v>
      </c>
      <c r="T1280" s="230">
        <f t="shared" si="44"/>
        <v>685900</v>
      </c>
      <c r="U1280" s="252">
        <f t="shared" si="45"/>
        <v>768208.00000000012</v>
      </c>
      <c r="V1280" s="253"/>
      <c r="W1280" s="255" t="s">
        <v>262</v>
      </c>
      <c r="X1280" s="254" t="s">
        <v>4265</v>
      </c>
      <c r="Y1280" s="132"/>
      <c r="Z1280" s="368"/>
      <c r="AA1280" s="434"/>
      <c r="AB1280" s="435"/>
      <c r="AC1280" s="449"/>
      <c r="AD1280" s="449"/>
      <c r="AE1280" s="449"/>
      <c r="AF1280" s="449"/>
      <c r="AG1280" s="408"/>
      <c r="AH1280" s="410"/>
      <c r="AI1280" s="434"/>
      <c r="AJ1280" s="368"/>
      <c r="AK1280" s="434"/>
      <c r="AL1280" s="368"/>
      <c r="AM1280" s="434"/>
      <c r="AN1280" s="434"/>
      <c r="AO1280" s="74"/>
      <c r="AP1280" s="132"/>
      <c r="AQ1280" s="368"/>
      <c r="AR1280" s="434"/>
      <c r="AS1280" s="434"/>
      <c r="AT1280" s="434"/>
      <c r="AU1280" s="434"/>
      <c r="AV1280" s="434"/>
      <c r="AW1280" s="434"/>
      <c r="AX1280" s="435"/>
      <c r="AY1280" s="132"/>
      <c r="AZ1280" s="368"/>
      <c r="BA1280" s="447"/>
      <c r="BB1280" s="435"/>
      <c r="BC1280" s="449"/>
      <c r="BD1280" s="449"/>
      <c r="BE1280" s="449"/>
      <c r="BF1280" s="449"/>
      <c r="BG1280" s="408"/>
      <c r="BH1280" s="434"/>
      <c r="BI1280" s="447"/>
      <c r="BJ1280" s="368"/>
      <c r="BK1280" s="434"/>
      <c r="BL1280" s="368"/>
      <c r="BM1280" s="434"/>
      <c r="BN1280" s="434"/>
      <c r="BO1280" s="401"/>
      <c r="BP1280" s="401"/>
      <c r="BQ1280" s="401"/>
      <c r="BR1280" s="401"/>
      <c r="BS1280" s="401"/>
      <c r="BT1280" s="401"/>
      <c r="BU1280" s="401"/>
      <c r="BV1280" s="401"/>
      <c r="BW1280" s="401"/>
      <c r="BX1280" s="401"/>
      <c r="BY1280" s="401"/>
      <c r="BZ1280" s="401"/>
      <c r="CA1280" s="401"/>
      <c r="CB1280" s="401"/>
      <c r="CC1280" s="401"/>
      <c r="CD1280" s="401"/>
      <c r="CE1280" s="401"/>
      <c r="CF1280" s="401"/>
      <c r="CG1280" s="401"/>
      <c r="CH1280" s="401"/>
      <c r="CI1280" s="401"/>
      <c r="CJ1280" s="401"/>
      <c r="CK1280" s="401"/>
    </row>
    <row r="1281" spans="1:89" s="12" customFormat="1" ht="61.5" customHeight="1">
      <c r="A1281" s="371" t="s">
        <v>3118</v>
      </c>
      <c r="B1281" s="372" t="s">
        <v>23</v>
      </c>
      <c r="C1281" s="79" t="s">
        <v>2288</v>
      </c>
      <c r="D1281" s="79" t="s">
        <v>2289</v>
      </c>
      <c r="E1281" s="80" t="s">
        <v>2290</v>
      </c>
      <c r="F1281" s="81" t="s">
        <v>2289</v>
      </c>
      <c r="G1281" s="82" t="s">
        <v>24</v>
      </c>
      <c r="H1281" s="371">
        <v>0</v>
      </c>
      <c r="I1281" s="83">
        <v>470000000</v>
      </c>
      <c r="J1281" s="84" t="s">
        <v>25</v>
      </c>
      <c r="K1281" s="372" t="s">
        <v>1598</v>
      </c>
      <c r="L1281" s="64" t="s">
        <v>26</v>
      </c>
      <c r="M1281" s="85" t="s">
        <v>27</v>
      </c>
      <c r="N1281" s="372" t="s">
        <v>2044</v>
      </c>
      <c r="O1281" s="86" t="s">
        <v>28</v>
      </c>
      <c r="P1281" s="64">
        <v>796</v>
      </c>
      <c r="Q1281" s="87" t="s">
        <v>29</v>
      </c>
      <c r="R1281" s="87" t="s">
        <v>3128</v>
      </c>
      <c r="S1281" s="88">
        <v>62990</v>
      </c>
      <c r="T1281" s="89">
        <f t="shared" si="44"/>
        <v>0</v>
      </c>
      <c r="U1281" s="90">
        <f t="shared" si="45"/>
        <v>0</v>
      </c>
      <c r="V1281" s="90"/>
      <c r="W1281" s="478" t="s">
        <v>262</v>
      </c>
      <c r="X1281" s="62"/>
      <c r="Y1281" s="132"/>
      <c r="Z1281" s="74"/>
      <c r="AA1281" s="22"/>
      <c r="AB1281" s="141"/>
      <c r="AC1281" s="248"/>
      <c r="AD1281" s="248"/>
      <c r="AE1281" s="248"/>
      <c r="AF1281" s="248"/>
      <c r="AG1281" s="293"/>
      <c r="AH1281" s="400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401"/>
      <c r="AS1281" s="401"/>
      <c r="AT1281" s="401"/>
      <c r="AU1281" s="401"/>
      <c r="AV1281" s="401"/>
      <c r="AW1281" s="401"/>
      <c r="AX1281" s="401"/>
      <c r="AY1281" s="401"/>
      <c r="AZ1281" s="401"/>
      <c r="BA1281" s="401"/>
      <c r="BB1281" s="401"/>
      <c r="BC1281" s="401"/>
      <c r="BD1281" s="401"/>
      <c r="BE1281" s="401"/>
      <c r="BF1281" s="401"/>
      <c r="BG1281" s="401"/>
      <c r="BH1281" s="401"/>
      <c r="BI1281" s="401"/>
      <c r="BJ1281" s="401"/>
      <c r="BK1281" s="401"/>
      <c r="BL1281" s="401"/>
      <c r="BM1281" s="401"/>
      <c r="BN1281" s="401"/>
      <c r="BO1281" s="401"/>
      <c r="BP1281" s="401"/>
      <c r="BQ1281" s="401"/>
      <c r="BR1281" s="401"/>
      <c r="BS1281" s="401"/>
      <c r="BT1281" s="401"/>
      <c r="BU1281" s="401"/>
      <c r="BV1281" s="401"/>
      <c r="BW1281" s="401"/>
      <c r="BX1281" s="401"/>
      <c r="BY1281" s="401"/>
      <c r="BZ1281" s="401"/>
      <c r="CA1281" s="401"/>
      <c r="CB1281" s="401"/>
      <c r="CC1281" s="401"/>
      <c r="CD1281" s="401"/>
      <c r="CE1281" s="401"/>
      <c r="CF1281" s="401"/>
      <c r="CG1281" s="401"/>
      <c r="CH1281" s="401"/>
      <c r="CI1281" s="401"/>
      <c r="CJ1281" s="401"/>
      <c r="CK1281" s="401"/>
    </row>
    <row r="1282" spans="1:89" s="12" customFormat="1" ht="38.25" customHeight="1">
      <c r="A1282" s="371" t="s">
        <v>3774</v>
      </c>
      <c r="B1282" s="372" t="s">
        <v>23</v>
      </c>
      <c r="C1282" s="79" t="s">
        <v>2288</v>
      </c>
      <c r="D1282" s="79" t="s">
        <v>2289</v>
      </c>
      <c r="E1282" s="80" t="s">
        <v>2290</v>
      </c>
      <c r="F1282" s="81" t="s">
        <v>2289</v>
      </c>
      <c r="G1282" s="82" t="s">
        <v>24</v>
      </c>
      <c r="H1282" s="371">
        <v>0</v>
      </c>
      <c r="I1282" s="83">
        <v>470000000</v>
      </c>
      <c r="J1282" s="84" t="s">
        <v>25</v>
      </c>
      <c r="K1282" s="372" t="s">
        <v>3479</v>
      </c>
      <c r="L1282" s="64" t="s">
        <v>26</v>
      </c>
      <c r="M1282" s="85" t="s">
        <v>27</v>
      </c>
      <c r="N1282" s="372" t="s">
        <v>2044</v>
      </c>
      <c r="O1282" s="86" t="s">
        <v>28</v>
      </c>
      <c r="P1282" s="64">
        <v>796</v>
      </c>
      <c r="Q1282" s="87" t="s">
        <v>29</v>
      </c>
      <c r="R1282" s="479">
        <v>0</v>
      </c>
      <c r="S1282" s="82">
        <v>80000</v>
      </c>
      <c r="T1282" s="89">
        <f t="shared" si="44"/>
        <v>0</v>
      </c>
      <c r="U1282" s="90">
        <f t="shared" si="45"/>
        <v>0</v>
      </c>
      <c r="V1282" s="90"/>
      <c r="W1282" s="478" t="s">
        <v>262</v>
      </c>
      <c r="X1282" s="62" t="s">
        <v>3325</v>
      </c>
      <c r="Y1282" s="132"/>
      <c r="Z1282" s="74"/>
      <c r="AA1282" s="22"/>
      <c r="AB1282" s="141"/>
      <c r="AC1282" s="248"/>
      <c r="AD1282" s="248"/>
      <c r="AE1282" s="248"/>
      <c r="AF1282" s="248"/>
      <c r="AG1282" s="293"/>
      <c r="AH1282" s="400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401"/>
      <c r="AS1282" s="401"/>
      <c r="AT1282" s="401"/>
      <c r="AU1282" s="401"/>
      <c r="AV1282" s="401"/>
      <c r="AW1282" s="401"/>
      <c r="AX1282" s="401"/>
      <c r="AY1282" s="401"/>
      <c r="AZ1282" s="401"/>
      <c r="BA1282" s="401"/>
      <c r="BB1282" s="401"/>
      <c r="BC1282" s="401"/>
      <c r="BD1282" s="401"/>
      <c r="BE1282" s="401"/>
      <c r="BF1282" s="401"/>
      <c r="BG1282" s="401"/>
      <c r="BH1282" s="401"/>
      <c r="BI1282" s="401"/>
      <c r="BJ1282" s="401"/>
      <c r="BK1282" s="401"/>
      <c r="BL1282" s="401"/>
      <c r="BM1282" s="401"/>
      <c r="BN1282" s="401"/>
      <c r="BO1282" s="401"/>
      <c r="BP1282" s="401"/>
      <c r="BQ1282" s="401"/>
      <c r="BR1282" s="401"/>
      <c r="BS1282" s="401"/>
      <c r="BT1282" s="401"/>
      <c r="BU1282" s="401"/>
      <c r="BV1282" s="401"/>
      <c r="BW1282" s="401"/>
      <c r="BX1282" s="401"/>
      <c r="BY1282" s="401"/>
      <c r="BZ1282" s="401"/>
      <c r="CA1282" s="401"/>
      <c r="CB1282" s="401"/>
      <c r="CC1282" s="401"/>
      <c r="CD1282" s="401"/>
      <c r="CE1282" s="401"/>
      <c r="CF1282" s="401"/>
      <c r="CG1282" s="401"/>
      <c r="CH1282" s="401"/>
      <c r="CI1282" s="401"/>
      <c r="CJ1282" s="401"/>
      <c r="CK1282" s="401"/>
    </row>
    <row r="1283" spans="1:89" s="12" customFormat="1" ht="48" customHeight="1">
      <c r="A1283" s="217" t="s">
        <v>4257</v>
      </c>
      <c r="B1283" s="219" t="s">
        <v>23</v>
      </c>
      <c r="C1283" s="231" t="s">
        <v>2288</v>
      </c>
      <c r="D1283" s="231" t="s">
        <v>2289</v>
      </c>
      <c r="E1283" s="220" t="s">
        <v>2290</v>
      </c>
      <c r="F1283" s="221" t="s">
        <v>2289</v>
      </c>
      <c r="G1283" s="222" t="s">
        <v>35</v>
      </c>
      <c r="H1283" s="217">
        <v>0</v>
      </c>
      <c r="I1283" s="223">
        <v>470000000</v>
      </c>
      <c r="J1283" s="224" t="s">
        <v>25</v>
      </c>
      <c r="K1283" s="219" t="s">
        <v>1598</v>
      </c>
      <c r="L1283" s="225" t="s">
        <v>26</v>
      </c>
      <c r="M1283" s="226" t="s">
        <v>27</v>
      </c>
      <c r="N1283" s="219" t="s">
        <v>2044</v>
      </c>
      <c r="O1283" s="227" t="s">
        <v>38</v>
      </c>
      <c r="P1283" s="225">
        <v>796</v>
      </c>
      <c r="Q1283" s="228" t="s">
        <v>29</v>
      </c>
      <c r="R1283" s="480">
        <v>1</v>
      </c>
      <c r="S1283" s="222">
        <v>80000</v>
      </c>
      <c r="T1283" s="230">
        <f t="shared" si="44"/>
        <v>80000</v>
      </c>
      <c r="U1283" s="252">
        <f t="shared" si="45"/>
        <v>89600.000000000015</v>
      </c>
      <c r="V1283" s="252"/>
      <c r="W1283" s="309" t="s">
        <v>262</v>
      </c>
      <c r="X1283" s="218" t="s">
        <v>3333</v>
      </c>
      <c r="Y1283" s="132"/>
      <c r="Z1283" s="368"/>
      <c r="AA1283" s="447"/>
      <c r="AB1283" s="403"/>
      <c r="AC1283" s="404"/>
      <c r="AD1283" s="404"/>
      <c r="AE1283" s="404"/>
      <c r="AF1283" s="404"/>
      <c r="AG1283" s="411"/>
      <c r="AH1283" s="400"/>
      <c r="AI1283" s="405"/>
      <c r="AJ1283" s="406"/>
      <c r="AK1283" s="403"/>
      <c r="AL1283" s="406"/>
      <c r="AM1283" s="405"/>
      <c r="AN1283" s="405"/>
      <c r="AO1283" s="22"/>
      <c r="AP1283" s="22"/>
      <c r="AQ1283" s="22"/>
      <c r="AR1283" s="401"/>
      <c r="AS1283" s="401"/>
      <c r="AT1283" s="401"/>
      <c r="AU1283" s="401"/>
      <c r="AV1283" s="401"/>
      <c r="AW1283" s="401"/>
      <c r="AX1283" s="401"/>
      <c r="AY1283" s="401"/>
      <c r="AZ1283" s="401"/>
      <c r="BA1283" s="401"/>
      <c r="BB1283" s="401"/>
      <c r="BC1283" s="401"/>
      <c r="BD1283" s="401"/>
      <c r="BE1283" s="401"/>
      <c r="BF1283" s="401"/>
      <c r="BG1283" s="401"/>
      <c r="BH1283" s="401"/>
      <c r="BI1283" s="401"/>
      <c r="BJ1283" s="401"/>
      <c r="BK1283" s="401"/>
      <c r="BL1283" s="401"/>
      <c r="BM1283" s="401"/>
      <c r="BN1283" s="401"/>
      <c r="BO1283" s="401"/>
      <c r="BP1283" s="401"/>
      <c r="BQ1283" s="401"/>
      <c r="BR1283" s="401"/>
      <c r="BS1283" s="401"/>
      <c r="BT1283" s="401"/>
      <c r="BU1283" s="401"/>
      <c r="BV1283" s="401"/>
      <c r="BW1283" s="401"/>
      <c r="BX1283" s="401"/>
      <c r="BY1283" s="401"/>
      <c r="BZ1283" s="401"/>
      <c r="CA1283" s="401"/>
      <c r="CB1283" s="401"/>
      <c r="CC1283" s="401"/>
      <c r="CD1283" s="401"/>
      <c r="CE1283" s="401"/>
      <c r="CF1283" s="401"/>
      <c r="CG1283" s="401"/>
      <c r="CH1283" s="401"/>
      <c r="CI1283" s="401"/>
      <c r="CJ1283" s="401"/>
      <c r="CK1283" s="401"/>
    </row>
    <row r="1284" spans="1:89" s="12" customFormat="1" ht="82.5" customHeight="1">
      <c r="A1284" s="217" t="s">
        <v>3119</v>
      </c>
      <c r="B1284" s="219" t="s">
        <v>23</v>
      </c>
      <c r="C1284" s="231" t="s">
        <v>3061</v>
      </c>
      <c r="D1284" s="231" t="s">
        <v>2295</v>
      </c>
      <c r="E1284" s="220" t="s">
        <v>3062</v>
      </c>
      <c r="F1284" s="221" t="s">
        <v>2428</v>
      </c>
      <c r="G1284" s="222" t="s">
        <v>35</v>
      </c>
      <c r="H1284" s="217">
        <v>0</v>
      </c>
      <c r="I1284" s="223">
        <v>470000000</v>
      </c>
      <c r="J1284" s="224" t="s">
        <v>25</v>
      </c>
      <c r="K1284" s="219" t="s">
        <v>1598</v>
      </c>
      <c r="L1284" s="225" t="s">
        <v>26</v>
      </c>
      <c r="M1284" s="226" t="s">
        <v>27</v>
      </c>
      <c r="N1284" s="219" t="s">
        <v>2044</v>
      </c>
      <c r="O1284" s="227" t="s">
        <v>28</v>
      </c>
      <c r="P1284" s="225">
        <v>796</v>
      </c>
      <c r="Q1284" s="228" t="s">
        <v>29</v>
      </c>
      <c r="R1284" s="228" t="s">
        <v>3128</v>
      </c>
      <c r="S1284" s="229">
        <v>2000000</v>
      </c>
      <c r="T1284" s="230">
        <f t="shared" si="44"/>
        <v>0</v>
      </c>
      <c r="U1284" s="252">
        <f t="shared" si="45"/>
        <v>0</v>
      </c>
      <c r="V1284" s="252"/>
      <c r="W1284" s="217" t="s">
        <v>262</v>
      </c>
      <c r="X1284" s="218"/>
      <c r="Y1284" s="132"/>
      <c r="Z1284" s="74"/>
      <c r="AA1284" s="22"/>
      <c r="AB1284" s="141"/>
      <c r="AC1284" s="248"/>
      <c r="AD1284" s="248"/>
      <c r="AE1284" s="248"/>
      <c r="AF1284" s="248"/>
      <c r="AG1284" s="293"/>
      <c r="AH1284" s="400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401"/>
      <c r="AS1284" s="401"/>
      <c r="AT1284" s="401"/>
      <c r="AU1284" s="401"/>
      <c r="AV1284" s="401"/>
      <c r="AW1284" s="401"/>
      <c r="AX1284" s="401"/>
      <c r="AY1284" s="401"/>
      <c r="AZ1284" s="401"/>
      <c r="BA1284" s="401"/>
      <c r="BB1284" s="401"/>
      <c r="BC1284" s="401"/>
      <c r="BD1284" s="401"/>
      <c r="BE1284" s="401"/>
      <c r="BF1284" s="401"/>
      <c r="BG1284" s="401"/>
      <c r="BH1284" s="401"/>
      <c r="BI1284" s="401"/>
      <c r="BJ1284" s="401"/>
      <c r="BK1284" s="401"/>
      <c r="BL1284" s="401"/>
      <c r="BM1284" s="401"/>
      <c r="BN1284" s="401"/>
      <c r="BO1284" s="401"/>
      <c r="BP1284" s="401"/>
      <c r="BQ1284" s="401"/>
      <c r="BR1284" s="401"/>
      <c r="BS1284" s="401"/>
      <c r="BT1284" s="401"/>
      <c r="BU1284" s="401"/>
      <c r="BV1284" s="401"/>
      <c r="BW1284" s="401"/>
      <c r="BX1284" s="401"/>
      <c r="BY1284" s="401"/>
      <c r="BZ1284" s="401"/>
      <c r="CA1284" s="401"/>
      <c r="CB1284" s="401"/>
      <c r="CC1284" s="401"/>
      <c r="CD1284" s="401"/>
      <c r="CE1284" s="401"/>
      <c r="CF1284" s="401"/>
      <c r="CG1284" s="401"/>
      <c r="CH1284" s="401"/>
      <c r="CI1284" s="401"/>
      <c r="CJ1284" s="401"/>
      <c r="CK1284" s="401"/>
    </row>
    <row r="1285" spans="1:89" s="12" customFormat="1" ht="82.5" customHeight="1">
      <c r="A1285" s="217" t="s">
        <v>3308</v>
      </c>
      <c r="B1285" s="219" t="s">
        <v>23</v>
      </c>
      <c r="C1285" s="231" t="s">
        <v>3061</v>
      </c>
      <c r="D1285" s="231" t="s">
        <v>2295</v>
      </c>
      <c r="E1285" s="220" t="s">
        <v>3062</v>
      </c>
      <c r="F1285" s="221" t="s">
        <v>2428</v>
      </c>
      <c r="G1285" s="222" t="s">
        <v>24</v>
      </c>
      <c r="H1285" s="217">
        <v>0</v>
      </c>
      <c r="I1285" s="223">
        <v>470000000</v>
      </c>
      <c r="J1285" s="224" t="s">
        <v>25</v>
      </c>
      <c r="K1285" s="219" t="s">
        <v>617</v>
      </c>
      <c r="L1285" s="225" t="s">
        <v>26</v>
      </c>
      <c r="M1285" s="226" t="s">
        <v>27</v>
      </c>
      <c r="N1285" s="219" t="s">
        <v>2044</v>
      </c>
      <c r="O1285" s="227" t="s">
        <v>28</v>
      </c>
      <c r="P1285" s="225">
        <v>796</v>
      </c>
      <c r="Q1285" s="228" t="s">
        <v>29</v>
      </c>
      <c r="R1285" s="228" t="s">
        <v>3128</v>
      </c>
      <c r="S1285" s="229">
        <v>2000000</v>
      </c>
      <c r="T1285" s="230">
        <f t="shared" si="44"/>
        <v>0</v>
      </c>
      <c r="U1285" s="252">
        <f t="shared" si="45"/>
        <v>0</v>
      </c>
      <c r="V1285" s="252"/>
      <c r="W1285" s="217" t="s">
        <v>262</v>
      </c>
      <c r="X1285" s="218"/>
      <c r="Y1285" s="132"/>
      <c r="Z1285" s="74"/>
      <c r="AA1285" s="22"/>
      <c r="AB1285" s="141"/>
      <c r="AC1285" s="248"/>
      <c r="AD1285" s="248"/>
      <c r="AE1285" s="248"/>
      <c r="AF1285" s="248"/>
      <c r="AG1285" s="293"/>
      <c r="AH1285" s="400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401"/>
      <c r="AS1285" s="401"/>
      <c r="AT1285" s="401"/>
      <c r="AU1285" s="401"/>
      <c r="AV1285" s="401"/>
      <c r="AW1285" s="401"/>
      <c r="AX1285" s="401"/>
      <c r="AY1285" s="401"/>
      <c r="AZ1285" s="401"/>
      <c r="BA1285" s="401"/>
      <c r="BB1285" s="401"/>
      <c r="BC1285" s="401"/>
      <c r="BD1285" s="401"/>
      <c r="BE1285" s="401"/>
      <c r="BF1285" s="401"/>
      <c r="BG1285" s="401"/>
      <c r="BH1285" s="401"/>
      <c r="BI1285" s="401"/>
      <c r="BJ1285" s="401"/>
      <c r="BK1285" s="401"/>
      <c r="BL1285" s="401"/>
      <c r="BM1285" s="401"/>
      <c r="BN1285" s="401"/>
      <c r="BO1285" s="401"/>
      <c r="BP1285" s="401"/>
      <c r="BQ1285" s="401"/>
      <c r="BR1285" s="401"/>
      <c r="BS1285" s="401"/>
      <c r="BT1285" s="401"/>
      <c r="BU1285" s="401"/>
      <c r="BV1285" s="401"/>
      <c r="BW1285" s="401"/>
      <c r="BX1285" s="401"/>
      <c r="BY1285" s="401"/>
      <c r="BZ1285" s="401"/>
      <c r="CA1285" s="401"/>
      <c r="CB1285" s="401"/>
      <c r="CC1285" s="401"/>
      <c r="CD1285" s="401"/>
      <c r="CE1285" s="401"/>
      <c r="CF1285" s="401"/>
      <c r="CG1285" s="401"/>
      <c r="CH1285" s="401"/>
      <c r="CI1285" s="401"/>
      <c r="CJ1285" s="401"/>
      <c r="CK1285" s="401"/>
    </row>
    <row r="1286" spans="1:89" s="12" customFormat="1" ht="82.5" customHeight="1">
      <c r="A1286" s="217" t="s">
        <v>3719</v>
      </c>
      <c r="B1286" s="219" t="s">
        <v>23</v>
      </c>
      <c r="C1286" s="231" t="s">
        <v>3061</v>
      </c>
      <c r="D1286" s="231" t="s">
        <v>2295</v>
      </c>
      <c r="E1286" s="220" t="s">
        <v>3062</v>
      </c>
      <c r="F1286" s="221" t="s">
        <v>2428</v>
      </c>
      <c r="G1286" s="222" t="s">
        <v>24</v>
      </c>
      <c r="H1286" s="217">
        <v>0</v>
      </c>
      <c r="I1286" s="223">
        <v>470000000</v>
      </c>
      <c r="J1286" s="224" t="s">
        <v>25</v>
      </c>
      <c r="K1286" s="218" t="s">
        <v>618</v>
      </c>
      <c r="L1286" s="225" t="s">
        <v>26</v>
      </c>
      <c r="M1286" s="226" t="s">
        <v>27</v>
      </c>
      <c r="N1286" s="219" t="s">
        <v>2044</v>
      </c>
      <c r="O1286" s="227" t="s">
        <v>28</v>
      </c>
      <c r="P1286" s="225">
        <v>796</v>
      </c>
      <c r="Q1286" s="228" t="s">
        <v>29</v>
      </c>
      <c r="R1286" s="228" t="s">
        <v>813</v>
      </c>
      <c r="S1286" s="229">
        <v>1959420</v>
      </c>
      <c r="T1286" s="230">
        <f t="shared" si="44"/>
        <v>1959420</v>
      </c>
      <c r="U1286" s="252">
        <f t="shared" si="45"/>
        <v>2194550.4000000004</v>
      </c>
      <c r="V1286" s="252"/>
      <c r="W1286" s="217" t="s">
        <v>262</v>
      </c>
      <c r="X1286" s="218" t="s">
        <v>3722</v>
      </c>
      <c r="Y1286" s="132"/>
      <c r="Z1286" s="368"/>
      <c r="AA1286" s="447"/>
      <c r="AB1286" s="435"/>
      <c r="AC1286" s="449"/>
      <c r="AD1286" s="449"/>
      <c r="AE1286" s="449"/>
      <c r="AF1286" s="449"/>
      <c r="AG1286" s="408"/>
      <c r="AH1286" s="410"/>
      <c r="AI1286" s="67"/>
      <c r="AJ1286" s="68"/>
      <c r="AK1286" s="69"/>
      <c r="AL1286" s="68"/>
      <c r="AM1286" s="67"/>
      <c r="AN1286" s="72"/>
      <c r="AO1286" s="74"/>
      <c r="AP1286" s="74"/>
      <c r="AQ1286" s="74"/>
      <c r="AR1286" s="74"/>
      <c r="AS1286" s="74"/>
      <c r="AT1286" s="74"/>
      <c r="AU1286" s="74"/>
      <c r="AV1286" s="74"/>
      <c r="AW1286" s="74"/>
      <c r="AX1286" s="74"/>
      <c r="AY1286" s="74"/>
      <c r="AZ1286" s="74"/>
      <c r="BA1286" s="74"/>
      <c r="BB1286" s="74"/>
      <c r="BC1286" s="74"/>
      <c r="BD1286" s="74"/>
      <c r="BE1286" s="74"/>
      <c r="BF1286" s="74"/>
      <c r="BG1286" s="74"/>
      <c r="BH1286" s="74"/>
      <c r="BI1286" s="74"/>
      <c r="BJ1286" s="74"/>
      <c r="BK1286" s="74"/>
      <c r="BL1286" s="74"/>
      <c r="BM1286" s="401"/>
      <c r="BN1286" s="401"/>
      <c r="BO1286" s="401"/>
      <c r="BP1286" s="401"/>
      <c r="BQ1286" s="401"/>
      <c r="BR1286" s="401"/>
      <c r="BS1286" s="401"/>
      <c r="BT1286" s="401"/>
      <c r="BU1286" s="401"/>
      <c r="BV1286" s="401"/>
      <c r="BW1286" s="401"/>
      <c r="BX1286" s="401"/>
      <c r="BY1286" s="401"/>
      <c r="BZ1286" s="401"/>
      <c r="CA1286" s="401"/>
      <c r="CB1286" s="401"/>
      <c r="CC1286" s="401"/>
      <c r="CD1286" s="401"/>
      <c r="CE1286" s="401"/>
      <c r="CF1286" s="401"/>
      <c r="CG1286" s="401"/>
      <c r="CH1286" s="401"/>
      <c r="CI1286" s="401"/>
      <c r="CJ1286" s="401"/>
      <c r="CK1286" s="401"/>
    </row>
    <row r="1287" spans="1:89" s="12" customFormat="1" ht="82.5" customHeight="1">
      <c r="A1287" s="218" t="s">
        <v>3205</v>
      </c>
      <c r="B1287" s="219" t="s">
        <v>23</v>
      </c>
      <c r="C1287" s="231" t="s">
        <v>1571</v>
      </c>
      <c r="D1287" s="231" t="s">
        <v>1572</v>
      </c>
      <c r="E1287" s="220" t="s">
        <v>1573</v>
      </c>
      <c r="F1287" s="221" t="s">
        <v>3289</v>
      </c>
      <c r="G1287" s="222" t="s">
        <v>24</v>
      </c>
      <c r="H1287" s="217">
        <v>0</v>
      </c>
      <c r="I1287" s="223">
        <v>470000000</v>
      </c>
      <c r="J1287" s="224" t="s">
        <v>25</v>
      </c>
      <c r="K1287" s="219" t="s">
        <v>3479</v>
      </c>
      <c r="L1287" s="225" t="s">
        <v>26</v>
      </c>
      <c r="M1287" s="226" t="s">
        <v>27</v>
      </c>
      <c r="N1287" s="219" t="s">
        <v>643</v>
      </c>
      <c r="O1287" s="227" t="s">
        <v>28</v>
      </c>
      <c r="P1287" s="225">
        <v>796</v>
      </c>
      <c r="Q1287" s="228" t="s">
        <v>29</v>
      </c>
      <c r="R1287" s="228">
        <v>2</v>
      </c>
      <c r="S1287" s="229">
        <v>177.10000000000002</v>
      </c>
      <c r="T1287" s="230">
        <f t="shared" si="44"/>
        <v>354.20000000000005</v>
      </c>
      <c r="U1287" s="252">
        <f t="shared" si="45"/>
        <v>396.70400000000006</v>
      </c>
      <c r="V1287" s="252"/>
      <c r="W1287" s="217" t="s">
        <v>262</v>
      </c>
      <c r="X1287" s="218"/>
      <c r="Y1287" s="67"/>
      <c r="Z1287" s="68"/>
      <c r="AA1287" s="447"/>
      <c r="AB1287" s="435"/>
      <c r="AC1287" s="449"/>
      <c r="AD1287" s="449"/>
      <c r="AE1287" s="449"/>
      <c r="AF1287" s="449"/>
      <c r="AG1287" s="408"/>
      <c r="AH1287" s="410"/>
      <c r="AI1287" s="434"/>
      <c r="AJ1287" s="368"/>
      <c r="AK1287" s="434"/>
      <c r="AL1287" s="368"/>
      <c r="AM1287" s="434"/>
      <c r="AN1287" s="434"/>
      <c r="AO1287" s="74"/>
      <c r="AP1287" s="74"/>
      <c r="AQ1287" s="74"/>
      <c r="AR1287" s="74"/>
      <c r="AS1287" s="74"/>
      <c r="AT1287" s="74"/>
      <c r="AU1287" s="74"/>
      <c r="AV1287" s="74"/>
      <c r="AW1287" s="74"/>
      <c r="AX1287" s="74"/>
      <c r="AY1287" s="74"/>
      <c r="AZ1287" s="74"/>
      <c r="BA1287" s="74"/>
      <c r="BB1287" s="74"/>
      <c r="BC1287" s="74"/>
      <c r="BD1287" s="74"/>
      <c r="BE1287" s="74"/>
      <c r="BF1287" s="74"/>
      <c r="BG1287" s="74"/>
      <c r="BH1287" s="74"/>
      <c r="BI1287" s="74"/>
      <c r="BJ1287" s="74"/>
      <c r="BK1287" s="74"/>
      <c r="BL1287" s="74"/>
      <c r="BM1287" s="401"/>
      <c r="BN1287" s="401"/>
      <c r="BO1287" s="401"/>
      <c r="BP1287" s="401"/>
      <c r="BQ1287" s="401"/>
      <c r="BR1287" s="401"/>
      <c r="BS1287" s="401"/>
      <c r="BT1287" s="401"/>
      <c r="BU1287" s="401"/>
      <c r="BV1287" s="401"/>
      <c r="BW1287" s="401"/>
      <c r="BX1287" s="401"/>
      <c r="BY1287" s="401"/>
      <c r="BZ1287" s="401"/>
      <c r="CA1287" s="401"/>
      <c r="CB1287" s="401"/>
      <c r="CC1287" s="401"/>
      <c r="CD1287" s="401"/>
      <c r="CE1287" s="401"/>
      <c r="CF1287" s="401"/>
      <c r="CG1287" s="401"/>
      <c r="CH1287" s="401"/>
      <c r="CI1287" s="401"/>
      <c r="CJ1287" s="401"/>
      <c r="CK1287" s="401"/>
    </row>
    <row r="1288" spans="1:89" s="12" customFormat="1" ht="82.5" customHeight="1">
      <c r="A1288" s="217" t="s">
        <v>3206</v>
      </c>
      <c r="B1288" s="219" t="s">
        <v>23</v>
      </c>
      <c r="C1288" s="231" t="s">
        <v>2228</v>
      </c>
      <c r="D1288" s="231" t="s">
        <v>2229</v>
      </c>
      <c r="E1288" s="220" t="s">
        <v>2230</v>
      </c>
      <c r="F1288" s="221" t="s">
        <v>3290</v>
      </c>
      <c r="G1288" s="222" t="s">
        <v>24</v>
      </c>
      <c r="H1288" s="217">
        <v>0</v>
      </c>
      <c r="I1288" s="223">
        <v>470000000</v>
      </c>
      <c r="J1288" s="224" t="s">
        <v>25</v>
      </c>
      <c r="K1288" s="219" t="s">
        <v>618</v>
      </c>
      <c r="L1288" s="225" t="s">
        <v>26</v>
      </c>
      <c r="M1288" s="226" t="s">
        <v>27</v>
      </c>
      <c r="N1288" s="219" t="s">
        <v>1594</v>
      </c>
      <c r="O1288" s="227" t="s">
        <v>28</v>
      </c>
      <c r="P1288" s="225">
        <v>796</v>
      </c>
      <c r="Q1288" s="228" t="s">
        <v>29</v>
      </c>
      <c r="R1288" s="228">
        <v>3</v>
      </c>
      <c r="S1288" s="229">
        <v>17987.66</v>
      </c>
      <c r="T1288" s="230">
        <f t="shared" si="44"/>
        <v>53962.979999999996</v>
      </c>
      <c r="U1288" s="252">
        <f t="shared" si="45"/>
        <v>60438.537600000003</v>
      </c>
      <c r="V1288" s="252"/>
      <c r="W1288" s="217" t="s">
        <v>262</v>
      </c>
      <c r="X1288" s="218"/>
      <c r="Y1288" s="132"/>
      <c r="Z1288" s="368"/>
      <c r="AA1288" s="434"/>
      <c r="AB1288" s="435"/>
      <c r="AC1288" s="449"/>
      <c r="AD1288" s="449"/>
      <c r="AE1288" s="449"/>
      <c r="AF1288" s="449"/>
      <c r="AG1288" s="75"/>
      <c r="AH1288" s="410"/>
      <c r="AI1288" s="434"/>
      <c r="AJ1288" s="368"/>
      <c r="AK1288" s="434"/>
      <c r="AL1288" s="368"/>
      <c r="AM1288" s="74"/>
      <c r="AN1288" s="434"/>
      <c r="AO1288" s="74"/>
      <c r="AP1288" s="74"/>
      <c r="AQ1288" s="74"/>
      <c r="AR1288" s="74"/>
      <c r="AS1288" s="74"/>
      <c r="AT1288" s="74"/>
      <c r="AU1288" s="74"/>
      <c r="AV1288" s="74"/>
      <c r="AW1288" s="74"/>
      <c r="AX1288" s="74"/>
      <c r="AY1288" s="74"/>
      <c r="AZ1288" s="74"/>
      <c r="BA1288" s="74"/>
      <c r="BB1288" s="74"/>
      <c r="BC1288" s="74"/>
      <c r="BD1288" s="74"/>
      <c r="BE1288" s="74"/>
      <c r="BF1288" s="74"/>
      <c r="BG1288" s="74"/>
      <c r="BH1288" s="74"/>
      <c r="BI1288" s="74"/>
      <c r="BJ1288" s="74"/>
      <c r="BK1288" s="74"/>
      <c r="BL1288" s="74"/>
      <c r="BM1288" s="401"/>
      <c r="BN1288" s="401"/>
      <c r="BO1288" s="401"/>
      <c r="BP1288" s="401"/>
      <c r="BQ1288" s="401"/>
      <c r="BR1288" s="401"/>
      <c r="BS1288" s="401"/>
      <c r="BT1288" s="401"/>
      <c r="BU1288" s="401"/>
      <c r="BV1288" s="401"/>
      <c r="BW1288" s="401"/>
      <c r="BX1288" s="401"/>
      <c r="BY1288" s="401"/>
      <c r="BZ1288" s="401"/>
      <c r="CA1288" s="401"/>
      <c r="CB1288" s="401"/>
      <c r="CC1288" s="401"/>
      <c r="CD1288" s="401"/>
      <c r="CE1288" s="401"/>
      <c r="CF1288" s="401"/>
      <c r="CG1288" s="401"/>
      <c r="CH1288" s="401"/>
      <c r="CI1288" s="401"/>
      <c r="CJ1288" s="401"/>
      <c r="CK1288" s="401"/>
    </row>
    <row r="1289" spans="1:89" s="1" customFormat="1" ht="56.25" customHeight="1">
      <c r="A1289" s="371" t="s">
        <v>3207</v>
      </c>
      <c r="B1289" s="372" t="s">
        <v>23</v>
      </c>
      <c r="C1289" s="79" t="s">
        <v>1606</v>
      </c>
      <c r="D1289" s="79" t="s">
        <v>1271</v>
      </c>
      <c r="E1289" s="80" t="s">
        <v>1607</v>
      </c>
      <c r="F1289" s="81" t="s">
        <v>1311</v>
      </c>
      <c r="G1289" s="82" t="s">
        <v>24</v>
      </c>
      <c r="H1289" s="371">
        <v>0</v>
      </c>
      <c r="I1289" s="83">
        <v>470000000</v>
      </c>
      <c r="J1289" s="84" t="s">
        <v>25</v>
      </c>
      <c r="K1289" s="372" t="s">
        <v>3479</v>
      </c>
      <c r="L1289" s="64" t="s">
        <v>26</v>
      </c>
      <c r="M1289" s="85" t="s">
        <v>27</v>
      </c>
      <c r="N1289" s="372" t="s">
        <v>1594</v>
      </c>
      <c r="O1289" s="86" t="s">
        <v>28</v>
      </c>
      <c r="P1289" s="64">
        <v>796</v>
      </c>
      <c r="Q1289" s="87" t="s">
        <v>29</v>
      </c>
      <c r="R1289" s="87" t="s">
        <v>3128</v>
      </c>
      <c r="S1289" s="88">
        <v>80</v>
      </c>
      <c r="T1289" s="89">
        <f t="shared" si="44"/>
        <v>0</v>
      </c>
      <c r="U1289" s="89">
        <f t="shared" si="45"/>
        <v>0</v>
      </c>
      <c r="V1289" s="481"/>
      <c r="W1289" s="478" t="s">
        <v>262</v>
      </c>
      <c r="X1289" s="372"/>
      <c r="Y1289" s="74"/>
      <c r="Z1289" s="74"/>
      <c r="AA1289" s="22"/>
      <c r="AB1289" s="22"/>
      <c r="AC1289" s="248"/>
      <c r="AD1289" s="248"/>
      <c r="AE1289" s="248"/>
      <c r="AF1289" s="248"/>
      <c r="AG1289" s="22"/>
      <c r="AH1289" s="400"/>
      <c r="AI1289" s="22"/>
      <c r="AJ1289" s="22"/>
      <c r="AK1289" s="22"/>
      <c r="AL1289" s="22"/>
      <c r="AM1289" s="22"/>
      <c r="AN1289" s="22"/>
      <c r="AO1289" s="22"/>
      <c r="AP1289" s="22"/>
      <c r="AQ1289" s="22"/>
    </row>
    <row r="1290" spans="1:89" s="1" customFormat="1" ht="56.25" customHeight="1">
      <c r="A1290" s="371" t="s">
        <v>3208</v>
      </c>
      <c r="B1290" s="372" t="s">
        <v>23</v>
      </c>
      <c r="C1290" s="79" t="s">
        <v>1608</v>
      </c>
      <c r="D1290" s="79" t="s">
        <v>1271</v>
      </c>
      <c r="E1290" s="80" t="s">
        <v>1609</v>
      </c>
      <c r="F1290" s="81" t="s">
        <v>1312</v>
      </c>
      <c r="G1290" s="82" t="s">
        <v>24</v>
      </c>
      <c r="H1290" s="371">
        <v>0</v>
      </c>
      <c r="I1290" s="83">
        <v>470000000</v>
      </c>
      <c r="J1290" s="84" t="s">
        <v>25</v>
      </c>
      <c r="K1290" s="372" t="s">
        <v>3479</v>
      </c>
      <c r="L1290" s="64" t="s">
        <v>26</v>
      </c>
      <c r="M1290" s="85" t="s">
        <v>27</v>
      </c>
      <c r="N1290" s="372" t="s">
        <v>1594</v>
      </c>
      <c r="O1290" s="86" t="s">
        <v>28</v>
      </c>
      <c r="P1290" s="64">
        <v>796</v>
      </c>
      <c r="Q1290" s="87" t="s">
        <v>29</v>
      </c>
      <c r="R1290" s="87" t="s">
        <v>3128</v>
      </c>
      <c r="S1290" s="88">
        <v>220</v>
      </c>
      <c r="T1290" s="89">
        <f t="shared" si="44"/>
        <v>0</v>
      </c>
      <c r="U1290" s="89">
        <f t="shared" si="45"/>
        <v>0</v>
      </c>
      <c r="V1290" s="481"/>
      <c r="W1290" s="478" t="s">
        <v>262</v>
      </c>
      <c r="X1290" s="372"/>
      <c r="Y1290" s="74"/>
      <c r="Z1290" s="74"/>
      <c r="AA1290" s="22"/>
      <c r="AB1290" s="22"/>
      <c r="AC1290" s="248"/>
      <c r="AD1290" s="248"/>
      <c r="AE1290" s="248"/>
      <c r="AF1290" s="248"/>
      <c r="AG1290" s="22"/>
      <c r="AH1290" s="400"/>
      <c r="AI1290" s="22"/>
      <c r="AJ1290" s="22"/>
      <c r="AK1290" s="22"/>
      <c r="AL1290" s="22"/>
      <c r="AM1290" s="22"/>
      <c r="AN1290" s="22"/>
      <c r="AO1290" s="22"/>
      <c r="AP1290" s="22"/>
      <c r="AQ1290" s="22"/>
    </row>
    <row r="1291" spans="1:89" s="1" customFormat="1" ht="56.25" customHeight="1">
      <c r="A1291" s="371" t="s">
        <v>3209</v>
      </c>
      <c r="B1291" s="372" t="s">
        <v>23</v>
      </c>
      <c r="C1291" s="79" t="s">
        <v>2231</v>
      </c>
      <c r="D1291" s="79" t="s">
        <v>1271</v>
      </c>
      <c r="E1291" s="80" t="s">
        <v>2232</v>
      </c>
      <c r="F1291" s="81" t="s">
        <v>3200</v>
      </c>
      <c r="G1291" s="82" t="s">
        <v>24</v>
      </c>
      <c r="H1291" s="371">
        <v>0</v>
      </c>
      <c r="I1291" s="83">
        <v>470000000</v>
      </c>
      <c r="J1291" s="84" t="s">
        <v>25</v>
      </c>
      <c r="K1291" s="372" t="s">
        <v>3479</v>
      </c>
      <c r="L1291" s="64" t="s">
        <v>26</v>
      </c>
      <c r="M1291" s="85" t="s">
        <v>27</v>
      </c>
      <c r="N1291" s="372" t="s">
        <v>1594</v>
      </c>
      <c r="O1291" s="86" t="s">
        <v>28</v>
      </c>
      <c r="P1291" s="64">
        <v>796</v>
      </c>
      <c r="Q1291" s="87" t="s">
        <v>29</v>
      </c>
      <c r="R1291" s="87" t="s">
        <v>3128</v>
      </c>
      <c r="S1291" s="88">
        <v>800</v>
      </c>
      <c r="T1291" s="89">
        <f t="shared" si="44"/>
        <v>0</v>
      </c>
      <c r="U1291" s="89">
        <f t="shared" si="45"/>
        <v>0</v>
      </c>
      <c r="V1291" s="481"/>
      <c r="W1291" s="478" t="s">
        <v>262</v>
      </c>
      <c r="X1291" s="372"/>
      <c r="Y1291" s="74"/>
      <c r="Z1291" s="74"/>
      <c r="AA1291" s="22"/>
      <c r="AB1291" s="22"/>
      <c r="AC1291" s="248"/>
      <c r="AD1291" s="248"/>
      <c r="AE1291" s="248"/>
      <c r="AF1291" s="248"/>
      <c r="AG1291" s="22"/>
      <c r="AH1291" s="400"/>
      <c r="AI1291" s="22"/>
      <c r="AJ1291" s="22"/>
      <c r="AK1291" s="22"/>
      <c r="AL1291" s="22"/>
      <c r="AM1291" s="22"/>
      <c r="AN1291" s="22"/>
      <c r="AO1291" s="22"/>
      <c r="AP1291" s="22"/>
      <c r="AQ1291" s="22"/>
    </row>
    <row r="1292" spans="1:89" s="1" customFormat="1" ht="56.25" customHeight="1">
      <c r="A1292" s="371" t="s">
        <v>3210</v>
      </c>
      <c r="B1292" s="372" t="s">
        <v>23</v>
      </c>
      <c r="C1292" s="79" t="s">
        <v>1604</v>
      </c>
      <c r="D1292" s="79" t="s">
        <v>1271</v>
      </c>
      <c r="E1292" s="80" t="s">
        <v>1605</v>
      </c>
      <c r="F1292" s="81" t="s">
        <v>1313</v>
      </c>
      <c r="G1292" s="82" t="s">
        <v>24</v>
      </c>
      <c r="H1292" s="371">
        <v>0</v>
      </c>
      <c r="I1292" s="83">
        <v>470000000</v>
      </c>
      <c r="J1292" s="84" t="s">
        <v>25</v>
      </c>
      <c r="K1292" s="372" t="s">
        <v>3479</v>
      </c>
      <c r="L1292" s="64" t="s">
        <v>26</v>
      </c>
      <c r="M1292" s="85" t="s">
        <v>27</v>
      </c>
      <c r="N1292" s="372" t="s">
        <v>1594</v>
      </c>
      <c r="O1292" s="86" t="s">
        <v>28</v>
      </c>
      <c r="P1292" s="64">
        <v>796</v>
      </c>
      <c r="Q1292" s="87" t="s">
        <v>29</v>
      </c>
      <c r="R1292" s="87" t="s">
        <v>3128</v>
      </c>
      <c r="S1292" s="88">
        <v>60</v>
      </c>
      <c r="T1292" s="89">
        <f t="shared" si="44"/>
        <v>0</v>
      </c>
      <c r="U1292" s="89">
        <f t="shared" si="45"/>
        <v>0</v>
      </c>
      <c r="V1292" s="481"/>
      <c r="W1292" s="478" t="s">
        <v>262</v>
      </c>
      <c r="X1292" s="372"/>
      <c r="Y1292" s="74"/>
      <c r="Z1292" s="74"/>
      <c r="AA1292" s="22"/>
      <c r="AB1292" s="22"/>
      <c r="AC1292" s="248"/>
      <c r="AD1292" s="248"/>
      <c r="AE1292" s="248"/>
      <c r="AF1292" s="248"/>
      <c r="AG1292" s="22"/>
      <c r="AH1292" s="400"/>
      <c r="AI1292" s="22"/>
      <c r="AJ1292" s="22"/>
      <c r="AK1292" s="22"/>
      <c r="AL1292" s="22"/>
      <c r="AM1292" s="22"/>
      <c r="AN1292" s="22"/>
      <c r="AO1292" s="22"/>
      <c r="AP1292" s="22"/>
      <c r="AQ1292" s="22"/>
    </row>
    <row r="1293" spans="1:89" s="1" customFormat="1" ht="56.25" customHeight="1">
      <c r="A1293" s="371" t="s">
        <v>3211</v>
      </c>
      <c r="B1293" s="372" t="s">
        <v>23</v>
      </c>
      <c r="C1293" s="79" t="s">
        <v>1610</v>
      </c>
      <c r="D1293" s="79" t="s">
        <v>1271</v>
      </c>
      <c r="E1293" s="80" t="s">
        <v>1611</v>
      </c>
      <c r="F1293" s="81" t="s">
        <v>1314</v>
      </c>
      <c r="G1293" s="82" t="s">
        <v>24</v>
      </c>
      <c r="H1293" s="371">
        <v>0</v>
      </c>
      <c r="I1293" s="83">
        <v>470000000</v>
      </c>
      <c r="J1293" s="84" t="s">
        <v>25</v>
      </c>
      <c r="K1293" s="372" t="s">
        <v>3479</v>
      </c>
      <c r="L1293" s="64" t="s">
        <v>26</v>
      </c>
      <c r="M1293" s="85" t="s">
        <v>27</v>
      </c>
      <c r="N1293" s="372" t="s">
        <v>1594</v>
      </c>
      <c r="O1293" s="86" t="s">
        <v>28</v>
      </c>
      <c r="P1293" s="64">
        <v>796</v>
      </c>
      <c r="Q1293" s="87" t="s">
        <v>29</v>
      </c>
      <c r="R1293" s="87" t="s">
        <v>3128</v>
      </c>
      <c r="S1293" s="88">
        <v>120</v>
      </c>
      <c r="T1293" s="89">
        <f t="shared" si="44"/>
        <v>0</v>
      </c>
      <c r="U1293" s="89">
        <f t="shared" si="45"/>
        <v>0</v>
      </c>
      <c r="V1293" s="481"/>
      <c r="W1293" s="478" t="s">
        <v>262</v>
      </c>
      <c r="X1293" s="372"/>
      <c r="Y1293" s="74"/>
      <c r="Z1293" s="74"/>
      <c r="AA1293" s="22"/>
      <c r="AB1293" s="22"/>
      <c r="AC1293" s="248"/>
      <c r="AD1293" s="248"/>
      <c r="AE1293" s="248"/>
      <c r="AF1293" s="248"/>
      <c r="AG1293" s="22"/>
      <c r="AH1293" s="400"/>
      <c r="AI1293" s="22"/>
      <c r="AJ1293" s="22"/>
      <c r="AK1293" s="22"/>
      <c r="AL1293" s="22"/>
      <c r="AM1293" s="22"/>
      <c r="AN1293" s="22"/>
      <c r="AO1293" s="22"/>
      <c r="AP1293" s="22"/>
      <c r="AQ1293" s="22"/>
    </row>
    <row r="1294" spans="1:89" s="1" customFormat="1" ht="56.25" customHeight="1">
      <c r="A1294" s="371" t="s">
        <v>3212</v>
      </c>
      <c r="B1294" s="372" t="s">
        <v>23</v>
      </c>
      <c r="C1294" s="79" t="s">
        <v>1612</v>
      </c>
      <c r="D1294" s="79" t="s">
        <v>1271</v>
      </c>
      <c r="E1294" s="80" t="s">
        <v>1613</v>
      </c>
      <c r="F1294" s="81" t="s">
        <v>1302</v>
      </c>
      <c r="G1294" s="82" t="s">
        <v>24</v>
      </c>
      <c r="H1294" s="371">
        <v>0</v>
      </c>
      <c r="I1294" s="83">
        <v>470000000</v>
      </c>
      <c r="J1294" s="84" t="s">
        <v>25</v>
      </c>
      <c r="K1294" s="372" t="s">
        <v>3479</v>
      </c>
      <c r="L1294" s="64" t="s">
        <v>26</v>
      </c>
      <c r="M1294" s="85" t="s">
        <v>27</v>
      </c>
      <c r="N1294" s="372" t="s">
        <v>1594</v>
      </c>
      <c r="O1294" s="86" t="s">
        <v>28</v>
      </c>
      <c r="P1294" s="64">
        <v>796</v>
      </c>
      <c r="Q1294" s="87" t="s">
        <v>29</v>
      </c>
      <c r="R1294" s="87" t="s">
        <v>3128</v>
      </c>
      <c r="S1294" s="88">
        <v>60</v>
      </c>
      <c r="T1294" s="89">
        <f t="shared" si="44"/>
        <v>0</v>
      </c>
      <c r="U1294" s="89">
        <f t="shared" si="45"/>
        <v>0</v>
      </c>
      <c r="V1294" s="481"/>
      <c r="W1294" s="478" t="s">
        <v>262</v>
      </c>
      <c r="X1294" s="372"/>
      <c r="Y1294" s="74"/>
      <c r="Z1294" s="74"/>
      <c r="AA1294" s="22"/>
      <c r="AB1294" s="22"/>
      <c r="AC1294" s="248"/>
      <c r="AD1294" s="248"/>
      <c r="AE1294" s="248"/>
      <c r="AF1294" s="248"/>
      <c r="AG1294" s="22"/>
      <c r="AH1294" s="400"/>
      <c r="AI1294" s="22"/>
      <c r="AJ1294" s="22"/>
      <c r="AK1294" s="22"/>
      <c r="AL1294" s="22"/>
      <c r="AM1294" s="22"/>
      <c r="AN1294" s="22"/>
      <c r="AO1294" s="22"/>
      <c r="AP1294" s="22"/>
      <c r="AQ1294" s="22"/>
    </row>
    <row r="1295" spans="1:89" s="1" customFormat="1" ht="56.25" customHeight="1">
      <c r="A1295" s="371" t="s">
        <v>3213</v>
      </c>
      <c r="B1295" s="372" t="s">
        <v>23</v>
      </c>
      <c r="C1295" s="79" t="s">
        <v>1614</v>
      </c>
      <c r="D1295" s="79" t="s">
        <v>1271</v>
      </c>
      <c r="E1295" s="80" t="s">
        <v>1615</v>
      </c>
      <c r="F1295" s="81" t="s">
        <v>1315</v>
      </c>
      <c r="G1295" s="82" t="s">
        <v>24</v>
      </c>
      <c r="H1295" s="371">
        <v>0</v>
      </c>
      <c r="I1295" s="83">
        <v>470000000</v>
      </c>
      <c r="J1295" s="84" t="s">
        <v>25</v>
      </c>
      <c r="K1295" s="372" t="s">
        <v>3479</v>
      </c>
      <c r="L1295" s="64" t="s">
        <v>26</v>
      </c>
      <c r="M1295" s="85" t="s">
        <v>27</v>
      </c>
      <c r="N1295" s="372" t="s">
        <v>1594</v>
      </c>
      <c r="O1295" s="86" t="s">
        <v>28</v>
      </c>
      <c r="P1295" s="64">
        <v>796</v>
      </c>
      <c r="Q1295" s="87" t="s">
        <v>29</v>
      </c>
      <c r="R1295" s="87" t="s">
        <v>3128</v>
      </c>
      <c r="S1295" s="88">
        <v>140</v>
      </c>
      <c r="T1295" s="89">
        <f t="shared" si="44"/>
        <v>0</v>
      </c>
      <c r="U1295" s="89">
        <f t="shared" si="45"/>
        <v>0</v>
      </c>
      <c r="V1295" s="481"/>
      <c r="W1295" s="478" t="s">
        <v>262</v>
      </c>
      <c r="X1295" s="372"/>
      <c r="Y1295" s="74"/>
      <c r="Z1295" s="74"/>
      <c r="AA1295" s="22"/>
      <c r="AB1295" s="22"/>
      <c r="AC1295" s="248"/>
      <c r="AD1295" s="248"/>
      <c r="AE1295" s="248"/>
      <c r="AF1295" s="248"/>
      <c r="AG1295" s="22"/>
      <c r="AH1295" s="400"/>
      <c r="AI1295" s="22"/>
      <c r="AJ1295" s="22"/>
      <c r="AK1295" s="22"/>
      <c r="AL1295" s="22"/>
      <c r="AM1295" s="22"/>
      <c r="AN1295" s="22"/>
      <c r="AO1295" s="22"/>
      <c r="AP1295" s="22"/>
      <c r="AQ1295" s="22"/>
    </row>
    <row r="1296" spans="1:89" s="1" customFormat="1" ht="56.25" customHeight="1">
      <c r="A1296" s="371" t="s">
        <v>3214</v>
      </c>
      <c r="B1296" s="372" t="s">
        <v>23</v>
      </c>
      <c r="C1296" s="79" t="s">
        <v>1616</v>
      </c>
      <c r="D1296" s="79" t="s">
        <v>1271</v>
      </c>
      <c r="E1296" s="80" t="s">
        <v>1617</v>
      </c>
      <c r="F1296" s="81" t="s">
        <v>1316</v>
      </c>
      <c r="G1296" s="82" t="s">
        <v>24</v>
      </c>
      <c r="H1296" s="371">
        <v>0</v>
      </c>
      <c r="I1296" s="83">
        <v>470000000</v>
      </c>
      <c r="J1296" s="84" t="s">
        <v>25</v>
      </c>
      <c r="K1296" s="372" t="s">
        <v>3479</v>
      </c>
      <c r="L1296" s="64" t="s">
        <v>26</v>
      </c>
      <c r="M1296" s="85" t="s">
        <v>27</v>
      </c>
      <c r="N1296" s="372" t="s">
        <v>1594</v>
      </c>
      <c r="O1296" s="86" t="s">
        <v>28</v>
      </c>
      <c r="P1296" s="64">
        <v>796</v>
      </c>
      <c r="Q1296" s="87" t="s">
        <v>29</v>
      </c>
      <c r="R1296" s="87" t="s">
        <v>3128</v>
      </c>
      <c r="S1296" s="88">
        <v>80</v>
      </c>
      <c r="T1296" s="89">
        <f t="shared" si="44"/>
        <v>0</v>
      </c>
      <c r="U1296" s="89">
        <f t="shared" si="45"/>
        <v>0</v>
      </c>
      <c r="V1296" s="481"/>
      <c r="W1296" s="478" t="s">
        <v>262</v>
      </c>
      <c r="X1296" s="372"/>
      <c r="Y1296" s="74"/>
      <c r="Z1296" s="74"/>
      <c r="AA1296" s="22"/>
      <c r="AB1296" s="22"/>
      <c r="AC1296" s="248"/>
      <c r="AD1296" s="248"/>
      <c r="AE1296" s="248"/>
      <c r="AF1296" s="248"/>
      <c r="AG1296" s="22"/>
      <c r="AH1296" s="400"/>
      <c r="AI1296" s="22"/>
      <c r="AJ1296" s="22"/>
      <c r="AK1296" s="22"/>
      <c r="AL1296" s="22"/>
      <c r="AM1296" s="22"/>
      <c r="AN1296" s="22"/>
      <c r="AO1296" s="22"/>
      <c r="AP1296" s="22"/>
      <c r="AQ1296" s="22"/>
    </row>
    <row r="1297" spans="1:89" s="1" customFormat="1" ht="56.25" customHeight="1">
      <c r="A1297" s="371" t="s">
        <v>3215</v>
      </c>
      <c r="B1297" s="372" t="s">
        <v>23</v>
      </c>
      <c r="C1297" s="79" t="s">
        <v>1959</v>
      </c>
      <c r="D1297" s="79" t="s">
        <v>1600</v>
      </c>
      <c r="E1297" s="80" t="s">
        <v>1960</v>
      </c>
      <c r="F1297" s="81" t="s">
        <v>1317</v>
      </c>
      <c r="G1297" s="82" t="s">
        <v>24</v>
      </c>
      <c r="H1297" s="371">
        <v>0</v>
      </c>
      <c r="I1297" s="83">
        <v>470000000</v>
      </c>
      <c r="J1297" s="84" t="s">
        <v>25</v>
      </c>
      <c r="K1297" s="372" t="s">
        <v>3479</v>
      </c>
      <c r="L1297" s="64" t="s">
        <v>26</v>
      </c>
      <c r="M1297" s="85" t="s">
        <v>27</v>
      </c>
      <c r="N1297" s="372" t="s">
        <v>1594</v>
      </c>
      <c r="O1297" s="86" t="s">
        <v>28</v>
      </c>
      <c r="P1297" s="64">
        <v>796</v>
      </c>
      <c r="Q1297" s="87" t="s">
        <v>29</v>
      </c>
      <c r="R1297" s="87" t="s">
        <v>3128</v>
      </c>
      <c r="S1297" s="88">
        <v>80</v>
      </c>
      <c r="T1297" s="89">
        <f t="shared" si="44"/>
        <v>0</v>
      </c>
      <c r="U1297" s="89">
        <f t="shared" si="45"/>
        <v>0</v>
      </c>
      <c r="V1297" s="481"/>
      <c r="W1297" s="478" t="s">
        <v>262</v>
      </c>
      <c r="X1297" s="372"/>
      <c r="Y1297" s="74"/>
      <c r="Z1297" s="74"/>
      <c r="AA1297" s="22"/>
      <c r="AB1297" s="22"/>
      <c r="AC1297" s="248"/>
      <c r="AD1297" s="248"/>
      <c r="AE1297" s="248"/>
      <c r="AF1297" s="248"/>
      <c r="AG1297" s="22"/>
      <c r="AH1297" s="400"/>
      <c r="AI1297" s="22"/>
      <c r="AJ1297" s="22"/>
      <c r="AK1297" s="22"/>
      <c r="AL1297" s="22"/>
      <c r="AM1297" s="22"/>
      <c r="AN1297" s="22"/>
      <c r="AO1297" s="22"/>
      <c r="AP1297" s="22"/>
      <c r="AQ1297" s="22"/>
    </row>
    <row r="1298" spans="1:89" s="22" customFormat="1" ht="55.5" customHeight="1">
      <c r="A1298" s="371" t="s">
        <v>3216</v>
      </c>
      <c r="B1298" s="372" t="s">
        <v>23</v>
      </c>
      <c r="C1298" s="372" t="s">
        <v>2355</v>
      </c>
      <c r="D1298" s="84" t="s">
        <v>1961</v>
      </c>
      <c r="E1298" s="482" t="s">
        <v>2356</v>
      </c>
      <c r="F1298" s="372" t="s">
        <v>1320</v>
      </c>
      <c r="G1298" s="371" t="s">
        <v>24</v>
      </c>
      <c r="H1298" s="371">
        <v>0</v>
      </c>
      <c r="I1298" s="84">
        <v>470000000</v>
      </c>
      <c r="J1298" s="372" t="s">
        <v>25</v>
      </c>
      <c r="K1298" s="372" t="s">
        <v>3479</v>
      </c>
      <c r="L1298" s="85" t="s">
        <v>26</v>
      </c>
      <c r="M1298" s="371" t="s">
        <v>27</v>
      </c>
      <c r="N1298" s="372" t="s">
        <v>1594</v>
      </c>
      <c r="O1298" s="64" t="s">
        <v>28</v>
      </c>
      <c r="P1298" s="62">
        <v>796</v>
      </c>
      <c r="Q1298" s="372" t="s">
        <v>29</v>
      </c>
      <c r="R1298" s="483">
        <v>0</v>
      </c>
      <c r="S1298" s="102">
        <v>2678.58</v>
      </c>
      <c r="T1298" s="89">
        <f t="shared" si="44"/>
        <v>0</v>
      </c>
      <c r="U1298" s="89">
        <f t="shared" si="45"/>
        <v>0</v>
      </c>
      <c r="V1298" s="179"/>
      <c r="W1298" s="198" t="s">
        <v>262</v>
      </c>
      <c r="X1298" s="180"/>
      <c r="Y1298" s="74"/>
      <c r="Z1298" s="74"/>
      <c r="AC1298" s="248"/>
      <c r="AD1298" s="248"/>
      <c r="AE1298" s="248"/>
      <c r="AF1298" s="248"/>
      <c r="AH1298" s="400"/>
    </row>
    <row r="1299" spans="1:89" s="22" customFormat="1" ht="55.5" customHeight="1">
      <c r="A1299" s="371" t="s">
        <v>4350</v>
      </c>
      <c r="B1299" s="372" t="s">
        <v>23</v>
      </c>
      <c r="C1299" s="372" t="s">
        <v>2355</v>
      </c>
      <c r="D1299" s="84" t="s">
        <v>1961</v>
      </c>
      <c r="E1299" s="482" t="s">
        <v>2356</v>
      </c>
      <c r="F1299" s="372" t="s">
        <v>1320</v>
      </c>
      <c r="G1299" s="371" t="s">
        <v>24</v>
      </c>
      <c r="H1299" s="371">
        <v>0</v>
      </c>
      <c r="I1299" s="84">
        <v>470000000</v>
      </c>
      <c r="J1299" s="372" t="s">
        <v>25</v>
      </c>
      <c r="K1299" s="372" t="s">
        <v>3084</v>
      </c>
      <c r="L1299" s="85" t="s">
        <v>26</v>
      </c>
      <c r="M1299" s="371" t="s">
        <v>27</v>
      </c>
      <c r="N1299" s="372" t="s">
        <v>2044</v>
      </c>
      <c r="O1299" s="64" t="s">
        <v>28</v>
      </c>
      <c r="P1299" s="62">
        <v>796</v>
      </c>
      <c r="Q1299" s="372" t="s">
        <v>29</v>
      </c>
      <c r="R1299" s="483">
        <v>15</v>
      </c>
      <c r="S1299" s="102">
        <v>1200</v>
      </c>
      <c r="T1299" s="89">
        <f t="shared" si="44"/>
        <v>18000</v>
      </c>
      <c r="U1299" s="89">
        <f t="shared" si="45"/>
        <v>20160.000000000004</v>
      </c>
      <c r="V1299" s="179"/>
      <c r="W1299" s="198" t="s">
        <v>262</v>
      </c>
      <c r="X1299" s="180" t="s">
        <v>4343</v>
      </c>
      <c r="Y1299" s="74"/>
      <c r="Z1299" s="74"/>
      <c r="AC1299" s="248"/>
      <c r="AD1299" s="248"/>
      <c r="AE1299" s="248"/>
      <c r="AF1299" s="248"/>
      <c r="AH1299" s="400"/>
    </row>
    <row r="1300" spans="1:89" s="23" customFormat="1" ht="52.5" customHeight="1">
      <c r="A1300" s="372" t="s">
        <v>3217</v>
      </c>
      <c r="B1300" s="372" t="s">
        <v>23</v>
      </c>
      <c r="C1300" s="81" t="s">
        <v>1402</v>
      </c>
      <c r="D1300" s="81" t="s">
        <v>1403</v>
      </c>
      <c r="E1300" s="81" t="s">
        <v>1404</v>
      </c>
      <c r="F1300" s="216" t="s">
        <v>1322</v>
      </c>
      <c r="G1300" s="103" t="s">
        <v>24</v>
      </c>
      <c r="H1300" s="103">
        <v>0</v>
      </c>
      <c r="I1300" s="103">
        <v>470000000</v>
      </c>
      <c r="J1300" s="63" t="s">
        <v>25</v>
      </c>
      <c r="K1300" s="372" t="s">
        <v>3479</v>
      </c>
      <c r="L1300" s="63" t="s">
        <v>26</v>
      </c>
      <c r="M1300" s="63" t="s">
        <v>27</v>
      </c>
      <c r="N1300" s="64" t="s">
        <v>1594</v>
      </c>
      <c r="O1300" s="372" t="s">
        <v>28</v>
      </c>
      <c r="P1300" s="110">
        <v>796</v>
      </c>
      <c r="Q1300" s="103" t="s">
        <v>29</v>
      </c>
      <c r="R1300" s="103">
        <v>0</v>
      </c>
      <c r="S1300" s="101">
        <v>1260</v>
      </c>
      <c r="T1300" s="102">
        <f t="shared" si="44"/>
        <v>0</v>
      </c>
      <c r="U1300" s="90">
        <f t="shared" si="45"/>
        <v>0</v>
      </c>
      <c r="V1300" s="189"/>
      <c r="W1300" s="190" t="s">
        <v>262</v>
      </c>
      <c r="X1300" s="191"/>
      <c r="Y1300" s="104"/>
      <c r="Z1300" s="407"/>
      <c r="AA1300" s="408"/>
      <c r="AB1300" s="409"/>
      <c r="AC1300" s="308"/>
      <c r="AD1300" s="308"/>
      <c r="AE1300" s="308"/>
      <c r="AF1300" s="308"/>
      <c r="AG1300" s="308"/>
      <c r="AH1300" s="410"/>
      <c r="AI1300" s="74"/>
      <c r="AJ1300" s="74"/>
      <c r="AK1300" s="409"/>
      <c r="AL1300" s="74"/>
      <c r="AM1300" s="74"/>
      <c r="AN1300" s="74"/>
      <c r="AO1300" s="74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93"/>
      <c r="CB1300" s="293"/>
      <c r="CC1300" s="293"/>
      <c r="CD1300" s="22"/>
      <c r="CE1300" s="22"/>
      <c r="CF1300" s="22"/>
      <c r="CG1300" s="22"/>
      <c r="CH1300" s="22"/>
      <c r="CI1300" s="22"/>
      <c r="CJ1300" s="22"/>
      <c r="CK1300" s="22"/>
    </row>
    <row r="1301" spans="1:89" s="23" customFormat="1" ht="52.5" customHeight="1">
      <c r="A1301" s="372" t="s">
        <v>4351</v>
      </c>
      <c r="B1301" s="372" t="s">
        <v>23</v>
      </c>
      <c r="C1301" s="81" t="s">
        <v>1402</v>
      </c>
      <c r="D1301" s="81" t="s">
        <v>1403</v>
      </c>
      <c r="E1301" s="81" t="s">
        <v>1404</v>
      </c>
      <c r="F1301" s="216" t="s">
        <v>1322</v>
      </c>
      <c r="G1301" s="103" t="s">
        <v>24</v>
      </c>
      <c r="H1301" s="103">
        <v>0</v>
      </c>
      <c r="I1301" s="103">
        <v>470000000</v>
      </c>
      <c r="J1301" s="63" t="s">
        <v>25</v>
      </c>
      <c r="K1301" s="372" t="s">
        <v>3084</v>
      </c>
      <c r="L1301" s="63" t="s">
        <v>26</v>
      </c>
      <c r="M1301" s="63" t="s">
        <v>27</v>
      </c>
      <c r="N1301" s="64" t="s">
        <v>2044</v>
      </c>
      <c r="O1301" s="372" t="s">
        <v>28</v>
      </c>
      <c r="P1301" s="110">
        <v>796</v>
      </c>
      <c r="Q1301" s="103" t="s">
        <v>29</v>
      </c>
      <c r="R1301" s="103">
        <v>50</v>
      </c>
      <c r="S1301" s="101">
        <v>950</v>
      </c>
      <c r="T1301" s="102">
        <f t="shared" si="44"/>
        <v>47500</v>
      </c>
      <c r="U1301" s="90">
        <f t="shared" si="45"/>
        <v>53200.000000000007</v>
      </c>
      <c r="V1301" s="189"/>
      <c r="W1301" s="190" t="s">
        <v>262</v>
      </c>
      <c r="X1301" s="191" t="s">
        <v>4343</v>
      </c>
      <c r="Y1301" s="132"/>
      <c r="Z1301" s="368"/>
      <c r="AA1301" s="405"/>
      <c r="AB1301" s="403"/>
      <c r="AC1301" s="404"/>
      <c r="AD1301" s="404"/>
      <c r="AE1301" s="404"/>
      <c r="AF1301" s="404"/>
      <c r="AG1301" s="411"/>
      <c r="AH1301" s="405"/>
      <c r="AI1301" s="405"/>
      <c r="AJ1301" s="406"/>
      <c r="AK1301" s="405"/>
      <c r="AL1301" s="406"/>
      <c r="AM1301" s="74"/>
      <c r="AN1301" s="74"/>
      <c r="AO1301" s="74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93"/>
      <c r="CB1301" s="293"/>
      <c r="CC1301" s="293"/>
      <c r="CD1301" s="22"/>
      <c r="CE1301" s="22"/>
      <c r="CF1301" s="22"/>
      <c r="CG1301" s="22"/>
      <c r="CH1301" s="22"/>
      <c r="CI1301" s="22"/>
      <c r="CJ1301" s="22"/>
      <c r="CK1301" s="22"/>
    </row>
    <row r="1302" spans="1:89" s="23" customFormat="1" ht="57" customHeight="1">
      <c r="A1302" s="372" t="s">
        <v>3218</v>
      </c>
      <c r="B1302" s="372" t="s">
        <v>23</v>
      </c>
      <c r="C1302" s="81" t="s">
        <v>1411</v>
      </c>
      <c r="D1302" s="81" t="s">
        <v>1412</v>
      </c>
      <c r="E1302" s="81" t="s">
        <v>1413</v>
      </c>
      <c r="F1302" s="216" t="s">
        <v>1323</v>
      </c>
      <c r="G1302" s="103" t="s">
        <v>24</v>
      </c>
      <c r="H1302" s="103">
        <v>0</v>
      </c>
      <c r="I1302" s="103">
        <v>470000000</v>
      </c>
      <c r="J1302" s="63" t="s">
        <v>25</v>
      </c>
      <c r="K1302" s="372" t="s">
        <v>3479</v>
      </c>
      <c r="L1302" s="63" t="s">
        <v>26</v>
      </c>
      <c r="M1302" s="63" t="s">
        <v>27</v>
      </c>
      <c r="N1302" s="64" t="s">
        <v>1594</v>
      </c>
      <c r="O1302" s="372" t="s">
        <v>28</v>
      </c>
      <c r="P1302" s="110">
        <v>796</v>
      </c>
      <c r="Q1302" s="103" t="s">
        <v>29</v>
      </c>
      <c r="R1302" s="103">
        <v>0</v>
      </c>
      <c r="S1302" s="101">
        <v>196.43</v>
      </c>
      <c r="T1302" s="102">
        <f t="shared" si="44"/>
        <v>0</v>
      </c>
      <c r="U1302" s="90">
        <f t="shared" si="45"/>
        <v>0</v>
      </c>
      <c r="V1302" s="189"/>
      <c r="W1302" s="190" t="s">
        <v>262</v>
      </c>
      <c r="X1302" s="191"/>
      <c r="Y1302" s="104"/>
      <c r="Z1302" s="407"/>
      <c r="AA1302" s="408"/>
      <c r="AB1302" s="409"/>
      <c r="AC1302" s="308"/>
      <c r="AD1302" s="308"/>
      <c r="AE1302" s="308"/>
      <c r="AF1302" s="308"/>
      <c r="AG1302" s="308"/>
      <c r="AH1302" s="410"/>
      <c r="AI1302" s="74"/>
      <c r="AJ1302" s="74"/>
      <c r="AK1302" s="409"/>
      <c r="AL1302" s="74"/>
      <c r="AM1302" s="74"/>
      <c r="AN1302" s="74"/>
      <c r="AO1302" s="74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93"/>
      <c r="CB1302" s="293"/>
      <c r="CC1302" s="293"/>
      <c r="CD1302" s="22"/>
      <c r="CE1302" s="22"/>
      <c r="CF1302" s="22"/>
      <c r="CG1302" s="22"/>
      <c r="CH1302" s="22"/>
      <c r="CI1302" s="22"/>
      <c r="CJ1302" s="22"/>
      <c r="CK1302" s="22"/>
    </row>
    <row r="1303" spans="1:89" s="23" customFormat="1" ht="57" customHeight="1">
      <c r="A1303" s="372" t="s">
        <v>4352</v>
      </c>
      <c r="B1303" s="372" t="s">
        <v>23</v>
      </c>
      <c r="C1303" s="81" t="s">
        <v>1411</v>
      </c>
      <c r="D1303" s="81" t="s">
        <v>1412</v>
      </c>
      <c r="E1303" s="81" t="s">
        <v>1413</v>
      </c>
      <c r="F1303" s="216" t="s">
        <v>1323</v>
      </c>
      <c r="G1303" s="103" t="s">
        <v>24</v>
      </c>
      <c r="H1303" s="103">
        <v>0</v>
      </c>
      <c r="I1303" s="103">
        <v>470000000</v>
      </c>
      <c r="J1303" s="63" t="s">
        <v>25</v>
      </c>
      <c r="K1303" s="372" t="s">
        <v>3084</v>
      </c>
      <c r="L1303" s="63" t="s">
        <v>26</v>
      </c>
      <c r="M1303" s="63" t="s">
        <v>27</v>
      </c>
      <c r="N1303" s="64" t="s">
        <v>2044</v>
      </c>
      <c r="O1303" s="372" t="s">
        <v>28</v>
      </c>
      <c r="P1303" s="110">
        <v>796</v>
      </c>
      <c r="Q1303" s="103" t="s">
        <v>29</v>
      </c>
      <c r="R1303" s="103">
        <v>0</v>
      </c>
      <c r="S1303" s="101">
        <v>75</v>
      </c>
      <c r="T1303" s="102">
        <f t="shared" si="44"/>
        <v>0</v>
      </c>
      <c r="U1303" s="90">
        <f t="shared" si="45"/>
        <v>0</v>
      </c>
      <c r="V1303" s="189"/>
      <c r="W1303" s="190" t="s">
        <v>262</v>
      </c>
      <c r="X1303" s="191" t="s">
        <v>4285</v>
      </c>
      <c r="Y1303" s="104"/>
      <c r="Z1303" s="407"/>
      <c r="AA1303" s="408"/>
      <c r="AB1303" s="409"/>
      <c r="AC1303" s="308"/>
      <c r="AD1303" s="308"/>
      <c r="AE1303" s="308"/>
      <c r="AF1303" s="308"/>
      <c r="AG1303" s="308"/>
      <c r="AH1303" s="410"/>
      <c r="AI1303" s="74"/>
      <c r="AJ1303" s="74"/>
      <c r="AK1303" s="409"/>
      <c r="AL1303" s="74"/>
      <c r="AM1303" s="74"/>
      <c r="AN1303" s="74"/>
      <c r="AO1303" s="74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93"/>
      <c r="CB1303" s="293"/>
      <c r="CC1303" s="293"/>
      <c r="CD1303" s="22"/>
      <c r="CE1303" s="22"/>
      <c r="CF1303" s="22"/>
      <c r="CG1303" s="22"/>
      <c r="CH1303" s="22"/>
      <c r="CI1303" s="22"/>
      <c r="CJ1303" s="22"/>
      <c r="CK1303" s="22"/>
    </row>
    <row r="1304" spans="1:89" s="23" customFormat="1" ht="57" customHeight="1">
      <c r="A1304" s="372" t="s">
        <v>5350</v>
      </c>
      <c r="B1304" s="372" t="s">
        <v>23</v>
      </c>
      <c r="C1304" s="81" t="s">
        <v>1411</v>
      </c>
      <c r="D1304" s="81" t="s">
        <v>1412</v>
      </c>
      <c r="E1304" s="81" t="s">
        <v>1413</v>
      </c>
      <c r="F1304" s="216" t="s">
        <v>1323</v>
      </c>
      <c r="G1304" s="82" t="s">
        <v>35</v>
      </c>
      <c r="H1304" s="103">
        <v>0</v>
      </c>
      <c r="I1304" s="103">
        <v>470000000</v>
      </c>
      <c r="J1304" s="63" t="s">
        <v>25</v>
      </c>
      <c r="K1304" s="372" t="s">
        <v>594</v>
      </c>
      <c r="L1304" s="63" t="s">
        <v>26</v>
      </c>
      <c r="M1304" s="63" t="s">
        <v>27</v>
      </c>
      <c r="N1304" s="372" t="s">
        <v>4442</v>
      </c>
      <c r="O1304" s="372" t="s">
        <v>28</v>
      </c>
      <c r="P1304" s="110">
        <v>796</v>
      </c>
      <c r="Q1304" s="103" t="s">
        <v>29</v>
      </c>
      <c r="R1304" s="103">
        <v>100</v>
      </c>
      <c r="S1304" s="101">
        <v>75</v>
      </c>
      <c r="T1304" s="102">
        <f t="shared" si="44"/>
        <v>7500</v>
      </c>
      <c r="U1304" s="90">
        <f t="shared" si="45"/>
        <v>8400</v>
      </c>
      <c r="V1304" s="189"/>
      <c r="W1304" s="190" t="s">
        <v>262</v>
      </c>
      <c r="X1304" s="182" t="s">
        <v>5349</v>
      </c>
      <c r="Y1304" s="107"/>
      <c r="Z1304" s="368"/>
      <c r="AA1304" s="408"/>
      <c r="AB1304" s="435"/>
      <c r="AC1304" s="449"/>
      <c r="AD1304" s="449"/>
      <c r="AE1304" s="449"/>
      <c r="AF1304" s="449"/>
      <c r="AG1304" s="449"/>
      <c r="AH1304" s="434"/>
      <c r="AI1304" s="434"/>
      <c r="AJ1304" s="368"/>
      <c r="AK1304" s="435"/>
      <c r="AL1304" s="368"/>
      <c r="AM1304" s="74"/>
      <c r="AN1304" s="74"/>
      <c r="AO1304" s="74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93"/>
      <c r="CB1304" s="293"/>
      <c r="CC1304" s="293"/>
      <c r="CD1304" s="22"/>
      <c r="CE1304" s="22"/>
      <c r="CF1304" s="22"/>
      <c r="CG1304" s="22"/>
      <c r="CH1304" s="22"/>
      <c r="CI1304" s="22"/>
      <c r="CJ1304" s="22"/>
      <c r="CK1304" s="22"/>
    </row>
    <row r="1305" spans="1:89" s="23" customFormat="1" ht="46.5" customHeight="1">
      <c r="A1305" s="372" t="s">
        <v>3219</v>
      </c>
      <c r="B1305" s="372" t="s">
        <v>23</v>
      </c>
      <c r="C1305" s="81" t="s">
        <v>1646</v>
      </c>
      <c r="D1305" s="81" t="s">
        <v>1647</v>
      </c>
      <c r="E1305" s="81" t="s">
        <v>1648</v>
      </c>
      <c r="F1305" s="216" t="s">
        <v>1324</v>
      </c>
      <c r="G1305" s="103" t="s">
        <v>24</v>
      </c>
      <c r="H1305" s="103">
        <v>0</v>
      </c>
      <c r="I1305" s="103">
        <v>470000000</v>
      </c>
      <c r="J1305" s="63" t="s">
        <v>25</v>
      </c>
      <c r="K1305" s="372" t="s">
        <v>3479</v>
      </c>
      <c r="L1305" s="63" t="s">
        <v>26</v>
      </c>
      <c r="M1305" s="63" t="s">
        <v>27</v>
      </c>
      <c r="N1305" s="64" t="s">
        <v>1594</v>
      </c>
      <c r="O1305" s="372" t="s">
        <v>28</v>
      </c>
      <c r="P1305" s="110">
        <v>796</v>
      </c>
      <c r="Q1305" s="103" t="s">
        <v>29</v>
      </c>
      <c r="R1305" s="103">
        <v>0</v>
      </c>
      <c r="S1305" s="101">
        <v>196.43</v>
      </c>
      <c r="T1305" s="102">
        <f t="shared" si="44"/>
        <v>0</v>
      </c>
      <c r="U1305" s="90">
        <f t="shared" si="45"/>
        <v>0</v>
      </c>
      <c r="V1305" s="189"/>
      <c r="W1305" s="190" t="s">
        <v>262</v>
      </c>
      <c r="X1305" s="191"/>
      <c r="Y1305" s="104"/>
      <c r="Z1305" s="407"/>
      <c r="AA1305" s="408"/>
      <c r="AB1305" s="409"/>
      <c r="AC1305" s="308"/>
      <c r="AD1305" s="308"/>
      <c r="AE1305" s="308"/>
      <c r="AF1305" s="308"/>
      <c r="AG1305" s="308"/>
      <c r="AH1305" s="410"/>
      <c r="AI1305" s="74"/>
      <c r="AJ1305" s="74"/>
      <c r="AK1305" s="409"/>
      <c r="AL1305" s="74"/>
      <c r="AM1305" s="74"/>
      <c r="AN1305" s="74"/>
      <c r="AO1305" s="74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93"/>
      <c r="CB1305" s="293"/>
      <c r="CC1305" s="293"/>
      <c r="CD1305" s="22"/>
      <c r="CE1305" s="22"/>
      <c r="CF1305" s="22"/>
      <c r="CG1305" s="22"/>
      <c r="CH1305" s="22"/>
      <c r="CI1305" s="22"/>
      <c r="CJ1305" s="22"/>
      <c r="CK1305" s="22"/>
    </row>
    <row r="1306" spans="1:89" s="23" customFormat="1" ht="46.5" customHeight="1">
      <c r="A1306" s="372" t="s">
        <v>4353</v>
      </c>
      <c r="B1306" s="372" t="s">
        <v>23</v>
      </c>
      <c r="C1306" s="81" t="s">
        <v>1646</v>
      </c>
      <c r="D1306" s="81" t="s">
        <v>1647</v>
      </c>
      <c r="E1306" s="81" t="s">
        <v>1648</v>
      </c>
      <c r="F1306" s="216" t="s">
        <v>1324</v>
      </c>
      <c r="G1306" s="103" t="s">
        <v>35</v>
      </c>
      <c r="H1306" s="103">
        <v>0</v>
      </c>
      <c r="I1306" s="103">
        <v>470000000</v>
      </c>
      <c r="J1306" s="63" t="s">
        <v>25</v>
      </c>
      <c r="K1306" s="372" t="s">
        <v>3084</v>
      </c>
      <c r="L1306" s="63" t="s">
        <v>26</v>
      </c>
      <c r="M1306" s="63" t="s">
        <v>27</v>
      </c>
      <c r="N1306" s="64" t="s">
        <v>4342</v>
      </c>
      <c r="O1306" s="372" t="s">
        <v>28</v>
      </c>
      <c r="P1306" s="110">
        <v>796</v>
      </c>
      <c r="Q1306" s="103" t="s">
        <v>29</v>
      </c>
      <c r="R1306" s="103">
        <v>60</v>
      </c>
      <c r="S1306" s="101">
        <v>224.99999999999997</v>
      </c>
      <c r="T1306" s="102">
        <f t="shared" si="44"/>
        <v>13499.999999999998</v>
      </c>
      <c r="U1306" s="90">
        <f t="shared" si="45"/>
        <v>15120</v>
      </c>
      <c r="V1306" s="189"/>
      <c r="W1306" s="190" t="s">
        <v>262</v>
      </c>
      <c r="X1306" s="191" t="s">
        <v>4046</v>
      </c>
      <c r="Y1306" s="67"/>
      <c r="Z1306" s="69"/>
      <c r="AA1306" s="67"/>
      <c r="AB1306" s="69"/>
      <c r="AC1306" s="70"/>
      <c r="AD1306" s="70"/>
      <c r="AE1306" s="70"/>
      <c r="AF1306" s="70"/>
      <c r="AG1306" s="9"/>
      <c r="AH1306" s="321"/>
      <c r="AI1306" s="67"/>
      <c r="AJ1306" s="68"/>
      <c r="AK1306" s="69"/>
      <c r="AL1306" s="68"/>
      <c r="AM1306" s="74"/>
      <c r="AN1306" s="74"/>
      <c r="AO1306" s="74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93"/>
      <c r="CB1306" s="293"/>
      <c r="CC1306" s="293"/>
      <c r="CD1306" s="22"/>
      <c r="CE1306" s="22"/>
      <c r="CF1306" s="22"/>
      <c r="CG1306" s="22"/>
      <c r="CH1306" s="22"/>
      <c r="CI1306" s="22"/>
      <c r="CJ1306" s="22"/>
      <c r="CK1306" s="22"/>
    </row>
    <row r="1307" spans="1:89" s="23" customFormat="1" ht="69.75" customHeight="1">
      <c r="A1307" s="372" t="s">
        <v>3220</v>
      </c>
      <c r="B1307" s="372" t="s">
        <v>23</v>
      </c>
      <c r="C1307" s="81" t="s">
        <v>1408</v>
      </c>
      <c r="D1307" s="81" t="s">
        <v>1409</v>
      </c>
      <c r="E1307" s="81" t="s">
        <v>1410</v>
      </c>
      <c r="F1307" s="216" t="s">
        <v>1327</v>
      </c>
      <c r="G1307" s="103" t="s">
        <v>24</v>
      </c>
      <c r="H1307" s="103">
        <v>0</v>
      </c>
      <c r="I1307" s="103">
        <v>470000000</v>
      </c>
      <c r="J1307" s="63" t="s">
        <v>25</v>
      </c>
      <c r="K1307" s="372" t="s">
        <v>3479</v>
      </c>
      <c r="L1307" s="63" t="s">
        <v>26</v>
      </c>
      <c r="M1307" s="63" t="s">
        <v>27</v>
      </c>
      <c r="N1307" s="64" t="s">
        <v>1594</v>
      </c>
      <c r="O1307" s="372" t="s">
        <v>28</v>
      </c>
      <c r="P1307" s="110">
        <v>796</v>
      </c>
      <c r="Q1307" s="103" t="s">
        <v>29</v>
      </c>
      <c r="R1307" s="103">
        <v>0</v>
      </c>
      <c r="S1307" s="101">
        <v>10383.93</v>
      </c>
      <c r="T1307" s="102">
        <f t="shared" si="44"/>
        <v>0</v>
      </c>
      <c r="U1307" s="90">
        <f t="shared" si="45"/>
        <v>0</v>
      </c>
      <c r="V1307" s="63"/>
      <c r="W1307" s="111" t="s">
        <v>262</v>
      </c>
      <c r="X1307" s="112"/>
      <c r="Y1307" s="104"/>
      <c r="Z1307" s="407"/>
      <c r="AA1307" s="408"/>
      <c r="AB1307" s="409"/>
      <c r="AC1307" s="308"/>
      <c r="AD1307" s="308"/>
      <c r="AE1307" s="308"/>
      <c r="AF1307" s="308"/>
      <c r="AG1307" s="308"/>
      <c r="AH1307" s="410"/>
      <c r="AI1307" s="74"/>
      <c r="AJ1307" s="74"/>
      <c r="AK1307" s="409"/>
      <c r="AL1307" s="74"/>
      <c r="AM1307" s="74"/>
      <c r="AN1307" s="74"/>
      <c r="AO1307" s="74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93"/>
      <c r="CB1307" s="293"/>
      <c r="CC1307" s="293"/>
      <c r="CD1307" s="22"/>
      <c r="CE1307" s="22"/>
      <c r="CF1307" s="22"/>
      <c r="CG1307" s="22"/>
      <c r="CH1307" s="22"/>
      <c r="CI1307" s="22"/>
      <c r="CJ1307" s="22"/>
      <c r="CK1307" s="22"/>
    </row>
    <row r="1308" spans="1:89" s="23" customFormat="1" ht="46.5" customHeight="1">
      <c r="A1308" s="372" t="s">
        <v>3221</v>
      </c>
      <c r="B1308" s="372" t="s">
        <v>23</v>
      </c>
      <c r="C1308" s="81" t="s">
        <v>2357</v>
      </c>
      <c r="D1308" s="81" t="s">
        <v>1412</v>
      </c>
      <c r="E1308" s="81" t="s">
        <v>2358</v>
      </c>
      <c r="F1308" s="216" t="s">
        <v>1328</v>
      </c>
      <c r="G1308" s="103" t="s">
        <v>24</v>
      </c>
      <c r="H1308" s="103">
        <v>0</v>
      </c>
      <c r="I1308" s="103">
        <v>470000000</v>
      </c>
      <c r="J1308" s="63" t="s">
        <v>25</v>
      </c>
      <c r="K1308" s="372" t="s">
        <v>3479</v>
      </c>
      <c r="L1308" s="63" t="s">
        <v>26</v>
      </c>
      <c r="M1308" s="63" t="s">
        <v>27</v>
      </c>
      <c r="N1308" s="64" t="s">
        <v>1594</v>
      </c>
      <c r="O1308" s="372" t="s">
        <v>28</v>
      </c>
      <c r="P1308" s="110">
        <v>796</v>
      </c>
      <c r="Q1308" s="103" t="s">
        <v>29</v>
      </c>
      <c r="R1308" s="103">
        <v>0</v>
      </c>
      <c r="S1308" s="101">
        <v>66.97</v>
      </c>
      <c r="T1308" s="102">
        <f t="shared" ref="T1308:T1371" si="46">S1308*R1308</f>
        <v>0</v>
      </c>
      <c r="U1308" s="90">
        <f t="shared" ref="U1308:U1371" si="47">T1308*1.12</f>
        <v>0</v>
      </c>
      <c r="V1308" s="189"/>
      <c r="W1308" s="190" t="s">
        <v>262</v>
      </c>
      <c r="X1308" s="191"/>
      <c r="Y1308" s="104"/>
      <c r="Z1308" s="407"/>
      <c r="AA1308" s="408"/>
      <c r="AB1308" s="409"/>
      <c r="AC1308" s="308"/>
      <c r="AD1308" s="308"/>
      <c r="AE1308" s="308"/>
      <c r="AF1308" s="308"/>
      <c r="AG1308" s="308"/>
      <c r="AH1308" s="410"/>
      <c r="AI1308" s="74"/>
      <c r="AJ1308" s="74"/>
      <c r="AK1308" s="409"/>
      <c r="AL1308" s="74"/>
      <c r="AM1308" s="74"/>
      <c r="AN1308" s="74"/>
      <c r="AO1308" s="74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93"/>
      <c r="CB1308" s="293"/>
      <c r="CC1308" s="293"/>
      <c r="CD1308" s="22"/>
      <c r="CE1308" s="22"/>
      <c r="CF1308" s="22"/>
      <c r="CG1308" s="22"/>
      <c r="CH1308" s="22"/>
      <c r="CI1308" s="22"/>
      <c r="CJ1308" s="22"/>
      <c r="CK1308" s="22"/>
    </row>
    <row r="1309" spans="1:89" s="23" customFormat="1" ht="46.5" customHeight="1">
      <c r="A1309" s="372" t="s">
        <v>4354</v>
      </c>
      <c r="B1309" s="372" t="s">
        <v>23</v>
      </c>
      <c r="C1309" s="81" t="s">
        <v>2357</v>
      </c>
      <c r="D1309" s="81" t="s">
        <v>1412</v>
      </c>
      <c r="E1309" s="81" t="s">
        <v>2358</v>
      </c>
      <c r="F1309" s="216" t="s">
        <v>1328</v>
      </c>
      <c r="G1309" s="103" t="s">
        <v>24</v>
      </c>
      <c r="H1309" s="103">
        <v>0</v>
      </c>
      <c r="I1309" s="103">
        <v>470000000</v>
      </c>
      <c r="J1309" s="63" t="s">
        <v>25</v>
      </c>
      <c r="K1309" s="372" t="s">
        <v>3084</v>
      </c>
      <c r="L1309" s="63" t="s">
        <v>26</v>
      </c>
      <c r="M1309" s="63" t="s">
        <v>27</v>
      </c>
      <c r="N1309" s="64" t="s">
        <v>2044</v>
      </c>
      <c r="O1309" s="372" t="s">
        <v>28</v>
      </c>
      <c r="P1309" s="110">
        <v>796</v>
      </c>
      <c r="Q1309" s="103" t="s">
        <v>29</v>
      </c>
      <c r="R1309" s="103">
        <v>0</v>
      </c>
      <c r="S1309" s="101">
        <v>108</v>
      </c>
      <c r="T1309" s="102">
        <f t="shared" si="46"/>
        <v>0</v>
      </c>
      <c r="U1309" s="90">
        <f t="shared" si="47"/>
        <v>0</v>
      </c>
      <c r="V1309" s="189"/>
      <c r="W1309" s="190" t="s">
        <v>262</v>
      </c>
      <c r="X1309" s="191" t="s">
        <v>4343</v>
      </c>
      <c r="Y1309" s="104"/>
      <c r="Z1309" s="407"/>
      <c r="AA1309" s="408"/>
      <c r="AB1309" s="409"/>
      <c r="AC1309" s="308"/>
      <c r="AD1309" s="308"/>
      <c r="AE1309" s="308"/>
      <c r="AF1309" s="308"/>
      <c r="AG1309" s="308"/>
      <c r="AH1309" s="410"/>
      <c r="AI1309" s="74"/>
      <c r="AJ1309" s="74"/>
      <c r="AK1309" s="409"/>
      <c r="AL1309" s="74"/>
      <c r="AM1309" s="74"/>
      <c r="AN1309" s="74"/>
      <c r="AO1309" s="74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93"/>
      <c r="CB1309" s="293"/>
      <c r="CC1309" s="293"/>
      <c r="CD1309" s="22"/>
      <c r="CE1309" s="22"/>
      <c r="CF1309" s="22"/>
      <c r="CG1309" s="22"/>
      <c r="CH1309" s="22"/>
      <c r="CI1309" s="22"/>
      <c r="CJ1309" s="22"/>
      <c r="CK1309" s="22"/>
    </row>
    <row r="1310" spans="1:89" s="23" customFormat="1" ht="48" customHeight="1">
      <c r="A1310" s="372" t="s">
        <v>3222</v>
      </c>
      <c r="B1310" s="372" t="s">
        <v>23</v>
      </c>
      <c r="C1310" s="81" t="s">
        <v>1399</v>
      </c>
      <c r="D1310" s="81" t="s">
        <v>50</v>
      </c>
      <c r="E1310" s="81" t="s">
        <v>1400</v>
      </c>
      <c r="F1310" s="216" t="s">
        <v>1333</v>
      </c>
      <c r="G1310" s="103" t="s">
        <v>24</v>
      </c>
      <c r="H1310" s="103">
        <v>0</v>
      </c>
      <c r="I1310" s="103">
        <v>470000000</v>
      </c>
      <c r="J1310" s="63" t="s">
        <v>25</v>
      </c>
      <c r="K1310" s="372" t="s">
        <v>3479</v>
      </c>
      <c r="L1310" s="63" t="s">
        <v>26</v>
      </c>
      <c r="M1310" s="63" t="s">
        <v>27</v>
      </c>
      <c r="N1310" s="64" t="s">
        <v>1594</v>
      </c>
      <c r="O1310" s="372" t="s">
        <v>28</v>
      </c>
      <c r="P1310" s="110">
        <v>796</v>
      </c>
      <c r="Q1310" s="103" t="s">
        <v>29</v>
      </c>
      <c r="R1310" s="103">
        <v>0</v>
      </c>
      <c r="S1310" s="101">
        <v>183.04</v>
      </c>
      <c r="T1310" s="102">
        <f t="shared" si="46"/>
        <v>0</v>
      </c>
      <c r="U1310" s="90">
        <f t="shared" si="47"/>
        <v>0</v>
      </c>
      <c r="V1310" s="189"/>
      <c r="W1310" s="190" t="s">
        <v>262</v>
      </c>
      <c r="X1310" s="191"/>
      <c r="Y1310" s="104"/>
      <c r="Z1310" s="407"/>
      <c r="AA1310" s="408"/>
      <c r="AB1310" s="409"/>
      <c r="AC1310" s="308"/>
      <c r="AD1310" s="308"/>
      <c r="AE1310" s="308"/>
      <c r="AF1310" s="308"/>
      <c r="AG1310" s="308"/>
      <c r="AH1310" s="410"/>
      <c r="AI1310" s="74"/>
      <c r="AJ1310" s="74"/>
      <c r="AK1310" s="409"/>
      <c r="AL1310" s="74"/>
      <c r="AM1310" s="74"/>
      <c r="AN1310" s="74"/>
      <c r="AO1310" s="74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93"/>
      <c r="CB1310" s="293"/>
      <c r="CC1310" s="293"/>
      <c r="CD1310" s="22"/>
      <c r="CE1310" s="22"/>
      <c r="CF1310" s="22"/>
      <c r="CG1310" s="22"/>
      <c r="CH1310" s="22"/>
      <c r="CI1310" s="22"/>
      <c r="CJ1310" s="22"/>
      <c r="CK1310" s="22"/>
    </row>
    <row r="1311" spans="1:89" s="23" customFormat="1" ht="48" customHeight="1">
      <c r="A1311" s="372" t="s">
        <v>4355</v>
      </c>
      <c r="B1311" s="372" t="s">
        <v>23</v>
      </c>
      <c r="C1311" s="81" t="s">
        <v>1399</v>
      </c>
      <c r="D1311" s="81" t="s">
        <v>50</v>
      </c>
      <c r="E1311" s="81" t="s">
        <v>1400</v>
      </c>
      <c r="F1311" s="216" t="s">
        <v>1333</v>
      </c>
      <c r="G1311" s="103" t="s">
        <v>24</v>
      </c>
      <c r="H1311" s="103">
        <v>0</v>
      </c>
      <c r="I1311" s="103">
        <v>470000000</v>
      </c>
      <c r="J1311" s="63" t="s">
        <v>25</v>
      </c>
      <c r="K1311" s="372" t="s">
        <v>3084</v>
      </c>
      <c r="L1311" s="63" t="s">
        <v>26</v>
      </c>
      <c r="M1311" s="63" t="s">
        <v>27</v>
      </c>
      <c r="N1311" s="64" t="s">
        <v>2044</v>
      </c>
      <c r="O1311" s="372" t="s">
        <v>28</v>
      </c>
      <c r="P1311" s="110">
        <v>796</v>
      </c>
      <c r="Q1311" s="103" t="s">
        <v>29</v>
      </c>
      <c r="R1311" s="103">
        <v>0</v>
      </c>
      <c r="S1311" s="101">
        <v>188</v>
      </c>
      <c r="T1311" s="102">
        <f t="shared" si="46"/>
        <v>0</v>
      </c>
      <c r="U1311" s="90">
        <f t="shared" si="47"/>
        <v>0</v>
      </c>
      <c r="V1311" s="189"/>
      <c r="W1311" s="190" t="s">
        <v>262</v>
      </c>
      <c r="X1311" s="191" t="s">
        <v>4343</v>
      </c>
      <c r="Y1311" s="104"/>
      <c r="Z1311" s="407"/>
      <c r="AA1311" s="408"/>
      <c r="AB1311" s="409"/>
      <c r="AC1311" s="308"/>
      <c r="AD1311" s="308"/>
      <c r="AE1311" s="308"/>
      <c r="AF1311" s="308"/>
      <c r="AG1311" s="308"/>
      <c r="AH1311" s="410"/>
      <c r="AI1311" s="74"/>
      <c r="AJ1311" s="74"/>
      <c r="AK1311" s="409"/>
      <c r="AL1311" s="74"/>
      <c r="AM1311" s="74"/>
      <c r="AN1311" s="74"/>
      <c r="AO1311" s="74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93"/>
      <c r="CB1311" s="293"/>
      <c r="CC1311" s="293"/>
      <c r="CD1311" s="22"/>
      <c r="CE1311" s="22"/>
      <c r="CF1311" s="22"/>
      <c r="CG1311" s="22"/>
      <c r="CH1311" s="22"/>
      <c r="CI1311" s="22"/>
      <c r="CJ1311" s="22"/>
      <c r="CK1311" s="22"/>
    </row>
    <row r="1312" spans="1:89" s="23" customFormat="1" ht="42" customHeight="1">
      <c r="A1312" s="372" t="s">
        <v>3223</v>
      </c>
      <c r="B1312" s="372" t="s">
        <v>23</v>
      </c>
      <c r="C1312" s="81" t="s">
        <v>1414</v>
      </c>
      <c r="D1312" s="81" t="s">
        <v>1415</v>
      </c>
      <c r="E1312" s="81" t="s">
        <v>1416</v>
      </c>
      <c r="F1312" s="216" t="s">
        <v>1304</v>
      </c>
      <c r="G1312" s="103" t="s">
        <v>24</v>
      </c>
      <c r="H1312" s="103">
        <v>0</v>
      </c>
      <c r="I1312" s="103">
        <v>470000000</v>
      </c>
      <c r="J1312" s="63" t="s">
        <v>25</v>
      </c>
      <c r="K1312" s="372" t="s">
        <v>3479</v>
      </c>
      <c r="L1312" s="63" t="s">
        <v>26</v>
      </c>
      <c r="M1312" s="63" t="s">
        <v>27</v>
      </c>
      <c r="N1312" s="64" t="s">
        <v>1594</v>
      </c>
      <c r="O1312" s="372" t="s">
        <v>28</v>
      </c>
      <c r="P1312" s="110" t="s">
        <v>976</v>
      </c>
      <c r="Q1312" s="63" t="s">
        <v>975</v>
      </c>
      <c r="R1312" s="103">
        <v>0</v>
      </c>
      <c r="S1312" s="101">
        <v>600</v>
      </c>
      <c r="T1312" s="102">
        <f t="shared" si="46"/>
        <v>0</v>
      </c>
      <c r="U1312" s="90">
        <f t="shared" si="47"/>
        <v>0</v>
      </c>
      <c r="V1312" s="189"/>
      <c r="W1312" s="190" t="s">
        <v>262</v>
      </c>
      <c r="X1312" s="191"/>
      <c r="Y1312" s="104"/>
      <c r="Z1312" s="407"/>
      <c r="AA1312" s="408"/>
      <c r="AB1312" s="409"/>
      <c r="AC1312" s="308"/>
      <c r="AD1312" s="308"/>
      <c r="AE1312" s="308"/>
      <c r="AF1312" s="308"/>
      <c r="AG1312" s="308"/>
      <c r="AH1312" s="410"/>
      <c r="AI1312" s="74"/>
      <c r="AJ1312" s="74"/>
      <c r="AK1312" s="409"/>
      <c r="AL1312" s="74"/>
      <c r="AM1312" s="74"/>
      <c r="AN1312" s="74"/>
      <c r="AO1312" s="74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93"/>
      <c r="CB1312" s="293"/>
      <c r="CC1312" s="293"/>
      <c r="CD1312" s="22"/>
      <c r="CE1312" s="22"/>
      <c r="CF1312" s="22"/>
      <c r="CG1312" s="22"/>
      <c r="CH1312" s="22"/>
      <c r="CI1312" s="22"/>
      <c r="CJ1312" s="22"/>
      <c r="CK1312" s="22"/>
    </row>
    <row r="1313" spans="1:89" s="23" customFormat="1" ht="75" customHeight="1">
      <c r="A1313" s="372" t="s">
        <v>3224</v>
      </c>
      <c r="B1313" s="372" t="s">
        <v>23</v>
      </c>
      <c r="C1313" s="81" t="s">
        <v>1988</v>
      </c>
      <c r="D1313" s="81" t="s">
        <v>1168</v>
      </c>
      <c r="E1313" s="81" t="s">
        <v>1989</v>
      </c>
      <c r="F1313" s="216" t="s">
        <v>1334</v>
      </c>
      <c r="G1313" s="103" t="s">
        <v>24</v>
      </c>
      <c r="H1313" s="103">
        <v>0</v>
      </c>
      <c r="I1313" s="103">
        <v>470000000</v>
      </c>
      <c r="J1313" s="63" t="s">
        <v>25</v>
      </c>
      <c r="K1313" s="372" t="s">
        <v>3479</v>
      </c>
      <c r="L1313" s="63" t="s">
        <v>26</v>
      </c>
      <c r="M1313" s="63" t="s">
        <v>27</v>
      </c>
      <c r="N1313" s="64" t="s">
        <v>1594</v>
      </c>
      <c r="O1313" s="372" t="s">
        <v>28</v>
      </c>
      <c r="P1313" s="110">
        <v>796</v>
      </c>
      <c r="Q1313" s="103" t="s">
        <v>29</v>
      </c>
      <c r="R1313" s="103">
        <v>0</v>
      </c>
      <c r="S1313" s="101">
        <v>3705</v>
      </c>
      <c r="T1313" s="102">
        <f t="shared" si="46"/>
        <v>0</v>
      </c>
      <c r="U1313" s="90">
        <f t="shared" si="47"/>
        <v>0</v>
      </c>
      <c r="V1313" s="63"/>
      <c r="W1313" s="111" t="s">
        <v>262</v>
      </c>
      <c r="X1313" s="112"/>
      <c r="Y1313" s="104"/>
      <c r="Z1313" s="407"/>
      <c r="AA1313" s="408"/>
      <c r="AB1313" s="409"/>
      <c r="AC1313" s="308"/>
      <c r="AD1313" s="308"/>
      <c r="AE1313" s="308"/>
      <c r="AF1313" s="308"/>
      <c r="AG1313" s="308"/>
      <c r="AH1313" s="410"/>
      <c r="AI1313" s="74"/>
      <c r="AJ1313" s="74"/>
      <c r="AK1313" s="409"/>
      <c r="AL1313" s="74"/>
      <c r="AM1313" s="74"/>
      <c r="AN1313" s="74"/>
      <c r="AO1313" s="74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93"/>
      <c r="CB1313" s="293"/>
      <c r="CC1313" s="293"/>
      <c r="CD1313" s="22"/>
      <c r="CE1313" s="22"/>
      <c r="CF1313" s="22"/>
      <c r="CG1313" s="22"/>
      <c r="CH1313" s="22"/>
      <c r="CI1313" s="22"/>
      <c r="CJ1313" s="22"/>
      <c r="CK1313" s="22"/>
    </row>
    <row r="1314" spans="1:89" s="23" customFormat="1" ht="75" customHeight="1">
      <c r="A1314" s="372" t="s">
        <v>3225</v>
      </c>
      <c r="B1314" s="372" t="s">
        <v>23</v>
      </c>
      <c r="C1314" s="81" t="s">
        <v>2318</v>
      </c>
      <c r="D1314" s="81" t="s">
        <v>1649</v>
      </c>
      <c r="E1314" s="81" t="s">
        <v>2319</v>
      </c>
      <c r="F1314" s="216" t="s">
        <v>1335</v>
      </c>
      <c r="G1314" s="103" t="s">
        <v>24</v>
      </c>
      <c r="H1314" s="103">
        <v>0</v>
      </c>
      <c r="I1314" s="103">
        <v>470000000</v>
      </c>
      <c r="J1314" s="63" t="s">
        <v>25</v>
      </c>
      <c r="K1314" s="372" t="s">
        <v>3479</v>
      </c>
      <c r="L1314" s="63" t="s">
        <v>26</v>
      </c>
      <c r="M1314" s="63" t="s">
        <v>27</v>
      </c>
      <c r="N1314" s="64" t="s">
        <v>1594</v>
      </c>
      <c r="O1314" s="372" t="s">
        <v>28</v>
      </c>
      <c r="P1314" s="110">
        <v>796</v>
      </c>
      <c r="Q1314" s="103" t="s">
        <v>29</v>
      </c>
      <c r="R1314" s="103">
        <v>0</v>
      </c>
      <c r="S1314" s="101">
        <v>18352</v>
      </c>
      <c r="T1314" s="102">
        <f t="shared" si="46"/>
        <v>0</v>
      </c>
      <c r="U1314" s="90">
        <f t="shared" si="47"/>
        <v>0</v>
      </c>
      <c r="V1314" s="63"/>
      <c r="W1314" s="111" t="s">
        <v>262</v>
      </c>
      <c r="X1314" s="112"/>
      <c r="Y1314" s="104"/>
      <c r="Z1314" s="407"/>
      <c r="AA1314" s="408"/>
      <c r="AB1314" s="409"/>
      <c r="AC1314" s="308"/>
      <c r="AD1314" s="308"/>
      <c r="AE1314" s="308"/>
      <c r="AF1314" s="308"/>
      <c r="AG1314" s="308"/>
      <c r="AH1314" s="410"/>
      <c r="AI1314" s="74"/>
      <c r="AJ1314" s="74"/>
      <c r="AK1314" s="409"/>
      <c r="AL1314" s="74"/>
      <c r="AM1314" s="74"/>
      <c r="AN1314" s="74"/>
      <c r="AO1314" s="74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93"/>
      <c r="CB1314" s="293"/>
      <c r="CC1314" s="293"/>
      <c r="CD1314" s="22"/>
      <c r="CE1314" s="22"/>
      <c r="CF1314" s="22"/>
      <c r="CG1314" s="22"/>
      <c r="CH1314" s="22"/>
      <c r="CI1314" s="22"/>
      <c r="CJ1314" s="22"/>
      <c r="CK1314" s="22"/>
    </row>
    <row r="1315" spans="1:89" s="23" customFormat="1" ht="75" customHeight="1">
      <c r="A1315" s="372" t="s">
        <v>5078</v>
      </c>
      <c r="B1315" s="372" t="s">
        <v>23</v>
      </c>
      <c r="C1315" s="81" t="s">
        <v>2318</v>
      </c>
      <c r="D1315" s="81" t="s">
        <v>1649</v>
      </c>
      <c r="E1315" s="81" t="s">
        <v>2319</v>
      </c>
      <c r="F1315" s="216" t="s">
        <v>1335</v>
      </c>
      <c r="G1315" s="103" t="s">
        <v>35</v>
      </c>
      <c r="H1315" s="103">
        <v>0</v>
      </c>
      <c r="I1315" s="103">
        <v>470000000</v>
      </c>
      <c r="J1315" s="63" t="s">
        <v>25</v>
      </c>
      <c r="K1315" s="372" t="s">
        <v>3084</v>
      </c>
      <c r="L1315" s="63" t="s">
        <v>26</v>
      </c>
      <c r="M1315" s="63" t="s">
        <v>27</v>
      </c>
      <c r="N1315" s="64" t="s">
        <v>2044</v>
      </c>
      <c r="O1315" s="372" t="s">
        <v>28</v>
      </c>
      <c r="P1315" s="110">
        <v>796</v>
      </c>
      <c r="Q1315" s="103" t="s">
        <v>29</v>
      </c>
      <c r="R1315" s="103">
        <v>2</v>
      </c>
      <c r="S1315" s="101">
        <v>22022.400000000001</v>
      </c>
      <c r="T1315" s="102">
        <f t="shared" si="46"/>
        <v>44044.800000000003</v>
      </c>
      <c r="U1315" s="90">
        <f t="shared" si="47"/>
        <v>49330.176000000007</v>
      </c>
      <c r="V1315" s="63"/>
      <c r="W1315" s="111" t="s">
        <v>262</v>
      </c>
      <c r="X1315" s="112" t="s">
        <v>4046</v>
      </c>
      <c r="Y1315" s="104"/>
      <c r="Z1315" s="407"/>
      <c r="AA1315" s="408"/>
      <c r="AB1315" s="409"/>
      <c r="AC1315" s="308"/>
      <c r="AD1315" s="308"/>
      <c r="AE1315" s="308"/>
      <c r="AF1315" s="308"/>
      <c r="AG1315" s="308"/>
      <c r="AH1315" s="410"/>
      <c r="AI1315" s="74"/>
      <c r="AJ1315" s="74"/>
      <c r="AK1315" s="409"/>
      <c r="AL1315" s="74"/>
      <c r="AM1315" s="74"/>
      <c r="AN1315" s="74"/>
      <c r="AO1315" s="74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93"/>
      <c r="CB1315" s="293"/>
      <c r="CC1315" s="293"/>
      <c r="CD1315" s="22"/>
      <c r="CE1315" s="22"/>
      <c r="CF1315" s="22"/>
      <c r="CG1315" s="22"/>
      <c r="CH1315" s="22"/>
      <c r="CI1315" s="22"/>
      <c r="CJ1315" s="22"/>
      <c r="CK1315" s="22"/>
    </row>
    <row r="1316" spans="1:89" s="23" customFormat="1" ht="75" customHeight="1">
      <c r="A1316" s="372" t="s">
        <v>3226</v>
      </c>
      <c r="B1316" s="372" t="s">
        <v>23</v>
      </c>
      <c r="C1316" s="81" t="s">
        <v>1650</v>
      </c>
      <c r="D1316" s="81" t="s">
        <v>1649</v>
      </c>
      <c r="E1316" s="81" t="s">
        <v>1651</v>
      </c>
      <c r="F1316" s="216" t="s">
        <v>1336</v>
      </c>
      <c r="G1316" s="103" t="s">
        <v>24</v>
      </c>
      <c r="H1316" s="103">
        <v>0</v>
      </c>
      <c r="I1316" s="103">
        <v>470000000</v>
      </c>
      <c r="J1316" s="63" t="s">
        <v>25</v>
      </c>
      <c r="K1316" s="372" t="s">
        <v>3479</v>
      </c>
      <c r="L1316" s="63" t="s">
        <v>26</v>
      </c>
      <c r="M1316" s="63" t="s">
        <v>27</v>
      </c>
      <c r="N1316" s="64" t="s">
        <v>1594</v>
      </c>
      <c r="O1316" s="372" t="s">
        <v>28</v>
      </c>
      <c r="P1316" s="110">
        <v>796</v>
      </c>
      <c r="Q1316" s="103" t="s">
        <v>29</v>
      </c>
      <c r="R1316" s="103">
        <v>0</v>
      </c>
      <c r="S1316" s="101">
        <v>19160</v>
      </c>
      <c r="T1316" s="102">
        <f t="shared" si="46"/>
        <v>0</v>
      </c>
      <c r="U1316" s="90">
        <f t="shared" si="47"/>
        <v>0</v>
      </c>
      <c r="V1316" s="63"/>
      <c r="W1316" s="111" t="s">
        <v>262</v>
      </c>
      <c r="X1316" s="112"/>
      <c r="Y1316" s="104"/>
      <c r="Z1316" s="407"/>
      <c r="AA1316" s="408"/>
      <c r="AB1316" s="409"/>
      <c r="AC1316" s="308"/>
      <c r="AD1316" s="308"/>
      <c r="AE1316" s="308"/>
      <c r="AF1316" s="308"/>
      <c r="AG1316" s="308"/>
      <c r="AH1316" s="410"/>
      <c r="AI1316" s="74"/>
      <c r="AJ1316" s="74"/>
      <c r="AK1316" s="409"/>
      <c r="AL1316" s="74"/>
      <c r="AM1316" s="74"/>
      <c r="AN1316" s="74"/>
      <c r="AO1316" s="74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93"/>
      <c r="CB1316" s="293"/>
      <c r="CC1316" s="293"/>
      <c r="CD1316" s="22"/>
      <c r="CE1316" s="22"/>
      <c r="CF1316" s="22"/>
      <c r="CG1316" s="22"/>
      <c r="CH1316" s="22"/>
      <c r="CI1316" s="22"/>
      <c r="CJ1316" s="22"/>
      <c r="CK1316" s="22"/>
    </row>
    <row r="1317" spans="1:89" s="23" customFormat="1" ht="75" customHeight="1">
      <c r="A1317" s="372" t="s">
        <v>5079</v>
      </c>
      <c r="B1317" s="372" t="s">
        <v>23</v>
      </c>
      <c r="C1317" s="81" t="s">
        <v>1650</v>
      </c>
      <c r="D1317" s="81" t="s">
        <v>1649</v>
      </c>
      <c r="E1317" s="81" t="s">
        <v>1651</v>
      </c>
      <c r="F1317" s="216" t="s">
        <v>1336</v>
      </c>
      <c r="G1317" s="103" t="s">
        <v>35</v>
      </c>
      <c r="H1317" s="103">
        <v>0</v>
      </c>
      <c r="I1317" s="103">
        <v>470000000</v>
      </c>
      <c r="J1317" s="63" t="s">
        <v>25</v>
      </c>
      <c r="K1317" s="372" t="s">
        <v>3084</v>
      </c>
      <c r="L1317" s="63" t="s">
        <v>26</v>
      </c>
      <c r="M1317" s="63" t="s">
        <v>27</v>
      </c>
      <c r="N1317" s="64" t="s">
        <v>2044</v>
      </c>
      <c r="O1317" s="372" t="s">
        <v>28</v>
      </c>
      <c r="P1317" s="110">
        <v>796</v>
      </c>
      <c r="Q1317" s="103" t="s">
        <v>29</v>
      </c>
      <c r="R1317" s="103">
        <v>2</v>
      </c>
      <c r="S1317" s="101">
        <v>22992</v>
      </c>
      <c r="T1317" s="102">
        <f t="shared" si="46"/>
        <v>45984</v>
      </c>
      <c r="U1317" s="90">
        <f t="shared" si="47"/>
        <v>51502.080000000002</v>
      </c>
      <c r="V1317" s="63"/>
      <c r="W1317" s="111" t="s">
        <v>262</v>
      </c>
      <c r="X1317" s="112" t="s">
        <v>4046</v>
      </c>
      <c r="Y1317" s="104"/>
      <c r="Z1317" s="407"/>
      <c r="AA1317" s="408"/>
      <c r="AB1317" s="409"/>
      <c r="AC1317" s="308"/>
      <c r="AD1317" s="308"/>
      <c r="AE1317" s="308"/>
      <c r="AF1317" s="308"/>
      <c r="AG1317" s="308"/>
      <c r="AH1317" s="410"/>
      <c r="AI1317" s="74"/>
      <c r="AJ1317" s="74"/>
      <c r="AK1317" s="409"/>
      <c r="AL1317" s="74"/>
      <c r="AM1317" s="74"/>
      <c r="AN1317" s="74"/>
      <c r="AO1317" s="74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93"/>
      <c r="CB1317" s="293"/>
      <c r="CC1317" s="293"/>
      <c r="CD1317" s="22"/>
      <c r="CE1317" s="22"/>
      <c r="CF1317" s="22"/>
      <c r="CG1317" s="22"/>
      <c r="CH1317" s="22"/>
      <c r="CI1317" s="22"/>
      <c r="CJ1317" s="22"/>
      <c r="CK1317" s="22"/>
    </row>
    <row r="1318" spans="1:89" s="23" customFormat="1" ht="75" customHeight="1">
      <c r="A1318" s="372" t="s">
        <v>3227</v>
      </c>
      <c r="B1318" s="372" t="s">
        <v>23</v>
      </c>
      <c r="C1318" s="81" t="s">
        <v>1650</v>
      </c>
      <c r="D1318" s="81" t="s">
        <v>1649</v>
      </c>
      <c r="E1318" s="81" t="s">
        <v>1651</v>
      </c>
      <c r="F1318" s="216" t="s">
        <v>1337</v>
      </c>
      <c r="G1318" s="103" t="s">
        <v>24</v>
      </c>
      <c r="H1318" s="103">
        <v>0</v>
      </c>
      <c r="I1318" s="103">
        <v>470000000</v>
      </c>
      <c r="J1318" s="63" t="s">
        <v>25</v>
      </c>
      <c r="K1318" s="372" t="s">
        <v>3479</v>
      </c>
      <c r="L1318" s="63" t="s">
        <v>26</v>
      </c>
      <c r="M1318" s="63" t="s">
        <v>27</v>
      </c>
      <c r="N1318" s="64" t="s">
        <v>1594</v>
      </c>
      <c r="O1318" s="372" t="s">
        <v>28</v>
      </c>
      <c r="P1318" s="110">
        <v>796</v>
      </c>
      <c r="Q1318" s="103" t="s">
        <v>29</v>
      </c>
      <c r="R1318" s="103">
        <v>0</v>
      </c>
      <c r="S1318" s="101">
        <v>32184</v>
      </c>
      <c r="T1318" s="102">
        <f t="shared" si="46"/>
        <v>0</v>
      </c>
      <c r="U1318" s="90">
        <f t="shared" si="47"/>
        <v>0</v>
      </c>
      <c r="V1318" s="63"/>
      <c r="W1318" s="111" t="s">
        <v>262</v>
      </c>
      <c r="X1318" s="112"/>
      <c r="Y1318" s="104"/>
      <c r="Z1318" s="407"/>
      <c r="AA1318" s="408"/>
      <c r="AB1318" s="409"/>
      <c r="AC1318" s="308"/>
      <c r="AD1318" s="308"/>
      <c r="AE1318" s="308"/>
      <c r="AF1318" s="308"/>
      <c r="AG1318" s="308"/>
      <c r="AH1318" s="410"/>
      <c r="AI1318" s="74"/>
      <c r="AJ1318" s="74"/>
      <c r="AK1318" s="409"/>
      <c r="AL1318" s="74"/>
      <c r="AM1318" s="74"/>
      <c r="AN1318" s="74"/>
      <c r="AO1318" s="74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93"/>
      <c r="CB1318" s="293"/>
      <c r="CC1318" s="293"/>
      <c r="CD1318" s="22"/>
      <c r="CE1318" s="22"/>
      <c r="CF1318" s="22"/>
      <c r="CG1318" s="22"/>
      <c r="CH1318" s="22"/>
      <c r="CI1318" s="22"/>
      <c r="CJ1318" s="22"/>
      <c r="CK1318" s="22"/>
    </row>
    <row r="1319" spans="1:89" s="23" customFormat="1" ht="75" customHeight="1">
      <c r="A1319" s="372" t="s">
        <v>5080</v>
      </c>
      <c r="B1319" s="372" t="s">
        <v>23</v>
      </c>
      <c r="C1319" s="81" t="s">
        <v>1650</v>
      </c>
      <c r="D1319" s="81" t="s">
        <v>1649</v>
      </c>
      <c r="E1319" s="81" t="s">
        <v>1651</v>
      </c>
      <c r="F1319" s="216" t="s">
        <v>1337</v>
      </c>
      <c r="G1319" s="103" t="s">
        <v>35</v>
      </c>
      <c r="H1319" s="103">
        <v>0</v>
      </c>
      <c r="I1319" s="103">
        <v>470000000</v>
      </c>
      <c r="J1319" s="63" t="s">
        <v>25</v>
      </c>
      <c r="K1319" s="372" t="s">
        <v>3084</v>
      </c>
      <c r="L1319" s="63" t="s">
        <v>26</v>
      </c>
      <c r="M1319" s="63" t="s">
        <v>27</v>
      </c>
      <c r="N1319" s="64" t="s">
        <v>2044</v>
      </c>
      <c r="O1319" s="372" t="s">
        <v>28</v>
      </c>
      <c r="P1319" s="110">
        <v>796</v>
      </c>
      <c r="Q1319" s="103" t="s">
        <v>29</v>
      </c>
      <c r="R1319" s="103">
        <v>2</v>
      </c>
      <c r="S1319" s="101">
        <v>38620.800000000003</v>
      </c>
      <c r="T1319" s="102">
        <f t="shared" si="46"/>
        <v>77241.600000000006</v>
      </c>
      <c r="U1319" s="90">
        <f t="shared" si="47"/>
        <v>86510.592000000019</v>
      </c>
      <c r="V1319" s="63"/>
      <c r="W1319" s="111" t="s">
        <v>262</v>
      </c>
      <c r="X1319" s="112" t="s">
        <v>4046</v>
      </c>
      <c r="Y1319" s="104"/>
      <c r="Z1319" s="407"/>
      <c r="AA1319" s="408"/>
      <c r="AB1319" s="409"/>
      <c r="AC1319" s="308"/>
      <c r="AD1319" s="308"/>
      <c r="AE1319" s="308"/>
      <c r="AF1319" s="308"/>
      <c r="AG1319" s="308"/>
      <c r="AH1319" s="410"/>
      <c r="AI1319" s="74"/>
      <c r="AJ1319" s="74"/>
      <c r="AK1319" s="409"/>
      <c r="AL1319" s="74"/>
      <c r="AM1319" s="74"/>
      <c r="AN1319" s="74"/>
      <c r="AO1319" s="74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93"/>
      <c r="CB1319" s="293"/>
      <c r="CC1319" s="293"/>
      <c r="CD1319" s="22"/>
      <c r="CE1319" s="22"/>
      <c r="CF1319" s="22"/>
      <c r="CG1319" s="22"/>
      <c r="CH1319" s="22"/>
      <c r="CI1319" s="22"/>
      <c r="CJ1319" s="22"/>
      <c r="CK1319" s="22"/>
    </row>
    <row r="1320" spans="1:89" s="23" customFormat="1" ht="75" customHeight="1">
      <c r="A1320" s="372" t="s">
        <v>3228</v>
      </c>
      <c r="B1320" s="372" t="s">
        <v>23</v>
      </c>
      <c r="C1320" s="81" t="s">
        <v>1650</v>
      </c>
      <c r="D1320" s="81" t="s">
        <v>1649</v>
      </c>
      <c r="E1320" s="81" t="s">
        <v>1651</v>
      </c>
      <c r="F1320" s="216" t="s">
        <v>1338</v>
      </c>
      <c r="G1320" s="103" t="s">
        <v>24</v>
      </c>
      <c r="H1320" s="103">
        <v>0</v>
      </c>
      <c r="I1320" s="103">
        <v>470000000</v>
      </c>
      <c r="J1320" s="63" t="s">
        <v>25</v>
      </c>
      <c r="K1320" s="372" t="s">
        <v>3479</v>
      </c>
      <c r="L1320" s="63" t="s">
        <v>26</v>
      </c>
      <c r="M1320" s="63" t="s">
        <v>27</v>
      </c>
      <c r="N1320" s="64" t="s">
        <v>1594</v>
      </c>
      <c r="O1320" s="372" t="s">
        <v>28</v>
      </c>
      <c r="P1320" s="110">
        <v>796</v>
      </c>
      <c r="Q1320" s="103" t="s">
        <v>29</v>
      </c>
      <c r="R1320" s="103">
        <v>0</v>
      </c>
      <c r="S1320" s="101">
        <v>6400</v>
      </c>
      <c r="T1320" s="102">
        <f t="shared" si="46"/>
        <v>0</v>
      </c>
      <c r="U1320" s="90">
        <f t="shared" si="47"/>
        <v>0</v>
      </c>
      <c r="V1320" s="189"/>
      <c r="W1320" s="190" t="s">
        <v>262</v>
      </c>
      <c r="X1320" s="191"/>
      <c r="Y1320" s="104"/>
      <c r="Z1320" s="407"/>
      <c r="AA1320" s="408"/>
      <c r="AB1320" s="409"/>
      <c r="AC1320" s="308"/>
      <c r="AD1320" s="308"/>
      <c r="AE1320" s="308"/>
      <c r="AF1320" s="308"/>
      <c r="AG1320" s="308"/>
      <c r="AH1320" s="410"/>
      <c r="AI1320" s="74"/>
      <c r="AJ1320" s="74"/>
      <c r="AK1320" s="409"/>
      <c r="AL1320" s="74"/>
      <c r="AM1320" s="74"/>
      <c r="AN1320" s="74"/>
      <c r="AO1320" s="74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93"/>
      <c r="CB1320" s="293"/>
      <c r="CC1320" s="293"/>
      <c r="CD1320" s="22"/>
      <c r="CE1320" s="22"/>
      <c r="CF1320" s="22"/>
      <c r="CG1320" s="22"/>
      <c r="CH1320" s="22"/>
      <c r="CI1320" s="22"/>
      <c r="CJ1320" s="22"/>
      <c r="CK1320" s="22"/>
    </row>
    <row r="1321" spans="1:89" s="23" customFormat="1" ht="75" customHeight="1">
      <c r="A1321" s="372" t="s">
        <v>3229</v>
      </c>
      <c r="B1321" s="372" t="s">
        <v>23</v>
      </c>
      <c r="C1321" s="81" t="s">
        <v>1652</v>
      </c>
      <c r="D1321" s="81" t="s">
        <v>1649</v>
      </c>
      <c r="E1321" s="81" t="s">
        <v>1653</v>
      </c>
      <c r="F1321" s="216" t="s">
        <v>1339</v>
      </c>
      <c r="G1321" s="103" t="s">
        <v>24</v>
      </c>
      <c r="H1321" s="103">
        <v>0</v>
      </c>
      <c r="I1321" s="103">
        <v>470000000</v>
      </c>
      <c r="J1321" s="63" t="s">
        <v>25</v>
      </c>
      <c r="K1321" s="372" t="s">
        <v>3479</v>
      </c>
      <c r="L1321" s="63" t="s">
        <v>26</v>
      </c>
      <c r="M1321" s="63" t="s">
        <v>27</v>
      </c>
      <c r="N1321" s="64" t="s">
        <v>1594</v>
      </c>
      <c r="O1321" s="372" t="s">
        <v>28</v>
      </c>
      <c r="P1321" s="110">
        <v>796</v>
      </c>
      <c r="Q1321" s="103" t="s">
        <v>29</v>
      </c>
      <c r="R1321" s="103">
        <v>0</v>
      </c>
      <c r="S1321" s="101">
        <v>6800</v>
      </c>
      <c r="T1321" s="102">
        <f t="shared" si="46"/>
        <v>0</v>
      </c>
      <c r="U1321" s="90">
        <f t="shared" si="47"/>
        <v>0</v>
      </c>
      <c r="V1321" s="189"/>
      <c r="W1321" s="190" t="s">
        <v>262</v>
      </c>
      <c r="X1321" s="191"/>
      <c r="Y1321" s="104"/>
      <c r="Z1321" s="407"/>
      <c r="AA1321" s="408"/>
      <c r="AB1321" s="409"/>
      <c r="AC1321" s="308"/>
      <c r="AD1321" s="308"/>
      <c r="AE1321" s="308"/>
      <c r="AF1321" s="308"/>
      <c r="AG1321" s="308"/>
      <c r="AH1321" s="410"/>
      <c r="AI1321" s="74"/>
      <c r="AJ1321" s="74"/>
      <c r="AK1321" s="409"/>
      <c r="AL1321" s="74"/>
      <c r="AM1321" s="74"/>
      <c r="AN1321" s="74"/>
      <c r="AO1321" s="74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93"/>
      <c r="CB1321" s="293"/>
      <c r="CC1321" s="293"/>
      <c r="CD1321" s="22"/>
      <c r="CE1321" s="22"/>
      <c r="CF1321" s="22"/>
      <c r="CG1321" s="22"/>
      <c r="CH1321" s="22"/>
      <c r="CI1321" s="22"/>
      <c r="CJ1321" s="22"/>
      <c r="CK1321" s="22"/>
    </row>
    <row r="1322" spans="1:89" s="23" customFormat="1" ht="61.5" customHeight="1">
      <c r="A1322" s="372" t="s">
        <v>3230</v>
      </c>
      <c r="B1322" s="372" t="s">
        <v>23</v>
      </c>
      <c r="C1322" s="81" t="s">
        <v>1654</v>
      </c>
      <c r="D1322" s="81" t="s">
        <v>1649</v>
      </c>
      <c r="E1322" s="81" t="s">
        <v>1655</v>
      </c>
      <c r="F1322" s="216" t="s">
        <v>1340</v>
      </c>
      <c r="G1322" s="103" t="s">
        <v>24</v>
      </c>
      <c r="H1322" s="103">
        <v>0</v>
      </c>
      <c r="I1322" s="103">
        <v>470000000</v>
      </c>
      <c r="J1322" s="63" t="s">
        <v>25</v>
      </c>
      <c r="K1322" s="372" t="s">
        <v>3479</v>
      </c>
      <c r="L1322" s="63" t="s">
        <v>26</v>
      </c>
      <c r="M1322" s="63" t="s">
        <v>27</v>
      </c>
      <c r="N1322" s="64" t="s">
        <v>1594</v>
      </c>
      <c r="O1322" s="372" t="s">
        <v>28</v>
      </c>
      <c r="P1322" s="110">
        <v>796</v>
      </c>
      <c r="Q1322" s="103" t="s">
        <v>29</v>
      </c>
      <c r="R1322" s="103">
        <v>0</v>
      </c>
      <c r="S1322" s="101">
        <v>12640</v>
      </c>
      <c r="T1322" s="102">
        <f t="shared" si="46"/>
        <v>0</v>
      </c>
      <c r="U1322" s="90">
        <f t="shared" si="47"/>
        <v>0</v>
      </c>
      <c r="V1322" s="189"/>
      <c r="W1322" s="190" t="s">
        <v>262</v>
      </c>
      <c r="X1322" s="191"/>
      <c r="Y1322" s="104"/>
      <c r="Z1322" s="407"/>
      <c r="AA1322" s="408"/>
      <c r="AB1322" s="409"/>
      <c r="AC1322" s="308"/>
      <c r="AD1322" s="308"/>
      <c r="AE1322" s="308"/>
      <c r="AF1322" s="308"/>
      <c r="AG1322" s="308"/>
      <c r="AH1322" s="410"/>
      <c r="AI1322" s="74"/>
      <c r="AJ1322" s="74"/>
      <c r="AK1322" s="409"/>
      <c r="AL1322" s="74"/>
      <c r="AM1322" s="74"/>
      <c r="AN1322" s="74"/>
      <c r="AO1322" s="74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93"/>
      <c r="CB1322" s="293"/>
      <c r="CC1322" s="293"/>
      <c r="CD1322" s="22"/>
      <c r="CE1322" s="22"/>
      <c r="CF1322" s="22"/>
      <c r="CG1322" s="22"/>
      <c r="CH1322" s="22"/>
      <c r="CI1322" s="22"/>
      <c r="CJ1322" s="22"/>
      <c r="CK1322" s="22"/>
    </row>
    <row r="1323" spans="1:89" s="12" customFormat="1" ht="82.5" customHeight="1">
      <c r="A1323" s="371" t="s">
        <v>3231</v>
      </c>
      <c r="B1323" s="372" t="s">
        <v>23</v>
      </c>
      <c r="C1323" s="79" t="s">
        <v>1926</v>
      </c>
      <c r="D1323" s="79" t="s">
        <v>1723</v>
      </c>
      <c r="E1323" s="80" t="s">
        <v>1927</v>
      </c>
      <c r="F1323" s="81" t="s">
        <v>1344</v>
      </c>
      <c r="G1323" s="82" t="s">
        <v>24</v>
      </c>
      <c r="H1323" s="371">
        <v>0</v>
      </c>
      <c r="I1323" s="83">
        <v>470000000</v>
      </c>
      <c r="J1323" s="84" t="s">
        <v>25</v>
      </c>
      <c r="K1323" s="372" t="s">
        <v>3479</v>
      </c>
      <c r="L1323" s="64" t="s">
        <v>26</v>
      </c>
      <c r="M1323" s="85" t="s">
        <v>27</v>
      </c>
      <c r="N1323" s="372" t="s">
        <v>1594</v>
      </c>
      <c r="O1323" s="86" t="s">
        <v>28</v>
      </c>
      <c r="P1323" s="64" t="s">
        <v>806</v>
      </c>
      <c r="Q1323" s="87" t="s">
        <v>805</v>
      </c>
      <c r="R1323" s="87" t="s">
        <v>3128</v>
      </c>
      <c r="S1323" s="88">
        <v>53.3</v>
      </c>
      <c r="T1323" s="89">
        <f t="shared" si="46"/>
        <v>0</v>
      </c>
      <c r="U1323" s="90">
        <f t="shared" si="47"/>
        <v>0</v>
      </c>
      <c r="V1323" s="181"/>
      <c r="W1323" s="179" t="s">
        <v>262</v>
      </c>
      <c r="X1323" s="182"/>
      <c r="Y1323" s="132"/>
      <c r="Z1323" s="74"/>
      <c r="AA1323" s="22"/>
      <c r="AB1323" s="141"/>
      <c r="AC1323" s="248"/>
      <c r="AD1323" s="248"/>
      <c r="AE1323" s="248"/>
      <c r="AF1323" s="248"/>
      <c r="AG1323" s="293"/>
      <c r="AH1323" s="400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401"/>
      <c r="AS1323" s="401"/>
      <c r="AT1323" s="401"/>
      <c r="AU1323" s="401"/>
      <c r="AV1323" s="401"/>
      <c r="AW1323" s="401"/>
      <c r="AX1323" s="401"/>
      <c r="AY1323" s="401"/>
      <c r="AZ1323" s="401"/>
      <c r="BA1323" s="401"/>
      <c r="BB1323" s="401"/>
      <c r="BC1323" s="401"/>
      <c r="BD1323" s="401"/>
      <c r="BE1323" s="401"/>
      <c r="BF1323" s="401"/>
      <c r="BG1323" s="401"/>
      <c r="BH1323" s="401"/>
      <c r="BI1323" s="401"/>
      <c r="BJ1323" s="401"/>
      <c r="BK1323" s="401"/>
      <c r="BL1323" s="401"/>
      <c r="BM1323" s="401"/>
      <c r="BN1323" s="401"/>
      <c r="BO1323" s="401"/>
      <c r="BP1323" s="401"/>
      <c r="BQ1323" s="401"/>
      <c r="BR1323" s="401"/>
      <c r="BS1323" s="401"/>
      <c r="BT1323" s="401"/>
      <c r="BU1323" s="401"/>
      <c r="BV1323" s="401"/>
      <c r="BW1323" s="401"/>
      <c r="BX1323" s="401"/>
      <c r="BY1323" s="401"/>
      <c r="BZ1323" s="401"/>
      <c r="CA1323" s="401"/>
      <c r="CB1323" s="401"/>
      <c r="CC1323" s="401"/>
      <c r="CD1323" s="401"/>
      <c r="CE1323" s="401"/>
      <c r="CF1323" s="401"/>
      <c r="CG1323" s="401"/>
      <c r="CH1323" s="401"/>
      <c r="CI1323" s="401"/>
      <c r="CJ1323" s="401"/>
      <c r="CK1323" s="401"/>
    </row>
    <row r="1324" spans="1:89" s="12" customFormat="1" ht="82.5" customHeight="1">
      <c r="A1324" s="371" t="s">
        <v>4356</v>
      </c>
      <c r="B1324" s="372" t="s">
        <v>23</v>
      </c>
      <c r="C1324" s="79" t="s">
        <v>1926</v>
      </c>
      <c r="D1324" s="79" t="s">
        <v>1723</v>
      </c>
      <c r="E1324" s="80" t="s">
        <v>1927</v>
      </c>
      <c r="F1324" s="81" t="s">
        <v>1344</v>
      </c>
      <c r="G1324" s="82" t="s">
        <v>24</v>
      </c>
      <c r="H1324" s="371">
        <v>0</v>
      </c>
      <c r="I1324" s="83">
        <v>470000000</v>
      </c>
      <c r="J1324" s="84" t="s">
        <v>25</v>
      </c>
      <c r="K1324" s="372" t="s">
        <v>3084</v>
      </c>
      <c r="L1324" s="64" t="s">
        <v>26</v>
      </c>
      <c r="M1324" s="85" t="s">
        <v>27</v>
      </c>
      <c r="N1324" s="372" t="s">
        <v>2044</v>
      </c>
      <c r="O1324" s="86" t="s">
        <v>28</v>
      </c>
      <c r="P1324" s="64" t="s">
        <v>806</v>
      </c>
      <c r="Q1324" s="87" t="s">
        <v>805</v>
      </c>
      <c r="R1324" s="87">
        <v>993</v>
      </c>
      <c r="S1324" s="88">
        <v>75</v>
      </c>
      <c r="T1324" s="89">
        <f t="shared" si="46"/>
        <v>74475</v>
      </c>
      <c r="U1324" s="90">
        <f t="shared" si="47"/>
        <v>83412.000000000015</v>
      </c>
      <c r="V1324" s="181"/>
      <c r="W1324" s="179" t="s">
        <v>262</v>
      </c>
      <c r="X1324" s="182" t="s">
        <v>4285</v>
      </c>
      <c r="Y1324" s="132"/>
      <c r="Z1324" s="368"/>
      <c r="AA1324" s="405"/>
      <c r="AB1324" s="403"/>
      <c r="AC1324" s="404"/>
      <c r="AD1324" s="404"/>
      <c r="AE1324" s="404"/>
      <c r="AF1324" s="404"/>
      <c r="AG1324" s="411"/>
      <c r="AH1324" s="405"/>
      <c r="AI1324" s="405"/>
      <c r="AJ1324" s="406"/>
      <c r="AK1324" s="405"/>
      <c r="AL1324" s="22"/>
      <c r="AM1324" s="22"/>
      <c r="AN1324" s="22"/>
      <c r="AO1324" s="22"/>
      <c r="AP1324" s="22"/>
      <c r="AQ1324" s="22"/>
      <c r="AR1324" s="401"/>
      <c r="AS1324" s="401"/>
      <c r="AT1324" s="401"/>
      <c r="AU1324" s="401"/>
      <c r="AV1324" s="401"/>
      <c r="AW1324" s="401"/>
      <c r="AX1324" s="401"/>
      <c r="AY1324" s="401"/>
      <c r="AZ1324" s="401"/>
      <c r="BA1324" s="401"/>
      <c r="BB1324" s="401"/>
      <c r="BC1324" s="401"/>
      <c r="BD1324" s="401"/>
      <c r="BE1324" s="401"/>
      <c r="BF1324" s="401"/>
      <c r="BG1324" s="401"/>
      <c r="BH1324" s="401"/>
      <c r="BI1324" s="401"/>
      <c r="BJ1324" s="401"/>
      <c r="BK1324" s="401"/>
      <c r="BL1324" s="401"/>
      <c r="BM1324" s="401"/>
      <c r="BN1324" s="401"/>
      <c r="BO1324" s="401"/>
      <c r="BP1324" s="401"/>
      <c r="BQ1324" s="401"/>
      <c r="BR1324" s="401"/>
      <c r="BS1324" s="401"/>
      <c r="BT1324" s="401"/>
      <c r="BU1324" s="401"/>
      <c r="BV1324" s="401"/>
      <c r="BW1324" s="401"/>
      <c r="BX1324" s="401"/>
      <c r="BY1324" s="401"/>
      <c r="BZ1324" s="401"/>
      <c r="CA1324" s="401"/>
      <c r="CB1324" s="401"/>
      <c r="CC1324" s="401"/>
      <c r="CD1324" s="401"/>
      <c r="CE1324" s="401"/>
      <c r="CF1324" s="401"/>
      <c r="CG1324" s="401"/>
      <c r="CH1324" s="401"/>
      <c r="CI1324" s="401"/>
      <c r="CJ1324" s="401"/>
      <c r="CK1324" s="401"/>
    </row>
    <row r="1325" spans="1:89" s="23" customFormat="1" ht="70.5" customHeight="1">
      <c r="A1325" s="372" t="s">
        <v>3232</v>
      </c>
      <c r="B1325" s="372" t="s">
        <v>23</v>
      </c>
      <c r="C1325" s="81" t="s">
        <v>1926</v>
      </c>
      <c r="D1325" s="81" t="s">
        <v>1723</v>
      </c>
      <c r="E1325" s="81" t="s">
        <v>1927</v>
      </c>
      <c r="F1325" s="216" t="s">
        <v>1345</v>
      </c>
      <c r="G1325" s="103" t="s">
        <v>24</v>
      </c>
      <c r="H1325" s="103">
        <v>0</v>
      </c>
      <c r="I1325" s="103">
        <v>470000000</v>
      </c>
      <c r="J1325" s="63" t="s">
        <v>25</v>
      </c>
      <c r="K1325" s="372" t="s">
        <v>3479</v>
      </c>
      <c r="L1325" s="63" t="s">
        <v>26</v>
      </c>
      <c r="M1325" s="63" t="s">
        <v>27</v>
      </c>
      <c r="N1325" s="64" t="s">
        <v>1594</v>
      </c>
      <c r="O1325" s="372" t="s">
        <v>28</v>
      </c>
      <c r="P1325" s="110" t="s">
        <v>806</v>
      </c>
      <c r="Q1325" s="103" t="s">
        <v>805</v>
      </c>
      <c r="R1325" s="103">
        <v>0</v>
      </c>
      <c r="S1325" s="101">
        <v>117</v>
      </c>
      <c r="T1325" s="102">
        <f t="shared" si="46"/>
        <v>0</v>
      </c>
      <c r="U1325" s="90">
        <f t="shared" si="47"/>
        <v>0</v>
      </c>
      <c r="V1325" s="189"/>
      <c r="W1325" s="190" t="s">
        <v>262</v>
      </c>
      <c r="X1325" s="191"/>
      <c r="Y1325" s="104"/>
      <c r="Z1325" s="407"/>
      <c r="AA1325" s="408"/>
      <c r="AB1325" s="409"/>
      <c r="AC1325" s="308"/>
      <c r="AD1325" s="308"/>
      <c r="AE1325" s="308"/>
      <c r="AF1325" s="308"/>
      <c r="AG1325" s="308"/>
      <c r="AH1325" s="410"/>
      <c r="AI1325" s="74"/>
      <c r="AJ1325" s="74"/>
      <c r="AK1325" s="409"/>
      <c r="AL1325" s="74"/>
      <c r="AM1325" s="74"/>
      <c r="AN1325" s="74"/>
      <c r="AO1325" s="74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93"/>
      <c r="CB1325" s="293"/>
      <c r="CC1325" s="293"/>
      <c r="CD1325" s="22"/>
      <c r="CE1325" s="22"/>
      <c r="CF1325" s="22"/>
      <c r="CG1325" s="22"/>
      <c r="CH1325" s="22"/>
      <c r="CI1325" s="22"/>
      <c r="CJ1325" s="22"/>
      <c r="CK1325" s="22"/>
    </row>
    <row r="1326" spans="1:89" s="23" customFormat="1" ht="70.5" customHeight="1">
      <c r="A1326" s="372" t="s">
        <v>3233</v>
      </c>
      <c r="B1326" s="372" t="s">
        <v>23</v>
      </c>
      <c r="C1326" s="81" t="s">
        <v>1425</v>
      </c>
      <c r="D1326" s="81" t="s">
        <v>61</v>
      </c>
      <c r="E1326" s="81" t="s">
        <v>1426</v>
      </c>
      <c r="F1326" s="216" t="s">
        <v>1346</v>
      </c>
      <c r="G1326" s="103" t="s">
        <v>24</v>
      </c>
      <c r="H1326" s="103">
        <v>0</v>
      </c>
      <c r="I1326" s="103">
        <v>470000000</v>
      </c>
      <c r="J1326" s="63" t="s">
        <v>25</v>
      </c>
      <c r="K1326" s="372" t="s">
        <v>3479</v>
      </c>
      <c r="L1326" s="63" t="s">
        <v>26</v>
      </c>
      <c r="M1326" s="63" t="s">
        <v>27</v>
      </c>
      <c r="N1326" s="64" t="s">
        <v>1594</v>
      </c>
      <c r="O1326" s="372" t="s">
        <v>28</v>
      </c>
      <c r="P1326" s="110">
        <v>796</v>
      </c>
      <c r="Q1326" s="103" t="s">
        <v>29</v>
      </c>
      <c r="R1326" s="103">
        <v>0</v>
      </c>
      <c r="S1326" s="101">
        <v>15.6</v>
      </c>
      <c r="T1326" s="102">
        <f t="shared" si="46"/>
        <v>0</v>
      </c>
      <c r="U1326" s="90">
        <f t="shared" si="47"/>
        <v>0</v>
      </c>
      <c r="V1326" s="189"/>
      <c r="W1326" s="190" t="s">
        <v>262</v>
      </c>
      <c r="X1326" s="191"/>
      <c r="Y1326" s="104"/>
      <c r="Z1326" s="407"/>
      <c r="AA1326" s="408"/>
      <c r="AB1326" s="409"/>
      <c r="AC1326" s="308"/>
      <c r="AD1326" s="308"/>
      <c r="AE1326" s="308"/>
      <c r="AF1326" s="308"/>
      <c r="AG1326" s="308"/>
      <c r="AH1326" s="410"/>
      <c r="AI1326" s="74"/>
      <c r="AJ1326" s="74"/>
      <c r="AK1326" s="409"/>
      <c r="AL1326" s="74"/>
      <c r="AM1326" s="74"/>
      <c r="AN1326" s="74"/>
      <c r="AO1326" s="74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93"/>
      <c r="CB1326" s="293"/>
      <c r="CC1326" s="293"/>
      <c r="CD1326" s="22"/>
      <c r="CE1326" s="22"/>
      <c r="CF1326" s="22"/>
      <c r="CG1326" s="22"/>
      <c r="CH1326" s="22"/>
      <c r="CI1326" s="22"/>
      <c r="CJ1326" s="22"/>
      <c r="CK1326" s="22"/>
    </row>
    <row r="1327" spans="1:89" s="23" customFormat="1" ht="70.5" customHeight="1">
      <c r="A1327" s="372" t="s">
        <v>3234</v>
      </c>
      <c r="B1327" s="372" t="s">
        <v>23</v>
      </c>
      <c r="C1327" s="81" t="s">
        <v>1845</v>
      </c>
      <c r="D1327" s="81" t="s">
        <v>1449</v>
      </c>
      <c r="E1327" s="81" t="s">
        <v>1846</v>
      </c>
      <c r="F1327" s="216" t="s">
        <v>1348</v>
      </c>
      <c r="G1327" s="103" t="s">
        <v>24</v>
      </c>
      <c r="H1327" s="103">
        <v>0</v>
      </c>
      <c r="I1327" s="103">
        <v>470000000</v>
      </c>
      <c r="J1327" s="63" t="s">
        <v>25</v>
      </c>
      <c r="K1327" s="372" t="s">
        <v>3479</v>
      </c>
      <c r="L1327" s="63" t="s">
        <v>26</v>
      </c>
      <c r="M1327" s="63" t="s">
        <v>27</v>
      </c>
      <c r="N1327" s="64" t="s">
        <v>1594</v>
      </c>
      <c r="O1327" s="372" t="s">
        <v>28</v>
      </c>
      <c r="P1327" s="110">
        <v>796</v>
      </c>
      <c r="Q1327" s="103" t="s">
        <v>29</v>
      </c>
      <c r="R1327" s="103">
        <v>0</v>
      </c>
      <c r="S1327" s="101">
        <v>20670</v>
      </c>
      <c r="T1327" s="102">
        <f t="shared" si="46"/>
        <v>0</v>
      </c>
      <c r="U1327" s="90">
        <f t="shared" si="47"/>
        <v>0</v>
      </c>
      <c r="V1327" s="63"/>
      <c r="W1327" s="111" t="s">
        <v>262</v>
      </c>
      <c r="X1327" s="112"/>
      <c r="Y1327" s="104"/>
      <c r="Z1327" s="407"/>
      <c r="AA1327" s="408"/>
      <c r="AB1327" s="409"/>
      <c r="AC1327" s="308"/>
      <c r="AD1327" s="308"/>
      <c r="AE1327" s="308"/>
      <c r="AF1327" s="308"/>
      <c r="AG1327" s="308"/>
      <c r="AH1327" s="410"/>
      <c r="AI1327" s="74"/>
      <c r="AJ1327" s="74"/>
      <c r="AK1327" s="409"/>
      <c r="AL1327" s="74"/>
      <c r="AM1327" s="74"/>
      <c r="AN1327" s="74"/>
      <c r="AO1327" s="74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93"/>
      <c r="CB1327" s="293"/>
      <c r="CC1327" s="293"/>
      <c r="CD1327" s="22"/>
      <c r="CE1327" s="22"/>
      <c r="CF1327" s="22"/>
      <c r="CG1327" s="22"/>
      <c r="CH1327" s="22"/>
      <c r="CI1327" s="22"/>
      <c r="CJ1327" s="22"/>
      <c r="CK1327" s="22"/>
    </row>
    <row r="1328" spans="1:89" s="23" customFormat="1" ht="66.75" customHeight="1">
      <c r="A1328" s="372" t="s">
        <v>3235</v>
      </c>
      <c r="B1328" s="372" t="s">
        <v>23</v>
      </c>
      <c r="C1328" s="81" t="s">
        <v>1845</v>
      </c>
      <c r="D1328" s="81" t="s">
        <v>1449</v>
      </c>
      <c r="E1328" s="81" t="s">
        <v>1846</v>
      </c>
      <c r="F1328" s="216" t="s">
        <v>1349</v>
      </c>
      <c r="G1328" s="103" t="s">
        <v>24</v>
      </c>
      <c r="H1328" s="103">
        <v>0</v>
      </c>
      <c r="I1328" s="103">
        <v>470000000</v>
      </c>
      <c r="J1328" s="63" t="s">
        <v>25</v>
      </c>
      <c r="K1328" s="372" t="s">
        <v>3479</v>
      </c>
      <c r="L1328" s="63" t="s">
        <v>26</v>
      </c>
      <c r="M1328" s="63" t="s">
        <v>27</v>
      </c>
      <c r="N1328" s="64" t="s">
        <v>1594</v>
      </c>
      <c r="O1328" s="372" t="s">
        <v>28</v>
      </c>
      <c r="P1328" s="110">
        <v>796</v>
      </c>
      <c r="Q1328" s="103" t="s">
        <v>29</v>
      </c>
      <c r="R1328" s="103">
        <v>0</v>
      </c>
      <c r="S1328" s="101">
        <v>5000</v>
      </c>
      <c r="T1328" s="102">
        <f t="shared" si="46"/>
        <v>0</v>
      </c>
      <c r="U1328" s="90">
        <f t="shared" si="47"/>
        <v>0</v>
      </c>
      <c r="V1328" s="63"/>
      <c r="W1328" s="111" t="s">
        <v>262</v>
      </c>
      <c r="X1328" s="112"/>
      <c r="Y1328" s="104"/>
      <c r="Z1328" s="407"/>
      <c r="AA1328" s="408"/>
      <c r="AB1328" s="409"/>
      <c r="AC1328" s="308"/>
      <c r="AD1328" s="308"/>
      <c r="AE1328" s="308"/>
      <c r="AF1328" s="308"/>
      <c r="AG1328" s="308"/>
      <c r="AH1328" s="410"/>
      <c r="AI1328" s="74"/>
      <c r="AJ1328" s="74"/>
      <c r="AK1328" s="409"/>
      <c r="AL1328" s="74"/>
      <c r="AM1328" s="74"/>
      <c r="AN1328" s="74"/>
      <c r="AO1328" s="74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93"/>
      <c r="CB1328" s="293"/>
      <c r="CC1328" s="293"/>
      <c r="CD1328" s="22"/>
      <c r="CE1328" s="22"/>
      <c r="CF1328" s="22"/>
      <c r="CG1328" s="22"/>
      <c r="CH1328" s="22"/>
      <c r="CI1328" s="22"/>
      <c r="CJ1328" s="22"/>
      <c r="CK1328" s="22"/>
    </row>
    <row r="1329" spans="1:89" s="23" customFormat="1" ht="66.75" customHeight="1">
      <c r="A1329" s="372" t="s">
        <v>3236</v>
      </c>
      <c r="B1329" s="372" t="s">
        <v>23</v>
      </c>
      <c r="C1329" s="81" t="s">
        <v>1432</v>
      </c>
      <c r="D1329" s="81" t="s">
        <v>1429</v>
      </c>
      <c r="E1329" s="81" t="s">
        <v>1433</v>
      </c>
      <c r="F1329" s="216" t="s">
        <v>1350</v>
      </c>
      <c r="G1329" s="103" t="s">
        <v>24</v>
      </c>
      <c r="H1329" s="103">
        <v>0</v>
      </c>
      <c r="I1329" s="103">
        <v>470000000</v>
      </c>
      <c r="J1329" s="63" t="s">
        <v>25</v>
      </c>
      <c r="K1329" s="372" t="s">
        <v>3479</v>
      </c>
      <c r="L1329" s="63" t="s">
        <v>26</v>
      </c>
      <c r="M1329" s="63" t="s">
        <v>27</v>
      </c>
      <c r="N1329" s="64" t="s">
        <v>1594</v>
      </c>
      <c r="O1329" s="372" t="s">
        <v>28</v>
      </c>
      <c r="P1329" s="110">
        <v>796</v>
      </c>
      <c r="Q1329" s="103" t="s">
        <v>29</v>
      </c>
      <c r="R1329" s="103">
        <v>0</v>
      </c>
      <c r="S1329" s="101">
        <v>14112</v>
      </c>
      <c r="T1329" s="102">
        <f t="shared" si="46"/>
        <v>0</v>
      </c>
      <c r="U1329" s="90">
        <f t="shared" si="47"/>
        <v>0</v>
      </c>
      <c r="V1329" s="63"/>
      <c r="W1329" s="111" t="s">
        <v>262</v>
      </c>
      <c r="X1329" s="112"/>
      <c r="Y1329" s="104"/>
      <c r="Z1329" s="407"/>
      <c r="AA1329" s="408"/>
      <c r="AB1329" s="409"/>
      <c r="AC1329" s="308"/>
      <c r="AD1329" s="308"/>
      <c r="AE1329" s="308"/>
      <c r="AF1329" s="308"/>
      <c r="AG1329" s="308"/>
      <c r="AH1329" s="410"/>
      <c r="AI1329" s="74"/>
      <c r="AJ1329" s="74"/>
      <c r="AK1329" s="409"/>
      <c r="AL1329" s="74"/>
      <c r="AM1329" s="74"/>
      <c r="AN1329" s="74"/>
      <c r="AO1329" s="74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93"/>
      <c r="CB1329" s="293"/>
      <c r="CC1329" s="293"/>
      <c r="CD1329" s="22"/>
      <c r="CE1329" s="22"/>
      <c r="CF1329" s="22"/>
      <c r="CG1329" s="22"/>
      <c r="CH1329" s="22"/>
      <c r="CI1329" s="22"/>
      <c r="CJ1329" s="22"/>
      <c r="CK1329" s="22"/>
    </row>
    <row r="1330" spans="1:89" s="23" customFormat="1" ht="66.75" customHeight="1">
      <c r="A1330" s="372" t="s">
        <v>3237</v>
      </c>
      <c r="B1330" s="372" t="s">
        <v>23</v>
      </c>
      <c r="C1330" s="81" t="s">
        <v>1432</v>
      </c>
      <c r="D1330" s="81" t="s">
        <v>1429</v>
      </c>
      <c r="E1330" s="81" t="s">
        <v>1433</v>
      </c>
      <c r="F1330" s="216" t="s">
        <v>1351</v>
      </c>
      <c r="G1330" s="103" t="s">
        <v>24</v>
      </c>
      <c r="H1330" s="103">
        <v>0</v>
      </c>
      <c r="I1330" s="103">
        <v>470000000</v>
      </c>
      <c r="J1330" s="63" t="s">
        <v>25</v>
      </c>
      <c r="K1330" s="372" t="s">
        <v>3479</v>
      </c>
      <c r="L1330" s="63" t="s">
        <v>26</v>
      </c>
      <c r="M1330" s="63" t="s">
        <v>27</v>
      </c>
      <c r="N1330" s="64" t="s">
        <v>1594</v>
      </c>
      <c r="O1330" s="372" t="s">
        <v>28</v>
      </c>
      <c r="P1330" s="110">
        <v>796</v>
      </c>
      <c r="Q1330" s="103" t="s">
        <v>29</v>
      </c>
      <c r="R1330" s="103">
        <v>0</v>
      </c>
      <c r="S1330" s="101">
        <v>16164</v>
      </c>
      <c r="T1330" s="102">
        <f t="shared" si="46"/>
        <v>0</v>
      </c>
      <c r="U1330" s="90">
        <f t="shared" si="47"/>
        <v>0</v>
      </c>
      <c r="V1330" s="63"/>
      <c r="W1330" s="111" t="s">
        <v>262</v>
      </c>
      <c r="X1330" s="112"/>
      <c r="Y1330" s="104"/>
      <c r="Z1330" s="407"/>
      <c r="AA1330" s="408"/>
      <c r="AB1330" s="409"/>
      <c r="AC1330" s="308"/>
      <c r="AD1330" s="308"/>
      <c r="AE1330" s="308"/>
      <c r="AF1330" s="308"/>
      <c r="AG1330" s="308"/>
      <c r="AH1330" s="410"/>
      <c r="AI1330" s="74"/>
      <c r="AJ1330" s="74"/>
      <c r="AK1330" s="409"/>
      <c r="AL1330" s="74"/>
      <c r="AM1330" s="74"/>
      <c r="AN1330" s="74"/>
      <c r="AO1330" s="74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93"/>
      <c r="CB1330" s="293"/>
      <c r="CC1330" s="293"/>
      <c r="CD1330" s="22"/>
      <c r="CE1330" s="22"/>
      <c r="CF1330" s="22"/>
      <c r="CG1330" s="22"/>
      <c r="CH1330" s="22"/>
      <c r="CI1330" s="22"/>
      <c r="CJ1330" s="22"/>
      <c r="CK1330" s="22"/>
    </row>
    <row r="1331" spans="1:89" s="23" customFormat="1" ht="66.75" customHeight="1">
      <c r="A1331" s="372" t="s">
        <v>3238</v>
      </c>
      <c r="B1331" s="372" t="s">
        <v>23</v>
      </c>
      <c r="C1331" s="81" t="s">
        <v>1438</v>
      </c>
      <c r="D1331" s="81" t="s">
        <v>1207</v>
      </c>
      <c r="E1331" s="81" t="s">
        <v>1439</v>
      </c>
      <c r="F1331" s="216" t="s">
        <v>1354</v>
      </c>
      <c r="G1331" s="103" t="s">
        <v>24</v>
      </c>
      <c r="H1331" s="103">
        <v>75</v>
      </c>
      <c r="I1331" s="103">
        <v>470000000</v>
      </c>
      <c r="J1331" s="63" t="s">
        <v>25</v>
      </c>
      <c r="K1331" s="372" t="s">
        <v>3479</v>
      </c>
      <c r="L1331" s="63" t="s">
        <v>26</v>
      </c>
      <c r="M1331" s="63" t="s">
        <v>27</v>
      </c>
      <c r="N1331" s="64" t="s">
        <v>1594</v>
      </c>
      <c r="O1331" s="372" t="s">
        <v>28</v>
      </c>
      <c r="P1331" s="110" t="s">
        <v>806</v>
      </c>
      <c r="Q1331" s="103" t="s">
        <v>805</v>
      </c>
      <c r="R1331" s="103">
        <v>0</v>
      </c>
      <c r="S1331" s="101">
        <v>14</v>
      </c>
      <c r="T1331" s="102">
        <f t="shared" si="46"/>
        <v>0</v>
      </c>
      <c r="U1331" s="90">
        <f t="shared" si="47"/>
        <v>0</v>
      </c>
      <c r="V1331" s="63"/>
      <c r="W1331" s="111" t="s">
        <v>262</v>
      </c>
      <c r="X1331" s="112"/>
      <c r="Y1331" s="104"/>
      <c r="Z1331" s="407"/>
      <c r="AA1331" s="408"/>
      <c r="AB1331" s="409"/>
      <c r="AC1331" s="308"/>
      <c r="AD1331" s="308"/>
      <c r="AE1331" s="308"/>
      <c r="AF1331" s="308"/>
      <c r="AG1331" s="308"/>
      <c r="AH1331" s="410"/>
      <c r="AI1331" s="74"/>
      <c r="AJ1331" s="74"/>
      <c r="AK1331" s="409"/>
      <c r="AL1331" s="74"/>
      <c r="AM1331" s="74"/>
      <c r="AN1331" s="74"/>
      <c r="AO1331" s="74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93"/>
      <c r="CB1331" s="293"/>
      <c r="CC1331" s="293"/>
      <c r="CD1331" s="22"/>
      <c r="CE1331" s="22"/>
      <c r="CF1331" s="22"/>
      <c r="CG1331" s="22"/>
      <c r="CH1331" s="22"/>
      <c r="CI1331" s="22"/>
      <c r="CJ1331" s="22"/>
      <c r="CK1331" s="22"/>
    </row>
    <row r="1332" spans="1:89" s="23" customFormat="1" ht="66.75" customHeight="1">
      <c r="A1332" s="372" t="s">
        <v>3239</v>
      </c>
      <c r="B1332" s="372" t="s">
        <v>23</v>
      </c>
      <c r="C1332" s="81" t="s">
        <v>1440</v>
      </c>
      <c r="D1332" s="81" t="s">
        <v>1441</v>
      </c>
      <c r="E1332" s="81" t="s">
        <v>1442</v>
      </c>
      <c r="F1332" s="216" t="s">
        <v>1355</v>
      </c>
      <c r="G1332" s="103" t="s">
        <v>24</v>
      </c>
      <c r="H1332" s="103">
        <v>0</v>
      </c>
      <c r="I1332" s="103">
        <v>470000000</v>
      </c>
      <c r="J1332" s="63" t="s">
        <v>25</v>
      </c>
      <c r="K1332" s="372" t="s">
        <v>3479</v>
      </c>
      <c r="L1332" s="63" t="s">
        <v>26</v>
      </c>
      <c r="M1332" s="63" t="s">
        <v>27</v>
      </c>
      <c r="N1332" s="64" t="s">
        <v>1594</v>
      </c>
      <c r="O1332" s="372" t="s">
        <v>28</v>
      </c>
      <c r="P1332" s="110">
        <v>796</v>
      </c>
      <c r="Q1332" s="103" t="s">
        <v>29</v>
      </c>
      <c r="R1332" s="103">
        <v>0</v>
      </c>
      <c r="S1332" s="101">
        <v>7800</v>
      </c>
      <c r="T1332" s="102">
        <f t="shared" si="46"/>
        <v>0</v>
      </c>
      <c r="U1332" s="90">
        <f t="shared" si="47"/>
        <v>0</v>
      </c>
      <c r="V1332" s="189"/>
      <c r="W1332" s="190" t="s">
        <v>262</v>
      </c>
      <c r="X1332" s="191"/>
      <c r="Y1332" s="104"/>
      <c r="Z1332" s="407"/>
      <c r="AA1332" s="408"/>
      <c r="AB1332" s="409"/>
      <c r="AC1332" s="308"/>
      <c r="AD1332" s="308"/>
      <c r="AE1332" s="308"/>
      <c r="AF1332" s="308"/>
      <c r="AG1332" s="308"/>
      <c r="AH1332" s="410"/>
      <c r="AI1332" s="74"/>
      <c r="AJ1332" s="74"/>
      <c r="AK1332" s="409"/>
      <c r="AL1332" s="74"/>
      <c r="AM1332" s="74"/>
      <c r="AN1332" s="74"/>
      <c r="AO1332" s="74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93"/>
      <c r="CB1332" s="293"/>
      <c r="CC1332" s="293"/>
      <c r="CD1332" s="22"/>
      <c r="CE1332" s="22"/>
      <c r="CF1332" s="22"/>
      <c r="CG1332" s="22"/>
      <c r="CH1332" s="22"/>
      <c r="CI1332" s="22"/>
      <c r="CJ1332" s="22"/>
      <c r="CK1332" s="22"/>
    </row>
    <row r="1333" spans="1:89" s="23" customFormat="1" ht="66.75" customHeight="1">
      <c r="A1333" s="372" t="s">
        <v>3240</v>
      </c>
      <c r="B1333" s="372" t="s">
        <v>23</v>
      </c>
      <c r="C1333" s="81" t="s">
        <v>2320</v>
      </c>
      <c r="D1333" s="81" t="s">
        <v>2321</v>
      </c>
      <c r="E1333" s="81" t="s">
        <v>2322</v>
      </c>
      <c r="F1333" s="216" t="s">
        <v>1357</v>
      </c>
      <c r="G1333" s="103" t="s">
        <v>24</v>
      </c>
      <c r="H1333" s="103">
        <v>0</v>
      </c>
      <c r="I1333" s="103">
        <v>470000000</v>
      </c>
      <c r="J1333" s="63" t="s">
        <v>25</v>
      </c>
      <c r="K1333" s="372" t="s">
        <v>3479</v>
      </c>
      <c r="L1333" s="63" t="s">
        <v>26</v>
      </c>
      <c r="M1333" s="63" t="s">
        <v>27</v>
      </c>
      <c r="N1333" s="64" t="s">
        <v>1594</v>
      </c>
      <c r="O1333" s="372" t="s">
        <v>28</v>
      </c>
      <c r="P1333" s="110">
        <v>796</v>
      </c>
      <c r="Q1333" s="103" t="s">
        <v>29</v>
      </c>
      <c r="R1333" s="103">
        <v>0</v>
      </c>
      <c r="S1333" s="101">
        <v>3510</v>
      </c>
      <c r="T1333" s="102">
        <f t="shared" si="46"/>
        <v>0</v>
      </c>
      <c r="U1333" s="90">
        <f t="shared" si="47"/>
        <v>0</v>
      </c>
      <c r="V1333" s="189"/>
      <c r="W1333" s="190" t="s">
        <v>262</v>
      </c>
      <c r="X1333" s="191"/>
      <c r="Y1333" s="104"/>
      <c r="Z1333" s="407"/>
      <c r="AA1333" s="408"/>
      <c r="AB1333" s="409"/>
      <c r="AC1333" s="308"/>
      <c r="AD1333" s="308"/>
      <c r="AE1333" s="308"/>
      <c r="AF1333" s="308"/>
      <c r="AG1333" s="308"/>
      <c r="AH1333" s="410"/>
      <c r="AI1333" s="74"/>
      <c r="AJ1333" s="74"/>
      <c r="AK1333" s="409"/>
      <c r="AL1333" s="74"/>
      <c r="AM1333" s="74"/>
      <c r="AN1333" s="74"/>
      <c r="AO1333" s="74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93"/>
      <c r="CB1333" s="293"/>
      <c r="CC1333" s="293"/>
      <c r="CD1333" s="22"/>
      <c r="CE1333" s="22"/>
      <c r="CF1333" s="22"/>
      <c r="CG1333" s="22"/>
      <c r="CH1333" s="22"/>
      <c r="CI1333" s="22"/>
      <c r="CJ1333" s="22"/>
      <c r="CK1333" s="22"/>
    </row>
    <row r="1334" spans="1:89" s="23" customFormat="1" ht="66.75" customHeight="1">
      <c r="A1334" s="372" t="s">
        <v>3241</v>
      </c>
      <c r="B1334" s="372" t="s">
        <v>23</v>
      </c>
      <c r="C1334" s="81" t="s">
        <v>2323</v>
      </c>
      <c r="D1334" s="81" t="s">
        <v>2324</v>
      </c>
      <c r="E1334" s="81" t="s">
        <v>2325</v>
      </c>
      <c r="F1334" s="216" t="s">
        <v>1358</v>
      </c>
      <c r="G1334" s="103" t="s">
        <v>24</v>
      </c>
      <c r="H1334" s="103">
        <v>0</v>
      </c>
      <c r="I1334" s="103">
        <v>470000000</v>
      </c>
      <c r="J1334" s="63" t="s">
        <v>25</v>
      </c>
      <c r="K1334" s="372" t="s">
        <v>3479</v>
      </c>
      <c r="L1334" s="63" t="s">
        <v>26</v>
      </c>
      <c r="M1334" s="63" t="s">
        <v>27</v>
      </c>
      <c r="N1334" s="64" t="s">
        <v>1594</v>
      </c>
      <c r="O1334" s="372" t="s">
        <v>28</v>
      </c>
      <c r="P1334" s="110">
        <v>796</v>
      </c>
      <c r="Q1334" s="103" t="s">
        <v>29</v>
      </c>
      <c r="R1334" s="103">
        <v>0</v>
      </c>
      <c r="S1334" s="101">
        <v>331.5</v>
      </c>
      <c r="T1334" s="102">
        <f t="shared" si="46"/>
        <v>0</v>
      </c>
      <c r="U1334" s="90">
        <f t="shared" si="47"/>
        <v>0</v>
      </c>
      <c r="V1334" s="189"/>
      <c r="W1334" s="190" t="s">
        <v>262</v>
      </c>
      <c r="X1334" s="191"/>
      <c r="Y1334" s="104"/>
      <c r="Z1334" s="407"/>
      <c r="AA1334" s="408"/>
      <c r="AB1334" s="409"/>
      <c r="AC1334" s="308"/>
      <c r="AD1334" s="308"/>
      <c r="AE1334" s="308"/>
      <c r="AF1334" s="308"/>
      <c r="AG1334" s="308"/>
      <c r="AH1334" s="410"/>
      <c r="AI1334" s="74"/>
      <c r="AJ1334" s="74"/>
      <c r="AK1334" s="409"/>
      <c r="AL1334" s="74"/>
      <c r="AM1334" s="74"/>
      <c r="AN1334" s="74"/>
      <c r="AO1334" s="74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93"/>
      <c r="CB1334" s="293"/>
      <c r="CC1334" s="293"/>
      <c r="CD1334" s="22"/>
      <c r="CE1334" s="22"/>
      <c r="CF1334" s="22"/>
      <c r="CG1334" s="22"/>
      <c r="CH1334" s="22"/>
      <c r="CI1334" s="22"/>
      <c r="CJ1334" s="22"/>
      <c r="CK1334" s="22"/>
    </row>
    <row r="1335" spans="1:89" s="23" customFormat="1" ht="66.75" customHeight="1">
      <c r="A1335" s="372" t="s">
        <v>3242</v>
      </c>
      <c r="B1335" s="372" t="s">
        <v>23</v>
      </c>
      <c r="C1335" s="81" t="s">
        <v>1724</v>
      </c>
      <c r="D1335" s="81" t="s">
        <v>1391</v>
      </c>
      <c r="E1335" s="81" t="s">
        <v>1392</v>
      </c>
      <c r="F1335" s="216" t="s">
        <v>1359</v>
      </c>
      <c r="G1335" s="103" t="s">
        <v>24</v>
      </c>
      <c r="H1335" s="103">
        <v>0</v>
      </c>
      <c r="I1335" s="103">
        <v>470000000</v>
      </c>
      <c r="J1335" s="63" t="s">
        <v>25</v>
      </c>
      <c r="K1335" s="372" t="s">
        <v>3479</v>
      </c>
      <c r="L1335" s="63" t="s">
        <v>26</v>
      </c>
      <c r="M1335" s="63" t="s">
        <v>27</v>
      </c>
      <c r="N1335" s="64" t="s">
        <v>1594</v>
      </c>
      <c r="O1335" s="372" t="s">
        <v>28</v>
      </c>
      <c r="P1335" s="110">
        <v>796</v>
      </c>
      <c r="Q1335" s="103" t="s">
        <v>29</v>
      </c>
      <c r="R1335" s="103">
        <v>0</v>
      </c>
      <c r="S1335" s="101">
        <v>4437.96</v>
      </c>
      <c r="T1335" s="102">
        <f t="shared" si="46"/>
        <v>0</v>
      </c>
      <c r="U1335" s="90">
        <f t="shared" si="47"/>
        <v>0</v>
      </c>
      <c r="V1335" s="63"/>
      <c r="W1335" s="111" t="s">
        <v>262</v>
      </c>
      <c r="X1335" s="112"/>
      <c r="Y1335" s="104"/>
      <c r="Z1335" s="407"/>
      <c r="AA1335" s="408"/>
      <c r="AB1335" s="409"/>
      <c r="AC1335" s="308"/>
      <c r="AD1335" s="308"/>
      <c r="AE1335" s="308"/>
      <c r="AF1335" s="308"/>
      <c r="AG1335" s="308"/>
      <c r="AH1335" s="410"/>
      <c r="AI1335" s="74"/>
      <c r="AJ1335" s="74"/>
      <c r="AK1335" s="409"/>
      <c r="AL1335" s="74"/>
      <c r="AM1335" s="74"/>
      <c r="AN1335" s="74"/>
      <c r="AO1335" s="74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93"/>
      <c r="CB1335" s="293"/>
      <c r="CC1335" s="293"/>
      <c r="CD1335" s="22"/>
      <c r="CE1335" s="22"/>
      <c r="CF1335" s="22"/>
      <c r="CG1335" s="22"/>
      <c r="CH1335" s="22"/>
      <c r="CI1335" s="22"/>
      <c r="CJ1335" s="22"/>
      <c r="CK1335" s="22"/>
    </row>
    <row r="1336" spans="1:89" s="23" customFormat="1" ht="66.75" customHeight="1">
      <c r="A1336" s="372" t="s">
        <v>3243</v>
      </c>
      <c r="B1336" s="372" t="s">
        <v>23</v>
      </c>
      <c r="C1336" s="81" t="s">
        <v>1451</v>
      </c>
      <c r="D1336" s="81" t="s">
        <v>1450</v>
      </c>
      <c r="E1336" s="81" t="s">
        <v>1452</v>
      </c>
      <c r="F1336" s="216" t="s">
        <v>1360</v>
      </c>
      <c r="G1336" s="103" t="s">
        <v>24</v>
      </c>
      <c r="H1336" s="103">
        <v>0</v>
      </c>
      <c r="I1336" s="103">
        <v>470000000</v>
      </c>
      <c r="J1336" s="63" t="s">
        <v>25</v>
      </c>
      <c r="K1336" s="372" t="s">
        <v>3479</v>
      </c>
      <c r="L1336" s="63" t="s">
        <v>26</v>
      </c>
      <c r="M1336" s="63" t="s">
        <v>27</v>
      </c>
      <c r="N1336" s="64" t="s">
        <v>1594</v>
      </c>
      <c r="O1336" s="372" t="s">
        <v>28</v>
      </c>
      <c r="P1336" s="110">
        <v>796</v>
      </c>
      <c r="Q1336" s="103" t="s">
        <v>29</v>
      </c>
      <c r="R1336" s="103">
        <v>0</v>
      </c>
      <c r="S1336" s="101">
        <v>4134</v>
      </c>
      <c r="T1336" s="102">
        <f t="shared" si="46"/>
        <v>0</v>
      </c>
      <c r="U1336" s="90">
        <f t="shared" si="47"/>
        <v>0</v>
      </c>
      <c r="V1336" s="63"/>
      <c r="W1336" s="111" t="s">
        <v>262</v>
      </c>
      <c r="X1336" s="112"/>
      <c r="Y1336" s="104"/>
      <c r="Z1336" s="407"/>
      <c r="AA1336" s="408"/>
      <c r="AB1336" s="409"/>
      <c r="AC1336" s="308"/>
      <c r="AD1336" s="308"/>
      <c r="AE1336" s="308"/>
      <c r="AF1336" s="308"/>
      <c r="AG1336" s="308"/>
      <c r="AH1336" s="410"/>
      <c r="AI1336" s="74"/>
      <c r="AJ1336" s="74"/>
      <c r="AK1336" s="409"/>
      <c r="AL1336" s="74"/>
      <c r="AM1336" s="74"/>
      <c r="AN1336" s="74"/>
      <c r="AO1336" s="74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93"/>
      <c r="CB1336" s="293"/>
      <c r="CC1336" s="293"/>
      <c r="CD1336" s="22"/>
      <c r="CE1336" s="22"/>
      <c r="CF1336" s="22"/>
      <c r="CG1336" s="22"/>
      <c r="CH1336" s="22"/>
      <c r="CI1336" s="22"/>
      <c r="CJ1336" s="22"/>
      <c r="CK1336" s="22"/>
    </row>
    <row r="1337" spans="1:89" s="23" customFormat="1" ht="66.75" customHeight="1">
      <c r="A1337" s="372" t="s">
        <v>3244</v>
      </c>
      <c r="B1337" s="372" t="s">
        <v>23</v>
      </c>
      <c r="C1337" s="81" t="s">
        <v>1453</v>
      </c>
      <c r="D1337" s="81" t="s">
        <v>1454</v>
      </c>
      <c r="E1337" s="81" t="s">
        <v>1455</v>
      </c>
      <c r="F1337" s="216" t="s">
        <v>1305</v>
      </c>
      <c r="G1337" s="103" t="s">
        <v>24</v>
      </c>
      <c r="H1337" s="103">
        <v>0</v>
      </c>
      <c r="I1337" s="103">
        <v>470000000</v>
      </c>
      <c r="J1337" s="63" t="s">
        <v>25</v>
      </c>
      <c r="K1337" s="372" t="s">
        <v>3479</v>
      </c>
      <c r="L1337" s="63" t="s">
        <v>26</v>
      </c>
      <c r="M1337" s="63" t="s">
        <v>27</v>
      </c>
      <c r="N1337" s="64" t="s">
        <v>1594</v>
      </c>
      <c r="O1337" s="372" t="s">
        <v>28</v>
      </c>
      <c r="P1337" s="110">
        <v>796</v>
      </c>
      <c r="Q1337" s="103" t="s">
        <v>29</v>
      </c>
      <c r="R1337" s="103">
        <v>0</v>
      </c>
      <c r="S1337" s="101">
        <v>300</v>
      </c>
      <c r="T1337" s="102">
        <f t="shared" si="46"/>
        <v>0</v>
      </c>
      <c r="U1337" s="90">
        <f t="shared" si="47"/>
        <v>0</v>
      </c>
      <c r="V1337" s="63"/>
      <c r="W1337" s="111" t="s">
        <v>262</v>
      </c>
      <c r="X1337" s="112"/>
      <c r="Y1337" s="104"/>
      <c r="Z1337" s="407"/>
      <c r="AA1337" s="408"/>
      <c r="AB1337" s="409"/>
      <c r="AC1337" s="308"/>
      <c r="AD1337" s="308"/>
      <c r="AE1337" s="308"/>
      <c r="AF1337" s="308"/>
      <c r="AG1337" s="308"/>
      <c r="AH1337" s="410"/>
      <c r="AI1337" s="74"/>
      <c r="AJ1337" s="74"/>
      <c r="AK1337" s="409"/>
      <c r="AL1337" s="74"/>
      <c r="AM1337" s="74"/>
      <c r="AN1337" s="74"/>
      <c r="AO1337" s="74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93"/>
      <c r="CB1337" s="293"/>
      <c r="CC1337" s="293"/>
      <c r="CD1337" s="22"/>
      <c r="CE1337" s="22"/>
      <c r="CF1337" s="22"/>
      <c r="CG1337" s="22"/>
      <c r="CH1337" s="22"/>
      <c r="CI1337" s="22"/>
      <c r="CJ1337" s="22"/>
      <c r="CK1337" s="22"/>
    </row>
    <row r="1338" spans="1:89" s="23" customFormat="1" ht="66.75" customHeight="1">
      <c r="A1338" s="372" t="s">
        <v>3245</v>
      </c>
      <c r="B1338" s="372" t="s">
        <v>23</v>
      </c>
      <c r="C1338" s="81" t="s">
        <v>1453</v>
      </c>
      <c r="D1338" s="81" t="s">
        <v>1454</v>
      </c>
      <c r="E1338" s="81" t="s">
        <v>1455</v>
      </c>
      <c r="F1338" s="216" t="s">
        <v>1361</v>
      </c>
      <c r="G1338" s="103" t="s">
        <v>24</v>
      </c>
      <c r="H1338" s="103">
        <v>0</v>
      </c>
      <c r="I1338" s="103">
        <v>470000000</v>
      </c>
      <c r="J1338" s="63" t="s">
        <v>25</v>
      </c>
      <c r="K1338" s="372" t="s">
        <v>3479</v>
      </c>
      <c r="L1338" s="63" t="s">
        <v>26</v>
      </c>
      <c r="M1338" s="63" t="s">
        <v>27</v>
      </c>
      <c r="N1338" s="64" t="s">
        <v>1594</v>
      </c>
      <c r="O1338" s="372" t="s">
        <v>28</v>
      </c>
      <c r="P1338" s="110">
        <v>796</v>
      </c>
      <c r="Q1338" s="103" t="s">
        <v>29</v>
      </c>
      <c r="R1338" s="103">
        <v>0</v>
      </c>
      <c r="S1338" s="101">
        <v>250</v>
      </c>
      <c r="T1338" s="102">
        <f t="shared" si="46"/>
        <v>0</v>
      </c>
      <c r="U1338" s="90">
        <f t="shared" si="47"/>
        <v>0</v>
      </c>
      <c r="V1338" s="63"/>
      <c r="W1338" s="111" t="s">
        <v>262</v>
      </c>
      <c r="X1338" s="112"/>
      <c r="Y1338" s="104"/>
      <c r="Z1338" s="407"/>
      <c r="AA1338" s="408"/>
      <c r="AB1338" s="409"/>
      <c r="AC1338" s="308"/>
      <c r="AD1338" s="308"/>
      <c r="AE1338" s="308"/>
      <c r="AF1338" s="308"/>
      <c r="AG1338" s="308"/>
      <c r="AH1338" s="410"/>
      <c r="AI1338" s="74"/>
      <c r="AJ1338" s="74"/>
      <c r="AK1338" s="409"/>
      <c r="AL1338" s="74"/>
      <c r="AM1338" s="74"/>
      <c r="AN1338" s="74"/>
      <c r="AO1338" s="74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93"/>
      <c r="CB1338" s="293"/>
      <c r="CC1338" s="293"/>
      <c r="CD1338" s="22"/>
      <c r="CE1338" s="22"/>
      <c r="CF1338" s="22"/>
      <c r="CG1338" s="22"/>
      <c r="CH1338" s="22"/>
      <c r="CI1338" s="22"/>
      <c r="CJ1338" s="22"/>
      <c r="CK1338" s="22"/>
    </row>
    <row r="1339" spans="1:89" s="23" customFormat="1" ht="66.75" customHeight="1">
      <c r="A1339" s="372" t="s">
        <v>3246</v>
      </c>
      <c r="B1339" s="372" t="s">
        <v>23</v>
      </c>
      <c r="C1339" s="81" t="s">
        <v>1460</v>
      </c>
      <c r="D1339" s="81" t="s">
        <v>1461</v>
      </c>
      <c r="E1339" s="81" t="s">
        <v>1462</v>
      </c>
      <c r="F1339" s="216" t="s">
        <v>1365</v>
      </c>
      <c r="G1339" s="103" t="s">
        <v>24</v>
      </c>
      <c r="H1339" s="103">
        <v>0</v>
      </c>
      <c r="I1339" s="103">
        <v>470000000</v>
      </c>
      <c r="J1339" s="63" t="s">
        <v>25</v>
      </c>
      <c r="K1339" s="372" t="s">
        <v>3479</v>
      </c>
      <c r="L1339" s="63" t="s">
        <v>26</v>
      </c>
      <c r="M1339" s="63" t="s">
        <v>27</v>
      </c>
      <c r="N1339" s="64" t="s">
        <v>1594</v>
      </c>
      <c r="O1339" s="372" t="s">
        <v>28</v>
      </c>
      <c r="P1339" s="110">
        <v>796</v>
      </c>
      <c r="Q1339" s="103" t="s">
        <v>29</v>
      </c>
      <c r="R1339" s="103">
        <v>0</v>
      </c>
      <c r="S1339" s="101">
        <v>2000</v>
      </c>
      <c r="T1339" s="102">
        <f t="shared" si="46"/>
        <v>0</v>
      </c>
      <c r="U1339" s="90">
        <f t="shared" si="47"/>
        <v>0</v>
      </c>
      <c r="V1339" s="189"/>
      <c r="W1339" s="190" t="s">
        <v>262</v>
      </c>
      <c r="X1339" s="191"/>
      <c r="Y1339" s="104"/>
      <c r="Z1339" s="407"/>
      <c r="AA1339" s="408"/>
      <c r="AB1339" s="409"/>
      <c r="AC1339" s="308"/>
      <c r="AD1339" s="308"/>
      <c r="AE1339" s="308"/>
      <c r="AF1339" s="308"/>
      <c r="AG1339" s="308"/>
      <c r="AH1339" s="410"/>
      <c r="AI1339" s="74"/>
      <c r="AJ1339" s="74"/>
      <c r="AK1339" s="409"/>
      <c r="AL1339" s="74"/>
      <c r="AM1339" s="74"/>
      <c r="AN1339" s="74"/>
      <c r="AO1339" s="74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93"/>
      <c r="CB1339" s="293"/>
      <c r="CC1339" s="293"/>
      <c r="CD1339" s="22"/>
      <c r="CE1339" s="22"/>
      <c r="CF1339" s="22"/>
      <c r="CG1339" s="22"/>
      <c r="CH1339" s="22"/>
      <c r="CI1339" s="22"/>
      <c r="CJ1339" s="22"/>
      <c r="CK1339" s="22"/>
    </row>
    <row r="1340" spans="1:89" s="23" customFormat="1" ht="90" customHeight="1">
      <c r="A1340" s="372" t="s">
        <v>3247</v>
      </c>
      <c r="B1340" s="372" t="s">
        <v>23</v>
      </c>
      <c r="C1340" s="81" t="s">
        <v>3338</v>
      </c>
      <c r="D1340" s="81" t="s">
        <v>1974</v>
      </c>
      <c r="E1340" s="81" t="s">
        <v>3339</v>
      </c>
      <c r="F1340" s="216" t="s">
        <v>1366</v>
      </c>
      <c r="G1340" s="103" t="s">
        <v>24</v>
      </c>
      <c r="H1340" s="103">
        <v>0</v>
      </c>
      <c r="I1340" s="103">
        <v>470000000</v>
      </c>
      <c r="J1340" s="63" t="s">
        <v>25</v>
      </c>
      <c r="K1340" s="372" t="s">
        <v>3479</v>
      </c>
      <c r="L1340" s="63" t="s">
        <v>26</v>
      </c>
      <c r="M1340" s="63" t="s">
        <v>27</v>
      </c>
      <c r="N1340" s="64" t="s">
        <v>1594</v>
      </c>
      <c r="O1340" s="372" t="s">
        <v>28</v>
      </c>
      <c r="P1340" s="110">
        <v>796</v>
      </c>
      <c r="Q1340" s="103" t="s">
        <v>29</v>
      </c>
      <c r="R1340" s="103">
        <v>0</v>
      </c>
      <c r="S1340" s="101">
        <v>7857.14</v>
      </c>
      <c r="T1340" s="102">
        <f t="shared" si="46"/>
        <v>0</v>
      </c>
      <c r="U1340" s="90">
        <f t="shared" si="47"/>
        <v>0</v>
      </c>
      <c r="V1340" s="189"/>
      <c r="W1340" s="190" t="s">
        <v>262</v>
      </c>
      <c r="X1340" s="191"/>
      <c r="Y1340" s="104"/>
      <c r="Z1340" s="407"/>
      <c r="AA1340" s="408"/>
      <c r="AB1340" s="409"/>
      <c r="AC1340" s="308"/>
      <c r="AD1340" s="308"/>
      <c r="AE1340" s="308"/>
      <c r="AF1340" s="308"/>
      <c r="AG1340" s="308"/>
      <c r="AH1340" s="410"/>
      <c r="AI1340" s="74"/>
      <c r="AJ1340" s="74"/>
      <c r="AK1340" s="409"/>
      <c r="AL1340" s="74"/>
      <c r="AM1340" s="74"/>
      <c r="AN1340" s="74"/>
      <c r="AO1340" s="74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93"/>
      <c r="CB1340" s="293"/>
      <c r="CC1340" s="293"/>
      <c r="CD1340" s="22"/>
      <c r="CE1340" s="22"/>
      <c r="CF1340" s="22"/>
      <c r="CG1340" s="22"/>
      <c r="CH1340" s="22"/>
      <c r="CI1340" s="22"/>
      <c r="CJ1340" s="22"/>
      <c r="CK1340" s="22"/>
    </row>
    <row r="1341" spans="1:89" s="23" customFormat="1" ht="66.75" customHeight="1">
      <c r="A1341" s="372" t="s">
        <v>3248</v>
      </c>
      <c r="B1341" s="372" t="s">
        <v>23</v>
      </c>
      <c r="C1341" s="81" t="s">
        <v>1970</v>
      </c>
      <c r="D1341" s="81" t="s">
        <v>1968</v>
      </c>
      <c r="E1341" s="81" t="s">
        <v>1969</v>
      </c>
      <c r="F1341" s="216" t="s">
        <v>1367</v>
      </c>
      <c r="G1341" s="103" t="s">
        <v>24</v>
      </c>
      <c r="H1341" s="103">
        <v>0</v>
      </c>
      <c r="I1341" s="103">
        <v>470000000</v>
      </c>
      <c r="J1341" s="63" t="s">
        <v>25</v>
      </c>
      <c r="K1341" s="372" t="s">
        <v>3479</v>
      </c>
      <c r="L1341" s="63" t="s">
        <v>26</v>
      </c>
      <c r="M1341" s="63" t="s">
        <v>27</v>
      </c>
      <c r="N1341" s="64" t="s">
        <v>1594</v>
      </c>
      <c r="O1341" s="372" t="s">
        <v>28</v>
      </c>
      <c r="P1341" s="110">
        <v>796</v>
      </c>
      <c r="Q1341" s="103" t="s">
        <v>29</v>
      </c>
      <c r="R1341" s="103">
        <v>0</v>
      </c>
      <c r="S1341" s="101">
        <v>15000</v>
      </c>
      <c r="T1341" s="102">
        <f t="shared" si="46"/>
        <v>0</v>
      </c>
      <c r="U1341" s="90">
        <f t="shared" si="47"/>
        <v>0</v>
      </c>
      <c r="V1341" s="189"/>
      <c r="W1341" s="190" t="s">
        <v>262</v>
      </c>
      <c r="X1341" s="191"/>
      <c r="Y1341" s="104"/>
      <c r="Z1341" s="407"/>
      <c r="AA1341" s="408"/>
      <c r="AB1341" s="409"/>
      <c r="AC1341" s="308"/>
      <c r="AD1341" s="308"/>
      <c r="AE1341" s="308"/>
      <c r="AF1341" s="308"/>
      <c r="AG1341" s="308"/>
      <c r="AH1341" s="410"/>
      <c r="AI1341" s="74"/>
      <c r="AJ1341" s="74"/>
      <c r="AK1341" s="409"/>
      <c r="AL1341" s="74"/>
      <c r="AM1341" s="74"/>
      <c r="AN1341" s="74"/>
      <c r="AO1341" s="74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93"/>
      <c r="CB1341" s="293"/>
      <c r="CC1341" s="293"/>
      <c r="CD1341" s="22"/>
      <c r="CE1341" s="22"/>
      <c r="CF1341" s="22"/>
      <c r="CG1341" s="22"/>
      <c r="CH1341" s="22"/>
      <c r="CI1341" s="22"/>
      <c r="CJ1341" s="22"/>
      <c r="CK1341" s="22"/>
    </row>
    <row r="1342" spans="1:89" s="23" customFormat="1" ht="66.75" customHeight="1">
      <c r="A1342" s="219" t="s">
        <v>3249</v>
      </c>
      <c r="B1342" s="219" t="s">
        <v>23</v>
      </c>
      <c r="C1342" s="221" t="s">
        <v>1463</v>
      </c>
      <c r="D1342" s="221" t="s">
        <v>1464</v>
      </c>
      <c r="E1342" s="221" t="s">
        <v>1465</v>
      </c>
      <c r="F1342" s="484" t="s">
        <v>1368</v>
      </c>
      <c r="G1342" s="238" t="s">
        <v>24</v>
      </c>
      <c r="H1342" s="238">
        <v>0</v>
      </c>
      <c r="I1342" s="238">
        <v>470000000</v>
      </c>
      <c r="J1342" s="232" t="s">
        <v>25</v>
      </c>
      <c r="K1342" s="219" t="s">
        <v>3479</v>
      </c>
      <c r="L1342" s="232" t="s">
        <v>26</v>
      </c>
      <c r="M1342" s="232" t="s">
        <v>27</v>
      </c>
      <c r="N1342" s="225" t="s">
        <v>1594</v>
      </c>
      <c r="O1342" s="219" t="s">
        <v>28</v>
      </c>
      <c r="P1342" s="239">
        <v>796</v>
      </c>
      <c r="Q1342" s="238" t="s">
        <v>29</v>
      </c>
      <c r="R1342" s="238">
        <v>3</v>
      </c>
      <c r="S1342" s="241">
        <v>15178.57</v>
      </c>
      <c r="T1342" s="439">
        <f t="shared" si="46"/>
        <v>45535.71</v>
      </c>
      <c r="U1342" s="252">
        <f t="shared" si="47"/>
        <v>50999.995200000005</v>
      </c>
      <c r="V1342" s="232"/>
      <c r="W1342" s="485" t="s">
        <v>262</v>
      </c>
      <c r="X1342" s="486"/>
      <c r="Y1342" s="107"/>
      <c r="Z1342" s="368"/>
      <c r="AA1342" s="447"/>
      <c r="AB1342" s="435"/>
      <c r="AC1342" s="449"/>
      <c r="AD1342" s="449"/>
      <c r="AE1342" s="437"/>
      <c r="AF1342" s="449"/>
      <c r="AG1342" s="308"/>
      <c r="AH1342" s="410"/>
      <c r="AI1342" s="434"/>
      <c r="AJ1342" s="368"/>
      <c r="AK1342" s="409"/>
      <c r="AL1342" s="74"/>
      <c r="AM1342" s="74"/>
      <c r="AN1342" s="434"/>
      <c r="AO1342" s="74"/>
      <c r="AP1342" s="74"/>
      <c r="AQ1342" s="74"/>
      <c r="AR1342" s="74"/>
      <c r="AS1342" s="74"/>
      <c r="AT1342" s="74"/>
      <c r="AU1342" s="74"/>
      <c r="AV1342" s="74"/>
      <c r="AW1342" s="74"/>
      <c r="AX1342" s="74"/>
      <c r="AY1342" s="74"/>
      <c r="AZ1342" s="74"/>
      <c r="BA1342" s="74"/>
      <c r="BB1342" s="74"/>
      <c r="BC1342" s="74"/>
      <c r="BD1342" s="74"/>
      <c r="BE1342" s="74"/>
      <c r="BF1342" s="74"/>
      <c r="BG1342" s="74"/>
      <c r="BH1342" s="74"/>
      <c r="BI1342" s="74"/>
      <c r="BJ1342" s="74"/>
      <c r="BK1342" s="74"/>
      <c r="BL1342" s="74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93"/>
      <c r="CB1342" s="293"/>
      <c r="CC1342" s="293"/>
      <c r="CD1342" s="22"/>
      <c r="CE1342" s="22"/>
      <c r="CF1342" s="22"/>
      <c r="CG1342" s="22"/>
      <c r="CH1342" s="22"/>
      <c r="CI1342" s="22"/>
      <c r="CJ1342" s="22"/>
      <c r="CK1342" s="22"/>
    </row>
    <row r="1343" spans="1:89" s="23" customFormat="1" ht="66.75" customHeight="1">
      <c r="A1343" s="219" t="s">
        <v>3250</v>
      </c>
      <c r="B1343" s="219" t="s">
        <v>23</v>
      </c>
      <c r="C1343" s="221" t="s">
        <v>1463</v>
      </c>
      <c r="D1343" s="221" t="s">
        <v>1464</v>
      </c>
      <c r="E1343" s="221" t="s">
        <v>1465</v>
      </c>
      <c r="F1343" s="484" t="s">
        <v>1369</v>
      </c>
      <c r="G1343" s="238" t="s">
        <v>24</v>
      </c>
      <c r="H1343" s="238">
        <v>0</v>
      </c>
      <c r="I1343" s="238">
        <v>470000000</v>
      </c>
      <c r="J1343" s="232" t="s">
        <v>25</v>
      </c>
      <c r="K1343" s="219" t="s">
        <v>3479</v>
      </c>
      <c r="L1343" s="232" t="s">
        <v>26</v>
      </c>
      <c r="M1343" s="232" t="s">
        <v>27</v>
      </c>
      <c r="N1343" s="225" t="s">
        <v>1594</v>
      </c>
      <c r="O1343" s="219" t="s">
        <v>28</v>
      </c>
      <c r="P1343" s="239">
        <v>796</v>
      </c>
      <c r="Q1343" s="238" t="s">
        <v>29</v>
      </c>
      <c r="R1343" s="238">
        <v>0</v>
      </c>
      <c r="S1343" s="241">
        <v>22321.42</v>
      </c>
      <c r="T1343" s="439">
        <f t="shared" si="46"/>
        <v>0</v>
      </c>
      <c r="U1343" s="252">
        <f t="shared" si="47"/>
        <v>0</v>
      </c>
      <c r="V1343" s="487"/>
      <c r="W1343" s="488" t="s">
        <v>262</v>
      </c>
      <c r="X1343" s="489"/>
      <c r="Y1343" s="104"/>
      <c r="Z1343" s="407"/>
      <c r="AA1343" s="447"/>
      <c r="AB1343" s="435"/>
      <c r="AC1343" s="449"/>
      <c r="AD1343" s="449"/>
      <c r="AE1343" s="437"/>
      <c r="AF1343" s="449"/>
      <c r="AG1343" s="308"/>
      <c r="AH1343" s="410"/>
      <c r="AI1343" s="74"/>
      <c r="AJ1343" s="74"/>
      <c r="AK1343" s="409"/>
      <c r="AL1343" s="74"/>
      <c r="AM1343" s="74"/>
      <c r="AN1343" s="74"/>
      <c r="AO1343" s="74"/>
      <c r="AP1343" s="74"/>
      <c r="AQ1343" s="74"/>
      <c r="AR1343" s="74"/>
      <c r="AS1343" s="74"/>
      <c r="AT1343" s="74"/>
      <c r="AU1343" s="74"/>
      <c r="AV1343" s="74"/>
      <c r="AW1343" s="74"/>
      <c r="AX1343" s="74"/>
      <c r="AY1343" s="74"/>
      <c r="AZ1343" s="74"/>
      <c r="BA1343" s="74"/>
      <c r="BB1343" s="74"/>
      <c r="BC1343" s="74"/>
      <c r="BD1343" s="74"/>
      <c r="BE1343" s="74"/>
      <c r="BF1343" s="74"/>
      <c r="BG1343" s="74"/>
      <c r="BH1343" s="74"/>
      <c r="BI1343" s="74"/>
      <c r="BJ1343" s="74"/>
      <c r="BK1343" s="74"/>
      <c r="BL1343" s="74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93"/>
      <c r="CB1343" s="293"/>
      <c r="CC1343" s="293"/>
      <c r="CD1343" s="22"/>
      <c r="CE1343" s="22"/>
      <c r="CF1343" s="22"/>
      <c r="CG1343" s="22"/>
      <c r="CH1343" s="22"/>
      <c r="CI1343" s="22"/>
      <c r="CJ1343" s="22"/>
      <c r="CK1343" s="22"/>
    </row>
    <row r="1344" spans="1:89" s="23" customFormat="1" ht="66.75" customHeight="1">
      <c r="A1344" s="219" t="s">
        <v>3251</v>
      </c>
      <c r="B1344" s="219" t="s">
        <v>23</v>
      </c>
      <c r="C1344" s="221" t="s">
        <v>1463</v>
      </c>
      <c r="D1344" s="221" t="s">
        <v>1464</v>
      </c>
      <c r="E1344" s="221" t="s">
        <v>1465</v>
      </c>
      <c r="F1344" s="484" t="s">
        <v>1370</v>
      </c>
      <c r="G1344" s="238" t="s">
        <v>24</v>
      </c>
      <c r="H1344" s="238">
        <v>0</v>
      </c>
      <c r="I1344" s="238">
        <v>470000000</v>
      </c>
      <c r="J1344" s="232" t="s">
        <v>25</v>
      </c>
      <c r="K1344" s="219" t="s">
        <v>3479</v>
      </c>
      <c r="L1344" s="232" t="s">
        <v>26</v>
      </c>
      <c r="M1344" s="232" t="s">
        <v>27</v>
      </c>
      <c r="N1344" s="225" t="s">
        <v>1594</v>
      </c>
      <c r="O1344" s="219" t="s">
        <v>28</v>
      </c>
      <c r="P1344" s="239">
        <v>796</v>
      </c>
      <c r="Q1344" s="238" t="s">
        <v>29</v>
      </c>
      <c r="R1344" s="238">
        <v>3</v>
      </c>
      <c r="S1344" s="241">
        <v>26785.71</v>
      </c>
      <c r="T1344" s="439">
        <f t="shared" si="46"/>
        <v>80357.13</v>
      </c>
      <c r="U1344" s="252">
        <f t="shared" si="47"/>
        <v>89999.985600000015</v>
      </c>
      <c r="V1344" s="232"/>
      <c r="W1344" s="485" t="s">
        <v>262</v>
      </c>
      <c r="X1344" s="486"/>
      <c r="Y1344" s="107"/>
      <c r="Z1344" s="368"/>
      <c r="AA1344" s="447"/>
      <c r="AB1344" s="435"/>
      <c r="AC1344" s="449"/>
      <c r="AD1344" s="449"/>
      <c r="AE1344" s="437"/>
      <c r="AF1344" s="449"/>
      <c r="AG1344" s="308"/>
      <c r="AH1344" s="410"/>
      <c r="AI1344" s="434"/>
      <c r="AJ1344" s="368"/>
      <c r="AK1344" s="409"/>
      <c r="AL1344" s="74"/>
      <c r="AM1344" s="74"/>
      <c r="AN1344" s="434"/>
      <c r="AO1344" s="74"/>
      <c r="AP1344" s="74"/>
      <c r="AQ1344" s="74"/>
      <c r="AR1344" s="74"/>
      <c r="AS1344" s="74"/>
      <c r="AT1344" s="74"/>
      <c r="AU1344" s="74"/>
      <c r="AV1344" s="74"/>
      <c r="AW1344" s="74"/>
      <c r="AX1344" s="74"/>
      <c r="AY1344" s="74"/>
      <c r="AZ1344" s="74"/>
      <c r="BA1344" s="74"/>
      <c r="BB1344" s="74"/>
      <c r="BC1344" s="74"/>
      <c r="BD1344" s="74"/>
      <c r="BE1344" s="74"/>
      <c r="BF1344" s="74"/>
      <c r="BG1344" s="74"/>
      <c r="BH1344" s="74"/>
      <c r="BI1344" s="74"/>
      <c r="BJ1344" s="74"/>
      <c r="BK1344" s="74"/>
      <c r="BL1344" s="74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93"/>
      <c r="CB1344" s="293"/>
      <c r="CC1344" s="293"/>
      <c r="CD1344" s="22"/>
      <c r="CE1344" s="22"/>
      <c r="CF1344" s="22"/>
      <c r="CG1344" s="22"/>
      <c r="CH1344" s="22"/>
      <c r="CI1344" s="22"/>
      <c r="CJ1344" s="22"/>
      <c r="CK1344" s="22"/>
    </row>
    <row r="1345" spans="1:89" s="23" customFormat="1" ht="66.75" customHeight="1">
      <c r="A1345" s="372" t="s">
        <v>3252</v>
      </c>
      <c r="B1345" s="372" t="s">
        <v>23</v>
      </c>
      <c r="C1345" s="81" t="s">
        <v>1467</v>
      </c>
      <c r="D1345" s="81" t="s">
        <v>1468</v>
      </c>
      <c r="E1345" s="81" t="s">
        <v>1469</v>
      </c>
      <c r="F1345" s="216" t="s">
        <v>4367</v>
      </c>
      <c r="G1345" s="103" t="s">
        <v>24</v>
      </c>
      <c r="H1345" s="103">
        <v>0</v>
      </c>
      <c r="I1345" s="103">
        <v>470000000</v>
      </c>
      <c r="J1345" s="63" t="s">
        <v>25</v>
      </c>
      <c r="K1345" s="372" t="s">
        <v>3479</v>
      </c>
      <c r="L1345" s="63" t="s">
        <v>26</v>
      </c>
      <c r="M1345" s="63" t="s">
        <v>27</v>
      </c>
      <c r="N1345" s="64" t="s">
        <v>1594</v>
      </c>
      <c r="O1345" s="372" t="s">
        <v>28</v>
      </c>
      <c r="P1345" s="110">
        <v>796</v>
      </c>
      <c r="Q1345" s="103" t="s">
        <v>29</v>
      </c>
      <c r="R1345" s="103">
        <v>0</v>
      </c>
      <c r="S1345" s="101">
        <v>3348.21</v>
      </c>
      <c r="T1345" s="102">
        <f t="shared" si="46"/>
        <v>0</v>
      </c>
      <c r="U1345" s="90">
        <f t="shared" si="47"/>
        <v>0</v>
      </c>
      <c r="V1345" s="63"/>
      <c r="W1345" s="111" t="s">
        <v>262</v>
      </c>
      <c r="X1345" s="112"/>
      <c r="Y1345" s="104"/>
      <c r="Z1345" s="407"/>
      <c r="AA1345" s="408"/>
      <c r="AB1345" s="409"/>
      <c r="AC1345" s="308"/>
      <c r="AD1345" s="308"/>
      <c r="AE1345" s="308"/>
      <c r="AF1345" s="308"/>
      <c r="AG1345" s="308"/>
      <c r="AH1345" s="410"/>
      <c r="AI1345" s="74"/>
      <c r="AJ1345" s="74"/>
      <c r="AK1345" s="409"/>
      <c r="AL1345" s="74"/>
      <c r="AM1345" s="74"/>
      <c r="AN1345" s="74"/>
      <c r="AO1345" s="74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93"/>
      <c r="CB1345" s="293"/>
      <c r="CC1345" s="293"/>
      <c r="CD1345" s="22"/>
      <c r="CE1345" s="22"/>
      <c r="CF1345" s="22"/>
      <c r="CG1345" s="22"/>
      <c r="CH1345" s="22"/>
      <c r="CI1345" s="22"/>
      <c r="CJ1345" s="22"/>
      <c r="CK1345" s="22"/>
    </row>
    <row r="1346" spans="1:89" s="23" customFormat="1" ht="66.75" customHeight="1">
      <c r="A1346" s="372" t="s">
        <v>5081</v>
      </c>
      <c r="B1346" s="372" t="s">
        <v>23</v>
      </c>
      <c r="C1346" s="81" t="s">
        <v>1467</v>
      </c>
      <c r="D1346" s="81" t="s">
        <v>1468</v>
      </c>
      <c r="E1346" s="81" t="s">
        <v>1469</v>
      </c>
      <c r="F1346" s="216" t="s">
        <v>4367</v>
      </c>
      <c r="G1346" s="103" t="s">
        <v>35</v>
      </c>
      <c r="H1346" s="103">
        <v>0</v>
      </c>
      <c r="I1346" s="103">
        <v>470000000</v>
      </c>
      <c r="J1346" s="63" t="s">
        <v>25</v>
      </c>
      <c r="K1346" s="372" t="s">
        <v>3084</v>
      </c>
      <c r="L1346" s="63" t="s">
        <v>26</v>
      </c>
      <c r="M1346" s="63" t="s">
        <v>27</v>
      </c>
      <c r="N1346" s="64" t="s">
        <v>2044</v>
      </c>
      <c r="O1346" s="372" t="s">
        <v>28</v>
      </c>
      <c r="P1346" s="110">
        <v>796</v>
      </c>
      <c r="Q1346" s="103" t="s">
        <v>29</v>
      </c>
      <c r="R1346" s="103">
        <v>5</v>
      </c>
      <c r="S1346" s="101">
        <v>4017.85</v>
      </c>
      <c r="T1346" s="102">
        <f t="shared" si="46"/>
        <v>20089.25</v>
      </c>
      <c r="U1346" s="90">
        <f t="shared" si="47"/>
        <v>22499.960000000003</v>
      </c>
      <c r="V1346" s="63"/>
      <c r="W1346" s="111" t="s">
        <v>262</v>
      </c>
      <c r="X1346" s="112" t="s">
        <v>4046</v>
      </c>
      <c r="Y1346" s="107"/>
      <c r="Z1346" s="368"/>
      <c r="AA1346" s="490"/>
      <c r="AB1346" s="435"/>
      <c r="AC1346" s="449"/>
      <c r="AD1346" s="449"/>
      <c r="AE1346" s="449"/>
      <c r="AF1346" s="449"/>
      <c r="AG1346" s="449"/>
      <c r="AH1346" s="410"/>
      <c r="AI1346" s="74"/>
      <c r="AJ1346" s="74"/>
      <c r="AK1346" s="409"/>
      <c r="AL1346" s="74"/>
      <c r="AM1346" s="74"/>
      <c r="AN1346" s="74"/>
      <c r="AO1346" s="74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93"/>
      <c r="CB1346" s="293"/>
      <c r="CC1346" s="293"/>
      <c r="CD1346" s="22"/>
      <c r="CE1346" s="22"/>
      <c r="CF1346" s="22"/>
      <c r="CG1346" s="22"/>
      <c r="CH1346" s="22"/>
      <c r="CI1346" s="22"/>
      <c r="CJ1346" s="22"/>
      <c r="CK1346" s="22"/>
    </row>
    <row r="1347" spans="1:89" s="23" customFormat="1" ht="66.75" customHeight="1">
      <c r="A1347" s="372" t="s">
        <v>3253</v>
      </c>
      <c r="B1347" s="372" t="s">
        <v>23</v>
      </c>
      <c r="C1347" s="81" t="s">
        <v>2326</v>
      </c>
      <c r="D1347" s="81" t="s">
        <v>1468</v>
      </c>
      <c r="E1347" s="81" t="s">
        <v>2327</v>
      </c>
      <c r="F1347" s="216" t="s">
        <v>4368</v>
      </c>
      <c r="G1347" s="103" t="s">
        <v>24</v>
      </c>
      <c r="H1347" s="103">
        <v>0</v>
      </c>
      <c r="I1347" s="103">
        <v>470000000</v>
      </c>
      <c r="J1347" s="63" t="s">
        <v>25</v>
      </c>
      <c r="K1347" s="372" t="s">
        <v>3479</v>
      </c>
      <c r="L1347" s="63" t="s">
        <v>26</v>
      </c>
      <c r="M1347" s="63" t="s">
        <v>27</v>
      </c>
      <c r="N1347" s="64" t="s">
        <v>1594</v>
      </c>
      <c r="O1347" s="372" t="s">
        <v>28</v>
      </c>
      <c r="P1347" s="110">
        <v>796</v>
      </c>
      <c r="Q1347" s="103" t="s">
        <v>29</v>
      </c>
      <c r="R1347" s="103">
        <v>0</v>
      </c>
      <c r="S1347" s="101">
        <v>3392.86</v>
      </c>
      <c r="T1347" s="102">
        <f t="shared" si="46"/>
        <v>0</v>
      </c>
      <c r="U1347" s="90">
        <f t="shared" si="47"/>
        <v>0</v>
      </c>
      <c r="V1347" s="63"/>
      <c r="W1347" s="111" t="s">
        <v>262</v>
      </c>
      <c r="X1347" s="112"/>
      <c r="Y1347" s="104"/>
      <c r="Z1347" s="407"/>
      <c r="AA1347" s="490"/>
      <c r="AB1347" s="435"/>
      <c r="AC1347" s="449"/>
      <c r="AD1347" s="449"/>
      <c r="AE1347" s="449"/>
      <c r="AF1347" s="449"/>
      <c r="AG1347" s="449"/>
      <c r="AH1347" s="410"/>
      <c r="AI1347" s="74"/>
      <c r="AJ1347" s="74"/>
      <c r="AK1347" s="409"/>
      <c r="AL1347" s="74"/>
      <c r="AM1347" s="74"/>
      <c r="AN1347" s="74"/>
      <c r="AO1347" s="74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93"/>
      <c r="CB1347" s="293"/>
      <c r="CC1347" s="293"/>
      <c r="CD1347" s="22"/>
      <c r="CE1347" s="22"/>
      <c r="CF1347" s="22"/>
      <c r="CG1347" s="22"/>
      <c r="CH1347" s="22"/>
      <c r="CI1347" s="22"/>
      <c r="CJ1347" s="22"/>
      <c r="CK1347" s="22"/>
    </row>
    <row r="1348" spans="1:89" s="23" customFormat="1" ht="66.75" customHeight="1">
      <c r="A1348" s="372" t="s">
        <v>5082</v>
      </c>
      <c r="B1348" s="372" t="s">
        <v>23</v>
      </c>
      <c r="C1348" s="81" t="s">
        <v>2326</v>
      </c>
      <c r="D1348" s="81" t="s">
        <v>1468</v>
      </c>
      <c r="E1348" s="81" t="s">
        <v>2327</v>
      </c>
      <c r="F1348" s="216" t="s">
        <v>4368</v>
      </c>
      <c r="G1348" s="103" t="s">
        <v>35</v>
      </c>
      <c r="H1348" s="103">
        <v>0</v>
      </c>
      <c r="I1348" s="103">
        <v>470000000</v>
      </c>
      <c r="J1348" s="63" t="s">
        <v>25</v>
      </c>
      <c r="K1348" s="372" t="s">
        <v>3084</v>
      </c>
      <c r="L1348" s="63" t="s">
        <v>26</v>
      </c>
      <c r="M1348" s="63" t="s">
        <v>27</v>
      </c>
      <c r="N1348" s="64" t="s">
        <v>2044</v>
      </c>
      <c r="O1348" s="372" t="s">
        <v>28</v>
      </c>
      <c r="P1348" s="110">
        <v>796</v>
      </c>
      <c r="Q1348" s="103" t="s">
        <v>29</v>
      </c>
      <c r="R1348" s="103">
        <v>5</v>
      </c>
      <c r="S1348" s="101">
        <v>4071.43</v>
      </c>
      <c r="T1348" s="102">
        <f t="shared" si="46"/>
        <v>20357.149999999998</v>
      </c>
      <c r="U1348" s="90">
        <f t="shared" si="47"/>
        <v>22800.007999999998</v>
      </c>
      <c r="V1348" s="63"/>
      <c r="W1348" s="111" t="s">
        <v>262</v>
      </c>
      <c r="X1348" s="112" t="s">
        <v>4046</v>
      </c>
      <c r="Y1348" s="107"/>
      <c r="Z1348" s="368"/>
      <c r="AA1348" s="490"/>
      <c r="AB1348" s="435"/>
      <c r="AC1348" s="449"/>
      <c r="AD1348" s="449"/>
      <c r="AE1348" s="449"/>
      <c r="AF1348" s="449"/>
      <c r="AG1348" s="449"/>
      <c r="AH1348" s="410"/>
      <c r="AI1348" s="74"/>
      <c r="AJ1348" s="74"/>
      <c r="AK1348" s="409"/>
      <c r="AL1348" s="74"/>
      <c r="AM1348" s="74"/>
      <c r="AN1348" s="74"/>
      <c r="AO1348" s="74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93"/>
      <c r="CB1348" s="293"/>
      <c r="CC1348" s="293"/>
      <c r="CD1348" s="22"/>
      <c r="CE1348" s="22"/>
      <c r="CF1348" s="22"/>
      <c r="CG1348" s="22"/>
      <c r="CH1348" s="22"/>
      <c r="CI1348" s="22"/>
      <c r="CJ1348" s="22"/>
      <c r="CK1348" s="22"/>
    </row>
    <row r="1349" spans="1:89" s="23" customFormat="1" ht="66.75" customHeight="1">
      <c r="A1349" s="372" t="s">
        <v>3254</v>
      </c>
      <c r="B1349" s="372" t="s">
        <v>23</v>
      </c>
      <c r="C1349" s="81" t="s">
        <v>2326</v>
      </c>
      <c r="D1349" s="81" t="s">
        <v>1468</v>
      </c>
      <c r="E1349" s="81" t="s">
        <v>2327</v>
      </c>
      <c r="F1349" s="216" t="s">
        <v>4370</v>
      </c>
      <c r="G1349" s="103" t="s">
        <v>24</v>
      </c>
      <c r="H1349" s="103">
        <v>0</v>
      </c>
      <c r="I1349" s="103">
        <v>470000000</v>
      </c>
      <c r="J1349" s="63" t="s">
        <v>25</v>
      </c>
      <c r="K1349" s="372" t="s">
        <v>3479</v>
      </c>
      <c r="L1349" s="63" t="s">
        <v>26</v>
      </c>
      <c r="M1349" s="63" t="s">
        <v>27</v>
      </c>
      <c r="N1349" s="64" t="s">
        <v>1594</v>
      </c>
      <c r="O1349" s="372" t="s">
        <v>28</v>
      </c>
      <c r="P1349" s="110">
        <v>796</v>
      </c>
      <c r="Q1349" s="103" t="s">
        <v>29</v>
      </c>
      <c r="R1349" s="103">
        <v>0</v>
      </c>
      <c r="S1349" s="101">
        <v>3482.14</v>
      </c>
      <c r="T1349" s="102">
        <f t="shared" si="46"/>
        <v>0</v>
      </c>
      <c r="U1349" s="90">
        <f t="shared" si="47"/>
        <v>0</v>
      </c>
      <c r="V1349" s="189"/>
      <c r="W1349" s="190" t="s">
        <v>262</v>
      </c>
      <c r="X1349" s="191"/>
      <c r="Y1349" s="104"/>
      <c r="Z1349" s="407"/>
      <c r="AA1349" s="490"/>
      <c r="AB1349" s="435"/>
      <c r="AC1349" s="449"/>
      <c r="AD1349" s="449"/>
      <c r="AE1349" s="449"/>
      <c r="AF1349" s="449"/>
      <c r="AG1349" s="449"/>
      <c r="AH1349" s="410"/>
      <c r="AI1349" s="74"/>
      <c r="AJ1349" s="74"/>
      <c r="AK1349" s="409"/>
      <c r="AL1349" s="74"/>
      <c r="AM1349" s="74"/>
      <c r="AN1349" s="74"/>
      <c r="AO1349" s="74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93"/>
      <c r="CB1349" s="293"/>
      <c r="CC1349" s="293"/>
      <c r="CD1349" s="22"/>
      <c r="CE1349" s="22"/>
      <c r="CF1349" s="22"/>
      <c r="CG1349" s="22"/>
      <c r="CH1349" s="22"/>
      <c r="CI1349" s="22"/>
      <c r="CJ1349" s="22"/>
      <c r="CK1349" s="22"/>
    </row>
    <row r="1350" spans="1:89" s="23" customFormat="1" ht="66.75" customHeight="1">
      <c r="A1350" s="372" t="s">
        <v>3255</v>
      </c>
      <c r="B1350" s="372" t="s">
        <v>23</v>
      </c>
      <c r="C1350" s="81" t="s">
        <v>1467</v>
      </c>
      <c r="D1350" s="81" t="s">
        <v>1468</v>
      </c>
      <c r="E1350" s="81" t="s">
        <v>1469</v>
      </c>
      <c r="F1350" s="216" t="s">
        <v>4369</v>
      </c>
      <c r="G1350" s="103" t="s">
        <v>24</v>
      </c>
      <c r="H1350" s="103">
        <v>0</v>
      </c>
      <c r="I1350" s="103">
        <v>470000000</v>
      </c>
      <c r="J1350" s="63" t="s">
        <v>25</v>
      </c>
      <c r="K1350" s="372" t="s">
        <v>3479</v>
      </c>
      <c r="L1350" s="63" t="s">
        <v>26</v>
      </c>
      <c r="M1350" s="63" t="s">
        <v>27</v>
      </c>
      <c r="N1350" s="64" t="s">
        <v>1594</v>
      </c>
      <c r="O1350" s="372" t="s">
        <v>28</v>
      </c>
      <c r="P1350" s="110">
        <v>796</v>
      </c>
      <c r="Q1350" s="103" t="s">
        <v>29</v>
      </c>
      <c r="R1350" s="103">
        <v>0</v>
      </c>
      <c r="S1350" s="101">
        <v>3482.14</v>
      </c>
      <c r="T1350" s="102">
        <f t="shared" si="46"/>
        <v>0</v>
      </c>
      <c r="U1350" s="90">
        <f t="shared" si="47"/>
        <v>0</v>
      </c>
      <c r="V1350" s="63"/>
      <c r="W1350" s="111" t="s">
        <v>262</v>
      </c>
      <c r="X1350" s="112"/>
      <c r="Y1350" s="104"/>
      <c r="Z1350" s="407"/>
      <c r="AA1350" s="490"/>
      <c r="AB1350" s="435"/>
      <c r="AC1350" s="449"/>
      <c r="AD1350" s="449"/>
      <c r="AE1350" s="449"/>
      <c r="AF1350" s="449"/>
      <c r="AG1350" s="449"/>
      <c r="AH1350" s="410"/>
      <c r="AI1350" s="74"/>
      <c r="AJ1350" s="74"/>
      <c r="AK1350" s="409"/>
      <c r="AL1350" s="74"/>
      <c r="AM1350" s="74"/>
      <c r="AN1350" s="74"/>
      <c r="AO1350" s="74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93"/>
      <c r="CB1350" s="293"/>
      <c r="CC1350" s="293"/>
      <c r="CD1350" s="22"/>
      <c r="CE1350" s="22"/>
      <c r="CF1350" s="22"/>
      <c r="CG1350" s="22"/>
      <c r="CH1350" s="22"/>
      <c r="CI1350" s="22"/>
      <c r="CJ1350" s="22"/>
      <c r="CK1350" s="22"/>
    </row>
    <row r="1351" spans="1:89" s="23" customFormat="1" ht="66.75" customHeight="1">
      <c r="A1351" s="372" t="s">
        <v>5083</v>
      </c>
      <c r="B1351" s="372" t="s">
        <v>23</v>
      </c>
      <c r="C1351" s="81" t="s">
        <v>1467</v>
      </c>
      <c r="D1351" s="81" t="s">
        <v>1468</v>
      </c>
      <c r="E1351" s="81" t="s">
        <v>1469</v>
      </c>
      <c r="F1351" s="216" t="s">
        <v>4369</v>
      </c>
      <c r="G1351" s="103" t="s">
        <v>35</v>
      </c>
      <c r="H1351" s="103">
        <v>0</v>
      </c>
      <c r="I1351" s="103">
        <v>470000000</v>
      </c>
      <c r="J1351" s="63" t="s">
        <v>25</v>
      </c>
      <c r="K1351" s="372" t="s">
        <v>3084</v>
      </c>
      <c r="L1351" s="63" t="s">
        <v>26</v>
      </c>
      <c r="M1351" s="63" t="s">
        <v>27</v>
      </c>
      <c r="N1351" s="64" t="s">
        <v>2044</v>
      </c>
      <c r="O1351" s="372" t="s">
        <v>28</v>
      </c>
      <c r="P1351" s="110">
        <v>796</v>
      </c>
      <c r="Q1351" s="103" t="s">
        <v>29</v>
      </c>
      <c r="R1351" s="103">
        <v>5</v>
      </c>
      <c r="S1351" s="101">
        <v>4178.57</v>
      </c>
      <c r="T1351" s="102">
        <f t="shared" si="46"/>
        <v>20892.849999999999</v>
      </c>
      <c r="U1351" s="90">
        <f t="shared" si="47"/>
        <v>23399.992000000002</v>
      </c>
      <c r="V1351" s="63"/>
      <c r="W1351" s="111" t="s">
        <v>262</v>
      </c>
      <c r="X1351" s="112" t="s">
        <v>4046</v>
      </c>
      <c r="Y1351" s="107"/>
      <c r="Z1351" s="368"/>
      <c r="AA1351" s="490"/>
      <c r="AB1351" s="435"/>
      <c r="AC1351" s="449"/>
      <c r="AD1351" s="449"/>
      <c r="AE1351" s="449"/>
      <c r="AF1351" s="449"/>
      <c r="AG1351" s="449"/>
      <c r="AH1351" s="410"/>
      <c r="AI1351" s="74"/>
      <c r="AJ1351" s="74"/>
      <c r="AK1351" s="409"/>
      <c r="AL1351" s="74"/>
      <c r="AM1351" s="74"/>
      <c r="AN1351" s="74"/>
      <c r="AO1351" s="74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93"/>
      <c r="CB1351" s="293"/>
      <c r="CC1351" s="293"/>
      <c r="CD1351" s="22"/>
      <c r="CE1351" s="22"/>
      <c r="CF1351" s="22"/>
      <c r="CG1351" s="22"/>
      <c r="CH1351" s="22"/>
      <c r="CI1351" s="22"/>
      <c r="CJ1351" s="22"/>
      <c r="CK1351" s="22"/>
    </row>
    <row r="1352" spans="1:89" s="23" customFormat="1" ht="66.75" customHeight="1">
      <c r="A1352" s="372" t="s">
        <v>3256</v>
      </c>
      <c r="B1352" s="372" t="s">
        <v>23</v>
      </c>
      <c r="C1352" s="81" t="s">
        <v>2328</v>
      </c>
      <c r="D1352" s="81" t="s">
        <v>1468</v>
      </c>
      <c r="E1352" s="81" t="s">
        <v>2329</v>
      </c>
      <c r="F1352" s="216" t="s">
        <v>4371</v>
      </c>
      <c r="G1352" s="103" t="s">
        <v>24</v>
      </c>
      <c r="H1352" s="103">
        <v>0</v>
      </c>
      <c r="I1352" s="103">
        <v>470000000</v>
      </c>
      <c r="J1352" s="63" t="s">
        <v>25</v>
      </c>
      <c r="K1352" s="372" t="s">
        <v>3479</v>
      </c>
      <c r="L1352" s="63" t="s">
        <v>26</v>
      </c>
      <c r="M1352" s="63" t="s">
        <v>27</v>
      </c>
      <c r="N1352" s="64" t="s">
        <v>1594</v>
      </c>
      <c r="O1352" s="372" t="s">
        <v>28</v>
      </c>
      <c r="P1352" s="110">
        <v>796</v>
      </c>
      <c r="Q1352" s="103" t="s">
        <v>29</v>
      </c>
      <c r="R1352" s="103">
        <v>0</v>
      </c>
      <c r="S1352" s="101">
        <v>3571.43</v>
      </c>
      <c r="T1352" s="102">
        <f t="shared" si="46"/>
        <v>0</v>
      </c>
      <c r="U1352" s="90">
        <f t="shared" si="47"/>
        <v>0</v>
      </c>
      <c r="V1352" s="63"/>
      <c r="W1352" s="111" t="s">
        <v>262</v>
      </c>
      <c r="X1352" s="112"/>
      <c r="Y1352" s="104"/>
      <c r="Z1352" s="407"/>
      <c r="AA1352" s="408"/>
      <c r="AB1352" s="409"/>
      <c r="AC1352" s="308"/>
      <c r="AD1352" s="308"/>
      <c r="AE1352" s="308"/>
      <c r="AF1352" s="308"/>
      <c r="AG1352" s="308"/>
      <c r="AH1352" s="410"/>
      <c r="AI1352" s="74"/>
      <c r="AJ1352" s="74"/>
      <c r="AK1352" s="409"/>
      <c r="AL1352" s="74"/>
      <c r="AM1352" s="74"/>
      <c r="AN1352" s="74"/>
      <c r="AO1352" s="74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93"/>
      <c r="CB1352" s="293"/>
      <c r="CC1352" s="293"/>
      <c r="CD1352" s="22"/>
      <c r="CE1352" s="22"/>
      <c r="CF1352" s="22"/>
      <c r="CG1352" s="22"/>
      <c r="CH1352" s="22"/>
      <c r="CI1352" s="22"/>
      <c r="CJ1352" s="22"/>
      <c r="CK1352" s="22"/>
    </row>
    <row r="1353" spans="1:89" s="23" customFormat="1" ht="66.75" customHeight="1">
      <c r="A1353" s="372" t="s">
        <v>5084</v>
      </c>
      <c r="B1353" s="372" t="s">
        <v>23</v>
      </c>
      <c r="C1353" s="81" t="s">
        <v>2328</v>
      </c>
      <c r="D1353" s="81" t="s">
        <v>1468</v>
      </c>
      <c r="E1353" s="81" t="s">
        <v>2329</v>
      </c>
      <c r="F1353" s="216" t="s">
        <v>4371</v>
      </c>
      <c r="G1353" s="103" t="s">
        <v>35</v>
      </c>
      <c r="H1353" s="103">
        <v>0</v>
      </c>
      <c r="I1353" s="103">
        <v>470000000</v>
      </c>
      <c r="J1353" s="63" t="s">
        <v>25</v>
      </c>
      <c r="K1353" s="372" t="s">
        <v>3084</v>
      </c>
      <c r="L1353" s="63" t="s">
        <v>26</v>
      </c>
      <c r="M1353" s="63" t="s">
        <v>27</v>
      </c>
      <c r="N1353" s="64" t="s">
        <v>2044</v>
      </c>
      <c r="O1353" s="372" t="s">
        <v>28</v>
      </c>
      <c r="P1353" s="110">
        <v>796</v>
      </c>
      <c r="Q1353" s="103" t="s">
        <v>29</v>
      </c>
      <c r="R1353" s="103">
        <v>1</v>
      </c>
      <c r="S1353" s="101">
        <v>4285.72</v>
      </c>
      <c r="T1353" s="102">
        <f t="shared" si="46"/>
        <v>4285.72</v>
      </c>
      <c r="U1353" s="90">
        <f t="shared" si="47"/>
        <v>4800.0064000000011</v>
      </c>
      <c r="V1353" s="63"/>
      <c r="W1353" s="111" t="s">
        <v>262</v>
      </c>
      <c r="X1353" s="112" t="s">
        <v>4046</v>
      </c>
      <c r="Y1353" s="104"/>
      <c r="Z1353" s="407"/>
      <c r="AA1353" s="408"/>
      <c r="AB1353" s="409"/>
      <c r="AC1353" s="308"/>
      <c r="AD1353" s="308"/>
      <c r="AE1353" s="308"/>
      <c r="AF1353" s="308"/>
      <c r="AG1353" s="308"/>
      <c r="AH1353" s="410"/>
      <c r="AI1353" s="74"/>
      <c r="AJ1353" s="74"/>
      <c r="AK1353" s="409"/>
      <c r="AL1353" s="74"/>
      <c r="AM1353" s="74"/>
      <c r="AN1353" s="74"/>
      <c r="AO1353" s="74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93"/>
      <c r="CB1353" s="293"/>
      <c r="CC1353" s="293"/>
      <c r="CD1353" s="22"/>
      <c r="CE1353" s="22"/>
      <c r="CF1353" s="22"/>
      <c r="CG1353" s="22"/>
      <c r="CH1353" s="22"/>
      <c r="CI1353" s="22"/>
      <c r="CJ1353" s="22"/>
      <c r="CK1353" s="22"/>
    </row>
    <row r="1354" spans="1:89" s="23" customFormat="1" ht="66.75" customHeight="1">
      <c r="A1354" s="372" t="s">
        <v>3257</v>
      </c>
      <c r="B1354" s="372" t="s">
        <v>23</v>
      </c>
      <c r="C1354" s="81" t="s">
        <v>1470</v>
      </c>
      <c r="D1354" s="81" t="s">
        <v>1466</v>
      </c>
      <c r="E1354" s="81" t="s">
        <v>2451</v>
      </c>
      <c r="F1354" s="216" t="s">
        <v>1306</v>
      </c>
      <c r="G1354" s="103" t="s">
        <v>24</v>
      </c>
      <c r="H1354" s="103">
        <v>0</v>
      </c>
      <c r="I1354" s="103">
        <v>470000000</v>
      </c>
      <c r="J1354" s="63" t="s">
        <v>25</v>
      </c>
      <c r="K1354" s="372" t="s">
        <v>3479</v>
      </c>
      <c r="L1354" s="63" t="s">
        <v>26</v>
      </c>
      <c r="M1354" s="63" t="s">
        <v>27</v>
      </c>
      <c r="N1354" s="64" t="s">
        <v>1594</v>
      </c>
      <c r="O1354" s="372" t="s">
        <v>28</v>
      </c>
      <c r="P1354" s="110">
        <v>796</v>
      </c>
      <c r="Q1354" s="103" t="s">
        <v>29</v>
      </c>
      <c r="R1354" s="103">
        <v>0</v>
      </c>
      <c r="S1354" s="101">
        <v>7150</v>
      </c>
      <c r="T1354" s="102">
        <f t="shared" si="46"/>
        <v>0</v>
      </c>
      <c r="U1354" s="90">
        <f t="shared" si="47"/>
        <v>0</v>
      </c>
      <c r="V1354" s="189"/>
      <c r="W1354" s="190" t="s">
        <v>262</v>
      </c>
      <c r="X1354" s="191"/>
      <c r="Y1354" s="104"/>
      <c r="Z1354" s="407"/>
      <c r="AA1354" s="408"/>
      <c r="AB1354" s="409"/>
      <c r="AC1354" s="308"/>
      <c r="AD1354" s="308"/>
      <c r="AE1354" s="308"/>
      <c r="AF1354" s="308"/>
      <c r="AG1354" s="308"/>
      <c r="AH1354" s="410"/>
      <c r="AI1354" s="74"/>
      <c r="AJ1354" s="74"/>
      <c r="AK1354" s="409"/>
      <c r="AL1354" s="74"/>
      <c r="AM1354" s="74"/>
      <c r="AN1354" s="74"/>
      <c r="AO1354" s="74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93"/>
      <c r="CB1354" s="293"/>
      <c r="CC1354" s="293"/>
      <c r="CD1354" s="22"/>
      <c r="CE1354" s="22"/>
      <c r="CF1354" s="22"/>
      <c r="CG1354" s="22"/>
      <c r="CH1354" s="22"/>
      <c r="CI1354" s="22"/>
      <c r="CJ1354" s="22"/>
      <c r="CK1354" s="22"/>
    </row>
    <row r="1355" spans="1:89" s="23" customFormat="1" ht="66.75" customHeight="1">
      <c r="A1355" s="372" t="s">
        <v>3258</v>
      </c>
      <c r="B1355" s="372" t="s">
        <v>23</v>
      </c>
      <c r="C1355" s="81" t="s">
        <v>1431</v>
      </c>
      <c r="D1355" s="81" t="s">
        <v>1429</v>
      </c>
      <c r="E1355" s="81" t="s">
        <v>1430</v>
      </c>
      <c r="F1355" s="216" t="s">
        <v>1371</v>
      </c>
      <c r="G1355" s="103" t="s">
        <v>24</v>
      </c>
      <c r="H1355" s="103">
        <v>0</v>
      </c>
      <c r="I1355" s="103">
        <v>470000000</v>
      </c>
      <c r="J1355" s="63" t="s">
        <v>25</v>
      </c>
      <c r="K1355" s="372" t="s">
        <v>3479</v>
      </c>
      <c r="L1355" s="63" t="s">
        <v>26</v>
      </c>
      <c r="M1355" s="63" t="s">
        <v>27</v>
      </c>
      <c r="N1355" s="64" t="s">
        <v>1594</v>
      </c>
      <c r="O1355" s="372" t="s">
        <v>28</v>
      </c>
      <c r="P1355" s="110">
        <v>796</v>
      </c>
      <c r="Q1355" s="103" t="s">
        <v>29</v>
      </c>
      <c r="R1355" s="103">
        <v>0</v>
      </c>
      <c r="S1355" s="101">
        <v>18200</v>
      </c>
      <c r="T1355" s="102">
        <f t="shared" si="46"/>
        <v>0</v>
      </c>
      <c r="U1355" s="90">
        <f t="shared" si="47"/>
        <v>0</v>
      </c>
      <c r="V1355" s="63"/>
      <c r="W1355" s="111" t="s">
        <v>262</v>
      </c>
      <c r="X1355" s="112"/>
      <c r="Y1355" s="104"/>
      <c r="Z1355" s="407"/>
      <c r="AA1355" s="408"/>
      <c r="AB1355" s="409"/>
      <c r="AC1355" s="308"/>
      <c r="AD1355" s="308"/>
      <c r="AE1355" s="308"/>
      <c r="AF1355" s="308"/>
      <c r="AG1355" s="308"/>
      <c r="AH1355" s="410"/>
      <c r="AI1355" s="74"/>
      <c r="AJ1355" s="74"/>
      <c r="AK1355" s="409"/>
      <c r="AL1355" s="74"/>
      <c r="AM1355" s="74"/>
      <c r="AN1355" s="74"/>
      <c r="AO1355" s="74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93"/>
      <c r="CB1355" s="293"/>
      <c r="CC1355" s="293"/>
      <c r="CD1355" s="22"/>
      <c r="CE1355" s="22"/>
      <c r="CF1355" s="22"/>
      <c r="CG1355" s="22"/>
      <c r="CH1355" s="22"/>
      <c r="CI1355" s="22"/>
      <c r="CJ1355" s="22"/>
      <c r="CK1355" s="22"/>
    </row>
    <row r="1356" spans="1:89" s="23" customFormat="1" ht="66.75" customHeight="1">
      <c r="A1356" s="372" t="s">
        <v>5085</v>
      </c>
      <c r="B1356" s="372" t="s">
        <v>23</v>
      </c>
      <c r="C1356" s="81" t="s">
        <v>1431</v>
      </c>
      <c r="D1356" s="81" t="s">
        <v>1429</v>
      </c>
      <c r="E1356" s="81" t="s">
        <v>1430</v>
      </c>
      <c r="F1356" s="216" t="s">
        <v>1371</v>
      </c>
      <c r="G1356" s="103" t="s">
        <v>35</v>
      </c>
      <c r="H1356" s="103">
        <v>0</v>
      </c>
      <c r="I1356" s="103">
        <v>470000000</v>
      </c>
      <c r="J1356" s="63" t="s">
        <v>25</v>
      </c>
      <c r="K1356" s="372" t="s">
        <v>3084</v>
      </c>
      <c r="L1356" s="63" t="s">
        <v>26</v>
      </c>
      <c r="M1356" s="63" t="s">
        <v>27</v>
      </c>
      <c r="N1356" s="64" t="s">
        <v>2044</v>
      </c>
      <c r="O1356" s="372" t="s">
        <v>28</v>
      </c>
      <c r="P1356" s="110">
        <v>796</v>
      </c>
      <c r="Q1356" s="103" t="s">
        <v>29</v>
      </c>
      <c r="R1356" s="103">
        <v>5</v>
      </c>
      <c r="S1356" s="101">
        <v>21840</v>
      </c>
      <c r="T1356" s="102">
        <f t="shared" si="46"/>
        <v>109200</v>
      </c>
      <c r="U1356" s="90">
        <f t="shared" si="47"/>
        <v>122304.00000000001</v>
      </c>
      <c r="V1356" s="63"/>
      <c r="W1356" s="111" t="s">
        <v>262</v>
      </c>
      <c r="X1356" s="112" t="s">
        <v>4046</v>
      </c>
      <c r="Y1356" s="132"/>
      <c r="Z1356" s="455"/>
      <c r="AA1356" s="405"/>
      <c r="AB1356" s="403"/>
      <c r="AC1356" s="404"/>
      <c r="AD1356" s="404"/>
      <c r="AE1356" s="404"/>
      <c r="AF1356" s="404"/>
      <c r="AG1356" s="411"/>
      <c r="AH1356" s="405"/>
      <c r="AI1356" s="405"/>
      <c r="AJ1356" s="406"/>
      <c r="AK1356" s="405"/>
      <c r="AL1356" s="406"/>
      <c r="AM1356" s="22"/>
      <c r="AN1356" s="74"/>
      <c r="AO1356" s="74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93"/>
      <c r="CB1356" s="293"/>
      <c r="CC1356" s="293"/>
      <c r="CD1356" s="22"/>
      <c r="CE1356" s="22"/>
      <c r="CF1356" s="22"/>
      <c r="CG1356" s="22"/>
      <c r="CH1356" s="22"/>
      <c r="CI1356" s="22"/>
      <c r="CJ1356" s="22"/>
      <c r="CK1356" s="22"/>
    </row>
    <row r="1357" spans="1:89" s="23" customFormat="1" ht="66.75" customHeight="1">
      <c r="A1357" s="372" t="s">
        <v>3259</v>
      </c>
      <c r="B1357" s="372" t="s">
        <v>23</v>
      </c>
      <c r="C1357" s="81" t="s">
        <v>3340</v>
      </c>
      <c r="D1357" s="81" t="s">
        <v>1429</v>
      </c>
      <c r="E1357" s="81" t="s">
        <v>3341</v>
      </c>
      <c r="F1357" s="216" t="s">
        <v>1372</v>
      </c>
      <c r="G1357" s="103" t="s">
        <v>24</v>
      </c>
      <c r="H1357" s="103">
        <v>0</v>
      </c>
      <c r="I1357" s="103">
        <v>470000000</v>
      </c>
      <c r="J1357" s="63" t="s">
        <v>25</v>
      </c>
      <c r="K1357" s="372" t="s">
        <v>3479</v>
      </c>
      <c r="L1357" s="63" t="s">
        <v>26</v>
      </c>
      <c r="M1357" s="63" t="s">
        <v>27</v>
      </c>
      <c r="N1357" s="64" t="s">
        <v>1594</v>
      </c>
      <c r="O1357" s="372" t="s">
        <v>28</v>
      </c>
      <c r="P1357" s="110">
        <v>796</v>
      </c>
      <c r="Q1357" s="103" t="s">
        <v>29</v>
      </c>
      <c r="R1357" s="103">
        <v>0</v>
      </c>
      <c r="S1357" s="101">
        <v>21840</v>
      </c>
      <c r="T1357" s="102">
        <f t="shared" si="46"/>
        <v>0</v>
      </c>
      <c r="U1357" s="90">
        <f t="shared" si="47"/>
        <v>0</v>
      </c>
      <c r="V1357" s="63"/>
      <c r="W1357" s="111" t="s">
        <v>262</v>
      </c>
      <c r="X1357" s="112"/>
      <c r="Y1357" s="104"/>
      <c r="Z1357" s="407"/>
      <c r="AA1357" s="408"/>
      <c r="AB1357" s="409"/>
      <c r="AC1357" s="308"/>
      <c r="AD1357" s="308"/>
      <c r="AE1357" s="308"/>
      <c r="AF1357" s="308"/>
      <c r="AG1357" s="308"/>
      <c r="AH1357" s="410"/>
      <c r="AI1357" s="74"/>
      <c r="AJ1357" s="74"/>
      <c r="AK1357" s="409"/>
      <c r="AL1357" s="74"/>
      <c r="AM1357" s="74"/>
      <c r="AN1357" s="74"/>
      <c r="AO1357" s="74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93"/>
      <c r="CB1357" s="293"/>
      <c r="CC1357" s="293"/>
      <c r="CD1357" s="22"/>
      <c r="CE1357" s="22"/>
      <c r="CF1357" s="22"/>
      <c r="CG1357" s="22"/>
      <c r="CH1357" s="22"/>
      <c r="CI1357" s="22"/>
      <c r="CJ1357" s="22"/>
      <c r="CK1357" s="22"/>
    </row>
    <row r="1358" spans="1:89" s="23" customFormat="1" ht="66.75" customHeight="1">
      <c r="A1358" s="372" t="s">
        <v>5086</v>
      </c>
      <c r="B1358" s="372" t="s">
        <v>23</v>
      </c>
      <c r="C1358" s="81" t="s">
        <v>3340</v>
      </c>
      <c r="D1358" s="81" t="s">
        <v>1429</v>
      </c>
      <c r="E1358" s="81" t="s">
        <v>3341</v>
      </c>
      <c r="F1358" s="216" t="s">
        <v>1372</v>
      </c>
      <c r="G1358" s="103" t="s">
        <v>35</v>
      </c>
      <c r="H1358" s="103">
        <v>0</v>
      </c>
      <c r="I1358" s="103">
        <v>470000000</v>
      </c>
      <c r="J1358" s="63" t="s">
        <v>25</v>
      </c>
      <c r="K1358" s="372" t="s">
        <v>3084</v>
      </c>
      <c r="L1358" s="63" t="s">
        <v>26</v>
      </c>
      <c r="M1358" s="63" t="s">
        <v>27</v>
      </c>
      <c r="N1358" s="64" t="s">
        <v>2044</v>
      </c>
      <c r="O1358" s="372" t="s">
        <v>28</v>
      </c>
      <c r="P1358" s="110">
        <v>796</v>
      </c>
      <c r="Q1358" s="103" t="s">
        <v>29</v>
      </c>
      <c r="R1358" s="103">
        <v>5</v>
      </c>
      <c r="S1358" s="101">
        <v>19680</v>
      </c>
      <c r="T1358" s="102">
        <f t="shared" si="46"/>
        <v>98400</v>
      </c>
      <c r="U1358" s="90">
        <f t="shared" si="47"/>
        <v>110208.00000000001</v>
      </c>
      <c r="V1358" s="63"/>
      <c r="W1358" s="111" t="s">
        <v>262</v>
      </c>
      <c r="X1358" s="112" t="s">
        <v>4046</v>
      </c>
      <c r="Y1358" s="132"/>
      <c r="Z1358" s="455"/>
      <c r="AA1358" s="405"/>
      <c r="AB1358" s="403"/>
      <c r="AC1358" s="404"/>
      <c r="AD1358" s="404"/>
      <c r="AE1358" s="404"/>
      <c r="AF1358" s="404"/>
      <c r="AG1358" s="411"/>
      <c r="AH1358" s="405"/>
      <c r="AI1358" s="405"/>
      <c r="AJ1358" s="406"/>
      <c r="AK1358" s="405"/>
      <c r="AL1358" s="406"/>
      <c r="AM1358" s="22"/>
      <c r="AN1358" s="74"/>
      <c r="AO1358" s="74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93"/>
      <c r="CB1358" s="293"/>
      <c r="CC1358" s="293"/>
      <c r="CD1358" s="22"/>
      <c r="CE1358" s="22"/>
      <c r="CF1358" s="22"/>
      <c r="CG1358" s="22"/>
      <c r="CH1358" s="22"/>
      <c r="CI1358" s="22"/>
      <c r="CJ1358" s="22"/>
      <c r="CK1358" s="22"/>
    </row>
    <row r="1359" spans="1:89" s="23" customFormat="1" ht="66.75" customHeight="1">
      <c r="A1359" s="372" t="s">
        <v>3260</v>
      </c>
      <c r="B1359" s="372" t="s">
        <v>23</v>
      </c>
      <c r="C1359" s="81" t="s">
        <v>2471</v>
      </c>
      <c r="D1359" s="81" t="s">
        <v>1429</v>
      </c>
      <c r="E1359" s="81" t="s">
        <v>2472</v>
      </c>
      <c r="F1359" s="216" t="s">
        <v>1373</v>
      </c>
      <c r="G1359" s="103" t="s">
        <v>24</v>
      </c>
      <c r="H1359" s="103">
        <v>0</v>
      </c>
      <c r="I1359" s="103">
        <v>470000000</v>
      </c>
      <c r="J1359" s="63" t="s">
        <v>25</v>
      </c>
      <c r="K1359" s="372" t="s">
        <v>3479</v>
      </c>
      <c r="L1359" s="63" t="s">
        <v>26</v>
      </c>
      <c r="M1359" s="63" t="s">
        <v>27</v>
      </c>
      <c r="N1359" s="64" t="s">
        <v>1594</v>
      </c>
      <c r="O1359" s="372" t="s">
        <v>28</v>
      </c>
      <c r="P1359" s="110">
        <v>796</v>
      </c>
      <c r="Q1359" s="103" t="s">
        <v>29</v>
      </c>
      <c r="R1359" s="103">
        <v>0</v>
      </c>
      <c r="S1359" s="101">
        <v>14700</v>
      </c>
      <c r="T1359" s="102">
        <f t="shared" si="46"/>
        <v>0</v>
      </c>
      <c r="U1359" s="90">
        <f t="shared" si="47"/>
        <v>0</v>
      </c>
      <c r="V1359" s="63"/>
      <c r="W1359" s="111" t="s">
        <v>262</v>
      </c>
      <c r="X1359" s="112"/>
      <c r="Y1359" s="104"/>
      <c r="Z1359" s="407"/>
      <c r="AA1359" s="408"/>
      <c r="AB1359" s="409"/>
      <c r="AC1359" s="308"/>
      <c r="AD1359" s="308"/>
      <c r="AE1359" s="308"/>
      <c r="AF1359" s="308"/>
      <c r="AG1359" s="308"/>
      <c r="AH1359" s="410"/>
      <c r="AI1359" s="74"/>
      <c r="AJ1359" s="74"/>
      <c r="AK1359" s="409"/>
      <c r="AL1359" s="74"/>
      <c r="AM1359" s="74"/>
      <c r="AN1359" s="74"/>
      <c r="AO1359" s="74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93"/>
      <c r="CB1359" s="293"/>
      <c r="CC1359" s="293"/>
      <c r="CD1359" s="22"/>
      <c r="CE1359" s="22"/>
      <c r="CF1359" s="22"/>
      <c r="CG1359" s="22"/>
      <c r="CH1359" s="22"/>
      <c r="CI1359" s="22"/>
      <c r="CJ1359" s="22"/>
      <c r="CK1359" s="22"/>
    </row>
    <row r="1360" spans="1:89" s="23" customFormat="1" ht="66.75" customHeight="1">
      <c r="A1360" s="372" t="s">
        <v>3261</v>
      </c>
      <c r="B1360" s="372" t="s">
        <v>23</v>
      </c>
      <c r="C1360" s="81" t="s">
        <v>1471</v>
      </c>
      <c r="D1360" s="81" t="s">
        <v>1472</v>
      </c>
      <c r="E1360" s="81" t="s">
        <v>1473</v>
      </c>
      <c r="F1360" s="216" t="s">
        <v>1374</v>
      </c>
      <c r="G1360" s="103" t="s">
        <v>24</v>
      </c>
      <c r="H1360" s="103">
        <v>0</v>
      </c>
      <c r="I1360" s="103">
        <v>470000000</v>
      </c>
      <c r="J1360" s="63" t="s">
        <v>25</v>
      </c>
      <c r="K1360" s="372" t="s">
        <v>3479</v>
      </c>
      <c r="L1360" s="63" t="s">
        <v>26</v>
      </c>
      <c r="M1360" s="63" t="s">
        <v>27</v>
      </c>
      <c r="N1360" s="64" t="s">
        <v>1594</v>
      </c>
      <c r="O1360" s="372" t="s">
        <v>28</v>
      </c>
      <c r="P1360" s="110" t="s">
        <v>806</v>
      </c>
      <c r="Q1360" s="103" t="s">
        <v>805</v>
      </c>
      <c r="R1360" s="103">
        <v>0</v>
      </c>
      <c r="S1360" s="101">
        <v>30</v>
      </c>
      <c r="T1360" s="102">
        <f t="shared" si="46"/>
        <v>0</v>
      </c>
      <c r="U1360" s="90">
        <f t="shared" si="47"/>
        <v>0</v>
      </c>
      <c r="V1360" s="189"/>
      <c r="W1360" s="190" t="s">
        <v>262</v>
      </c>
      <c r="X1360" s="191"/>
      <c r="Y1360" s="104"/>
      <c r="Z1360" s="407"/>
      <c r="AA1360" s="408"/>
      <c r="AB1360" s="409"/>
      <c r="AC1360" s="308"/>
      <c r="AD1360" s="308"/>
      <c r="AE1360" s="308"/>
      <c r="AF1360" s="308"/>
      <c r="AG1360" s="308"/>
      <c r="AH1360" s="410"/>
      <c r="AI1360" s="74"/>
      <c r="AJ1360" s="74"/>
      <c r="AK1360" s="409"/>
      <c r="AL1360" s="74"/>
      <c r="AM1360" s="74"/>
      <c r="AN1360" s="74"/>
      <c r="AO1360" s="74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93"/>
      <c r="CB1360" s="293"/>
      <c r="CC1360" s="293"/>
      <c r="CD1360" s="22"/>
      <c r="CE1360" s="22"/>
      <c r="CF1360" s="22"/>
      <c r="CG1360" s="22"/>
      <c r="CH1360" s="22"/>
      <c r="CI1360" s="22"/>
      <c r="CJ1360" s="22"/>
      <c r="CK1360" s="22"/>
    </row>
    <row r="1361" spans="1:89" s="23" customFormat="1" ht="66.75" customHeight="1">
      <c r="A1361" s="372" t="s">
        <v>3262</v>
      </c>
      <c r="B1361" s="372" t="s">
        <v>23</v>
      </c>
      <c r="C1361" s="81" t="s">
        <v>2331</v>
      </c>
      <c r="D1361" s="81" t="s">
        <v>1386</v>
      </c>
      <c r="E1361" s="81" t="s">
        <v>2332</v>
      </c>
      <c r="F1361" s="216" t="s">
        <v>1375</v>
      </c>
      <c r="G1361" s="103" t="s">
        <v>24</v>
      </c>
      <c r="H1361" s="103">
        <v>0</v>
      </c>
      <c r="I1361" s="103">
        <v>470000000</v>
      </c>
      <c r="J1361" s="63" t="s">
        <v>25</v>
      </c>
      <c r="K1361" s="372" t="s">
        <v>3479</v>
      </c>
      <c r="L1361" s="63" t="s">
        <v>26</v>
      </c>
      <c r="M1361" s="63" t="s">
        <v>27</v>
      </c>
      <c r="N1361" s="64" t="s">
        <v>1594</v>
      </c>
      <c r="O1361" s="372" t="s">
        <v>28</v>
      </c>
      <c r="P1361" s="110" t="s">
        <v>976</v>
      </c>
      <c r="Q1361" s="103" t="s">
        <v>975</v>
      </c>
      <c r="R1361" s="103">
        <v>0</v>
      </c>
      <c r="S1361" s="101">
        <v>3000</v>
      </c>
      <c r="T1361" s="102">
        <f t="shared" si="46"/>
        <v>0</v>
      </c>
      <c r="U1361" s="90">
        <f t="shared" si="47"/>
        <v>0</v>
      </c>
      <c r="V1361" s="189"/>
      <c r="W1361" s="190" t="s">
        <v>262</v>
      </c>
      <c r="X1361" s="191"/>
      <c r="Y1361" s="104"/>
      <c r="Z1361" s="407"/>
      <c r="AA1361" s="408"/>
      <c r="AB1361" s="409"/>
      <c r="AC1361" s="308"/>
      <c r="AD1361" s="308"/>
      <c r="AE1361" s="308"/>
      <c r="AF1361" s="308"/>
      <c r="AG1361" s="308"/>
      <c r="AH1361" s="410"/>
      <c r="AI1361" s="74"/>
      <c r="AJ1361" s="74"/>
      <c r="AK1361" s="409"/>
      <c r="AL1361" s="74"/>
      <c r="AM1361" s="74"/>
      <c r="AN1361" s="74"/>
      <c r="AO1361" s="74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93"/>
      <c r="CB1361" s="293"/>
      <c r="CC1361" s="293"/>
      <c r="CD1361" s="22"/>
      <c r="CE1361" s="22"/>
      <c r="CF1361" s="22"/>
      <c r="CG1361" s="22"/>
      <c r="CH1361" s="22"/>
      <c r="CI1361" s="22"/>
      <c r="CJ1361" s="22"/>
      <c r="CK1361" s="22"/>
    </row>
    <row r="1362" spans="1:89" s="23" customFormat="1" ht="66.75" customHeight="1">
      <c r="A1362" s="372" t="s">
        <v>3263</v>
      </c>
      <c r="B1362" s="372" t="s">
        <v>23</v>
      </c>
      <c r="C1362" s="81" t="s">
        <v>1926</v>
      </c>
      <c r="D1362" s="81" t="s">
        <v>1723</v>
      </c>
      <c r="E1362" s="81" t="s">
        <v>1927</v>
      </c>
      <c r="F1362" s="216" t="s">
        <v>1376</v>
      </c>
      <c r="G1362" s="103" t="s">
        <v>24</v>
      </c>
      <c r="H1362" s="103">
        <v>0</v>
      </c>
      <c r="I1362" s="103">
        <v>470000000</v>
      </c>
      <c r="J1362" s="63" t="s">
        <v>25</v>
      </c>
      <c r="K1362" s="372" t="s">
        <v>3479</v>
      </c>
      <c r="L1362" s="63" t="s">
        <v>26</v>
      </c>
      <c r="M1362" s="63" t="s">
        <v>27</v>
      </c>
      <c r="N1362" s="64" t="s">
        <v>1594</v>
      </c>
      <c r="O1362" s="372" t="s">
        <v>28</v>
      </c>
      <c r="P1362" s="110" t="s">
        <v>806</v>
      </c>
      <c r="Q1362" s="103" t="s">
        <v>805</v>
      </c>
      <c r="R1362" s="103">
        <v>0</v>
      </c>
      <c r="S1362" s="101">
        <v>67.599999999999994</v>
      </c>
      <c r="T1362" s="102">
        <f t="shared" si="46"/>
        <v>0</v>
      </c>
      <c r="U1362" s="90">
        <f t="shared" si="47"/>
        <v>0</v>
      </c>
      <c r="V1362" s="189"/>
      <c r="W1362" s="190" t="s">
        <v>262</v>
      </c>
      <c r="X1362" s="191"/>
      <c r="Y1362" s="104"/>
      <c r="Z1362" s="407"/>
      <c r="AA1362" s="408"/>
      <c r="AB1362" s="409"/>
      <c r="AC1362" s="308"/>
      <c r="AD1362" s="308"/>
      <c r="AE1362" s="308"/>
      <c r="AF1362" s="308"/>
      <c r="AG1362" s="308"/>
      <c r="AH1362" s="410"/>
      <c r="AI1362" s="74"/>
      <c r="AJ1362" s="74"/>
      <c r="AK1362" s="409"/>
      <c r="AL1362" s="74"/>
      <c r="AM1362" s="74"/>
      <c r="AN1362" s="74"/>
      <c r="AO1362" s="74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93"/>
      <c r="CB1362" s="293"/>
      <c r="CC1362" s="293"/>
      <c r="CD1362" s="22"/>
      <c r="CE1362" s="22"/>
      <c r="CF1362" s="22"/>
      <c r="CG1362" s="22"/>
      <c r="CH1362" s="22"/>
      <c r="CI1362" s="22"/>
      <c r="CJ1362" s="22"/>
      <c r="CK1362" s="22"/>
    </row>
    <row r="1363" spans="1:89" s="23" customFormat="1" ht="66.75" customHeight="1">
      <c r="A1363" s="372" t="s">
        <v>4357</v>
      </c>
      <c r="B1363" s="372" t="s">
        <v>23</v>
      </c>
      <c r="C1363" s="81" t="s">
        <v>1926</v>
      </c>
      <c r="D1363" s="81" t="s">
        <v>1723</v>
      </c>
      <c r="E1363" s="81" t="s">
        <v>1927</v>
      </c>
      <c r="F1363" s="216" t="s">
        <v>1376</v>
      </c>
      <c r="G1363" s="103" t="s">
        <v>24</v>
      </c>
      <c r="H1363" s="103">
        <v>0</v>
      </c>
      <c r="I1363" s="103">
        <v>470000000</v>
      </c>
      <c r="J1363" s="63" t="s">
        <v>25</v>
      </c>
      <c r="K1363" s="372" t="s">
        <v>3084</v>
      </c>
      <c r="L1363" s="63" t="s">
        <v>26</v>
      </c>
      <c r="M1363" s="63" t="s">
        <v>27</v>
      </c>
      <c r="N1363" s="64" t="s">
        <v>2044</v>
      </c>
      <c r="O1363" s="372" t="s">
        <v>28</v>
      </c>
      <c r="P1363" s="110" t="s">
        <v>806</v>
      </c>
      <c r="Q1363" s="103" t="s">
        <v>805</v>
      </c>
      <c r="R1363" s="103">
        <v>0</v>
      </c>
      <c r="S1363" s="101">
        <v>75</v>
      </c>
      <c r="T1363" s="102">
        <f t="shared" si="46"/>
        <v>0</v>
      </c>
      <c r="U1363" s="90">
        <f t="shared" si="47"/>
        <v>0</v>
      </c>
      <c r="V1363" s="189"/>
      <c r="W1363" s="190" t="s">
        <v>262</v>
      </c>
      <c r="X1363" s="191" t="s">
        <v>4285</v>
      </c>
      <c r="Y1363" s="104"/>
      <c r="Z1363" s="407"/>
      <c r="AA1363" s="408"/>
      <c r="AB1363" s="409"/>
      <c r="AC1363" s="308"/>
      <c r="AD1363" s="308"/>
      <c r="AE1363" s="308"/>
      <c r="AF1363" s="308"/>
      <c r="AG1363" s="308"/>
      <c r="AH1363" s="410"/>
      <c r="AI1363" s="74"/>
      <c r="AJ1363" s="74"/>
      <c r="AK1363" s="409"/>
      <c r="AL1363" s="74"/>
      <c r="AM1363" s="74"/>
      <c r="AN1363" s="74"/>
      <c r="AO1363" s="74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93"/>
      <c r="CB1363" s="293"/>
      <c r="CC1363" s="293"/>
      <c r="CD1363" s="22"/>
      <c r="CE1363" s="22"/>
      <c r="CF1363" s="22"/>
      <c r="CG1363" s="22"/>
      <c r="CH1363" s="22"/>
      <c r="CI1363" s="22"/>
      <c r="CJ1363" s="22"/>
      <c r="CK1363" s="22"/>
    </row>
    <row r="1364" spans="1:89" s="23" customFormat="1" ht="66.75" customHeight="1">
      <c r="A1364" s="372" t="s">
        <v>3264</v>
      </c>
      <c r="B1364" s="372" t="s">
        <v>23</v>
      </c>
      <c r="C1364" s="81" t="s">
        <v>2333</v>
      </c>
      <c r="D1364" s="81" t="s">
        <v>2334</v>
      </c>
      <c r="E1364" s="81" t="s">
        <v>2335</v>
      </c>
      <c r="F1364" s="216" t="s">
        <v>1377</v>
      </c>
      <c r="G1364" s="103" t="s">
        <v>24</v>
      </c>
      <c r="H1364" s="103">
        <v>0</v>
      </c>
      <c r="I1364" s="103">
        <v>470000000</v>
      </c>
      <c r="J1364" s="63" t="s">
        <v>25</v>
      </c>
      <c r="K1364" s="372" t="s">
        <v>3479</v>
      </c>
      <c r="L1364" s="63" t="s">
        <v>26</v>
      </c>
      <c r="M1364" s="63" t="s">
        <v>27</v>
      </c>
      <c r="N1364" s="64" t="s">
        <v>1594</v>
      </c>
      <c r="O1364" s="372" t="s">
        <v>28</v>
      </c>
      <c r="P1364" s="110">
        <v>796</v>
      </c>
      <c r="Q1364" s="103" t="s">
        <v>29</v>
      </c>
      <c r="R1364" s="103">
        <v>0</v>
      </c>
      <c r="S1364" s="101">
        <v>4017</v>
      </c>
      <c r="T1364" s="102">
        <f t="shared" si="46"/>
        <v>0</v>
      </c>
      <c r="U1364" s="90">
        <f t="shared" si="47"/>
        <v>0</v>
      </c>
      <c r="V1364" s="189"/>
      <c r="W1364" s="190" t="s">
        <v>262</v>
      </c>
      <c r="X1364" s="191"/>
      <c r="Y1364" s="104"/>
      <c r="Z1364" s="407"/>
      <c r="AA1364" s="408"/>
      <c r="AB1364" s="409"/>
      <c r="AC1364" s="308"/>
      <c r="AD1364" s="308"/>
      <c r="AE1364" s="308"/>
      <c r="AF1364" s="308"/>
      <c r="AG1364" s="308"/>
      <c r="AH1364" s="410"/>
      <c r="AI1364" s="74"/>
      <c r="AJ1364" s="74"/>
      <c r="AK1364" s="409"/>
      <c r="AL1364" s="74"/>
      <c r="AM1364" s="74"/>
      <c r="AN1364" s="74"/>
      <c r="AO1364" s="74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93"/>
      <c r="CB1364" s="293"/>
      <c r="CC1364" s="293"/>
      <c r="CD1364" s="22"/>
      <c r="CE1364" s="22"/>
      <c r="CF1364" s="22"/>
      <c r="CG1364" s="22"/>
      <c r="CH1364" s="22"/>
      <c r="CI1364" s="22"/>
      <c r="CJ1364" s="22"/>
      <c r="CK1364" s="22"/>
    </row>
    <row r="1365" spans="1:89" s="23" customFormat="1" ht="66.75" customHeight="1">
      <c r="A1365" s="372" t="s">
        <v>3265</v>
      </c>
      <c r="B1365" s="372" t="s">
        <v>23</v>
      </c>
      <c r="C1365" s="81" t="s">
        <v>2336</v>
      </c>
      <c r="D1365" s="81" t="s">
        <v>1479</v>
      </c>
      <c r="E1365" s="81" t="s">
        <v>2337</v>
      </c>
      <c r="F1365" s="216" t="s">
        <v>1378</v>
      </c>
      <c r="G1365" s="103" t="s">
        <v>24</v>
      </c>
      <c r="H1365" s="103">
        <v>0</v>
      </c>
      <c r="I1365" s="103">
        <v>470000000</v>
      </c>
      <c r="J1365" s="63" t="s">
        <v>25</v>
      </c>
      <c r="K1365" s="372" t="s">
        <v>3479</v>
      </c>
      <c r="L1365" s="63" t="s">
        <v>26</v>
      </c>
      <c r="M1365" s="63" t="s">
        <v>27</v>
      </c>
      <c r="N1365" s="64" t="s">
        <v>1594</v>
      </c>
      <c r="O1365" s="372" t="s">
        <v>28</v>
      </c>
      <c r="P1365" s="110" t="s">
        <v>1481</v>
      </c>
      <c r="Q1365" s="103" t="s">
        <v>1480</v>
      </c>
      <c r="R1365" s="103">
        <v>0</v>
      </c>
      <c r="S1365" s="101">
        <v>35000</v>
      </c>
      <c r="T1365" s="102">
        <f t="shared" si="46"/>
        <v>0</v>
      </c>
      <c r="U1365" s="90">
        <f t="shared" si="47"/>
        <v>0</v>
      </c>
      <c r="V1365" s="189"/>
      <c r="W1365" s="190" t="s">
        <v>262</v>
      </c>
      <c r="X1365" s="191"/>
      <c r="Y1365" s="104"/>
      <c r="Z1365" s="407"/>
      <c r="AA1365" s="408"/>
      <c r="AB1365" s="409"/>
      <c r="AC1365" s="308"/>
      <c r="AD1365" s="308"/>
      <c r="AE1365" s="308"/>
      <c r="AF1365" s="308"/>
      <c r="AG1365" s="308"/>
      <c r="AH1365" s="410"/>
      <c r="AI1365" s="74"/>
      <c r="AJ1365" s="74"/>
      <c r="AK1365" s="409"/>
      <c r="AL1365" s="74"/>
      <c r="AM1365" s="74"/>
      <c r="AN1365" s="74"/>
      <c r="AO1365" s="74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93"/>
      <c r="CB1365" s="293"/>
      <c r="CC1365" s="293"/>
      <c r="CD1365" s="22"/>
      <c r="CE1365" s="22"/>
      <c r="CF1365" s="22"/>
      <c r="CG1365" s="22"/>
      <c r="CH1365" s="22"/>
      <c r="CI1365" s="22"/>
      <c r="CJ1365" s="22"/>
      <c r="CK1365" s="22"/>
    </row>
    <row r="1366" spans="1:89" s="23" customFormat="1" ht="66.75" customHeight="1">
      <c r="A1366" s="372" t="s">
        <v>3266</v>
      </c>
      <c r="B1366" s="372" t="s">
        <v>23</v>
      </c>
      <c r="C1366" s="81" t="s">
        <v>2338</v>
      </c>
      <c r="D1366" s="81" t="s">
        <v>2339</v>
      </c>
      <c r="E1366" s="81" t="s">
        <v>2340</v>
      </c>
      <c r="F1366" s="216" t="s">
        <v>1307</v>
      </c>
      <c r="G1366" s="103" t="s">
        <v>24</v>
      </c>
      <c r="H1366" s="103">
        <v>0</v>
      </c>
      <c r="I1366" s="103">
        <v>470000000</v>
      </c>
      <c r="J1366" s="63" t="s">
        <v>25</v>
      </c>
      <c r="K1366" s="372" t="s">
        <v>3479</v>
      </c>
      <c r="L1366" s="63" t="s">
        <v>26</v>
      </c>
      <c r="M1366" s="63" t="s">
        <v>27</v>
      </c>
      <c r="N1366" s="64" t="s">
        <v>1594</v>
      </c>
      <c r="O1366" s="372" t="s">
        <v>28</v>
      </c>
      <c r="P1366" s="110">
        <v>796</v>
      </c>
      <c r="Q1366" s="103" t="s">
        <v>29</v>
      </c>
      <c r="R1366" s="103">
        <v>0</v>
      </c>
      <c r="S1366" s="101">
        <v>16800</v>
      </c>
      <c r="T1366" s="102">
        <f t="shared" si="46"/>
        <v>0</v>
      </c>
      <c r="U1366" s="90">
        <f t="shared" si="47"/>
        <v>0</v>
      </c>
      <c r="V1366" s="189"/>
      <c r="W1366" s="190" t="s">
        <v>262</v>
      </c>
      <c r="X1366" s="191"/>
      <c r="Y1366" s="104"/>
      <c r="Z1366" s="407"/>
      <c r="AA1366" s="408"/>
      <c r="AB1366" s="409"/>
      <c r="AC1366" s="308"/>
      <c r="AD1366" s="308"/>
      <c r="AE1366" s="308"/>
      <c r="AF1366" s="308"/>
      <c r="AG1366" s="308"/>
      <c r="AH1366" s="410"/>
      <c r="AI1366" s="74"/>
      <c r="AJ1366" s="74"/>
      <c r="AK1366" s="409"/>
      <c r="AL1366" s="74"/>
      <c r="AM1366" s="74"/>
      <c r="AN1366" s="74"/>
      <c r="AO1366" s="74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93"/>
      <c r="CB1366" s="293"/>
      <c r="CC1366" s="293"/>
      <c r="CD1366" s="22"/>
      <c r="CE1366" s="22"/>
      <c r="CF1366" s="22"/>
      <c r="CG1366" s="22"/>
      <c r="CH1366" s="22"/>
      <c r="CI1366" s="22"/>
      <c r="CJ1366" s="22"/>
      <c r="CK1366" s="22"/>
    </row>
    <row r="1367" spans="1:89" s="23" customFormat="1" ht="66.75" customHeight="1">
      <c r="A1367" s="372" t="s">
        <v>3267</v>
      </c>
      <c r="B1367" s="372" t="s">
        <v>23</v>
      </c>
      <c r="C1367" s="81" t="s">
        <v>2341</v>
      </c>
      <c r="D1367" s="81" t="s">
        <v>2342</v>
      </c>
      <c r="E1367" s="81" t="s">
        <v>2343</v>
      </c>
      <c r="F1367" s="216" t="s">
        <v>1379</v>
      </c>
      <c r="G1367" s="103" t="s">
        <v>24</v>
      </c>
      <c r="H1367" s="103">
        <v>0</v>
      </c>
      <c r="I1367" s="103">
        <v>470000000</v>
      </c>
      <c r="J1367" s="63" t="s">
        <v>25</v>
      </c>
      <c r="K1367" s="372" t="s">
        <v>3479</v>
      </c>
      <c r="L1367" s="63" t="s">
        <v>26</v>
      </c>
      <c r="M1367" s="63" t="s">
        <v>27</v>
      </c>
      <c r="N1367" s="64" t="s">
        <v>1594</v>
      </c>
      <c r="O1367" s="372" t="s">
        <v>28</v>
      </c>
      <c r="P1367" s="110">
        <v>796</v>
      </c>
      <c r="Q1367" s="103" t="s">
        <v>29</v>
      </c>
      <c r="R1367" s="103">
        <v>0</v>
      </c>
      <c r="S1367" s="101">
        <v>86000</v>
      </c>
      <c r="T1367" s="102">
        <f t="shared" si="46"/>
        <v>0</v>
      </c>
      <c r="U1367" s="90">
        <f t="shared" si="47"/>
        <v>0</v>
      </c>
      <c r="V1367" s="63"/>
      <c r="W1367" s="111" t="s">
        <v>262</v>
      </c>
      <c r="X1367" s="112"/>
      <c r="Y1367" s="104"/>
      <c r="Z1367" s="407"/>
      <c r="AA1367" s="408"/>
      <c r="AB1367" s="409"/>
      <c r="AC1367" s="308"/>
      <c r="AD1367" s="308"/>
      <c r="AE1367" s="308"/>
      <c r="AF1367" s="308"/>
      <c r="AG1367" s="308"/>
      <c r="AH1367" s="410"/>
      <c r="AI1367" s="74"/>
      <c r="AJ1367" s="74"/>
      <c r="AK1367" s="409"/>
      <c r="AL1367" s="74"/>
      <c r="AM1367" s="74"/>
      <c r="AN1367" s="74"/>
      <c r="AO1367" s="74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93"/>
      <c r="CB1367" s="293"/>
      <c r="CC1367" s="293"/>
      <c r="CD1367" s="22"/>
      <c r="CE1367" s="22"/>
      <c r="CF1367" s="22"/>
      <c r="CG1367" s="22"/>
      <c r="CH1367" s="22"/>
      <c r="CI1367" s="22"/>
      <c r="CJ1367" s="22"/>
      <c r="CK1367" s="22"/>
    </row>
    <row r="1368" spans="1:89" s="23" customFormat="1" ht="66.75" customHeight="1">
      <c r="A1368" s="372" t="s">
        <v>5087</v>
      </c>
      <c r="B1368" s="372" t="s">
        <v>23</v>
      </c>
      <c r="C1368" s="81" t="s">
        <v>2341</v>
      </c>
      <c r="D1368" s="81" t="s">
        <v>2342</v>
      </c>
      <c r="E1368" s="81" t="s">
        <v>2343</v>
      </c>
      <c r="F1368" s="216" t="s">
        <v>1379</v>
      </c>
      <c r="G1368" s="103" t="s">
        <v>35</v>
      </c>
      <c r="H1368" s="103">
        <v>0</v>
      </c>
      <c r="I1368" s="103">
        <v>470000000</v>
      </c>
      <c r="J1368" s="63" t="s">
        <v>25</v>
      </c>
      <c r="K1368" s="372" t="s">
        <v>3084</v>
      </c>
      <c r="L1368" s="63" t="s">
        <v>26</v>
      </c>
      <c r="M1368" s="63" t="s">
        <v>27</v>
      </c>
      <c r="N1368" s="64" t="s">
        <v>2044</v>
      </c>
      <c r="O1368" s="372" t="s">
        <v>28</v>
      </c>
      <c r="P1368" s="110">
        <v>796</v>
      </c>
      <c r="Q1368" s="103" t="s">
        <v>29</v>
      </c>
      <c r="R1368" s="103">
        <v>2</v>
      </c>
      <c r="S1368" s="101">
        <v>103200</v>
      </c>
      <c r="T1368" s="102">
        <f t="shared" si="46"/>
        <v>206400</v>
      </c>
      <c r="U1368" s="90">
        <f t="shared" si="47"/>
        <v>231168.00000000003</v>
      </c>
      <c r="V1368" s="63"/>
      <c r="W1368" s="111" t="s">
        <v>262</v>
      </c>
      <c r="X1368" s="191" t="s">
        <v>4285</v>
      </c>
      <c r="Y1368" s="104"/>
      <c r="Z1368" s="407"/>
      <c r="AA1368" s="408"/>
      <c r="AB1368" s="409"/>
      <c r="AC1368" s="308"/>
      <c r="AD1368" s="308"/>
      <c r="AE1368" s="308"/>
      <c r="AF1368" s="308"/>
      <c r="AG1368" s="308"/>
      <c r="AH1368" s="410"/>
      <c r="AI1368" s="74"/>
      <c r="AJ1368" s="74"/>
      <c r="AK1368" s="409"/>
      <c r="AL1368" s="74"/>
      <c r="AM1368" s="74"/>
      <c r="AN1368" s="74"/>
      <c r="AO1368" s="74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93"/>
      <c r="CB1368" s="293"/>
      <c r="CC1368" s="293"/>
      <c r="CD1368" s="22"/>
      <c r="CE1368" s="22"/>
      <c r="CF1368" s="22"/>
      <c r="CG1368" s="22"/>
      <c r="CH1368" s="22"/>
      <c r="CI1368" s="22"/>
      <c r="CJ1368" s="22"/>
      <c r="CK1368" s="22"/>
    </row>
    <row r="1369" spans="1:89" s="23" customFormat="1" ht="66.75" customHeight="1">
      <c r="A1369" s="372" t="s">
        <v>3268</v>
      </c>
      <c r="B1369" s="372" t="s">
        <v>23</v>
      </c>
      <c r="C1369" s="81" t="s">
        <v>2346</v>
      </c>
      <c r="D1369" s="81" t="s">
        <v>103</v>
      </c>
      <c r="E1369" s="81" t="s">
        <v>2347</v>
      </c>
      <c r="F1369" s="216" t="s">
        <v>1380</v>
      </c>
      <c r="G1369" s="103" t="s">
        <v>24</v>
      </c>
      <c r="H1369" s="103">
        <v>0</v>
      </c>
      <c r="I1369" s="103">
        <v>470000000</v>
      </c>
      <c r="J1369" s="63" t="s">
        <v>25</v>
      </c>
      <c r="K1369" s="372" t="s">
        <v>3479</v>
      </c>
      <c r="L1369" s="63" t="s">
        <v>26</v>
      </c>
      <c r="M1369" s="63" t="s">
        <v>27</v>
      </c>
      <c r="N1369" s="64" t="s">
        <v>1594</v>
      </c>
      <c r="O1369" s="372" t="s">
        <v>28</v>
      </c>
      <c r="P1369" s="110">
        <v>796</v>
      </c>
      <c r="Q1369" s="103" t="s">
        <v>29</v>
      </c>
      <c r="R1369" s="103">
        <v>0</v>
      </c>
      <c r="S1369" s="101">
        <v>2000</v>
      </c>
      <c r="T1369" s="102">
        <f t="shared" si="46"/>
        <v>0</v>
      </c>
      <c r="U1369" s="90">
        <f t="shared" si="47"/>
        <v>0</v>
      </c>
      <c r="V1369" s="189"/>
      <c r="W1369" s="190" t="s">
        <v>262</v>
      </c>
      <c r="X1369" s="191"/>
      <c r="Y1369" s="104"/>
      <c r="Z1369" s="407"/>
      <c r="AA1369" s="408"/>
      <c r="AB1369" s="409"/>
      <c r="AC1369" s="308"/>
      <c r="AD1369" s="308"/>
      <c r="AE1369" s="308"/>
      <c r="AF1369" s="308"/>
      <c r="AG1369" s="308"/>
      <c r="AH1369" s="410"/>
      <c r="AI1369" s="74"/>
      <c r="AJ1369" s="74"/>
      <c r="AK1369" s="409"/>
      <c r="AL1369" s="74"/>
      <c r="AM1369" s="74"/>
      <c r="AN1369" s="74"/>
      <c r="AO1369" s="74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93"/>
      <c r="CB1369" s="293"/>
      <c r="CC1369" s="293"/>
      <c r="CD1369" s="22"/>
      <c r="CE1369" s="22"/>
      <c r="CF1369" s="22"/>
      <c r="CG1369" s="22"/>
      <c r="CH1369" s="22"/>
      <c r="CI1369" s="22"/>
      <c r="CJ1369" s="22"/>
      <c r="CK1369" s="22"/>
    </row>
    <row r="1370" spans="1:89" s="23" customFormat="1" ht="66.75" customHeight="1">
      <c r="A1370" s="372" t="s">
        <v>3269</v>
      </c>
      <c r="B1370" s="372" t="s">
        <v>23</v>
      </c>
      <c r="C1370" s="81" t="s">
        <v>1447</v>
      </c>
      <c r="D1370" s="81" t="s">
        <v>57</v>
      </c>
      <c r="E1370" s="81" t="s">
        <v>1448</v>
      </c>
      <c r="F1370" s="216" t="s">
        <v>1381</v>
      </c>
      <c r="G1370" s="103" t="s">
        <v>24</v>
      </c>
      <c r="H1370" s="103">
        <v>0</v>
      </c>
      <c r="I1370" s="103">
        <v>470000000</v>
      </c>
      <c r="J1370" s="63" t="s">
        <v>25</v>
      </c>
      <c r="K1370" s="372" t="s">
        <v>3479</v>
      </c>
      <c r="L1370" s="63" t="s">
        <v>26</v>
      </c>
      <c r="M1370" s="63" t="s">
        <v>27</v>
      </c>
      <c r="N1370" s="64" t="s">
        <v>1594</v>
      </c>
      <c r="O1370" s="372" t="s">
        <v>28</v>
      </c>
      <c r="P1370" s="110">
        <v>796</v>
      </c>
      <c r="Q1370" s="103" t="s">
        <v>29</v>
      </c>
      <c r="R1370" s="103">
        <v>0</v>
      </c>
      <c r="S1370" s="101">
        <v>432.9</v>
      </c>
      <c r="T1370" s="102">
        <f t="shared" si="46"/>
        <v>0</v>
      </c>
      <c r="U1370" s="90">
        <f t="shared" si="47"/>
        <v>0</v>
      </c>
      <c r="V1370" s="63"/>
      <c r="W1370" s="111" t="s">
        <v>262</v>
      </c>
      <c r="X1370" s="112"/>
      <c r="Y1370" s="104"/>
      <c r="Z1370" s="407"/>
      <c r="AA1370" s="408"/>
      <c r="AB1370" s="409"/>
      <c r="AC1370" s="308"/>
      <c r="AD1370" s="308"/>
      <c r="AE1370" s="308"/>
      <c r="AF1370" s="308"/>
      <c r="AG1370" s="308"/>
      <c r="AH1370" s="410"/>
      <c r="AI1370" s="74"/>
      <c r="AJ1370" s="74"/>
      <c r="AK1370" s="409"/>
      <c r="AL1370" s="74"/>
      <c r="AM1370" s="74"/>
      <c r="AN1370" s="74"/>
      <c r="AO1370" s="74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93"/>
      <c r="CB1370" s="293"/>
      <c r="CC1370" s="293"/>
      <c r="CD1370" s="22"/>
      <c r="CE1370" s="22"/>
      <c r="CF1370" s="22"/>
      <c r="CG1370" s="22"/>
      <c r="CH1370" s="22"/>
      <c r="CI1370" s="22"/>
      <c r="CJ1370" s="22"/>
      <c r="CK1370" s="22"/>
    </row>
    <row r="1371" spans="1:89" s="23" customFormat="1" ht="66.75" customHeight="1">
      <c r="A1371" s="372" t="s">
        <v>5088</v>
      </c>
      <c r="B1371" s="372" t="s">
        <v>23</v>
      </c>
      <c r="C1371" s="81" t="s">
        <v>1447</v>
      </c>
      <c r="D1371" s="81" t="s">
        <v>57</v>
      </c>
      <c r="E1371" s="81" t="s">
        <v>1448</v>
      </c>
      <c r="F1371" s="216" t="s">
        <v>1381</v>
      </c>
      <c r="G1371" s="103" t="s">
        <v>35</v>
      </c>
      <c r="H1371" s="103">
        <v>0</v>
      </c>
      <c r="I1371" s="103">
        <v>470000000</v>
      </c>
      <c r="J1371" s="63" t="s">
        <v>25</v>
      </c>
      <c r="K1371" s="372" t="s">
        <v>3084</v>
      </c>
      <c r="L1371" s="63" t="s">
        <v>26</v>
      </c>
      <c r="M1371" s="63" t="s">
        <v>27</v>
      </c>
      <c r="N1371" s="64" t="s">
        <v>2044</v>
      </c>
      <c r="O1371" s="372" t="s">
        <v>28</v>
      </c>
      <c r="P1371" s="110">
        <v>796</v>
      </c>
      <c r="Q1371" s="103" t="s">
        <v>29</v>
      </c>
      <c r="R1371" s="103">
        <v>33</v>
      </c>
      <c r="S1371" s="101">
        <v>519.48</v>
      </c>
      <c r="T1371" s="102">
        <f t="shared" si="46"/>
        <v>17142.84</v>
      </c>
      <c r="U1371" s="90">
        <f t="shared" si="47"/>
        <v>19199.980800000001</v>
      </c>
      <c r="V1371" s="63"/>
      <c r="W1371" s="111" t="s">
        <v>262</v>
      </c>
      <c r="X1371" s="191" t="s">
        <v>4285</v>
      </c>
      <c r="Y1371" s="132"/>
      <c r="Z1371" s="455"/>
      <c r="AA1371" s="405"/>
      <c r="AB1371" s="403"/>
      <c r="AC1371" s="404"/>
      <c r="AD1371" s="404"/>
      <c r="AE1371" s="404"/>
      <c r="AF1371" s="404"/>
      <c r="AG1371" s="411"/>
      <c r="AH1371" s="405"/>
      <c r="AI1371" s="405"/>
      <c r="AJ1371" s="406"/>
      <c r="AK1371" s="405"/>
      <c r="AL1371" s="406"/>
      <c r="AM1371" s="74"/>
      <c r="AN1371" s="74"/>
      <c r="AO1371" s="74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93"/>
      <c r="CB1371" s="293"/>
      <c r="CC1371" s="293"/>
      <c r="CD1371" s="22"/>
      <c r="CE1371" s="22"/>
      <c r="CF1371" s="22"/>
      <c r="CG1371" s="22"/>
      <c r="CH1371" s="22"/>
      <c r="CI1371" s="22"/>
      <c r="CJ1371" s="22"/>
      <c r="CK1371" s="22"/>
    </row>
    <row r="1372" spans="1:89" s="23" customFormat="1" ht="66.75" customHeight="1">
      <c r="A1372" s="372" t="s">
        <v>3270</v>
      </c>
      <c r="B1372" s="372" t="s">
        <v>23</v>
      </c>
      <c r="C1372" s="81" t="s">
        <v>1423</v>
      </c>
      <c r="D1372" s="81" t="s">
        <v>57</v>
      </c>
      <c r="E1372" s="81" t="s">
        <v>1424</v>
      </c>
      <c r="F1372" s="216" t="s">
        <v>1382</v>
      </c>
      <c r="G1372" s="103" t="s">
        <v>24</v>
      </c>
      <c r="H1372" s="103">
        <v>0</v>
      </c>
      <c r="I1372" s="103">
        <v>470000000</v>
      </c>
      <c r="J1372" s="63" t="s">
        <v>25</v>
      </c>
      <c r="K1372" s="372" t="s">
        <v>3479</v>
      </c>
      <c r="L1372" s="63" t="s">
        <v>26</v>
      </c>
      <c r="M1372" s="63" t="s">
        <v>27</v>
      </c>
      <c r="N1372" s="64" t="s">
        <v>1594</v>
      </c>
      <c r="O1372" s="372" t="s">
        <v>28</v>
      </c>
      <c r="P1372" s="110">
        <v>796</v>
      </c>
      <c r="Q1372" s="103" t="s">
        <v>29</v>
      </c>
      <c r="R1372" s="103">
        <v>0</v>
      </c>
      <c r="S1372" s="101">
        <v>305.5</v>
      </c>
      <c r="T1372" s="102">
        <f t="shared" ref="T1372:T1435" si="48">S1372*R1372</f>
        <v>0</v>
      </c>
      <c r="U1372" s="90">
        <f t="shared" ref="U1372:U1435" si="49">T1372*1.12</f>
        <v>0</v>
      </c>
      <c r="V1372" s="63"/>
      <c r="W1372" s="111" t="s">
        <v>262</v>
      </c>
      <c r="X1372" s="112"/>
      <c r="Y1372" s="104"/>
      <c r="Z1372" s="407"/>
      <c r="AA1372" s="408"/>
      <c r="AB1372" s="409"/>
      <c r="AC1372" s="308"/>
      <c r="AD1372" s="308"/>
      <c r="AE1372" s="308"/>
      <c r="AF1372" s="308"/>
      <c r="AG1372" s="308"/>
      <c r="AH1372" s="410"/>
      <c r="AI1372" s="74"/>
      <c r="AJ1372" s="74"/>
      <c r="AK1372" s="409"/>
      <c r="AL1372" s="74"/>
      <c r="AM1372" s="74"/>
      <c r="AN1372" s="74"/>
      <c r="AO1372" s="74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93"/>
      <c r="CB1372" s="293"/>
      <c r="CC1372" s="293"/>
      <c r="CD1372" s="22"/>
      <c r="CE1372" s="22"/>
      <c r="CF1372" s="22"/>
      <c r="CG1372" s="22"/>
      <c r="CH1372" s="22"/>
      <c r="CI1372" s="22"/>
      <c r="CJ1372" s="22"/>
      <c r="CK1372" s="22"/>
    </row>
    <row r="1373" spans="1:89" s="23" customFormat="1" ht="66.75" customHeight="1">
      <c r="A1373" s="372" t="s">
        <v>5089</v>
      </c>
      <c r="B1373" s="372" t="s">
        <v>23</v>
      </c>
      <c r="C1373" s="81" t="s">
        <v>1423</v>
      </c>
      <c r="D1373" s="81" t="s">
        <v>57</v>
      </c>
      <c r="E1373" s="81" t="s">
        <v>1424</v>
      </c>
      <c r="F1373" s="216" t="s">
        <v>1382</v>
      </c>
      <c r="G1373" s="103" t="s">
        <v>35</v>
      </c>
      <c r="H1373" s="103">
        <v>0</v>
      </c>
      <c r="I1373" s="103">
        <v>470000000</v>
      </c>
      <c r="J1373" s="63" t="s">
        <v>25</v>
      </c>
      <c r="K1373" s="372" t="s">
        <v>3084</v>
      </c>
      <c r="L1373" s="63" t="s">
        <v>26</v>
      </c>
      <c r="M1373" s="63" t="s">
        <v>27</v>
      </c>
      <c r="N1373" s="64" t="s">
        <v>2044</v>
      </c>
      <c r="O1373" s="372" t="s">
        <v>28</v>
      </c>
      <c r="P1373" s="110">
        <v>796</v>
      </c>
      <c r="Q1373" s="103" t="s">
        <v>29</v>
      </c>
      <c r="R1373" s="103">
        <v>83</v>
      </c>
      <c r="S1373" s="101">
        <v>366.6</v>
      </c>
      <c r="T1373" s="102">
        <f t="shared" si="48"/>
        <v>30427.800000000003</v>
      </c>
      <c r="U1373" s="90">
        <f t="shared" si="49"/>
        <v>34079.136000000006</v>
      </c>
      <c r="V1373" s="63"/>
      <c r="W1373" s="111" t="s">
        <v>262</v>
      </c>
      <c r="X1373" s="191" t="s">
        <v>4285</v>
      </c>
      <c r="Y1373" s="132"/>
      <c r="Z1373" s="455"/>
      <c r="AA1373" s="405"/>
      <c r="AB1373" s="403"/>
      <c r="AC1373" s="404"/>
      <c r="AD1373" s="404"/>
      <c r="AE1373" s="404"/>
      <c r="AF1373" s="404"/>
      <c r="AG1373" s="411"/>
      <c r="AH1373" s="405"/>
      <c r="AI1373" s="405"/>
      <c r="AJ1373" s="406"/>
      <c r="AK1373" s="405"/>
      <c r="AL1373" s="406"/>
      <c r="AM1373" s="74"/>
      <c r="AN1373" s="74"/>
      <c r="AO1373" s="74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93"/>
      <c r="CB1373" s="293"/>
      <c r="CC1373" s="293"/>
      <c r="CD1373" s="22"/>
      <c r="CE1373" s="22"/>
      <c r="CF1373" s="22"/>
      <c r="CG1373" s="22"/>
      <c r="CH1373" s="22"/>
      <c r="CI1373" s="22"/>
      <c r="CJ1373" s="22"/>
      <c r="CK1373" s="22"/>
    </row>
    <row r="1374" spans="1:89" s="23" customFormat="1" ht="66.75" customHeight="1">
      <c r="A1374" s="372" t="s">
        <v>3271</v>
      </c>
      <c r="B1374" s="372" t="s">
        <v>23</v>
      </c>
      <c r="C1374" s="81" t="s">
        <v>2348</v>
      </c>
      <c r="D1374" s="81" t="s">
        <v>2349</v>
      </c>
      <c r="E1374" s="81" t="s">
        <v>2350</v>
      </c>
      <c r="F1374" s="216" t="s">
        <v>1383</v>
      </c>
      <c r="G1374" s="103" t="s">
        <v>24</v>
      </c>
      <c r="H1374" s="103">
        <v>0</v>
      </c>
      <c r="I1374" s="103">
        <v>470000000</v>
      </c>
      <c r="J1374" s="63" t="s">
        <v>25</v>
      </c>
      <c r="K1374" s="372" t="s">
        <v>3479</v>
      </c>
      <c r="L1374" s="63" t="s">
        <v>26</v>
      </c>
      <c r="M1374" s="63" t="s">
        <v>27</v>
      </c>
      <c r="N1374" s="64" t="s">
        <v>1594</v>
      </c>
      <c r="O1374" s="372" t="s">
        <v>28</v>
      </c>
      <c r="P1374" s="110">
        <v>796</v>
      </c>
      <c r="Q1374" s="103" t="s">
        <v>29</v>
      </c>
      <c r="R1374" s="103">
        <v>0</v>
      </c>
      <c r="S1374" s="101">
        <v>450</v>
      </c>
      <c r="T1374" s="102">
        <f t="shared" si="48"/>
        <v>0</v>
      </c>
      <c r="U1374" s="90">
        <f t="shared" si="49"/>
        <v>0</v>
      </c>
      <c r="V1374" s="189"/>
      <c r="W1374" s="190" t="s">
        <v>262</v>
      </c>
      <c r="X1374" s="191"/>
      <c r="Y1374" s="104"/>
      <c r="Z1374" s="407"/>
      <c r="AA1374" s="408"/>
      <c r="AB1374" s="409"/>
      <c r="AC1374" s="308"/>
      <c r="AD1374" s="308"/>
      <c r="AE1374" s="308"/>
      <c r="AF1374" s="308"/>
      <c r="AG1374" s="308"/>
      <c r="AH1374" s="410"/>
      <c r="AI1374" s="74"/>
      <c r="AJ1374" s="74"/>
      <c r="AK1374" s="409"/>
      <c r="AL1374" s="74"/>
      <c r="AM1374" s="74"/>
      <c r="AN1374" s="74"/>
      <c r="AO1374" s="74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93"/>
      <c r="CB1374" s="293"/>
      <c r="CC1374" s="293"/>
      <c r="CD1374" s="22"/>
      <c r="CE1374" s="22"/>
      <c r="CF1374" s="22"/>
      <c r="CG1374" s="22"/>
      <c r="CH1374" s="22"/>
      <c r="CI1374" s="22"/>
      <c r="CJ1374" s="22"/>
      <c r="CK1374" s="22"/>
    </row>
    <row r="1375" spans="1:89" s="23" customFormat="1" ht="66.75" customHeight="1">
      <c r="A1375" s="372" t="s">
        <v>3272</v>
      </c>
      <c r="B1375" s="372" t="s">
        <v>23</v>
      </c>
      <c r="C1375" s="81" t="s">
        <v>2348</v>
      </c>
      <c r="D1375" s="81" t="s">
        <v>2349</v>
      </c>
      <c r="E1375" s="81" t="s">
        <v>2350</v>
      </c>
      <c r="F1375" s="216" t="s">
        <v>1308</v>
      </c>
      <c r="G1375" s="103" t="s">
        <v>24</v>
      </c>
      <c r="H1375" s="103">
        <v>0</v>
      </c>
      <c r="I1375" s="103">
        <v>470000000</v>
      </c>
      <c r="J1375" s="63" t="s">
        <v>25</v>
      </c>
      <c r="K1375" s="372" t="s">
        <v>3479</v>
      </c>
      <c r="L1375" s="63" t="s">
        <v>26</v>
      </c>
      <c r="M1375" s="63" t="s">
        <v>27</v>
      </c>
      <c r="N1375" s="64" t="s">
        <v>1594</v>
      </c>
      <c r="O1375" s="372" t="s">
        <v>28</v>
      </c>
      <c r="P1375" s="110">
        <v>796</v>
      </c>
      <c r="Q1375" s="103" t="s">
        <v>29</v>
      </c>
      <c r="R1375" s="103">
        <v>0</v>
      </c>
      <c r="S1375" s="101">
        <v>250</v>
      </c>
      <c r="T1375" s="102">
        <f t="shared" si="48"/>
        <v>0</v>
      </c>
      <c r="U1375" s="90">
        <f t="shared" si="49"/>
        <v>0</v>
      </c>
      <c r="V1375" s="63"/>
      <c r="W1375" s="111" t="s">
        <v>262</v>
      </c>
      <c r="X1375" s="112"/>
      <c r="Y1375" s="104"/>
      <c r="Z1375" s="407"/>
      <c r="AA1375" s="408"/>
      <c r="AB1375" s="409"/>
      <c r="AC1375" s="308"/>
      <c r="AD1375" s="308"/>
      <c r="AE1375" s="308"/>
      <c r="AF1375" s="308"/>
      <c r="AG1375" s="308"/>
      <c r="AH1375" s="410"/>
      <c r="AI1375" s="74"/>
      <c r="AJ1375" s="74"/>
      <c r="AK1375" s="409"/>
      <c r="AL1375" s="74"/>
      <c r="AM1375" s="74"/>
      <c r="AN1375" s="74"/>
      <c r="AO1375" s="74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93"/>
      <c r="CB1375" s="293"/>
      <c r="CC1375" s="293"/>
      <c r="CD1375" s="22"/>
      <c r="CE1375" s="22"/>
      <c r="CF1375" s="22"/>
      <c r="CG1375" s="22"/>
      <c r="CH1375" s="22"/>
      <c r="CI1375" s="22"/>
      <c r="CJ1375" s="22"/>
      <c r="CK1375" s="22"/>
    </row>
    <row r="1376" spans="1:89" s="23" customFormat="1" ht="66.75" customHeight="1">
      <c r="A1376" s="372" t="s">
        <v>5090</v>
      </c>
      <c r="B1376" s="372" t="s">
        <v>23</v>
      </c>
      <c r="C1376" s="81" t="s">
        <v>2348</v>
      </c>
      <c r="D1376" s="81" t="s">
        <v>2349</v>
      </c>
      <c r="E1376" s="81" t="s">
        <v>2350</v>
      </c>
      <c r="F1376" s="216" t="s">
        <v>1308</v>
      </c>
      <c r="G1376" s="103" t="s">
        <v>35</v>
      </c>
      <c r="H1376" s="103">
        <v>0</v>
      </c>
      <c r="I1376" s="103">
        <v>470000000</v>
      </c>
      <c r="J1376" s="63" t="s">
        <v>25</v>
      </c>
      <c r="K1376" s="372" t="s">
        <v>3084</v>
      </c>
      <c r="L1376" s="63" t="s">
        <v>26</v>
      </c>
      <c r="M1376" s="63" t="s">
        <v>27</v>
      </c>
      <c r="N1376" s="64" t="s">
        <v>2044</v>
      </c>
      <c r="O1376" s="372" t="s">
        <v>28</v>
      </c>
      <c r="P1376" s="110">
        <v>796</v>
      </c>
      <c r="Q1376" s="103" t="s">
        <v>29</v>
      </c>
      <c r="R1376" s="103">
        <v>2</v>
      </c>
      <c r="S1376" s="101">
        <v>300</v>
      </c>
      <c r="T1376" s="102">
        <f t="shared" si="48"/>
        <v>600</v>
      </c>
      <c r="U1376" s="90">
        <f t="shared" si="49"/>
        <v>672.00000000000011</v>
      </c>
      <c r="V1376" s="63"/>
      <c r="W1376" s="111" t="s">
        <v>262</v>
      </c>
      <c r="X1376" s="191" t="s">
        <v>4285</v>
      </c>
      <c r="Y1376" s="104"/>
      <c r="Z1376" s="407"/>
      <c r="AA1376" s="408"/>
      <c r="AB1376" s="409"/>
      <c r="AC1376" s="308"/>
      <c r="AD1376" s="308"/>
      <c r="AE1376" s="308"/>
      <c r="AF1376" s="308"/>
      <c r="AG1376" s="308"/>
      <c r="AH1376" s="410"/>
      <c r="AI1376" s="74"/>
      <c r="AJ1376" s="74"/>
      <c r="AK1376" s="409"/>
      <c r="AL1376" s="74"/>
      <c r="AM1376" s="74"/>
      <c r="AN1376" s="74"/>
      <c r="AO1376" s="74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93"/>
      <c r="CB1376" s="293"/>
      <c r="CC1376" s="293"/>
      <c r="CD1376" s="22"/>
      <c r="CE1376" s="22"/>
      <c r="CF1376" s="22"/>
      <c r="CG1376" s="22"/>
      <c r="CH1376" s="22"/>
      <c r="CI1376" s="22"/>
      <c r="CJ1376" s="22"/>
      <c r="CK1376" s="22"/>
    </row>
    <row r="1377" spans="1:89" s="23" customFormat="1" ht="66.75" customHeight="1">
      <c r="A1377" s="372" t="s">
        <v>3273</v>
      </c>
      <c r="B1377" s="372" t="s">
        <v>23</v>
      </c>
      <c r="C1377" s="81" t="s">
        <v>1445</v>
      </c>
      <c r="D1377" s="81" t="s">
        <v>1168</v>
      </c>
      <c r="E1377" s="81" t="s">
        <v>1446</v>
      </c>
      <c r="F1377" s="216" t="s">
        <v>1384</v>
      </c>
      <c r="G1377" s="103" t="s">
        <v>24</v>
      </c>
      <c r="H1377" s="103">
        <v>0</v>
      </c>
      <c r="I1377" s="103">
        <v>470000000</v>
      </c>
      <c r="J1377" s="63" t="s">
        <v>25</v>
      </c>
      <c r="K1377" s="372" t="s">
        <v>3479</v>
      </c>
      <c r="L1377" s="63" t="s">
        <v>26</v>
      </c>
      <c r="M1377" s="63" t="s">
        <v>27</v>
      </c>
      <c r="N1377" s="64" t="s">
        <v>1594</v>
      </c>
      <c r="O1377" s="372" t="s">
        <v>28</v>
      </c>
      <c r="P1377" s="110">
        <v>796</v>
      </c>
      <c r="Q1377" s="103" t="s">
        <v>29</v>
      </c>
      <c r="R1377" s="103">
        <v>0</v>
      </c>
      <c r="S1377" s="101">
        <v>4910.72</v>
      </c>
      <c r="T1377" s="102">
        <f t="shared" si="48"/>
        <v>0</v>
      </c>
      <c r="U1377" s="90">
        <f t="shared" si="49"/>
        <v>0</v>
      </c>
      <c r="V1377" s="63"/>
      <c r="W1377" s="111" t="s">
        <v>262</v>
      </c>
      <c r="X1377" s="112"/>
      <c r="Y1377" s="104"/>
      <c r="Z1377" s="407"/>
      <c r="AA1377" s="408"/>
      <c r="AB1377" s="409"/>
      <c r="AC1377" s="308"/>
      <c r="AD1377" s="308"/>
      <c r="AE1377" s="308"/>
      <c r="AF1377" s="308"/>
      <c r="AG1377" s="308"/>
      <c r="AH1377" s="410"/>
      <c r="AI1377" s="74"/>
      <c r="AJ1377" s="74"/>
      <c r="AK1377" s="409"/>
      <c r="AL1377" s="74"/>
      <c r="AM1377" s="74"/>
      <c r="AN1377" s="74"/>
      <c r="AO1377" s="74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93"/>
      <c r="CB1377" s="293"/>
      <c r="CC1377" s="293"/>
      <c r="CD1377" s="22"/>
      <c r="CE1377" s="22"/>
      <c r="CF1377" s="22"/>
      <c r="CG1377" s="22"/>
      <c r="CH1377" s="22"/>
      <c r="CI1377" s="22"/>
      <c r="CJ1377" s="22"/>
      <c r="CK1377" s="22"/>
    </row>
    <row r="1378" spans="1:89" s="23" customFormat="1" ht="66.75" customHeight="1">
      <c r="A1378" s="372" t="s">
        <v>5091</v>
      </c>
      <c r="B1378" s="372" t="s">
        <v>23</v>
      </c>
      <c r="C1378" s="81" t="s">
        <v>1445</v>
      </c>
      <c r="D1378" s="81" t="s">
        <v>1168</v>
      </c>
      <c r="E1378" s="81" t="s">
        <v>1446</v>
      </c>
      <c r="F1378" s="216" t="s">
        <v>1384</v>
      </c>
      <c r="G1378" s="103" t="s">
        <v>35</v>
      </c>
      <c r="H1378" s="103">
        <v>0</v>
      </c>
      <c r="I1378" s="103">
        <v>470000000</v>
      </c>
      <c r="J1378" s="63" t="s">
        <v>25</v>
      </c>
      <c r="K1378" s="372" t="s">
        <v>3084</v>
      </c>
      <c r="L1378" s="63" t="s">
        <v>26</v>
      </c>
      <c r="M1378" s="63" t="s">
        <v>27</v>
      </c>
      <c r="N1378" s="64" t="s">
        <v>2044</v>
      </c>
      <c r="O1378" s="372" t="s">
        <v>28</v>
      </c>
      <c r="P1378" s="110">
        <v>796</v>
      </c>
      <c r="Q1378" s="103" t="s">
        <v>29</v>
      </c>
      <c r="R1378" s="103">
        <v>4</v>
      </c>
      <c r="S1378" s="101">
        <v>5892.86</v>
      </c>
      <c r="T1378" s="102">
        <f t="shared" si="48"/>
        <v>23571.439999999999</v>
      </c>
      <c r="U1378" s="90">
        <f t="shared" si="49"/>
        <v>26400.0128</v>
      </c>
      <c r="V1378" s="63"/>
      <c r="W1378" s="111" t="s">
        <v>262</v>
      </c>
      <c r="X1378" s="191" t="s">
        <v>4285</v>
      </c>
      <c r="Y1378" s="132"/>
      <c r="Z1378" s="455"/>
      <c r="AA1378" s="405"/>
      <c r="AB1378" s="403"/>
      <c r="AC1378" s="404"/>
      <c r="AD1378" s="404"/>
      <c r="AE1378" s="404"/>
      <c r="AF1378" s="404"/>
      <c r="AG1378" s="411"/>
      <c r="AH1378" s="405"/>
      <c r="AI1378" s="405"/>
      <c r="AJ1378" s="406"/>
      <c r="AK1378" s="405"/>
      <c r="AL1378" s="406"/>
      <c r="AM1378" s="74"/>
      <c r="AN1378" s="74"/>
      <c r="AO1378" s="74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93"/>
      <c r="CB1378" s="293"/>
      <c r="CC1378" s="293"/>
      <c r="CD1378" s="22"/>
      <c r="CE1378" s="22"/>
      <c r="CF1378" s="22"/>
      <c r="CG1378" s="22"/>
      <c r="CH1378" s="22"/>
      <c r="CI1378" s="22"/>
      <c r="CJ1378" s="22"/>
      <c r="CK1378" s="22"/>
    </row>
    <row r="1379" spans="1:89" s="23" customFormat="1" ht="66.75" customHeight="1">
      <c r="A1379" s="372" t="s">
        <v>3724</v>
      </c>
      <c r="B1379" s="372" t="s">
        <v>23</v>
      </c>
      <c r="C1379" s="81" t="s">
        <v>3089</v>
      </c>
      <c r="D1379" s="81" t="s">
        <v>1389</v>
      </c>
      <c r="E1379" s="81" t="s">
        <v>3090</v>
      </c>
      <c r="F1379" s="216" t="s">
        <v>1385</v>
      </c>
      <c r="G1379" s="103" t="s">
        <v>24</v>
      </c>
      <c r="H1379" s="103">
        <v>75</v>
      </c>
      <c r="I1379" s="103">
        <v>470000000</v>
      </c>
      <c r="J1379" s="63" t="s">
        <v>25</v>
      </c>
      <c r="K1379" s="372" t="s">
        <v>3479</v>
      </c>
      <c r="L1379" s="63" t="s">
        <v>26</v>
      </c>
      <c r="M1379" s="63" t="s">
        <v>27</v>
      </c>
      <c r="N1379" s="64" t="s">
        <v>1594</v>
      </c>
      <c r="O1379" s="372" t="s">
        <v>28</v>
      </c>
      <c r="P1379" s="110" t="s">
        <v>806</v>
      </c>
      <c r="Q1379" s="103" t="s">
        <v>805</v>
      </c>
      <c r="R1379" s="103">
        <v>0</v>
      </c>
      <c r="S1379" s="101">
        <v>74</v>
      </c>
      <c r="T1379" s="102">
        <f t="shared" si="48"/>
        <v>0</v>
      </c>
      <c r="U1379" s="90">
        <f t="shared" si="49"/>
        <v>0</v>
      </c>
      <c r="V1379" s="63"/>
      <c r="W1379" s="111" t="s">
        <v>262</v>
      </c>
      <c r="X1379" s="112"/>
      <c r="Y1379" s="104"/>
      <c r="Z1379" s="407"/>
      <c r="AA1379" s="408"/>
      <c r="AB1379" s="409"/>
      <c r="AC1379" s="308"/>
      <c r="AD1379" s="308"/>
      <c r="AE1379" s="308"/>
      <c r="AF1379" s="308"/>
      <c r="AG1379" s="308"/>
      <c r="AH1379" s="410"/>
      <c r="AI1379" s="74"/>
      <c r="AJ1379" s="74"/>
      <c r="AK1379" s="409"/>
      <c r="AL1379" s="74"/>
      <c r="AM1379" s="74"/>
      <c r="AN1379" s="74"/>
      <c r="AO1379" s="74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93"/>
      <c r="CB1379" s="293"/>
      <c r="CC1379" s="293"/>
      <c r="CD1379" s="22"/>
      <c r="CE1379" s="22"/>
      <c r="CF1379" s="22"/>
      <c r="CG1379" s="22"/>
      <c r="CH1379" s="22"/>
      <c r="CI1379" s="22"/>
      <c r="CJ1379" s="22"/>
      <c r="CK1379" s="22"/>
    </row>
    <row r="1380" spans="1:89" s="23" customFormat="1" ht="66.75" customHeight="1">
      <c r="A1380" s="372" t="s">
        <v>3274</v>
      </c>
      <c r="B1380" s="372" t="s">
        <v>23</v>
      </c>
      <c r="C1380" s="81" t="s">
        <v>951</v>
      </c>
      <c r="D1380" s="81" t="s">
        <v>952</v>
      </c>
      <c r="E1380" s="81" t="s">
        <v>953</v>
      </c>
      <c r="F1380" s="216" t="s">
        <v>3393</v>
      </c>
      <c r="G1380" s="103" t="s">
        <v>24</v>
      </c>
      <c r="H1380" s="103">
        <v>0</v>
      </c>
      <c r="I1380" s="103">
        <v>470000000</v>
      </c>
      <c r="J1380" s="63" t="s">
        <v>25</v>
      </c>
      <c r="K1380" s="372" t="s">
        <v>3479</v>
      </c>
      <c r="L1380" s="63" t="s">
        <v>26</v>
      </c>
      <c r="M1380" s="63" t="s">
        <v>27</v>
      </c>
      <c r="N1380" s="64" t="s">
        <v>643</v>
      </c>
      <c r="O1380" s="372" t="s">
        <v>28</v>
      </c>
      <c r="P1380" s="110" t="s">
        <v>517</v>
      </c>
      <c r="Q1380" s="63" t="s">
        <v>105</v>
      </c>
      <c r="R1380" s="103">
        <v>0</v>
      </c>
      <c r="S1380" s="101">
        <v>36000</v>
      </c>
      <c r="T1380" s="102">
        <f t="shared" si="48"/>
        <v>0</v>
      </c>
      <c r="U1380" s="90">
        <f t="shared" si="49"/>
        <v>0</v>
      </c>
      <c r="V1380" s="63"/>
      <c r="W1380" s="111" t="s">
        <v>262</v>
      </c>
      <c r="X1380" s="112"/>
      <c r="Y1380" s="104"/>
      <c r="Z1380" s="407"/>
      <c r="AA1380" s="408"/>
      <c r="AB1380" s="409"/>
      <c r="AC1380" s="308"/>
      <c r="AD1380" s="308"/>
      <c r="AE1380" s="308"/>
      <c r="AF1380" s="308"/>
      <c r="AG1380" s="308"/>
      <c r="AH1380" s="410"/>
      <c r="AI1380" s="74"/>
      <c r="AJ1380" s="74"/>
      <c r="AK1380" s="409"/>
      <c r="AL1380" s="74"/>
      <c r="AM1380" s="74"/>
      <c r="AN1380" s="74"/>
      <c r="AO1380" s="74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93"/>
      <c r="CB1380" s="293"/>
      <c r="CC1380" s="293"/>
      <c r="CD1380" s="22"/>
      <c r="CE1380" s="22"/>
      <c r="CF1380" s="22"/>
      <c r="CG1380" s="22"/>
      <c r="CH1380" s="22"/>
      <c r="CI1380" s="22"/>
      <c r="CJ1380" s="22"/>
      <c r="CK1380" s="22"/>
    </row>
    <row r="1381" spans="1:89" s="23" customFormat="1" ht="66.75" customHeight="1">
      <c r="A1381" s="219" t="s">
        <v>4021</v>
      </c>
      <c r="B1381" s="219" t="s">
        <v>23</v>
      </c>
      <c r="C1381" s="221" t="s">
        <v>951</v>
      </c>
      <c r="D1381" s="221" t="s">
        <v>952</v>
      </c>
      <c r="E1381" s="221" t="s">
        <v>953</v>
      </c>
      <c r="F1381" s="484" t="s">
        <v>3393</v>
      </c>
      <c r="G1381" s="218" t="s">
        <v>35</v>
      </c>
      <c r="H1381" s="218">
        <v>0</v>
      </c>
      <c r="I1381" s="218">
        <v>470000000</v>
      </c>
      <c r="J1381" s="218" t="s">
        <v>25</v>
      </c>
      <c r="K1381" s="219" t="s">
        <v>4016</v>
      </c>
      <c r="L1381" s="218" t="s">
        <v>26</v>
      </c>
      <c r="M1381" s="430" t="s">
        <v>27</v>
      </c>
      <c r="N1381" s="218" t="s">
        <v>4017</v>
      </c>
      <c r="O1381" s="219" t="s">
        <v>28</v>
      </c>
      <c r="P1381" s="239" t="s">
        <v>517</v>
      </c>
      <c r="Q1381" s="232" t="s">
        <v>105</v>
      </c>
      <c r="R1381" s="238">
        <v>8</v>
      </c>
      <c r="S1381" s="241">
        <v>36000</v>
      </c>
      <c r="T1381" s="439">
        <f t="shared" si="48"/>
        <v>288000</v>
      </c>
      <c r="U1381" s="252">
        <f t="shared" si="49"/>
        <v>322560.00000000006</v>
      </c>
      <c r="V1381" s="232"/>
      <c r="W1381" s="485" t="s">
        <v>262</v>
      </c>
      <c r="X1381" s="218" t="s">
        <v>4019</v>
      </c>
      <c r="Y1381" s="67"/>
      <c r="Z1381" s="69"/>
      <c r="AA1381" s="67"/>
      <c r="AB1381" s="435"/>
      <c r="AC1381" s="449"/>
      <c r="AD1381" s="308"/>
      <c r="AE1381" s="449"/>
      <c r="AF1381" s="308"/>
      <c r="AG1381" s="308"/>
      <c r="AH1381" s="410"/>
      <c r="AI1381" s="67"/>
      <c r="AJ1381" s="68"/>
      <c r="AK1381" s="69"/>
      <c r="AL1381" s="68"/>
      <c r="AM1381" s="67"/>
      <c r="AN1381" s="72"/>
      <c r="AO1381" s="74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93"/>
      <c r="CB1381" s="293"/>
      <c r="CC1381" s="293"/>
      <c r="CD1381" s="22"/>
      <c r="CE1381" s="22"/>
      <c r="CF1381" s="22"/>
      <c r="CG1381" s="22"/>
      <c r="CH1381" s="22"/>
      <c r="CI1381" s="22"/>
      <c r="CJ1381" s="22"/>
      <c r="CK1381" s="22"/>
    </row>
    <row r="1382" spans="1:89" s="23" customFormat="1" ht="66.75" customHeight="1">
      <c r="A1382" s="219" t="s">
        <v>3275</v>
      </c>
      <c r="B1382" s="219" t="s">
        <v>23</v>
      </c>
      <c r="C1382" s="221" t="s">
        <v>3472</v>
      </c>
      <c r="D1382" s="221" t="s">
        <v>3473</v>
      </c>
      <c r="E1382" s="221" t="s">
        <v>3474</v>
      </c>
      <c r="F1382" s="484" t="s">
        <v>3394</v>
      </c>
      <c r="G1382" s="238" t="s">
        <v>24</v>
      </c>
      <c r="H1382" s="238">
        <v>0</v>
      </c>
      <c r="I1382" s="238">
        <v>470000000</v>
      </c>
      <c r="J1382" s="232" t="s">
        <v>25</v>
      </c>
      <c r="K1382" s="219" t="s">
        <v>3479</v>
      </c>
      <c r="L1382" s="232" t="s">
        <v>26</v>
      </c>
      <c r="M1382" s="232" t="s">
        <v>27</v>
      </c>
      <c r="N1382" s="225" t="s">
        <v>643</v>
      </c>
      <c r="O1382" s="219" t="s">
        <v>28</v>
      </c>
      <c r="P1382" s="239">
        <v>796</v>
      </c>
      <c r="Q1382" s="238" t="s">
        <v>29</v>
      </c>
      <c r="R1382" s="238">
        <v>0</v>
      </c>
      <c r="S1382" s="241">
        <v>90</v>
      </c>
      <c r="T1382" s="439">
        <f t="shared" si="48"/>
        <v>0</v>
      </c>
      <c r="U1382" s="252">
        <f t="shared" si="49"/>
        <v>0</v>
      </c>
      <c r="V1382" s="232"/>
      <c r="W1382" s="485" t="s">
        <v>262</v>
      </c>
      <c r="X1382" s="486"/>
      <c r="Y1382" s="104"/>
      <c r="Z1382" s="407"/>
      <c r="AA1382" s="408"/>
      <c r="AB1382" s="409"/>
      <c r="AC1382" s="308"/>
      <c r="AD1382" s="308"/>
      <c r="AE1382" s="449"/>
      <c r="AF1382" s="308"/>
      <c r="AG1382" s="308"/>
      <c r="AH1382" s="410"/>
      <c r="AI1382" s="74"/>
      <c r="AJ1382" s="74"/>
      <c r="AK1382" s="409"/>
      <c r="AL1382" s="74"/>
      <c r="AM1382" s="74"/>
      <c r="AN1382" s="74"/>
      <c r="AO1382" s="74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93"/>
      <c r="CB1382" s="293"/>
      <c r="CC1382" s="293"/>
      <c r="CD1382" s="22"/>
      <c r="CE1382" s="22"/>
      <c r="CF1382" s="22"/>
      <c r="CG1382" s="22"/>
      <c r="CH1382" s="22"/>
      <c r="CI1382" s="22"/>
      <c r="CJ1382" s="22"/>
      <c r="CK1382" s="22"/>
    </row>
    <row r="1383" spans="1:89" s="23" customFormat="1" ht="66.75" customHeight="1">
      <c r="A1383" s="219" t="s">
        <v>4018</v>
      </c>
      <c r="B1383" s="219" t="s">
        <v>23</v>
      </c>
      <c r="C1383" s="221" t="s">
        <v>3472</v>
      </c>
      <c r="D1383" s="221" t="s">
        <v>3473</v>
      </c>
      <c r="E1383" s="221" t="s">
        <v>3474</v>
      </c>
      <c r="F1383" s="484" t="s">
        <v>3394</v>
      </c>
      <c r="G1383" s="218" t="s">
        <v>35</v>
      </c>
      <c r="H1383" s="218">
        <v>0</v>
      </c>
      <c r="I1383" s="218">
        <v>470000000</v>
      </c>
      <c r="J1383" s="218" t="s">
        <v>25</v>
      </c>
      <c r="K1383" s="219" t="s">
        <v>4016</v>
      </c>
      <c r="L1383" s="218" t="s">
        <v>26</v>
      </c>
      <c r="M1383" s="430" t="s">
        <v>27</v>
      </c>
      <c r="N1383" s="218" t="s">
        <v>4017</v>
      </c>
      <c r="O1383" s="219" t="s">
        <v>28</v>
      </c>
      <c r="P1383" s="239">
        <v>796</v>
      </c>
      <c r="Q1383" s="238" t="s">
        <v>29</v>
      </c>
      <c r="R1383" s="238">
        <v>1600</v>
      </c>
      <c r="S1383" s="241">
        <v>90</v>
      </c>
      <c r="T1383" s="439">
        <f t="shared" si="48"/>
        <v>144000</v>
      </c>
      <c r="U1383" s="252">
        <f t="shared" si="49"/>
        <v>161280.00000000003</v>
      </c>
      <c r="V1383" s="232"/>
      <c r="W1383" s="485" t="s">
        <v>262</v>
      </c>
      <c r="X1383" s="218" t="s">
        <v>4019</v>
      </c>
      <c r="Y1383" s="67"/>
      <c r="Z1383" s="69"/>
      <c r="AA1383" s="67"/>
      <c r="AB1383" s="435"/>
      <c r="AC1383" s="449"/>
      <c r="AD1383" s="308"/>
      <c r="AE1383" s="449"/>
      <c r="AF1383" s="308"/>
      <c r="AG1383" s="308"/>
      <c r="AH1383" s="410"/>
      <c r="AI1383" s="67"/>
      <c r="AJ1383" s="68"/>
      <c r="AK1383" s="69"/>
      <c r="AL1383" s="68"/>
      <c r="AM1383" s="67"/>
      <c r="AN1383" s="72"/>
      <c r="AO1383" s="74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93"/>
      <c r="CB1383" s="293"/>
      <c r="CC1383" s="293"/>
      <c r="CD1383" s="22"/>
      <c r="CE1383" s="22"/>
      <c r="CF1383" s="22"/>
      <c r="CG1383" s="22"/>
      <c r="CH1383" s="22"/>
      <c r="CI1383" s="22"/>
      <c r="CJ1383" s="22"/>
      <c r="CK1383" s="22"/>
    </row>
    <row r="1384" spans="1:89" s="23" customFormat="1" ht="66.75" customHeight="1">
      <c r="A1384" s="219" t="s">
        <v>3276</v>
      </c>
      <c r="B1384" s="219" t="s">
        <v>23</v>
      </c>
      <c r="C1384" s="221" t="s">
        <v>3797</v>
      </c>
      <c r="D1384" s="221" t="s">
        <v>3798</v>
      </c>
      <c r="E1384" s="221" t="s">
        <v>3799</v>
      </c>
      <c r="F1384" s="484" t="s">
        <v>3397</v>
      </c>
      <c r="G1384" s="238" t="s">
        <v>24</v>
      </c>
      <c r="H1384" s="238">
        <v>0</v>
      </c>
      <c r="I1384" s="238">
        <v>470000000</v>
      </c>
      <c r="J1384" s="232" t="s">
        <v>25</v>
      </c>
      <c r="K1384" s="219" t="s">
        <v>3479</v>
      </c>
      <c r="L1384" s="232" t="s">
        <v>26</v>
      </c>
      <c r="M1384" s="232" t="s">
        <v>27</v>
      </c>
      <c r="N1384" s="225" t="s">
        <v>643</v>
      </c>
      <c r="O1384" s="219" t="s">
        <v>28</v>
      </c>
      <c r="P1384" s="239" t="s">
        <v>517</v>
      </c>
      <c r="Q1384" s="232" t="s">
        <v>105</v>
      </c>
      <c r="R1384" s="238">
        <v>0</v>
      </c>
      <c r="S1384" s="241">
        <v>4000</v>
      </c>
      <c r="T1384" s="439">
        <f t="shared" si="48"/>
        <v>0</v>
      </c>
      <c r="U1384" s="252">
        <f t="shared" si="49"/>
        <v>0</v>
      </c>
      <c r="V1384" s="232"/>
      <c r="W1384" s="485" t="s">
        <v>262</v>
      </c>
      <c r="X1384" s="486"/>
      <c r="Y1384" s="104"/>
      <c r="Z1384" s="407"/>
      <c r="AA1384" s="408"/>
      <c r="AB1384" s="435"/>
      <c r="AC1384" s="449"/>
      <c r="AD1384" s="308"/>
      <c r="AE1384" s="449"/>
      <c r="AF1384" s="308"/>
      <c r="AG1384" s="308"/>
      <c r="AH1384" s="410"/>
      <c r="AI1384" s="74"/>
      <c r="AJ1384" s="74"/>
      <c r="AK1384" s="409"/>
      <c r="AL1384" s="74"/>
      <c r="AM1384" s="74"/>
      <c r="AN1384" s="74"/>
      <c r="AO1384" s="74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93"/>
      <c r="CB1384" s="293"/>
      <c r="CC1384" s="293"/>
      <c r="CD1384" s="22"/>
      <c r="CE1384" s="22"/>
      <c r="CF1384" s="22"/>
      <c r="CG1384" s="22"/>
      <c r="CH1384" s="22"/>
      <c r="CI1384" s="22"/>
      <c r="CJ1384" s="22"/>
      <c r="CK1384" s="22"/>
    </row>
    <row r="1385" spans="1:89" s="23" customFormat="1" ht="66.75" customHeight="1">
      <c r="A1385" s="219" t="s">
        <v>4020</v>
      </c>
      <c r="B1385" s="219" t="s">
        <v>23</v>
      </c>
      <c r="C1385" s="221" t="s">
        <v>3797</v>
      </c>
      <c r="D1385" s="221" t="s">
        <v>3798</v>
      </c>
      <c r="E1385" s="221" t="s">
        <v>3799</v>
      </c>
      <c r="F1385" s="484" t="s">
        <v>3397</v>
      </c>
      <c r="G1385" s="218" t="s">
        <v>35</v>
      </c>
      <c r="H1385" s="218">
        <v>0</v>
      </c>
      <c r="I1385" s="218">
        <v>470000000</v>
      </c>
      <c r="J1385" s="218" t="s">
        <v>25</v>
      </c>
      <c r="K1385" s="219" t="s">
        <v>4016</v>
      </c>
      <c r="L1385" s="218" t="s">
        <v>26</v>
      </c>
      <c r="M1385" s="430" t="s">
        <v>27</v>
      </c>
      <c r="N1385" s="218" t="s">
        <v>4017</v>
      </c>
      <c r="O1385" s="219" t="s">
        <v>28</v>
      </c>
      <c r="P1385" s="239" t="s">
        <v>517</v>
      </c>
      <c r="Q1385" s="232" t="s">
        <v>105</v>
      </c>
      <c r="R1385" s="238">
        <v>20</v>
      </c>
      <c r="S1385" s="241">
        <v>4000</v>
      </c>
      <c r="T1385" s="439">
        <f t="shared" si="48"/>
        <v>80000</v>
      </c>
      <c r="U1385" s="252">
        <f t="shared" si="49"/>
        <v>89600.000000000015</v>
      </c>
      <c r="V1385" s="232"/>
      <c r="W1385" s="485" t="s">
        <v>262</v>
      </c>
      <c r="X1385" s="218" t="s">
        <v>4019</v>
      </c>
      <c r="Y1385" s="67"/>
      <c r="Z1385" s="69"/>
      <c r="AA1385" s="67"/>
      <c r="AB1385" s="435"/>
      <c r="AC1385" s="449"/>
      <c r="AD1385" s="308"/>
      <c r="AE1385" s="449"/>
      <c r="AF1385" s="308"/>
      <c r="AG1385" s="308"/>
      <c r="AH1385" s="410"/>
      <c r="AI1385" s="67"/>
      <c r="AJ1385" s="68"/>
      <c r="AK1385" s="69"/>
      <c r="AL1385" s="68"/>
      <c r="AM1385" s="67"/>
      <c r="AN1385" s="72"/>
      <c r="AO1385" s="74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93"/>
      <c r="CB1385" s="293"/>
      <c r="CC1385" s="293"/>
      <c r="CD1385" s="22"/>
      <c r="CE1385" s="22"/>
      <c r="CF1385" s="22"/>
      <c r="CG1385" s="22"/>
      <c r="CH1385" s="22"/>
      <c r="CI1385" s="22"/>
      <c r="CJ1385" s="22"/>
      <c r="CK1385" s="22"/>
    </row>
    <row r="1386" spans="1:89" s="23" customFormat="1" ht="96" customHeight="1">
      <c r="A1386" s="219" t="s">
        <v>3277</v>
      </c>
      <c r="B1386" s="219" t="s">
        <v>23</v>
      </c>
      <c r="C1386" s="221" t="s">
        <v>3470</v>
      </c>
      <c r="D1386" s="221" t="s">
        <v>56</v>
      </c>
      <c r="E1386" s="221" t="s">
        <v>3471</v>
      </c>
      <c r="F1386" s="484" t="s">
        <v>3432</v>
      </c>
      <c r="G1386" s="238" t="s">
        <v>24</v>
      </c>
      <c r="H1386" s="238">
        <v>0</v>
      </c>
      <c r="I1386" s="238">
        <v>470000000</v>
      </c>
      <c r="J1386" s="232" t="s">
        <v>25</v>
      </c>
      <c r="K1386" s="219" t="s">
        <v>3479</v>
      </c>
      <c r="L1386" s="232" t="s">
        <v>26</v>
      </c>
      <c r="M1386" s="232" t="s">
        <v>27</v>
      </c>
      <c r="N1386" s="225" t="s">
        <v>1594</v>
      </c>
      <c r="O1386" s="219" t="s">
        <v>28</v>
      </c>
      <c r="P1386" s="239">
        <v>796</v>
      </c>
      <c r="Q1386" s="232" t="s">
        <v>29</v>
      </c>
      <c r="R1386" s="238">
        <v>1</v>
      </c>
      <c r="S1386" s="241">
        <v>300000</v>
      </c>
      <c r="T1386" s="439">
        <f t="shared" si="48"/>
        <v>300000</v>
      </c>
      <c r="U1386" s="252">
        <f t="shared" si="49"/>
        <v>336000.00000000006</v>
      </c>
      <c r="V1386" s="232"/>
      <c r="W1386" s="485" t="s">
        <v>262</v>
      </c>
      <c r="X1386" s="486"/>
      <c r="Y1386" s="107"/>
      <c r="Z1386" s="368"/>
      <c r="AA1386" s="490"/>
      <c r="AB1386" s="435"/>
      <c r="AC1386" s="449"/>
      <c r="AD1386" s="449"/>
      <c r="AE1386" s="449"/>
      <c r="AF1386" s="449"/>
      <c r="AG1386" s="449"/>
      <c r="AH1386" s="410"/>
      <c r="AI1386" s="434"/>
      <c r="AJ1386" s="368"/>
      <c r="AK1386" s="435"/>
      <c r="AL1386" s="434"/>
      <c r="AM1386" s="434"/>
      <c r="AN1386" s="434"/>
      <c r="AO1386" s="74"/>
      <c r="AP1386" s="74"/>
      <c r="AQ1386" s="74"/>
      <c r="AR1386" s="74"/>
      <c r="AS1386" s="74"/>
      <c r="AT1386" s="74"/>
      <c r="AU1386" s="74"/>
      <c r="AV1386" s="74"/>
      <c r="AW1386" s="74"/>
      <c r="AX1386" s="74"/>
      <c r="AY1386" s="74"/>
      <c r="AZ1386" s="74"/>
      <c r="BA1386" s="74"/>
      <c r="BB1386" s="74"/>
      <c r="BC1386" s="74"/>
      <c r="BD1386" s="74"/>
      <c r="BE1386" s="74"/>
      <c r="BF1386" s="74"/>
      <c r="BG1386" s="74"/>
      <c r="BH1386" s="74"/>
      <c r="BI1386" s="74"/>
      <c r="BJ1386" s="74"/>
      <c r="BK1386" s="74"/>
      <c r="BL1386" s="74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93"/>
      <c r="CB1386" s="293"/>
      <c r="CC1386" s="293"/>
      <c r="CD1386" s="22"/>
      <c r="CE1386" s="22"/>
      <c r="CF1386" s="22"/>
      <c r="CG1386" s="22"/>
      <c r="CH1386" s="22"/>
      <c r="CI1386" s="22"/>
      <c r="CJ1386" s="22"/>
      <c r="CK1386" s="22"/>
    </row>
    <row r="1387" spans="1:89" s="23" customFormat="1" ht="66.75" customHeight="1">
      <c r="A1387" s="219" t="s">
        <v>3278</v>
      </c>
      <c r="B1387" s="219" t="s">
        <v>23</v>
      </c>
      <c r="C1387" s="221" t="s">
        <v>3460</v>
      </c>
      <c r="D1387" s="221" t="s">
        <v>3461</v>
      </c>
      <c r="E1387" s="221" t="s">
        <v>3462</v>
      </c>
      <c r="F1387" s="484" t="s">
        <v>3433</v>
      </c>
      <c r="G1387" s="238" t="s">
        <v>24</v>
      </c>
      <c r="H1387" s="238">
        <v>0</v>
      </c>
      <c r="I1387" s="238">
        <v>470000000</v>
      </c>
      <c r="J1387" s="232" t="s">
        <v>25</v>
      </c>
      <c r="K1387" s="218" t="s">
        <v>3479</v>
      </c>
      <c r="L1387" s="232" t="s">
        <v>26</v>
      </c>
      <c r="M1387" s="232" t="s">
        <v>27</v>
      </c>
      <c r="N1387" s="225" t="s">
        <v>1594</v>
      </c>
      <c r="O1387" s="219" t="s">
        <v>28</v>
      </c>
      <c r="P1387" s="239">
        <v>796</v>
      </c>
      <c r="Q1387" s="232" t="s">
        <v>29</v>
      </c>
      <c r="R1387" s="238">
        <v>2</v>
      </c>
      <c r="S1387" s="241">
        <v>44107.14</v>
      </c>
      <c r="T1387" s="439">
        <f t="shared" si="48"/>
        <v>88214.28</v>
      </c>
      <c r="U1387" s="252">
        <f t="shared" si="49"/>
        <v>98799.993600000002</v>
      </c>
      <c r="V1387" s="232"/>
      <c r="W1387" s="485" t="s">
        <v>262</v>
      </c>
      <c r="X1387" s="486"/>
      <c r="Y1387" s="107"/>
      <c r="Z1387" s="368"/>
      <c r="AA1387" s="408"/>
      <c r="AB1387" s="435"/>
      <c r="AC1387" s="449"/>
      <c r="AD1387" s="449"/>
      <c r="AE1387" s="449"/>
      <c r="AF1387" s="449"/>
      <c r="AG1387" s="449"/>
      <c r="AH1387" s="410"/>
      <c r="AI1387" s="434"/>
      <c r="AJ1387" s="368"/>
      <c r="AK1387" s="435"/>
      <c r="AL1387" s="368"/>
      <c r="AM1387" s="434"/>
      <c r="AN1387" s="434"/>
      <c r="AO1387" s="434"/>
      <c r="AP1387" s="74"/>
      <c r="AQ1387" s="74"/>
      <c r="AR1387" s="74"/>
      <c r="AS1387" s="74"/>
      <c r="AT1387" s="74"/>
      <c r="AU1387" s="74"/>
      <c r="AV1387" s="74"/>
      <c r="AW1387" s="74"/>
      <c r="AX1387" s="74"/>
      <c r="AY1387" s="74"/>
      <c r="AZ1387" s="74"/>
      <c r="BA1387" s="74"/>
      <c r="BB1387" s="74"/>
      <c r="BC1387" s="74"/>
      <c r="BD1387" s="74"/>
      <c r="BE1387" s="74"/>
      <c r="BF1387" s="74"/>
      <c r="BG1387" s="74"/>
      <c r="BH1387" s="74"/>
      <c r="BI1387" s="74"/>
      <c r="BJ1387" s="74"/>
      <c r="BK1387" s="74"/>
      <c r="BL1387" s="74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93"/>
      <c r="CB1387" s="293"/>
      <c r="CC1387" s="293"/>
      <c r="CD1387" s="22"/>
      <c r="CE1387" s="22"/>
      <c r="CF1387" s="22"/>
      <c r="CG1387" s="22"/>
      <c r="CH1387" s="22"/>
      <c r="CI1387" s="22"/>
      <c r="CJ1387" s="22"/>
      <c r="CK1387" s="22"/>
    </row>
    <row r="1388" spans="1:89" s="23" customFormat="1" ht="79.5" customHeight="1">
      <c r="A1388" s="372" t="s">
        <v>3279</v>
      </c>
      <c r="B1388" s="372" t="s">
        <v>23</v>
      </c>
      <c r="C1388" s="81" t="s">
        <v>3457</v>
      </c>
      <c r="D1388" s="81" t="s">
        <v>3458</v>
      </c>
      <c r="E1388" s="81" t="s">
        <v>3459</v>
      </c>
      <c r="F1388" s="216" t="s">
        <v>3434</v>
      </c>
      <c r="G1388" s="103" t="s">
        <v>24</v>
      </c>
      <c r="H1388" s="103">
        <v>0</v>
      </c>
      <c r="I1388" s="103">
        <v>470000000</v>
      </c>
      <c r="J1388" s="63" t="s">
        <v>25</v>
      </c>
      <c r="K1388" s="62" t="s">
        <v>3479</v>
      </c>
      <c r="L1388" s="63" t="s">
        <v>26</v>
      </c>
      <c r="M1388" s="63" t="s">
        <v>27</v>
      </c>
      <c r="N1388" s="64" t="s">
        <v>1594</v>
      </c>
      <c r="O1388" s="372" t="s">
        <v>28</v>
      </c>
      <c r="P1388" s="110">
        <v>796</v>
      </c>
      <c r="Q1388" s="63" t="s">
        <v>29</v>
      </c>
      <c r="R1388" s="103">
        <v>0</v>
      </c>
      <c r="S1388" s="101">
        <v>28455.360000000001</v>
      </c>
      <c r="T1388" s="102">
        <f t="shared" si="48"/>
        <v>0</v>
      </c>
      <c r="U1388" s="90">
        <f t="shared" si="49"/>
        <v>0</v>
      </c>
      <c r="V1388" s="63"/>
      <c r="W1388" s="111" t="s">
        <v>262</v>
      </c>
      <c r="X1388" s="112"/>
      <c r="Y1388" s="104"/>
      <c r="Z1388" s="407"/>
      <c r="AA1388" s="408"/>
      <c r="AB1388" s="409"/>
      <c r="AC1388" s="308"/>
      <c r="AD1388" s="308"/>
      <c r="AE1388" s="308"/>
      <c r="AF1388" s="308"/>
      <c r="AG1388" s="308"/>
      <c r="AH1388" s="410"/>
      <c r="AI1388" s="74"/>
      <c r="AJ1388" s="74"/>
      <c r="AK1388" s="409"/>
      <c r="AL1388" s="74"/>
      <c r="AM1388" s="74"/>
      <c r="AN1388" s="74"/>
      <c r="AO1388" s="74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93"/>
      <c r="CB1388" s="293"/>
      <c r="CC1388" s="293"/>
      <c r="CD1388" s="22"/>
      <c r="CE1388" s="22"/>
      <c r="CF1388" s="22"/>
      <c r="CG1388" s="22"/>
      <c r="CH1388" s="22"/>
      <c r="CI1388" s="22"/>
      <c r="CJ1388" s="22"/>
      <c r="CK1388" s="22"/>
    </row>
    <row r="1389" spans="1:89" s="23" customFormat="1" ht="79.5" customHeight="1">
      <c r="A1389" s="372" t="s">
        <v>5092</v>
      </c>
      <c r="B1389" s="372" t="s">
        <v>23</v>
      </c>
      <c r="C1389" s="81" t="s">
        <v>3457</v>
      </c>
      <c r="D1389" s="81" t="s">
        <v>3458</v>
      </c>
      <c r="E1389" s="81" t="s">
        <v>3459</v>
      </c>
      <c r="F1389" s="216" t="s">
        <v>3434</v>
      </c>
      <c r="G1389" s="103" t="s">
        <v>35</v>
      </c>
      <c r="H1389" s="103">
        <v>0</v>
      </c>
      <c r="I1389" s="103">
        <v>470000000</v>
      </c>
      <c r="J1389" s="63" t="s">
        <v>25</v>
      </c>
      <c r="K1389" s="62" t="s">
        <v>3084</v>
      </c>
      <c r="L1389" s="63" t="s">
        <v>26</v>
      </c>
      <c r="M1389" s="63" t="s">
        <v>27</v>
      </c>
      <c r="N1389" s="64" t="s">
        <v>2044</v>
      </c>
      <c r="O1389" s="372" t="s">
        <v>28</v>
      </c>
      <c r="P1389" s="110">
        <v>796</v>
      </c>
      <c r="Q1389" s="63" t="s">
        <v>29</v>
      </c>
      <c r="R1389" s="103">
        <v>8</v>
      </c>
      <c r="S1389" s="101">
        <v>34146.43</v>
      </c>
      <c r="T1389" s="102">
        <f t="shared" si="48"/>
        <v>273171.44</v>
      </c>
      <c r="U1389" s="90">
        <f t="shared" si="49"/>
        <v>305952.01280000003</v>
      </c>
      <c r="V1389" s="63"/>
      <c r="W1389" s="111" t="s">
        <v>262</v>
      </c>
      <c r="X1389" s="112" t="s">
        <v>4285</v>
      </c>
      <c r="Y1389" s="104"/>
      <c r="Z1389" s="407"/>
      <c r="AA1389" s="408"/>
      <c r="AB1389" s="409"/>
      <c r="AC1389" s="308"/>
      <c r="AD1389" s="308"/>
      <c r="AE1389" s="308"/>
      <c r="AF1389" s="308"/>
      <c r="AG1389" s="308"/>
      <c r="AH1389" s="410"/>
      <c r="AI1389" s="74"/>
      <c r="AJ1389" s="74"/>
      <c r="AK1389" s="409"/>
      <c r="AL1389" s="74"/>
      <c r="AM1389" s="74"/>
      <c r="AN1389" s="74"/>
      <c r="AO1389" s="74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93"/>
      <c r="CB1389" s="293"/>
      <c r="CC1389" s="293"/>
      <c r="CD1389" s="22"/>
      <c r="CE1389" s="22"/>
      <c r="CF1389" s="22"/>
      <c r="CG1389" s="22"/>
      <c r="CH1389" s="22"/>
      <c r="CI1389" s="22"/>
      <c r="CJ1389" s="22"/>
      <c r="CK1389" s="22"/>
    </row>
    <row r="1390" spans="1:89" s="23" customFormat="1" ht="63.75" customHeight="1">
      <c r="A1390" s="372" t="s">
        <v>3280</v>
      </c>
      <c r="B1390" s="372" t="s">
        <v>23</v>
      </c>
      <c r="C1390" s="81" t="s">
        <v>1451</v>
      </c>
      <c r="D1390" s="81" t="s">
        <v>1450</v>
      </c>
      <c r="E1390" s="81" t="s">
        <v>1452</v>
      </c>
      <c r="F1390" s="216" t="s">
        <v>3435</v>
      </c>
      <c r="G1390" s="103" t="s">
        <v>24</v>
      </c>
      <c r="H1390" s="103">
        <v>0</v>
      </c>
      <c r="I1390" s="103">
        <v>470000000</v>
      </c>
      <c r="J1390" s="63" t="s">
        <v>25</v>
      </c>
      <c r="K1390" s="62" t="s">
        <v>3479</v>
      </c>
      <c r="L1390" s="63" t="s">
        <v>26</v>
      </c>
      <c r="M1390" s="63" t="s">
        <v>27</v>
      </c>
      <c r="N1390" s="64" t="s">
        <v>1594</v>
      </c>
      <c r="O1390" s="372" t="s">
        <v>28</v>
      </c>
      <c r="P1390" s="110">
        <v>796</v>
      </c>
      <c r="Q1390" s="63" t="s">
        <v>29</v>
      </c>
      <c r="R1390" s="103">
        <v>0</v>
      </c>
      <c r="S1390" s="101">
        <v>6523.21</v>
      </c>
      <c r="T1390" s="102">
        <f t="shared" si="48"/>
        <v>0</v>
      </c>
      <c r="U1390" s="90">
        <f t="shared" si="49"/>
        <v>0</v>
      </c>
      <c r="V1390" s="63"/>
      <c r="W1390" s="111" t="s">
        <v>262</v>
      </c>
      <c r="X1390" s="112"/>
      <c r="Y1390" s="104"/>
      <c r="Z1390" s="407"/>
      <c r="AA1390" s="408"/>
      <c r="AB1390" s="409"/>
      <c r="AC1390" s="308"/>
      <c r="AD1390" s="308"/>
      <c r="AE1390" s="308"/>
      <c r="AF1390" s="308"/>
      <c r="AG1390" s="308"/>
      <c r="AH1390" s="410"/>
      <c r="AI1390" s="74"/>
      <c r="AJ1390" s="74"/>
      <c r="AK1390" s="409"/>
      <c r="AL1390" s="74"/>
      <c r="AM1390" s="74"/>
      <c r="AN1390" s="74"/>
      <c r="AO1390" s="74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93"/>
      <c r="CB1390" s="293"/>
      <c r="CC1390" s="293"/>
      <c r="CD1390" s="22"/>
      <c r="CE1390" s="22"/>
      <c r="CF1390" s="22"/>
      <c r="CG1390" s="22"/>
      <c r="CH1390" s="22"/>
      <c r="CI1390" s="22"/>
      <c r="CJ1390" s="22"/>
      <c r="CK1390" s="22"/>
    </row>
    <row r="1391" spans="1:89" s="23" customFormat="1" ht="63.75" customHeight="1">
      <c r="A1391" s="372" t="s">
        <v>5093</v>
      </c>
      <c r="B1391" s="372" t="s">
        <v>23</v>
      </c>
      <c r="C1391" s="81" t="s">
        <v>1451</v>
      </c>
      <c r="D1391" s="81" t="s">
        <v>1450</v>
      </c>
      <c r="E1391" s="81" t="s">
        <v>1452</v>
      </c>
      <c r="F1391" s="216" t="s">
        <v>3435</v>
      </c>
      <c r="G1391" s="103" t="s">
        <v>35</v>
      </c>
      <c r="H1391" s="103">
        <v>0</v>
      </c>
      <c r="I1391" s="103">
        <v>470000000</v>
      </c>
      <c r="J1391" s="63" t="s">
        <v>25</v>
      </c>
      <c r="K1391" s="62" t="s">
        <v>3084</v>
      </c>
      <c r="L1391" s="63" t="s">
        <v>26</v>
      </c>
      <c r="M1391" s="63" t="s">
        <v>27</v>
      </c>
      <c r="N1391" s="64" t="s">
        <v>2044</v>
      </c>
      <c r="O1391" s="372" t="s">
        <v>28</v>
      </c>
      <c r="P1391" s="110">
        <v>796</v>
      </c>
      <c r="Q1391" s="63" t="s">
        <v>29</v>
      </c>
      <c r="R1391" s="103">
        <v>5</v>
      </c>
      <c r="S1391" s="101">
        <v>7827.85</v>
      </c>
      <c r="T1391" s="102">
        <f t="shared" si="48"/>
        <v>39139.25</v>
      </c>
      <c r="U1391" s="90">
        <f t="shared" si="49"/>
        <v>43835.960000000006</v>
      </c>
      <c r="V1391" s="63"/>
      <c r="W1391" s="111" t="s">
        <v>262</v>
      </c>
      <c r="X1391" s="112" t="s">
        <v>4285</v>
      </c>
      <c r="Y1391" s="104"/>
      <c r="Z1391" s="407"/>
      <c r="AA1391" s="408"/>
      <c r="AB1391" s="409"/>
      <c r="AC1391" s="308"/>
      <c r="AD1391" s="308"/>
      <c r="AE1391" s="308"/>
      <c r="AF1391" s="308"/>
      <c r="AG1391" s="308"/>
      <c r="AH1391" s="410"/>
      <c r="AI1391" s="74"/>
      <c r="AJ1391" s="74"/>
      <c r="AK1391" s="409"/>
      <c r="AL1391" s="74"/>
      <c r="AM1391" s="74"/>
      <c r="AN1391" s="74"/>
      <c r="AO1391" s="74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93"/>
      <c r="CB1391" s="293"/>
      <c r="CC1391" s="293"/>
      <c r="CD1391" s="22"/>
      <c r="CE1391" s="22"/>
      <c r="CF1391" s="22"/>
      <c r="CG1391" s="22"/>
      <c r="CH1391" s="22"/>
      <c r="CI1391" s="22"/>
      <c r="CJ1391" s="22"/>
      <c r="CK1391" s="22"/>
    </row>
    <row r="1392" spans="1:89" s="23" customFormat="1" ht="71.25" customHeight="1">
      <c r="A1392" s="372" t="s">
        <v>3281</v>
      </c>
      <c r="B1392" s="372" t="s">
        <v>23</v>
      </c>
      <c r="C1392" s="81" t="s">
        <v>3467</v>
      </c>
      <c r="D1392" s="81" t="s">
        <v>3468</v>
      </c>
      <c r="E1392" s="81" t="s">
        <v>3469</v>
      </c>
      <c r="F1392" s="216" t="s">
        <v>3436</v>
      </c>
      <c r="G1392" s="103" t="s">
        <v>24</v>
      </c>
      <c r="H1392" s="103">
        <v>0</v>
      </c>
      <c r="I1392" s="103">
        <v>470000000</v>
      </c>
      <c r="J1392" s="63" t="s">
        <v>25</v>
      </c>
      <c r="K1392" s="62" t="s">
        <v>3479</v>
      </c>
      <c r="L1392" s="63" t="s">
        <v>26</v>
      </c>
      <c r="M1392" s="63" t="s">
        <v>27</v>
      </c>
      <c r="N1392" s="64" t="s">
        <v>1594</v>
      </c>
      <c r="O1392" s="372" t="s">
        <v>28</v>
      </c>
      <c r="P1392" s="110" t="s">
        <v>662</v>
      </c>
      <c r="Q1392" s="63" t="s">
        <v>661</v>
      </c>
      <c r="R1392" s="103">
        <v>0</v>
      </c>
      <c r="S1392" s="101">
        <v>66160.710000000006</v>
      </c>
      <c r="T1392" s="102">
        <f t="shared" si="48"/>
        <v>0</v>
      </c>
      <c r="U1392" s="90">
        <f t="shared" si="49"/>
        <v>0</v>
      </c>
      <c r="V1392" s="63"/>
      <c r="W1392" s="111" t="s">
        <v>262</v>
      </c>
      <c r="X1392" s="112"/>
      <c r="Y1392" s="104"/>
      <c r="Z1392" s="407"/>
      <c r="AA1392" s="408"/>
      <c r="AB1392" s="409"/>
      <c r="AC1392" s="308"/>
      <c r="AD1392" s="308"/>
      <c r="AE1392" s="308"/>
      <c r="AF1392" s="308"/>
      <c r="AG1392" s="308"/>
      <c r="AH1392" s="410"/>
      <c r="AI1392" s="74"/>
      <c r="AJ1392" s="74"/>
      <c r="AK1392" s="409"/>
      <c r="AL1392" s="74"/>
      <c r="AM1392" s="74"/>
      <c r="AN1392" s="74"/>
      <c r="AO1392" s="74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93"/>
      <c r="CB1392" s="293"/>
      <c r="CC1392" s="293"/>
      <c r="CD1392" s="22"/>
      <c r="CE1392" s="22"/>
      <c r="CF1392" s="22"/>
      <c r="CG1392" s="22"/>
      <c r="CH1392" s="22"/>
      <c r="CI1392" s="22"/>
      <c r="CJ1392" s="22"/>
      <c r="CK1392" s="22"/>
    </row>
    <row r="1393" spans="1:89" s="23" customFormat="1" ht="71.25" customHeight="1">
      <c r="A1393" s="372" t="s">
        <v>5094</v>
      </c>
      <c r="B1393" s="372" t="s">
        <v>23</v>
      </c>
      <c r="C1393" s="81" t="s">
        <v>3467</v>
      </c>
      <c r="D1393" s="81" t="s">
        <v>3468</v>
      </c>
      <c r="E1393" s="81" t="s">
        <v>3469</v>
      </c>
      <c r="F1393" s="216" t="s">
        <v>3436</v>
      </c>
      <c r="G1393" s="103" t="s">
        <v>35</v>
      </c>
      <c r="H1393" s="103">
        <v>0</v>
      </c>
      <c r="I1393" s="103">
        <v>470000000</v>
      </c>
      <c r="J1393" s="63" t="s">
        <v>25</v>
      </c>
      <c r="K1393" s="62" t="s">
        <v>3084</v>
      </c>
      <c r="L1393" s="63" t="s">
        <v>26</v>
      </c>
      <c r="M1393" s="63" t="s">
        <v>27</v>
      </c>
      <c r="N1393" s="64" t="s">
        <v>2044</v>
      </c>
      <c r="O1393" s="372" t="s">
        <v>28</v>
      </c>
      <c r="P1393" s="110" t="s">
        <v>662</v>
      </c>
      <c r="Q1393" s="63" t="s">
        <v>661</v>
      </c>
      <c r="R1393" s="103">
        <v>3</v>
      </c>
      <c r="S1393" s="101">
        <v>79392.850000000006</v>
      </c>
      <c r="T1393" s="102">
        <f t="shared" si="48"/>
        <v>238178.55000000002</v>
      </c>
      <c r="U1393" s="90">
        <f t="shared" si="49"/>
        <v>266759.97600000002</v>
      </c>
      <c r="V1393" s="63"/>
      <c r="W1393" s="111" t="s">
        <v>262</v>
      </c>
      <c r="X1393" s="112" t="s">
        <v>4285</v>
      </c>
      <c r="Y1393" s="104"/>
      <c r="Z1393" s="407"/>
      <c r="AA1393" s="408"/>
      <c r="AB1393" s="409"/>
      <c r="AC1393" s="308"/>
      <c r="AD1393" s="308"/>
      <c r="AE1393" s="308"/>
      <c r="AF1393" s="308"/>
      <c r="AG1393" s="308"/>
      <c r="AH1393" s="410"/>
      <c r="AI1393" s="74"/>
      <c r="AJ1393" s="74"/>
      <c r="AK1393" s="409"/>
      <c r="AL1393" s="74"/>
      <c r="AM1393" s="74"/>
      <c r="AN1393" s="74"/>
      <c r="AO1393" s="74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93"/>
      <c r="CB1393" s="293"/>
      <c r="CC1393" s="293"/>
      <c r="CD1393" s="22"/>
      <c r="CE1393" s="22"/>
      <c r="CF1393" s="22"/>
      <c r="CG1393" s="22"/>
      <c r="CH1393" s="22"/>
      <c r="CI1393" s="22"/>
      <c r="CJ1393" s="22"/>
      <c r="CK1393" s="22"/>
    </row>
    <row r="1394" spans="1:89" s="23" customFormat="1" ht="87.75" customHeight="1">
      <c r="A1394" s="219" t="s">
        <v>3282</v>
      </c>
      <c r="B1394" s="219" t="s">
        <v>23</v>
      </c>
      <c r="C1394" s="221" t="s">
        <v>2030</v>
      </c>
      <c r="D1394" s="221" t="s">
        <v>1389</v>
      </c>
      <c r="E1394" s="221" t="s">
        <v>2031</v>
      </c>
      <c r="F1394" s="484" t="s">
        <v>3437</v>
      </c>
      <c r="G1394" s="238" t="s">
        <v>24</v>
      </c>
      <c r="H1394" s="238">
        <v>0</v>
      </c>
      <c r="I1394" s="238">
        <v>470000000</v>
      </c>
      <c r="J1394" s="232" t="s">
        <v>25</v>
      </c>
      <c r="K1394" s="218" t="s">
        <v>3479</v>
      </c>
      <c r="L1394" s="232" t="s">
        <v>26</v>
      </c>
      <c r="M1394" s="232" t="s">
        <v>27</v>
      </c>
      <c r="N1394" s="225" t="s">
        <v>1594</v>
      </c>
      <c r="O1394" s="219" t="s">
        <v>28</v>
      </c>
      <c r="P1394" s="239" t="s">
        <v>806</v>
      </c>
      <c r="Q1394" s="232" t="s">
        <v>805</v>
      </c>
      <c r="R1394" s="238">
        <v>3000</v>
      </c>
      <c r="S1394" s="241">
        <v>89.29</v>
      </c>
      <c r="T1394" s="439">
        <f t="shared" si="48"/>
        <v>267870</v>
      </c>
      <c r="U1394" s="252">
        <f t="shared" si="49"/>
        <v>300014.40000000002</v>
      </c>
      <c r="V1394" s="232"/>
      <c r="W1394" s="485" t="s">
        <v>262</v>
      </c>
      <c r="X1394" s="486"/>
      <c r="Y1394" s="107"/>
      <c r="Z1394" s="368"/>
      <c r="AA1394" s="402"/>
      <c r="AB1394" s="435"/>
      <c r="AC1394" s="449"/>
      <c r="AD1394" s="449"/>
      <c r="AE1394" s="449"/>
      <c r="AF1394" s="449"/>
      <c r="AG1394" s="308"/>
      <c r="AH1394" s="410"/>
      <c r="AI1394" s="434"/>
      <c r="AJ1394" s="368"/>
      <c r="AK1394" s="409"/>
      <c r="AL1394" s="74"/>
      <c r="AM1394" s="74"/>
      <c r="AN1394" s="434"/>
      <c r="AO1394" s="74"/>
      <c r="AP1394" s="74"/>
      <c r="AQ1394" s="74"/>
      <c r="AR1394" s="74"/>
      <c r="AS1394" s="74"/>
      <c r="AT1394" s="74"/>
      <c r="AU1394" s="74"/>
      <c r="AV1394" s="74"/>
      <c r="AW1394" s="74"/>
      <c r="AX1394" s="74"/>
      <c r="AY1394" s="74"/>
      <c r="AZ1394" s="74"/>
      <c r="BA1394" s="74"/>
      <c r="BB1394" s="74"/>
      <c r="BC1394" s="74"/>
      <c r="BD1394" s="74"/>
      <c r="BE1394" s="74"/>
      <c r="BF1394" s="74"/>
      <c r="BG1394" s="74"/>
      <c r="BH1394" s="74"/>
      <c r="BI1394" s="74"/>
      <c r="BJ1394" s="74"/>
      <c r="BK1394" s="74"/>
      <c r="BL1394" s="74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93"/>
      <c r="CB1394" s="293"/>
      <c r="CC1394" s="293"/>
      <c r="CD1394" s="22"/>
      <c r="CE1394" s="22"/>
      <c r="CF1394" s="22"/>
      <c r="CG1394" s="22"/>
      <c r="CH1394" s="22"/>
      <c r="CI1394" s="22"/>
      <c r="CJ1394" s="22"/>
      <c r="CK1394" s="22"/>
    </row>
    <row r="1395" spans="1:89" s="23" customFormat="1" ht="66.75" customHeight="1">
      <c r="A1395" s="219" t="s">
        <v>3283</v>
      </c>
      <c r="B1395" s="219" t="s">
        <v>23</v>
      </c>
      <c r="C1395" s="221" t="s">
        <v>3455</v>
      </c>
      <c r="D1395" s="221" t="s">
        <v>57</v>
      </c>
      <c r="E1395" s="221" t="s">
        <v>3456</v>
      </c>
      <c r="F1395" s="484" t="s">
        <v>3438</v>
      </c>
      <c r="G1395" s="238" t="s">
        <v>24</v>
      </c>
      <c r="H1395" s="238">
        <v>0</v>
      </c>
      <c r="I1395" s="238">
        <v>470000000</v>
      </c>
      <c r="J1395" s="232" t="s">
        <v>25</v>
      </c>
      <c r="K1395" s="218" t="s">
        <v>3479</v>
      </c>
      <c r="L1395" s="232" t="s">
        <v>26</v>
      </c>
      <c r="M1395" s="232" t="s">
        <v>27</v>
      </c>
      <c r="N1395" s="225" t="s">
        <v>1594</v>
      </c>
      <c r="O1395" s="219" t="s">
        <v>28</v>
      </c>
      <c r="P1395" s="239">
        <v>796</v>
      </c>
      <c r="Q1395" s="232" t="s">
        <v>29</v>
      </c>
      <c r="R1395" s="238">
        <v>10</v>
      </c>
      <c r="S1395" s="241">
        <v>1392.9</v>
      </c>
      <c r="T1395" s="439">
        <f t="shared" si="48"/>
        <v>13929</v>
      </c>
      <c r="U1395" s="252">
        <f t="shared" si="49"/>
        <v>15600.480000000001</v>
      </c>
      <c r="V1395" s="232"/>
      <c r="W1395" s="485" t="s">
        <v>262</v>
      </c>
      <c r="X1395" s="486"/>
      <c r="Y1395" s="107"/>
      <c r="Z1395" s="368"/>
      <c r="AA1395" s="490"/>
      <c r="AB1395" s="435"/>
      <c r="AC1395" s="449"/>
      <c r="AD1395" s="449"/>
      <c r="AE1395" s="449"/>
      <c r="AF1395" s="449"/>
      <c r="AG1395" s="308"/>
      <c r="AH1395" s="410"/>
      <c r="AI1395" s="434"/>
      <c r="AJ1395" s="368"/>
      <c r="AK1395" s="409"/>
      <c r="AL1395" s="74"/>
      <c r="AM1395" s="74"/>
      <c r="AN1395" s="434"/>
      <c r="AO1395" s="74"/>
      <c r="AP1395" s="74"/>
      <c r="AQ1395" s="74"/>
      <c r="AR1395" s="74"/>
      <c r="AS1395" s="74"/>
      <c r="AT1395" s="74"/>
      <c r="AU1395" s="74"/>
      <c r="AV1395" s="74"/>
      <c r="AW1395" s="74"/>
      <c r="AX1395" s="74"/>
      <c r="AY1395" s="74"/>
      <c r="AZ1395" s="74"/>
      <c r="BA1395" s="74"/>
      <c r="BB1395" s="74"/>
      <c r="BC1395" s="74"/>
      <c r="BD1395" s="74"/>
      <c r="BE1395" s="74"/>
      <c r="BF1395" s="74"/>
      <c r="BG1395" s="74"/>
      <c r="BH1395" s="74"/>
      <c r="BI1395" s="74"/>
      <c r="BJ1395" s="74"/>
      <c r="BK1395" s="74"/>
      <c r="BL1395" s="74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93"/>
      <c r="CB1395" s="293"/>
      <c r="CC1395" s="293"/>
      <c r="CD1395" s="22"/>
      <c r="CE1395" s="22"/>
      <c r="CF1395" s="22"/>
      <c r="CG1395" s="22"/>
      <c r="CH1395" s="22"/>
      <c r="CI1395" s="22"/>
      <c r="CJ1395" s="22"/>
      <c r="CK1395" s="22"/>
    </row>
    <row r="1396" spans="1:89" s="23" customFormat="1" ht="77.25" customHeight="1">
      <c r="A1396" s="372" t="s">
        <v>3284</v>
      </c>
      <c r="B1396" s="372" t="s">
        <v>23</v>
      </c>
      <c r="C1396" s="81" t="s">
        <v>3452</v>
      </c>
      <c r="D1396" s="81" t="s">
        <v>3453</v>
      </c>
      <c r="E1396" s="81" t="s">
        <v>3454</v>
      </c>
      <c r="F1396" s="216" t="s">
        <v>3439</v>
      </c>
      <c r="G1396" s="103" t="s">
        <v>24</v>
      </c>
      <c r="H1396" s="103">
        <v>0</v>
      </c>
      <c r="I1396" s="103">
        <v>470000000</v>
      </c>
      <c r="J1396" s="63" t="s">
        <v>25</v>
      </c>
      <c r="K1396" s="62" t="s">
        <v>3479</v>
      </c>
      <c r="L1396" s="63" t="s">
        <v>26</v>
      </c>
      <c r="M1396" s="63" t="s">
        <v>27</v>
      </c>
      <c r="N1396" s="64" t="s">
        <v>1594</v>
      </c>
      <c r="O1396" s="372" t="s">
        <v>28</v>
      </c>
      <c r="P1396" s="110">
        <v>796</v>
      </c>
      <c r="Q1396" s="63" t="s">
        <v>29</v>
      </c>
      <c r="R1396" s="103">
        <v>0</v>
      </c>
      <c r="S1396" s="101">
        <v>937.5</v>
      </c>
      <c r="T1396" s="102">
        <f t="shared" si="48"/>
        <v>0</v>
      </c>
      <c r="U1396" s="90">
        <f t="shared" si="49"/>
        <v>0</v>
      </c>
      <c r="V1396" s="63"/>
      <c r="W1396" s="111" t="s">
        <v>262</v>
      </c>
      <c r="X1396" s="112"/>
      <c r="Y1396" s="104"/>
      <c r="Z1396" s="407"/>
      <c r="AA1396" s="408"/>
      <c r="AB1396" s="409"/>
      <c r="AC1396" s="308"/>
      <c r="AD1396" s="308"/>
      <c r="AE1396" s="308"/>
      <c r="AF1396" s="308"/>
      <c r="AG1396" s="308"/>
      <c r="AH1396" s="410"/>
      <c r="AI1396" s="74"/>
      <c r="AJ1396" s="74"/>
      <c r="AK1396" s="409"/>
      <c r="AL1396" s="74"/>
      <c r="AM1396" s="74"/>
      <c r="AN1396" s="74"/>
      <c r="AO1396" s="74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93"/>
      <c r="CB1396" s="293"/>
      <c r="CC1396" s="293"/>
      <c r="CD1396" s="22"/>
      <c r="CE1396" s="22"/>
      <c r="CF1396" s="22"/>
      <c r="CG1396" s="22"/>
      <c r="CH1396" s="22"/>
      <c r="CI1396" s="22"/>
      <c r="CJ1396" s="22"/>
      <c r="CK1396" s="22"/>
    </row>
    <row r="1397" spans="1:89" s="23" customFormat="1" ht="77.25" customHeight="1">
      <c r="A1397" s="372" t="s">
        <v>5095</v>
      </c>
      <c r="B1397" s="372" t="s">
        <v>23</v>
      </c>
      <c r="C1397" s="81" t="s">
        <v>3452</v>
      </c>
      <c r="D1397" s="81" t="s">
        <v>3453</v>
      </c>
      <c r="E1397" s="81" t="s">
        <v>3454</v>
      </c>
      <c r="F1397" s="216" t="s">
        <v>3439</v>
      </c>
      <c r="G1397" s="103" t="s">
        <v>35</v>
      </c>
      <c r="H1397" s="103">
        <v>0</v>
      </c>
      <c r="I1397" s="103">
        <v>470000000</v>
      </c>
      <c r="J1397" s="63" t="s">
        <v>25</v>
      </c>
      <c r="K1397" s="62" t="s">
        <v>3084</v>
      </c>
      <c r="L1397" s="63" t="s">
        <v>26</v>
      </c>
      <c r="M1397" s="63" t="s">
        <v>27</v>
      </c>
      <c r="N1397" s="64" t="s">
        <v>2044</v>
      </c>
      <c r="O1397" s="372" t="s">
        <v>28</v>
      </c>
      <c r="P1397" s="110">
        <v>796</v>
      </c>
      <c r="Q1397" s="63" t="s">
        <v>29</v>
      </c>
      <c r="R1397" s="103">
        <v>16</v>
      </c>
      <c r="S1397" s="101">
        <v>1125</v>
      </c>
      <c r="T1397" s="102">
        <f t="shared" si="48"/>
        <v>18000</v>
      </c>
      <c r="U1397" s="90">
        <f t="shared" si="49"/>
        <v>20160.000000000004</v>
      </c>
      <c r="V1397" s="63"/>
      <c r="W1397" s="111" t="s">
        <v>262</v>
      </c>
      <c r="X1397" s="112" t="s">
        <v>4285</v>
      </c>
      <c r="Y1397" s="104"/>
      <c r="Z1397" s="407"/>
      <c r="AA1397" s="408"/>
      <c r="AB1397" s="409"/>
      <c r="AC1397" s="308"/>
      <c r="AD1397" s="308"/>
      <c r="AE1397" s="308"/>
      <c r="AF1397" s="308"/>
      <c r="AG1397" s="308"/>
      <c r="AH1397" s="410"/>
      <c r="AI1397" s="74"/>
      <c r="AJ1397" s="74"/>
      <c r="AK1397" s="409"/>
      <c r="AL1397" s="74"/>
      <c r="AM1397" s="74"/>
      <c r="AN1397" s="74"/>
      <c r="AO1397" s="74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93"/>
      <c r="CB1397" s="293"/>
      <c r="CC1397" s="293"/>
      <c r="CD1397" s="22"/>
      <c r="CE1397" s="22"/>
      <c r="CF1397" s="22"/>
      <c r="CG1397" s="22"/>
      <c r="CH1397" s="22"/>
      <c r="CI1397" s="22"/>
      <c r="CJ1397" s="22"/>
      <c r="CK1397" s="22"/>
    </row>
    <row r="1398" spans="1:89" s="23" customFormat="1" ht="78" customHeight="1">
      <c r="A1398" s="372" t="s">
        <v>3285</v>
      </c>
      <c r="B1398" s="372" t="s">
        <v>23</v>
      </c>
      <c r="C1398" s="81" t="s">
        <v>1988</v>
      </c>
      <c r="D1398" s="81" t="s">
        <v>1168</v>
      </c>
      <c r="E1398" s="81" t="s">
        <v>1989</v>
      </c>
      <c r="F1398" s="216" t="s">
        <v>3440</v>
      </c>
      <c r="G1398" s="103" t="s">
        <v>24</v>
      </c>
      <c r="H1398" s="103">
        <v>0</v>
      </c>
      <c r="I1398" s="103">
        <v>470000000</v>
      </c>
      <c r="J1398" s="63" t="s">
        <v>25</v>
      </c>
      <c r="K1398" s="62" t="s">
        <v>3479</v>
      </c>
      <c r="L1398" s="63" t="s">
        <v>26</v>
      </c>
      <c r="M1398" s="63" t="s">
        <v>27</v>
      </c>
      <c r="N1398" s="64" t="s">
        <v>1594</v>
      </c>
      <c r="O1398" s="372" t="s">
        <v>28</v>
      </c>
      <c r="P1398" s="110">
        <v>796</v>
      </c>
      <c r="Q1398" s="63" t="s">
        <v>29</v>
      </c>
      <c r="R1398" s="103">
        <v>0</v>
      </c>
      <c r="S1398" s="101">
        <v>4017.9</v>
      </c>
      <c r="T1398" s="102">
        <f t="shared" si="48"/>
        <v>0</v>
      </c>
      <c r="U1398" s="90">
        <f t="shared" si="49"/>
        <v>0</v>
      </c>
      <c r="V1398" s="63"/>
      <c r="W1398" s="111" t="s">
        <v>262</v>
      </c>
      <c r="X1398" s="112"/>
      <c r="Y1398" s="104"/>
      <c r="Z1398" s="407"/>
      <c r="AA1398" s="408"/>
      <c r="AB1398" s="409"/>
      <c r="AC1398" s="308"/>
      <c r="AD1398" s="308"/>
      <c r="AE1398" s="308"/>
      <c r="AF1398" s="308"/>
      <c r="AG1398" s="308"/>
      <c r="AH1398" s="410"/>
      <c r="AI1398" s="74"/>
      <c r="AJ1398" s="74"/>
      <c r="AK1398" s="409"/>
      <c r="AL1398" s="74"/>
      <c r="AM1398" s="74"/>
      <c r="AN1398" s="74"/>
      <c r="AO1398" s="74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93"/>
      <c r="CB1398" s="293"/>
      <c r="CC1398" s="293"/>
      <c r="CD1398" s="22"/>
      <c r="CE1398" s="22"/>
      <c r="CF1398" s="22"/>
      <c r="CG1398" s="22"/>
      <c r="CH1398" s="22"/>
      <c r="CI1398" s="22"/>
      <c r="CJ1398" s="22"/>
      <c r="CK1398" s="22"/>
    </row>
    <row r="1399" spans="1:89" s="23" customFormat="1" ht="78" customHeight="1">
      <c r="A1399" s="372" t="s">
        <v>5096</v>
      </c>
      <c r="B1399" s="372" t="s">
        <v>23</v>
      </c>
      <c r="C1399" s="81" t="s">
        <v>1988</v>
      </c>
      <c r="D1399" s="81" t="s">
        <v>1168</v>
      </c>
      <c r="E1399" s="81" t="s">
        <v>1989</v>
      </c>
      <c r="F1399" s="216" t="s">
        <v>3440</v>
      </c>
      <c r="G1399" s="103" t="s">
        <v>35</v>
      </c>
      <c r="H1399" s="103">
        <v>0</v>
      </c>
      <c r="I1399" s="103">
        <v>470000000</v>
      </c>
      <c r="J1399" s="63" t="s">
        <v>25</v>
      </c>
      <c r="K1399" s="62" t="s">
        <v>3084</v>
      </c>
      <c r="L1399" s="63" t="s">
        <v>26</v>
      </c>
      <c r="M1399" s="63" t="s">
        <v>27</v>
      </c>
      <c r="N1399" s="64" t="s">
        <v>2044</v>
      </c>
      <c r="O1399" s="372" t="s">
        <v>28</v>
      </c>
      <c r="P1399" s="110">
        <v>796</v>
      </c>
      <c r="Q1399" s="63" t="s">
        <v>29</v>
      </c>
      <c r="R1399" s="103">
        <v>15</v>
      </c>
      <c r="S1399" s="101">
        <v>4821.4799999999996</v>
      </c>
      <c r="T1399" s="102">
        <f t="shared" si="48"/>
        <v>72322.2</v>
      </c>
      <c r="U1399" s="90">
        <f t="shared" si="49"/>
        <v>81000.864000000001</v>
      </c>
      <c r="V1399" s="63"/>
      <c r="W1399" s="111" t="s">
        <v>262</v>
      </c>
      <c r="X1399" s="112" t="s">
        <v>4285</v>
      </c>
      <c r="Y1399" s="132"/>
      <c r="Z1399" s="455"/>
      <c r="AA1399" s="405"/>
      <c r="AB1399" s="403"/>
      <c r="AC1399" s="404"/>
      <c r="AD1399" s="404"/>
      <c r="AE1399" s="404"/>
      <c r="AF1399" s="404"/>
      <c r="AG1399" s="411"/>
      <c r="AH1399" s="405"/>
      <c r="AI1399" s="405"/>
      <c r="AJ1399" s="406"/>
      <c r="AK1399" s="405"/>
      <c r="AL1399" s="406"/>
      <c r="AM1399" s="74"/>
      <c r="AN1399" s="74"/>
      <c r="AO1399" s="74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93"/>
      <c r="CB1399" s="293"/>
      <c r="CC1399" s="293"/>
      <c r="CD1399" s="22"/>
      <c r="CE1399" s="22"/>
      <c r="CF1399" s="22"/>
      <c r="CG1399" s="22"/>
      <c r="CH1399" s="22"/>
      <c r="CI1399" s="22"/>
      <c r="CJ1399" s="22"/>
      <c r="CK1399" s="22"/>
    </row>
    <row r="1400" spans="1:89" s="23" customFormat="1" ht="62.25" customHeight="1">
      <c r="A1400" s="219" t="s">
        <v>3286</v>
      </c>
      <c r="B1400" s="219" t="s">
        <v>23</v>
      </c>
      <c r="C1400" s="221" t="s">
        <v>3448</v>
      </c>
      <c r="D1400" s="221" t="s">
        <v>3449</v>
      </c>
      <c r="E1400" s="221" t="s">
        <v>2293</v>
      </c>
      <c r="F1400" s="484" t="s">
        <v>3441</v>
      </c>
      <c r="G1400" s="238" t="s">
        <v>35</v>
      </c>
      <c r="H1400" s="238">
        <v>0</v>
      </c>
      <c r="I1400" s="238">
        <v>470000000</v>
      </c>
      <c r="J1400" s="232" t="s">
        <v>25</v>
      </c>
      <c r="K1400" s="218" t="s">
        <v>618</v>
      </c>
      <c r="L1400" s="232" t="s">
        <v>26</v>
      </c>
      <c r="M1400" s="232" t="s">
        <v>27</v>
      </c>
      <c r="N1400" s="225" t="s">
        <v>3442</v>
      </c>
      <c r="O1400" s="219" t="s">
        <v>28</v>
      </c>
      <c r="P1400" s="239">
        <v>796</v>
      </c>
      <c r="Q1400" s="232" t="s">
        <v>29</v>
      </c>
      <c r="R1400" s="238">
        <v>50</v>
      </c>
      <c r="S1400" s="241">
        <v>1700</v>
      </c>
      <c r="T1400" s="439">
        <f t="shared" si="48"/>
        <v>85000</v>
      </c>
      <c r="U1400" s="252">
        <f t="shared" si="49"/>
        <v>95200.000000000015</v>
      </c>
      <c r="V1400" s="232"/>
      <c r="W1400" s="485" t="s">
        <v>262</v>
      </c>
      <c r="X1400" s="486"/>
      <c r="Y1400" s="137"/>
      <c r="Z1400" s="368"/>
      <c r="AA1400" s="490"/>
      <c r="AB1400" s="435"/>
      <c r="AC1400" s="449"/>
      <c r="AD1400" s="449"/>
      <c r="AE1400" s="449"/>
      <c r="AF1400" s="449"/>
      <c r="AG1400" s="449"/>
      <c r="AH1400" s="410"/>
      <c r="AI1400" s="434"/>
      <c r="AJ1400" s="368"/>
      <c r="AK1400" s="435"/>
      <c r="AL1400" s="368"/>
      <c r="AM1400" s="74"/>
      <c r="AN1400" s="74"/>
      <c r="AO1400" s="74"/>
      <c r="AP1400" s="74"/>
      <c r="AQ1400" s="74"/>
      <c r="AR1400" s="74"/>
      <c r="AS1400" s="74"/>
      <c r="AT1400" s="74"/>
      <c r="AU1400" s="74"/>
      <c r="AV1400" s="74"/>
      <c r="AW1400" s="74"/>
      <c r="AX1400" s="74"/>
      <c r="AY1400" s="74"/>
      <c r="AZ1400" s="74"/>
      <c r="BA1400" s="74"/>
      <c r="BB1400" s="74"/>
      <c r="BC1400" s="74"/>
      <c r="BD1400" s="74"/>
      <c r="BE1400" s="74"/>
      <c r="BF1400" s="74"/>
      <c r="BG1400" s="74"/>
      <c r="BH1400" s="74"/>
      <c r="BI1400" s="74"/>
      <c r="BJ1400" s="74"/>
      <c r="BK1400" s="74"/>
      <c r="BL1400" s="74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93"/>
      <c r="CB1400" s="293"/>
      <c r="CC1400" s="293"/>
      <c r="CD1400" s="22"/>
      <c r="CE1400" s="22"/>
      <c r="CF1400" s="22"/>
      <c r="CG1400" s="22"/>
      <c r="CH1400" s="22"/>
      <c r="CI1400" s="22"/>
      <c r="CJ1400" s="22"/>
      <c r="CK1400" s="22"/>
    </row>
    <row r="1401" spans="1:89" s="23" customFormat="1" ht="66.75" customHeight="1">
      <c r="A1401" s="219" t="s">
        <v>3287</v>
      </c>
      <c r="B1401" s="219" t="s">
        <v>23</v>
      </c>
      <c r="C1401" s="221" t="s">
        <v>3450</v>
      </c>
      <c r="D1401" s="221" t="s">
        <v>3449</v>
      </c>
      <c r="E1401" s="221" t="s">
        <v>3451</v>
      </c>
      <c r="F1401" s="484" t="s">
        <v>3443</v>
      </c>
      <c r="G1401" s="238" t="s">
        <v>35</v>
      </c>
      <c r="H1401" s="238">
        <v>0</v>
      </c>
      <c r="I1401" s="238">
        <v>470000000</v>
      </c>
      <c r="J1401" s="232" t="s">
        <v>25</v>
      </c>
      <c r="K1401" s="218" t="s">
        <v>618</v>
      </c>
      <c r="L1401" s="232" t="s">
        <v>26</v>
      </c>
      <c r="M1401" s="232" t="s">
        <v>27</v>
      </c>
      <c r="N1401" s="225" t="s">
        <v>3442</v>
      </c>
      <c r="O1401" s="219" t="s">
        <v>28</v>
      </c>
      <c r="P1401" s="239">
        <v>796</v>
      </c>
      <c r="Q1401" s="232" t="s">
        <v>29</v>
      </c>
      <c r="R1401" s="238">
        <v>10</v>
      </c>
      <c r="S1401" s="241">
        <v>1970</v>
      </c>
      <c r="T1401" s="439">
        <f t="shared" si="48"/>
        <v>19700</v>
      </c>
      <c r="U1401" s="252">
        <f t="shared" si="49"/>
        <v>22064.000000000004</v>
      </c>
      <c r="V1401" s="232"/>
      <c r="W1401" s="485" t="s">
        <v>262</v>
      </c>
      <c r="X1401" s="486"/>
      <c r="Y1401" s="137"/>
      <c r="Z1401" s="368"/>
      <c r="AA1401" s="490"/>
      <c r="AB1401" s="435"/>
      <c r="AC1401" s="449"/>
      <c r="AD1401" s="449"/>
      <c r="AE1401" s="449"/>
      <c r="AF1401" s="449"/>
      <c r="AG1401" s="449"/>
      <c r="AH1401" s="410"/>
      <c r="AI1401" s="434"/>
      <c r="AJ1401" s="368"/>
      <c r="AK1401" s="435"/>
      <c r="AL1401" s="368"/>
      <c r="AM1401" s="74"/>
      <c r="AN1401" s="74"/>
      <c r="AO1401" s="74"/>
      <c r="AP1401" s="74"/>
      <c r="AQ1401" s="74"/>
      <c r="AR1401" s="74"/>
      <c r="AS1401" s="74"/>
      <c r="AT1401" s="74"/>
      <c r="AU1401" s="74"/>
      <c r="AV1401" s="74"/>
      <c r="AW1401" s="74"/>
      <c r="AX1401" s="74"/>
      <c r="AY1401" s="74"/>
      <c r="AZ1401" s="74"/>
      <c r="BA1401" s="74"/>
      <c r="BB1401" s="74"/>
      <c r="BC1401" s="74"/>
      <c r="BD1401" s="74"/>
      <c r="BE1401" s="74"/>
      <c r="BF1401" s="74"/>
      <c r="BG1401" s="74"/>
      <c r="BH1401" s="74"/>
      <c r="BI1401" s="74"/>
      <c r="BJ1401" s="74"/>
      <c r="BK1401" s="74"/>
      <c r="BL1401" s="74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93"/>
      <c r="CB1401" s="293"/>
      <c r="CC1401" s="293"/>
      <c r="CD1401" s="22"/>
      <c r="CE1401" s="22"/>
      <c r="CF1401" s="22"/>
      <c r="CG1401" s="22"/>
      <c r="CH1401" s="22"/>
      <c r="CI1401" s="22"/>
      <c r="CJ1401" s="22"/>
      <c r="CK1401" s="22"/>
    </row>
    <row r="1402" spans="1:89" s="23" customFormat="1" ht="54.75" customHeight="1">
      <c r="A1402" s="219" t="s">
        <v>3291</v>
      </c>
      <c r="B1402" s="219" t="s">
        <v>23</v>
      </c>
      <c r="C1402" s="221" t="s">
        <v>3445</v>
      </c>
      <c r="D1402" s="221" t="s">
        <v>3446</v>
      </c>
      <c r="E1402" s="221" t="s">
        <v>3447</v>
      </c>
      <c r="F1402" s="484" t="s">
        <v>3444</v>
      </c>
      <c r="G1402" s="238" t="s">
        <v>35</v>
      </c>
      <c r="H1402" s="238">
        <v>0</v>
      </c>
      <c r="I1402" s="238">
        <v>470000000</v>
      </c>
      <c r="J1402" s="232" t="s">
        <v>25</v>
      </c>
      <c r="K1402" s="218" t="s">
        <v>618</v>
      </c>
      <c r="L1402" s="232" t="s">
        <v>26</v>
      </c>
      <c r="M1402" s="232" t="s">
        <v>27</v>
      </c>
      <c r="N1402" s="225" t="s">
        <v>3442</v>
      </c>
      <c r="O1402" s="219" t="s">
        <v>28</v>
      </c>
      <c r="P1402" s="239">
        <v>796</v>
      </c>
      <c r="Q1402" s="232" t="s">
        <v>29</v>
      </c>
      <c r="R1402" s="238">
        <v>60</v>
      </c>
      <c r="S1402" s="241">
        <v>300</v>
      </c>
      <c r="T1402" s="439">
        <f t="shared" si="48"/>
        <v>18000</v>
      </c>
      <c r="U1402" s="252">
        <f t="shared" si="49"/>
        <v>20160.000000000004</v>
      </c>
      <c r="V1402" s="232"/>
      <c r="W1402" s="485" t="s">
        <v>262</v>
      </c>
      <c r="X1402" s="486"/>
      <c r="Y1402" s="137"/>
      <c r="Z1402" s="368"/>
      <c r="AA1402" s="490"/>
      <c r="AB1402" s="435"/>
      <c r="AC1402" s="449"/>
      <c r="AD1402" s="449"/>
      <c r="AE1402" s="449"/>
      <c r="AF1402" s="449"/>
      <c r="AG1402" s="449"/>
      <c r="AH1402" s="410"/>
      <c r="AI1402" s="434"/>
      <c r="AJ1402" s="368"/>
      <c r="AK1402" s="435"/>
      <c r="AL1402" s="368"/>
      <c r="AM1402" s="74"/>
      <c r="AN1402" s="74"/>
      <c r="AO1402" s="74"/>
      <c r="AP1402" s="74"/>
      <c r="AQ1402" s="74"/>
      <c r="AR1402" s="74"/>
      <c r="AS1402" s="74"/>
      <c r="AT1402" s="74"/>
      <c r="AU1402" s="74"/>
      <c r="AV1402" s="74"/>
      <c r="AW1402" s="74"/>
      <c r="AX1402" s="74"/>
      <c r="AY1402" s="74"/>
      <c r="AZ1402" s="74"/>
      <c r="BA1402" s="74"/>
      <c r="BB1402" s="74"/>
      <c r="BC1402" s="74"/>
      <c r="BD1402" s="74"/>
      <c r="BE1402" s="74"/>
      <c r="BF1402" s="74"/>
      <c r="BG1402" s="74"/>
      <c r="BH1402" s="74"/>
      <c r="BI1402" s="74"/>
      <c r="BJ1402" s="74"/>
      <c r="BK1402" s="74"/>
      <c r="BL1402" s="74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93"/>
      <c r="CB1402" s="293"/>
      <c r="CC1402" s="293"/>
      <c r="CD1402" s="22"/>
      <c r="CE1402" s="22"/>
      <c r="CF1402" s="22"/>
      <c r="CG1402" s="22"/>
      <c r="CH1402" s="22"/>
      <c r="CI1402" s="22"/>
      <c r="CJ1402" s="22"/>
      <c r="CK1402" s="22"/>
    </row>
    <row r="1403" spans="1:89" s="12" customFormat="1" ht="66.75" customHeight="1">
      <c r="A1403" s="217" t="s">
        <v>3466</v>
      </c>
      <c r="B1403" s="219" t="s">
        <v>23</v>
      </c>
      <c r="C1403" s="231" t="s">
        <v>3089</v>
      </c>
      <c r="D1403" s="231" t="s">
        <v>1389</v>
      </c>
      <c r="E1403" s="220" t="s">
        <v>3090</v>
      </c>
      <c r="F1403" s="221" t="s">
        <v>1341</v>
      </c>
      <c r="G1403" s="222" t="s">
        <v>24</v>
      </c>
      <c r="H1403" s="217">
        <v>0</v>
      </c>
      <c r="I1403" s="223">
        <v>470000000</v>
      </c>
      <c r="J1403" s="224" t="s">
        <v>25</v>
      </c>
      <c r="K1403" s="219" t="s">
        <v>3479</v>
      </c>
      <c r="L1403" s="225" t="s">
        <v>26</v>
      </c>
      <c r="M1403" s="226" t="s">
        <v>27</v>
      </c>
      <c r="N1403" s="219" t="s">
        <v>1594</v>
      </c>
      <c r="O1403" s="227" t="s">
        <v>28</v>
      </c>
      <c r="P1403" s="228" t="s">
        <v>806</v>
      </c>
      <c r="Q1403" s="228" t="s">
        <v>805</v>
      </c>
      <c r="R1403" s="228" t="s">
        <v>3465</v>
      </c>
      <c r="S1403" s="229">
        <v>75</v>
      </c>
      <c r="T1403" s="230">
        <f t="shared" si="48"/>
        <v>228750</v>
      </c>
      <c r="U1403" s="252">
        <f t="shared" si="49"/>
        <v>256200.00000000003</v>
      </c>
      <c r="V1403" s="252"/>
      <c r="W1403" s="217" t="s">
        <v>262</v>
      </c>
      <c r="X1403" s="218"/>
      <c r="Y1403" s="107"/>
      <c r="Z1403" s="368"/>
      <c r="AA1403" s="491"/>
      <c r="AB1403" s="435"/>
      <c r="AC1403" s="449"/>
      <c r="AD1403" s="449"/>
      <c r="AE1403" s="449"/>
      <c r="AF1403" s="449"/>
      <c r="AG1403" s="408"/>
      <c r="AH1403" s="410"/>
      <c r="AI1403" s="434"/>
      <c r="AJ1403" s="368"/>
      <c r="AK1403" s="409"/>
      <c r="AL1403" s="74"/>
      <c r="AM1403" s="74"/>
      <c r="AN1403" s="434"/>
      <c r="AO1403" s="74"/>
      <c r="AP1403" s="74"/>
      <c r="AQ1403" s="74"/>
      <c r="AR1403" s="74"/>
      <c r="AS1403" s="74"/>
      <c r="AT1403" s="74"/>
      <c r="AU1403" s="74"/>
      <c r="AV1403" s="74"/>
      <c r="AW1403" s="74"/>
      <c r="AX1403" s="74"/>
      <c r="AY1403" s="74"/>
      <c r="AZ1403" s="74"/>
      <c r="BA1403" s="74"/>
      <c r="BB1403" s="74"/>
      <c r="BC1403" s="74"/>
      <c r="BD1403" s="74"/>
      <c r="BE1403" s="74"/>
      <c r="BF1403" s="74"/>
      <c r="BG1403" s="74"/>
      <c r="BH1403" s="74"/>
      <c r="BI1403" s="74"/>
      <c r="BJ1403" s="74"/>
      <c r="BK1403" s="74"/>
      <c r="BL1403" s="74"/>
      <c r="BM1403" s="401"/>
      <c r="BN1403" s="401"/>
      <c r="BO1403" s="401"/>
      <c r="BP1403" s="401"/>
      <c r="BQ1403" s="401"/>
      <c r="BR1403" s="401"/>
      <c r="BS1403" s="401"/>
      <c r="BT1403" s="401"/>
      <c r="BU1403" s="401"/>
      <c r="BV1403" s="401"/>
      <c r="BW1403" s="401"/>
      <c r="BX1403" s="401"/>
      <c r="BY1403" s="401"/>
      <c r="BZ1403" s="401"/>
      <c r="CA1403" s="401"/>
      <c r="CB1403" s="401"/>
      <c r="CC1403" s="401"/>
      <c r="CD1403" s="401"/>
      <c r="CE1403" s="401"/>
      <c r="CF1403" s="401"/>
      <c r="CG1403" s="401"/>
      <c r="CH1403" s="401"/>
      <c r="CI1403" s="401"/>
      <c r="CJ1403" s="401"/>
      <c r="CK1403" s="401"/>
    </row>
    <row r="1404" spans="1:89" s="1" customFormat="1" ht="87" customHeight="1">
      <c r="A1404" s="218" t="s">
        <v>3615</v>
      </c>
      <c r="B1404" s="218" t="s">
        <v>23</v>
      </c>
      <c r="C1404" s="218" t="s">
        <v>941</v>
      </c>
      <c r="D1404" s="218" t="s">
        <v>939</v>
      </c>
      <c r="E1404" s="218" t="s">
        <v>940</v>
      </c>
      <c r="F1404" s="218" t="s">
        <v>854</v>
      </c>
      <c r="G1404" s="218" t="s">
        <v>24</v>
      </c>
      <c r="H1404" s="218">
        <v>0</v>
      </c>
      <c r="I1404" s="218">
        <v>470000000</v>
      </c>
      <c r="J1404" s="218" t="s">
        <v>25</v>
      </c>
      <c r="K1404" s="218" t="s">
        <v>618</v>
      </c>
      <c r="L1404" s="218" t="s">
        <v>26</v>
      </c>
      <c r="M1404" s="430" t="s">
        <v>27</v>
      </c>
      <c r="N1404" s="218" t="s">
        <v>643</v>
      </c>
      <c r="O1404" s="218" t="s">
        <v>28</v>
      </c>
      <c r="P1404" s="218" t="s">
        <v>942</v>
      </c>
      <c r="Q1404" s="218" t="s">
        <v>939</v>
      </c>
      <c r="R1404" s="218" t="s">
        <v>3128</v>
      </c>
      <c r="S1404" s="256">
        <v>1100</v>
      </c>
      <c r="T1404" s="256">
        <f t="shared" si="48"/>
        <v>0</v>
      </c>
      <c r="U1404" s="256">
        <f t="shared" si="49"/>
        <v>0</v>
      </c>
      <c r="V1404" s="218"/>
      <c r="W1404" s="218" t="s">
        <v>262</v>
      </c>
      <c r="X1404" s="218"/>
      <c r="Y1404" s="67"/>
      <c r="Z1404" s="68"/>
      <c r="AA1404" s="67"/>
      <c r="AB1404" s="69"/>
      <c r="AC1404" s="70"/>
      <c r="AD1404" s="70"/>
      <c r="AE1404" s="70"/>
      <c r="AF1404" s="70"/>
      <c r="AG1404" s="71"/>
      <c r="AH1404" s="318"/>
      <c r="AI1404" s="67"/>
      <c r="AJ1404" s="68"/>
      <c r="AK1404" s="69"/>
      <c r="AL1404" s="68"/>
      <c r="AM1404" s="67"/>
      <c r="AN1404" s="72"/>
      <c r="AO1404" s="68"/>
      <c r="AP1404" s="72"/>
      <c r="AQ1404" s="68"/>
      <c r="AR1404" s="4"/>
      <c r="AS1404" s="4"/>
      <c r="AT1404" s="4"/>
      <c r="AU1404" s="4"/>
      <c r="AV1404" s="4"/>
      <c r="AW1404" s="4"/>
      <c r="AX1404" s="8"/>
      <c r="BD1404" s="11"/>
      <c r="BE1404" s="11"/>
      <c r="BF1404" s="11"/>
      <c r="BG1404" s="11"/>
    </row>
    <row r="1405" spans="1:89" s="1" customFormat="1" ht="87" customHeight="1">
      <c r="A1405" s="218" t="s">
        <v>4015</v>
      </c>
      <c r="B1405" s="218" t="s">
        <v>23</v>
      </c>
      <c r="C1405" s="218" t="s">
        <v>941</v>
      </c>
      <c r="D1405" s="218" t="s">
        <v>939</v>
      </c>
      <c r="E1405" s="218" t="s">
        <v>940</v>
      </c>
      <c r="F1405" s="218" t="s">
        <v>854</v>
      </c>
      <c r="G1405" s="218" t="s">
        <v>35</v>
      </c>
      <c r="H1405" s="218">
        <v>0</v>
      </c>
      <c r="I1405" s="218">
        <v>470000000</v>
      </c>
      <c r="J1405" s="218" t="s">
        <v>25</v>
      </c>
      <c r="K1405" s="219" t="s">
        <v>4016</v>
      </c>
      <c r="L1405" s="218" t="s">
        <v>26</v>
      </c>
      <c r="M1405" s="430" t="s">
        <v>27</v>
      </c>
      <c r="N1405" s="218" t="s">
        <v>4017</v>
      </c>
      <c r="O1405" s="218" t="s">
        <v>28</v>
      </c>
      <c r="P1405" s="218" t="s">
        <v>942</v>
      </c>
      <c r="Q1405" s="218" t="s">
        <v>939</v>
      </c>
      <c r="R1405" s="492">
        <v>451</v>
      </c>
      <c r="S1405" s="256">
        <v>1100</v>
      </c>
      <c r="T1405" s="256">
        <f t="shared" si="48"/>
        <v>496100</v>
      </c>
      <c r="U1405" s="256">
        <f t="shared" si="49"/>
        <v>555632</v>
      </c>
      <c r="V1405" s="218"/>
      <c r="W1405" s="218" t="s">
        <v>262</v>
      </c>
      <c r="X1405" s="218" t="s">
        <v>4222</v>
      </c>
      <c r="Y1405" s="67"/>
      <c r="Z1405" s="69"/>
      <c r="AA1405" s="67"/>
      <c r="AB1405" s="69"/>
      <c r="AC1405" s="70"/>
      <c r="AD1405" s="70"/>
      <c r="AE1405" s="70"/>
      <c r="AF1405" s="70"/>
      <c r="AG1405" s="71"/>
      <c r="AH1405" s="318"/>
      <c r="AI1405" s="67"/>
      <c r="AJ1405" s="68"/>
      <c r="AK1405" s="69"/>
      <c r="AL1405" s="68"/>
      <c r="AM1405" s="67"/>
      <c r="AN1405" s="72"/>
      <c r="AO1405" s="74"/>
      <c r="AP1405" s="72"/>
      <c r="AQ1405" s="68"/>
      <c r="AR1405" s="4"/>
      <c r="AS1405" s="4"/>
      <c r="AT1405" s="4"/>
      <c r="AU1405" s="4"/>
      <c r="AV1405" s="4"/>
      <c r="AW1405" s="4"/>
      <c r="AX1405" s="8"/>
      <c r="BD1405" s="11"/>
      <c r="BE1405" s="11"/>
      <c r="BF1405" s="11"/>
      <c r="BG1405" s="11"/>
    </row>
    <row r="1406" spans="1:89" s="1" customFormat="1" ht="67.5" customHeight="1">
      <c r="A1406" s="218" t="s">
        <v>3616</v>
      </c>
      <c r="B1406" s="218" t="s">
        <v>23</v>
      </c>
      <c r="C1406" s="218" t="s">
        <v>972</v>
      </c>
      <c r="D1406" s="218" t="s">
        <v>973</v>
      </c>
      <c r="E1406" s="218" t="s">
        <v>974</v>
      </c>
      <c r="F1406" s="218" t="s">
        <v>871</v>
      </c>
      <c r="G1406" s="218" t="s">
        <v>24</v>
      </c>
      <c r="H1406" s="218">
        <v>0</v>
      </c>
      <c r="I1406" s="218">
        <v>470000000</v>
      </c>
      <c r="J1406" s="218" t="s">
        <v>25</v>
      </c>
      <c r="K1406" s="218" t="s">
        <v>618</v>
      </c>
      <c r="L1406" s="218" t="s">
        <v>26</v>
      </c>
      <c r="M1406" s="430" t="s">
        <v>27</v>
      </c>
      <c r="N1406" s="218" t="s">
        <v>643</v>
      </c>
      <c r="O1406" s="218" t="s">
        <v>28</v>
      </c>
      <c r="P1406" s="218" t="s">
        <v>976</v>
      </c>
      <c r="Q1406" s="218" t="s">
        <v>975</v>
      </c>
      <c r="R1406" s="218" t="s">
        <v>3128</v>
      </c>
      <c r="S1406" s="256">
        <v>600</v>
      </c>
      <c r="T1406" s="256">
        <f t="shared" si="48"/>
        <v>0</v>
      </c>
      <c r="U1406" s="256">
        <f t="shared" si="49"/>
        <v>0</v>
      </c>
      <c r="V1406" s="218"/>
      <c r="W1406" s="218" t="s">
        <v>262</v>
      </c>
      <c r="X1406" s="218"/>
      <c r="Y1406" s="67"/>
      <c r="Z1406" s="69"/>
      <c r="AA1406" s="67"/>
      <c r="AB1406" s="69"/>
      <c r="AC1406" s="70"/>
      <c r="AD1406" s="70"/>
      <c r="AE1406" s="70"/>
      <c r="AF1406" s="70"/>
      <c r="AG1406" s="71"/>
      <c r="AH1406" s="318"/>
      <c r="AI1406" s="67"/>
      <c r="AJ1406" s="68"/>
      <c r="AK1406" s="69"/>
      <c r="AL1406" s="68"/>
      <c r="AM1406" s="67"/>
      <c r="AN1406" s="72"/>
      <c r="AO1406" s="68"/>
      <c r="AP1406" s="72"/>
      <c r="AQ1406" s="68"/>
      <c r="AR1406" s="4"/>
      <c r="AS1406" s="4"/>
      <c r="AT1406" s="4"/>
      <c r="AU1406" s="4"/>
      <c r="AV1406" s="4"/>
      <c r="AW1406" s="4"/>
      <c r="AX1406" s="8"/>
      <c r="BD1406" s="11"/>
      <c r="BE1406" s="11"/>
      <c r="BF1406" s="11"/>
      <c r="BG1406" s="11"/>
    </row>
    <row r="1407" spans="1:89" s="1" customFormat="1" ht="67.5" customHeight="1">
      <c r="A1407" s="218" t="s">
        <v>4100</v>
      </c>
      <c r="B1407" s="218" t="s">
        <v>23</v>
      </c>
      <c r="C1407" s="218" t="s">
        <v>972</v>
      </c>
      <c r="D1407" s="218" t="s">
        <v>973</v>
      </c>
      <c r="E1407" s="218" t="s">
        <v>974</v>
      </c>
      <c r="F1407" s="218" t="s">
        <v>871</v>
      </c>
      <c r="G1407" s="218" t="s">
        <v>35</v>
      </c>
      <c r="H1407" s="218">
        <v>0</v>
      </c>
      <c r="I1407" s="218">
        <v>470000000</v>
      </c>
      <c r="J1407" s="218" t="s">
        <v>25</v>
      </c>
      <c r="K1407" s="219" t="s">
        <v>4016</v>
      </c>
      <c r="L1407" s="218" t="s">
        <v>26</v>
      </c>
      <c r="M1407" s="430" t="s">
        <v>27</v>
      </c>
      <c r="N1407" s="218" t="s">
        <v>4017</v>
      </c>
      <c r="O1407" s="218" t="s">
        <v>28</v>
      </c>
      <c r="P1407" s="218" t="s">
        <v>976</v>
      </c>
      <c r="Q1407" s="218" t="s">
        <v>975</v>
      </c>
      <c r="R1407" s="218" t="s">
        <v>665</v>
      </c>
      <c r="S1407" s="256">
        <v>600</v>
      </c>
      <c r="T1407" s="256">
        <f t="shared" si="48"/>
        <v>13200</v>
      </c>
      <c r="U1407" s="256">
        <f t="shared" si="49"/>
        <v>14784.000000000002</v>
      </c>
      <c r="V1407" s="218"/>
      <c r="W1407" s="218" t="s">
        <v>262</v>
      </c>
      <c r="X1407" s="218" t="s">
        <v>4019</v>
      </c>
      <c r="Y1407" s="67"/>
      <c r="Z1407" s="69"/>
      <c r="AA1407" s="67"/>
      <c r="AB1407" s="69"/>
      <c r="AC1407" s="70"/>
      <c r="AD1407" s="70"/>
      <c r="AE1407" s="70"/>
      <c r="AF1407" s="70"/>
      <c r="AG1407" s="71"/>
      <c r="AH1407" s="318"/>
      <c r="AI1407" s="67"/>
      <c r="AJ1407" s="68"/>
      <c r="AK1407" s="69"/>
      <c r="AL1407" s="68"/>
      <c r="AM1407" s="67"/>
      <c r="AN1407" s="72"/>
      <c r="AO1407" s="74"/>
      <c r="AP1407" s="72"/>
      <c r="AQ1407" s="68"/>
      <c r="AR1407" s="4"/>
      <c r="AS1407" s="4"/>
      <c r="AT1407" s="4"/>
      <c r="AU1407" s="4"/>
      <c r="AV1407" s="4"/>
      <c r="AW1407" s="4"/>
      <c r="AX1407" s="8"/>
      <c r="BD1407" s="11"/>
      <c r="BE1407" s="11"/>
      <c r="BF1407" s="11"/>
      <c r="BG1407" s="11"/>
    </row>
    <row r="1408" spans="1:89" s="1" customFormat="1" ht="90.75" customHeight="1">
      <c r="A1408" s="218" t="s">
        <v>3617</v>
      </c>
      <c r="B1408" s="218" t="s">
        <v>23</v>
      </c>
      <c r="C1408" s="218" t="s">
        <v>982</v>
      </c>
      <c r="D1408" s="218" t="s">
        <v>973</v>
      </c>
      <c r="E1408" s="218" t="s">
        <v>981</v>
      </c>
      <c r="F1408" s="218" t="s">
        <v>876</v>
      </c>
      <c r="G1408" s="218" t="s">
        <v>24</v>
      </c>
      <c r="H1408" s="218">
        <v>0</v>
      </c>
      <c r="I1408" s="218">
        <v>470000000</v>
      </c>
      <c r="J1408" s="218" t="s">
        <v>25</v>
      </c>
      <c r="K1408" s="218" t="s">
        <v>618</v>
      </c>
      <c r="L1408" s="218" t="s">
        <v>26</v>
      </c>
      <c r="M1408" s="430" t="s">
        <v>27</v>
      </c>
      <c r="N1408" s="218" t="s">
        <v>643</v>
      </c>
      <c r="O1408" s="218" t="s">
        <v>28</v>
      </c>
      <c r="P1408" s="218" t="s">
        <v>976</v>
      </c>
      <c r="Q1408" s="218" t="s">
        <v>975</v>
      </c>
      <c r="R1408" s="218" t="s">
        <v>3128</v>
      </c>
      <c r="S1408" s="256">
        <v>800</v>
      </c>
      <c r="T1408" s="256">
        <f t="shared" si="48"/>
        <v>0</v>
      </c>
      <c r="U1408" s="256">
        <f t="shared" si="49"/>
        <v>0</v>
      </c>
      <c r="V1408" s="218"/>
      <c r="W1408" s="218" t="s">
        <v>262</v>
      </c>
      <c r="X1408" s="218"/>
      <c r="Y1408" s="67"/>
      <c r="Z1408" s="69"/>
      <c r="AA1408" s="67"/>
      <c r="AB1408" s="69"/>
      <c r="AC1408" s="70"/>
      <c r="AD1408" s="70"/>
      <c r="AE1408" s="70"/>
      <c r="AF1408" s="70"/>
      <c r="AG1408" s="71"/>
      <c r="AH1408" s="318"/>
      <c r="AI1408" s="67"/>
      <c r="AJ1408" s="68"/>
      <c r="AK1408" s="69"/>
      <c r="AL1408" s="68"/>
      <c r="AM1408" s="67"/>
      <c r="AN1408" s="72"/>
      <c r="AO1408" s="68"/>
      <c r="AP1408" s="72"/>
      <c r="AQ1408" s="68"/>
      <c r="AR1408" s="4"/>
      <c r="AS1408" s="4"/>
      <c r="AT1408" s="4"/>
      <c r="AU1408" s="4"/>
      <c r="AV1408" s="4"/>
      <c r="AW1408" s="4"/>
      <c r="AX1408" s="8"/>
      <c r="BD1408" s="11"/>
      <c r="BE1408" s="11"/>
      <c r="BF1408" s="11"/>
      <c r="BG1408" s="11"/>
    </row>
    <row r="1409" spans="1:64" s="1" customFormat="1" ht="90.75" customHeight="1">
      <c r="A1409" s="218" t="s">
        <v>4101</v>
      </c>
      <c r="B1409" s="218" t="s">
        <v>23</v>
      </c>
      <c r="C1409" s="218" t="s">
        <v>982</v>
      </c>
      <c r="D1409" s="218" t="s">
        <v>973</v>
      </c>
      <c r="E1409" s="218" t="s">
        <v>981</v>
      </c>
      <c r="F1409" s="218" t="s">
        <v>876</v>
      </c>
      <c r="G1409" s="218" t="s">
        <v>35</v>
      </c>
      <c r="H1409" s="218">
        <v>0</v>
      </c>
      <c r="I1409" s="218">
        <v>470000000</v>
      </c>
      <c r="J1409" s="218" t="s">
        <v>25</v>
      </c>
      <c r="K1409" s="219" t="s">
        <v>4016</v>
      </c>
      <c r="L1409" s="218" t="s">
        <v>26</v>
      </c>
      <c r="M1409" s="430" t="s">
        <v>27</v>
      </c>
      <c r="N1409" s="218" t="s">
        <v>4017</v>
      </c>
      <c r="O1409" s="218" t="s">
        <v>28</v>
      </c>
      <c r="P1409" s="218" t="s">
        <v>976</v>
      </c>
      <c r="Q1409" s="218" t="s">
        <v>975</v>
      </c>
      <c r="R1409" s="218" t="s">
        <v>1020</v>
      </c>
      <c r="S1409" s="256">
        <v>800</v>
      </c>
      <c r="T1409" s="256">
        <f t="shared" si="48"/>
        <v>24000</v>
      </c>
      <c r="U1409" s="256">
        <f t="shared" si="49"/>
        <v>26880.000000000004</v>
      </c>
      <c r="V1409" s="218"/>
      <c r="W1409" s="218" t="s">
        <v>262</v>
      </c>
      <c r="X1409" s="218" t="s">
        <v>4019</v>
      </c>
      <c r="Y1409" s="67"/>
      <c r="Z1409" s="69"/>
      <c r="AA1409" s="67"/>
      <c r="AB1409" s="69"/>
      <c r="AC1409" s="70"/>
      <c r="AD1409" s="70"/>
      <c r="AE1409" s="70"/>
      <c r="AF1409" s="70"/>
      <c r="AG1409" s="71"/>
      <c r="AH1409" s="318"/>
      <c r="AI1409" s="67"/>
      <c r="AJ1409" s="68"/>
      <c r="AK1409" s="69"/>
      <c r="AL1409" s="68"/>
      <c r="AM1409" s="67"/>
      <c r="AN1409" s="72"/>
      <c r="AO1409" s="74"/>
      <c r="AP1409" s="72"/>
      <c r="AQ1409" s="68"/>
      <c r="AR1409" s="4"/>
      <c r="AS1409" s="4"/>
      <c r="AT1409" s="4"/>
      <c r="AU1409" s="4"/>
      <c r="AV1409" s="4"/>
      <c r="AW1409" s="4"/>
      <c r="AX1409" s="8"/>
      <c r="BD1409" s="11"/>
      <c r="BE1409" s="11"/>
      <c r="BF1409" s="11"/>
      <c r="BG1409" s="11"/>
    </row>
    <row r="1410" spans="1:64" s="1" customFormat="1" ht="78.75" customHeight="1">
      <c r="A1410" s="62" t="s">
        <v>3748</v>
      </c>
      <c r="B1410" s="62" t="s">
        <v>23</v>
      </c>
      <c r="C1410" s="62" t="s">
        <v>2279</v>
      </c>
      <c r="D1410" s="62" t="s">
        <v>2280</v>
      </c>
      <c r="E1410" s="62" t="s">
        <v>2281</v>
      </c>
      <c r="F1410" s="62" t="s">
        <v>3749</v>
      </c>
      <c r="G1410" s="62" t="s">
        <v>24</v>
      </c>
      <c r="H1410" s="62">
        <v>0</v>
      </c>
      <c r="I1410" s="62">
        <v>470000000</v>
      </c>
      <c r="J1410" s="62" t="s">
        <v>25</v>
      </c>
      <c r="K1410" s="62" t="s">
        <v>3747</v>
      </c>
      <c r="L1410" s="62" t="s">
        <v>26</v>
      </c>
      <c r="M1410" s="65" t="s">
        <v>27</v>
      </c>
      <c r="N1410" s="62" t="s">
        <v>2044</v>
      </c>
      <c r="O1410" s="62" t="s">
        <v>28</v>
      </c>
      <c r="P1410" s="62">
        <v>796</v>
      </c>
      <c r="Q1410" s="62" t="s">
        <v>29</v>
      </c>
      <c r="R1410" s="62" t="s">
        <v>3128</v>
      </c>
      <c r="S1410" s="66">
        <v>90000</v>
      </c>
      <c r="T1410" s="66">
        <f t="shared" si="48"/>
        <v>0</v>
      </c>
      <c r="U1410" s="66">
        <f t="shared" si="49"/>
        <v>0</v>
      </c>
      <c r="V1410" s="62"/>
      <c r="W1410" s="62" t="s">
        <v>262</v>
      </c>
      <c r="X1410" s="62"/>
      <c r="Y1410" s="67"/>
      <c r="Z1410" s="68"/>
      <c r="AA1410" s="67"/>
      <c r="AB1410" s="69"/>
      <c r="AC1410" s="70"/>
      <c r="AD1410" s="70"/>
      <c r="AE1410" s="70"/>
      <c r="AF1410" s="70"/>
      <c r="AG1410" s="71"/>
      <c r="AH1410" s="318"/>
      <c r="AI1410" s="67"/>
      <c r="AJ1410" s="68"/>
      <c r="AK1410" s="69"/>
      <c r="AL1410" s="68"/>
      <c r="AM1410" s="67"/>
      <c r="AN1410" s="72"/>
      <c r="AO1410" s="68"/>
      <c r="AP1410" s="72"/>
      <c r="AQ1410" s="68"/>
      <c r="AR1410" s="4"/>
      <c r="AS1410" s="4"/>
      <c r="AT1410" s="4"/>
      <c r="AU1410" s="4"/>
      <c r="AV1410" s="4"/>
      <c r="AW1410" s="4"/>
      <c r="AX1410" s="8"/>
      <c r="BD1410" s="11"/>
      <c r="BE1410" s="11"/>
      <c r="BF1410" s="11"/>
      <c r="BG1410" s="11"/>
    </row>
    <row r="1411" spans="1:64" s="1" customFormat="1" ht="66" customHeight="1">
      <c r="A1411" s="62" t="s">
        <v>3750</v>
      </c>
      <c r="B1411" s="62" t="s">
        <v>23</v>
      </c>
      <c r="C1411" s="62" t="s">
        <v>2279</v>
      </c>
      <c r="D1411" s="62" t="s">
        <v>2280</v>
      </c>
      <c r="E1411" s="62" t="s">
        <v>2281</v>
      </c>
      <c r="F1411" s="62" t="s">
        <v>3751</v>
      </c>
      <c r="G1411" s="62" t="s">
        <v>24</v>
      </c>
      <c r="H1411" s="62">
        <v>0</v>
      </c>
      <c r="I1411" s="62">
        <v>470000000</v>
      </c>
      <c r="J1411" s="62" t="s">
        <v>25</v>
      </c>
      <c r="K1411" s="62" t="s">
        <v>3747</v>
      </c>
      <c r="L1411" s="62" t="s">
        <v>26</v>
      </c>
      <c r="M1411" s="65" t="s">
        <v>27</v>
      </c>
      <c r="N1411" s="62" t="s">
        <v>2044</v>
      </c>
      <c r="O1411" s="62" t="s">
        <v>28</v>
      </c>
      <c r="P1411" s="62">
        <v>796</v>
      </c>
      <c r="Q1411" s="62" t="s">
        <v>29</v>
      </c>
      <c r="R1411" s="62" t="s">
        <v>3128</v>
      </c>
      <c r="S1411" s="66">
        <v>80000</v>
      </c>
      <c r="T1411" s="66">
        <f t="shared" si="48"/>
        <v>0</v>
      </c>
      <c r="U1411" s="66">
        <f t="shared" si="49"/>
        <v>0</v>
      </c>
      <c r="V1411" s="62"/>
      <c r="W1411" s="62" t="s">
        <v>262</v>
      </c>
      <c r="X1411" s="62"/>
      <c r="Y1411" s="67"/>
      <c r="Z1411" s="68"/>
      <c r="AA1411" s="67"/>
      <c r="AB1411" s="69"/>
      <c r="AC1411" s="70"/>
      <c r="AD1411" s="70"/>
      <c r="AE1411" s="70"/>
      <c r="AF1411" s="70"/>
      <c r="AG1411" s="71"/>
      <c r="AH1411" s="318"/>
      <c r="AI1411" s="67"/>
      <c r="AJ1411" s="68"/>
      <c r="AK1411" s="69"/>
      <c r="AL1411" s="68"/>
      <c r="AM1411" s="67"/>
      <c r="AN1411" s="72"/>
      <c r="AO1411" s="68"/>
      <c r="AP1411" s="72"/>
      <c r="AQ1411" s="68"/>
      <c r="AR1411" s="4"/>
      <c r="AS1411" s="4"/>
      <c r="AT1411" s="4"/>
      <c r="AU1411" s="4"/>
      <c r="AV1411" s="4"/>
      <c r="AW1411" s="4"/>
      <c r="AX1411" s="8"/>
      <c r="BD1411" s="11"/>
      <c r="BE1411" s="11"/>
      <c r="BF1411" s="11"/>
      <c r="BG1411" s="11"/>
    </row>
    <row r="1412" spans="1:64" s="1" customFormat="1" ht="70.5" customHeight="1">
      <c r="A1412" s="62" t="s">
        <v>3752</v>
      </c>
      <c r="B1412" s="62" t="s">
        <v>23</v>
      </c>
      <c r="C1412" s="62" t="s">
        <v>2279</v>
      </c>
      <c r="D1412" s="62" t="s">
        <v>2280</v>
      </c>
      <c r="E1412" s="62" t="s">
        <v>2281</v>
      </c>
      <c r="F1412" s="62" t="s">
        <v>3753</v>
      </c>
      <c r="G1412" s="62" t="s">
        <v>24</v>
      </c>
      <c r="H1412" s="62">
        <v>0</v>
      </c>
      <c r="I1412" s="62">
        <v>470000000</v>
      </c>
      <c r="J1412" s="62" t="s">
        <v>25</v>
      </c>
      <c r="K1412" s="62" t="s">
        <v>3747</v>
      </c>
      <c r="L1412" s="62" t="s">
        <v>26</v>
      </c>
      <c r="M1412" s="65" t="s">
        <v>27</v>
      </c>
      <c r="N1412" s="62" t="s">
        <v>2044</v>
      </c>
      <c r="O1412" s="62" t="s">
        <v>28</v>
      </c>
      <c r="P1412" s="62">
        <v>796</v>
      </c>
      <c r="Q1412" s="62" t="s">
        <v>29</v>
      </c>
      <c r="R1412" s="62" t="s">
        <v>3128</v>
      </c>
      <c r="S1412" s="66">
        <v>145000</v>
      </c>
      <c r="T1412" s="66">
        <f t="shared" si="48"/>
        <v>0</v>
      </c>
      <c r="U1412" s="66">
        <f t="shared" si="49"/>
        <v>0</v>
      </c>
      <c r="V1412" s="62"/>
      <c r="W1412" s="62" t="s">
        <v>262</v>
      </c>
      <c r="X1412" s="62"/>
      <c r="Y1412" s="67"/>
      <c r="Z1412" s="68"/>
      <c r="AA1412" s="67"/>
      <c r="AB1412" s="69"/>
      <c r="AC1412" s="70"/>
      <c r="AD1412" s="70"/>
      <c r="AE1412" s="70"/>
      <c r="AF1412" s="70"/>
      <c r="AG1412" s="71"/>
      <c r="AH1412" s="318"/>
      <c r="AI1412" s="67"/>
      <c r="AJ1412" s="68"/>
      <c r="AK1412" s="69"/>
      <c r="AL1412" s="68"/>
      <c r="AM1412" s="67"/>
      <c r="AN1412" s="72"/>
      <c r="AO1412" s="68"/>
      <c r="AP1412" s="72"/>
      <c r="AQ1412" s="68"/>
      <c r="AR1412" s="4"/>
      <c r="AS1412" s="4"/>
      <c r="AT1412" s="4"/>
      <c r="AU1412" s="4"/>
      <c r="AV1412" s="4"/>
      <c r="AW1412" s="4"/>
      <c r="AX1412" s="8"/>
      <c r="BD1412" s="11"/>
      <c r="BE1412" s="11"/>
      <c r="BF1412" s="11"/>
      <c r="BG1412" s="11"/>
    </row>
    <row r="1413" spans="1:64" s="1" customFormat="1" ht="82.5" customHeight="1">
      <c r="A1413" s="62" t="s">
        <v>3754</v>
      </c>
      <c r="B1413" s="62" t="s">
        <v>23</v>
      </c>
      <c r="C1413" s="62" t="s">
        <v>2279</v>
      </c>
      <c r="D1413" s="62" t="s">
        <v>2280</v>
      </c>
      <c r="E1413" s="62" t="s">
        <v>2281</v>
      </c>
      <c r="F1413" s="62" t="s">
        <v>3755</v>
      </c>
      <c r="G1413" s="62" t="s">
        <v>24</v>
      </c>
      <c r="H1413" s="62">
        <v>0</v>
      </c>
      <c r="I1413" s="62">
        <v>470000000</v>
      </c>
      <c r="J1413" s="62" t="s">
        <v>25</v>
      </c>
      <c r="K1413" s="62" t="s">
        <v>3747</v>
      </c>
      <c r="L1413" s="62" t="s">
        <v>26</v>
      </c>
      <c r="M1413" s="65" t="s">
        <v>27</v>
      </c>
      <c r="N1413" s="62" t="s">
        <v>2044</v>
      </c>
      <c r="O1413" s="62" t="s">
        <v>28</v>
      </c>
      <c r="P1413" s="62">
        <v>796</v>
      </c>
      <c r="Q1413" s="62" t="s">
        <v>29</v>
      </c>
      <c r="R1413" s="62" t="s">
        <v>3128</v>
      </c>
      <c r="S1413" s="66">
        <v>100000</v>
      </c>
      <c r="T1413" s="66">
        <f t="shared" si="48"/>
        <v>0</v>
      </c>
      <c r="U1413" s="66">
        <f t="shared" si="49"/>
        <v>0</v>
      </c>
      <c r="V1413" s="62"/>
      <c r="W1413" s="62" t="s">
        <v>262</v>
      </c>
      <c r="X1413" s="62"/>
      <c r="Y1413" s="67"/>
      <c r="Z1413" s="68"/>
      <c r="AA1413" s="67"/>
      <c r="AB1413" s="69"/>
      <c r="AC1413" s="70"/>
      <c r="AD1413" s="70"/>
      <c r="AE1413" s="70"/>
      <c r="AF1413" s="70"/>
      <c r="AG1413" s="71"/>
      <c r="AH1413" s="318"/>
      <c r="AI1413" s="67"/>
      <c r="AJ1413" s="68"/>
      <c r="AK1413" s="69"/>
      <c r="AL1413" s="68"/>
      <c r="AM1413" s="67"/>
      <c r="AN1413" s="72"/>
      <c r="AO1413" s="68"/>
      <c r="AP1413" s="72"/>
      <c r="AQ1413" s="68"/>
      <c r="AR1413" s="4"/>
      <c r="AS1413" s="4"/>
      <c r="AT1413" s="4"/>
      <c r="AU1413" s="4"/>
      <c r="AV1413" s="4"/>
      <c r="AW1413" s="4"/>
      <c r="AX1413" s="8"/>
      <c r="BD1413" s="11"/>
      <c r="BE1413" s="11"/>
      <c r="BF1413" s="11"/>
      <c r="BG1413" s="11"/>
    </row>
    <row r="1414" spans="1:64" s="1" customFormat="1" ht="153.6" customHeight="1">
      <c r="A1414" s="62" t="s">
        <v>3756</v>
      </c>
      <c r="B1414" s="62" t="s">
        <v>23</v>
      </c>
      <c r="C1414" s="62" t="s">
        <v>3757</v>
      </c>
      <c r="D1414" s="62" t="s">
        <v>1767</v>
      </c>
      <c r="E1414" s="62" t="s">
        <v>3758</v>
      </c>
      <c r="F1414" s="62" t="s">
        <v>5051</v>
      </c>
      <c r="G1414" s="62" t="s">
        <v>24</v>
      </c>
      <c r="H1414" s="62">
        <v>0</v>
      </c>
      <c r="I1414" s="62">
        <v>470000000</v>
      </c>
      <c r="J1414" s="62" t="s">
        <v>25</v>
      </c>
      <c r="K1414" s="62" t="s">
        <v>1598</v>
      </c>
      <c r="L1414" s="62" t="s">
        <v>26</v>
      </c>
      <c r="M1414" s="65" t="s">
        <v>27</v>
      </c>
      <c r="N1414" s="62" t="s">
        <v>2044</v>
      </c>
      <c r="O1414" s="62" t="s">
        <v>28</v>
      </c>
      <c r="P1414" s="62">
        <v>796</v>
      </c>
      <c r="Q1414" s="62" t="s">
        <v>29</v>
      </c>
      <c r="R1414" s="62" t="s">
        <v>3128</v>
      </c>
      <c r="S1414" s="66">
        <v>1109355</v>
      </c>
      <c r="T1414" s="66">
        <f t="shared" si="48"/>
        <v>0</v>
      </c>
      <c r="U1414" s="66">
        <f t="shared" si="49"/>
        <v>0</v>
      </c>
      <c r="V1414" s="62"/>
      <c r="W1414" s="62" t="s">
        <v>262</v>
      </c>
      <c r="X1414" s="62"/>
      <c r="Y1414" s="67"/>
      <c r="Z1414" s="68"/>
      <c r="AA1414" s="67"/>
      <c r="AB1414" s="69"/>
      <c r="AC1414" s="70"/>
      <c r="AD1414" s="70"/>
      <c r="AE1414" s="70"/>
      <c r="AF1414" s="70"/>
      <c r="AG1414" s="71"/>
      <c r="AH1414" s="318"/>
      <c r="AI1414" s="67"/>
      <c r="AJ1414" s="68"/>
      <c r="AK1414" s="69"/>
      <c r="AL1414" s="68"/>
      <c r="AM1414" s="67"/>
      <c r="AN1414" s="72"/>
      <c r="AO1414" s="68"/>
      <c r="AP1414" s="72"/>
      <c r="AQ1414" s="68"/>
      <c r="AR1414" s="4"/>
      <c r="AS1414" s="4"/>
      <c r="AT1414" s="4"/>
      <c r="AU1414" s="4"/>
      <c r="AV1414" s="4"/>
      <c r="AW1414" s="4"/>
      <c r="AX1414" s="8"/>
      <c r="BD1414" s="11"/>
      <c r="BE1414" s="11"/>
      <c r="BF1414" s="11"/>
      <c r="BG1414" s="11"/>
    </row>
    <row r="1415" spans="1:64" s="1" customFormat="1" ht="165" customHeight="1">
      <c r="A1415" s="62" t="s">
        <v>4372</v>
      </c>
      <c r="B1415" s="62" t="s">
        <v>23</v>
      </c>
      <c r="C1415" s="62" t="s">
        <v>4373</v>
      </c>
      <c r="D1415" s="62" t="s">
        <v>4374</v>
      </c>
      <c r="E1415" s="62" t="s">
        <v>4375</v>
      </c>
      <c r="F1415" s="62" t="s">
        <v>5052</v>
      </c>
      <c r="G1415" s="62" t="s">
        <v>24</v>
      </c>
      <c r="H1415" s="62">
        <v>0</v>
      </c>
      <c r="I1415" s="62">
        <v>470000000</v>
      </c>
      <c r="J1415" s="62" t="s">
        <v>25</v>
      </c>
      <c r="K1415" s="62" t="s">
        <v>3084</v>
      </c>
      <c r="L1415" s="62" t="s">
        <v>26</v>
      </c>
      <c r="M1415" s="65" t="s">
        <v>27</v>
      </c>
      <c r="N1415" s="62" t="s">
        <v>4442</v>
      </c>
      <c r="O1415" s="62" t="s">
        <v>28</v>
      </c>
      <c r="P1415" s="62">
        <v>796</v>
      </c>
      <c r="Q1415" s="62" t="s">
        <v>29</v>
      </c>
      <c r="R1415" s="62">
        <v>1</v>
      </c>
      <c r="S1415" s="66">
        <v>2436731.25</v>
      </c>
      <c r="T1415" s="66">
        <f t="shared" si="48"/>
        <v>2436731.25</v>
      </c>
      <c r="U1415" s="66">
        <f t="shared" si="49"/>
        <v>2729139.0000000005</v>
      </c>
      <c r="V1415" s="62"/>
      <c r="W1415" s="62" t="s">
        <v>262</v>
      </c>
      <c r="X1415" s="62" t="s">
        <v>4376</v>
      </c>
      <c r="Y1415" s="67"/>
      <c r="Z1415" s="68"/>
      <c r="AA1415" s="67"/>
      <c r="AB1415" s="69"/>
      <c r="AC1415" s="70"/>
      <c r="AD1415" s="70"/>
      <c r="AE1415" s="70"/>
      <c r="AF1415" s="70"/>
      <c r="AG1415" s="71"/>
      <c r="AH1415" s="318"/>
      <c r="AI1415" s="67"/>
      <c r="AJ1415" s="68"/>
      <c r="AK1415" s="69"/>
      <c r="AL1415" s="68"/>
      <c r="AM1415" s="67"/>
      <c r="AN1415" s="72"/>
      <c r="AO1415" s="68"/>
      <c r="AP1415" s="72"/>
      <c r="AQ1415" s="68"/>
      <c r="AR1415" s="4"/>
      <c r="AS1415" s="4"/>
      <c r="AT1415" s="4"/>
      <c r="AU1415" s="4"/>
      <c r="AV1415" s="4"/>
      <c r="AW1415" s="4"/>
      <c r="AX1415" s="8"/>
      <c r="BD1415" s="11"/>
      <c r="BE1415" s="11"/>
      <c r="BF1415" s="11"/>
      <c r="BG1415" s="11"/>
    </row>
    <row r="1416" spans="1:64" s="1" customFormat="1" ht="93" customHeight="1">
      <c r="A1416" s="218" t="s">
        <v>5298</v>
      </c>
      <c r="B1416" s="218" t="s">
        <v>23</v>
      </c>
      <c r="C1416" s="218" t="s">
        <v>394</v>
      </c>
      <c r="D1416" s="218" t="s">
        <v>392</v>
      </c>
      <c r="E1416" s="218" t="s">
        <v>393</v>
      </c>
      <c r="F1416" s="218" t="s">
        <v>3759</v>
      </c>
      <c r="G1416" s="218" t="s">
        <v>35</v>
      </c>
      <c r="H1416" s="218">
        <v>0</v>
      </c>
      <c r="I1416" s="218">
        <v>470000000</v>
      </c>
      <c r="J1416" s="218" t="s">
        <v>25</v>
      </c>
      <c r="K1416" s="218" t="s">
        <v>3479</v>
      </c>
      <c r="L1416" s="218" t="s">
        <v>26</v>
      </c>
      <c r="M1416" s="430" t="s">
        <v>27</v>
      </c>
      <c r="N1416" s="218" t="s">
        <v>643</v>
      </c>
      <c r="O1416" s="218" t="s">
        <v>28</v>
      </c>
      <c r="P1416" s="218">
        <v>796</v>
      </c>
      <c r="Q1416" s="218" t="s">
        <v>29</v>
      </c>
      <c r="R1416" s="218">
        <v>10</v>
      </c>
      <c r="S1416" s="256">
        <v>31249.999999999996</v>
      </c>
      <c r="T1416" s="256">
        <f t="shared" si="48"/>
        <v>312499.99999999994</v>
      </c>
      <c r="U1416" s="256">
        <f t="shared" si="49"/>
        <v>349999.99999999994</v>
      </c>
      <c r="V1416" s="218"/>
      <c r="W1416" s="218" t="s">
        <v>262</v>
      </c>
      <c r="X1416" s="218"/>
      <c r="Y1416" s="67"/>
      <c r="Z1416" s="68"/>
      <c r="AA1416" s="67"/>
      <c r="AB1416" s="69"/>
      <c r="AC1416" s="70"/>
      <c r="AD1416" s="70"/>
      <c r="AE1416" s="70"/>
      <c r="AF1416" s="70"/>
      <c r="AG1416" s="71"/>
      <c r="AH1416" s="318"/>
      <c r="AI1416" s="67"/>
      <c r="AJ1416" s="68"/>
      <c r="AK1416" s="69"/>
      <c r="AL1416" s="68"/>
      <c r="AM1416" s="67"/>
      <c r="AN1416" s="72"/>
      <c r="AO1416" s="68"/>
      <c r="AP1416" s="72"/>
      <c r="AQ1416" s="68"/>
      <c r="AR1416" s="72"/>
      <c r="AS1416" s="72"/>
      <c r="AT1416" s="72"/>
      <c r="AU1416" s="72"/>
      <c r="AV1416" s="72"/>
      <c r="AW1416" s="72"/>
      <c r="AX1416" s="73"/>
      <c r="AY1416" s="74"/>
      <c r="AZ1416" s="74"/>
      <c r="BA1416" s="74"/>
      <c r="BB1416" s="74"/>
      <c r="BC1416" s="74"/>
      <c r="BD1416" s="75"/>
      <c r="BE1416" s="75"/>
      <c r="BF1416" s="75"/>
      <c r="BG1416" s="75"/>
      <c r="BH1416" s="74"/>
      <c r="BI1416" s="74"/>
      <c r="BJ1416" s="74"/>
      <c r="BK1416" s="74"/>
      <c r="BL1416" s="74"/>
    </row>
    <row r="1417" spans="1:64" s="1" customFormat="1" ht="93" customHeight="1">
      <c r="A1417" s="218" t="s">
        <v>3760</v>
      </c>
      <c r="B1417" s="218" t="s">
        <v>23</v>
      </c>
      <c r="C1417" s="218" t="s">
        <v>394</v>
      </c>
      <c r="D1417" s="218" t="s">
        <v>392</v>
      </c>
      <c r="E1417" s="218" t="s">
        <v>393</v>
      </c>
      <c r="F1417" s="218" t="s">
        <v>3761</v>
      </c>
      <c r="G1417" s="218" t="s">
        <v>35</v>
      </c>
      <c r="H1417" s="218">
        <v>0</v>
      </c>
      <c r="I1417" s="218">
        <v>470000000</v>
      </c>
      <c r="J1417" s="218" t="s">
        <v>25</v>
      </c>
      <c r="K1417" s="218" t="s">
        <v>3479</v>
      </c>
      <c r="L1417" s="218" t="s">
        <v>26</v>
      </c>
      <c r="M1417" s="430" t="s">
        <v>27</v>
      </c>
      <c r="N1417" s="218" t="s">
        <v>643</v>
      </c>
      <c r="O1417" s="218" t="s">
        <v>28</v>
      </c>
      <c r="P1417" s="218">
        <v>796</v>
      </c>
      <c r="Q1417" s="218" t="s">
        <v>29</v>
      </c>
      <c r="R1417" s="218" t="s">
        <v>824</v>
      </c>
      <c r="S1417" s="256">
        <v>225547.32142857145</v>
      </c>
      <c r="T1417" s="256">
        <f t="shared" si="48"/>
        <v>676641.96428571432</v>
      </c>
      <c r="U1417" s="256">
        <f t="shared" si="49"/>
        <v>757839.00000000012</v>
      </c>
      <c r="V1417" s="218"/>
      <c r="W1417" s="218" t="s">
        <v>262</v>
      </c>
      <c r="X1417" s="218"/>
      <c r="Y1417" s="67"/>
      <c r="Z1417" s="68"/>
      <c r="AA1417" s="67"/>
      <c r="AB1417" s="69"/>
      <c r="AC1417" s="70"/>
      <c r="AD1417" s="70"/>
      <c r="AE1417" s="70"/>
      <c r="AF1417" s="70"/>
      <c r="AG1417" s="71"/>
      <c r="AH1417" s="318"/>
      <c r="AI1417" s="67"/>
      <c r="AJ1417" s="68"/>
      <c r="AK1417" s="69"/>
      <c r="AL1417" s="68"/>
      <c r="AM1417" s="67"/>
      <c r="AN1417" s="72"/>
      <c r="AO1417" s="68"/>
      <c r="AP1417" s="72"/>
      <c r="AQ1417" s="68"/>
      <c r="AR1417" s="72"/>
      <c r="AS1417" s="72"/>
      <c r="AT1417" s="72"/>
      <c r="AU1417" s="72"/>
      <c r="AV1417" s="72"/>
      <c r="AW1417" s="72"/>
      <c r="AX1417" s="73"/>
      <c r="AY1417" s="74"/>
      <c r="AZ1417" s="74"/>
      <c r="BA1417" s="74"/>
      <c r="BB1417" s="74"/>
      <c r="BC1417" s="74"/>
      <c r="BD1417" s="75"/>
      <c r="BE1417" s="75"/>
      <c r="BF1417" s="75"/>
      <c r="BG1417" s="75"/>
      <c r="BH1417" s="74"/>
      <c r="BI1417" s="74"/>
      <c r="BJ1417" s="74"/>
      <c r="BK1417" s="74"/>
      <c r="BL1417" s="74"/>
    </row>
    <row r="1418" spans="1:64" s="1" customFormat="1" ht="93" customHeight="1">
      <c r="A1418" s="218" t="s">
        <v>3762</v>
      </c>
      <c r="B1418" s="218" t="s">
        <v>23</v>
      </c>
      <c r="C1418" s="218" t="s">
        <v>394</v>
      </c>
      <c r="D1418" s="218" t="s">
        <v>392</v>
      </c>
      <c r="E1418" s="218" t="s">
        <v>393</v>
      </c>
      <c r="F1418" s="218" t="s">
        <v>3763</v>
      </c>
      <c r="G1418" s="218" t="s">
        <v>35</v>
      </c>
      <c r="H1418" s="218">
        <v>0</v>
      </c>
      <c r="I1418" s="218">
        <v>470000000</v>
      </c>
      <c r="J1418" s="218" t="s">
        <v>25</v>
      </c>
      <c r="K1418" s="218" t="s">
        <v>3479</v>
      </c>
      <c r="L1418" s="218" t="s">
        <v>26</v>
      </c>
      <c r="M1418" s="430" t="s">
        <v>27</v>
      </c>
      <c r="N1418" s="218" t="s">
        <v>643</v>
      </c>
      <c r="O1418" s="218" t="s">
        <v>28</v>
      </c>
      <c r="P1418" s="218">
        <v>796</v>
      </c>
      <c r="Q1418" s="218" t="s">
        <v>29</v>
      </c>
      <c r="R1418" s="218">
        <v>1</v>
      </c>
      <c r="S1418" s="256">
        <v>247285.71428571426</v>
      </c>
      <c r="T1418" s="256">
        <f t="shared" si="48"/>
        <v>247285.71428571426</v>
      </c>
      <c r="U1418" s="256">
        <f t="shared" si="49"/>
        <v>276960</v>
      </c>
      <c r="V1418" s="218"/>
      <c r="W1418" s="218" t="s">
        <v>262</v>
      </c>
      <c r="X1418" s="218"/>
      <c r="Y1418" s="67"/>
      <c r="Z1418" s="68"/>
      <c r="AA1418" s="67"/>
      <c r="AB1418" s="69"/>
      <c r="AC1418" s="70"/>
      <c r="AD1418" s="70"/>
      <c r="AE1418" s="70"/>
      <c r="AF1418" s="70"/>
      <c r="AG1418" s="71"/>
      <c r="AH1418" s="318"/>
      <c r="AI1418" s="67"/>
      <c r="AJ1418" s="68"/>
      <c r="AK1418" s="69"/>
      <c r="AL1418" s="68"/>
      <c r="AM1418" s="67"/>
      <c r="AN1418" s="72"/>
      <c r="AO1418" s="68"/>
      <c r="AP1418" s="72"/>
      <c r="AQ1418" s="68"/>
      <c r="AR1418" s="72"/>
      <c r="AS1418" s="72"/>
      <c r="AT1418" s="72"/>
      <c r="AU1418" s="72"/>
      <c r="AV1418" s="72"/>
      <c r="AW1418" s="72"/>
      <c r="AX1418" s="73"/>
      <c r="AY1418" s="74"/>
      <c r="AZ1418" s="74"/>
      <c r="BA1418" s="74"/>
      <c r="BB1418" s="74"/>
      <c r="BC1418" s="74"/>
      <c r="BD1418" s="75"/>
      <c r="BE1418" s="75"/>
      <c r="BF1418" s="75"/>
      <c r="BG1418" s="75"/>
      <c r="BH1418" s="74"/>
      <c r="BI1418" s="74"/>
      <c r="BJ1418" s="74"/>
      <c r="BK1418" s="74"/>
      <c r="BL1418" s="74"/>
    </row>
    <row r="1419" spans="1:64" s="1" customFormat="1" ht="75" customHeight="1">
      <c r="A1419" s="218" t="s">
        <v>3775</v>
      </c>
      <c r="B1419" s="218" t="s">
        <v>23</v>
      </c>
      <c r="C1419" s="218" t="s">
        <v>3780</v>
      </c>
      <c r="D1419" s="218" t="s">
        <v>3781</v>
      </c>
      <c r="E1419" s="218" t="s">
        <v>3782</v>
      </c>
      <c r="F1419" s="493" t="s">
        <v>1727</v>
      </c>
      <c r="G1419" s="218" t="s">
        <v>24</v>
      </c>
      <c r="H1419" s="218">
        <v>0</v>
      </c>
      <c r="I1419" s="218">
        <v>470000000</v>
      </c>
      <c r="J1419" s="218" t="s">
        <v>25</v>
      </c>
      <c r="K1419" s="218" t="s">
        <v>618</v>
      </c>
      <c r="L1419" s="218" t="s">
        <v>26</v>
      </c>
      <c r="M1419" s="430" t="s">
        <v>27</v>
      </c>
      <c r="N1419" s="218" t="s">
        <v>1594</v>
      </c>
      <c r="O1419" s="218" t="s">
        <v>28</v>
      </c>
      <c r="P1419" s="218">
        <v>796</v>
      </c>
      <c r="Q1419" s="218" t="s">
        <v>29</v>
      </c>
      <c r="R1419" s="218" t="s">
        <v>3128</v>
      </c>
      <c r="S1419" s="256">
        <v>112970</v>
      </c>
      <c r="T1419" s="256">
        <f t="shared" si="48"/>
        <v>0</v>
      </c>
      <c r="U1419" s="256">
        <f t="shared" si="49"/>
        <v>0</v>
      </c>
      <c r="V1419" s="218"/>
      <c r="W1419" s="218" t="s">
        <v>262</v>
      </c>
      <c r="X1419" s="218"/>
      <c r="Y1419" s="67"/>
      <c r="Z1419" s="68"/>
      <c r="AA1419" s="67"/>
      <c r="AB1419" s="69"/>
      <c r="AC1419" s="70"/>
      <c r="AD1419" s="70"/>
      <c r="AE1419" s="70"/>
      <c r="AF1419" s="70"/>
      <c r="AG1419" s="71"/>
      <c r="AH1419" s="318"/>
      <c r="AI1419" s="67"/>
      <c r="AJ1419" s="68"/>
      <c r="AK1419" s="69"/>
      <c r="AL1419" s="68"/>
      <c r="AM1419" s="67"/>
      <c r="AN1419" s="72"/>
      <c r="AO1419" s="68"/>
      <c r="AP1419" s="72"/>
      <c r="AQ1419" s="68"/>
      <c r="AR1419" s="4"/>
      <c r="AS1419" s="4"/>
      <c r="AT1419" s="4"/>
      <c r="AU1419" s="4"/>
      <c r="AV1419" s="4"/>
      <c r="AW1419" s="4"/>
      <c r="AX1419" s="8"/>
      <c r="BD1419" s="11"/>
      <c r="BE1419" s="11"/>
      <c r="BF1419" s="11"/>
      <c r="BG1419" s="11"/>
    </row>
    <row r="1420" spans="1:64" s="1" customFormat="1" ht="75" customHeight="1">
      <c r="A1420" s="218" t="s">
        <v>3881</v>
      </c>
      <c r="B1420" s="218" t="s">
        <v>23</v>
      </c>
      <c r="C1420" s="218" t="s">
        <v>3780</v>
      </c>
      <c r="D1420" s="218" t="s">
        <v>3781</v>
      </c>
      <c r="E1420" s="218" t="s">
        <v>3782</v>
      </c>
      <c r="F1420" s="493" t="s">
        <v>1727</v>
      </c>
      <c r="G1420" s="218" t="s">
        <v>24</v>
      </c>
      <c r="H1420" s="218">
        <v>0</v>
      </c>
      <c r="I1420" s="218">
        <v>470000000</v>
      </c>
      <c r="J1420" s="218" t="s">
        <v>25</v>
      </c>
      <c r="K1420" s="218" t="s">
        <v>618</v>
      </c>
      <c r="L1420" s="218" t="s">
        <v>26</v>
      </c>
      <c r="M1420" s="430" t="s">
        <v>27</v>
      </c>
      <c r="N1420" s="218" t="s">
        <v>1594</v>
      </c>
      <c r="O1420" s="218" t="s">
        <v>28</v>
      </c>
      <c r="P1420" s="218">
        <v>796</v>
      </c>
      <c r="Q1420" s="218" t="s">
        <v>29</v>
      </c>
      <c r="R1420" s="218">
        <v>2</v>
      </c>
      <c r="S1420" s="256">
        <v>110558</v>
      </c>
      <c r="T1420" s="256">
        <f t="shared" si="48"/>
        <v>221116</v>
      </c>
      <c r="U1420" s="256">
        <f t="shared" si="49"/>
        <v>247649.92000000001</v>
      </c>
      <c r="V1420" s="218"/>
      <c r="W1420" s="218" t="s">
        <v>262</v>
      </c>
      <c r="X1420" s="218" t="s">
        <v>4223</v>
      </c>
      <c r="Y1420" s="67"/>
      <c r="Z1420" s="68"/>
      <c r="AA1420" s="67"/>
      <c r="AB1420" s="69"/>
      <c r="AC1420" s="70"/>
      <c r="AD1420" s="70"/>
      <c r="AE1420" s="70"/>
      <c r="AF1420" s="70"/>
      <c r="AG1420" s="71"/>
      <c r="AH1420" s="318"/>
      <c r="AI1420" s="67"/>
      <c r="AJ1420" s="68"/>
      <c r="AK1420" s="69"/>
      <c r="AL1420" s="68"/>
      <c r="AM1420" s="67"/>
      <c r="AN1420" s="72"/>
      <c r="AO1420" s="68"/>
      <c r="AP1420" s="72"/>
      <c r="AQ1420" s="68"/>
      <c r="AR1420" s="4"/>
      <c r="AS1420" s="4"/>
      <c r="AT1420" s="4"/>
      <c r="AU1420" s="4"/>
      <c r="AV1420" s="4"/>
      <c r="AW1420" s="4"/>
      <c r="AX1420" s="8"/>
      <c r="BD1420" s="11"/>
      <c r="BE1420" s="11"/>
      <c r="BF1420" s="11"/>
      <c r="BG1420" s="11"/>
    </row>
    <row r="1421" spans="1:64" s="1" customFormat="1" ht="75" customHeight="1">
      <c r="A1421" s="218" t="s">
        <v>3776</v>
      </c>
      <c r="B1421" s="218" t="s">
        <v>23</v>
      </c>
      <c r="C1421" s="218" t="s">
        <v>3783</v>
      </c>
      <c r="D1421" s="218" t="s">
        <v>3784</v>
      </c>
      <c r="E1421" s="218" t="s">
        <v>3785</v>
      </c>
      <c r="F1421" s="218" t="s">
        <v>3766</v>
      </c>
      <c r="G1421" s="218" t="s">
        <v>24</v>
      </c>
      <c r="H1421" s="218">
        <v>0</v>
      </c>
      <c r="I1421" s="218">
        <v>470000000</v>
      </c>
      <c r="J1421" s="218" t="s">
        <v>25</v>
      </c>
      <c r="K1421" s="218" t="s">
        <v>618</v>
      </c>
      <c r="L1421" s="218" t="s">
        <v>26</v>
      </c>
      <c r="M1421" s="430" t="s">
        <v>27</v>
      </c>
      <c r="N1421" s="218" t="s">
        <v>1594</v>
      </c>
      <c r="O1421" s="218" t="s">
        <v>28</v>
      </c>
      <c r="P1421" s="218">
        <v>796</v>
      </c>
      <c r="Q1421" s="218" t="s">
        <v>29</v>
      </c>
      <c r="R1421" s="218" t="s">
        <v>3128</v>
      </c>
      <c r="S1421" s="256">
        <v>227370</v>
      </c>
      <c r="T1421" s="256">
        <f t="shared" si="48"/>
        <v>0</v>
      </c>
      <c r="U1421" s="256">
        <f t="shared" si="49"/>
        <v>0</v>
      </c>
      <c r="V1421" s="218"/>
      <c r="W1421" s="218" t="s">
        <v>262</v>
      </c>
      <c r="X1421" s="218"/>
      <c r="Y1421" s="67"/>
      <c r="Z1421" s="68"/>
      <c r="AA1421" s="67"/>
      <c r="AB1421" s="69"/>
      <c r="AC1421" s="70"/>
      <c r="AD1421" s="70"/>
      <c r="AE1421" s="70"/>
      <c r="AF1421" s="70"/>
      <c r="AG1421" s="71"/>
      <c r="AH1421" s="318"/>
      <c r="AI1421" s="67"/>
      <c r="AJ1421" s="68"/>
      <c r="AK1421" s="69"/>
      <c r="AL1421" s="68"/>
      <c r="AM1421" s="67"/>
      <c r="AN1421" s="72"/>
      <c r="AO1421" s="68"/>
      <c r="AP1421" s="72"/>
      <c r="AQ1421" s="68"/>
      <c r="AR1421" s="4"/>
      <c r="AS1421" s="4"/>
      <c r="AT1421" s="4"/>
      <c r="AU1421" s="4"/>
      <c r="AV1421" s="4"/>
      <c r="AW1421" s="4"/>
      <c r="AX1421" s="8"/>
      <c r="BD1421" s="11"/>
      <c r="BE1421" s="11"/>
      <c r="BF1421" s="11"/>
      <c r="BG1421" s="11"/>
    </row>
    <row r="1422" spans="1:64" s="1" customFormat="1" ht="75" customHeight="1">
      <c r="A1422" s="218" t="s">
        <v>3882</v>
      </c>
      <c r="B1422" s="218" t="s">
        <v>23</v>
      </c>
      <c r="C1422" s="218" t="s">
        <v>3783</v>
      </c>
      <c r="D1422" s="218" t="s">
        <v>3784</v>
      </c>
      <c r="E1422" s="218" t="s">
        <v>3785</v>
      </c>
      <c r="F1422" s="218" t="s">
        <v>3766</v>
      </c>
      <c r="G1422" s="218" t="s">
        <v>24</v>
      </c>
      <c r="H1422" s="218">
        <v>0</v>
      </c>
      <c r="I1422" s="218">
        <v>470000000</v>
      </c>
      <c r="J1422" s="218" t="s">
        <v>25</v>
      </c>
      <c r="K1422" s="218" t="s">
        <v>618</v>
      </c>
      <c r="L1422" s="218" t="s">
        <v>26</v>
      </c>
      <c r="M1422" s="430" t="s">
        <v>27</v>
      </c>
      <c r="N1422" s="218" t="s">
        <v>1594</v>
      </c>
      <c r="O1422" s="218" t="s">
        <v>28</v>
      </c>
      <c r="P1422" s="218">
        <v>796</v>
      </c>
      <c r="Q1422" s="218" t="s">
        <v>29</v>
      </c>
      <c r="R1422" s="218">
        <v>2</v>
      </c>
      <c r="S1422" s="256">
        <v>178199.71</v>
      </c>
      <c r="T1422" s="256">
        <f t="shared" si="48"/>
        <v>356399.42</v>
      </c>
      <c r="U1422" s="256">
        <f t="shared" si="49"/>
        <v>399167.3504</v>
      </c>
      <c r="V1422" s="218"/>
      <c r="W1422" s="218" t="s">
        <v>262</v>
      </c>
      <c r="X1422" s="218" t="s">
        <v>4223</v>
      </c>
      <c r="Y1422" s="67"/>
      <c r="Z1422" s="68"/>
      <c r="AA1422" s="67"/>
      <c r="AB1422" s="69"/>
      <c r="AC1422" s="70"/>
      <c r="AD1422" s="70"/>
      <c r="AE1422" s="70"/>
      <c r="AF1422" s="70"/>
      <c r="AG1422" s="71"/>
      <c r="AH1422" s="318"/>
      <c r="AI1422" s="67"/>
      <c r="AJ1422" s="68"/>
      <c r="AK1422" s="69"/>
      <c r="AL1422" s="68"/>
      <c r="AM1422" s="67"/>
      <c r="AN1422" s="72"/>
      <c r="AO1422" s="68"/>
      <c r="AP1422" s="72"/>
      <c r="AQ1422" s="68"/>
      <c r="AR1422" s="4"/>
      <c r="AS1422" s="72"/>
      <c r="AT1422" s="72"/>
      <c r="AU1422" s="72"/>
      <c r="AV1422" s="4"/>
      <c r="AW1422" s="4"/>
      <c r="AX1422" s="8"/>
      <c r="BD1422" s="11"/>
      <c r="BE1422" s="11"/>
      <c r="BF1422" s="11"/>
      <c r="BG1422" s="11"/>
    </row>
    <row r="1423" spans="1:64" s="1" customFormat="1" ht="75" customHeight="1">
      <c r="A1423" s="218" t="s">
        <v>3777</v>
      </c>
      <c r="B1423" s="218" t="s">
        <v>23</v>
      </c>
      <c r="C1423" s="218" t="s">
        <v>3769</v>
      </c>
      <c r="D1423" s="218" t="s">
        <v>3770</v>
      </c>
      <c r="E1423" s="218" t="s">
        <v>3771</v>
      </c>
      <c r="F1423" s="218" t="s">
        <v>1728</v>
      </c>
      <c r="G1423" s="218" t="s">
        <v>24</v>
      </c>
      <c r="H1423" s="218">
        <v>0</v>
      </c>
      <c r="I1423" s="218">
        <v>470000000</v>
      </c>
      <c r="J1423" s="218" t="s">
        <v>25</v>
      </c>
      <c r="K1423" s="218" t="s">
        <v>618</v>
      </c>
      <c r="L1423" s="218" t="s">
        <v>26</v>
      </c>
      <c r="M1423" s="430" t="s">
        <v>27</v>
      </c>
      <c r="N1423" s="218" t="s">
        <v>1594</v>
      </c>
      <c r="O1423" s="218" t="s">
        <v>28</v>
      </c>
      <c r="P1423" s="218">
        <v>796</v>
      </c>
      <c r="Q1423" s="218" t="s">
        <v>29</v>
      </c>
      <c r="R1423" s="218" t="s">
        <v>3128</v>
      </c>
      <c r="S1423" s="256">
        <v>117260</v>
      </c>
      <c r="T1423" s="256">
        <f t="shared" si="48"/>
        <v>0</v>
      </c>
      <c r="U1423" s="256">
        <f t="shared" si="49"/>
        <v>0</v>
      </c>
      <c r="V1423" s="218"/>
      <c r="W1423" s="218" t="s">
        <v>262</v>
      </c>
      <c r="X1423" s="218"/>
      <c r="Y1423" s="67"/>
      <c r="Z1423" s="68"/>
      <c r="AA1423" s="67"/>
      <c r="AB1423" s="69"/>
      <c r="AC1423" s="70"/>
      <c r="AD1423" s="70"/>
      <c r="AE1423" s="70"/>
      <c r="AF1423" s="70"/>
      <c r="AG1423" s="71"/>
      <c r="AH1423" s="318"/>
      <c r="AI1423" s="67"/>
      <c r="AJ1423" s="68"/>
      <c r="AK1423" s="69"/>
      <c r="AL1423" s="68"/>
      <c r="AM1423" s="67"/>
      <c r="AN1423" s="72"/>
      <c r="AO1423" s="68"/>
      <c r="AP1423" s="72"/>
      <c r="AQ1423" s="68"/>
      <c r="AR1423" s="4"/>
      <c r="AS1423" s="4"/>
      <c r="AT1423" s="4"/>
      <c r="AU1423" s="4"/>
      <c r="AV1423" s="4"/>
      <c r="AW1423" s="4"/>
      <c r="AX1423" s="8"/>
      <c r="BD1423" s="11"/>
      <c r="BE1423" s="11"/>
      <c r="BF1423" s="11"/>
      <c r="BG1423" s="11"/>
    </row>
    <row r="1424" spans="1:64" s="1" customFormat="1" ht="75" customHeight="1">
      <c r="A1424" s="218" t="s">
        <v>3883</v>
      </c>
      <c r="B1424" s="218" t="s">
        <v>23</v>
      </c>
      <c r="C1424" s="218" t="s">
        <v>3769</v>
      </c>
      <c r="D1424" s="218" t="s">
        <v>3770</v>
      </c>
      <c r="E1424" s="218" t="s">
        <v>3771</v>
      </c>
      <c r="F1424" s="218" t="s">
        <v>1728</v>
      </c>
      <c r="G1424" s="218" t="s">
        <v>24</v>
      </c>
      <c r="H1424" s="218">
        <v>0</v>
      </c>
      <c r="I1424" s="218">
        <v>470000000</v>
      </c>
      <c r="J1424" s="218" t="s">
        <v>25</v>
      </c>
      <c r="K1424" s="218" t="s">
        <v>618</v>
      </c>
      <c r="L1424" s="218" t="s">
        <v>26</v>
      </c>
      <c r="M1424" s="430" t="s">
        <v>27</v>
      </c>
      <c r="N1424" s="218" t="s">
        <v>1594</v>
      </c>
      <c r="O1424" s="218" t="s">
        <v>28</v>
      </c>
      <c r="P1424" s="218">
        <v>796</v>
      </c>
      <c r="Q1424" s="218" t="s">
        <v>29</v>
      </c>
      <c r="R1424" s="218">
        <v>2</v>
      </c>
      <c r="S1424" s="256">
        <v>116408</v>
      </c>
      <c r="T1424" s="256">
        <f t="shared" si="48"/>
        <v>232816</v>
      </c>
      <c r="U1424" s="256">
        <f t="shared" si="49"/>
        <v>260753.92000000001</v>
      </c>
      <c r="V1424" s="218"/>
      <c r="W1424" s="218" t="s">
        <v>262</v>
      </c>
      <c r="X1424" s="218" t="s">
        <v>4223</v>
      </c>
      <c r="Y1424" s="67"/>
      <c r="Z1424" s="68"/>
      <c r="AA1424" s="67"/>
      <c r="AB1424" s="69"/>
      <c r="AC1424" s="70"/>
      <c r="AD1424" s="70"/>
      <c r="AE1424" s="70"/>
      <c r="AF1424" s="70"/>
      <c r="AG1424" s="71"/>
      <c r="AH1424" s="318"/>
      <c r="AI1424" s="67"/>
      <c r="AJ1424" s="68"/>
      <c r="AK1424" s="69"/>
      <c r="AL1424" s="68"/>
      <c r="AM1424" s="67"/>
      <c r="AN1424" s="72"/>
      <c r="AO1424" s="68"/>
      <c r="AP1424" s="72"/>
      <c r="AQ1424" s="68"/>
      <c r="AR1424" s="4"/>
      <c r="AS1424" s="72"/>
      <c r="AT1424" s="72"/>
      <c r="AU1424" s="72"/>
      <c r="AV1424" s="4"/>
      <c r="AW1424" s="4"/>
      <c r="AX1424" s="8"/>
      <c r="BD1424" s="11"/>
      <c r="BE1424" s="11"/>
      <c r="BF1424" s="11"/>
      <c r="BG1424" s="11"/>
    </row>
    <row r="1425" spans="1:89" s="1" customFormat="1" ht="75" customHeight="1">
      <c r="A1425" s="218" t="s">
        <v>3778</v>
      </c>
      <c r="B1425" s="218" t="s">
        <v>23</v>
      </c>
      <c r="C1425" s="218" t="s">
        <v>3786</v>
      </c>
      <c r="D1425" s="218" t="s">
        <v>3787</v>
      </c>
      <c r="E1425" s="218" t="s">
        <v>3788</v>
      </c>
      <c r="F1425" s="218" t="s">
        <v>3767</v>
      </c>
      <c r="G1425" s="218" t="s">
        <v>24</v>
      </c>
      <c r="H1425" s="218">
        <v>0</v>
      </c>
      <c r="I1425" s="218">
        <v>470000000</v>
      </c>
      <c r="J1425" s="218" t="s">
        <v>25</v>
      </c>
      <c r="K1425" s="218" t="s">
        <v>618</v>
      </c>
      <c r="L1425" s="218" t="s">
        <v>26</v>
      </c>
      <c r="M1425" s="430" t="s">
        <v>27</v>
      </c>
      <c r="N1425" s="218" t="s">
        <v>1594</v>
      </c>
      <c r="O1425" s="218" t="s">
        <v>28</v>
      </c>
      <c r="P1425" s="218">
        <v>796</v>
      </c>
      <c r="Q1425" s="218" t="s">
        <v>29</v>
      </c>
      <c r="R1425" s="218" t="s">
        <v>3128</v>
      </c>
      <c r="S1425" s="256">
        <v>108680</v>
      </c>
      <c r="T1425" s="256">
        <f t="shared" si="48"/>
        <v>0</v>
      </c>
      <c r="U1425" s="256">
        <f t="shared" si="49"/>
        <v>0</v>
      </c>
      <c r="V1425" s="218"/>
      <c r="W1425" s="218" t="s">
        <v>262</v>
      </c>
      <c r="X1425" s="218"/>
      <c r="Y1425" s="67"/>
      <c r="Z1425" s="68"/>
      <c r="AA1425" s="67"/>
      <c r="AB1425" s="69"/>
      <c r="AC1425" s="70"/>
      <c r="AD1425" s="70"/>
      <c r="AE1425" s="70"/>
      <c r="AF1425" s="70"/>
      <c r="AG1425" s="71"/>
      <c r="AH1425" s="318"/>
      <c r="AI1425" s="67"/>
      <c r="AJ1425" s="68"/>
      <c r="AK1425" s="69"/>
      <c r="AL1425" s="68"/>
      <c r="AM1425" s="67"/>
      <c r="AN1425" s="72"/>
      <c r="AO1425" s="68"/>
      <c r="AP1425" s="72"/>
      <c r="AQ1425" s="68"/>
      <c r="AR1425" s="4"/>
      <c r="AS1425" s="4"/>
      <c r="AT1425" s="4"/>
      <c r="AU1425" s="4"/>
      <c r="AV1425" s="4"/>
      <c r="AW1425" s="4"/>
      <c r="AX1425" s="8"/>
      <c r="BD1425" s="11"/>
      <c r="BE1425" s="11"/>
      <c r="BF1425" s="11"/>
      <c r="BG1425" s="11"/>
    </row>
    <row r="1426" spans="1:89" s="1" customFormat="1" ht="75" customHeight="1">
      <c r="A1426" s="218" t="s">
        <v>3884</v>
      </c>
      <c r="B1426" s="218" t="s">
        <v>23</v>
      </c>
      <c r="C1426" s="218" t="s">
        <v>3786</v>
      </c>
      <c r="D1426" s="218" t="s">
        <v>3787</v>
      </c>
      <c r="E1426" s="218" t="s">
        <v>3788</v>
      </c>
      <c r="F1426" s="218" t="s">
        <v>3767</v>
      </c>
      <c r="G1426" s="218" t="s">
        <v>24</v>
      </c>
      <c r="H1426" s="218">
        <v>0</v>
      </c>
      <c r="I1426" s="218">
        <v>470000000</v>
      </c>
      <c r="J1426" s="218" t="s">
        <v>25</v>
      </c>
      <c r="K1426" s="218" t="s">
        <v>618</v>
      </c>
      <c r="L1426" s="218" t="s">
        <v>26</v>
      </c>
      <c r="M1426" s="430" t="s">
        <v>27</v>
      </c>
      <c r="N1426" s="218" t="s">
        <v>1594</v>
      </c>
      <c r="O1426" s="218" t="s">
        <v>28</v>
      </c>
      <c r="P1426" s="218">
        <v>796</v>
      </c>
      <c r="Q1426" s="218" t="s">
        <v>29</v>
      </c>
      <c r="R1426" s="218">
        <v>2</v>
      </c>
      <c r="S1426" s="256">
        <v>107016</v>
      </c>
      <c r="T1426" s="256">
        <f t="shared" si="48"/>
        <v>214032</v>
      </c>
      <c r="U1426" s="256">
        <f t="shared" si="49"/>
        <v>239715.84000000003</v>
      </c>
      <c r="V1426" s="218"/>
      <c r="W1426" s="218" t="s">
        <v>262</v>
      </c>
      <c r="X1426" s="218" t="s">
        <v>4223</v>
      </c>
      <c r="Y1426" s="67"/>
      <c r="Z1426" s="68"/>
      <c r="AA1426" s="67"/>
      <c r="AB1426" s="69"/>
      <c r="AC1426" s="70"/>
      <c r="AD1426" s="70"/>
      <c r="AE1426" s="70"/>
      <c r="AF1426" s="70"/>
      <c r="AG1426" s="71"/>
      <c r="AH1426" s="318"/>
      <c r="AI1426" s="67"/>
      <c r="AJ1426" s="68"/>
      <c r="AK1426" s="69"/>
      <c r="AL1426" s="68"/>
      <c r="AM1426" s="67"/>
      <c r="AN1426" s="72"/>
      <c r="AO1426" s="68"/>
      <c r="AP1426" s="72"/>
      <c r="AQ1426" s="68"/>
      <c r="AR1426" s="4"/>
      <c r="AS1426" s="72"/>
      <c r="AT1426" s="72"/>
      <c r="AU1426" s="72"/>
      <c r="AV1426" s="4"/>
      <c r="AW1426" s="4"/>
      <c r="AX1426" s="8"/>
      <c r="BD1426" s="11"/>
      <c r="BE1426" s="11"/>
      <c r="BF1426" s="11"/>
      <c r="BG1426" s="11"/>
    </row>
    <row r="1427" spans="1:89" s="1" customFormat="1" ht="75" customHeight="1">
      <c r="A1427" s="218" t="s">
        <v>3779</v>
      </c>
      <c r="B1427" s="218" t="s">
        <v>23</v>
      </c>
      <c r="C1427" s="218" t="s">
        <v>3789</v>
      </c>
      <c r="D1427" s="218" t="s">
        <v>1510</v>
      </c>
      <c r="E1427" s="218" t="s">
        <v>3790</v>
      </c>
      <c r="F1427" s="218" t="s">
        <v>3768</v>
      </c>
      <c r="G1427" s="218" t="s">
        <v>24</v>
      </c>
      <c r="H1427" s="218">
        <v>0</v>
      </c>
      <c r="I1427" s="218">
        <v>470000000</v>
      </c>
      <c r="J1427" s="218" t="s">
        <v>25</v>
      </c>
      <c r="K1427" s="218" t="s">
        <v>618</v>
      </c>
      <c r="L1427" s="218" t="s">
        <v>26</v>
      </c>
      <c r="M1427" s="430" t="s">
        <v>27</v>
      </c>
      <c r="N1427" s="218" t="s">
        <v>1594</v>
      </c>
      <c r="O1427" s="218" t="s">
        <v>28</v>
      </c>
      <c r="P1427" s="218">
        <v>796</v>
      </c>
      <c r="Q1427" s="218" t="s">
        <v>29</v>
      </c>
      <c r="R1427" s="218" t="s">
        <v>3128</v>
      </c>
      <c r="S1427" s="256">
        <v>187330</v>
      </c>
      <c r="T1427" s="256">
        <f t="shared" si="48"/>
        <v>0</v>
      </c>
      <c r="U1427" s="256">
        <f t="shared" si="49"/>
        <v>0</v>
      </c>
      <c r="V1427" s="218"/>
      <c r="W1427" s="218" t="s">
        <v>262</v>
      </c>
      <c r="X1427" s="218"/>
      <c r="Y1427" s="67"/>
      <c r="Z1427" s="68"/>
      <c r="AA1427" s="67"/>
      <c r="AB1427" s="69"/>
      <c r="AC1427" s="70"/>
      <c r="AD1427" s="70"/>
      <c r="AE1427" s="70"/>
      <c r="AF1427" s="70"/>
      <c r="AG1427" s="71"/>
      <c r="AH1427" s="318"/>
      <c r="AI1427" s="67"/>
      <c r="AJ1427" s="68"/>
      <c r="AK1427" s="69"/>
      <c r="AL1427" s="68"/>
      <c r="AM1427" s="67"/>
      <c r="AN1427" s="72"/>
      <c r="AO1427" s="68"/>
      <c r="AP1427" s="72"/>
      <c r="AQ1427" s="68"/>
      <c r="AR1427" s="4"/>
      <c r="AS1427" s="4"/>
      <c r="AT1427" s="4"/>
      <c r="AU1427" s="4"/>
      <c r="AV1427" s="4"/>
      <c r="AW1427" s="4"/>
      <c r="AX1427" s="8"/>
      <c r="BD1427" s="11"/>
      <c r="BE1427" s="11"/>
      <c r="BF1427" s="11"/>
      <c r="BG1427" s="11"/>
    </row>
    <row r="1428" spans="1:89" s="1" customFormat="1" ht="75" customHeight="1">
      <c r="A1428" s="218" t="s">
        <v>3885</v>
      </c>
      <c r="B1428" s="218" t="s">
        <v>23</v>
      </c>
      <c r="C1428" s="218" t="s">
        <v>3789</v>
      </c>
      <c r="D1428" s="218" t="s">
        <v>1510</v>
      </c>
      <c r="E1428" s="218" t="s">
        <v>3790</v>
      </c>
      <c r="F1428" s="218" t="s">
        <v>3768</v>
      </c>
      <c r="G1428" s="218" t="s">
        <v>24</v>
      </c>
      <c r="H1428" s="218">
        <v>0</v>
      </c>
      <c r="I1428" s="218">
        <v>470000000</v>
      </c>
      <c r="J1428" s="218" t="s">
        <v>25</v>
      </c>
      <c r="K1428" s="218" t="s">
        <v>618</v>
      </c>
      <c r="L1428" s="218" t="s">
        <v>26</v>
      </c>
      <c r="M1428" s="430" t="s">
        <v>27</v>
      </c>
      <c r="N1428" s="218" t="s">
        <v>1594</v>
      </c>
      <c r="O1428" s="218" t="s">
        <v>28</v>
      </c>
      <c r="P1428" s="218">
        <v>796</v>
      </c>
      <c r="Q1428" s="218" t="s">
        <v>29</v>
      </c>
      <c r="R1428" s="218">
        <v>1</v>
      </c>
      <c r="S1428" s="256">
        <v>185440</v>
      </c>
      <c r="T1428" s="256">
        <f t="shared" si="48"/>
        <v>185440</v>
      </c>
      <c r="U1428" s="256">
        <f t="shared" si="49"/>
        <v>207692.80000000002</v>
      </c>
      <c r="V1428" s="218"/>
      <c r="W1428" s="218" t="s">
        <v>262</v>
      </c>
      <c r="X1428" s="218" t="s">
        <v>4223</v>
      </c>
      <c r="Y1428" s="67"/>
      <c r="Z1428" s="68"/>
      <c r="AA1428" s="67"/>
      <c r="AB1428" s="69"/>
      <c r="AC1428" s="70"/>
      <c r="AD1428" s="70"/>
      <c r="AE1428" s="70"/>
      <c r="AF1428" s="70"/>
      <c r="AG1428" s="71"/>
      <c r="AH1428" s="318"/>
      <c r="AI1428" s="67"/>
      <c r="AJ1428" s="68"/>
      <c r="AK1428" s="69"/>
      <c r="AL1428" s="68"/>
      <c r="AM1428" s="67"/>
      <c r="AN1428" s="72"/>
      <c r="AO1428" s="68"/>
      <c r="AP1428" s="72"/>
      <c r="AQ1428" s="68"/>
      <c r="AR1428" s="4"/>
      <c r="AS1428" s="72"/>
      <c r="AT1428" s="72"/>
      <c r="AU1428" s="72"/>
      <c r="AV1428" s="4"/>
      <c r="AW1428" s="4"/>
      <c r="AX1428" s="8"/>
      <c r="BD1428" s="11"/>
      <c r="BE1428" s="11"/>
      <c r="BF1428" s="11"/>
      <c r="BG1428" s="11"/>
    </row>
    <row r="1429" spans="1:89" s="1" customFormat="1" ht="75" customHeight="1">
      <c r="A1429" s="218" t="s">
        <v>3791</v>
      </c>
      <c r="B1429" s="218" t="s">
        <v>23</v>
      </c>
      <c r="C1429" s="218" t="s">
        <v>3800</v>
      </c>
      <c r="D1429" s="218" t="s">
        <v>1219</v>
      </c>
      <c r="E1429" s="218" t="s">
        <v>3801</v>
      </c>
      <c r="F1429" s="493" t="s">
        <v>3792</v>
      </c>
      <c r="G1429" s="218" t="s">
        <v>35</v>
      </c>
      <c r="H1429" s="218">
        <v>0</v>
      </c>
      <c r="I1429" s="218">
        <v>470000000</v>
      </c>
      <c r="J1429" s="218" t="s">
        <v>25</v>
      </c>
      <c r="K1429" s="218" t="s">
        <v>289</v>
      </c>
      <c r="L1429" s="218" t="s">
        <v>26</v>
      </c>
      <c r="M1429" s="430" t="s">
        <v>27</v>
      </c>
      <c r="N1429" s="225" t="s">
        <v>643</v>
      </c>
      <c r="O1429" s="218" t="s">
        <v>28</v>
      </c>
      <c r="P1429" s="218">
        <v>796</v>
      </c>
      <c r="Q1429" s="218" t="s">
        <v>29</v>
      </c>
      <c r="R1429" s="218">
        <v>1</v>
      </c>
      <c r="S1429" s="256">
        <v>290400</v>
      </c>
      <c r="T1429" s="256">
        <f t="shared" si="48"/>
        <v>290400</v>
      </c>
      <c r="U1429" s="256">
        <f t="shared" si="49"/>
        <v>325248.00000000006</v>
      </c>
      <c r="V1429" s="218"/>
      <c r="W1429" s="218" t="s">
        <v>262</v>
      </c>
      <c r="X1429" s="218"/>
      <c r="Y1429" s="67"/>
      <c r="Z1429" s="68"/>
      <c r="AA1429" s="67"/>
      <c r="AB1429" s="69"/>
      <c r="AC1429" s="70"/>
      <c r="AD1429" s="70"/>
      <c r="AE1429" s="70"/>
      <c r="AF1429" s="70"/>
      <c r="AG1429" s="71"/>
      <c r="AH1429" s="318"/>
      <c r="AI1429" s="67"/>
      <c r="AJ1429" s="68"/>
      <c r="AK1429" s="69"/>
      <c r="AL1429" s="68"/>
      <c r="AM1429" s="67"/>
      <c r="AN1429" s="72"/>
      <c r="AO1429" s="68"/>
      <c r="AP1429" s="72"/>
      <c r="AQ1429" s="68"/>
      <c r="AR1429" s="4"/>
      <c r="AS1429" s="4"/>
      <c r="AT1429" s="4"/>
      <c r="AU1429" s="4"/>
      <c r="AV1429" s="4"/>
      <c r="AW1429" s="4"/>
      <c r="AX1429" s="8"/>
      <c r="BD1429" s="11"/>
      <c r="BE1429" s="11"/>
      <c r="BF1429" s="11"/>
      <c r="BG1429" s="11"/>
    </row>
    <row r="1430" spans="1:89" s="1" customFormat="1" ht="75" customHeight="1">
      <c r="A1430" s="62" t="s">
        <v>3793</v>
      </c>
      <c r="B1430" s="62" t="s">
        <v>23</v>
      </c>
      <c r="C1430" s="62" t="s">
        <v>3794</v>
      </c>
      <c r="D1430" s="62" t="s">
        <v>1207</v>
      </c>
      <c r="E1430" s="62" t="s">
        <v>3795</v>
      </c>
      <c r="F1430" s="91" t="s">
        <v>3796</v>
      </c>
      <c r="G1430" s="62" t="s">
        <v>24</v>
      </c>
      <c r="H1430" s="62">
        <v>0</v>
      </c>
      <c r="I1430" s="62">
        <v>470000000</v>
      </c>
      <c r="J1430" s="62" t="s">
        <v>25</v>
      </c>
      <c r="K1430" s="62" t="s">
        <v>3718</v>
      </c>
      <c r="L1430" s="62" t="s">
        <v>26</v>
      </c>
      <c r="M1430" s="65" t="s">
        <v>27</v>
      </c>
      <c r="N1430" s="64" t="s">
        <v>1594</v>
      </c>
      <c r="O1430" s="372" t="s">
        <v>28</v>
      </c>
      <c r="P1430" s="62" t="s">
        <v>806</v>
      </c>
      <c r="Q1430" s="62" t="s">
        <v>805</v>
      </c>
      <c r="R1430" s="244">
        <v>0</v>
      </c>
      <c r="S1430" s="244">
        <v>35</v>
      </c>
      <c r="T1430" s="66">
        <f t="shared" si="48"/>
        <v>0</v>
      </c>
      <c r="U1430" s="66">
        <f t="shared" si="49"/>
        <v>0</v>
      </c>
      <c r="V1430" s="62"/>
      <c r="W1430" s="62" t="s">
        <v>262</v>
      </c>
      <c r="X1430" s="62"/>
      <c r="Y1430" s="67"/>
      <c r="Z1430" s="68"/>
      <c r="AA1430" s="67"/>
      <c r="AB1430" s="69"/>
      <c r="AC1430" s="70"/>
      <c r="AD1430" s="70"/>
      <c r="AE1430" s="70"/>
      <c r="AF1430" s="70"/>
      <c r="AG1430" s="71"/>
      <c r="AH1430" s="318"/>
      <c r="AI1430" s="67"/>
      <c r="AJ1430" s="68"/>
      <c r="AK1430" s="69"/>
      <c r="AL1430" s="68"/>
      <c r="AM1430" s="67"/>
      <c r="AN1430" s="72"/>
      <c r="AO1430" s="68"/>
      <c r="AP1430" s="72"/>
      <c r="AQ1430" s="68"/>
      <c r="AR1430" s="4"/>
      <c r="AS1430" s="4"/>
      <c r="AT1430" s="4"/>
      <c r="AU1430" s="4"/>
      <c r="AV1430" s="4"/>
      <c r="AW1430" s="4"/>
      <c r="AX1430" s="8"/>
      <c r="BD1430" s="11"/>
      <c r="BE1430" s="11"/>
      <c r="BF1430" s="11"/>
      <c r="BG1430" s="11"/>
    </row>
    <row r="1431" spans="1:89" s="1" customFormat="1" ht="75" customHeight="1">
      <c r="A1431" s="62" t="s">
        <v>5059</v>
      </c>
      <c r="B1431" s="62" t="s">
        <v>23</v>
      </c>
      <c r="C1431" s="62" t="s">
        <v>3794</v>
      </c>
      <c r="D1431" s="62" t="s">
        <v>1207</v>
      </c>
      <c r="E1431" s="62" t="s">
        <v>3795</v>
      </c>
      <c r="F1431" s="91" t="s">
        <v>3796</v>
      </c>
      <c r="G1431" s="62" t="s">
        <v>24</v>
      </c>
      <c r="H1431" s="62">
        <v>0</v>
      </c>
      <c r="I1431" s="62">
        <v>470000000</v>
      </c>
      <c r="J1431" s="62" t="s">
        <v>25</v>
      </c>
      <c r="K1431" s="62" t="s">
        <v>3084</v>
      </c>
      <c r="L1431" s="62" t="s">
        <v>26</v>
      </c>
      <c r="M1431" s="65" t="s">
        <v>27</v>
      </c>
      <c r="N1431" s="64" t="s">
        <v>4442</v>
      </c>
      <c r="O1431" s="372" t="s">
        <v>28</v>
      </c>
      <c r="P1431" s="62" t="s">
        <v>806</v>
      </c>
      <c r="Q1431" s="62" t="s">
        <v>805</v>
      </c>
      <c r="R1431" s="244">
        <v>200</v>
      </c>
      <c r="S1431" s="244">
        <v>35</v>
      </c>
      <c r="T1431" s="66">
        <f t="shared" si="48"/>
        <v>7000</v>
      </c>
      <c r="U1431" s="66">
        <f t="shared" si="49"/>
        <v>7840.0000000000009</v>
      </c>
      <c r="V1431" s="62"/>
      <c r="W1431" s="62" t="s">
        <v>262</v>
      </c>
      <c r="X1431" s="62" t="s">
        <v>3184</v>
      </c>
      <c r="Y1431" s="67"/>
      <c r="Z1431" s="68"/>
      <c r="AA1431" s="67"/>
      <c r="AB1431" s="69"/>
      <c r="AC1431" s="70"/>
      <c r="AD1431" s="70"/>
      <c r="AE1431" s="70"/>
      <c r="AF1431" s="70"/>
      <c r="AG1431" s="71"/>
      <c r="AH1431" s="318"/>
      <c r="AI1431" s="67"/>
      <c r="AJ1431" s="68"/>
      <c r="AK1431" s="69"/>
      <c r="AL1431" s="68"/>
      <c r="AM1431" s="67"/>
      <c r="AN1431" s="72"/>
      <c r="AO1431" s="68"/>
      <c r="AP1431" s="72"/>
      <c r="AQ1431" s="68"/>
      <c r="AR1431" s="4"/>
      <c r="AS1431" s="4"/>
      <c r="AT1431" s="4"/>
      <c r="AU1431" s="4"/>
      <c r="AV1431" s="4"/>
      <c r="AW1431" s="4"/>
      <c r="AX1431" s="8"/>
      <c r="BD1431" s="11"/>
      <c r="BE1431" s="11"/>
      <c r="BF1431" s="11"/>
      <c r="BG1431" s="11"/>
    </row>
    <row r="1432" spans="1:89" s="12" customFormat="1" ht="72" customHeight="1">
      <c r="A1432" s="217" t="s">
        <v>3802</v>
      </c>
      <c r="B1432" s="219" t="s">
        <v>23</v>
      </c>
      <c r="C1432" s="238" t="s">
        <v>685</v>
      </c>
      <c r="D1432" s="232" t="s">
        <v>686</v>
      </c>
      <c r="E1432" s="232" t="s">
        <v>687</v>
      </c>
      <c r="F1432" s="440" t="s">
        <v>656</v>
      </c>
      <c r="G1432" s="217" t="s">
        <v>24</v>
      </c>
      <c r="H1432" s="223">
        <v>50</v>
      </c>
      <c r="I1432" s="224">
        <v>470000000</v>
      </c>
      <c r="J1432" s="219" t="s">
        <v>25</v>
      </c>
      <c r="K1432" s="443" t="s">
        <v>618</v>
      </c>
      <c r="L1432" s="226" t="s">
        <v>26</v>
      </c>
      <c r="M1432" s="217" t="s">
        <v>27</v>
      </c>
      <c r="N1432" s="227" t="s">
        <v>643</v>
      </c>
      <c r="O1432" s="225" t="s">
        <v>28</v>
      </c>
      <c r="P1432" s="228" t="s">
        <v>657</v>
      </c>
      <c r="Q1432" s="225" t="s">
        <v>658</v>
      </c>
      <c r="R1432" s="450">
        <v>2</v>
      </c>
      <c r="S1432" s="230">
        <v>1000</v>
      </c>
      <c r="T1432" s="252">
        <f t="shared" si="48"/>
        <v>2000</v>
      </c>
      <c r="U1432" s="252">
        <f t="shared" si="49"/>
        <v>2240</v>
      </c>
      <c r="V1432" s="217"/>
      <c r="W1432" s="218" t="s">
        <v>262</v>
      </c>
      <c r="X1432" s="218"/>
      <c r="Y1432" s="137"/>
      <c r="Z1432" s="368"/>
      <c r="AA1432" s="447"/>
      <c r="AB1432" s="435"/>
      <c r="AC1432" s="449"/>
      <c r="AD1432" s="449"/>
      <c r="AE1432" s="449"/>
      <c r="AF1432" s="449"/>
      <c r="AG1432" s="408"/>
      <c r="AH1432" s="410"/>
      <c r="AI1432" s="434"/>
      <c r="AJ1432" s="368"/>
      <c r="AK1432" s="434"/>
      <c r="AL1432" s="368"/>
      <c r="AM1432" s="434"/>
      <c r="AN1432" s="434"/>
      <c r="AO1432" s="434"/>
      <c r="AP1432" s="22"/>
      <c r="AQ1432" s="22"/>
      <c r="AR1432" s="401"/>
      <c r="AS1432" s="401"/>
      <c r="AT1432" s="401"/>
      <c r="AU1432" s="401"/>
      <c r="AV1432" s="401"/>
      <c r="AW1432" s="401"/>
      <c r="AX1432" s="401"/>
      <c r="AY1432" s="401"/>
      <c r="AZ1432" s="401"/>
      <c r="BA1432" s="401"/>
      <c r="BB1432" s="401"/>
      <c r="BC1432" s="401"/>
      <c r="BD1432" s="401"/>
      <c r="BE1432" s="401"/>
      <c r="BF1432" s="401"/>
      <c r="BG1432" s="401"/>
      <c r="BH1432" s="401"/>
      <c r="BI1432" s="401"/>
      <c r="BJ1432" s="401"/>
      <c r="BK1432" s="401"/>
      <c r="BL1432" s="401"/>
      <c r="BM1432" s="401"/>
      <c r="BN1432" s="401"/>
      <c r="BO1432" s="401"/>
      <c r="BP1432" s="401"/>
      <c r="BQ1432" s="401"/>
      <c r="BR1432" s="401"/>
      <c r="BS1432" s="401"/>
      <c r="BT1432" s="401"/>
      <c r="BU1432" s="401"/>
      <c r="BV1432" s="401"/>
      <c r="BW1432" s="401"/>
      <c r="BX1432" s="401"/>
      <c r="BY1432" s="401"/>
      <c r="BZ1432" s="401"/>
      <c r="CA1432" s="401"/>
      <c r="CB1432" s="401"/>
      <c r="CC1432" s="401"/>
      <c r="CD1432" s="401"/>
      <c r="CE1432" s="401"/>
      <c r="CF1432" s="401"/>
      <c r="CG1432" s="401"/>
      <c r="CH1432" s="401"/>
      <c r="CI1432" s="401"/>
      <c r="CJ1432" s="401"/>
      <c r="CK1432" s="401"/>
    </row>
    <row r="1433" spans="1:89" s="499" customFormat="1" ht="60" customHeight="1">
      <c r="A1433" s="217" t="s">
        <v>3803</v>
      </c>
      <c r="B1433" s="218" t="s">
        <v>23</v>
      </c>
      <c r="C1433" s="231" t="s">
        <v>1926</v>
      </c>
      <c r="D1433" s="231" t="s">
        <v>1723</v>
      </c>
      <c r="E1433" s="231" t="s">
        <v>1927</v>
      </c>
      <c r="F1433" s="231" t="s">
        <v>1319</v>
      </c>
      <c r="G1433" s="231" t="s">
        <v>24</v>
      </c>
      <c r="H1433" s="220">
        <v>0</v>
      </c>
      <c r="I1433" s="220">
        <v>470000000</v>
      </c>
      <c r="J1433" s="218" t="s">
        <v>25</v>
      </c>
      <c r="K1433" s="218" t="s">
        <v>3479</v>
      </c>
      <c r="L1433" s="218" t="s">
        <v>26</v>
      </c>
      <c r="M1433" s="218" t="s">
        <v>27</v>
      </c>
      <c r="N1433" s="218" t="s">
        <v>1594</v>
      </c>
      <c r="O1433" s="218" t="s">
        <v>28</v>
      </c>
      <c r="P1433" s="218" t="s">
        <v>806</v>
      </c>
      <c r="Q1433" s="218" t="s">
        <v>805</v>
      </c>
      <c r="R1433" s="218" t="s">
        <v>3128</v>
      </c>
      <c r="S1433" s="256">
        <v>143</v>
      </c>
      <c r="T1433" s="256">
        <f t="shared" si="48"/>
        <v>0</v>
      </c>
      <c r="U1433" s="256">
        <f t="shared" si="49"/>
        <v>0</v>
      </c>
      <c r="V1433" s="494"/>
      <c r="W1433" s="494" t="s">
        <v>262</v>
      </c>
      <c r="X1433" s="494"/>
      <c r="Y1433" s="495"/>
      <c r="Z1433" s="496"/>
      <c r="AA1433" s="141"/>
      <c r="AB1433" s="141"/>
      <c r="AC1433" s="248"/>
      <c r="AD1433" s="248"/>
      <c r="AE1433" s="248"/>
      <c r="AF1433" s="248"/>
      <c r="AG1433" s="141"/>
      <c r="AH1433" s="497"/>
      <c r="AI1433" s="141"/>
      <c r="AJ1433" s="141"/>
      <c r="AK1433" s="141"/>
      <c r="AL1433" s="141"/>
      <c r="AM1433" s="141"/>
      <c r="AN1433" s="141"/>
      <c r="AO1433" s="141"/>
      <c r="AP1433" s="141"/>
      <c r="AQ1433" s="141"/>
      <c r="AR1433" s="498"/>
      <c r="AS1433" s="498"/>
      <c r="AT1433" s="498"/>
      <c r="AU1433" s="498"/>
      <c r="AV1433" s="498"/>
      <c r="AW1433" s="498"/>
      <c r="AX1433" s="498"/>
      <c r="AY1433" s="498"/>
      <c r="AZ1433" s="498"/>
      <c r="BA1433" s="498"/>
      <c r="BB1433" s="498"/>
      <c r="BC1433" s="498"/>
      <c r="BD1433" s="498"/>
      <c r="BE1433" s="498"/>
      <c r="BF1433" s="498"/>
      <c r="BG1433" s="498"/>
      <c r="BH1433" s="498"/>
      <c r="BI1433" s="498"/>
      <c r="BJ1433" s="498"/>
      <c r="BK1433" s="498"/>
      <c r="BL1433" s="498"/>
      <c r="BM1433" s="498"/>
      <c r="BN1433" s="498"/>
      <c r="BO1433" s="498"/>
      <c r="BP1433" s="498"/>
      <c r="BQ1433" s="498"/>
      <c r="BR1433" s="498"/>
      <c r="BS1433" s="498"/>
      <c r="BT1433" s="498"/>
      <c r="BU1433" s="498"/>
      <c r="BV1433" s="498"/>
      <c r="BW1433" s="498"/>
      <c r="BX1433" s="498"/>
      <c r="BY1433" s="498"/>
      <c r="BZ1433" s="498"/>
      <c r="CA1433" s="498"/>
      <c r="CB1433" s="498"/>
      <c r="CC1433" s="498"/>
      <c r="CD1433" s="498"/>
      <c r="CE1433" s="498"/>
      <c r="CF1433" s="498"/>
      <c r="CG1433" s="498"/>
      <c r="CH1433" s="498"/>
      <c r="CI1433" s="498"/>
      <c r="CJ1433" s="498"/>
      <c r="CK1433" s="498"/>
    </row>
    <row r="1434" spans="1:89" s="499" customFormat="1" ht="60" customHeight="1">
      <c r="A1434" s="371" t="s">
        <v>4358</v>
      </c>
      <c r="B1434" s="62" t="s">
        <v>23</v>
      </c>
      <c r="C1434" s="79" t="s">
        <v>1926</v>
      </c>
      <c r="D1434" s="79" t="s">
        <v>1723</v>
      </c>
      <c r="E1434" s="79" t="s">
        <v>1927</v>
      </c>
      <c r="F1434" s="79" t="s">
        <v>1319</v>
      </c>
      <c r="G1434" s="79" t="s">
        <v>24</v>
      </c>
      <c r="H1434" s="80">
        <v>0</v>
      </c>
      <c r="I1434" s="80">
        <v>470000000</v>
      </c>
      <c r="J1434" s="62" t="s">
        <v>25</v>
      </c>
      <c r="K1434" s="62" t="s">
        <v>3084</v>
      </c>
      <c r="L1434" s="62" t="s">
        <v>26</v>
      </c>
      <c r="M1434" s="62" t="s">
        <v>27</v>
      </c>
      <c r="N1434" s="62" t="s">
        <v>2044</v>
      </c>
      <c r="O1434" s="62" t="s">
        <v>28</v>
      </c>
      <c r="P1434" s="62" t="s">
        <v>806</v>
      </c>
      <c r="Q1434" s="62" t="s">
        <v>805</v>
      </c>
      <c r="R1434" s="62" t="s">
        <v>3128</v>
      </c>
      <c r="S1434" s="66">
        <v>224</v>
      </c>
      <c r="T1434" s="66">
        <f t="shared" si="48"/>
        <v>0</v>
      </c>
      <c r="U1434" s="66">
        <f t="shared" si="49"/>
        <v>0</v>
      </c>
      <c r="V1434" s="362"/>
      <c r="W1434" s="362" t="s">
        <v>262</v>
      </c>
      <c r="X1434" s="191" t="s">
        <v>4343</v>
      </c>
      <c r="Y1434" s="495"/>
      <c r="Z1434" s="496"/>
      <c r="AA1434" s="141"/>
      <c r="AB1434" s="141"/>
      <c r="AC1434" s="248"/>
      <c r="AD1434" s="248"/>
      <c r="AE1434" s="248"/>
      <c r="AF1434" s="248"/>
      <c r="AG1434" s="141"/>
      <c r="AH1434" s="497"/>
      <c r="AI1434" s="141"/>
      <c r="AJ1434" s="141"/>
      <c r="AK1434" s="141"/>
      <c r="AL1434" s="141"/>
      <c r="AM1434" s="141"/>
      <c r="AN1434" s="141"/>
      <c r="AO1434" s="141"/>
      <c r="AP1434" s="141"/>
      <c r="AQ1434" s="141"/>
      <c r="AR1434" s="498"/>
      <c r="AS1434" s="498"/>
      <c r="AT1434" s="498"/>
      <c r="AU1434" s="498"/>
      <c r="AV1434" s="498"/>
      <c r="AW1434" s="498"/>
      <c r="AX1434" s="498"/>
      <c r="AY1434" s="498"/>
      <c r="AZ1434" s="498"/>
      <c r="BA1434" s="498"/>
      <c r="BB1434" s="498"/>
      <c r="BC1434" s="498"/>
      <c r="BD1434" s="498"/>
      <c r="BE1434" s="498"/>
      <c r="BF1434" s="498"/>
      <c r="BG1434" s="498"/>
      <c r="BH1434" s="498"/>
      <c r="BI1434" s="498"/>
      <c r="BJ1434" s="498"/>
      <c r="BK1434" s="498"/>
      <c r="BL1434" s="498"/>
      <c r="BM1434" s="498"/>
      <c r="BN1434" s="498"/>
      <c r="BO1434" s="498"/>
      <c r="BP1434" s="498"/>
      <c r="BQ1434" s="498"/>
      <c r="BR1434" s="498"/>
      <c r="BS1434" s="498"/>
      <c r="BT1434" s="498"/>
      <c r="BU1434" s="498"/>
      <c r="BV1434" s="498"/>
      <c r="BW1434" s="498"/>
      <c r="BX1434" s="498"/>
      <c r="BY1434" s="498"/>
      <c r="BZ1434" s="498"/>
      <c r="CA1434" s="498"/>
      <c r="CB1434" s="498"/>
      <c r="CC1434" s="498"/>
      <c r="CD1434" s="498"/>
      <c r="CE1434" s="498"/>
      <c r="CF1434" s="498"/>
      <c r="CG1434" s="498"/>
      <c r="CH1434" s="498"/>
      <c r="CI1434" s="498"/>
      <c r="CJ1434" s="498"/>
      <c r="CK1434" s="498"/>
    </row>
    <row r="1435" spans="1:89" s="1" customFormat="1" ht="75" customHeight="1">
      <c r="A1435" s="218" t="s">
        <v>3886</v>
      </c>
      <c r="B1435" s="218" t="s">
        <v>23</v>
      </c>
      <c r="C1435" s="218" t="s">
        <v>3887</v>
      </c>
      <c r="D1435" s="218" t="s">
        <v>3888</v>
      </c>
      <c r="E1435" s="218" t="s">
        <v>3889</v>
      </c>
      <c r="F1435" s="493" t="s">
        <v>3890</v>
      </c>
      <c r="G1435" s="218" t="s">
        <v>24</v>
      </c>
      <c r="H1435" s="218">
        <v>0</v>
      </c>
      <c r="I1435" s="218">
        <v>470000000</v>
      </c>
      <c r="J1435" s="218" t="s">
        <v>25</v>
      </c>
      <c r="K1435" s="218" t="s">
        <v>1598</v>
      </c>
      <c r="L1435" s="218" t="s">
        <v>26</v>
      </c>
      <c r="M1435" s="430" t="s">
        <v>27</v>
      </c>
      <c r="N1435" s="225" t="s">
        <v>1594</v>
      </c>
      <c r="O1435" s="218" t="s">
        <v>28</v>
      </c>
      <c r="P1435" s="218">
        <v>796</v>
      </c>
      <c r="Q1435" s="218" t="s">
        <v>29</v>
      </c>
      <c r="R1435" s="218">
        <v>5</v>
      </c>
      <c r="S1435" s="256">
        <v>22145</v>
      </c>
      <c r="T1435" s="256">
        <f t="shared" si="48"/>
        <v>110725</v>
      </c>
      <c r="U1435" s="256">
        <f t="shared" si="49"/>
        <v>124012.00000000001</v>
      </c>
      <c r="V1435" s="218"/>
      <c r="W1435" s="218">
        <v>2016</v>
      </c>
      <c r="X1435" s="218"/>
      <c r="Y1435" s="67"/>
      <c r="Z1435" s="68"/>
      <c r="AA1435" s="67"/>
      <c r="AB1435" s="69"/>
      <c r="AC1435" s="70"/>
      <c r="AD1435" s="70"/>
      <c r="AE1435" s="70"/>
      <c r="AF1435" s="70"/>
      <c r="AG1435" s="71"/>
      <c r="AH1435" s="318"/>
      <c r="AI1435" s="67"/>
      <c r="AJ1435" s="68"/>
      <c r="AK1435" s="69"/>
      <c r="AL1435" s="68"/>
      <c r="AM1435" s="67"/>
      <c r="AN1435" s="72"/>
      <c r="AO1435" s="68"/>
      <c r="AP1435" s="72"/>
      <c r="AQ1435" s="68"/>
      <c r="AR1435" s="4"/>
      <c r="AS1435" s="4"/>
      <c r="AT1435" s="4"/>
      <c r="AU1435" s="4"/>
      <c r="AV1435" s="4"/>
      <c r="AW1435" s="4"/>
      <c r="AX1435" s="8"/>
      <c r="BD1435" s="11"/>
      <c r="BE1435" s="11"/>
      <c r="BF1435" s="11"/>
      <c r="BG1435" s="11"/>
    </row>
    <row r="1436" spans="1:89" s="1" customFormat="1" ht="75" customHeight="1">
      <c r="A1436" s="218" t="s">
        <v>3891</v>
      </c>
      <c r="B1436" s="218" t="s">
        <v>23</v>
      </c>
      <c r="C1436" s="218" t="s">
        <v>3887</v>
      </c>
      <c r="D1436" s="218" t="s">
        <v>3888</v>
      </c>
      <c r="E1436" s="218" t="s">
        <v>3889</v>
      </c>
      <c r="F1436" s="493" t="s">
        <v>3892</v>
      </c>
      <c r="G1436" s="218" t="s">
        <v>24</v>
      </c>
      <c r="H1436" s="218">
        <v>0</v>
      </c>
      <c r="I1436" s="218">
        <v>470000000</v>
      </c>
      <c r="J1436" s="218" t="s">
        <v>25</v>
      </c>
      <c r="K1436" s="218" t="s">
        <v>1598</v>
      </c>
      <c r="L1436" s="218" t="s">
        <v>26</v>
      </c>
      <c r="M1436" s="430" t="s">
        <v>27</v>
      </c>
      <c r="N1436" s="225" t="s">
        <v>1594</v>
      </c>
      <c r="O1436" s="218" t="s">
        <v>28</v>
      </c>
      <c r="P1436" s="218">
        <v>796</v>
      </c>
      <c r="Q1436" s="218" t="s">
        <v>29</v>
      </c>
      <c r="R1436" s="218">
        <v>5</v>
      </c>
      <c r="S1436" s="256">
        <v>22145</v>
      </c>
      <c r="T1436" s="256">
        <f t="shared" ref="T1436:T1501" si="50">S1436*R1436</f>
        <v>110725</v>
      </c>
      <c r="U1436" s="256">
        <f t="shared" ref="U1436:U1501" si="51">T1436*1.12</f>
        <v>124012.00000000001</v>
      </c>
      <c r="V1436" s="218"/>
      <c r="W1436" s="218">
        <v>2016</v>
      </c>
      <c r="X1436" s="218"/>
      <c r="Y1436" s="67"/>
      <c r="Z1436" s="68"/>
      <c r="AA1436" s="67"/>
      <c r="AB1436" s="69"/>
      <c r="AC1436" s="70"/>
      <c r="AD1436" s="70"/>
      <c r="AE1436" s="70"/>
      <c r="AF1436" s="70"/>
      <c r="AG1436" s="71"/>
      <c r="AH1436" s="318"/>
      <c r="AI1436" s="67"/>
      <c r="AJ1436" s="68"/>
      <c r="AK1436" s="69"/>
      <c r="AL1436" s="68"/>
      <c r="AM1436" s="67"/>
      <c r="AN1436" s="72"/>
      <c r="AO1436" s="68"/>
      <c r="AP1436" s="72"/>
      <c r="AQ1436" s="68"/>
      <c r="AR1436" s="4"/>
      <c r="AS1436" s="4"/>
      <c r="AT1436" s="4"/>
      <c r="AU1436" s="4"/>
      <c r="AV1436" s="4"/>
      <c r="AW1436" s="4"/>
      <c r="AX1436" s="8"/>
      <c r="BD1436" s="11"/>
      <c r="BE1436" s="11"/>
      <c r="BF1436" s="11"/>
      <c r="BG1436" s="11"/>
    </row>
    <row r="1437" spans="1:89" s="1" customFormat="1" ht="75" customHeight="1">
      <c r="A1437" s="218" t="s">
        <v>3893</v>
      </c>
      <c r="B1437" s="218" t="s">
        <v>23</v>
      </c>
      <c r="C1437" s="218" t="s">
        <v>3894</v>
      </c>
      <c r="D1437" s="218" t="s">
        <v>998</v>
      </c>
      <c r="E1437" s="218" t="s">
        <v>3895</v>
      </c>
      <c r="F1437" s="493" t="s">
        <v>3896</v>
      </c>
      <c r="G1437" s="218" t="s">
        <v>35</v>
      </c>
      <c r="H1437" s="218">
        <v>0</v>
      </c>
      <c r="I1437" s="218">
        <v>470000000</v>
      </c>
      <c r="J1437" s="218" t="s">
        <v>25</v>
      </c>
      <c r="K1437" s="218" t="s">
        <v>3928</v>
      </c>
      <c r="L1437" s="218" t="s">
        <v>26</v>
      </c>
      <c r="M1437" s="430" t="s">
        <v>27</v>
      </c>
      <c r="N1437" s="225" t="s">
        <v>4017</v>
      </c>
      <c r="O1437" s="218" t="s">
        <v>28</v>
      </c>
      <c r="P1437" s="218">
        <v>796</v>
      </c>
      <c r="Q1437" s="218" t="s">
        <v>29</v>
      </c>
      <c r="R1437" s="218">
        <v>50</v>
      </c>
      <c r="S1437" s="256">
        <v>250</v>
      </c>
      <c r="T1437" s="256">
        <f t="shared" si="50"/>
        <v>12500</v>
      </c>
      <c r="U1437" s="256">
        <f t="shared" si="51"/>
        <v>14000.000000000002</v>
      </c>
      <c r="V1437" s="218"/>
      <c r="W1437" s="218">
        <v>2016</v>
      </c>
      <c r="X1437" s="218"/>
      <c r="Y1437" s="67"/>
      <c r="Z1437" s="69"/>
      <c r="AA1437" s="67"/>
      <c r="AB1437" s="69"/>
      <c r="AC1437" s="70"/>
      <c r="AD1437" s="70"/>
      <c r="AE1437" s="70"/>
      <c r="AF1437" s="70"/>
      <c r="AG1437" s="71"/>
      <c r="AH1437" s="318"/>
      <c r="AI1437" s="67"/>
      <c r="AJ1437" s="68"/>
      <c r="AK1437" s="69"/>
      <c r="AL1437" s="68"/>
      <c r="AM1437" s="67"/>
      <c r="AN1437" s="72"/>
      <c r="AO1437" s="68"/>
      <c r="AP1437" s="72"/>
      <c r="AQ1437" s="68"/>
      <c r="AR1437" s="4"/>
      <c r="AS1437" s="4"/>
      <c r="AT1437" s="4"/>
      <c r="AU1437" s="4"/>
      <c r="AV1437" s="4"/>
      <c r="AW1437" s="4"/>
      <c r="AX1437" s="8"/>
      <c r="BD1437" s="11"/>
      <c r="BE1437" s="11"/>
      <c r="BF1437" s="11"/>
      <c r="BG1437" s="11"/>
    </row>
    <row r="1438" spans="1:89" s="1" customFormat="1" ht="75" customHeight="1">
      <c r="A1438" s="62" t="s">
        <v>3897</v>
      </c>
      <c r="B1438" s="62" t="s">
        <v>23</v>
      </c>
      <c r="C1438" s="62" t="s">
        <v>3898</v>
      </c>
      <c r="D1438" s="62" t="s">
        <v>808</v>
      </c>
      <c r="E1438" s="62" t="s">
        <v>3899</v>
      </c>
      <c r="F1438" s="91" t="s">
        <v>3900</v>
      </c>
      <c r="G1438" s="62" t="s">
        <v>35</v>
      </c>
      <c r="H1438" s="62">
        <v>0</v>
      </c>
      <c r="I1438" s="62">
        <v>470000000</v>
      </c>
      <c r="J1438" s="62" t="s">
        <v>25</v>
      </c>
      <c r="K1438" s="62" t="s">
        <v>3928</v>
      </c>
      <c r="L1438" s="62" t="s">
        <v>26</v>
      </c>
      <c r="M1438" s="65" t="s">
        <v>27</v>
      </c>
      <c r="N1438" s="64" t="s">
        <v>4017</v>
      </c>
      <c r="O1438" s="62" t="s">
        <v>28</v>
      </c>
      <c r="P1438" s="62">
        <v>796</v>
      </c>
      <c r="Q1438" s="62" t="s">
        <v>29</v>
      </c>
      <c r="R1438" s="62">
        <v>100</v>
      </c>
      <c r="S1438" s="66">
        <v>0</v>
      </c>
      <c r="T1438" s="66">
        <f t="shared" si="50"/>
        <v>0</v>
      </c>
      <c r="U1438" s="66">
        <f t="shared" si="51"/>
        <v>0</v>
      </c>
      <c r="V1438" s="62"/>
      <c r="W1438" s="62">
        <v>2016</v>
      </c>
      <c r="X1438" s="62"/>
      <c r="Y1438" s="67"/>
      <c r="Z1438" s="69"/>
      <c r="AA1438" s="67"/>
      <c r="AB1438" s="69"/>
      <c r="AC1438" s="70"/>
      <c r="AD1438" s="70"/>
      <c r="AE1438" s="70"/>
      <c r="AF1438" s="70"/>
      <c r="AG1438" s="71"/>
      <c r="AH1438" s="318"/>
      <c r="AI1438" s="67"/>
      <c r="AJ1438" s="68"/>
      <c r="AK1438" s="69"/>
      <c r="AL1438" s="68"/>
      <c r="AM1438" s="67"/>
      <c r="AN1438" s="72"/>
      <c r="AO1438" s="68"/>
      <c r="AP1438" s="72"/>
      <c r="AQ1438" s="68"/>
      <c r="AR1438" s="4"/>
      <c r="AS1438" s="4"/>
      <c r="AT1438" s="4"/>
      <c r="AU1438" s="4"/>
      <c r="AV1438" s="4"/>
      <c r="AW1438" s="4"/>
      <c r="AX1438" s="8"/>
      <c r="BD1438" s="11"/>
      <c r="BE1438" s="11"/>
      <c r="BF1438" s="11"/>
      <c r="BG1438" s="11"/>
    </row>
    <row r="1439" spans="1:89" s="1" customFormat="1" ht="75" customHeight="1">
      <c r="A1439" s="218" t="s">
        <v>3901</v>
      </c>
      <c r="B1439" s="218" t="s">
        <v>23</v>
      </c>
      <c r="C1439" s="218" t="s">
        <v>3902</v>
      </c>
      <c r="D1439" s="218" t="s">
        <v>983</v>
      </c>
      <c r="E1439" s="218" t="s">
        <v>3903</v>
      </c>
      <c r="F1439" s="493" t="s">
        <v>3904</v>
      </c>
      <c r="G1439" s="218" t="s">
        <v>35</v>
      </c>
      <c r="H1439" s="218">
        <v>0</v>
      </c>
      <c r="I1439" s="218">
        <v>470000000</v>
      </c>
      <c r="J1439" s="218" t="s">
        <v>25</v>
      </c>
      <c r="K1439" s="218" t="s">
        <v>3928</v>
      </c>
      <c r="L1439" s="218" t="s">
        <v>26</v>
      </c>
      <c r="M1439" s="430" t="s">
        <v>27</v>
      </c>
      <c r="N1439" s="225" t="s">
        <v>4017</v>
      </c>
      <c r="O1439" s="218" t="s">
        <v>28</v>
      </c>
      <c r="P1439" s="218">
        <v>796</v>
      </c>
      <c r="Q1439" s="218" t="s">
        <v>29</v>
      </c>
      <c r="R1439" s="218">
        <v>100</v>
      </c>
      <c r="S1439" s="256">
        <v>250</v>
      </c>
      <c r="T1439" s="256">
        <f t="shared" si="50"/>
        <v>25000</v>
      </c>
      <c r="U1439" s="256">
        <f t="shared" si="51"/>
        <v>28000.000000000004</v>
      </c>
      <c r="V1439" s="218"/>
      <c r="W1439" s="218">
        <v>2016</v>
      </c>
      <c r="X1439" s="218"/>
      <c r="Y1439" s="67"/>
      <c r="Z1439" s="69"/>
      <c r="AA1439" s="67"/>
      <c r="AB1439" s="69"/>
      <c r="AC1439" s="70"/>
      <c r="AD1439" s="70"/>
      <c r="AE1439" s="70"/>
      <c r="AF1439" s="70"/>
      <c r="AG1439" s="71"/>
      <c r="AH1439" s="318"/>
      <c r="AI1439" s="67"/>
      <c r="AJ1439" s="68"/>
      <c r="AK1439" s="69"/>
      <c r="AL1439" s="68"/>
      <c r="AM1439" s="67"/>
      <c r="AN1439" s="72"/>
      <c r="AO1439" s="68"/>
      <c r="AP1439" s="72"/>
      <c r="AQ1439" s="68"/>
      <c r="AR1439" s="4"/>
      <c r="AS1439" s="4"/>
      <c r="AT1439" s="4"/>
      <c r="AU1439" s="4"/>
      <c r="AV1439" s="4"/>
      <c r="AW1439" s="4"/>
      <c r="AX1439" s="8"/>
      <c r="BD1439" s="11"/>
      <c r="BE1439" s="11"/>
      <c r="BF1439" s="11"/>
      <c r="BG1439" s="11"/>
    </row>
    <row r="1440" spans="1:89" s="1" customFormat="1" ht="75" customHeight="1">
      <c r="A1440" s="371" t="s">
        <v>3905</v>
      </c>
      <c r="B1440" s="62" t="s">
        <v>23</v>
      </c>
      <c r="C1440" s="62" t="s">
        <v>3906</v>
      </c>
      <c r="D1440" s="62" t="s">
        <v>3907</v>
      </c>
      <c r="E1440" s="62" t="s">
        <v>3908</v>
      </c>
      <c r="F1440" s="91" t="s">
        <v>3909</v>
      </c>
      <c r="G1440" s="62" t="s">
        <v>35</v>
      </c>
      <c r="H1440" s="62">
        <v>0</v>
      </c>
      <c r="I1440" s="62">
        <v>470000000</v>
      </c>
      <c r="J1440" s="62" t="s">
        <v>25</v>
      </c>
      <c r="K1440" s="62" t="s">
        <v>1598</v>
      </c>
      <c r="L1440" s="62" t="s">
        <v>26</v>
      </c>
      <c r="M1440" s="65" t="s">
        <v>27</v>
      </c>
      <c r="N1440" s="64" t="s">
        <v>643</v>
      </c>
      <c r="O1440" s="62" t="s">
        <v>28</v>
      </c>
      <c r="P1440" s="62">
        <v>796</v>
      </c>
      <c r="Q1440" s="62" t="s">
        <v>29</v>
      </c>
      <c r="R1440" s="62" t="s">
        <v>3128</v>
      </c>
      <c r="S1440" s="66">
        <v>7500</v>
      </c>
      <c r="T1440" s="66">
        <f t="shared" si="50"/>
        <v>0</v>
      </c>
      <c r="U1440" s="66">
        <f t="shared" si="51"/>
        <v>0</v>
      </c>
      <c r="V1440" s="62"/>
      <c r="W1440" s="62">
        <v>2016</v>
      </c>
      <c r="X1440" s="62"/>
      <c r="Y1440" s="67"/>
      <c r="Z1440" s="68"/>
      <c r="AA1440" s="67"/>
      <c r="AB1440" s="69"/>
      <c r="AC1440" s="70"/>
      <c r="AD1440" s="70"/>
      <c r="AE1440" s="70"/>
      <c r="AF1440" s="70"/>
      <c r="AG1440" s="71"/>
      <c r="AH1440" s="318"/>
      <c r="AI1440" s="67"/>
      <c r="AJ1440" s="68"/>
      <c r="AK1440" s="69"/>
      <c r="AL1440" s="68"/>
      <c r="AM1440" s="67"/>
      <c r="AN1440" s="72"/>
      <c r="AO1440" s="68"/>
      <c r="AP1440" s="72"/>
      <c r="AQ1440" s="68"/>
      <c r="AR1440" s="4"/>
      <c r="AS1440" s="4"/>
      <c r="AT1440" s="4"/>
      <c r="AU1440" s="4"/>
      <c r="AV1440" s="4"/>
      <c r="AW1440" s="4"/>
      <c r="AX1440" s="8"/>
      <c r="BD1440" s="11"/>
      <c r="BE1440" s="11"/>
      <c r="BF1440" s="11"/>
      <c r="BG1440" s="11"/>
    </row>
    <row r="1441" spans="1:59" s="1" customFormat="1" ht="75" customHeight="1">
      <c r="A1441" s="371" t="s">
        <v>3910</v>
      </c>
      <c r="B1441" s="62" t="s">
        <v>23</v>
      </c>
      <c r="C1441" s="62" t="s">
        <v>3911</v>
      </c>
      <c r="D1441" s="62" t="s">
        <v>3912</v>
      </c>
      <c r="E1441" s="62" t="s">
        <v>3913</v>
      </c>
      <c r="F1441" s="91" t="s">
        <v>3914</v>
      </c>
      <c r="G1441" s="62" t="s">
        <v>35</v>
      </c>
      <c r="H1441" s="62">
        <v>0</v>
      </c>
      <c r="I1441" s="62">
        <v>470000000</v>
      </c>
      <c r="J1441" s="62" t="s">
        <v>25</v>
      </c>
      <c r="K1441" s="62" t="s">
        <v>1598</v>
      </c>
      <c r="L1441" s="62" t="s">
        <v>26</v>
      </c>
      <c r="M1441" s="65" t="s">
        <v>27</v>
      </c>
      <c r="N1441" s="64" t="s">
        <v>643</v>
      </c>
      <c r="O1441" s="62" t="s">
        <v>28</v>
      </c>
      <c r="P1441" s="62">
        <v>778</v>
      </c>
      <c r="Q1441" s="62" t="s">
        <v>798</v>
      </c>
      <c r="R1441" s="62" t="s">
        <v>3128</v>
      </c>
      <c r="S1441" s="66">
        <v>70</v>
      </c>
      <c r="T1441" s="66">
        <f t="shared" si="50"/>
        <v>0</v>
      </c>
      <c r="U1441" s="66">
        <f t="shared" si="51"/>
        <v>0</v>
      </c>
      <c r="V1441" s="62"/>
      <c r="W1441" s="62">
        <v>2016</v>
      </c>
      <c r="X1441" s="62"/>
      <c r="Y1441" s="67"/>
      <c r="Z1441" s="68"/>
      <c r="AA1441" s="67"/>
      <c r="AB1441" s="69"/>
      <c r="AC1441" s="70"/>
      <c r="AD1441" s="70"/>
      <c r="AE1441" s="70"/>
      <c r="AF1441" s="70"/>
      <c r="AG1441" s="71"/>
      <c r="AH1441" s="318"/>
      <c r="AI1441" s="67"/>
      <c r="AJ1441" s="68"/>
      <c r="AK1441" s="69"/>
      <c r="AL1441" s="68"/>
      <c r="AM1441" s="67"/>
      <c r="AN1441" s="72"/>
      <c r="AO1441" s="68"/>
      <c r="AP1441" s="72"/>
      <c r="AQ1441" s="68"/>
      <c r="AR1441" s="4"/>
      <c r="AS1441" s="4"/>
      <c r="AT1441" s="4"/>
      <c r="AU1441" s="4"/>
      <c r="AV1441" s="4"/>
      <c r="AW1441" s="4"/>
      <c r="AX1441" s="8"/>
      <c r="BD1441" s="11"/>
      <c r="BE1441" s="11"/>
      <c r="BF1441" s="11"/>
      <c r="BG1441" s="11"/>
    </row>
    <row r="1442" spans="1:59" s="1" customFormat="1" ht="75" customHeight="1">
      <c r="A1442" s="371" t="s">
        <v>3915</v>
      </c>
      <c r="B1442" s="62" t="s">
        <v>23</v>
      </c>
      <c r="C1442" s="62" t="s">
        <v>3916</v>
      </c>
      <c r="D1442" s="62" t="s">
        <v>3917</v>
      </c>
      <c r="E1442" s="62" t="s">
        <v>3918</v>
      </c>
      <c r="F1442" s="91" t="s">
        <v>3919</v>
      </c>
      <c r="G1442" s="62" t="s">
        <v>35</v>
      </c>
      <c r="H1442" s="62">
        <v>0</v>
      </c>
      <c r="I1442" s="62">
        <v>470000000</v>
      </c>
      <c r="J1442" s="62" t="s">
        <v>25</v>
      </c>
      <c r="K1442" s="62" t="s">
        <v>1598</v>
      </c>
      <c r="L1442" s="62" t="s">
        <v>26</v>
      </c>
      <c r="M1442" s="65" t="s">
        <v>27</v>
      </c>
      <c r="N1442" s="64" t="s">
        <v>643</v>
      </c>
      <c r="O1442" s="62" t="s">
        <v>28</v>
      </c>
      <c r="P1442" s="62">
        <v>796</v>
      </c>
      <c r="Q1442" s="62" t="s">
        <v>29</v>
      </c>
      <c r="R1442" s="62" t="s">
        <v>3128</v>
      </c>
      <c r="S1442" s="66">
        <v>700</v>
      </c>
      <c r="T1442" s="66">
        <f t="shared" si="50"/>
        <v>0</v>
      </c>
      <c r="U1442" s="66">
        <f t="shared" si="51"/>
        <v>0</v>
      </c>
      <c r="V1442" s="62"/>
      <c r="W1442" s="62">
        <v>2016</v>
      </c>
      <c r="X1442" s="62"/>
      <c r="Y1442" s="67"/>
      <c r="Z1442" s="68"/>
      <c r="AA1442" s="67"/>
      <c r="AB1442" s="69"/>
      <c r="AC1442" s="70"/>
      <c r="AD1442" s="70"/>
      <c r="AE1442" s="70"/>
      <c r="AF1442" s="70"/>
      <c r="AG1442" s="71"/>
      <c r="AH1442" s="318"/>
      <c r="AI1442" s="67"/>
      <c r="AJ1442" s="68"/>
      <c r="AK1442" s="69"/>
      <c r="AL1442" s="68"/>
      <c r="AM1442" s="67"/>
      <c r="AN1442" s="72"/>
      <c r="AO1442" s="68"/>
      <c r="AP1442" s="72"/>
      <c r="AQ1442" s="68"/>
      <c r="AR1442" s="4"/>
      <c r="AS1442" s="4"/>
      <c r="AT1442" s="4"/>
      <c r="AU1442" s="4"/>
      <c r="AV1442" s="4"/>
      <c r="AW1442" s="4"/>
      <c r="AX1442" s="8"/>
      <c r="BD1442" s="11"/>
      <c r="BE1442" s="11"/>
      <c r="BF1442" s="11"/>
      <c r="BG1442" s="11"/>
    </row>
    <row r="1443" spans="1:59" s="1" customFormat="1" ht="75" customHeight="1">
      <c r="A1443" s="217" t="s">
        <v>3920</v>
      </c>
      <c r="B1443" s="218" t="s">
        <v>23</v>
      </c>
      <c r="C1443" s="218" t="s">
        <v>3921</v>
      </c>
      <c r="D1443" s="218" t="s">
        <v>3922</v>
      </c>
      <c r="E1443" s="218" t="s">
        <v>3923</v>
      </c>
      <c r="F1443" s="218" t="s">
        <v>3922</v>
      </c>
      <c r="G1443" s="218" t="s">
        <v>35</v>
      </c>
      <c r="H1443" s="218">
        <v>0</v>
      </c>
      <c r="I1443" s="218">
        <v>470000000</v>
      </c>
      <c r="J1443" s="218" t="s">
        <v>25</v>
      </c>
      <c r="K1443" s="218" t="s">
        <v>1598</v>
      </c>
      <c r="L1443" s="218" t="s">
        <v>26</v>
      </c>
      <c r="M1443" s="430" t="s">
        <v>27</v>
      </c>
      <c r="N1443" s="225" t="s">
        <v>643</v>
      </c>
      <c r="O1443" s="218" t="s">
        <v>28</v>
      </c>
      <c r="P1443" s="218">
        <v>796</v>
      </c>
      <c r="Q1443" s="218" t="s">
        <v>29</v>
      </c>
      <c r="R1443" s="218" t="s">
        <v>824</v>
      </c>
      <c r="S1443" s="256">
        <v>6000</v>
      </c>
      <c r="T1443" s="256">
        <f t="shared" si="50"/>
        <v>18000</v>
      </c>
      <c r="U1443" s="256">
        <f t="shared" si="51"/>
        <v>20160.000000000004</v>
      </c>
      <c r="V1443" s="218"/>
      <c r="W1443" s="218">
        <v>2016</v>
      </c>
      <c r="X1443" s="218"/>
      <c r="Y1443" s="67"/>
      <c r="Z1443" s="68"/>
      <c r="AA1443" s="67"/>
      <c r="AB1443" s="69"/>
      <c r="AC1443" s="70"/>
      <c r="AD1443" s="70"/>
      <c r="AE1443" s="70"/>
      <c r="AF1443" s="70"/>
      <c r="AG1443" s="71"/>
      <c r="AH1443" s="318"/>
      <c r="AI1443" s="67"/>
      <c r="AJ1443" s="68"/>
      <c r="AK1443" s="69"/>
      <c r="AL1443" s="68"/>
      <c r="AM1443" s="67"/>
      <c r="AN1443" s="72"/>
      <c r="AO1443" s="68"/>
      <c r="AP1443" s="72"/>
      <c r="AQ1443" s="68"/>
      <c r="AR1443" s="4"/>
      <c r="AS1443" s="70"/>
      <c r="AT1443" s="70"/>
      <c r="AU1443" s="72"/>
      <c r="AV1443" s="4"/>
      <c r="AW1443" s="4"/>
      <c r="AX1443" s="8"/>
      <c r="BD1443" s="11"/>
      <c r="BE1443" s="11"/>
      <c r="BF1443" s="11"/>
      <c r="BG1443" s="11"/>
    </row>
    <row r="1444" spans="1:59" s="1" customFormat="1" ht="75" customHeight="1">
      <c r="A1444" s="217" t="s">
        <v>3924</v>
      </c>
      <c r="B1444" s="218" t="s">
        <v>23</v>
      </c>
      <c r="C1444" s="218" t="s">
        <v>3925</v>
      </c>
      <c r="D1444" s="218" t="s">
        <v>1979</v>
      </c>
      <c r="E1444" s="218" t="s">
        <v>3926</v>
      </c>
      <c r="F1444" s="493" t="s">
        <v>3927</v>
      </c>
      <c r="G1444" s="218" t="s">
        <v>24</v>
      </c>
      <c r="H1444" s="218">
        <v>0</v>
      </c>
      <c r="I1444" s="218">
        <v>470000000</v>
      </c>
      <c r="J1444" s="218" t="s">
        <v>25</v>
      </c>
      <c r="K1444" s="218" t="s">
        <v>3928</v>
      </c>
      <c r="L1444" s="218" t="s">
        <v>26</v>
      </c>
      <c r="M1444" s="430" t="s">
        <v>27</v>
      </c>
      <c r="N1444" s="225" t="s">
        <v>2044</v>
      </c>
      <c r="O1444" s="218" t="s">
        <v>28</v>
      </c>
      <c r="P1444" s="218">
        <v>796</v>
      </c>
      <c r="Q1444" s="218" t="s">
        <v>29</v>
      </c>
      <c r="R1444" s="218">
        <v>40</v>
      </c>
      <c r="S1444" s="256">
        <v>340</v>
      </c>
      <c r="T1444" s="256">
        <f t="shared" si="50"/>
        <v>13600</v>
      </c>
      <c r="U1444" s="256">
        <f t="shared" si="51"/>
        <v>15232.000000000002</v>
      </c>
      <c r="V1444" s="218"/>
      <c r="W1444" s="218">
        <v>2016</v>
      </c>
      <c r="X1444" s="218"/>
      <c r="Y1444" s="67"/>
      <c r="Z1444" s="68"/>
      <c r="AA1444" s="67"/>
      <c r="AB1444" s="69"/>
      <c r="AC1444" s="70"/>
      <c r="AD1444" s="70"/>
      <c r="AE1444" s="70"/>
      <c r="AF1444" s="70"/>
      <c r="AG1444" s="71"/>
      <c r="AH1444" s="318"/>
      <c r="AI1444" s="67"/>
      <c r="AJ1444" s="68"/>
      <c r="AK1444" s="69"/>
      <c r="AL1444" s="68"/>
      <c r="AM1444" s="67"/>
      <c r="AN1444" s="72"/>
      <c r="AO1444" s="68"/>
      <c r="AP1444" s="72"/>
      <c r="AQ1444" s="68"/>
      <c r="AR1444" s="4"/>
      <c r="AS1444" s="4"/>
      <c r="AT1444" s="4"/>
      <c r="AU1444" s="4"/>
      <c r="AV1444" s="4"/>
      <c r="AW1444" s="4"/>
      <c r="AX1444" s="8"/>
      <c r="BD1444" s="11"/>
      <c r="BE1444" s="11"/>
      <c r="BF1444" s="11"/>
      <c r="BG1444" s="11"/>
    </row>
    <row r="1445" spans="1:59" s="1" customFormat="1" ht="75" customHeight="1">
      <c r="A1445" s="371" t="s">
        <v>3929</v>
      </c>
      <c r="B1445" s="62" t="s">
        <v>23</v>
      </c>
      <c r="C1445" s="62" t="s">
        <v>1937</v>
      </c>
      <c r="D1445" s="62" t="s">
        <v>1938</v>
      </c>
      <c r="E1445" s="62" t="s">
        <v>1939</v>
      </c>
      <c r="F1445" s="91" t="s">
        <v>3930</v>
      </c>
      <c r="G1445" s="62" t="s">
        <v>24</v>
      </c>
      <c r="H1445" s="62">
        <v>0</v>
      </c>
      <c r="I1445" s="62">
        <v>470000000</v>
      </c>
      <c r="J1445" s="62" t="s">
        <v>25</v>
      </c>
      <c r="K1445" s="62" t="s">
        <v>3928</v>
      </c>
      <c r="L1445" s="62" t="s">
        <v>26</v>
      </c>
      <c r="M1445" s="65" t="s">
        <v>27</v>
      </c>
      <c r="N1445" s="64" t="s">
        <v>2044</v>
      </c>
      <c r="O1445" s="62" t="s">
        <v>28</v>
      </c>
      <c r="P1445" s="62">
        <v>796</v>
      </c>
      <c r="Q1445" s="62" t="s">
        <v>29</v>
      </c>
      <c r="R1445" s="62" t="s">
        <v>3128</v>
      </c>
      <c r="S1445" s="66">
        <v>8000</v>
      </c>
      <c r="T1445" s="66">
        <f t="shared" si="50"/>
        <v>0</v>
      </c>
      <c r="U1445" s="66">
        <f t="shared" si="51"/>
        <v>0</v>
      </c>
      <c r="V1445" s="62"/>
      <c r="W1445" s="62">
        <v>2016</v>
      </c>
      <c r="X1445" s="62"/>
      <c r="Y1445" s="67"/>
      <c r="Z1445" s="68"/>
      <c r="AA1445" s="67"/>
      <c r="AB1445" s="69"/>
      <c r="AC1445" s="70"/>
      <c r="AD1445" s="70"/>
      <c r="AE1445" s="70"/>
      <c r="AF1445" s="70"/>
      <c r="AG1445" s="71"/>
      <c r="AH1445" s="318"/>
      <c r="AI1445" s="67"/>
      <c r="AJ1445" s="68"/>
      <c r="AK1445" s="69"/>
      <c r="AL1445" s="68"/>
      <c r="AM1445" s="67"/>
      <c r="AN1445" s="72"/>
      <c r="AO1445" s="68"/>
      <c r="AP1445" s="72"/>
      <c r="AQ1445" s="68"/>
      <c r="AR1445" s="4"/>
      <c r="AS1445" s="4"/>
      <c r="AT1445" s="4"/>
      <c r="AU1445" s="4"/>
      <c r="AV1445" s="4"/>
      <c r="AW1445" s="4"/>
      <c r="AX1445" s="8"/>
      <c r="BD1445" s="11"/>
      <c r="BE1445" s="11"/>
      <c r="BF1445" s="11"/>
      <c r="BG1445" s="11"/>
    </row>
    <row r="1446" spans="1:59" s="1" customFormat="1" ht="75" customHeight="1">
      <c r="A1446" s="371" t="s">
        <v>5134</v>
      </c>
      <c r="B1446" s="62" t="s">
        <v>23</v>
      </c>
      <c r="C1446" s="62" t="s">
        <v>1937</v>
      </c>
      <c r="D1446" s="62" t="s">
        <v>1938</v>
      </c>
      <c r="E1446" s="62" t="s">
        <v>1939</v>
      </c>
      <c r="F1446" s="91" t="s">
        <v>3930</v>
      </c>
      <c r="G1446" s="62" t="s">
        <v>35</v>
      </c>
      <c r="H1446" s="62">
        <v>0</v>
      </c>
      <c r="I1446" s="62">
        <v>470000000</v>
      </c>
      <c r="J1446" s="62" t="s">
        <v>25</v>
      </c>
      <c r="K1446" s="62" t="s">
        <v>3084</v>
      </c>
      <c r="L1446" s="62" t="s">
        <v>26</v>
      </c>
      <c r="M1446" s="65" t="s">
        <v>27</v>
      </c>
      <c r="N1446" s="64" t="s">
        <v>2044</v>
      </c>
      <c r="O1446" s="62" t="s">
        <v>28</v>
      </c>
      <c r="P1446" s="62">
        <v>796</v>
      </c>
      <c r="Q1446" s="62" t="s">
        <v>29</v>
      </c>
      <c r="R1446" s="62" t="s">
        <v>4229</v>
      </c>
      <c r="S1446" s="66">
        <v>9600</v>
      </c>
      <c r="T1446" s="66">
        <f t="shared" si="50"/>
        <v>48000</v>
      </c>
      <c r="U1446" s="66">
        <f t="shared" si="51"/>
        <v>53760.000000000007</v>
      </c>
      <c r="V1446" s="62"/>
      <c r="W1446" s="62">
        <v>2016</v>
      </c>
      <c r="X1446" s="191" t="s">
        <v>4285</v>
      </c>
      <c r="Y1446" s="67"/>
      <c r="Z1446" s="68"/>
      <c r="AA1446" s="67"/>
      <c r="AB1446" s="69"/>
      <c r="AC1446" s="70"/>
      <c r="AD1446" s="70"/>
      <c r="AE1446" s="70"/>
      <c r="AF1446" s="70"/>
      <c r="AG1446" s="71"/>
      <c r="AH1446" s="318"/>
      <c r="AI1446" s="67"/>
      <c r="AJ1446" s="68"/>
      <c r="AK1446" s="69"/>
      <c r="AL1446" s="68"/>
      <c r="AM1446" s="67"/>
      <c r="AN1446" s="72"/>
      <c r="AO1446" s="68"/>
      <c r="AP1446" s="72"/>
      <c r="AQ1446" s="68"/>
      <c r="AR1446" s="4"/>
      <c r="AS1446" s="4"/>
      <c r="AT1446" s="4"/>
      <c r="AU1446" s="4"/>
      <c r="AV1446" s="4"/>
      <c r="AW1446" s="4"/>
      <c r="AX1446" s="8"/>
      <c r="BD1446" s="11"/>
      <c r="BE1446" s="11"/>
      <c r="BF1446" s="11"/>
      <c r="BG1446" s="11"/>
    </row>
    <row r="1447" spans="1:59" s="1" customFormat="1" ht="75" customHeight="1">
      <c r="A1447" s="371" t="s">
        <v>3931</v>
      </c>
      <c r="B1447" s="62" t="s">
        <v>23</v>
      </c>
      <c r="C1447" s="62" t="s">
        <v>1937</v>
      </c>
      <c r="D1447" s="62" t="s">
        <v>1938</v>
      </c>
      <c r="E1447" s="62" t="s">
        <v>1939</v>
      </c>
      <c r="F1447" s="91" t="s">
        <v>3932</v>
      </c>
      <c r="G1447" s="62" t="s">
        <v>24</v>
      </c>
      <c r="H1447" s="62">
        <v>0</v>
      </c>
      <c r="I1447" s="62">
        <v>470000000</v>
      </c>
      <c r="J1447" s="62" t="s">
        <v>25</v>
      </c>
      <c r="K1447" s="62" t="s">
        <v>3928</v>
      </c>
      <c r="L1447" s="62" t="s">
        <v>26</v>
      </c>
      <c r="M1447" s="65" t="s">
        <v>27</v>
      </c>
      <c r="N1447" s="64" t="s">
        <v>2044</v>
      </c>
      <c r="O1447" s="62" t="s">
        <v>28</v>
      </c>
      <c r="P1447" s="62">
        <v>796</v>
      </c>
      <c r="Q1447" s="62" t="s">
        <v>29</v>
      </c>
      <c r="R1447" s="62" t="s">
        <v>3128</v>
      </c>
      <c r="S1447" s="66">
        <v>7178</v>
      </c>
      <c r="T1447" s="66">
        <f t="shared" si="50"/>
        <v>0</v>
      </c>
      <c r="U1447" s="66">
        <f t="shared" si="51"/>
        <v>0</v>
      </c>
      <c r="V1447" s="62"/>
      <c r="W1447" s="62">
        <v>2016</v>
      </c>
      <c r="X1447" s="62"/>
      <c r="Y1447" s="67"/>
      <c r="Z1447" s="68"/>
      <c r="AA1447" s="67"/>
      <c r="AB1447" s="69"/>
      <c r="AC1447" s="70"/>
      <c r="AD1447" s="70"/>
      <c r="AE1447" s="70"/>
      <c r="AF1447" s="70"/>
      <c r="AG1447" s="71"/>
      <c r="AH1447" s="318"/>
      <c r="AI1447" s="67"/>
      <c r="AJ1447" s="68"/>
      <c r="AK1447" s="69"/>
      <c r="AL1447" s="68"/>
      <c r="AM1447" s="67"/>
      <c r="AN1447" s="72"/>
      <c r="AO1447" s="68"/>
      <c r="AP1447" s="72"/>
      <c r="AQ1447" s="68"/>
      <c r="AR1447" s="4"/>
      <c r="AS1447" s="4"/>
      <c r="AT1447" s="4"/>
      <c r="AU1447" s="4"/>
      <c r="AV1447" s="4"/>
      <c r="AW1447" s="4"/>
      <c r="AX1447" s="8"/>
      <c r="BD1447" s="11"/>
      <c r="BE1447" s="11"/>
      <c r="BF1447" s="11"/>
      <c r="BG1447" s="11"/>
    </row>
    <row r="1448" spans="1:59" s="1" customFormat="1" ht="75" customHeight="1">
      <c r="A1448" s="371" t="s">
        <v>5135</v>
      </c>
      <c r="B1448" s="62" t="s">
        <v>23</v>
      </c>
      <c r="C1448" s="62" t="s">
        <v>1937</v>
      </c>
      <c r="D1448" s="62" t="s">
        <v>1938</v>
      </c>
      <c r="E1448" s="62" t="s">
        <v>1939</v>
      </c>
      <c r="F1448" s="91" t="s">
        <v>3932</v>
      </c>
      <c r="G1448" s="62" t="s">
        <v>35</v>
      </c>
      <c r="H1448" s="62">
        <v>0</v>
      </c>
      <c r="I1448" s="62">
        <v>470000000</v>
      </c>
      <c r="J1448" s="62" t="s">
        <v>25</v>
      </c>
      <c r="K1448" s="62" t="s">
        <v>3084</v>
      </c>
      <c r="L1448" s="62" t="s">
        <v>26</v>
      </c>
      <c r="M1448" s="65" t="s">
        <v>27</v>
      </c>
      <c r="N1448" s="64" t="s">
        <v>2044</v>
      </c>
      <c r="O1448" s="62" t="s">
        <v>28</v>
      </c>
      <c r="P1448" s="62">
        <v>796</v>
      </c>
      <c r="Q1448" s="62" t="s">
        <v>29</v>
      </c>
      <c r="R1448" s="62" t="s">
        <v>4229</v>
      </c>
      <c r="S1448" s="66">
        <v>8613.6</v>
      </c>
      <c r="T1448" s="66">
        <f t="shared" si="50"/>
        <v>43068</v>
      </c>
      <c r="U1448" s="66">
        <f t="shared" si="51"/>
        <v>48236.160000000003</v>
      </c>
      <c r="V1448" s="62"/>
      <c r="W1448" s="62">
        <v>2016</v>
      </c>
      <c r="X1448" s="191" t="s">
        <v>4285</v>
      </c>
      <c r="Y1448" s="67"/>
      <c r="Z1448" s="68"/>
      <c r="AA1448" s="67"/>
      <c r="AB1448" s="69"/>
      <c r="AC1448" s="70"/>
      <c r="AD1448" s="70"/>
      <c r="AE1448" s="70"/>
      <c r="AF1448" s="70"/>
      <c r="AG1448" s="71"/>
      <c r="AH1448" s="318"/>
      <c r="AI1448" s="67"/>
      <c r="AJ1448" s="68"/>
      <c r="AK1448" s="69"/>
      <c r="AL1448" s="68"/>
      <c r="AM1448" s="67"/>
      <c r="AN1448" s="72"/>
      <c r="AO1448" s="68"/>
      <c r="AP1448" s="72"/>
      <c r="AQ1448" s="68"/>
      <c r="AR1448" s="4"/>
      <c r="AS1448" s="4"/>
      <c r="AT1448" s="4"/>
      <c r="AU1448" s="4"/>
      <c r="AV1448" s="4"/>
      <c r="AW1448" s="4"/>
      <c r="AX1448" s="8"/>
      <c r="BD1448" s="11"/>
      <c r="BE1448" s="11"/>
      <c r="BF1448" s="11"/>
      <c r="BG1448" s="11"/>
    </row>
    <row r="1449" spans="1:59" s="1" customFormat="1" ht="75" customHeight="1">
      <c r="A1449" s="371" t="s">
        <v>3933</v>
      </c>
      <c r="B1449" s="62" t="s">
        <v>23</v>
      </c>
      <c r="C1449" s="62" t="s">
        <v>1840</v>
      </c>
      <c r="D1449" s="62" t="s">
        <v>1554</v>
      </c>
      <c r="E1449" s="62" t="s">
        <v>1841</v>
      </c>
      <c r="F1449" s="91" t="s">
        <v>3934</v>
      </c>
      <c r="G1449" s="62" t="s">
        <v>24</v>
      </c>
      <c r="H1449" s="62">
        <v>0</v>
      </c>
      <c r="I1449" s="62">
        <v>470000000</v>
      </c>
      <c r="J1449" s="62" t="s">
        <v>25</v>
      </c>
      <c r="K1449" s="62" t="s">
        <v>3928</v>
      </c>
      <c r="L1449" s="62" t="s">
        <v>26</v>
      </c>
      <c r="M1449" s="65" t="s">
        <v>27</v>
      </c>
      <c r="N1449" s="64" t="s">
        <v>643</v>
      </c>
      <c r="O1449" s="62" t="s">
        <v>28</v>
      </c>
      <c r="P1449" s="62">
        <v>796</v>
      </c>
      <c r="Q1449" s="62" t="s">
        <v>29</v>
      </c>
      <c r="R1449" s="62" t="s">
        <v>3128</v>
      </c>
      <c r="S1449" s="66">
        <v>180</v>
      </c>
      <c r="T1449" s="66">
        <f t="shared" si="50"/>
        <v>0</v>
      </c>
      <c r="U1449" s="66">
        <f t="shared" si="51"/>
        <v>0</v>
      </c>
      <c r="V1449" s="62"/>
      <c r="W1449" s="62">
        <v>2016</v>
      </c>
      <c r="X1449" s="62"/>
      <c r="Y1449" s="67"/>
      <c r="Z1449" s="68"/>
      <c r="AA1449" s="67"/>
      <c r="AB1449" s="69"/>
      <c r="AC1449" s="70"/>
      <c r="AD1449" s="70"/>
      <c r="AE1449" s="70"/>
      <c r="AF1449" s="70"/>
      <c r="AG1449" s="71"/>
      <c r="AH1449" s="318"/>
      <c r="AI1449" s="67"/>
      <c r="AJ1449" s="68"/>
      <c r="AK1449" s="69"/>
      <c r="AL1449" s="68"/>
      <c r="AM1449" s="67"/>
      <c r="AN1449" s="72"/>
      <c r="AO1449" s="68"/>
      <c r="AP1449" s="72"/>
      <c r="AQ1449" s="68"/>
      <c r="AR1449" s="4"/>
      <c r="AS1449" s="4"/>
      <c r="AT1449" s="4"/>
      <c r="AU1449" s="4"/>
      <c r="AV1449" s="4"/>
      <c r="AW1449" s="4"/>
      <c r="AX1449" s="8"/>
      <c r="BD1449" s="11"/>
      <c r="BE1449" s="11"/>
      <c r="BF1449" s="11"/>
      <c r="BG1449" s="11"/>
    </row>
    <row r="1450" spans="1:59" s="1" customFormat="1" ht="75" customHeight="1">
      <c r="A1450" s="371" t="s">
        <v>5060</v>
      </c>
      <c r="B1450" s="62" t="s">
        <v>23</v>
      </c>
      <c r="C1450" s="62" t="s">
        <v>1840</v>
      </c>
      <c r="D1450" s="62" t="s">
        <v>1554</v>
      </c>
      <c r="E1450" s="62" t="s">
        <v>1841</v>
      </c>
      <c r="F1450" s="91" t="s">
        <v>3934</v>
      </c>
      <c r="G1450" s="62" t="s">
        <v>24</v>
      </c>
      <c r="H1450" s="62">
        <v>0</v>
      </c>
      <c r="I1450" s="62">
        <v>470000000</v>
      </c>
      <c r="J1450" s="62" t="s">
        <v>25</v>
      </c>
      <c r="K1450" s="62" t="s">
        <v>3084</v>
      </c>
      <c r="L1450" s="62" t="s">
        <v>26</v>
      </c>
      <c r="M1450" s="65" t="s">
        <v>27</v>
      </c>
      <c r="N1450" s="64" t="s">
        <v>4442</v>
      </c>
      <c r="O1450" s="62" t="s">
        <v>28</v>
      </c>
      <c r="P1450" s="62">
        <v>796</v>
      </c>
      <c r="Q1450" s="62" t="s">
        <v>29</v>
      </c>
      <c r="R1450" s="62" t="s">
        <v>3128</v>
      </c>
      <c r="S1450" s="66">
        <v>180</v>
      </c>
      <c r="T1450" s="66">
        <f t="shared" si="50"/>
        <v>0</v>
      </c>
      <c r="U1450" s="66">
        <f t="shared" si="51"/>
        <v>0</v>
      </c>
      <c r="V1450" s="62"/>
      <c r="W1450" s="62">
        <v>2016</v>
      </c>
      <c r="X1450" s="62" t="s">
        <v>3184</v>
      </c>
      <c r="Y1450" s="67"/>
      <c r="Z1450" s="68"/>
      <c r="AA1450" s="67"/>
      <c r="AB1450" s="69"/>
      <c r="AC1450" s="70"/>
      <c r="AD1450" s="70"/>
      <c r="AE1450" s="70"/>
      <c r="AF1450" s="70"/>
      <c r="AG1450" s="71"/>
      <c r="AH1450" s="318"/>
      <c r="AI1450" s="67"/>
      <c r="AJ1450" s="68"/>
      <c r="AK1450" s="69"/>
      <c r="AL1450" s="68"/>
      <c r="AM1450" s="67"/>
      <c r="AN1450" s="72"/>
      <c r="AO1450" s="68"/>
      <c r="AP1450" s="72"/>
      <c r="AQ1450" s="68"/>
      <c r="AR1450" s="4"/>
      <c r="AS1450" s="4"/>
      <c r="AT1450" s="4"/>
      <c r="AU1450" s="4"/>
      <c r="AV1450" s="4"/>
      <c r="AW1450" s="4"/>
      <c r="AX1450" s="8"/>
      <c r="BD1450" s="11"/>
      <c r="BE1450" s="11"/>
      <c r="BF1450" s="11"/>
      <c r="BG1450" s="11"/>
    </row>
    <row r="1451" spans="1:59" s="1" customFormat="1" ht="75" customHeight="1">
      <c r="A1451" s="371" t="s">
        <v>5378</v>
      </c>
      <c r="B1451" s="62" t="s">
        <v>23</v>
      </c>
      <c r="C1451" s="62" t="s">
        <v>1840</v>
      </c>
      <c r="D1451" s="62" t="s">
        <v>1554</v>
      </c>
      <c r="E1451" s="62" t="s">
        <v>1841</v>
      </c>
      <c r="F1451" s="91" t="s">
        <v>3934</v>
      </c>
      <c r="G1451" s="82" t="s">
        <v>35</v>
      </c>
      <c r="H1451" s="103">
        <v>0</v>
      </c>
      <c r="I1451" s="103">
        <v>470000000</v>
      </c>
      <c r="J1451" s="63" t="s">
        <v>25</v>
      </c>
      <c r="K1451" s="372" t="s">
        <v>594</v>
      </c>
      <c r="L1451" s="63" t="s">
        <v>26</v>
      </c>
      <c r="M1451" s="63" t="s">
        <v>27</v>
      </c>
      <c r="N1451" s="372" t="s">
        <v>4442</v>
      </c>
      <c r="O1451" s="62" t="s">
        <v>28</v>
      </c>
      <c r="P1451" s="62">
        <v>796</v>
      </c>
      <c r="Q1451" s="62" t="s">
        <v>29</v>
      </c>
      <c r="R1451" s="62">
        <v>30</v>
      </c>
      <c r="S1451" s="66">
        <v>180</v>
      </c>
      <c r="T1451" s="66">
        <f t="shared" si="50"/>
        <v>5400</v>
      </c>
      <c r="U1451" s="66">
        <f t="shared" si="51"/>
        <v>6048.0000000000009</v>
      </c>
      <c r="V1451" s="62"/>
      <c r="W1451" s="62">
        <v>2016</v>
      </c>
      <c r="X1451" s="62" t="s">
        <v>3333</v>
      </c>
      <c r="Y1451" s="67"/>
      <c r="Z1451" s="68"/>
      <c r="AA1451" s="67"/>
      <c r="AB1451" s="69"/>
      <c r="AC1451" s="70"/>
      <c r="AD1451" s="70"/>
      <c r="AE1451" s="70"/>
      <c r="AF1451" s="70"/>
      <c r="AG1451" s="71"/>
      <c r="AH1451" s="318"/>
      <c r="AI1451" s="67"/>
      <c r="AJ1451" s="68"/>
      <c r="AK1451" s="69"/>
      <c r="AL1451" s="68"/>
      <c r="AM1451" s="67"/>
      <c r="AN1451" s="72"/>
      <c r="AO1451" s="68"/>
      <c r="AP1451" s="72"/>
      <c r="AQ1451" s="68"/>
      <c r="AR1451" s="4"/>
      <c r="AS1451" s="4"/>
      <c r="AT1451" s="4"/>
      <c r="AU1451" s="4"/>
      <c r="AV1451" s="4"/>
      <c r="AW1451" s="4"/>
      <c r="AX1451" s="8"/>
      <c r="BD1451" s="11"/>
      <c r="BE1451" s="11"/>
      <c r="BF1451" s="11"/>
      <c r="BG1451" s="11"/>
    </row>
    <row r="1452" spans="1:59" s="1" customFormat="1" ht="75" customHeight="1">
      <c r="A1452" s="371" t="s">
        <v>3935</v>
      </c>
      <c r="B1452" s="62" t="s">
        <v>23</v>
      </c>
      <c r="C1452" s="62" t="s">
        <v>1840</v>
      </c>
      <c r="D1452" s="62" t="s">
        <v>1554</v>
      </c>
      <c r="E1452" s="62" t="s">
        <v>1841</v>
      </c>
      <c r="F1452" s="91" t="s">
        <v>3936</v>
      </c>
      <c r="G1452" s="62" t="s">
        <v>24</v>
      </c>
      <c r="H1452" s="62">
        <v>0</v>
      </c>
      <c r="I1452" s="62">
        <v>470000000</v>
      </c>
      <c r="J1452" s="62" t="s">
        <v>25</v>
      </c>
      <c r="K1452" s="62" t="s">
        <v>3928</v>
      </c>
      <c r="L1452" s="62" t="s">
        <v>26</v>
      </c>
      <c r="M1452" s="65" t="s">
        <v>27</v>
      </c>
      <c r="N1452" s="64" t="s">
        <v>643</v>
      </c>
      <c r="O1452" s="62" t="s">
        <v>28</v>
      </c>
      <c r="P1452" s="62">
        <v>796</v>
      </c>
      <c r="Q1452" s="62" t="s">
        <v>29</v>
      </c>
      <c r="R1452" s="62" t="s">
        <v>3128</v>
      </c>
      <c r="S1452" s="66">
        <v>90</v>
      </c>
      <c r="T1452" s="66">
        <f t="shared" si="50"/>
        <v>0</v>
      </c>
      <c r="U1452" s="66">
        <f t="shared" si="51"/>
        <v>0</v>
      </c>
      <c r="V1452" s="62"/>
      <c r="W1452" s="62">
        <v>2016</v>
      </c>
      <c r="X1452" s="62"/>
      <c r="Y1452" s="67"/>
      <c r="Z1452" s="68"/>
      <c r="AA1452" s="67"/>
      <c r="AB1452" s="69"/>
      <c r="AC1452" s="70"/>
      <c r="AD1452" s="70"/>
      <c r="AE1452" s="70"/>
      <c r="AF1452" s="70"/>
      <c r="AG1452" s="71"/>
      <c r="AH1452" s="318"/>
      <c r="AI1452" s="67"/>
      <c r="AJ1452" s="68"/>
      <c r="AK1452" s="69"/>
      <c r="AL1452" s="68"/>
      <c r="AM1452" s="67"/>
      <c r="AN1452" s="72"/>
      <c r="AO1452" s="68"/>
      <c r="AP1452" s="72"/>
      <c r="AQ1452" s="68"/>
      <c r="AR1452" s="4"/>
      <c r="AS1452" s="4"/>
      <c r="AT1452" s="4"/>
      <c r="AU1452" s="4"/>
      <c r="AV1452" s="4"/>
      <c r="AW1452" s="4"/>
      <c r="AX1452" s="8"/>
      <c r="BD1452" s="11"/>
      <c r="BE1452" s="11"/>
      <c r="BF1452" s="11"/>
      <c r="BG1452" s="11"/>
    </row>
    <row r="1453" spans="1:59" s="1" customFormat="1" ht="75" customHeight="1">
      <c r="A1453" s="371" t="s">
        <v>5061</v>
      </c>
      <c r="B1453" s="62" t="s">
        <v>23</v>
      </c>
      <c r="C1453" s="62" t="s">
        <v>1840</v>
      </c>
      <c r="D1453" s="62" t="s">
        <v>1554</v>
      </c>
      <c r="E1453" s="62" t="s">
        <v>1841</v>
      </c>
      <c r="F1453" s="91" t="s">
        <v>3936</v>
      </c>
      <c r="G1453" s="62" t="s">
        <v>24</v>
      </c>
      <c r="H1453" s="62">
        <v>0</v>
      </c>
      <c r="I1453" s="62">
        <v>470000000</v>
      </c>
      <c r="J1453" s="62" t="s">
        <v>25</v>
      </c>
      <c r="K1453" s="62" t="s">
        <v>3084</v>
      </c>
      <c r="L1453" s="62" t="s">
        <v>26</v>
      </c>
      <c r="M1453" s="65" t="s">
        <v>27</v>
      </c>
      <c r="N1453" s="64" t="s">
        <v>4442</v>
      </c>
      <c r="O1453" s="62" t="s">
        <v>28</v>
      </c>
      <c r="P1453" s="62">
        <v>796</v>
      </c>
      <c r="Q1453" s="62" t="s">
        <v>29</v>
      </c>
      <c r="R1453" s="62" t="s">
        <v>3128</v>
      </c>
      <c r="S1453" s="66">
        <v>90</v>
      </c>
      <c r="T1453" s="66">
        <f t="shared" si="50"/>
        <v>0</v>
      </c>
      <c r="U1453" s="66">
        <f t="shared" si="51"/>
        <v>0</v>
      </c>
      <c r="V1453" s="62"/>
      <c r="W1453" s="62">
        <v>2016</v>
      </c>
      <c r="X1453" s="62" t="s">
        <v>3184</v>
      </c>
      <c r="Y1453" s="67"/>
      <c r="Z1453" s="68"/>
      <c r="AA1453" s="67"/>
      <c r="AB1453" s="69"/>
      <c r="AC1453" s="70"/>
      <c r="AD1453" s="70"/>
      <c r="AE1453" s="70"/>
      <c r="AF1453" s="70"/>
      <c r="AG1453" s="71"/>
      <c r="AH1453" s="318"/>
      <c r="AI1453" s="67"/>
      <c r="AJ1453" s="68"/>
      <c r="AK1453" s="69"/>
      <c r="AL1453" s="68"/>
      <c r="AM1453" s="67"/>
      <c r="AN1453" s="72"/>
      <c r="AO1453" s="68"/>
      <c r="AP1453" s="72"/>
      <c r="AQ1453" s="68"/>
      <c r="AR1453" s="4"/>
      <c r="AS1453" s="4"/>
      <c r="AT1453" s="4"/>
      <c r="AU1453" s="4"/>
      <c r="AV1453" s="4"/>
      <c r="AW1453" s="4"/>
      <c r="AX1453" s="8"/>
      <c r="BD1453" s="11"/>
      <c r="BE1453" s="11"/>
      <c r="BF1453" s="11"/>
      <c r="BG1453" s="11"/>
    </row>
    <row r="1454" spans="1:59" s="1" customFormat="1" ht="75" customHeight="1">
      <c r="A1454" s="371" t="s">
        <v>5379</v>
      </c>
      <c r="B1454" s="62" t="s">
        <v>23</v>
      </c>
      <c r="C1454" s="62" t="s">
        <v>1840</v>
      </c>
      <c r="D1454" s="62" t="s">
        <v>1554</v>
      </c>
      <c r="E1454" s="62" t="s">
        <v>1841</v>
      </c>
      <c r="F1454" s="91" t="s">
        <v>3936</v>
      </c>
      <c r="G1454" s="82" t="s">
        <v>35</v>
      </c>
      <c r="H1454" s="103">
        <v>0</v>
      </c>
      <c r="I1454" s="103">
        <v>470000000</v>
      </c>
      <c r="J1454" s="63" t="s">
        <v>25</v>
      </c>
      <c r="K1454" s="372" t="s">
        <v>594</v>
      </c>
      <c r="L1454" s="63" t="s">
        <v>26</v>
      </c>
      <c r="M1454" s="63" t="s">
        <v>27</v>
      </c>
      <c r="N1454" s="372" t="s">
        <v>4442</v>
      </c>
      <c r="O1454" s="62" t="s">
        <v>28</v>
      </c>
      <c r="P1454" s="62">
        <v>796</v>
      </c>
      <c r="Q1454" s="62" t="s">
        <v>29</v>
      </c>
      <c r="R1454" s="62">
        <v>10</v>
      </c>
      <c r="S1454" s="66">
        <v>90</v>
      </c>
      <c r="T1454" s="66">
        <f t="shared" si="50"/>
        <v>900</v>
      </c>
      <c r="U1454" s="66">
        <f t="shared" si="51"/>
        <v>1008.0000000000001</v>
      </c>
      <c r="V1454" s="62"/>
      <c r="W1454" s="62">
        <v>2016</v>
      </c>
      <c r="X1454" s="62" t="s">
        <v>3333</v>
      </c>
      <c r="Y1454" s="67"/>
      <c r="Z1454" s="68"/>
      <c r="AA1454" s="67"/>
      <c r="AB1454" s="69"/>
      <c r="AC1454" s="70"/>
      <c r="AD1454" s="70"/>
      <c r="AE1454" s="70"/>
      <c r="AF1454" s="70"/>
      <c r="AG1454" s="71"/>
      <c r="AH1454" s="318"/>
      <c r="AI1454" s="67"/>
      <c r="AJ1454" s="68"/>
      <c r="AK1454" s="69"/>
      <c r="AL1454" s="68"/>
      <c r="AM1454" s="67"/>
      <c r="AN1454" s="72"/>
      <c r="AO1454" s="68"/>
      <c r="AP1454" s="72"/>
      <c r="AQ1454" s="68"/>
      <c r="AR1454" s="4"/>
      <c r="AS1454" s="4"/>
      <c r="AT1454" s="4"/>
      <c r="AU1454" s="4"/>
      <c r="AV1454" s="4"/>
      <c r="AW1454" s="4"/>
      <c r="AX1454" s="8"/>
      <c r="BD1454" s="11"/>
      <c r="BE1454" s="11"/>
      <c r="BF1454" s="11"/>
      <c r="BG1454" s="11"/>
    </row>
    <row r="1455" spans="1:59" s="1" customFormat="1" ht="75" customHeight="1">
      <c r="A1455" s="371" t="s">
        <v>3937</v>
      </c>
      <c r="B1455" s="62" t="s">
        <v>23</v>
      </c>
      <c r="C1455" s="62" t="s">
        <v>3938</v>
      </c>
      <c r="D1455" s="62" t="s">
        <v>1776</v>
      </c>
      <c r="E1455" s="62" t="s">
        <v>3939</v>
      </c>
      <c r="F1455" s="91" t="s">
        <v>3940</v>
      </c>
      <c r="G1455" s="62" t="s">
        <v>24</v>
      </c>
      <c r="H1455" s="62">
        <v>0</v>
      </c>
      <c r="I1455" s="62">
        <v>470000000</v>
      </c>
      <c r="J1455" s="62" t="s">
        <v>25</v>
      </c>
      <c r="K1455" s="62" t="s">
        <v>3928</v>
      </c>
      <c r="L1455" s="62" t="s">
        <v>26</v>
      </c>
      <c r="M1455" s="65" t="s">
        <v>27</v>
      </c>
      <c r="N1455" s="64" t="s">
        <v>643</v>
      </c>
      <c r="O1455" s="62" t="s">
        <v>28</v>
      </c>
      <c r="P1455" s="62">
        <v>796</v>
      </c>
      <c r="Q1455" s="62" t="s">
        <v>29</v>
      </c>
      <c r="R1455" s="62" t="s">
        <v>3128</v>
      </c>
      <c r="S1455" s="66">
        <v>6500</v>
      </c>
      <c r="T1455" s="66">
        <f t="shared" si="50"/>
        <v>0</v>
      </c>
      <c r="U1455" s="66">
        <f t="shared" si="51"/>
        <v>0</v>
      </c>
      <c r="V1455" s="62"/>
      <c r="W1455" s="62">
        <v>2016</v>
      </c>
      <c r="X1455" s="62"/>
      <c r="Y1455" s="67"/>
      <c r="Z1455" s="68"/>
      <c r="AA1455" s="67"/>
      <c r="AB1455" s="69"/>
      <c r="AC1455" s="70"/>
      <c r="AD1455" s="70"/>
      <c r="AE1455" s="70"/>
      <c r="AF1455" s="70"/>
      <c r="AG1455" s="71"/>
      <c r="AH1455" s="318"/>
      <c r="AI1455" s="67"/>
      <c r="AJ1455" s="68"/>
      <c r="AK1455" s="69"/>
      <c r="AL1455" s="68"/>
      <c r="AM1455" s="67"/>
      <c r="AN1455" s="72"/>
      <c r="AO1455" s="68"/>
      <c r="AP1455" s="72"/>
      <c r="AQ1455" s="68"/>
      <c r="AR1455" s="4"/>
      <c r="AS1455" s="4"/>
      <c r="AT1455" s="4"/>
      <c r="AU1455" s="4"/>
      <c r="AV1455" s="4"/>
      <c r="AW1455" s="4"/>
      <c r="AX1455" s="8"/>
      <c r="BD1455" s="11"/>
      <c r="BE1455" s="11"/>
      <c r="BF1455" s="11"/>
      <c r="BG1455" s="11"/>
    </row>
    <row r="1456" spans="1:59" s="1" customFormat="1" ht="75" customHeight="1">
      <c r="A1456" s="371" t="s">
        <v>5062</v>
      </c>
      <c r="B1456" s="62" t="s">
        <v>23</v>
      </c>
      <c r="C1456" s="62" t="s">
        <v>3938</v>
      </c>
      <c r="D1456" s="62" t="s">
        <v>1776</v>
      </c>
      <c r="E1456" s="62" t="s">
        <v>3939</v>
      </c>
      <c r="F1456" s="91" t="s">
        <v>3940</v>
      </c>
      <c r="G1456" s="62" t="s">
        <v>24</v>
      </c>
      <c r="H1456" s="62">
        <v>0</v>
      </c>
      <c r="I1456" s="62">
        <v>470000000</v>
      </c>
      <c r="J1456" s="62" t="s">
        <v>25</v>
      </c>
      <c r="K1456" s="62" t="s">
        <v>3084</v>
      </c>
      <c r="L1456" s="62" t="s">
        <v>26</v>
      </c>
      <c r="M1456" s="65" t="s">
        <v>27</v>
      </c>
      <c r="N1456" s="64" t="s">
        <v>4442</v>
      </c>
      <c r="O1456" s="62" t="s">
        <v>28</v>
      </c>
      <c r="P1456" s="62">
        <v>796</v>
      </c>
      <c r="Q1456" s="62" t="s">
        <v>29</v>
      </c>
      <c r="R1456" s="62">
        <v>2</v>
      </c>
      <c r="S1456" s="66">
        <v>6500</v>
      </c>
      <c r="T1456" s="66">
        <f t="shared" si="50"/>
        <v>13000</v>
      </c>
      <c r="U1456" s="66">
        <f t="shared" si="51"/>
        <v>14560.000000000002</v>
      </c>
      <c r="V1456" s="62"/>
      <c r="W1456" s="62">
        <v>2016</v>
      </c>
      <c r="X1456" s="62" t="s">
        <v>3184</v>
      </c>
      <c r="Y1456" s="67"/>
      <c r="Z1456" s="68"/>
      <c r="AA1456" s="67"/>
      <c r="AB1456" s="69"/>
      <c r="AC1456" s="70"/>
      <c r="AD1456" s="70"/>
      <c r="AE1456" s="70"/>
      <c r="AF1456" s="70"/>
      <c r="AG1456" s="71"/>
      <c r="AH1456" s="318"/>
      <c r="AI1456" s="67"/>
      <c r="AJ1456" s="68"/>
      <c r="AK1456" s="69"/>
      <c r="AL1456" s="68"/>
      <c r="AM1456" s="67"/>
      <c r="AN1456" s="72"/>
      <c r="AO1456" s="68"/>
      <c r="AP1456" s="72"/>
      <c r="AQ1456" s="68"/>
      <c r="AR1456" s="4"/>
      <c r="AS1456" s="4"/>
      <c r="AT1456" s="4"/>
      <c r="AU1456" s="4"/>
      <c r="AV1456" s="4"/>
      <c r="AW1456" s="4"/>
      <c r="AX1456" s="8"/>
      <c r="BD1456" s="11"/>
      <c r="BE1456" s="11"/>
      <c r="BF1456" s="11"/>
      <c r="BG1456" s="11"/>
    </row>
    <row r="1457" spans="1:59" s="1" customFormat="1" ht="75" customHeight="1">
      <c r="A1457" s="371" t="s">
        <v>3941</v>
      </c>
      <c r="B1457" s="62" t="s">
        <v>23</v>
      </c>
      <c r="C1457" s="62" t="s">
        <v>3938</v>
      </c>
      <c r="D1457" s="62" t="s">
        <v>1776</v>
      </c>
      <c r="E1457" s="62" t="s">
        <v>3939</v>
      </c>
      <c r="F1457" s="91" t="s">
        <v>3942</v>
      </c>
      <c r="G1457" s="62" t="s">
        <v>24</v>
      </c>
      <c r="H1457" s="62">
        <v>0</v>
      </c>
      <c r="I1457" s="62">
        <v>470000000</v>
      </c>
      <c r="J1457" s="62" t="s">
        <v>25</v>
      </c>
      <c r="K1457" s="62" t="s">
        <v>3928</v>
      </c>
      <c r="L1457" s="62" t="s">
        <v>26</v>
      </c>
      <c r="M1457" s="65" t="s">
        <v>27</v>
      </c>
      <c r="N1457" s="64" t="s">
        <v>643</v>
      </c>
      <c r="O1457" s="62" t="s">
        <v>28</v>
      </c>
      <c r="P1457" s="62">
        <v>796</v>
      </c>
      <c r="Q1457" s="62" t="s">
        <v>29</v>
      </c>
      <c r="R1457" s="62" t="s">
        <v>3128</v>
      </c>
      <c r="S1457" s="66">
        <v>6000</v>
      </c>
      <c r="T1457" s="66">
        <f t="shared" si="50"/>
        <v>0</v>
      </c>
      <c r="U1457" s="66">
        <f t="shared" si="51"/>
        <v>0</v>
      </c>
      <c r="V1457" s="62"/>
      <c r="W1457" s="62">
        <v>2016</v>
      </c>
      <c r="X1457" s="62"/>
      <c r="Y1457" s="67"/>
      <c r="Z1457" s="68"/>
      <c r="AA1457" s="67"/>
      <c r="AB1457" s="69"/>
      <c r="AC1457" s="70"/>
      <c r="AD1457" s="70"/>
      <c r="AE1457" s="70"/>
      <c r="AF1457" s="70"/>
      <c r="AG1457" s="71"/>
      <c r="AH1457" s="318"/>
      <c r="AI1457" s="67"/>
      <c r="AJ1457" s="68"/>
      <c r="AK1457" s="69"/>
      <c r="AL1457" s="68"/>
      <c r="AM1457" s="67"/>
      <c r="AN1457" s="72"/>
      <c r="AO1457" s="68"/>
      <c r="AP1457" s="72"/>
      <c r="AQ1457" s="68"/>
      <c r="AR1457" s="4"/>
      <c r="AS1457" s="4"/>
      <c r="AT1457" s="4"/>
      <c r="AU1457" s="4"/>
      <c r="AV1457" s="4"/>
      <c r="AW1457" s="4"/>
      <c r="AX1457" s="8"/>
      <c r="BD1457" s="11"/>
      <c r="BE1457" s="11"/>
      <c r="BF1457" s="11"/>
      <c r="BG1457" s="11"/>
    </row>
    <row r="1458" spans="1:59" s="1" customFormat="1" ht="75" customHeight="1">
      <c r="A1458" s="371" t="s">
        <v>5063</v>
      </c>
      <c r="B1458" s="62" t="s">
        <v>23</v>
      </c>
      <c r="C1458" s="62" t="s">
        <v>3938</v>
      </c>
      <c r="D1458" s="62" t="s">
        <v>1776</v>
      </c>
      <c r="E1458" s="62" t="s">
        <v>3939</v>
      </c>
      <c r="F1458" s="91" t="s">
        <v>3942</v>
      </c>
      <c r="G1458" s="62" t="s">
        <v>24</v>
      </c>
      <c r="H1458" s="62">
        <v>0</v>
      </c>
      <c r="I1458" s="62">
        <v>470000000</v>
      </c>
      <c r="J1458" s="62" t="s">
        <v>25</v>
      </c>
      <c r="K1458" s="62" t="s">
        <v>3084</v>
      </c>
      <c r="L1458" s="62" t="s">
        <v>26</v>
      </c>
      <c r="M1458" s="65" t="s">
        <v>27</v>
      </c>
      <c r="N1458" s="64" t="s">
        <v>4442</v>
      </c>
      <c r="O1458" s="62" t="s">
        <v>28</v>
      </c>
      <c r="P1458" s="62">
        <v>796</v>
      </c>
      <c r="Q1458" s="62" t="s">
        <v>29</v>
      </c>
      <c r="R1458" s="62" t="s">
        <v>3128</v>
      </c>
      <c r="S1458" s="66">
        <v>6000</v>
      </c>
      <c r="T1458" s="66">
        <f t="shared" si="50"/>
        <v>0</v>
      </c>
      <c r="U1458" s="66">
        <f t="shared" si="51"/>
        <v>0</v>
      </c>
      <c r="V1458" s="62"/>
      <c r="W1458" s="62">
        <v>2016</v>
      </c>
      <c r="X1458" s="62" t="s">
        <v>3184</v>
      </c>
      <c r="Y1458" s="67"/>
      <c r="Z1458" s="68"/>
      <c r="AA1458" s="67"/>
      <c r="AB1458" s="69"/>
      <c r="AC1458" s="70"/>
      <c r="AD1458" s="70"/>
      <c r="AE1458" s="70"/>
      <c r="AF1458" s="70"/>
      <c r="AG1458" s="71"/>
      <c r="AH1458" s="318"/>
      <c r="AI1458" s="67"/>
      <c r="AJ1458" s="68"/>
      <c r="AK1458" s="69"/>
      <c r="AL1458" s="68"/>
      <c r="AM1458" s="67"/>
      <c r="AN1458" s="72"/>
      <c r="AO1458" s="68"/>
      <c r="AP1458" s="72"/>
      <c r="AQ1458" s="68"/>
      <c r="AR1458" s="4"/>
      <c r="AS1458" s="4"/>
      <c r="AT1458" s="4"/>
      <c r="AU1458" s="4"/>
      <c r="AV1458" s="4"/>
      <c r="AW1458" s="4"/>
      <c r="AX1458" s="8"/>
      <c r="BD1458" s="11"/>
      <c r="BE1458" s="11"/>
      <c r="BF1458" s="11"/>
      <c r="BG1458" s="11"/>
    </row>
    <row r="1459" spans="1:59" s="1" customFormat="1" ht="75" customHeight="1">
      <c r="A1459" s="371" t="s">
        <v>3943</v>
      </c>
      <c r="B1459" s="62" t="s">
        <v>23</v>
      </c>
      <c r="C1459" s="62" t="s">
        <v>3944</v>
      </c>
      <c r="D1459" s="62" t="s">
        <v>1389</v>
      </c>
      <c r="E1459" s="62" t="s">
        <v>3945</v>
      </c>
      <c r="F1459" s="91" t="s">
        <v>3946</v>
      </c>
      <c r="G1459" s="62" t="s">
        <v>24</v>
      </c>
      <c r="H1459" s="62">
        <v>0</v>
      </c>
      <c r="I1459" s="62">
        <v>470000000</v>
      </c>
      <c r="J1459" s="62" t="s">
        <v>25</v>
      </c>
      <c r="K1459" s="62" t="s">
        <v>3928</v>
      </c>
      <c r="L1459" s="62" t="s">
        <v>26</v>
      </c>
      <c r="M1459" s="65" t="s">
        <v>27</v>
      </c>
      <c r="N1459" s="64" t="s">
        <v>643</v>
      </c>
      <c r="O1459" s="62" t="s">
        <v>28</v>
      </c>
      <c r="P1459" s="62" t="s">
        <v>806</v>
      </c>
      <c r="Q1459" s="62" t="s">
        <v>3947</v>
      </c>
      <c r="R1459" s="62" t="s">
        <v>3128</v>
      </c>
      <c r="S1459" s="66">
        <v>3665</v>
      </c>
      <c r="T1459" s="66">
        <f t="shared" si="50"/>
        <v>0</v>
      </c>
      <c r="U1459" s="66">
        <f t="shared" si="51"/>
        <v>0</v>
      </c>
      <c r="V1459" s="62"/>
      <c r="W1459" s="62">
        <v>2016</v>
      </c>
      <c r="X1459" s="62"/>
      <c r="Y1459" s="67"/>
      <c r="Z1459" s="68"/>
      <c r="AA1459" s="67"/>
      <c r="AB1459" s="69"/>
      <c r="AC1459" s="70"/>
      <c r="AD1459" s="70"/>
      <c r="AE1459" s="70"/>
      <c r="AF1459" s="70"/>
      <c r="AG1459" s="71"/>
      <c r="AH1459" s="318"/>
      <c r="AI1459" s="67"/>
      <c r="AJ1459" s="68"/>
      <c r="AK1459" s="69"/>
      <c r="AL1459" s="68"/>
      <c r="AM1459" s="67"/>
      <c r="AN1459" s="72"/>
      <c r="AO1459" s="68"/>
      <c r="AP1459" s="72"/>
      <c r="AQ1459" s="68"/>
      <c r="AR1459" s="4"/>
      <c r="AS1459" s="4"/>
      <c r="AT1459" s="4"/>
      <c r="AU1459" s="4"/>
      <c r="AV1459" s="4"/>
      <c r="AW1459" s="4"/>
      <c r="AX1459" s="8"/>
      <c r="BD1459" s="11"/>
      <c r="BE1459" s="11"/>
      <c r="BF1459" s="11"/>
      <c r="BG1459" s="11"/>
    </row>
    <row r="1460" spans="1:59" s="1" customFormat="1" ht="75" customHeight="1">
      <c r="A1460" s="371" t="s">
        <v>5064</v>
      </c>
      <c r="B1460" s="62" t="s">
        <v>23</v>
      </c>
      <c r="C1460" s="62" t="s">
        <v>3944</v>
      </c>
      <c r="D1460" s="62" t="s">
        <v>1389</v>
      </c>
      <c r="E1460" s="62" t="s">
        <v>3945</v>
      </c>
      <c r="F1460" s="91" t="s">
        <v>3946</v>
      </c>
      <c r="G1460" s="62" t="s">
        <v>24</v>
      </c>
      <c r="H1460" s="62">
        <v>0</v>
      </c>
      <c r="I1460" s="62">
        <v>470000000</v>
      </c>
      <c r="J1460" s="62" t="s">
        <v>25</v>
      </c>
      <c r="K1460" s="62" t="s">
        <v>3084</v>
      </c>
      <c r="L1460" s="62" t="s">
        <v>26</v>
      </c>
      <c r="M1460" s="65" t="s">
        <v>27</v>
      </c>
      <c r="N1460" s="64" t="s">
        <v>4442</v>
      </c>
      <c r="O1460" s="62" t="s">
        <v>28</v>
      </c>
      <c r="P1460" s="62" t="s">
        <v>806</v>
      </c>
      <c r="Q1460" s="62" t="s">
        <v>3947</v>
      </c>
      <c r="R1460" s="62" t="s">
        <v>3128</v>
      </c>
      <c r="S1460" s="66">
        <v>3665</v>
      </c>
      <c r="T1460" s="66">
        <f t="shared" si="50"/>
        <v>0</v>
      </c>
      <c r="U1460" s="66">
        <f t="shared" si="51"/>
        <v>0</v>
      </c>
      <c r="V1460" s="62"/>
      <c r="W1460" s="62">
        <v>2016</v>
      </c>
      <c r="X1460" s="62" t="s">
        <v>3184</v>
      </c>
      <c r="Y1460" s="67"/>
      <c r="Z1460" s="68"/>
      <c r="AA1460" s="67"/>
      <c r="AB1460" s="69"/>
      <c r="AC1460" s="70"/>
      <c r="AD1460" s="70"/>
      <c r="AE1460" s="70"/>
      <c r="AF1460" s="70"/>
      <c r="AG1460" s="71"/>
      <c r="AH1460" s="318"/>
      <c r="AI1460" s="67"/>
      <c r="AJ1460" s="68"/>
      <c r="AK1460" s="69"/>
      <c r="AL1460" s="68"/>
      <c r="AM1460" s="67"/>
      <c r="AN1460" s="72"/>
      <c r="AO1460" s="68"/>
      <c r="AP1460" s="72"/>
      <c r="AQ1460" s="68"/>
      <c r="AR1460" s="4"/>
      <c r="AS1460" s="4"/>
      <c r="AT1460" s="4"/>
      <c r="AU1460" s="4"/>
      <c r="AV1460" s="4"/>
      <c r="AW1460" s="4"/>
      <c r="AX1460" s="8"/>
      <c r="BD1460" s="11"/>
      <c r="BE1460" s="11"/>
      <c r="BF1460" s="11"/>
      <c r="BG1460" s="11"/>
    </row>
    <row r="1461" spans="1:59" s="1" customFormat="1" ht="75" customHeight="1">
      <c r="A1461" s="217" t="s">
        <v>3948</v>
      </c>
      <c r="B1461" s="218" t="s">
        <v>23</v>
      </c>
      <c r="C1461" s="218" t="s">
        <v>3949</v>
      </c>
      <c r="D1461" s="218" t="s">
        <v>1498</v>
      </c>
      <c r="E1461" s="218" t="s">
        <v>3950</v>
      </c>
      <c r="F1461" s="493" t="s">
        <v>1498</v>
      </c>
      <c r="G1461" s="218" t="s">
        <v>35</v>
      </c>
      <c r="H1461" s="218">
        <v>0</v>
      </c>
      <c r="I1461" s="218">
        <v>470000000</v>
      </c>
      <c r="J1461" s="218" t="s">
        <v>25</v>
      </c>
      <c r="K1461" s="218" t="s">
        <v>3928</v>
      </c>
      <c r="L1461" s="218" t="s">
        <v>26</v>
      </c>
      <c r="M1461" s="430" t="s">
        <v>27</v>
      </c>
      <c r="N1461" s="225" t="s">
        <v>643</v>
      </c>
      <c r="O1461" s="218" t="s">
        <v>28</v>
      </c>
      <c r="P1461" s="218">
        <v>796</v>
      </c>
      <c r="Q1461" s="218" t="s">
        <v>29</v>
      </c>
      <c r="R1461" s="218">
        <v>2</v>
      </c>
      <c r="S1461" s="256">
        <v>7200</v>
      </c>
      <c r="T1461" s="256">
        <f t="shared" si="50"/>
        <v>14400</v>
      </c>
      <c r="U1461" s="256">
        <f t="shared" si="51"/>
        <v>16128.000000000002</v>
      </c>
      <c r="V1461" s="218"/>
      <c r="W1461" s="218">
        <v>2016</v>
      </c>
      <c r="X1461" s="66"/>
      <c r="Y1461" s="67"/>
      <c r="Z1461" s="68"/>
      <c r="AA1461" s="67"/>
      <c r="AB1461" s="132"/>
      <c r="AC1461" s="70"/>
      <c r="AD1461" s="70"/>
      <c r="AE1461" s="70"/>
      <c r="AF1461" s="70"/>
      <c r="AG1461" s="71"/>
      <c r="AH1461" s="318"/>
      <c r="AI1461" s="67"/>
      <c r="AJ1461" s="68"/>
      <c r="AK1461" s="69"/>
      <c r="AL1461" s="68"/>
      <c r="AM1461" s="67"/>
      <c r="AN1461" s="72"/>
      <c r="AO1461" s="68"/>
      <c r="AP1461" s="72"/>
      <c r="AQ1461" s="68"/>
      <c r="AR1461" s="4"/>
      <c r="AS1461" s="4"/>
      <c r="AT1461" s="4"/>
      <c r="AU1461" s="4"/>
      <c r="AV1461" s="4"/>
      <c r="AW1461" s="4"/>
      <c r="AX1461" s="8"/>
      <c r="BD1461" s="11"/>
      <c r="BE1461" s="11"/>
      <c r="BF1461" s="11"/>
      <c r="BG1461" s="11"/>
    </row>
    <row r="1462" spans="1:59" s="1" customFormat="1" ht="75" customHeight="1">
      <c r="A1462" s="217" t="s">
        <v>3951</v>
      </c>
      <c r="B1462" s="218" t="s">
        <v>23</v>
      </c>
      <c r="C1462" s="218" t="s">
        <v>3952</v>
      </c>
      <c r="D1462" s="218" t="s">
        <v>3953</v>
      </c>
      <c r="E1462" s="218" t="s">
        <v>3954</v>
      </c>
      <c r="F1462" s="493" t="s">
        <v>3955</v>
      </c>
      <c r="G1462" s="218" t="s">
        <v>35</v>
      </c>
      <c r="H1462" s="218">
        <v>0</v>
      </c>
      <c r="I1462" s="218">
        <v>470000000</v>
      </c>
      <c r="J1462" s="218" t="s">
        <v>25</v>
      </c>
      <c r="K1462" s="218" t="s">
        <v>3928</v>
      </c>
      <c r="L1462" s="218" t="s">
        <v>26</v>
      </c>
      <c r="M1462" s="430" t="s">
        <v>27</v>
      </c>
      <c r="N1462" s="225" t="s">
        <v>643</v>
      </c>
      <c r="O1462" s="218" t="s">
        <v>28</v>
      </c>
      <c r="P1462" s="218">
        <v>796</v>
      </c>
      <c r="Q1462" s="218" t="s">
        <v>29</v>
      </c>
      <c r="R1462" s="218">
        <v>14</v>
      </c>
      <c r="S1462" s="256">
        <v>550</v>
      </c>
      <c r="T1462" s="256">
        <f t="shared" si="50"/>
        <v>7700</v>
      </c>
      <c r="U1462" s="256">
        <f t="shared" si="51"/>
        <v>8624</v>
      </c>
      <c r="V1462" s="218"/>
      <c r="W1462" s="218">
        <v>2016</v>
      </c>
      <c r="X1462" s="66"/>
      <c r="Y1462" s="67"/>
      <c r="Z1462" s="68"/>
      <c r="AA1462" s="67"/>
      <c r="AB1462" s="132"/>
      <c r="AC1462" s="70"/>
      <c r="AD1462" s="70"/>
      <c r="AE1462" s="70"/>
      <c r="AF1462" s="70"/>
      <c r="AG1462" s="71"/>
      <c r="AH1462" s="318"/>
      <c r="AI1462" s="67"/>
      <c r="AJ1462" s="68"/>
      <c r="AK1462" s="69"/>
      <c r="AL1462" s="68"/>
      <c r="AM1462" s="67"/>
      <c r="AN1462" s="72"/>
      <c r="AO1462" s="68"/>
      <c r="AP1462" s="72"/>
      <c r="AQ1462" s="68"/>
      <c r="AR1462" s="4"/>
      <c r="AS1462" s="4"/>
      <c r="AT1462" s="4"/>
      <c r="AU1462" s="4"/>
      <c r="AV1462" s="4"/>
      <c r="AW1462" s="4"/>
      <c r="AX1462" s="8"/>
      <c r="BD1462" s="11"/>
      <c r="BE1462" s="11"/>
      <c r="BF1462" s="11"/>
      <c r="BG1462" s="11"/>
    </row>
    <row r="1463" spans="1:59" s="1" customFormat="1" ht="75" customHeight="1">
      <c r="A1463" s="217" t="s">
        <v>3956</v>
      </c>
      <c r="B1463" s="218" t="s">
        <v>23</v>
      </c>
      <c r="C1463" s="218" t="s">
        <v>3952</v>
      </c>
      <c r="D1463" s="218" t="s">
        <v>3953</v>
      </c>
      <c r="E1463" s="218" t="s">
        <v>3954</v>
      </c>
      <c r="F1463" s="218" t="s">
        <v>3954</v>
      </c>
      <c r="G1463" s="218" t="s">
        <v>35</v>
      </c>
      <c r="H1463" s="218">
        <v>0</v>
      </c>
      <c r="I1463" s="218">
        <v>470000000</v>
      </c>
      <c r="J1463" s="218" t="s">
        <v>25</v>
      </c>
      <c r="K1463" s="218" t="s">
        <v>3928</v>
      </c>
      <c r="L1463" s="218" t="s">
        <v>26</v>
      </c>
      <c r="M1463" s="430" t="s">
        <v>27</v>
      </c>
      <c r="N1463" s="225" t="s">
        <v>643</v>
      </c>
      <c r="O1463" s="218" t="s">
        <v>28</v>
      </c>
      <c r="P1463" s="218">
        <v>796</v>
      </c>
      <c r="Q1463" s="218" t="s">
        <v>29</v>
      </c>
      <c r="R1463" s="218">
        <v>10</v>
      </c>
      <c r="S1463" s="256">
        <v>550</v>
      </c>
      <c r="T1463" s="256">
        <f t="shared" si="50"/>
        <v>5500</v>
      </c>
      <c r="U1463" s="256">
        <f t="shared" si="51"/>
        <v>6160.0000000000009</v>
      </c>
      <c r="V1463" s="218"/>
      <c r="W1463" s="218">
        <v>2016</v>
      </c>
      <c r="X1463" s="66"/>
      <c r="Y1463" s="67"/>
      <c r="Z1463" s="68"/>
      <c r="AA1463" s="67"/>
      <c r="AB1463" s="132"/>
      <c r="AC1463" s="70"/>
      <c r="AD1463" s="70"/>
      <c r="AE1463" s="70"/>
      <c r="AF1463" s="70"/>
      <c r="AG1463" s="71"/>
      <c r="AH1463" s="318"/>
      <c r="AI1463" s="67"/>
      <c r="AJ1463" s="68"/>
      <c r="AK1463" s="69"/>
      <c r="AL1463" s="68"/>
      <c r="AM1463" s="67"/>
      <c r="AN1463" s="72"/>
      <c r="AO1463" s="68"/>
      <c r="AP1463" s="72"/>
      <c r="AQ1463" s="68"/>
      <c r="AR1463" s="4"/>
      <c r="AS1463" s="4"/>
      <c r="AT1463" s="4"/>
      <c r="AU1463" s="4"/>
      <c r="AV1463" s="4"/>
      <c r="AW1463" s="4"/>
      <c r="AX1463" s="8"/>
      <c r="BD1463" s="11"/>
      <c r="BE1463" s="11"/>
      <c r="BF1463" s="11"/>
      <c r="BG1463" s="11"/>
    </row>
    <row r="1464" spans="1:59" s="1" customFormat="1" ht="75" customHeight="1">
      <c r="A1464" s="217" t="s">
        <v>3957</v>
      </c>
      <c r="B1464" s="218" t="s">
        <v>23</v>
      </c>
      <c r="C1464" s="218" t="s">
        <v>3958</v>
      </c>
      <c r="D1464" s="218" t="s">
        <v>922</v>
      </c>
      <c r="E1464" s="218" t="s">
        <v>3959</v>
      </c>
      <c r="F1464" s="493" t="s">
        <v>922</v>
      </c>
      <c r="G1464" s="218" t="s">
        <v>35</v>
      </c>
      <c r="H1464" s="218">
        <v>0</v>
      </c>
      <c r="I1464" s="218">
        <v>470000000</v>
      </c>
      <c r="J1464" s="218" t="s">
        <v>25</v>
      </c>
      <c r="K1464" s="218" t="s">
        <v>3928</v>
      </c>
      <c r="L1464" s="218" t="s">
        <v>26</v>
      </c>
      <c r="M1464" s="430" t="s">
        <v>27</v>
      </c>
      <c r="N1464" s="225" t="s">
        <v>643</v>
      </c>
      <c r="O1464" s="218" t="s">
        <v>28</v>
      </c>
      <c r="P1464" s="218">
        <v>796</v>
      </c>
      <c r="Q1464" s="218" t="s">
        <v>29</v>
      </c>
      <c r="R1464" s="218">
        <v>1</v>
      </c>
      <c r="S1464" s="256">
        <v>490</v>
      </c>
      <c r="T1464" s="256">
        <f t="shared" si="50"/>
        <v>490</v>
      </c>
      <c r="U1464" s="256">
        <f t="shared" si="51"/>
        <v>548.80000000000007</v>
      </c>
      <c r="V1464" s="218"/>
      <c r="W1464" s="218">
        <v>2016</v>
      </c>
      <c r="X1464" s="66"/>
      <c r="Y1464" s="67"/>
      <c r="Z1464" s="68"/>
      <c r="AA1464" s="67"/>
      <c r="AB1464" s="132"/>
      <c r="AC1464" s="70"/>
      <c r="AD1464" s="70"/>
      <c r="AE1464" s="70"/>
      <c r="AF1464" s="70"/>
      <c r="AG1464" s="71"/>
      <c r="AH1464" s="318"/>
      <c r="AI1464" s="67"/>
      <c r="AJ1464" s="68"/>
      <c r="AK1464" s="69"/>
      <c r="AL1464" s="68"/>
      <c r="AM1464" s="67"/>
      <c r="AN1464" s="72"/>
      <c r="AO1464" s="68"/>
      <c r="AP1464" s="72"/>
      <c r="AQ1464" s="68"/>
      <c r="AR1464" s="4"/>
      <c r="AS1464" s="4"/>
      <c r="AT1464" s="4"/>
      <c r="AU1464" s="4"/>
      <c r="AV1464" s="4"/>
      <c r="AW1464" s="4"/>
      <c r="AX1464" s="8"/>
      <c r="BD1464" s="11"/>
      <c r="BE1464" s="11"/>
      <c r="BF1464" s="11"/>
      <c r="BG1464" s="11"/>
    </row>
    <row r="1465" spans="1:59" s="1" customFormat="1" ht="75" customHeight="1">
      <c r="A1465" s="217" t="s">
        <v>3960</v>
      </c>
      <c r="B1465" s="218" t="s">
        <v>23</v>
      </c>
      <c r="C1465" s="218" t="s">
        <v>3961</v>
      </c>
      <c r="D1465" s="218" t="s">
        <v>3962</v>
      </c>
      <c r="E1465" s="218" t="s">
        <v>3963</v>
      </c>
      <c r="F1465" s="493" t="s">
        <v>3964</v>
      </c>
      <c r="G1465" s="218" t="s">
        <v>35</v>
      </c>
      <c r="H1465" s="218">
        <v>0</v>
      </c>
      <c r="I1465" s="218">
        <v>470000000</v>
      </c>
      <c r="J1465" s="218" t="s">
        <v>25</v>
      </c>
      <c r="K1465" s="218" t="s">
        <v>3928</v>
      </c>
      <c r="L1465" s="218" t="s">
        <v>26</v>
      </c>
      <c r="M1465" s="430" t="s">
        <v>27</v>
      </c>
      <c r="N1465" s="225" t="s">
        <v>643</v>
      </c>
      <c r="O1465" s="218" t="s">
        <v>28</v>
      </c>
      <c r="P1465" s="218">
        <v>796</v>
      </c>
      <c r="Q1465" s="218" t="s">
        <v>29</v>
      </c>
      <c r="R1465" s="218">
        <v>10</v>
      </c>
      <c r="S1465" s="256">
        <v>450</v>
      </c>
      <c r="T1465" s="256">
        <f t="shared" si="50"/>
        <v>4500</v>
      </c>
      <c r="U1465" s="256">
        <f t="shared" si="51"/>
        <v>5040.0000000000009</v>
      </c>
      <c r="V1465" s="218"/>
      <c r="W1465" s="218">
        <v>2016</v>
      </c>
      <c r="X1465" s="66"/>
      <c r="Y1465" s="67"/>
      <c r="Z1465" s="68"/>
      <c r="AA1465" s="67"/>
      <c r="AB1465" s="132"/>
      <c r="AC1465" s="70"/>
      <c r="AD1465" s="70"/>
      <c r="AE1465" s="70"/>
      <c r="AF1465" s="70"/>
      <c r="AG1465" s="71"/>
      <c r="AH1465" s="318"/>
      <c r="AI1465" s="67"/>
      <c r="AJ1465" s="68"/>
      <c r="AK1465" s="69"/>
      <c r="AL1465" s="68"/>
      <c r="AM1465" s="67"/>
      <c r="AN1465" s="72"/>
      <c r="AO1465" s="68"/>
      <c r="AP1465" s="72"/>
      <c r="AQ1465" s="68"/>
      <c r="AR1465" s="4"/>
      <c r="AS1465" s="4"/>
      <c r="AT1465" s="4"/>
      <c r="AU1465" s="4"/>
      <c r="AV1465" s="4"/>
      <c r="AW1465" s="4"/>
      <c r="AX1465" s="8"/>
      <c r="BD1465" s="11"/>
      <c r="BE1465" s="11"/>
      <c r="BF1465" s="11"/>
      <c r="BG1465" s="11"/>
    </row>
    <row r="1466" spans="1:59" s="1" customFormat="1" ht="75" customHeight="1">
      <c r="A1466" s="371" t="s">
        <v>3965</v>
      </c>
      <c r="B1466" s="62" t="s">
        <v>23</v>
      </c>
      <c r="C1466" s="62" t="s">
        <v>3966</v>
      </c>
      <c r="D1466" s="62" t="s">
        <v>3967</v>
      </c>
      <c r="E1466" s="62" t="s">
        <v>3968</v>
      </c>
      <c r="F1466" s="91" t="s">
        <v>3969</v>
      </c>
      <c r="G1466" s="62" t="s">
        <v>35</v>
      </c>
      <c r="H1466" s="62">
        <v>0</v>
      </c>
      <c r="I1466" s="62">
        <v>470000000</v>
      </c>
      <c r="J1466" s="62" t="s">
        <v>25</v>
      </c>
      <c r="K1466" s="62" t="s">
        <v>3928</v>
      </c>
      <c r="L1466" s="62" t="s">
        <v>26</v>
      </c>
      <c r="M1466" s="65" t="s">
        <v>27</v>
      </c>
      <c r="N1466" s="64" t="s">
        <v>643</v>
      </c>
      <c r="O1466" s="62" t="s">
        <v>28</v>
      </c>
      <c r="P1466" s="62">
        <v>796</v>
      </c>
      <c r="Q1466" s="62" t="s">
        <v>29</v>
      </c>
      <c r="R1466" s="62" t="s">
        <v>3128</v>
      </c>
      <c r="S1466" s="66">
        <v>6900</v>
      </c>
      <c r="T1466" s="66">
        <f t="shared" si="50"/>
        <v>0</v>
      </c>
      <c r="U1466" s="66">
        <f t="shared" si="51"/>
        <v>0</v>
      </c>
      <c r="V1466" s="62"/>
      <c r="W1466" s="62">
        <v>2016</v>
      </c>
      <c r="X1466" s="66"/>
      <c r="Y1466" s="67"/>
      <c r="Z1466" s="68"/>
      <c r="AA1466" s="67"/>
      <c r="AB1466" s="132"/>
      <c r="AC1466" s="70"/>
      <c r="AD1466" s="70"/>
      <c r="AE1466" s="70"/>
      <c r="AF1466" s="70"/>
      <c r="AG1466" s="71"/>
      <c r="AH1466" s="318"/>
      <c r="AI1466" s="67"/>
      <c r="AJ1466" s="68"/>
      <c r="AK1466" s="69"/>
      <c r="AL1466" s="68"/>
      <c r="AM1466" s="67"/>
      <c r="AN1466" s="72"/>
      <c r="AO1466" s="68"/>
      <c r="AP1466" s="72"/>
      <c r="AQ1466" s="68"/>
      <c r="AR1466" s="4"/>
      <c r="AS1466" s="4"/>
      <c r="AT1466" s="4"/>
      <c r="AU1466" s="4"/>
      <c r="AV1466" s="4"/>
      <c r="AW1466" s="4"/>
      <c r="AX1466" s="8"/>
      <c r="BD1466" s="11"/>
      <c r="BE1466" s="11"/>
      <c r="BF1466" s="11"/>
      <c r="BG1466" s="11"/>
    </row>
    <row r="1467" spans="1:59" s="1" customFormat="1" ht="75" customHeight="1">
      <c r="A1467" s="217" t="s">
        <v>3970</v>
      </c>
      <c r="B1467" s="218" t="s">
        <v>23</v>
      </c>
      <c r="C1467" s="218" t="s">
        <v>3971</v>
      </c>
      <c r="D1467" s="218" t="s">
        <v>3972</v>
      </c>
      <c r="E1467" s="218" t="s">
        <v>3973</v>
      </c>
      <c r="F1467" s="493" t="s">
        <v>3974</v>
      </c>
      <c r="G1467" s="218" t="s">
        <v>35</v>
      </c>
      <c r="H1467" s="218">
        <v>0</v>
      </c>
      <c r="I1467" s="218">
        <v>470000000</v>
      </c>
      <c r="J1467" s="218" t="s">
        <v>25</v>
      </c>
      <c r="K1467" s="218" t="s">
        <v>3928</v>
      </c>
      <c r="L1467" s="218" t="s">
        <v>26</v>
      </c>
      <c r="M1467" s="430" t="s">
        <v>27</v>
      </c>
      <c r="N1467" s="225" t="s">
        <v>643</v>
      </c>
      <c r="O1467" s="218" t="s">
        <v>28</v>
      </c>
      <c r="P1467" s="218">
        <v>796</v>
      </c>
      <c r="Q1467" s="218" t="s">
        <v>29</v>
      </c>
      <c r="R1467" s="218">
        <v>2</v>
      </c>
      <c r="S1467" s="256">
        <v>6900</v>
      </c>
      <c r="T1467" s="256">
        <f t="shared" si="50"/>
        <v>13800</v>
      </c>
      <c r="U1467" s="256">
        <f t="shared" si="51"/>
        <v>15456.000000000002</v>
      </c>
      <c r="V1467" s="218"/>
      <c r="W1467" s="218">
        <v>2016</v>
      </c>
      <c r="X1467" s="66"/>
      <c r="Y1467" s="67"/>
      <c r="Z1467" s="68"/>
      <c r="AA1467" s="67"/>
      <c r="AB1467" s="132"/>
      <c r="AC1467" s="70"/>
      <c r="AD1467" s="70"/>
      <c r="AE1467" s="70"/>
      <c r="AF1467" s="70"/>
      <c r="AG1467" s="71"/>
      <c r="AH1467" s="318"/>
      <c r="AI1467" s="67"/>
      <c r="AJ1467" s="68"/>
      <c r="AK1467" s="69"/>
      <c r="AL1467" s="68"/>
      <c r="AM1467" s="67"/>
      <c r="AN1467" s="72"/>
      <c r="AO1467" s="68"/>
      <c r="AP1467" s="72"/>
      <c r="AQ1467" s="68"/>
      <c r="AR1467" s="4"/>
      <c r="AS1467" s="4"/>
      <c r="AT1467" s="4"/>
      <c r="AU1467" s="4"/>
      <c r="AV1467" s="4"/>
      <c r="AW1467" s="4"/>
      <c r="AX1467" s="8"/>
      <c r="BD1467" s="11"/>
      <c r="BE1467" s="11"/>
      <c r="BF1467" s="11"/>
      <c r="BG1467" s="11"/>
    </row>
    <row r="1468" spans="1:59" s="1" customFormat="1" ht="75" customHeight="1">
      <c r="A1468" s="217" t="s">
        <v>3975</v>
      </c>
      <c r="B1468" s="218" t="s">
        <v>23</v>
      </c>
      <c r="C1468" s="218" t="s">
        <v>3976</v>
      </c>
      <c r="D1468" s="218" t="s">
        <v>3977</v>
      </c>
      <c r="E1468" s="218" t="s">
        <v>3978</v>
      </c>
      <c r="F1468" s="493" t="s">
        <v>3979</v>
      </c>
      <c r="G1468" s="218" t="s">
        <v>35</v>
      </c>
      <c r="H1468" s="218">
        <v>0</v>
      </c>
      <c r="I1468" s="218">
        <v>470000000</v>
      </c>
      <c r="J1468" s="218" t="s">
        <v>25</v>
      </c>
      <c r="K1468" s="218" t="s">
        <v>3928</v>
      </c>
      <c r="L1468" s="218" t="s">
        <v>26</v>
      </c>
      <c r="M1468" s="430" t="s">
        <v>27</v>
      </c>
      <c r="N1468" s="225" t="s">
        <v>643</v>
      </c>
      <c r="O1468" s="218" t="s">
        <v>28</v>
      </c>
      <c r="P1468" s="218">
        <v>796</v>
      </c>
      <c r="Q1468" s="218" t="s">
        <v>29</v>
      </c>
      <c r="R1468" s="218">
        <v>1</v>
      </c>
      <c r="S1468" s="256">
        <v>15000</v>
      </c>
      <c r="T1468" s="256">
        <f t="shared" si="50"/>
        <v>15000</v>
      </c>
      <c r="U1468" s="256">
        <f t="shared" si="51"/>
        <v>16800</v>
      </c>
      <c r="V1468" s="218"/>
      <c r="W1468" s="218">
        <v>2016</v>
      </c>
      <c r="X1468" s="66"/>
      <c r="Y1468" s="67"/>
      <c r="Z1468" s="68"/>
      <c r="AA1468" s="67"/>
      <c r="AB1468" s="132"/>
      <c r="AC1468" s="70"/>
      <c r="AD1468" s="70"/>
      <c r="AE1468" s="70"/>
      <c r="AF1468" s="70"/>
      <c r="AG1468" s="71"/>
      <c r="AH1468" s="318"/>
      <c r="AI1468" s="67"/>
      <c r="AJ1468" s="68"/>
      <c r="AK1468" s="69"/>
      <c r="AL1468" s="68"/>
      <c r="AM1468" s="67"/>
      <c r="AN1468" s="72"/>
      <c r="AO1468" s="68"/>
      <c r="AP1468" s="72"/>
      <c r="AQ1468" s="68"/>
      <c r="AR1468" s="4"/>
      <c r="AS1468" s="4"/>
      <c r="AT1468" s="4"/>
      <c r="AU1468" s="4"/>
      <c r="AV1468" s="4"/>
      <c r="AW1468" s="4"/>
      <c r="AX1468" s="8"/>
      <c r="BD1468" s="11"/>
      <c r="BE1468" s="11"/>
      <c r="BF1468" s="11"/>
      <c r="BG1468" s="11"/>
    </row>
    <row r="1469" spans="1:59" s="1" customFormat="1" ht="75" customHeight="1">
      <c r="A1469" s="217" t="s">
        <v>3980</v>
      </c>
      <c r="B1469" s="218" t="s">
        <v>23</v>
      </c>
      <c r="C1469" s="218" t="s">
        <v>3981</v>
      </c>
      <c r="D1469" s="218" t="s">
        <v>3982</v>
      </c>
      <c r="E1469" s="218" t="s">
        <v>3983</v>
      </c>
      <c r="F1469" s="493" t="s">
        <v>3984</v>
      </c>
      <c r="G1469" s="218" t="s">
        <v>35</v>
      </c>
      <c r="H1469" s="218">
        <v>0</v>
      </c>
      <c r="I1469" s="218">
        <v>470000000</v>
      </c>
      <c r="J1469" s="218" t="s">
        <v>25</v>
      </c>
      <c r="K1469" s="218" t="s">
        <v>3928</v>
      </c>
      <c r="L1469" s="218" t="s">
        <v>26</v>
      </c>
      <c r="M1469" s="430" t="s">
        <v>27</v>
      </c>
      <c r="N1469" s="225" t="s">
        <v>643</v>
      </c>
      <c r="O1469" s="218" t="s">
        <v>28</v>
      </c>
      <c r="P1469" s="218">
        <v>796</v>
      </c>
      <c r="Q1469" s="218" t="s">
        <v>29</v>
      </c>
      <c r="R1469" s="218">
        <v>1</v>
      </c>
      <c r="S1469" s="256">
        <v>1600</v>
      </c>
      <c r="T1469" s="256">
        <f t="shared" si="50"/>
        <v>1600</v>
      </c>
      <c r="U1469" s="256">
        <f t="shared" si="51"/>
        <v>1792.0000000000002</v>
      </c>
      <c r="V1469" s="218"/>
      <c r="W1469" s="218">
        <v>2016</v>
      </c>
      <c r="X1469" s="66"/>
      <c r="Y1469" s="67"/>
      <c r="Z1469" s="68"/>
      <c r="AA1469" s="67"/>
      <c r="AB1469" s="132"/>
      <c r="AC1469" s="70"/>
      <c r="AD1469" s="70"/>
      <c r="AE1469" s="70"/>
      <c r="AF1469" s="70"/>
      <c r="AG1469" s="71"/>
      <c r="AH1469" s="318"/>
      <c r="AI1469" s="67"/>
      <c r="AJ1469" s="68"/>
      <c r="AK1469" s="69"/>
      <c r="AL1469" s="68"/>
      <c r="AM1469" s="67"/>
      <c r="AN1469" s="72"/>
      <c r="AO1469" s="68"/>
      <c r="AP1469" s="72"/>
      <c r="AQ1469" s="68"/>
      <c r="AR1469" s="4"/>
      <c r="AS1469" s="4"/>
      <c r="AT1469" s="4"/>
      <c r="AU1469" s="4"/>
      <c r="AV1469" s="4"/>
      <c r="AW1469" s="4"/>
      <c r="AX1469" s="8"/>
      <c r="BD1469" s="11"/>
      <c r="BE1469" s="11"/>
      <c r="BF1469" s="11"/>
      <c r="BG1469" s="11"/>
    </row>
    <row r="1470" spans="1:59" s="1" customFormat="1" ht="75" customHeight="1">
      <c r="A1470" s="217" t="s">
        <v>3985</v>
      </c>
      <c r="B1470" s="218" t="s">
        <v>23</v>
      </c>
      <c r="C1470" s="218" t="s">
        <v>3986</v>
      </c>
      <c r="D1470" s="218" t="s">
        <v>1472</v>
      </c>
      <c r="E1470" s="218" t="s">
        <v>2142</v>
      </c>
      <c r="F1470" s="493" t="s">
        <v>3987</v>
      </c>
      <c r="G1470" s="218" t="s">
        <v>35</v>
      </c>
      <c r="H1470" s="218">
        <v>0</v>
      </c>
      <c r="I1470" s="218">
        <v>470000000</v>
      </c>
      <c r="J1470" s="218" t="s">
        <v>25</v>
      </c>
      <c r="K1470" s="218" t="s">
        <v>3928</v>
      </c>
      <c r="L1470" s="218" t="s">
        <v>26</v>
      </c>
      <c r="M1470" s="430" t="s">
        <v>27</v>
      </c>
      <c r="N1470" s="225" t="s">
        <v>643</v>
      </c>
      <c r="O1470" s="218" t="s">
        <v>28</v>
      </c>
      <c r="P1470" s="218">
        <v>736</v>
      </c>
      <c r="Q1470" s="218" t="s">
        <v>3988</v>
      </c>
      <c r="R1470" s="218">
        <v>2</v>
      </c>
      <c r="S1470" s="256">
        <v>900</v>
      </c>
      <c r="T1470" s="256">
        <f t="shared" si="50"/>
        <v>1800</v>
      </c>
      <c r="U1470" s="256">
        <f t="shared" si="51"/>
        <v>2016.0000000000002</v>
      </c>
      <c r="V1470" s="218"/>
      <c r="W1470" s="218">
        <v>2016</v>
      </c>
      <c r="X1470" s="66"/>
      <c r="Y1470" s="67"/>
      <c r="Z1470" s="68"/>
      <c r="AA1470" s="67"/>
      <c r="AB1470" s="132"/>
      <c r="AC1470" s="70"/>
      <c r="AD1470" s="70"/>
      <c r="AE1470" s="70"/>
      <c r="AF1470" s="70"/>
      <c r="AG1470" s="71"/>
      <c r="AH1470" s="318"/>
      <c r="AI1470" s="67"/>
      <c r="AJ1470" s="68"/>
      <c r="AK1470" s="69"/>
      <c r="AL1470" s="68"/>
      <c r="AM1470" s="67"/>
      <c r="AN1470" s="72"/>
      <c r="AO1470" s="68"/>
      <c r="AP1470" s="72"/>
      <c r="AQ1470" s="68"/>
      <c r="AR1470" s="4"/>
      <c r="AS1470" s="4"/>
      <c r="AT1470" s="4"/>
      <c r="AU1470" s="4"/>
      <c r="AV1470" s="4"/>
      <c r="AW1470" s="4"/>
      <c r="AX1470" s="8"/>
      <c r="BD1470" s="11"/>
      <c r="BE1470" s="11"/>
      <c r="BF1470" s="11"/>
      <c r="BG1470" s="11"/>
    </row>
    <row r="1471" spans="1:59" s="1" customFormat="1" ht="75" customHeight="1">
      <c r="A1471" s="217" t="s">
        <v>3989</v>
      </c>
      <c r="B1471" s="218" t="s">
        <v>23</v>
      </c>
      <c r="C1471" s="218" t="s">
        <v>3990</v>
      </c>
      <c r="D1471" s="218" t="s">
        <v>3991</v>
      </c>
      <c r="E1471" s="218" t="s">
        <v>3992</v>
      </c>
      <c r="F1471" s="493" t="s">
        <v>3993</v>
      </c>
      <c r="G1471" s="218" t="s">
        <v>35</v>
      </c>
      <c r="H1471" s="218">
        <v>0</v>
      </c>
      <c r="I1471" s="218">
        <v>470000000</v>
      </c>
      <c r="J1471" s="218" t="s">
        <v>25</v>
      </c>
      <c r="K1471" s="218" t="s">
        <v>3928</v>
      </c>
      <c r="L1471" s="218" t="s">
        <v>26</v>
      </c>
      <c r="M1471" s="430" t="s">
        <v>27</v>
      </c>
      <c r="N1471" s="225" t="s">
        <v>643</v>
      </c>
      <c r="O1471" s="218" t="s">
        <v>28</v>
      </c>
      <c r="P1471" s="218">
        <v>796</v>
      </c>
      <c r="Q1471" s="218" t="s">
        <v>29</v>
      </c>
      <c r="R1471" s="218">
        <v>2</v>
      </c>
      <c r="S1471" s="256">
        <v>600</v>
      </c>
      <c r="T1471" s="256">
        <f t="shared" si="50"/>
        <v>1200</v>
      </c>
      <c r="U1471" s="256">
        <f t="shared" si="51"/>
        <v>1344.0000000000002</v>
      </c>
      <c r="V1471" s="218"/>
      <c r="W1471" s="218">
        <v>2016</v>
      </c>
      <c r="X1471" s="66"/>
      <c r="Y1471" s="67"/>
      <c r="Z1471" s="68"/>
      <c r="AA1471" s="67"/>
      <c r="AB1471" s="132"/>
      <c r="AC1471" s="70"/>
      <c r="AD1471" s="70"/>
      <c r="AE1471" s="70"/>
      <c r="AF1471" s="70"/>
      <c r="AG1471" s="71"/>
      <c r="AH1471" s="318"/>
      <c r="AI1471" s="67"/>
      <c r="AJ1471" s="68"/>
      <c r="AK1471" s="69"/>
      <c r="AL1471" s="68"/>
      <c r="AM1471" s="67"/>
      <c r="AN1471" s="72"/>
      <c r="AO1471" s="68"/>
      <c r="AP1471" s="72"/>
      <c r="AQ1471" s="68"/>
      <c r="AR1471" s="4"/>
      <c r="AS1471" s="4"/>
      <c r="AT1471" s="4"/>
      <c r="AU1471" s="4"/>
      <c r="AV1471" s="4"/>
      <c r="AW1471" s="4"/>
      <c r="AX1471" s="8"/>
      <c r="BD1471" s="11"/>
      <c r="BE1471" s="11"/>
      <c r="BF1471" s="11"/>
      <c r="BG1471" s="11"/>
    </row>
    <row r="1472" spans="1:59" s="1" customFormat="1" ht="75" customHeight="1">
      <c r="A1472" s="217" t="s">
        <v>4009</v>
      </c>
      <c r="B1472" s="218" t="s">
        <v>23</v>
      </c>
      <c r="C1472" s="231" t="s">
        <v>4225</v>
      </c>
      <c r="D1472" s="231" t="s">
        <v>1389</v>
      </c>
      <c r="E1472" s="220" t="s">
        <v>4226</v>
      </c>
      <c r="F1472" s="232" t="s">
        <v>4102</v>
      </c>
      <c r="G1472" s="218" t="s">
        <v>35</v>
      </c>
      <c r="H1472" s="218">
        <v>0</v>
      </c>
      <c r="I1472" s="218">
        <v>470000000</v>
      </c>
      <c r="J1472" s="218" t="s">
        <v>25</v>
      </c>
      <c r="K1472" s="218" t="s">
        <v>3928</v>
      </c>
      <c r="L1472" s="218" t="s">
        <v>26</v>
      </c>
      <c r="M1472" s="430" t="s">
        <v>27</v>
      </c>
      <c r="N1472" s="225" t="s">
        <v>4017</v>
      </c>
      <c r="O1472" s="218" t="s">
        <v>28</v>
      </c>
      <c r="P1472" s="228">
        <v>796</v>
      </c>
      <c r="Q1472" s="228" t="s">
        <v>29</v>
      </c>
      <c r="R1472" s="492">
        <v>50</v>
      </c>
      <c r="S1472" s="500">
        <v>997</v>
      </c>
      <c r="T1472" s="241">
        <f t="shared" si="50"/>
        <v>49850</v>
      </c>
      <c r="U1472" s="256">
        <f t="shared" si="51"/>
        <v>55832.000000000007</v>
      </c>
      <c r="V1472" s="218"/>
      <c r="W1472" s="218">
        <v>2016</v>
      </c>
      <c r="X1472" s="101"/>
      <c r="Y1472" s="67"/>
      <c r="Z1472" s="69"/>
      <c r="AA1472" s="67"/>
      <c r="AB1472" s="69"/>
      <c r="AC1472" s="70"/>
      <c r="AD1472" s="70"/>
      <c r="AE1472" s="70"/>
      <c r="AF1472" s="70"/>
      <c r="AG1472" s="71"/>
      <c r="AH1472" s="318"/>
      <c r="AI1472" s="434"/>
      <c r="AJ1472" s="368"/>
      <c r="AK1472" s="434"/>
      <c r="AL1472" s="368"/>
      <c r="AM1472" s="434"/>
      <c r="AN1472" s="434"/>
      <c r="AO1472" s="68"/>
      <c r="AP1472" s="72"/>
      <c r="AQ1472" s="68"/>
      <c r="AR1472" s="4"/>
      <c r="AS1472" s="4"/>
      <c r="AT1472" s="4"/>
      <c r="AU1472" s="4"/>
      <c r="AV1472" s="4"/>
      <c r="AW1472" s="4"/>
      <c r="AX1472" s="8"/>
      <c r="BD1472" s="11"/>
      <c r="BE1472" s="11"/>
      <c r="BF1472" s="11"/>
      <c r="BG1472" s="11"/>
    </row>
    <row r="1473" spans="1:59" s="1" customFormat="1" ht="75" customHeight="1">
      <c r="A1473" s="217" t="s">
        <v>4103</v>
      </c>
      <c r="B1473" s="218" t="s">
        <v>23</v>
      </c>
      <c r="C1473" s="231" t="s">
        <v>2454</v>
      </c>
      <c r="D1473" s="231" t="s">
        <v>2282</v>
      </c>
      <c r="E1473" s="220" t="s">
        <v>2455</v>
      </c>
      <c r="F1473" s="232" t="s">
        <v>4104</v>
      </c>
      <c r="G1473" s="218" t="s">
        <v>35</v>
      </c>
      <c r="H1473" s="218">
        <v>0</v>
      </c>
      <c r="I1473" s="218">
        <v>470000000</v>
      </c>
      <c r="J1473" s="218" t="s">
        <v>25</v>
      </c>
      <c r="K1473" s="218" t="s">
        <v>3928</v>
      </c>
      <c r="L1473" s="218" t="s">
        <v>26</v>
      </c>
      <c r="M1473" s="430" t="s">
        <v>27</v>
      </c>
      <c r="N1473" s="225" t="s">
        <v>4017</v>
      </c>
      <c r="O1473" s="218" t="s">
        <v>28</v>
      </c>
      <c r="P1473" s="218">
        <v>796</v>
      </c>
      <c r="Q1473" s="218" t="s">
        <v>29</v>
      </c>
      <c r="R1473" s="492">
        <v>2</v>
      </c>
      <c r="S1473" s="500">
        <v>150000</v>
      </c>
      <c r="T1473" s="241">
        <f t="shared" si="50"/>
        <v>300000</v>
      </c>
      <c r="U1473" s="256">
        <f t="shared" si="51"/>
        <v>336000.00000000006</v>
      </c>
      <c r="V1473" s="218"/>
      <c r="W1473" s="218">
        <v>2016</v>
      </c>
      <c r="X1473" s="101"/>
      <c r="Y1473" s="67"/>
      <c r="Z1473" s="69"/>
      <c r="AA1473" s="67"/>
      <c r="AB1473" s="69"/>
      <c r="AC1473" s="70"/>
      <c r="AD1473" s="70"/>
      <c r="AE1473" s="70"/>
      <c r="AF1473" s="70"/>
      <c r="AG1473" s="71"/>
      <c r="AH1473" s="318"/>
      <c r="AI1473" s="434"/>
      <c r="AJ1473" s="368"/>
      <c r="AK1473" s="434"/>
      <c r="AL1473" s="368"/>
      <c r="AM1473" s="434"/>
      <c r="AN1473" s="434"/>
      <c r="AO1473" s="68"/>
      <c r="AP1473" s="72"/>
      <c r="AQ1473" s="68"/>
      <c r="AR1473" s="4"/>
      <c r="AS1473" s="4"/>
      <c r="AT1473" s="4"/>
      <c r="AU1473" s="4"/>
      <c r="AV1473" s="4"/>
      <c r="AW1473" s="4"/>
      <c r="AX1473" s="8"/>
      <c r="BD1473" s="11"/>
      <c r="BE1473" s="11"/>
      <c r="BF1473" s="11"/>
      <c r="BG1473" s="11"/>
    </row>
    <row r="1474" spans="1:59" s="1" customFormat="1" ht="75" customHeight="1">
      <c r="A1474" s="217" t="s">
        <v>4105</v>
      </c>
      <c r="B1474" s="218" t="s">
        <v>23</v>
      </c>
      <c r="C1474" s="218" t="s">
        <v>4106</v>
      </c>
      <c r="D1474" s="218" t="s">
        <v>4107</v>
      </c>
      <c r="E1474" s="218" t="s">
        <v>4108</v>
      </c>
      <c r="F1474" s="493" t="s">
        <v>4109</v>
      </c>
      <c r="G1474" s="218" t="s">
        <v>35</v>
      </c>
      <c r="H1474" s="218">
        <v>0</v>
      </c>
      <c r="I1474" s="218">
        <v>470000000</v>
      </c>
      <c r="J1474" s="218" t="s">
        <v>25</v>
      </c>
      <c r="K1474" s="218" t="s">
        <v>3928</v>
      </c>
      <c r="L1474" s="218" t="s">
        <v>26</v>
      </c>
      <c r="M1474" s="430" t="s">
        <v>27</v>
      </c>
      <c r="N1474" s="225" t="s">
        <v>4017</v>
      </c>
      <c r="O1474" s="218" t="s">
        <v>28</v>
      </c>
      <c r="P1474" s="218">
        <v>796</v>
      </c>
      <c r="Q1474" s="218" t="s">
        <v>29</v>
      </c>
      <c r="R1474" s="492">
        <v>1</v>
      </c>
      <c r="S1474" s="500">
        <v>825</v>
      </c>
      <c r="T1474" s="241">
        <f t="shared" si="50"/>
        <v>825</v>
      </c>
      <c r="U1474" s="256">
        <f t="shared" si="51"/>
        <v>924.00000000000011</v>
      </c>
      <c r="V1474" s="254"/>
      <c r="W1474" s="254">
        <v>2016</v>
      </c>
      <c r="X1474" s="101"/>
      <c r="Y1474" s="67"/>
      <c r="Z1474" s="69"/>
      <c r="AA1474" s="67"/>
      <c r="AB1474" s="69"/>
      <c r="AC1474" s="70"/>
      <c r="AD1474" s="70"/>
      <c r="AE1474" s="70"/>
      <c r="AF1474" s="70"/>
      <c r="AG1474" s="71"/>
      <c r="AH1474" s="318"/>
      <c r="AI1474" s="67"/>
      <c r="AJ1474" s="68"/>
      <c r="AK1474" s="69"/>
      <c r="AL1474" s="68"/>
      <c r="AM1474" s="67"/>
      <c r="AN1474" s="72"/>
      <c r="AO1474" s="68"/>
      <c r="AP1474" s="72"/>
      <c r="AQ1474" s="68"/>
      <c r="AR1474" s="4"/>
      <c r="AS1474" s="4"/>
      <c r="AT1474" s="4"/>
      <c r="AU1474" s="4"/>
      <c r="AV1474" s="4"/>
      <c r="AW1474" s="4"/>
      <c r="AX1474" s="8"/>
      <c r="BD1474" s="11"/>
      <c r="BE1474" s="11"/>
      <c r="BF1474" s="11"/>
      <c r="BG1474" s="11"/>
    </row>
    <row r="1475" spans="1:59" s="1" customFormat="1" ht="69" customHeight="1">
      <c r="A1475" s="217" t="s">
        <v>5050</v>
      </c>
      <c r="B1475" s="219" t="s">
        <v>23</v>
      </c>
      <c r="C1475" s="231" t="s">
        <v>4110</v>
      </c>
      <c r="D1475" s="231" t="s">
        <v>4111</v>
      </c>
      <c r="E1475" s="220" t="s">
        <v>4112</v>
      </c>
      <c r="F1475" s="221" t="s">
        <v>4113</v>
      </c>
      <c r="G1475" s="222" t="s">
        <v>35</v>
      </c>
      <c r="H1475" s="217">
        <v>0</v>
      </c>
      <c r="I1475" s="223">
        <v>470000000</v>
      </c>
      <c r="J1475" s="224" t="s">
        <v>25</v>
      </c>
      <c r="K1475" s="219" t="s">
        <v>4016</v>
      </c>
      <c r="L1475" s="225" t="s">
        <v>26</v>
      </c>
      <c r="M1475" s="226" t="s">
        <v>27</v>
      </c>
      <c r="N1475" s="219" t="s">
        <v>4017</v>
      </c>
      <c r="O1475" s="227" t="s">
        <v>28</v>
      </c>
      <c r="P1475" s="228" t="s">
        <v>764</v>
      </c>
      <c r="Q1475" s="228" t="s">
        <v>763</v>
      </c>
      <c r="R1475" s="228" t="s">
        <v>4114</v>
      </c>
      <c r="S1475" s="229">
        <v>1500</v>
      </c>
      <c r="T1475" s="230">
        <f t="shared" si="50"/>
        <v>294000</v>
      </c>
      <c r="U1475" s="252">
        <f t="shared" si="51"/>
        <v>329280.00000000006</v>
      </c>
      <c r="V1475" s="253"/>
      <c r="W1475" s="254">
        <v>2016</v>
      </c>
      <c r="X1475" s="89"/>
      <c r="Y1475" s="67"/>
      <c r="Z1475" s="69"/>
      <c r="AA1475" s="67"/>
      <c r="AB1475" s="69"/>
      <c r="AC1475" s="70"/>
      <c r="AD1475" s="70"/>
      <c r="AE1475" s="70"/>
      <c r="AF1475" s="70"/>
      <c r="AG1475" s="71"/>
      <c r="AH1475" s="318"/>
      <c r="AI1475" s="67"/>
      <c r="AJ1475" s="68"/>
      <c r="AK1475" s="69"/>
      <c r="AL1475" s="68"/>
      <c r="AM1475" s="67"/>
      <c r="AN1475" s="72"/>
      <c r="AO1475" s="68"/>
      <c r="AP1475" s="72"/>
      <c r="AQ1475" s="68"/>
      <c r="AR1475" s="4"/>
      <c r="AS1475" s="4"/>
      <c r="AT1475" s="4"/>
      <c r="AU1475" s="4"/>
      <c r="AV1475" s="4"/>
      <c r="AW1475" s="4"/>
      <c r="AX1475" s="8"/>
      <c r="BD1475" s="11"/>
      <c r="BE1475" s="11"/>
      <c r="BF1475" s="11"/>
      <c r="BG1475" s="11"/>
    </row>
    <row r="1476" spans="1:59" s="1" customFormat="1" ht="75" customHeight="1">
      <c r="A1476" s="217" t="s">
        <v>4115</v>
      </c>
      <c r="B1476" s="219" t="s">
        <v>23</v>
      </c>
      <c r="C1476" s="231" t="s">
        <v>4116</v>
      </c>
      <c r="D1476" s="231" t="s">
        <v>4117</v>
      </c>
      <c r="E1476" s="220" t="s">
        <v>4118</v>
      </c>
      <c r="F1476" s="221" t="s">
        <v>4119</v>
      </c>
      <c r="G1476" s="222" t="s">
        <v>35</v>
      </c>
      <c r="H1476" s="217">
        <v>0</v>
      </c>
      <c r="I1476" s="223">
        <v>470000000</v>
      </c>
      <c r="J1476" s="224" t="s">
        <v>25</v>
      </c>
      <c r="K1476" s="219" t="s">
        <v>4016</v>
      </c>
      <c r="L1476" s="225" t="s">
        <v>26</v>
      </c>
      <c r="M1476" s="226" t="s">
        <v>27</v>
      </c>
      <c r="N1476" s="219" t="s">
        <v>4017</v>
      </c>
      <c r="O1476" s="227" t="s">
        <v>28</v>
      </c>
      <c r="P1476" s="228" t="s">
        <v>764</v>
      </c>
      <c r="Q1476" s="228" t="s">
        <v>763</v>
      </c>
      <c r="R1476" s="228" t="s">
        <v>4120</v>
      </c>
      <c r="S1476" s="229">
        <v>3000</v>
      </c>
      <c r="T1476" s="230">
        <f t="shared" si="50"/>
        <v>186000</v>
      </c>
      <c r="U1476" s="252">
        <f t="shared" si="51"/>
        <v>208320.00000000003</v>
      </c>
      <c r="V1476" s="253"/>
      <c r="W1476" s="254">
        <v>2016</v>
      </c>
      <c r="X1476" s="89"/>
      <c r="Y1476" s="67"/>
      <c r="Z1476" s="69"/>
      <c r="AA1476" s="67"/>
      <c r="AB1476" s="69"/>
      <c r="AC1476" s="70"/>
      <c r="AD1476" s="70"/>
      <c r="AE1476" s="70"/>
      <c r="AF1476" s="70"/>
      <c r="AG1476" s="71"/>
      <c r="AH1476" s="318"/>
      <c r="AI1476" s="67"/>
      <c r="AJ1476" s="68"/>
      <c r="AK1476" s="69"/>
      <c r="AL1476" s="68"/>
      <c r="AM1476" s="67"/>
      <c r="AN1476" s="72"/>
      <c r="AO1476" s="68"/>
      <c r="AP1476" s="72"/>
      <c r="AQ1476" s="68"/>
      <c r="AR1476" s="4"/>
      <c r="AS1476" s="4"/>
      <c r="AT1476" s="4"/>
      <c r="AU1476" s="4"/>
      <c r="AV1476" s="4"/>
      <c r="AW1476" s="4"/>
      <c r="AX1476" s="8"/>
      <c r="BD1476" s="11"/>
      <c r="BE1476" s="11"/>
      <c r="BF1476" s="11"/>
      <c r="BG1476" s="11"/>
    </row>
    <row r="1477" spans="1:59" s="1" customFormat="1" ht="67.5" customHeight="1">
      <c r="A1477" s="217" t="s">
        <v>4121</v>
      </c>
      <c r="B1477" s="219" t="s">
        <v>23</v>
      </c>
      <c r="C1477" s="231" t="s">
        <v>4122</v>
      </c>
      <c r="D1477" s="231" t="s">
        <v>4123</v>
      </c>
      <c r="E1477" s="220" t="s">
        <v>4124</v>
      </c>
      <c r="F1477" s="221" t="s">
        <v>4125</v>
      </c>
      <c r="G1477" s="222" t="s">
        <v>35</v>
      </c>
      <c r="H1477" s="217">
        <v>0</v>
      </c>
      <c r="I1477" s="223">
        <v>470000000</v>
      </c>
      <c r="J1477" s="224" t="s">
        <v>25</v>
      </c>
      <c r="K1477" s="219" t="s">
        <v>4016</v>
      </c>
      <c r="L1477" s="225" t="s">
        <v>26</v>
      </c>
      <c r="M1477" s="226" t="s">
        <v>27</v>
      </c>
      <c r="N1477" s="219" t="s">
        <v>4017</v>
      </c>
      <c r="O1477" s="227" t="s">
        <v>28</v>
      </c>
      <c r="P1477" s="228">
        <v>778</v>
      </c>
      <c r="Q1477" s="228" t="s">
        <v>798</v>
      </c>
      <c r="R1477" s="228" t="s">
        <v>4126</v>
      </c>
      <c r="S1477" s="229">
        <v>1900</v>
      </c>
      <c r="T1477" s="230">
        <f t="shared" si="50"/>
        <v>49400</v>
      </c>
      <c r="U1477" s="252">
        <f t="shared" si="51"/>
        <v>55328.000000000007</v>
      </c>
      <c r="V1477" s="253"/>
      <c r="W1477" s="254">
        <v>2016</v>
      </c>
      <c r="X1477" s="89"/>
      <c r="Y1477" s="67"/>
      <c r="Z1477" s="69"/>
      <c r="AA1477" s="67"/>
      <c r="AB1477" s="69"/>
      <c r="AC1477" s="70"/>
      <c r="AD1477" s="70"/>
      <c r="AE1477" s="70"/>
      <c r="AF1477" s="70"/>
      <c r="AG1477" s="71"/>
      <c r="AH1477" s="318"/>
      <c r="AI1477" s="67"/>
      <c r="AJ1477" s="68"/>
      <c r="AK1477" s="69"/>
      <c r="AL1477" s="68"/>
      <c r="AM1477" s="67"/>
      <c r="AN1477" s="72"/>
      <c r="AO1477" s="68"/>
      <c r="AP1477" s="72"/>
      <c r="AQ1477" s="68"/>
      <c r="AR1477" s="4"/>
      <c r="AS1477" s="4"/>
      <c r="AT1477" s="4"/>
      <c r="AU1477" s="4"/>
      <c r="AV1477" s="4"/>
      <c r="AW1477" s="4"/>
      <c r="AX1477" s="8"/>
      <c r="BD1477" s="11"/>
      <c r="BE1477" s="11"/>
      <c r="BF1477" s="11"/>
      <c r="BG1477" s="11"/>
    </row>
    <row r="1478" spans="1:59" s="1" customFormat="1" ht="75" customHeight="1">
      <c r="A1478" s="217" t="s">
        <v>4127</v>
      </c>
      <c r="B1478" s="219" t="s">
        <v>23</v>
      </c>
      <c r="C1478" s="231" t="s">
        <v>4128</v>
      </c>
      <c r="D1478" s="231" t="s">
        <v>4129</v>
      </c>
      <c r="E1478" s="220" t="s">
        <v>4130</v>
      </c>
      <c r="F1478" s="221" t="s">
        <v>4131</v>
      </c>
      <c r="G1478" s="222" t="s">
        <v>35</v>
      </c>
      <c r="H1478" s="217">
        <v>0</v>
      </c>
      <c r="I1478" s="223">
        <v>470000000</v>
      </c>
      <c r="J1478" s="224" t="s">
        <v>25</v>
      </c>
      <c r="K1478" s="219" t="s">
        <v>4016</v>
      </c>
      <c r="L1478" s="225" t="s">
        <v>26</v>
      </c>
      <c r="M1478" s="226" t="s">
        <v>27</v>
      </c>
      <c r="N1478" s="219" t="s">
        <v>4017</v>
      </c>
      <c r="O1478" s="227" t="s">
        <v>28</v>
      </c>
      <c r="P1478" s="218" t="s">
        <v>976</v>
      </c>
      <c r="Q1478" s="218" t="s">
        <v>975</v>
      </c>
      <c r="R1478" s="228" t="s">
        <v>3132</v>
      </c>
      <c r="S1478" s="229">
        <v>300</v>
      </c>
      <c r="T1478" s="230">
        <f t="shared" si="50"/>
        <v>3000</v>
      </c>
      <c r="U1478" s="252">
        <f t="shared" si="51"/>
        <v>3360.0000000000005</v>
      </c>
      <c r="V1478" s="253"/>
      <c r="W1478" s="254">
        <v>2016</v>
      </c>
      <c r="X1478" s="89"/>
      <c r="Y1478" s="67"/>
      <c r="Z1478" s="69"/>
      <c r="AA1478" s="67"/>
      <c r="AB1478" s="69"/>
      <c r="AC1478" s="70"/>
      <c r="AD1478" s="70"/>
      <c r="AE1478" s="70"/>
      <c r="AF1478" s="70"/>
      <c r="AG1478" s="71"/>
      <c r="AH1478" s="318"/>
      <c r="AI1478" s="67"/>
      <c r="AJ1478" s="68"/>
      <c r="AK1478" s="69"/>
      <c r="AL1478" s="68"/>
      <c r="AM1478" s="67"/>
      <c r="AN1478" s="72"/>
      <c r="AO1478" s="68"/>
      <c r="AP1478" s="72"/>
      <c r="AQ1478" s="68"/>
      <c r="AR1478" s="4"/>
      <c r="AS1478" s="4"/>
      <c r="AT1478" s="4"/>
      <c r="AU1478" s="4"/>
      <c r="AV1478" s="4"/>
      <c r="AW1478" s="4"/>
      <c r="AX1478" s="8"/>
      <c r="BD1478" s="11"/>
      <c r="BE1478" s="11"/>
      <c r="BF1478" s="11"/>
      <c r="BG1478" s="11"/>
    </row>
    <row r="1479" spans="1:59" s="1" customFormat="1" ht="75" customHeight="1">
      <c r="A1479" s="217" t="s">
        <v>4132</v>
      </c>
      <c r="B1479" s="219" t="s">
        <v>23</v>
      </c>
      <c r="C1479" s="231" t="s">
        <v>4133</v>
      </c>
      <c r="D1479" s="231" t="s">
        <v>4134</v>
      </c>
      <c r="E1479" s="220" t="s">
        <v>4135</v>
      </c>
      <c r="F1479" s="493" t="s">
        <v>4136</v>
      </c>
      <c r="G1479" s="222" t="s">
        <v>35</v>
      </c>
      <c r="H1479" s="217">
        <v>0</v>
      </c>
      <c r="I1479" s="223">
        <v>470000000</v>
      </c>
      <c r="J1479" s="224" t="s">
        <v>25</v>
      </c>
      <c r="K1479" s="219" t="s">
        <v>4016</v>
      </c>
      <c r="L1479" s="225" t="s">
        <v>26</v>
      </c>
      <c r="M1479" s="226" t="s">
        <v>27</v>
      </c>
      <c r="N1479" s="219" t="s">
        <v>4017</v>
      </c>
      <c r="O1479" s="227" t="s">
        <v>28</v>
      </c>
      <c r="P1479" s="228">
        <v>796</v>
      </c>
      <c r="Q1479" s="228" t="s">
        <v>29</v>
      </c>
      <c r="R1479" s="228" t="s">
        <v>1143</v>
      </c>
      <c r="S1479" s="229">
        <v>300</v>
      </c>
      <c r="T1479" s="230">
        <f t="shared" si="50"/>
        <v>30000</v>
      </c>
      <c r="U1479" s="252">
        <f t="shared" si="51"/>
        <v>33600</v>
      </c>
      <c r="V1479" s="253"/>
      <c r="W1479" s="254">
        <v>2016</v>
      </c>
      <c r="X1479" s="89"/>
      <c r="Y1479" s="67"/>
      <c r="Z1479" s="69"/>
      <c r="AA1479" s="67"/>
      <c r="AB1479" s="192"/>
      <c r="AC1479" s="70"/>
      <c r="AD1479" s="70"/>
      <c r="AE1479" s="70"/>
      <c r="AF1479" s="70"/>
      <c r="AG1479" s="71"/>
      <c r="AH1479" s="318"/>
      <c r="AI1479" s="67"/>
      <c r="AJ1479" s="68"/>
      <c r="AK1479" s="69"/>
      <c r="AL1479" s="68"/>
      <c r="AM1479" s="67"/>
      <c r="AN1479" s="72"/>
      <c r="AO1479" s="68"/>
      <c r="AP1479" s="72"/>
      <c r="AQ1479" s="68"/>
      <c r="AR1479" s="4"/>
      <c r="AS1479" s="4"/>
      <c r="AT1479" s="4"/>
      <c r="AU1479" s="4"/>
      <c r="AV1479" s="4"/>
      <c r="AW1479" s="4"/>
      <c r="AX1479" s="8"/>
      <c r="BD1479" s="11"/>
      <c r="BE1479" s="11"/>
      <c r="BF1479" s="11"/>
      <c r="BG1479" s="11"/>
    </row>
    <row r="1480" spans="1:59" s="1" customFormat="1" ht="80.25" customHeight="1">
      <c r="A1480" s="217" t="s">
        <v>4137</v>
      </c>
      <c r="B1480" s="219" t="s">
        <v>23</v>
      </c>
      <c r="C1480" s="231" t="s">
        <v>4138</v>
      </c>
      <c r="D1480" s="231" t="s">
        <v>60</v>
      </c>
      <c r="E1480" s="220" t="s">
        <v>4139</v>
      </c>
      <c r="F1480" s="221" t="s">
        <v>4140</v>
      </c>
      <c r="G1480" s="222" t="s">
        <v>35</v>
      </c>
      <c r="H1480" s="217">
        <v>0</v>
      </c>
      <c r="I1480" s="223">
        <v>470000000</v>
      </c>
      <c r="J1480" s="224" t="s">
        <v>25</v>
      </c>
      <c r="K1480" s="219" t="s">
        <v>4016</v>
      </c>
      <c r="L1480" s="225" t="s">
        <v>26</v>
      </c>
      <c r="M1480" s="226" t="s">
        <v>27</v>
      </c>
      <c r="N1480" s="219" t="s">
        <v>4017</v>
      </c>
      <c r="O1480" s="227" t="s">
        <v>28</v>
      </c>
      <c r="P1480" s="228">
        <v>796</v>
      </c>
      <c r="Q1480" s="228" t="s">
        <v>29</v>
      </c>
      <c r="R1480" s="228" t="s">
        <v>1020</v>
      </c>
      <c r="S1480" s="229">
        <v>9500</v>
      </c>
      <c r="T1480" s="230">
        <f t="shared" si="50"/>
        <v>285000</v>
      </c>
      <c r="U1480" s="252">
        <f t="shared" si="51"/>
        <v>319200.00000000006</v>
      </c>
      <c r="V1480" s="252"/>
      <c r="W1480" s="218">
        <v>2016</v>
      </c>
      <c r="X1480" s="89"/>
      <c r="Y1480" s="67"/>
      <c r="Z1480" s="69"/>
      <c r="AA1480" s="67"/>
      <c r="AB1480" s="192"/>
      <c r="AC1480" s="70"/>
      <c r="AD1480" s="70"/>
      <c r="AE1480" s="70"/>
      <c r="AF1480" s="70"/>
      <c r="AG1480" s="71"/>
      <c r="AH1480" s="318"/>
      <c r="AI1480" s="67"/>
      <c r="AJ1480" s="68"/>
      <c r="AK1480" s="69"/>
      <c r="AL1480" s="68"/>
      <c r="AM1480" s="67"/>
      <c r="AN1480" s="72"/>
      <c r="AO1480" s="68"/>
      <c r="AP1480" s="72"/>
      <c r="AQ1480" s="68"/>
      <c r="AR1480" s="4"/>
      <c r="AS1480" s="4"/>
      <c r="AT1480" s="4"/>
      <c r="AU1480" s="4"/>
      <c r="AV1480" s="4"/>
      <c r="AW1480" s="4"/>
      <c r="AX1480" s="8"/>
      <c r="BD1480" s="11"/>
      <c r="BE1480" s="11"/>
      <c r="BF1480" s="11"/>
      <c r="BG1480" s="11"/>
    </row>
    <row r="1481" spans="1:59" s="1" customFormat="1" ht="79.5" customHeight="1">
      <c r="A1481" s="217" t="s">
        <v>4141</v>
      </c>
      <c r="B1481" s="219" t="s">
        <v>23</v>
      </c>
      <c r="C1481" s="231" t="s">
        <v>4142</v>
      </c>
      <c r="D1481" s="231" t="s">
        <v>1510</v>
      </c>
      <c r="E1481" s="220" t="s">
        <v>4143</v>
      </c>
      <c r="F1481" s="493" t="s">
        <v>4144</v>
      </c>
      <c r="G1481" s="222" t="s">
        <v>35</v>
      </c>
      <c r="H1481" s="217">
        <v>0</v>
      </c>
      <c r="I1481" s="223">
        <v>470000000</v>
      </c>
      <c r="J1481" s="224" t="s">
        <v>25</v>
      </c>
      <c r="K1481" s="219" t="s">
        <v>4016</v>
      </c>
      <c r="L1481" s="225" t="s">
        <v>26</v>
      </c>
      <c r="M1481" s="226" t="s">
        <v>27</v>
      </c>
      <c r="N1481" s="219" t="s">
        <v>4017</v>
      </c>
      <c r="O1481" s="227" t="s">
        <v>28</v>
      </c>
      <c r="P1481" s="228" t="s">
        <v>662</v>
      </c>
      <c r="Q1481" s="228" t="s">
        <v>661</v>
      </c>
      <c r="R1481" s="228" t="s">
        <v>813</v>
      </c>
      <c r="S1481" s="229">
        <v>16000</v>
      </c>
      <c r="T1481" s="230">
        <f t="shared" si="50"/>
        <v>16000</v>
      </c>
      <c r="U1481" s="252">
        <f t="shared" si="51"/>
        <v>17920</v>
      </c>
      <c r="V1481" s="252"/>
      <c r="W1481" s="218">
        <v>2016</v>
      </c>
      <c r="X1481" s="89"/>
      <c r="Y1481" s="67"/>
      <c r="Z1481" s="69"/>
      <c r="AA1481" s="67"/>
      <c r="AB1481" s="192"/>
      <c r="AC1481" s="70"/>
      <c r="AD1481" s="70"/>
      <c r="AE1481" s="70"/>
      <c r="AF1481" s="70"/>
      <c r="AG1481" s="71"/>
      <c r="AH1481" s="318"/>
      <c r="AI1481" s="67"/>
      <c r="AJ1481" s="68"/>
      <c r="AK1481" s="69"/>
      <c r="AL1481" s="68"/>
      <c r="AM1481" s="67"/>
      <c r="AN1481" s="72"/>
      <c r="AO1481" s="68"/>
      <c r="AP1481" s="72"/>
      <c r="AQ1481" s="68"/>
      <c r="AR1481" s="4"/>
      <c r="AS1481" s="4"/>
      <c r="AT1481" s="4"/>
      <c r="AU1481" s="4"/>
      <c r="AV1481" s="4"/>
      <c r="AW1481" s="4"/>
      <c r="AX1481" s="8"/>
      <c r="BD1481" s="11"/>
      <c r="BE1481" s="11"/>
      <c r="BF1481" s="11"/>
      <c r="BG1481" s="11"/>
    </row>
    <row r="1482" spans="1:59" s="1" customFormat="1" ht="89.25" customHeight="1">
      <c r="A1482" s="217" t="s">
        <v>4145</v>
      </c>
      <c r="B1482" s="219" t="s">
        <v>23</v>
      </c>
      <c r="C1482" s="231" t="s">
        <v>4146</v>
      </c>
      <c r="D1482" s="231" t="s">
        <v>4147</v>
      </c>
      <c r="E1482" s="220" t="s">
        <v>4148</v>
      </c>
      <c r="F1482" s="493" t="s">
        <v>4149</v>
      </c>
      <c r="G1482" s="222" t="s">
        <v>35</v>
      </c>
      <c r="H1482" s="217">
        <v>0</v>
      </c>
      <c r="I1482" s="223">
        <v>470000000</v>
      </c>
      <c r="J1482" s="224" t="s">
        <v>25</v>
      </c>
      <c r="K1482" s="219" t="s">
        <v>4016</v>
      </c>
      <c r="L1482" s="225" t="s">
        <v>26</v>
      </c>
      <c r="M1482" s="226" t="s">
        <v>27</v>
      </c>
      <c r="N1482" s="219" t="s">
        <v>4017</v>
      </c>
      <c r="O1482" s="227" t="s">
        <v>28</v>
      </c>
      <c r="P1482" s="228">
        <v>796</v>
      </c>
      <c r="Q1482" s="228" t="s">
        <v>29</v>
      </c>
      <c r="R1482" s="228" t="s">
        <v>4063</v>
      </c>
      <c r="S1482" s="229">
        <v>19000</v>
      </c>
      <c r="T1482" s="230">
        <f t="shared" si="50"/>
        <v>38000</v>
      </c>
      <c r="U1482" s="252">
        <f t="shared" si="51"/>
        <v>42560.000000000007</v>
      </c>
      <c r="V1482" s="253"/>
      <c r="W1482" s="254">
        <v>2016</v>
      </c>
      <c r="X1482" s="89"/>
      <c r="Y1482" s="67"/>
      <c r="Z1482" s="69"/>
      <c r="AA1482" s="67"/>
      <c r="AB1482" s="192"/>
      <c r="AC1482" s="70"/>
      <c r="AD1482" s="70"/>
      <c r="AE1482" s="70"/>
      <c r="AF1482" s="70"/>
      <c r="AG1482" s="71"/>
      <c r="AH1482" s="318"/>
      <c r="AI1482" s="67"/>
      <c r="AJ1482" s="68"/>
      <c r="AK1482" s="69"/>
      <c r="AL1482" s="68"/>
      <c r="AM1482" s="67"/>
      <c r="AN1482" s="72"/>
      <c r="AO1482" s="68"/>
      <c r="AP1482" s="72"/>
      <c r="AQ1482" s="68"/>
      <c r="AR1482" s="4"/>
      <c r="AS1482" s="4"/>
      <c r="AT1482" s="4"/>
      <c r="AU1482" s="4"/>
      <c r="AV1482" s="4"/>
      <c r="AW1482" s="4"/>
      <c r="AX1482" s="8"/>
      <c r="BD1482" s="11"/>
      <c r="BE1482" s="11"/>
      <c r="BF1482" s="11"/>
      <c r="BG1482" s="11"/>
    </row>
    <row r="1483" spans="1:59" s="1" customFormat="1" ht="79.5" customHeight="1">
      <c r="A1483" s="217" t="s">
        <v>4150</v>
      </c>
      <c r="B1483" s="219" t="s">
        <v>23</v>
      </c>
      <c r="C1483" s="231" t="s">
        <v>4151</v>
      </c>
      <c r="D1483" s="231" t="s">
        <v>4152</v>
      </c>
      <c r="E1483" s="220" t="s">
        <v>4153</v>
      </c>
      <c r="F1483" s="221" t="s">
        <v>4154</v>
      </c>
      <c r="G1483" s="222" t="s">
        <v>35</v>
      </c>
      <c r="H1483" s="217">
        <v>0</v>
      </c>
      <c r="I1483" s="223">
        <v>470000000</v>
      </c>
      <c r="J1483" s="224" t="s">
        <v>25</v>
      </c>
      <c r="K1483" s="219" t="s">
        <v>4016</v>
      </c>
      <c r="L1483" s="225" t="s">
        <v>26</v>
      </c>
      <c r="M1483" s="226" t="s">
        <v>27</v>
      </c>
      <c r="N1483" s="219" t="s">
        <v>4017</v>
      </c>
      <c r="O1483" s="227" t="s">
        <v>28</v>
      </c>
      <c r="P1483" s="228">
        <v>796</v>
      </c>
      <c r="Q1483" s="228" t="s">
        <v>29</v>
      </c>
      <c r="R1483" s="228" t="s">
        <v>813</v>
      </c>
      <c r="S1483" s="229">
        <v>18000</v>
      </c>
      <c r="T1483" s="230">
        <f t="shared" si="50"/>
        <v>18000</v>
      </c>
      <c r="U1483" s="252">
        <f t="shared" si="51"/>
        <v>20160.000000000004</v>
      </c>
      <c r="V1483" s="252"/>
      <c r="W1483" s="218">
        <v>2016</v>
      </c>
      <c r="X1483" s="89"/>
      <c r="Y1483" s="67"/>
      <c r="Z1483" s="69"/>
      <c r="AA1483" s="67"/>
      <c r="AB1483" s="192"/>
      <c r="AC1483" s="70"/>
      <c r="AD1483" s="70"/>
      <c r="AE1483" s="70"/>
      <c r="AF1483" s="70"/>
      <c r="AG1483" s="71"/>
      <c r="AH1483" s="318"/>
      <c r="AI1483" s="67"/>
      <c r="AJ1483" s="68"/>
      <c r="AK1483" s="69"/>
      <c r="AL1483" s="68"/>
      <c r="AM1483" s="67"/>
      <c r="AN1483" s="72"/>
      <c r="AO1483" s="68"/>
      <c r="AP1483" s="72"/>
      <c r="AQ1483" s="68"/>
      <c r="AR1483" s="4"/>
      <c r="AS1483" s="4"/>
      <c r="AT1483" s="4"/>
      <c r="AU1483" s="4"/>
      <c r="AV1483" s="4"/>
      <c r="AW1483" s="4"/>
      <c r="AX1483" s="8"/>
      <c r="BD1483" s="11"/>
      <c r="BE1483" s="11"/>
      <c r="BF1483" s="11"/>
      <c r="BG1483" s="11"/>
    </row>
    <row r="1484" spans="1:59" s="1" customFormat="1" ht="75" customHeight="1">
      <c r="A1484" s="217" t="s">
        <v>4155</v>
      </c>
      <c r="B1484" s="219" t="s">
        <v>23</v>
      </c>
      <c r="C1484" s="231" t="s">
        <v>4156</v>
      </c>
      <c r="D1484" s="231" t="s">
        <v>1498</v>
      </c>
      <c r="E1484" s="220" t="s">
        <v>4157</v>
      </c>
      <c r="F1484" s="221" t="s">
        <v>4158</v>
      </c>
      <c r="G1484" s="222" t="s">
        <v>35</v>
      </c>
      <c r="H1484" s="217">
        <v>0</v>
      </c>
      <c r="I1484" s="223">
        <v>470000000</v>
      </c>
      <c r="J1484" s="224" t="s">
        <v>25</v>
      </c>
      <c r="K1484" s="219" t="s">
        <v>4016</v>
      </c>
      <c r="L1484" s="225" t="s">
        <v>26</v>
      </c>
      <c r="M1484" s="226" t="s">
        <v>27</v>
      </c>
      <c r="N1484" s="219" t="s">
        <v>4017</v>
      </c>
      <c r="O1484" s="227" t="s">
        <v>28</v>
      </c>
      <c r="P1484" s="228">
        <v>796</v>
      </c>
      <c r="Q1484" s="228" t="s">
        <v>29</v>
      </c>
      <c r="R1484" s="228">
        <v>1</v>
      </c>
      <c r="S1484" s="229">
        <v>15000</v>
      </c>
      <c r="T1484" s="230">
        <f t="shared" si="50"/>
        <v>15000</v>
      </c>
      <c r="U1484" s="252">
        <f t="shared" si="51"/>
        <v>16800</v>
      </c>
      <c r="V1484" s="252"/>
      <c r="W1484" s="218">
        <v>2016</v>
      </c>
      <c r="X1484" s="89"/>
      <c r="Y1484" s="67"/>
      <c r="Z1484" s="69"/>
      <c r="AA1484" s="67"/>
      <c r="AB1484" s="192"/>
      <c r="AC1484" s="70"/>
      <c r="AD1484" s="70"/>
      <c r="AE1484" s="70"/>
      <c r="AF1484" s="70"/>
      <c r="AG1484" s="71"/>
      <c r="AH1484" s="318"/>
      <c r="AI1484" s="67"/>
      <c r="AJ1484" s="68"/>
      <c r="AK1484" s="69"/>
      <c r="AL1484" s="68"/>
      <c r="AM1484" s="67"/>
      <c r="AN1484" s="72"/>
      <c r="AO1484" s="68"/>
      <c r="AP1484" s="72"/>
      <c r="AQ1484" s="68"/>
      <c r="AR1484" s="4"/>
      <c r="AS1484" s="4"/>
      <c r="AT1484" s="4"/>
      <c r="AU1484" s="4"/>
      <c r="AV1484" s="4"/>
      <c r="AW1484" s="4"/>
      <c r="AX1484" s="8"/>
      <c r="BD1484" s="11"/>
      <c r="BE1484" s="11"/>
      <c r="BF1484" s="11"/>
      <c r="BG1484" s="11"/>
    </row>
    <row r="1485" spans="1:59" s="1" customFormat="1" ht="75" customHeight="1">
      <c r="A1485" s="217" t="s">
        <v>4159</v>
      </c>
      <c r="B1485" s="219" t="s">
        <v>23</v>
      </c>
      <c r="C1485" s="231" t="s">
        <v>4160</v>
      </c>
      <c r="D1485" s="231" t="s">
        <v>4161</v>
      </c>
      <c r="E1485" s="220" t="s">
        <v>4162</v>
      </c>
      <c r="F1485" s="221" t="s">
        <v>4163</v>
      </c>
      <c r="G1485" s="222" t="s">
        <v>35</v>
      </c>
      <c r="H1485" s="217">
        <v>0</v>
      </c>
      <c r="I1485" s="223">
        <v>470000000</v>
      </c>
      <c r="J1485" s="224" t="s">
        <v>25</v>
      </c>
      <c r="K1485" s="219" t="s">
        <v>4016</v>
      </c>
      <c r="L1485" s="225" t="s">
        <v>26</v>
      </c>
      <c r="M1485" s="226" t="s">
        <v>27</v>
      </c>
      <c r="N1485" s="219" t="s">
        <v>4017</v>
      </c>
      <c r="O1485" s="227" t="s">
        <v>28</v>
      </c>
      <c r="P1485" s="228" t="s">
        <v>806</v>
      </c>
      <c r="Q1485" s="228" t="s">
        <v>805</v>
      </c>
      <c r="R1485" s="228" t="s">
        <v>739</v>
      </c>
      <c r="S1485" s="229">
        <v>900</v>
      </c>
      <c r="T1485" s="230">
        <f t="shared" si="50"/>
        <v>18000</v>
      </c>
      <c r="U1485" s="252">
        <f t="shared" si="51"/>
        <v>20160.000000000004</v>
      </c>
      <c r="V1485" s="253"/>
      <c r="W1485" s="254">
        <v>2016</v>
      </c>
      <c r="X1485" s="89"/>
      <c r="Y1485" s="67"/>
      <c r="Z1485" s="69"/>
      <c r="AA1485" s="67"/>
      <c r="AB1485" s="192"/>
      <c r="AC1485" s="70"/>
      <c r="AD1485" s="70"/>
      <c r="AE1485" s="70"/>
      <c r="AF1485" s="70"/>
      <c r="AG1485" s="71"/>
      <c r="AH1485" s="318"/>
      <c r="AI1485" s="67"/>
      <c r="AJ1485" s="68"/>
      <c r="AK1485" s="69"/>
      <c r="AL1485" s="68"/>
      <c r="AM1485" s="67"/>
      <c r="AN1485" s="72"/>
      <c r="AO1485" s="68"/>
      <c r="AP1485" s="72"/>
      <c r="AQ1485" s="68"/>
      <c r="AR1485" s="4"/>
      <c r="AS1485" s="4"/>
      <c r="AT1485" s="4"/>
      <c r="AU1485" s="4"/>
      <c r="AV1485" s="4"/>
      <c r="AW1485" s="4"/>
      <c r="AX1485" s="8"/>
      <c r="BD1485" s="11"/>
      <c r="BE1485" s="11"/>
      <c r="BF1485" s="11"/>
      <c r="BG1485" s="11"/>
    </row>
    <row r="1486" spans="1:59" s="1" customFormat="1" ht="75" customHeight="1">
      <c r="A1486" s="217" t="s">
        <v>4164</v>
      </c>
      <c r="B1486" s="219" t="s">
        <v>23</v>
      </c>
      <c r="C1486" s="231" t="s">
        <v>4160</v>
      </c>
      <c r="D1486" s="231" t="s">
        <v>4161</v>
      </c>
      <c r="E1486" s="220" t="s">
        <v>4162</v>
      </c>
      <c r="F1486" s="221" t="s">
        <v>4165</v>
      </c>
      <c r="G1486" s="222" t="s">
        <v>35</v>
      </c>
      <c r="H1486" s="217">
        <v>0</v>
      </c>
      <c r="I1486" s="223">
        <v>470000000</v>
      </c>
      <c r="J1486" s="224" t="s">
        <v>25</v>
      </c>
      <c r="K1486" s="219" t="s">
        <v>4016</v>
      </c>
      <c r="L1486" s="225" t="s">
        <v>26</v>
      </c>
      <c r="M1486" s="226" t="s">
        <v>27</v>
      </c>
      <c r="N1486" s="219" t="s">
        <v>4017</v>
      </c>
      <c r="O1486" s="227" t="s">
        <v>28</v>
      </c>
      <c r="P1486" s="228" t="s">
        <v>806</v>
      </c>
      <c r="Q1486" s="228" t="s">
        <v>805</v>
      </c>
      <c r="R1486" s="228" t="s">
        <v>739</v>
      </c>
      <c r="S1486" s="229">
        <v>900</v>
      </c>
      <c r="T1486" s="230">
        <f t="shared" si="50"/>
        <v>18000</v>
      </c>
      <c r="U1486" s="252">
        <f t="shared" si="51"/>
        <v>20160.000000000004</v>
      </c>
      <c r="V1486" s="253"/>
      <c r="W1486" s="254">
        <v>2016</v>
      </c>
      <c r="X1486" s="89"/>
      <c r="Y1486" s="67"/>
      <c r="Z1486" s="69"/>
      <c r="AA1486" s="67"/>
      <c r="AB1486" s="192"/>
      <c r="AC1486" s="70"/>
      <c r="AD1486" s="70"/>
      <c r="AE1486" s="70"/>
      <c r="AF1486" s="70"/>
      <c r="AG1486" s="71"/>
      <c r="AH1486" s="318"/>
      <c r="AI1486" s="67"/>
      <c r="AJ1486" s="68"/>
      <c r="AK1486" s="69"/>
      <c r="AL1486" s="68"/>
      <c r="AM1486" s="67"/>
      <c r="AN1486" s="72"/>
      <c r="AO1486" s="68"/>
      <c r="AP1486" s="72"/>
      <c r="AQ1486" s="68"/>
      <c r="AR1486" s="4"/>
      <c r="AS1486" s="4"/>
      <c r="AT1486" s="4"/>
      <c r="AU1486" s="4"/>
      <c r="AV1486" s="4"/>
      <c r="AW1486" s="4"/>
      <c r="AX1486" s="8"/>
      <c r="BD1486" s="11"/>
      <c r="BE1486" s="11"/>
      <c r="BF1486" s="11"/>
      <c r="BG1486" s="11"/>
    </row>
    <row r="1487" spans="1:59" s="1" customFormat="1" ht="75" customHeight="1">
      <c r="A1487" s="217" t="s">
        <v>4166</v>
      </c>
      <c r="B1487" s="219" t="s">
        <v>23</v>
      </c>
      <c r="C1487" s="231" t="s">
        <v>4167</v>
      </c>
      <c r="D1487" s="231" t="s">
        <v>4161</v>
      </c>
      <c r="E1487" s="220" t="s">
        <v>4168</v>
      </c>
      <c r="F1487" s="221" t="s">
        <v>4169</v>
      </c>
      <c r="G1487" s="222" t="s">
        <v>35</v>
      </c>
      <c r="H1487" s="217">
        <v>0</v>
      </c>
      <c r="I1487" s="223">
        <v>470000000</v>
      </c>
      <c r="J1487" s="224" t="s">
        <v>25</v>
      </c>
      <c r="K1487" s="219" t="s">
        <v>4016</v>
      </c>
      <c r="L1487" s="225" t="s">
        <v>26</v>
      </c>
      <c r="M1487" s="226" t="s">
        <v>27</v>
      </c>
      <c r="N1487" s="219" t="s">
        <v>4017</v>
      </c>
      <c r="O1487" s="227" t="s">
        <v>28</v>
      </c>
      <c r="P1487" s="228" t="s">
        <v>806</v>
      </c>
      <c r="Q1487" s="228" t="s">
        <v>805</v>
      </c>
      <c r="R1487" s="228" t="s">
        <v>1146</v>
      </c>
      <c r="S1487" s="229">
        <v>560</v>
      </c>
      <c r="T1487" s="230">
        <f t="shared" si="50"/>
        <v>33600</v>
      </c>
      <c r="U1487" s="252">
        <f t="shared" si="51"/>
        <v>37632</v>
      </c>
      <c r="V1487" s="252"/>
      <c r="W1487" s="218">
        <v>2016</v>
      </c>
      <c r="X1487" s="89"/>
      <c r="Y1487" s="67"/>
      <c r="Z1487" s="69"/>
      <c r="AA1487" s="67"/>
      <c r="AB1487" s="192"/>
      <c r="AC1487" s="70"/>
      <c r="AD1487" s="70"/>
      <c r="AE1487" s="70"/>
      <c r="AF1487" s="70"/>
      <c r="AG1487" s="71"/>
      <c r="AH1487" s="318"/>
      <c r="AI1487" s="67"/>
      <c r="AJ1487" s="68"/>
      <c r="AK1487" s="69"/>
      <c r="AL1487" s="68"/>
      <c r="AM1487" s="67"/>
      <c r="AN1487" s="72"/>
      <c r="AO1487" s="68"/>
      <c r="AP1487" s="72"/>
      <c r="AQ1487" s="68"/>
      <c r="AR1487" s="4"/>
      <c r="AS1487" s="4"/>
      <c r="AT1487" s="4"/>
      <c r="AU1487" s="4"/>
      <c r="AV1487" s="4"/>
      <c r="AW1487" s="4"/>
      <c r="AX1487" s="8"/>
      <c r="BD1487" s="11"/>
      <c r="BE1487" s="11"/>
      <c r="BF1487" s="11"/>
      <c r="BG1487" s="11"/>
    </row>
    <row r="1488" spans="1:59" s="1" customFormat="1" ht="75" customHeight="1">
      <c r="A1488" s="217" t="s">
        <v>4170</v>
      </c>
      <c r="B1488" s="219" t="s">
        <v>23</v>
      </c>
      <c r="C1488" s="231" t="s">
        <v>4171</v>
      </c>
      <c r="D1488" s="231" t="s">
        <v>4172</v>
      </c>
      <c r="E1488" s="220" t="s">
        <v>4173</v>
      </c>
      <c r="F1488" s="221" t="s">
        <v>4174</v>
      </c>
      <c r="G1488" s="222" t="s">
        <v>35</v>
      </c>
      <c r="H1488" s="217">
        <v>0</v>
      </c>
      <c r="I1488" s="223">
        <v>470000000</v>
      </c>
      <c r="J1488" s="224" t="s">
        <v>25</v>
      </c>
      <c r="K1488" s="219" t="s">
        <v>4016</v>
      </c>
      <c r="L1488" s="225" t="s">
        <v>26</v>
      </c>
      <c r="M1488" s="226" t="s">
        <v>27</v>
      </c>
      <c r="N1488" s="219" t="s">
        <v>4017</v>
      </c>
      <c r="O1488" s="227" t="s">
        <v>28</v>
      </c>
      <c r="P1488" s="228">
        <v>796</v>
      </c>
      <c r="Q1488" s="228" t="s">
        <v>29</v>
      </c>
      <c r="R1488" s="228" t="s">
        <v>671</v>
      </c>
      <c r="S1488" s="229">
        <v>400</v>
      </c>
      <c r="T1488" s="230">
        <f t="shared" si="50"/>
        <v>20000</v>
      </c>
      <c r="U1488" s="252">
        <f t="shared" si="51"/>
        <v>22400.000000000004</v>
      </c>
      <c r="V1488" s="252"/>
      <c r="W1488" s="218">
        <v>2016</v>
      </c>
      <c r="X1488" s="89"/>
      <c r="Y1488" s="67"/>
      <c r="Z1488" s="69"/>
      <c r="AA1488" s="67"/>
      <c r="AB1488" s="192"/>
      <c r="AC1488" s="70"/>
      <c r="AD1488" s="70"/>
      <c r="AE1488" s="70"/>
      <c r="AF1488" s="70"/>
      <c r="AG1488" s="71"/>
      <c r="AH1488" s="318"/>
      <c r="AI1488" s="67"/>
      <c r="AJ1488" s="68"/>
      <c r="AK1488" s="69"/>
      <c r="AL1488" s="68"/>
      <c r="AM1488" s="67"/>
      <c r="AN1488" s="72"/>
      <c r="AO1488" s="68"/>
      <c r="AP1488" s="72"/>
      <c r="AQ1488" s="68"/>
      <c r="AR1488" s="4"/>
      <c r="AS1488" s="4"/>
      <c r="AT1488" s="4"/>
      <c r="AU1488" s="4"/>
      <c r="AV1488" s="4"/>
      <c r="AW1488" s="4"/>
      <c r="AX1488" s="8"/>
      <c r="BD1488" s="11"/>
      <c r="BE1488" s="11"/>
      <c r="BF1488" s="11"/>
      <c r="BG1488" s="11"/>
    </row>
    <row r="1489" spans="1:89" s="1" customFormat="1" ht="75" customHeight="1">
      <c r="A1489" s="217" t="s">
        <v>4175</v>
      </c>
      <c r="B1489" s="219" t="s">
        <v>23</v>
      </c>
      <c r="C1489" s="231" t="s">
        <v>4176</v>
      </c>
      <c r="D1489" s="231" t="s">
        <v>4177</v>
      </c>
      <c r="E1489" s="220" t="s">
        <v>4178</v>
      </c>
      <c r="F1489" s="221" t="s">
        <v>4179</v>
      </c>
      <c r="G1489" s="222" t="s">
        <v>35</v>
      </c>
      <c r="H1489" s="217">
        <v>0</v>
      </c>
      <c r="I1489" s="223">
        <v>470000000</v>
      </c>
      <c r="J1489" s="224" t="s">
        <v>25</v>
      </c>
      <c r="K1489" s="219" t="s">
        <v>4016</v>
      </c>
      <c r="L1489" s="225" t="s">
        <v>26</v>
      </c>
      <c r="M1489" s="226" t="s">
        <v>27</v>
      </c>
      <c r="N1489" s="219" t="s">
        <v>4017</v>
      </c>
      <c r="O1489" s="227" t="s">
        <v>28</v>
      </c>
      <c r="P1489" s="228">
        <v>796</v>
      </c>
      <c r="Q1489" s="228" t="s">
        <v>29</v>
      </c>
      <c r="R1489" s="228" t="s">
        <v>3319</v>
      </c>
      <c r="S1489" s="229">
        <v>450</v>
      </c>
      <c r="T1489" s="230">
        <f t="shared" si="50"/>
        <v>18000</v>
      </c>
      <c r="U1489" s="252">
        <f t="shared" si="51"/>
        <v>20160.000000000004</v>
      </c>
      <c r="V1489" s="252"/>
      <c r="W1489" s="218">
        <v>2016</v>
      </c>
      <c r="X1489" s="89"/>
      <c r="Y1489" s="67"/>
      <c r="Z1489" s="69"/>
      <c r="AA1489" s="67"/>
      <c r="AB1489" s="192"/>
      <c r="AC1489" s="70"/>
      <c r="AD1489" s="70"/>
      <c r="AE1489" s="70"/>
      <c r="AF1489" s="70"/>
      <c r="AG1489" s="71"/>
      <c r="AH1489" s="318"/>
      <c r="AI1489" s="67"/>
      <c r="AJ1489" s="68"/>
      <c r="AK1489" s="69"/>
      <c r="AL1489" s="68"/>
      <c r="AM1489" s="67"/>
      <c r="AN1489" s="72"/>
      <c r="AO1489" s="68"/>
      <c r="AP1489" s="72"/>
      <c r="AQ1489" s="68"/>
      <c r="AR1489" s="4"/>
      <c r="AS1489" s="4"/>
      <c r="AT1489" s="4"/>
      <c r="AU1489" s="4"/>
      <c r="AV1489" s="4"/>
      <c r="AW1489" s="4"/>
      <c r="AX1489" s="8"/>
      <c r="BD1489" s="11"/>
      <c r="BE1489" s="11"/>
      <c r="BF1489" s="11"/>
      <c r="BG1489" s="11"/>
    </row>
    <row r="1490" spans="1:89" s="1" customFormat="1" ht="75" customHeight="1">
      <c r="A1490" s="217" t="s">
        <v>4180</v>
      </c>
      <c r="B1490" s="219" t="s">
        <v>23</v>
      </c>
      <c r="C1490" s="231" t="s">
        <v>4181</v>
      </c>
      <c r="D1490" s="231" t="s">
        <v>1492</v>
      </c>
      <c r="E1490" s="220" t="s">
        <v>1493</v>
      </c>
      <c r="F1490" s="221" t="s">
        <v>4182</v>
      </c>
      <c r="G1490" s="222" t="s">
        <v>35</v>
      </c>
      <c r="H1490" s="217">
        <v>0</v>
      </c>
      <c r="I1490" s="223">
        <v>470000000</v>
      </c>
      <c r="J1490" s="224" t="s">
        <v>25</v>
      </c>
      <c r="K1490" s="219" t="s">
        <v>4016</v>
      </c>
      <c r="L1490" s="225" t="s">
        <v>26</v>
      </c>
      <c r="M1490" s="226" t="s">
        <v>27</v>
      </c>
      <c r="N1490" s="219" t="s">
        <v>4017</v>
      </c>
      <c r="O1490" s="227" t="s">
        <v>28</v>
      </c>
      <c r="P1490" s="228">
        <v>778</v>
      </c>
      <c r="Q1490" s="228" t="s">
        <v>798</v>
      </c>
      <c r="R1490" s="228" t="s">
        <v>3132</v>
      </c>
      <c r="S1490" s="229">
        <v>1200</v>
      </c>
      <c r="T1490" s="230">
        <f t="shared" si="50"/>
        <v>12000</v>
      </c>
      <c r="U1490" s="252">
        <f t="shared" si="51"/>
        <v>13440.000000000002</v>
      </c>
      <c r="V1490" s="253"/>
      <c r="W1490" s="254">
        <v>2016</v>
      </c>
      <c r="X1490" s="89"/>
      <c r="Y1490" s="67"/>
      <c r="Z1490" s="69"/>
      <c r="AA1490" s="67"/>
      <c r="AB1490" s="192"/>
      <c r="AC1490" s="70"/>
      <c r="AD1490" s="70"/>
      <c r="AE1490" s="70"/>
      <c r="AF1490" s="70"/>
      <c r="AG1490" s="71"/>
      <c r="AH1490" s="318"/>
      <c r="AI1490" s="67"/>
      <c r="AJ1490" s="68"/>
      <c r="AK1490" s="69"/>
      <c r="AL1490" s="68"/>
      <c r="AM1490" s="67"/>
      <c r="AN1490" s="72"/>
      <c r="AO1490" s="68"/>
      <c r="AP1490" s="72"/>
      <c r="AQ1490" s="68"/>
      <c r="AR1490" s="4"/>
      <c r="AS1490" s="4"/>
      <c r="AT1490" s="4"/>
      <c r="AU1490" s="4"/>
      <c r="AV1490" s="4"/>
      <c r="AW1490" s="4"/>
      <c r="AX1490" s="8"/>
      <c r="BD1490" s="11"/>
      <c r="BE1490" s="11"/>
      <c r="BF1490" s="11"/>
      <c r="BG1490" s="11"/>
    </row>
    <row r="1491" spans="1:89" s="1" customFormat="1" ht="75" customHeight="1">
      <c r="A1491" s="217" t="s">
        <v>4183</v>
      </c>
      <c r="B1491" s="219" t="s">
        <v>23</v>
      </c>
      <c r="C1491" s="231" t="s">
        <v>4184</v>
      </c>
      <c r="D1491" s="231" t="s">
        <v>4185</v>
      </c>
      <c r="E1491" s="220" t="s">
        <v>4186</v>
      </c>
      <c r="F1491" s="221" t="s">
        <v>4187</v>
      </c>
      <c r="G1491" s="222" t="s">
        <v>35</v>
      </c>
      <c r="H1491" s="217">
        <v>0</v>
      </c>
      <c r="I1491" s="223">
        <v>470000000</v>
      </c>
      <c r="J1491" s="224" t="s">
        <v>25</v>
      </c>
      <c r="K1491" s="219" t="s">
        <v>4016</v>
      </c>
      <c r="L1491" s="225" t="s">
        <v>26</v>
      </c>
      <c r="M1491" s="226" t="s">
        <v>27</v>
      </c>
      <c r="N1491" s="219" t="s">
        <v>4017</v>
      </c>
      <c r="O1491" s="227" t="s">
        <v>28</v>
      </c>
      <c r="P1491" s="228" t="s">
        <v>764</v>
      </c>
      <c r="Q1491" s="228" t="s">
        <v>763</v>
      </c>
      <c r="R1491" s="228" t="s">
        <v>2330</v>
      </c>
      <c r="S1491" s="229">
        <v>2000</v>
      </c>
      <c r="T1491" s="230">
        <f t="shared" si="50"/>
        <v>8000</v>
      </c>
      <c r="U1491" s="252">
        <f t="shared" si="51"/>
        <v>8960</v>
      </c>
      <c r="V1491" s="252"/>
      <c r="W1491" s="218">
        <v>2016</v>
      </c>
      <c r="X1491" s="89"/>
      <c r="Y1491" s="67"/>
      <c r="Z1491" s="69"/>
      <c r="AA1491" s="67"/>
      <c r="AB1491" s="192"/>
      <c r="AC1491" s="70"/>
      <c r="AD1491" s="70"/>
      <c r="AE1491" s="70"/>
      <c r="AF1491" s="70"/>
      <c r="AG1491" s="71"/>
      <c r="AH1491" s="318"/>
      <c r="AI1491" s="67"/>
      <c r="AJ1491" s="68"/>
      <c r="AK1491" s="69"/>
      <c r="AL1491" s="68"/>
      <c r="AM1491" s="67"/>
      <c r="AN1491" s="72"/>
      <c r="AO1491" s="68"/>
      <c r="AP1491" s="72"/>
      <c r="AQ1491" s="68"/>
      <c r="AR1491" s="4"/>
      <c r="AS1491" s="4"/>
      <c r="AT1491" s="4"/>
      <c r="AU1491" s="4"/>
      <c r="AV1491" s="4"/>
      <c r="AW1491" s="4"/>
      <c r="AX1491" s="8"/>
      <c r="BD1491" s="11"/>
      <c r="BE1491" s="11"/>
      <c r="BF1491" s="11"/>
      <c r="BG1491" s="11"/>
    </row>
    <row r="1492" spans="1:89" s="1" customFormat="1" ht="75" customHeight="1">
      <c r="A1492" s="217" t="s">
        <v>4188</v>
      </c>
      <c r="B1492" s="219" t="s">
        <v>23</v>
      </c>
      <c r="C1492" s="231" t="s">
        <v>4189</v>
      </c>
      <c r="D1492" s="231" t="s">
        <v>4185</v>
      </c>
      <c r="E1492" s="220" t="s">
        <v>4190</v>
      </c>
      <c r="F1492" s="221" t="s">
        <v>4191</v>
      </c>
      <c r="G1492" s="222" t="s">
        <v>35</v>
      </c>
      <c r="H1492" s="217">
        <v>0</v>
      </c>
      <c r="I1492" s="223">
        <v>470000000</v>
      </c>
      <c r="J1492" s="224" t="s">
        <v>25</v>
      </c>
      <c r="K1492" s="219" t="s">
        <v>4016</v>
      </c>
      <c r="L1492" s="225" t="s">
        <v>26</v>
      </c>
      <c r="M1492" s="226" t="s">
        <v>27</v>
      </c>
      <c r="N1492" s="219" t="s">
        <v>4017</v>
      </c>
      <c r="O1492" s="227" t="s">
        <v>28</v>
      </c>
      <c r="P1492" s="228" t="s">
        <v>764</v>
      </c>
      <c r="Q1492" s="228" t="s">
        <v>763</v>
      </c>
      <c r="R1492" s="228" t="s">
        <v>749</v>
      </c>
      <c r="S1492" s="229">
        <v>2500</v>
      </c>
      <c r="T1492" s="230">
        <f t="shared" si="50"/>
        <v>30000</v>
      </c>
      <c r="U1492" s="252">
        <f t="shared" si="51"/>
        <v>33600</v>
      </c>
      <c r="V1492" s="252"/>
      <c r="W1492" s="218">
        <v>2016</v>
      </c>
      <c r="X1492" s="89"/>
      <c r="Y1492" s="67"/>
      <c r="Z1492" s="69"/>
      <c r="AA1492" s="67"/>
      <c r="AB1492" s="192"/>
      <c r="AC1492" s="70"/>
      <c r="AD1492" s="70"/>
      <c r="AE1492" s="70"/>
      <c r="AF1492" s="70"/>
      <c r="AG1492" s="71"/>
      <c r="AH1492" s="318"/>
      <c r="AI1492" s="67"/>
      <c r="AJ1492" s="68"/>
      <c r="AK1492" s="69"/>
      <c r="AL1492" s="68"/>
      <c r="AM1492" s="67"/>
      <c r="AN1492" s="72"/>
      <c r="AO1492" s="68"/>
      <c r="AP1492" s="72"/>
      <c r="AQ1492" s="68"/>
      <c r="AR1492" s="4"/>
      <c r="AS1492" s="4"/>
      <c r="AT1492" s="4"/>
      <c r="AU1492" s="4"/>
      <c r="AV1492" s="4"/>
      <c r="AW1492" s="4"/>
      <c r="AX1492" s="8"/>
      <c r="BD1492" s="11"/>
      <c r="BE1492" s="11"/>
      <c r="BF1492" s="11"/>
      <c r="BG1492" s="11"/>
    </row>
    <row r="1493" spans="1:89" s="1" customFormat="1" ht="75" customHeight="1">
      <c r="A1493" s="217" t="s">
        <v>4192</v>
      </c>
      <c r="B1493" s="219" t="s">
        <v>23</v>
      </c>
      <c r="C1493" s="231" t="s">
        <v>4193</v>
      </c>
      <c r="D1493" s="231" t="s">
        <v>4107</v>
      </c>
      <c r="E1493" s="220" t="s">
        <v>4194</v>
      </c>
      <c r="F1493" s="221" t="s">
        <v>4195</v>
      </c>
      <c r="G1493" s="222" t="s">
        <v>35</v>
      </c>
      <c r="H1493" s="217">
        <v>0</v>
      </c>
      <c r="I1493" s="223">
        <v>470000000</v>
      </c>
      <c r="J1493" s="224" t="s">
        <v>25</v>
      </c>
      <c r="K1493" s="219" t="s">
        <v>4016</v>
      </c>
      <c r="L1493" s="225" t="s">
        <v>26</v>
      </c>
      <c r="M1493" s="226" t="s">
        <v>27</v>
      </c>
      <c r="N1493" s="219" t="s">
        <v>4017</v>
      </c>
      <c r="O1493" s="227" t="s">
        <v>28</v>
      </c>
      <c r="P1493" s="228">
        <v>778</v>
      </c>
      <c r="Q1493" s="228" t="s">
        <v>798</v>
      </c>
      <c r="R1493" s="228" t="s">
        <v>750</v>
      </c>
      <c r="S1493" s="229">
        <v>2500</v>
      </c>
      <c r="T1493" s="230">
        <f t="shared" si="50"/>
        <v>15000</v>
      </c>
      <c r="U1493" s="252">
        <f t="shared" si="51"/>
        <v>16800</v>
      </c>
      <c r="V1493" s="253"/>
      <c r="W1493" s="254">
        <v>2016</v>
      </c>
      <c r="X1493" s="89"/>
      <c r="Y1493" s="67"/>
      <c r="Z1493" s="69"/>
      <c r="AA1493" s="67"/>
      <c r="AB1493" s="192"/>
      <c r="AC1493" s="70"/>
      <c r="AD1493" s="70"/>
      <c r="AE1493" s="70"/>
      <c r="AF1493" s="70"/>
      <c r="AG1493" s="71"/>
      <c r="AH1493" s="318"/>
      <c r="AI1493" s="67"/>
      <c r="AJ1493" s="68"/>
      <c r="AK1493" s="69"/>
      <c r="AL1493" s="68"/>
      <c r="AM1493" s="67"/>
      <c r="AN1493" s="72"/>
      <c r="AO1493" s="68"/>
      <c r="AP1493" s="72"/>
      <c r="AQ1493" s="68"/>
      <c r="AR1493" s="4"/>
      <c r="AS1493" s="4"/>
      <c r="AT1493" s="4"/>
      <c r="AU1493" s="4"/>
      <c r="AV1493" s="4"/>
      <c r="AW1493" s="4"/>
      <c r="AX1493" s="8"/>
      <c r="BD1493" s="11"/>
      <c r="BE1493" s="11"/>
      <c r="BF1493" s="11"/>
      <c r="BG1493" s="11"/>
    </row>
    <row r="1494" spans="1:89" s="1" customFormat="1" ht="75" customHeight="1">
      <c r="A1494" s="217" t="s">
        <v>4196</v>
      </c>
      <c r="B1494" s="219" t="s">
        <v>23</v>
      </c>
      <c r="C1494" s="231" t="s">
        <v>4197</v>
      </c>
      <c r="D1494" s="231" t="s">
        <v>4198</v>
      </c>
      <c r="E1494" s="220" t="s">
        <v>4199</v>
      </c>
      <c r="F1494" s="221" t="s">
        <v>4200</v>
      </c>
      <c r="G1494" s="222" t="s">
        <v>35</v>
      </c>
      <c r="H1494" s="217">
        <v>0</v>
      </c>
      <c r="I1494" s="223">
        <v>470000000</v>
      </c>
      <c r="J1494" s="224" t="s">
        <v>25</v>
      </c>
      <c r="K1494" s="219" t="s">
        <v>4016</v>
      </c>
      <c r="L1494" s="225" t="s">
        <v>26</v>
      </c>
      <c r="M1494" s="226" t="s">
        <v>27</v>
      </c>
      <c r="N1494" s="219" t="s">
        <v>4017</v>
      </c>
      <c r="O1494" s="227" t="s">
        <v>28</v>
      </c>
      <c r="P1494" s="228" t="s">
        <v>764</v>
      </c>
      <c r="Q1494" s="228" t="s">
        <v>763</v>
      </c>
      <c r="R1494" s="228" t="s">
        <v>735</v>
      </c>
      <c r="S1494" s="229">
        <v>600</v>
      </c>
      <c r="T1494" s="230">
        <f t="shared" si="50"/>
        <v>10800</v>
      </c>
      <c r="U1494" s="252">
        <f t="shared" si="51"/>
        <v>12096.000000000002</v>
      </c>
      <c r="V1494" s="253"/>
      <c r="W1494" s="254">
        <v>2016</v>
      </c>
      <c r="X1494" s="89"/>
      <c r="Y1494" s="67"/>
      <c r="Z1494" s="69"/>
      <c r="AA1494" s="67"/>
      <c r="AB1494" s="192"/>
      <c r="AC1494" s="70"/>
      <c r="AD1494" s="70"/>
      <c r="AE1494" s="70"/>
      <c r="AF1494" s="70"/>
      <c r="AG1494" s="71"/>
      <c r="AH1494" s="318"/>
      <c r="AI1494" s="67"/>
      <c r="AJ1494" s="68"/>
      <c r="AK1494" s="69"/>
      <c r="AL1494" s="68"/>
      <c r="AM1494" s="67"/>
      <c r="AN1494" s="72"/>
      <c r="AO1494" s="68"/>
      <c r="AP1494" s="72"/>
      <c r="AQ1494" s="68"/>
      <c r="AR1494" s="4"/>
      <c r="AS1494" s="4"/>
      <c r="AT1494" s="4"/>
      <c r="AU1494" s="4"/>
      <c r="AV1494" s="4"/>
      <c r="AW1494" s="4"/>
      <c r="AX1494" s="8"/>
      <c r="BD1494" s="11"/>
      <c r="BE1494" s="11"/>
      <c r="BF1494" s="11"/>
      <c r="BG1494" s="11"/>
    </row>
    <row r="1495" spans="1:89" s="1" customFormat="1" ht="75" customHeight="1">
      <c r="A1495" s="217" t="s">
        <v>4201</v>
      </c>
      <c r="B1495" s="219" t="s">
        <v>23</v>
      </c>
      <c r="C1495" s="231" t="s">
        <v>4202</v>
      </c>
      <c r="D1495" s="231" t="s">
        <v>1023</v>
      </c>
      <c r="E1495" s="220" t="s">
        <v>4203</v>
      </c>
      <c r="F1495" s="221" t="s">
        <v>4204</v>
      </c>
      <c r="G1495" s="222" t="s">
        <v>35</v>
      </c>
      <c r="H1495" s="217">
        <v>0</v>
      </c>
      <c r="I1495" s="223">
        <v>470000000</v>
      </c>
      <c r="J1495" s="224" t="s">
        <v>25</v>
      </c>
      <c r="K1495" s="219" t="s">
        <v>4016</v>
      </c>
      <c r="L1495" s="225" t="s">
        <v>26</v>
      </c>
      <c r="M1495" s="226" t="s">
        <v>27</v>
      </c>
      <c r="N1495" s="219" t="s">
        <v>4017</v>
      </c>
      <c r="O1495" s="227" t="s">
        <v>28</v>
      </c>
      <c r="P1495" s="228">
        <v>796</v>
      </c>
      <c r="Q1495" s="228" t="s">
        <v>29</v>
      </c>
      <c r="R1495" s="228" t="s">
        <v>3132</v>
      </c>
      <c r="S1495" s="229">
        <v>1000</v>
      </c>
      <c r="T1495" s="230">
        <f t="shared" si="50"/>
        <v>10000</v>
      </c>
      <c r="U1495" s="252">
        <f t="shared" si="51"/>
        <v>11200.000000000002</v>
      </c>
      <c r="V1495" s="253"/>
      <c r="W1495" s="254">
        <v>2016</v>
      </c>
      <c r="X1495" s="89"/>
      <c r="Y1495" s="67"/>
      <c r="Z1495" s="69"/>
      <c r="AA1495" s="67"/>
      <c r="AB1495" s="192"/>
      <c r="AC1495" s="70"/>
      <c r="AD1495" s="70"/>
      <c r="AE1495" s="70"/>
      <c r="AF1495" s="70"/>
      <c r="AG1495" s="71"/>
      <c r="AH1495" s="318"/>
      <c r="AI1495" s="67"/>
      <c r="AJ1495" s="68"/>
      <c r="AK1495" s="69"/>
      <c r="AL1495" s="68"/>
      <c r="AM1495" s="67"/>
      <c r="AN1495" s="72"/>
      <c r="AO1495" s="68"/>
      <c r="AP1495" s="72"/>
      <c r="AQ1495" s="68"/>
      <c r="AR1495" s="4"/>
      <c r="AS1495" s="4"/>
      <c r="AT1495" s="4"/>
      <c r="AU1495" s="4"/>
      <c r="AV1495" s="4"/>
      <c r="AW1495" s="4"/>
      <c r="AX1495" s="8"/>
      <c r="BD1495" s="11"/>
      <c r="BE1495" s="11"/>
      <c r="BF1495" s="11"/>
      <c r="BG1495" s="11"/>
    </row>
    <row r="1496" spans="1:89" s="1" customFormat="1" ht="75" customHeight="1">
      <c r="A1496" s="217" t="s">
        <v>4205</v>
      </c>
      <c r="B1496" s="219" t="s">
        <v>23</v>
      </c>
      <c r="C1496" s="231" t="s">
        <v>4206</v>
      </c>
      <c r="D1496" s="231" t="s">
        <v>4207</v>
      </c>
      <c r="E1496" s="220" t="s">
        <v>4208</v>
      </c>
      <c r="F1496" s="221" t="s">
        <v>4209</v>
      </c>
      <c r="G1496" s="222" t="s">
        <v>35</v>
      </c>
      <c r="H1496" s="217">
        <v>0</v>
      </c>
      <c r="I1496" s="223">
        <v>470000000</v>
      </c>
      <c r="J1496" s="224" t="s">
        <v>25</v>
      </c>
      <c r="K1496" s="219" t="s">
        <v>4016</v>
      </c>
      <c r="L1496" s="225" t="s">
        <v>26</v>
      </c>
      <c r="M1496" s="226" t="s">
        <v>27</v>
      </c>
      <c r="N1496" s="219" t="s">
        <v>4017</v>
      </c>
      <c r="O1496" s="227" t="s">
        <v>28</v>
      </c>
      <c r="P1496" s="228">
        <v>778</v>
      </c>
      <c r="Q1496" s="228" t="s">
        <v>798</v>
      </c>
      <c r="R1496" s="228" t="s">
        <v>4063</v>
      </c>
      <c r="S1496" s="229">
        <v>1400</v>
      </c>
      <c r="T1496" s="230">
        <f t="shared" si="50"/>
        <v>2800</v>
      </c>
      <c r="U1496" s="252">
        <f t="shared" si="51"/>
        <v>3136.0000000000005</v>
      </c>
      <c r="V1496" s="253"/>
      <c r="W1496" s="254">
        <v>2016</v>
      </c>
      <c r="X1496" s="89"/>
      <c r="Y1496" s="67"/>
      <c r="Z1496" s="69"/>
      <c r="AA1496" s="67"/>
      <c r="AB1496" s="192"/>
      <c r="AC1496" s="70"/>
      <c r="AD1496" s="70"/>
      <c r="AE1496" s="70"/>
      <c r="AF1496" s="70"/>
      <c r="AG1496" s="71"/>
      <c r="AH1496" s="318"/>
      <c r="AI1496" s="67"/>
      <c r="AJ1496" s="68"/>
      <c r="AK1496" s="69"/>
      <c r="AL1496" s="68"/>
      <c r="AM1496" s="67"/>
      <c r="AN1496" s="72"/>
      <c r="AO1496" s="68"/>
      <c r="AP1496" s="72"/>
      <c r="AQ1496" s="68"/>
      <c r="AR1496" s="4"/>
      <c r="AS1496" s="4"/>
      <c r="AT1496" s="4"/>
      <c r="AU1496" s="4"/>
      <c r="AV1496" s="4"/>
      <c r="AW1496" s="4"/>
      <c r="AX1496" s="8"/>
      <c r="BD1496" s="11"/>
      <c r="BE1496" s="11"/>
      <c r="BF1496" s="11"/>
      <c r="BG1496" s="11"/>
    </row>
    <row r="1497" spans="1:89" s="1" customFormat="1" ht="84.75" customHeight="1">
      <c r="A1497" s="217" t="s">
        <v>4210</v>
      </c>
      <c r="B1497" s="218" t="s">
        <v>23</v>
      </c>
      <c r="C1497" s="218" t="s">
        <v>960</v>
      </c>
      <c r="D1497" s="218" t="s">
        <v>961</v>
      </c>
      <c r="E1497" s="218" t="s">
        <v>962</v>
      </c>
      <c r="F1497" s="218" t="s">
        <v>4211</v>
      </c>
      <c r="G1497" s="222" t="s">
        <v>35</v>
      </c>
      <c r="H1497" s="217">
        <v>0</v>
      </c>
      <c r="I1497" s="223">
        <v>470000000</v>
      </c>
      <c r="J1497" s="224" t="s">
        <v>25</v>
      </c>
      <c r="K1497" s="219" t="s">
        <v>4016</v>
      </c>
      <c r="L1497" s="225" t="s">
        <v>26</v>
      </c>
      <c r="M1497" s="226" t="s">
        <v>27</v>
      </c>
      <c r="N1497" s="219" t="s">
        <v>4017</v>
      </c>
      <c r="O1497" s="227" t="s">
        <v>28</v>
      </c>
      <c r="P1497" s="228">
        <v>796</v>
      </c>
      <c r="Q1497" s="228" t="s">
        <v>29</v>
      </c>
      <c r="R1497" s="218" t="s">
        <v>4212</v>
      </c>
      <c r="S1497" s="256">
        <v>80</v>
      </c>
      <c r="T1497" s="256">
        <f t="shared" si="50"/>
        <v>23200</v>
      </c>
      <c r="U1497" s="256">
        <f t="shared" si="51"/>
        <v>25984.000000000004</v>
      </c>
      <c r="V1497" s="218"/>
      <c r="W1497" s="218">
        <v>2016</v>
      </c>
      <c r="X1497" s="66"/>
      <c r="Y1497" s="67"/>
      <c r="Z1497" s="69"/>
      <c r="AA1497" s="67"/>
      <c r="AB1497" s="69"/>
      <c r="AC1497" s="70"/>
      <c r="AD1497" s="70"/>
      <c r="AE1497" s="70"/>
      <c r="AF1497" s="70"/>
      <c r="AG1497" s="71"/>
      <c r="AH1497" s="318"/>
      <c r="AI1497" s="67"/>
      <c r="AJ1497" s="68"/>
      <c r="AK1497" s="69"/>
      <c r="AL1497" s="68"/>
      <c r="AM1497" s="67"/>
      <c r="AN1497" s="72"/>
      <c r="AO1497" s="68"/>
      <c r="AP1497" s="72"/>
      <c r="AQ1497" s="68"/>
      <c r="AR1497" s="4"/>
      <c r="AS1497" s="4"/>
      <c r="AT1497" s="4"/>
      <c r="AU1497" s="4"/>
      <c r="AV1497" s="4"/>
      <c r="AW1497" s="4"/>
      <c r="AX1497" s="8"/>
      <c r="BD1497" s="11"/>
      <c r="BE1497" s="11"/>
      <c r="BF1497" s="11"/>
      <c r="BG1497" s="11"/>
    </row>
    <row r="1498" spans="1:89" s="12" customFormat="1" ht="69.75" customHeight="1">
      <c r="A1498" s="371" t="s">
        <v>4213</v>
      </c>
      <c r="B1498" s="372" t="s">
        <v>23</v>
      </c>
      <c r="C1498" s="103" t="s">
        <v>273</v>
      </c>
      <c r="D1498" s="63" t="s">
        <v>274</v>
      </c>
      <c r="E1498" s="63" t="s">
        <v>275</v>
      </c>
      <c r="F1498" s="459" t="s">
        <v>189</v>
      </c>
      <c r="G1498" s="371" t="s">
        <v>35</v>
      </c>
      <c r="H1498" s="83">
        <v>0</v>
      </c>
      <c r="I1498" s="84">
        <v>470000000</v>
      </c>
      <c r="J1498" s="372" t="s">
        <v>25</v>
      </c>
      <c r="K1498" s="64" t="s">
        <v>626</v>
      </c>
      <c r="L1498" s="85" t="s">
        <v>39</v>
      </c>
      <c r="M1498" s="371" t="s">
        <v>27</v>
      </c>
      <c r="N1498" s="86" t="s">
        <v>4010</v>
      </c>
      <c r="O1498" s="64" t="s">
        <v>38</v>
      </c>
      <c r="P1498" s="87" t="s">
        <v>517</v>
      </c>
      <c r="Q1498" s="64" t="s">
        <v>105</v>
      </c>
      <c r="R1498" s="460" t="s">
        <v>4217</v>
      </c>
      <c r="S1498" s="89">
        <v>32</v>
      </c>
      <c r="T1498" s="90">
        <f t="shared" si="50"/>
        <v>4442272</v>
      </c>
      <c r="U1498" s="90">
        <f t="shared" si="51"/>
        <v>4975344.6400000006</v>
      </c>
      <c r="V1498" s="371"/>
      <c r="W1498" s="62" t="s">
        <v>262</v>
      </c>
      <c r="X1498" s="90"/>
      <c r="Y1498" s="105"/>
      <c r="Z1498" s="74"/>
      <c r="AA1498" s="22"/>
      <c r="AB1498" s="141"/>
      <c r="AC1498" s="248"/>
      <c r="AD1498" s="248"/>
      <c r="AE1498" s="248"/>
      <c r="AF1498" s="248"/>
      <c r="AG1498" s="293"/>
      <c r="AH1498" s="400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401"/>
      <c r="AS1498" s="401"/>
      <c r="AT1498" s="401"/>
      <c r="AU1498" s="401"/>
      <c r="AV1498" s="401"/>
      <c r="AW1498" s="401"/>
      <c r="AX1498" s="401"/>
      <c r="AY1498" s="401"/>
      <c r="AZ1498" s="401"/>
      <c r="BA1498" s="401"/>
      <c r="BB1498" s="401"/>
      <c r="BC1498" s="401"/>
      <c r="BD1498" s="401"/>
      <c r="BE1498" s="401"/>
      <c r="BF1498" s="401"/>
      <c r="BG1498" s="401"/>
      <c r="BH1498" s="401"/>
      <c r="BI1498" s="401"/>
      <c r="BJ1498" s="401"/>
      <c r="BK1498" s="401"/>
      <c r="BL1498" s="401"/>
      <c r="BM1498" s="401"/>
      <c r="BN1498" s="401"/>
      <c r="BO1498" s="401"/>
      <c r="BP1498" s="401"/>
      <c r="BQ1498" s="401"/>
      <c r="BR1498" s="401"/>
      <c r="BS1498" s="401"/>
      <c r="BT1498" s="401"/>
      <c r="BU1498" s="401"/>
      <c r="BV1498" s="401"/>
      <c r="BW1498" s="401"/>
      <c r="BX1498" s="401"/>
      <c r="BY1498" s="401"/>
      <c r="BZ1498" s="401"/>
      <c r="CA1498" s="401"/>
      <c r="CB1498" s="401"/>
      <c r="CC1498" s="401"/>
      <c r="CD1498" s="401"/>
      <c r="CE1498" s="401"/>
      <c r="CF1498" s="401"/>
      <c r="CG1498" s="401"/>
      <c r="CH1498" s="401"/>
      <c r="CI1498" s="401"/>
      <c r="CJ1498" s="401"/>
      <c r="CK1498" s="401"/>
    </row>
    <row r="1499" spans="1:89" s="1" customFormat="1" ht="75" customHeight="1">
      <c r="A1499" s="218" t="s">
        <v>4235</v>
      </c>
      <c r="B1499" s="218" t="s">
        <v>23</v>
      </c>
      <c r="C1499" s="218" t="s">
        <v>3078</v>
      </c>
      <c r="D1499" s="218" t="s">
        <v>42</v>
      </c>
      <c r="E1499" s="218" t="s">
        <v>3079</v>
      </c>
      <c r="F1499" s="221" t="s">
        <v>4236</v>
      </c>
      <c r="G1499" s="218" t="s">
        <v>35</v>
      </c>
      <c r="H1499" s="218">
        <v>0</v>
      </c>
      <c r="I1499" s="218">
        <v>470000000</v>
      </c>
      <c r="J1499" s="218" t="s">
        <v>25</v>
      </c>
      <c r="K1499" s="218" t="s">
        <v>1598</v>
      </c>
      <c r="L1499" s="218" t="s">
        <v>26</v>
      </c>
      <c r="M1499" s="430" t="s">
        <v>27</v>
      </c>
      <c r="N1499" s="225" t="s">
        <v>4237</v>
      </c>
      <c r="O1499" s="225" t="s">
        <v>38</v>
      </c>
      <c r="P1499" s="218">
        <v>796</v>
      </c>
      <c r="Q1499" s="218" t="s">
        <v>29</v>
      </c>
      <c r="R1499" s="218" t="s">
        <v>813</v>
      </c>
      <c r="S1499" s="501">
        <f>72000/1.1</f>
        <v>65454.545454545449</v>
      </c>
      <c r="T1499" s="256">
        <f t="shared" si="50"/>
        <v>65454.545454545449</v>
      </c>
      <c r="U1499" s="256">
        <f t="shared" si="51"/>
        <v>73309.090909090912</v>
      </c>
      <c r="V1499" s="218"/>
      <c r="W1499" s="218">
        <v>2016</v>
      </c>
      <c r="X1499" s="66"/>
      <c r="Y1499" s="67"/>
      <c r="Z1499" s="68"/>
      <c r="AA1499" s="67"/>
      <c r="AB1499" s="67"/>
      <c r="AC1499" s="70"/>
      <c r="AD1499" s="70"/>
      <c r="AE1499" s="70"/>
      <c r="AF1499" s="70"/>
      <c r="AG1499" s="71"/>
      <c r="AH1499" s="318"/>
      <c r="AI1499" s="67"/>
      <c r="AJ1499" s="68"/>
      <c r="AK1499" s="69"/>
      <c r="AL1499" s="68"/>
      <c r="AM1499" s="67"/>
      <c r="AN1499" s="72"/>
      <c r="AO1499" s="68"/>
      <c r="AP1499" s="72"/>
      <c r="AQ1499" s="68"/>
      <c r="AR1499" s="4"/>
      <c r="AS1499" s="4"/>
      <c r="AT1499" s="4"/>
      <c r="AU1499" s="4"/>
      <c r="AV1499" s="4"/>
      <c r="AW1499" s="4"/>
      <c r="AX1499" s="8"/>
      <c r="BD1499" s="11"/>
      <c r="BE1499" s="11"/>
      <c r="BF1499" s="11"/>
      <c r="BG1499" s="11"/>
    </row>
    <row r="1500" spans="1:89" s="1" customFormat="1" ht="75" customHeight="1">
      <c r="A1500" s="218" t="s">
        <v>4238</v>
      </c>
      <c r="B1500" s="218" t="s">
        <v>23</v>
      </c>
      <c r="C1500" s="218" t="s">
        <v>4239</v>
      </c>
      <c r="D1500" s="218" t="s">
        <v>4240</v>
      </c>
      <c r="E1500" s="218" t="s">
        <v>4241</v>
      </c>
      <c r="F1500" s="221" t="s">
        <v>4242</v>
      </c>
      <c r="G1500" s="218" t="s">
        <v>35</v>
      </c>
      <c r="H1500" s="218">
        <v>0</v>
      </c>
      <c r="I1500" s="218">
        <v>470000000</v>
      </c>
      <c r="J1500" s="218" t="s">
        <v>25</v>
      </c>
      <c r="K1500" s="218" t="s">
        <v>1598</v>
      </c>
      <c r="L1500" s="218" t="s">
        <v>26</v>
      </c>
      <c r="M1500" s="430" t="s">
        <v>27</v>
      </c>
      <c r="N1500" s="225" t="s">
        <v>4237</v>
      </c>
      <c r="O1500" s="225" t="s">
        <v>38</v>
      </c>
      <c r="P1500" s="218">
        <v>796</v>
      </c>
      <c r="Q1500" s="218" t="s">
        <v>29</v>
      </c>
      <c r="R1500" s="218" t="s">
        <v>813</v>
      </c>
      <c r="S1500" s="501">
        <f>775000/1.1</f>
        <v>704545.45454545447</v>
      </c>
      <c r="T1500" s="256">
        <f t="shared" si="50"/>
        <v>704545.45454545447</v>
      </c>
      <c r="U1500" s="256">
        <f t="shared" si="51"/>
        <v>789090.90909090906</v>
      </c>
      <c r="V1500" s="218"/>
      <c r="W1500" s="218">
        <v>2016</v>
      </c>
      <c r="X1500" s="66"/>
      <c r="Y1500" s="67"/>
      <c r="Z1500" s="68"/>
      <c r="AA1500" s="67"/>
      <c r="AB1500" s="67"/>
      <c r="AC1500" s="70"/>
      <c r="AD1500" s="70"/>
      <c r="AE1500" s="70"/>
      <c r="AF1500" s="70"/>
      <c r="AG1500" s="71"/>
      <c r="AH1500" s="318"/>
      <c r="AI1500" s="67"/>
      <c r="AJ1500" s="68"/>
      <c r="AK1500" s="69"/>
      <c r="AL1500" s="68"/>
      <c r="AM1500" s="67"/>
      <c r="AN1500" s="72"/>
      <c r="AO1500" s="68"/>
      <c r="AP1500" s="72"/>
      <c r="AQ1500" s="68"/>
      <c r="AR1500" s="4"/>
      <c r="AS1500" s="4"/>
      <c r="AT1500" s="4"/>
      <c r="AU1500" s="4"/>
      <c r="AV1500" s="4"/>
      <c r="AW1500" s="4"/>
      <c r="AX1500" s="8"/>
      <c r="BD1500" s="11"/>
      <c r="BE1500" s="11"/>
      <c r="BF1500" s="11"/>
      <c r="BG1500" s="11"/>
    </row>
    <row r="1501" spans="1:89" s="1" customFormat="1" ht="75" customHeight="1">
      <c r="A1501" s="218" t="s">
        <v>4243</v>
      </c>
      <c r="B1501" s="218" t="s">
        <v>23</v>
      </c>
      <c r="C1501" s="218" t="s">
        <v>4244</v>
      </c>
      <c r="D1501" s="218" t="s">
        <v>4240</v>
      </c>
      <c r="E1501" s="218" t="s">
        <v>4245</v>
      </c>
      <c r="F1501" s="221" t="s">
        <v>4246</v>
      </c>
      <c r="G1501" s="218" t="s">
        <v>35</v>
      </c>
      <c r="H1501" s="218">
        <v>0</v>
      </c>
      <c r="I1501" s="218">
        <v>470000000</v>
      </c>
      <c r="J1501" s="218" t="s">
        <v>25</v>
      </c>
      <c r="K1501" s="218" t="s">
        <v>1598</v>
      </c>
      <c r="L1501" s="218" t="s">
        <v>26</v>
      </c>
      <c r="M1501" s="430" t="s">
        <v>27</v>
      </c>
      <c r="N1501" s="225" t="s">
        <v>4237</v>
      </c>
      <c r="O1501" s="225" t="s">
        <v>38</v>
      </c>
      <c r="P1501" s="218">
        <v>796</v>
      </c>
      <c r="Q1501" s="218" t="s">
        <v>29</v>
      </c>
      <c r="R1501" s="218" t="s">
        <v>813</v>
      </c>
      <c r="S1501" s="501">
        <f>499000/1.1</f>
        <v>453636.36363636359</v>
      </c>
      <c r="T1501" s="256">
        <f t="shared" si="50"/>
        <v>453636.36363636359</v>
      </c>
      <c r="U1501" s="256">
        <f t="shared" si="51"/>
        <v>508072.72727272729</v>
      </c>
      <c r="V1501" s="218"/>
      <c r="W1501" s="218">
        <v>2016</v>
      </c>
      <c r="X1501" s="66"/>
      <c r="Y1501" s="67"/>
      <c r="Z1501" s="68"/>
      <c r="AA1501" s="67"/>
      <c r="AB1501" s="67"/>
      <c r="AC1501" s="70"/>
      <c r="AD1501" s="70"/>
      <c r="AE1501" s="70"/>
      <c r="AF1501" s="70"/>
      <c r="AG1501" s="71"/>
      <c r="AH1501" s="318"/>
      <c r="AI1501" s="67"/>
      <c r="AJ1501" s="68"/>
      <c r="AK1501" s="69"/>
      <c r="AL1501" s="68"/>
      <c r="AM1501" s="67"/>
      <c r="AN1501" s="72"/>
      <c r="AO1501" s="68"/>
      <c r="AP1501" s="72"/>
      <c r="AQ1501" s="68"/>
      <c r="AR1501" s="4"/>
      <c r="AS1501" s="4"/>
      <c r="AT1501" s="4"/>
      <c r="AU1501" s="4"/>
      <c r="AV1501" s="4"/>
      <c r="AW1501" s="4"/>
      <c r="AX1501" s="8"/>
      <c r="BD1501" s="11"/>
      <c r="BE1501" s="11"/>
      <c r="BF1501" s="11"/>
      <c r="BG1501" s="11"/>
    </row>
    <row r="1502" spans="1:89" s="1" customFormat="1" ht="75" customHeight="1">
      <c r="A1502" s="218" t="s">
        <v>4247</v>
      </c>
      <c r="B1502" s="218" t="s">
        <v>23</v>
      </c>
      <c r="C1502" s="218" t="s">
        <v>4244</v>
      </c>
      <c r="D1502" s="218" t="s">
        <v>4240</v>
      </c>
      <c r="E1502" s="218" t="s">
        <v>4245</v>
      </c>
      <c r="F1502" s="221" t="s">
        <v>4248</v>
      </c>
      <c r="G1502" s="218" t="s">
        <v>35</v>
      </c>
      <c r="H1502" s="218">
        <v>0</v>
      </c>
      <c r="I1502" s="218">
        <v>470000000</v>
      </c>
      <c r="J1502" s="218" t="s">
        <v>25</v>
      </c>
      <c r="K1502" s="218" t="s">
        <v>1598</v>
      </c>
      <c r="L1502" s="218" t="s">
        <v>26</v>
      </c>
      <c r="M1502" s="430" t="s">
        <v>27</v>
      </c>
      <c r="N1502" s="225" t="s">
        <v>4237</v>
      </c>
      <c r="O1502" s="225" t="s">
        <v>38</v>
      </c>
      <c r="P1502" s="218">
        <v>796</v>
      </c>
      <c r="Q1502" s="218" t="s">
        <v>29</v>
      </c>
      <c r="R1502" s="218" t="s">
        <v>813</v>
      </c>
      <c r="S1502" s="501">
        <f>316000/1.1</f>
        <v>287272.72727272724</v>
      </c>
      <c r="T1502" s="256">
        <f t="shared" ref="T1502:T1565" si="52">S1502*R1502</f>
        <v>287272.72727272724</v>
      </c>
      <c r="U1502" s="256">
        <f t="shared" ref="U1502:U1565" si="53">T1502*1.12</f>
        <v>321745.45454545453</v>
      </c>
      <c r="V1502" s="218"/>
      <c r="W1502" s="218">
        <v>2016</v>
      </c>
      <c r="X1502" s="66"/>
      <c r="Y1502" s="67"/>
      <c r="Z1502" s="68"/>
      <c r="AA1502" s="67"/>
      <c r="AB1502" s="67"/>
      <c r="AC1502" s="70"/>
      <c r="AD1502" s="70"/>
      <c r="AE1502" s="70"/>
      <c r="AF1502" s="70"/>
      <c r="AG1502" s="71"/>
      <c r="AH1502" s="318"/>
      <c r="AI1502" s="67"/>
      <c r="AJ1502" s="68"/>
      <c r="AK1502" s="69"/>
      <c r="AL1502" s="68"/>
      <c r="AM1502" s="67"/>
      <c r="AN1502" s="72"/>
      <c r="AO1502" s="68"/>
      <c r="AP1502" s="72"/>
      <c r="AQ1502" s="68"/>
      <c r="AR1502" s="4"/>
      <c r="AS1502" s="4"/>
      <c r="AT1502" s="4"/>
      <c r="AU1502" s="4"/>
      <c r="AV1502" s="4"/>
      <c r="AW1502" s="4"/>
      <c r="AX1502" s="8"/>
      <c r="BD1502" s="11"/>
      <c r="BE1502" s="11"/>
      <c r="BF1502" s="11"/>
      <c r="BG1502" s="11"/>
    </row>
    <row r="1503" spans="1:89" s="1" customFormat="1" ht="75" customHeight="1">
      <c r="A1503" s="62" t="s">
        <v>4249</v>
      </c>
      <c r="B1503" s="62" t="s">
        <v>23</v>
      </c>
      <c r="C1503" s="62" t="s">
        <v>2171</v>
      </c>
      <c r="D1503" s="62" t="s">
        <v>60</v>
      </c>
      <c r="E1503" s="62" t="s">
        <v>2172</v>
      </c>
      <c r="F1503" s="81" t="s">
        <v>4250</v>
      </c>
      <c r="G1503" s="62" t="s">
        <v>35</v>
      </c>
      <c r="H1503" s="62">
        <v>0</v>
      </c>
      <c r="I1503" s="62">
        <v>470000000</v>
      </c>
      <c r="J1503" s="62" t="s">
        <v>25</v>
      </c>
      <c r="K1503" s="62" t="s">
        <v>4251</v>
      </c>
      <c r="L1503" s="62" t="s">
        <v>26</v>
      </c>
      <c r="M1503" s="65" t="s">
        <v>27</v>
      </c>
      <c r="N1503" s="64" t="s">
        <v>643</v>
      </c>
      <c r="O1503" s="86" t="s">
        <v>38</v>
      </c>
      <c r="P1503" s="62">
        <v>796</v>
      </c>
      <c r="Q1503" s="62" t="s">
        <v>29</v>
      </c>
      <c r="R1503" s="62" t="s">
        <v>3128</v>
      </c>
      <c r="S1503" s="164">
        <v>60000</v>
      </c>
      <c r="T1503" s="66">
        <f t="shared" si="52"/>
        <v>0</v>
      </c>
      <c r="U1503" s="66">
        <f t="shared" si="53"/>
        <v>0</v>
      </c>
      <c r="V1503" s="62"/>
      <c r="W1503" s="62">
        <v>2016</v>
      </c>
      <c r="X1503" s="66"/>
      <c r="Y1503" s="67"/>
      <c r="Z1503" s="68"/>
      <c r="AA1503" s="67"/>
      <c r="AB1503" s="69"/>
      <c r="AC1503" s="70"/>
      <c r="AD1503" s="70"/>
      <c r="AE1503" s="70"/>
      <c r="AF1503" s="70"/>
      <c r="AG1503" s="71"/>
      <c r="AH1503" s="318"/>
      <c r="AI1503" s="67"/>
      <c r="AJ1503" s="68"/>
      <c r="AK1503" s="69"/>
      <c r="AL1503" s="68"/>
      <c r="AM1503" s="67"/>
      <c r="AN1503" s="72"/>
      <c r="AO1503" s="68"/>
      <c r="AP1503" s="72"/>
      <c r="AQ1503" s="68"/>
      <c r="AR1503" s="4"/>
      <c r="AS1503" s="4"/>
      <c r="AT1503" s="4"/>
      <c r="AU1503" s="4"/>
      <c r="AV1503" s="4"/>
      <c r="AW1503" s="4"/>
      <c r="AX1503" s="8"/>
      <c r="BD1503" s="11"/>
      <c r="BE1503" s="11"/>
      <c r="BF1503" s="11"/>
      <c r="BG1503" s="11"/>
    </row>
    <row r="1504" spans="1:89" s="1" customFormat="1" ht="47.45" customHeight="1">
      <c r="A1504" s="371" t="s">
        <v>4432</v>
      </c>
      <c r="B1504" s="372" t="s">
        <v>23</v>
      </c>
      <c r="C1504" s="62" t="s">
        <v>833</v>
      </c>
      <c r="D1504" s="62" t="s">
        <v>834</v>
      </c>
      <c r="E1504" s="62" t="s">
        <v>835</v>
      </c>
      <c r="F1504" s="250" t="s">
        <v>4433</v>
      </c>
      <c r="G1504" s="62" t="s">
        <v>24</v>
      </c>
      <c r="H1504" s="62">
        <v>0</v>
      </c>
      <c r="I1504" s="62">
        <v>470000000</v>
      </c>
      <c r="J1504" s="62" t="s">
        <v>25</v>
      </c>
      <c r="K1504" s="62" t="s">
        <v>3084</v>
      </c>
      <c r="L1504" s="62" t="s">
        <v>26</v>
      </c>
      <c r="M1504" s="65" t="s">
        <v>27</v>
      </c>
      <c r="N1504" s="62" t="s">
        <v>643</v>
      </c>
      <c r="O1504" s="62" t="s">
        <v>28</v>
      </c>
      <c r="P1504" s="62">
        <v>796</v>
      </c>
      <c r="Q1504" s="62" t="s">
        <v>29</v>
      </c>
      <c r="R1504" s="244">
        <v>1</v>
      </c>
      <c r="S1504" s="245">
        <v>89000</v>
      </c>
      <c r="T1504" s="101">
        <f t="shared" si="52"/>
        <v>89000</v>
      </c>
      <c r="U1504" s="101">
        <f t="shared" si="53"/>
        <v>99680.000000000015</v>
      </c>
      <c r="V1504" s="502"/>
      <c r="W1504" s="356">
        <v>2016</v>
      </c>
      <c r="X1504" s="101"/>
      <c r="Y1504" s="434"/>
      <c r="Z1504" s="368"/>
      <c r="AA1504" s="503"/>
      <c r="AB1504" s="405"/>
      <c r="AC1504" s="503"/>
      <c r="AD1504" s="405"/>
      <c r="AE1504" s="404"/>
      <c r="AF1504" s="405"/>
      <c r="AG1504" s="22"/>
      <c r="AH1504" s="400"/>
      <c r="AI1504" s="434"/>
      <c r="AJ1504" s="368"/>
      <c r="AK1504" s="22"/>
      <c r="AN1504" s="434"/>
    </row>
    <row r="1505" spans="1:59" s="1" customFormat="1" ht="58.9" customHeight="1">
      <c r="A1505" s="371" t="s">
        <v>4434</v>
      </c>
      <c r="B1505" s="372" t="s">
        <v>23</v>
      </c>
      <c r="C1505" s="62" t="s">
        <v>833</v>
      </c>
      <c r="D1505" s="62" t="s">
        <v>834</v>
      </c>
      <c r="E1505" s="62" t="s">
        <v>835</v>
      </c>
      <c r="F1505" s="250" t="s">
        <v>4435</v>
      </c>
      <c r="G1505" s="62" t="s">
        <v>24</v>
      </c>
      <c r="H1505" s="62">
        <v>0</v>
      </c>
      <c r="I1505" s="62">
        <v>470000000</v>
      </c>
      <c r="J1505" s="62" t="s">
        <v>25</v>
      </c>
      <c r="K1505" s="62" t="s">
        <v>3084</v>
      </c>
      <c r="L1505" s="62" t="s">
        <v>26</v>
      </c>
      <c r="M1505" s="65" t="s">
        <v>27</v>
      </c>
      <c r="N1505" s="62" t="s">
        <v>643</v>
      </c>
      <c r="O1505" s="62" t="s">
        <v>28</v>
      </c>
      <c r="P1505" s="62">
        <v>796</v>
      </c>
      <c r="Q1505" s="62" t="s">
        <v>29</v>
      </c>
      <c r="R1505" s="244">
        <v>1</v>
      </c>
      <c r="S1505" s="245">
        <v>139000</v>
      </c>
      <c r="T1505" s="101">
        <f t="shared" si="52"/>
        <v>139000</v>
      </c>
      <c r="U1505" s="101">
        <f t="shared" si="53"/>
        <v>155680.00000000003</v>
      </c>
      <c r="V1505" s="502"/>
      <c r="W1505" s="62">
        <v>2016</v>
      </c>
      <c r="X1505" s="101"/>
      <c r="Y1505" s="434"/>
      <c r="Z1505" s="368"/>
      <c r="AA1505" s="503"/>
      <c r="AB1505" s="405"/>
      <c r="AC1505" s="503"/>
      <c r="AD1505" s="405"/>
      <c r="AE1505" s="404"/>
      <c r="AF1505" s="405"/>
      <c r="AG1505" s="22"/>
      <c r="AH1505" s="400"/>
      <c r="AI1505" s="434"/>
      <c r="AJ1505" s="368"/>
      <c r="AK1505" s="22"/>
      <c r="AN1505" s="434"/>
    </row>
    <row r="1506" spans="1:59" s="1" customFormat="1" ht="60" customHeight="1">
      <c r="A1506" s="371" t="s">
        <v>4436</v>
      </c>
      <c r="B1506" s="372" t="s">
        <v>23</v>
      </c>
      <c r="C1506" s="62" t="s">
        <v>833</v>
      </c>
      <c r="D1506" s="62" t="s">
        <v>834</v>
      </c>
      <c r="E1506" s="62" t="s">
        <v>835</v>
      </c>
      <c r="F1506" s="250" t="s">
        <v>4437</v>
      </c>
      <c r="G1506" s="62" t="s">
        <v>24</v>
      </c>
      <c r="H1506" s="62">
        <v>0</v>
      </c>
      <c r="I1506" s="62">
        <v>470000000</v>
      </c>
      <c r="J1506" s="62" t="s">
        <v>25</v>
      </c>
      <c r="K1506" s="62" t="s">
        <v>3084</v>
      </c>
      <c r="L1506" s="62" t="s">
        <v>26</v>
      </c>
      <c r="M1506" s="65" t="s">
        <v>27</v>
      </c>
      <c r="N1506" s="62" t="s">
        <v>643</v>
      </c>
      <c r="O1506" s="62" t="s">
        <v>28</v>
      </c>
      <c r="P1506" s="62">
        <v>796</v>
      </c>
      <c r="Q1506" s="62" t="s">
        <v>29</v>
      </c>
      <c r="R1506" s="244">
        <v>1</v>
      </c>
      <c r="S1506" s="245">
        <v>139000</v>
      </c>
      <c r="T1506" s="101">
        <f t="shared" si="52"/>
        <v>139000</v>
      </c>
      <c r="U1506" s="101">
        <f t="shared" si="53"/>
        <v>155680.00000000003</v>
      </c>
      <c r="V1506" s="502"/>
      <c r="W1506" s="62">
        <v>2016</v>
      </c>
      <c r="X1506" s="101"/>
      <c r="Y1506" s="434"/>
      <c r="Z1506" s="368"/>
      <c r="AA1506" s="503"/>
      <c r="AB1506" s="405"/>
      <c r="AC1506" s="503"/>
      <c r="AD1506" s="405"/>
      <c r="AE1506" s="404"/>
      <c r="AF1506" s="405"/>
      <c r="AG1506" s="22"/>
      <c r="AH1506" s="400"/>
      <c r="AI1506" s="434"/>
      <c r="AJ1506" s="368"/>
      <c r="AK1506" s="22"/>
      <c r="AN1506" s="434"/>
    </row>
    <row r="1507" spans="1:59" s="1" customFormat="1" ht="57" customHeight="1">
      <c r="A1507" s="371" t="s">
        <v>4438</v>
      </c>
      <c r="B1507" s="372" t="s">
        <v>23</v>
      </c>
      <c r="C1507" s="62" t="s">
        <v>833</v>
      </c>
      <c r="D1507" s="62" t="s">
        <v>834</v>
      </c>
      <c r="E1507" s="62" t="s">
        <v>835</v>
      </c>
      <c r="F1507" s="250" t="s">
        <v>4439</v>
      </c>
      <c r="G1507" s="62" t="s">
        <v>24</v>
      </c>
      <c r="H1507" s="62">
        <v>0</v>
      </c>
      <c r="I1507" s="62">
        <v>470000000</v>
      </c>
      <c r="J1507" s="62" t="s">
        <v>25</v>
      </c>
      <c r="K1507" s="62" t="s">
        <v>3084</v>
      </c>
      <c r="L1507" s="62" t="s">
        <v>26</v>
      </c>
      <c r="M1507" s="65" t="s">
        <v>27</v>
      </c>
      <c r="N1507" s="62" t="s">
        <v>643</v>
      </c>
      <c r="O1507" s="62" t="s">
        <v>28</v>
      </c>
      <c r="P1507" s="62">
        <v>796</v>
      </c>
      <c r="Q1507" s="62" t="s">
        <v>29</v>
      </c>
      <c r="R1507" s="244">
        <v>1</v>
      </c>
      <c r="S1507" s="245">
        <v>139000</v>
      </c>
      <c r="T1507" s="66">
        <f t="shared" si="52"/>
        <v>139000</v>
      </c>
      <c r="U1507" s="66">
        <f t="shared" si="53"/>
        <v>155680.00000000003</v>
      </c>
      <c r="V1507" s="182"/>
      <c r="W1507" s="62">
        <v>2016</v>
      </c>
      <c r="X1507" s="66"/>
      <c r="Y1507" s="434"/>
      <c r="Z1507" s="368"/>
      <c r="AA1507" s="503"/>
      <c r="AB1507" s="69"/>
      <c r="AC1507" s="503"/>
      <c r="AD1507" s="70"/>
      <c r="AE1507" s="70"/>
      <c r="AF1507" s="70"/>
      <c r="AG1507" s="71"/>
      <c r="AH1507" s="318"/>
      <c r="AI1507" s="434"/>
      <c r="AJ1507" s="368"/>
      <c r="AK1507" s="69"/>
      <c r="AL1507" s="3"/>
      <c r="AM1507" s="2"/>
      <c r="AN1507" s="434"/>
      <c r="AO1507" s="3"/>
      <c r="AP1507" s="4"/>
      <c r="AQ1507" s="3"/>
      <c r="AR1507" s="4"/>
      <c r="AS1507" s="4"/>
      <c r="AT1507" s="4"/>
      <c r="AU1507" s="4"/>
      <c r="AV1507" s="4"/>
      <c r="AW1507" s="4"/>
      <c r="AX1507" s="8"/>
      <c r="BD1507" s="11"/>
      <c r="BE1507" s="11"/>
      <c r="BF1507" s="11"/>
      <c r="BG1507" s="11"/>
    </row>
    <row r="1508" spans="1:59" s="1" customFormat="1" ht="57" customHeight="1">
      <c r="A1508" s="371" t="s">
        <v>4440</v>
      </c>
      <c r="B1508" s="372" t="s">
        <v>23</v>
      </c>
      <c r="C1508" s="62" t="s">
        <v>2146</v>
      </c>
      <c r="D1508" s="62" t="s">
        <v>2147</v>
      </c>
      <c r="E1508" s="62" t="s">
        <v>2148</v>
      </c>
      <c r="F1508" s="250" t="s">
        <v>4441</v>
      </c>
      <c r="G1508" s="62" t="s">
        <v>24</v>
      </c>
      <c r="H1508" s="62">
        <v>0</v>
      </c>
      <c r="I1508" s="62">
        <v>470000000</v>
      </c>
      <c r="J1508" s="62" t="s">
        <v>25</v>
      </c>
      <c r="K1508" s="62" t="s">
        <v>3084</v>
      </c>
      <c r="L1508" s="62" t="s">
        <v>26</v>
      </c>
      <c r="M1508" s="65" t="s">
        <v>27</v>
      </c>
      <c r="N1508" s="62" t="s">
        <v>4442</v>
      </c>
      <c r="O1508" s="62" t="s">
        <v>28</v>
      </c>
      <c r="P1508" s="62">
        <v>796</v>
      </c>
      <c r="Q1508" s="62" t="s">
        <v>29</v>
      </c>
      <c r="R1508" s="244">
        <v>0</v>
      </c>
      <c r="S1508" s="245">
        <v>350</v>
      </c>
      <c r="T1508" s="66">
        <f t="shared" si="52"/>
        <v>0</v>
      </c>
      <c r="U1508" s="66">
        <f t="shared" si="53"/>
        <v>0</v>
      </c>
      <c r="V1508" s="182"/>
      <c r="W1508" s="62">
        <v>2016</v>
      </c>
      <c r="X1508" s="66"/>
      <c r="Y1508" s="204"/>
      <c r="Z1508" s="3"/>
      <c r="AA1508" s="2"/>
      <c r="AB1508" s="7"/>
      <c r="AC1508" s="5"/>
      <c r="AD1508" s="5"/>
      <c r="AE1508" s="5"/>
      <c r="AF1508" s="5"/>
      <c r="AG1508" s="9"/>
      <c r="AH1508" s="321"/>
      <c r="AI1508" s="2"/>
      <c r="AJ1508" s="3"/>
      <c r="AK1508" s="7"/>
      <c r="AL1508" s="3"/>
      <c r="AM1508" s="2"/>
      <c r="AN1508" s="4"/>
      <c r="AO1508" s="3"/>
      <c r="AP1508" s="4"/>
      <c r="AQ1508" s="3"/>
      <c r="AR1508" s="4"/>
      <c r="AS1508" s="4"/>
      <c r="AT1508" s="4"/>
      <c r="AU1508" s="4"/>
      <c r="AV1508" s="4"/>
      <c r="AW1508" s="4"/>
      <c r="AX1508" s="8"/>
      <c r="BD1508" s="11"/>
      <c r="BE1508" s="11"/>
      <c r="BF1508" s="11"/>
      <c r="BG1508" s="11"/>
    </row>
    <row r="1509" spans="1:59" s="1" customFormat="1" ht="57" customHeight="1">
      <c r="A1509" s="371" t="s">
        <v>4443</v>
      </c>
      <c r="B1509" s="372" t="s">
        <v>23</v>
      </c>
      <c r="C1509" s="62" t="s">
        <v>2146</v>
      </c>
      <c r="D1509" s="62" t="s">
        <v>2147</v>
      </c>
      <c r="E1509" s="62" t="s">
        <v>2148</v>
      </c>
      <c r="F1509" s="250" t="s">
        <v>4444</v>
      </c>
      <c r="G1509" s="62" t="s">
        <v>24</v>
      </c>
      <c r="H1509" s="62">
        <v>0</v>
      </c>
      <c r="I1509" s="62">
        <v>470000000</v>
      </c>
      <c r="J1509" s="62" t="s">
        <v>25</v>
      </c>
      <c r="K1509" s="62" t="s">
        <v>3084</v>
      </c>
      <c r="L1509" s="62" t="s">
        <v>26</v>
      </c>
      <c r="M1509" s="65" t="s">
        <v>27</v>
      </c>
      <c r="N1509" s="62" t="s">
        <v>4442</v>
      </c>
      <c r="O1509" s="62" t="s">
        <v>28</v>
      </c>
      <c r="P1509" s="62">
        <v>796</v>
      </c>
      <c r="Q1509" s="62" t="s">
        <v>29</v>
      </c>
      <c r="R1509" s="244">
        <v>0</v>
      </c>
      <c r="S1509" s="245">
        <v>544.64285714285711</v>
      </c>
      <c r="T1509" s="66">
        <f t="shared" si="52"/>
        <v>0</v>
      </c>
      <c r="U1509" s="66">
        <f t="shared" si="53"/>
        <v>0</v>
      </c>
      <c r="V1509" s="182"/>
      <c r="W1509" s="62">
        <v>2016</v>
      </c>
      <c r="X1509" s="66"/>
      <c r="Y1509" s="204"/>
      <c r="Z1509" s="3"/>
      <c r="AA1509" s="2"/>
      <c r="AB1509" s="7"/>
      <c r="AC1509" s="5"/>
      <c r="AD1509" s="5"/>
      <c r="AE1509" s="5"/>
      <c r="AF1509" s="5"/>
      <c r="AG1509" s="9"/>
      <c r="AH1509" s="321"/>
      <c r="AI1509" s="2"/>
      <c r="AJ1509" s="3"/>
      <c r="AK1509" s="7"/>
      <c r="AL1509" s="3"/>
      <c r="AM1509" s="2"/>
      <c r="AN1509" s="4"/>
      <c r="AO1509" s="3"/>
      <c r="AP1509" s="4"/>
      <c r="AQ1509" s="3"/>
      <c r="AR1509" s="4"/>
      <c r="AS1509" s="4"/>
      <c r="AT1509" s="4"/>
      <c r="AU1509" s="4"/>
      <c r="AV1509" s="4"/>
      <c r="AW1509" s="4"/>
      <c r="AX1509" s="8"/>
      <c r="BD1509" s="11"/>
      <c r="BE1509" s="11"/>
      <c r="BF1509" s="11"/>
      <c r="BG1509" s="11"/>
    </row>
    <row r="1510" spans="1:59" s="1" customFormat="1" ht="57" customHeight="1">
      <c r="A1510" s="371" t="s">
        <v>4445</v>
      </c>
      <c r="B1510" s="372" t="s">
        <v>23</v>
      </c>
      <c r="C1510" s="62" t="s">
        <v>4446</v>
      </c>
      <c r="D1510" s="62" t="s">
        <v>1441</v>
      </c>
      <c r="E1510" s="62" t="s">
        <v>4447</v>
      </c>
      <c r="F1510" s="250" t="s">
        <v>4448</v>
      </c>
      <c r="G1510" s="62" t="s">
        <v>24</v>
      </c>
      <c r="H1510" s="62">
        <v>0</v>
      </c>
      <c r="I1510" s="62">
        <v>470000000</v>
      </c>
      <c r="J1510" s="62" t="s">
        <v>25</v>
      </c>
      <c r="K1510" s="62" t="s">
        <v>3084</v>
      </c>
      <c r="L1510" s="62" t="s">
        <v>26</v>
      </c>
      <c r="M1510" s="65" t="s">
        <v>27</v>
      </c>
      <c r="N1510" s="62" t="s">
        <v>4442</v>
      </c>
      <c r="O1510" s="62" t="s">
        <v>28</v>
      </c>
      <c r="P1510" s="62">
        <v>796</v>
      </c>
      <c r="Q1510" s="62" t="s">
        <v>29</v>
      </c>
      <c r="R1510" s="504">
        <v>4</v>
      </c>
      <c r="S1510" s="505">
        <v>18498.21</v>
      </c>
      <c r="T1510" s="66">
        <f t="shared" si="52"/>
        <v>73992.84</v>
      </c>
      <c r="U1510" s="66">
        <f t="shared" si="53"/>
        <v>82871.980800000005</v>
      </c>
      <c r="V1510" s="182"/>
      <c r="W1510" s="62">
        <v>2016</v>
      </c>
      <c r="X1510" s="66"/>
      <c r="Y1510" s="67"/>
      <c r="Z1510" s="68"/>
      <c r="AA1510" s="67"/>
      <c r="AB1510" s="69"/>
      <c r="AC1510" s="70"/>
      <c r="AD1510" s="70"/>
      <c r="AE1510" s="70"/>
      <c r="AF1510" s="70"/>
      <c r="AG1510" s="71"/>
      <c r="AH1510" s="318"/>
      <c r="AI1510" s="68"/>
      <c r="AJ1510" s="69"/>
      <c r="AK1510" s="68"/>
      <c r="AL1510" s="68"/>
      <c r="AM1510" s="68"/>
      <c r="AN1510" s="4"/>
      <c r="AO1510" s="3"/>
      <c r="AP1510" s="4"/>
      <c r="AQ1510" s="3"/>
      <c r="AR1510" s="4"/>
      <c r="AS1510" s="4"/>
      <c r="AT1510" s="4"/>
      <c r="AU1510" s="4"/>
      <c r="AV1510" s="4"/>
      <c r="AW1510" s="4"/>
      <c r="AX1510" s="8"/>
      <c r="BD1510" s="11"/>
      <c r="BE1510" s="11"/>
      <c r="BF1510" s="11"/>
      <c r="BG1510" s="11"/>
    </row>
    <row r="1511" spans="1:59" s="1" customFormat="1" ht="57" customHeight="1">
      <c r="A1511" s="371" t="s">
        <v>4449</v>
      </c>
      <c r="B1511" s="372" t="s">
        <v>23</v>
      </c>
      <c r="C1511" s="62" t="s">
        <v>4450</v>
      </c>
      <c r="D1511" s="62" t="s">
        <v>4451</v>
      </c>
      <c r="E1511" s="62" t="s">
        <v>4452</v>
      </c>
      <c r="F1511" s="250" t="s">
        <v>4453</v>
      </c>
      <c r="G1511" s="62" t="s">
        <v>24</v>
      </c>
      <c r="H1511" s="62">
        <v>0</v>
      </c>
      <c r="I1511" s="62">
        <v>470000000</v>
      </c>
      <c r="J1511" s="62" t="s">
        <v>25</v>
      </c>
      <c r="K1511" s="62" t="s">
        <v>3084</v>
      </c>
      <c r="L1511" s="62" t="s">
        <v>26</v>
      </c>
      <c r="M1511" s="65" t="s">
        <v>27</v>
      </c>
      <c r="N1511" s="62" t="s">
        <v>4442</v>
      </c>
      <c r="O1511" s="62" t="s">
        <v>28</v>
      </c>
      <c r="P1511" s="62">
        <v>796</v>
      </c>
      <c r="Q1511" s="62" t="s">
        <v>29</v>
      </c>
      <c r="R1511" s="244">
        <v>595</v>
      </c>
      <c r="S1511" s="245">
        <v>77.678571428571416</v>
      </c>
      <c r="T1511" s="66">
        <f t="shared" si="52"/>
        <v>46218.749999999993</v>
      </c>
      <c r="U1511" s="66">
        <f t="shared" si="53"/>
        <v>51765</v>
      </c>
      <c r="V1511" s="182"/>
      <c r="W1511" s="62">
        <v>2016</v>
      </c>
      <c r="X1511" s="66"/>
      <c r="Y1511" s="67"/>
      <c r="Z1511" s="68"/>
      <c r="AA1511" s="67"/>
      <c r="AB1511" s="69"/>
      <c r="AC1511" s="70"/>
      <c r="AD1511" s="70"/>
      <c r="AE1511" s="70"/>
      <c r="AF1511" s="70"/>
      <c r="AG1511" s="71"/>
      <c r="AH1511" s="318"/>
      <c r="AI1511" s="68"/>
      <c r="AJ1511" s="69"/>
      <c r="AK1511" s="68"/>
      <c r="AL1511" s="68"/>
      <c r="AM1511" s="68"/>
      <c r="AN1511" s="4"/>
      <c r="AO1511" s="3"/>
      <c r="AP1511" s="4"/>
      <c r="AQ1511" s="3"/>
      <c r="AR1511" s="4"/>
      <c r="AS1511" s="4"/>
      <c r="AT1511" s="4"/>
      <c r="AU1511" s="4"/>
      <c r="AV1511" s="4"/>
      <c r="AW1511" s="4"/>
      <c r="AX1511" s="8"/>
      <c r="BD1511" s="11"/>
      <c r="BE1511" s="11"/>
      <c r="BF1511" s="11"/>
      <c r="BG1511" s="11"/>
    </row>
    <row r="1512" spans="1:59" s="1" customFormat="1" ht="57" customHeight="1">
      <c r="A1512" s="371" t="s">
        <v>4454</v>
      </c>
      <c r="B1512" s="372" t="s">
        <v>23</v>
      </c>
      <c r="C1512" s="62" t="s">
        <v>4455</v>
      </c>
      <c r="D1512" s="62" t="s">
        <v>4161</v>
      </c>
      <c r="E1512" s="62" t="s">
        <v>4456</v>
      </c>
      <c r="F1512" s="250" t="s">
        <v>4457</v>
      </c>
      <c r="G1512" s="62" t="s">
        <v>24</v>
      </c>
      <c r="H1512" s="62">
        <v>0</v>
      </c>
      <c r="I1512" s="62">
        <v>470000000</v>
      </c>
      <c r="J1512" s="62" t="s">
        <v>25</v>
      </c>
      <c r="K1512" s="62" t="s">
        <v>3084</v>
      </c>
      <c r="L1512" s="62" t="s">
        <v>26</v>
      </c>
      <c r="M1512" s="65" t="s">
        <v>27</v>
      </c>
      <c r="N1512" s="62" t="s">
        <v>4442</v>
      </c>
      <c r="O1512" s="62" t="s">
        <v>28</v>
      </c>
      <c r="P1512" s="62" t="s">
        <v>806</v>
      </c>
      <c r="Q1512" s="62" t="s">
        <v>805</v>
      </c>
      <c r="R1512" s="244">
        <v>130</v>
      </c>
      <c r="S1512" s="245">
        <v>1035.7142857142856</v>
      </c>
      <c r="T1512" s="66">
        <f t="shared" si="52"/>
        <v>134642.85714285713</v>
      </c>
      <c r="U1512" s="66">
        <f t="shared" si="53"/>
        <v>150800</v>
      </c>
      <c r="V1512" s="182"/>
      <c r="W1512" s="62">
        <v>2016</v>
      </c>
      <c r="X1512" s="66"/>
      <c r="Y1512" s="67"/>
      <c r="Z1512" s="68"/>
      <c r="AA1512" s="67"/>
      <c r="AB1512" s="69"/>
      <c r="AC1512" s="70"/>
      <c r="AD1512" s="70"/>
      <c r="AE1512" s="70"/>
      <c r="AF1512" s="70"/>
      <c r="AG1512" s="71"/>
      <c r="AH1512" s="318"/>
      <c r="AI1512" s="68"/>
      <c r="AJ1512" s="69"/>
      <c r="AK1512" s="68"/>
      <c r="AL1512" s="68"/>
      <c r="AM1512" s="68"/>
      <c r="AN1512" s="4"/>
      <c r="AO1512" s="3"/>
      <c r="AP1512" s="4"/>
      <c r="AQ1512" s="3"/>
      <c r="AR1512" s="4"/>
      <c r="AS1512" s="4"/>
      <c r="AT1512" s="4"/>
      <c r="AU1512" s="4"/>
      <c r="AV1512" s="4"/>
      <c r="AW1512" s="4"/>
      <c r="AX1512" s="8"/>
      <c r="BD1512" s="11"/>
      <c r="BE1512" s="11"/>
      <c r="BF1512" s="11"/>
      <c r="BG1512" s="11"/>
    </row>
    <row r="1513" spans="1:59" s="1" customFormat="1" ht="57" customHeight="1">
      <c r="A1513" s="371" t="s">
        <v>4458</v>
      </c>
      <c r="B1513" s="372" t="s">
        <v>23</v>
      </c>
      <c r="C1513" s="62" t="s">
        <v>4459</v>
      </c>
      <c r="D1513" s="62" t="s">
        <v>1429</v>
      </c>
      <c r="E1513" s="62" t="s">
        <v>4460</v>
      </c>
      <c r="F1513" s="250" t="s">
        <v>4461</v>
      </c>
      <c r="G1513" s="62" t="s">
        <v>24</v>
      </c>
      <c r="H1513" s="62">
        <v>0</v>
      </c>
      <c r="I1513" s="62">
        <v>470000000</v>
      </c>
      <c r="J1513" s="62" t="s">
        <v>25</v>
      </c>
      <c r="K1513" s="62" t="s">
        <v>3084</v>
      </c>
      <c r="L1513" s="62" t="s">
        <v>26</v>
      </c>
      <c r="M1513" s="65" t="s">
        <v>27</v>
      </c>
      <c r="N1513" s="62" t="s">
        <v>4442</v>
      </c>
      <c r="O1513" s="62" t="s">
        <v>28</v>
      </c>
      <c r="P1513" s="62">
        <v>796</v>
      </c>
      <c r="Q1513" s="62" t="s">
        <v>29</v>
      </c>
      <c r="R1513" s="244">
        <v>25</v>
      </c>
      <c r="S1513" s="245">
        <v>13826.785714285714</v>
      </c>
      <c r="T1513" s="66">
        <f t="shared" si="52"/>
        <v>345669.64285714284</v>
      </c>
      <c r="U1513" s="66">
        <f t="shared" si="53"/>
        <v>387150</v>
      </c>
      <c r="V1513" s="182"/>
      <c r="W1513" s="62">
        <v>2016</v>
      </c>
      <c r="X1513" s="66"/>
      <c r="Y1513" s="67"/>
      <c r="Z1513" s="68"/>
      <c r="AA1513" s="67"/>
      <c r="AB1513" s="69"/>
      <c r="AC1513" s="70"/>
      <c r="AD1513" s="70"/>
      <c r="AE1513" s="70"/>
      <c r="AF1513" s="70"/>
      <c r="AG1513" s="71"/>
      <c r="AH1513" s="318"/>
      <c r="AI1513" s="68"/>
      <c r="AJ1513" s="69"/>
      <c r="AK1513" s="68"/>
      <c r="AL1513" s="68"/>
      <c r="AM1513" s="68"/>
      <c r="AN1513" s="4"/>
      <c r="AO1513" s="3"/>
      <c r="AP1513" s="4"/>
      <c r="AQ1513" s="3"/>
      <c r="AR1513" s="4"/>
      <c r="AS1513" s="4"/>
      <c r="AT1513" s="4"/>
      <c r="AU1513" s="4"/>
      <c r="AV1513" s="4"/>
      <c r="AW1513" s="4"/>
      <c r="AX1513" s="8"/>
      <c r="BD1513" s="11"/>
      <c r="BE1513" s="11"/>
      <c r="BF1513" s="11"/>
      <c r="BG1513" s="11"/>
    </row>
    <row r="1514" spans="1:59" s="1" customFormat="1" ht="57" customHeight="1">
      <c r="A1514" s="371" t="s">
        <v>4462</v>
      </c>
      <c r="B1514" s="372" t="s">
        <v>23</v>
      </c>
      <c r="C1514" s="62" t="s">
        <v>2159</v>
      </c>
      <c r="D1514" s="62" t="s">
        <v>2157</v>
      </c>
      <c r="E1514" s="62" t="s">
        <v>2158</v>
      </c>
      <c r="F1514" s="250" t="s">
        <v>4463</v>
      </c>
      <c r="G1514" s="62" t="s">
        <v>24</v>
      </c>
      <c r="H1514" s="62">
        <v>0</v>
      </c>
      <c r="I1514" s="62">
        <v>470000000</v>
      </c>
      <c r="J1514" s="62" t="s">
        <v>25</v>
      </c>
      <c r="K1514" s="62" t="s">
        <v>3084</v>
      </c>
      <c r="L1514" s="62" t="s">
        <v>26</v>
      </c>
      <c r="M1514" s="65" t="s">
        <v>27</v>
      </c>
      <c r="N1514" s="62" t="s">
        <v>4442</v>
      </c>
      <c r="O1514" s="62" t="s">
        <v>28</v>
      </c>
      <c r="P1514" s="62">
        <v>796</v>
      </c>
      <c r="Q1514" s="62" t="s">
        <v>29</v>
      </c>
      <c r="R1514" s="244">
        <v>50</v>
      </c>
      <c r="S1514" s="245">
        <v>194.2</v>
      </c>
      <c r="T1514" s="66">
        <f t="shared" si="52"/>
        <v>9710</v>
      </c>
      <c r="U1514" s="66">
        <f t="shared" si="53"/>
        <v>10875.2</v>
      </c>
      <c r="V1514" s="182"/>
      <c r="W1514" s="62">
        <v>2016</v>
      </c>
      <c r="X1514" s="66"/>
      <c r="Y1514" s="67"/>
      <c r="Z1514" s="68"/>
      <c r="AA1514" s="67"/>
      <c r="AB1514" s="69"/>
      <c r="AC1514" s="70"/>
      <c r="AD1514" s="70"/>
      <c r="AE1514" s="70"/>
      <c r="AF1514" s="70"/>
      <c r="AG1514" s="71"/>
      <c r="AH1514" s="318"/>
      <c r="AI1514" s="68"/>
      <c r="AJ1514" s="69"/>
      <c r="AK1514" s="68"/>
      <c r="AL1514" s="68"/>
      <c r="AM1514" s="68"/>
      <c r="AN1514" s="4"/>
      <c r="AO1514" s="3"/>
      <c r="AP1514" s="4"/>
      <c r="AQ1514" s="3"/>
      <c r="AR1514" s="4"/>
      <c r="AS1514" s="4"/>
      <c r="AT1514" s="4"/>
      <c r="AU1514" s="4"/>
      <c r="AV1514" s="4"/>
      <c r="AW1514" s="4"/>
      <c r="AX1514" s="8"/>
      <c r="BD1514" s="11"/>
      <c r="BE1514" s="11"/>
      <c r="BF1514" s="11"/>
      <c r="BG1514" s="11"/>
    </row>
    <row r="1515" spans="1:59" s="1" customFormat="1" ht="55.5" customHeight="1">
      <c r="A1515" s="371" t="s">
        <v>4464</v>
      </c>
      <c r="B1515" s="372" t="s">
        <v>23</v>
      </c>
      <c r="C1515" s="62" t="s">
        <v>4465</v>
      </c>
      <c r="D1515" s="62" t="s">
        <v>4466</v>
      </c>
      <c r="E1515" s="62" t="s">
        <v>4467</v>
      </c>
      <c r="F1515" s="81" t="s">
        <v>4468</v>
      </c>
      <c r="G1515" s="62" t="s">
        <v>24</v>
      </c>
      <c r="H1515" s="62">
        <v>0</v>
      </c>
      <c r="I1515" s="62">
        <v>470000000</v>
      </c>
      <c r="J1515" s="62" t="s">
        <v>25</v>
      </c>
      <c r="K1515" s="62" t="s">
        <v>3084</v>
      </c>
      <c r="L1515" s="62" t="s">
        <v>26</v>
      </c>
      <c r="M1515" s="65" t="s">
        <v>27</v>
      </c>
      <c r="N1515" s="64" t="s">
        <v>4442</v>
      </c>
      <c r="O1515" s="86" t="s">
        <v>28</v>
      </c>
      <c r="P1515" s="62">
        <v>796</v>
      </c>
      <c r="Q1515" s="62" t="s">
        <v>29</v>
      </c>
      <c r="R1515" s="62">
        <v>6</v>
      </c>
      <c r="S1515" s="164">
        <v>10603.13</v>
      </c>
      <c r="T1515" s="66">
        <f t="shared" si="52"/>
        <v>63618.78</v>
      </c>
      <c r="U1515" s="66">
        <f t="shared" si="53"/>
        <v>71253.03360000001</v>
      </c>
      <c r="V1515" s="182"/>
      <c r="W1515" s="62">
        <v>2016</v>
      </c>
      <c r="X1515" s="66"/>
      <c r="Y1515" s="67"/>
      <c r="Z1515" s="68"/>
      <c r="AA1515" s="67"/>
      <c r="AB1515" s="69"/>
      <c r="AC1515" s="70"/>
      <c r="AD1515" s="70"/>
      <c r="AE1515" s="70"/>
      <c r="AF1515" s="70"/>
      <c r="AG1515" s="71"/>
      <c r="AH1515" s="318"/>
      <c r="AI1515" s="68"/>
      <c r="AJ1515" s="69"/>
      <c r="AK1515" s="68"/>
      <c r="AL1515" s="68"/>
      <c r="AM1515" s="68"/>
      <c r="AN1515" s="4"/>
      <c r="AO1515" s="3"/>
      <c r="AP1515" s="4"/>
      <c r="AQ1515" s="3"/>
      <c r="AR1515" s="4"/>
      <c r="AS1515" s="4"/>
      <c r="AT1515" s="4"/>
      <c r="AU1515" s="4"/>
      <c r="AV1515" s="4"/>
      <c r="AW1515" s="4"/>
      <c r="AX1515" s="8"/>
      <c r="BD1515" s="11"/>
      <c r="BE1515" s="11"/>
      <c r="BF1515" s="11"/>
      <c r="BG1515" s="11"/>
    </row>
    <row r="1516" spans="1:59" s="1" customFormat="1" ht="45" customHeight="1">
      <c r="A1516" s="371" t="s">
        <v>4469</v>
      </c>
      <c r="B1516" s="372" t="s">
        <v>23</v>
      </c>
      <c r="C1516" s="62" t="s">
        <v>4470</v>
      </c>
      <c r="D1516" s="62" t="s">
        <v>4161</v>
      </c>
      <c r="E1516" s="62" t="s">
        <v>4471</v>
      </c>
      <c r="F1516" s="81" t="s">
        <v>4472</v>
      </c>
      <c r="G1516" s="62" t="s">
        <v>24</v>
      </c>
      <c r="H1516" s="62">
        <v>0</v>
      </c>
      <c r="I1516" s="62">
        <v>470000000</v>
      </c>
      <c r="J1516" s="62" t="s">
        <v>25</v>
      </c>
      <c r="K1516" s="62" t="s">
        <v>3084</v>
      </c>
      <c r="L1516" s="62" t="s">
        <v>26</v>
      </c>
      <c r="M1516" s="65" t="s">
        <v>27</v>
      </c>
      <c r="N1516" s="64" t="s">
        <v>4442</v>
      </c>
      <c r="O1516" s="86" t="s">
        <v>28</v>
      </c>
      <c r="P1516" s="62" t="s">
        <v>806</v>
      </c>
      <c r="Q1516" s="62" t="s">
        <v>805</v>
      </c>
      <c r="R1516" s="62">
        <v>520</v>
      </c>
      <c r="S1516" s="164">
        <v>1294.6400000000001</v>
      </c>
      <c r="T1516" s="66">
        <f t="shared" si="52"/>
        <v>673212.8</v>
      </c>
      <c r="U1516" s="66">
        <f t="shared" si="53"/>
        <v>753998.33600000013</v>
      </c>
      <c r="V1516" s="182"/>
      <c r="W1516" s="62">
        <v>2016</v>
      </c>
      <c r="X1516" s="66"/>
      <c r="Y1516" s="67"/>
      <c r="Z1516" s="68"/>
      <c r="AA1516" s="67"/>
      <c r="AB1516" s="69"/>
      <c r="AC1516" s="70"/>
      <c r="AD1516" s="70"/>
      <c r="AE1516" s="70"/>
      <c r="AF1516" s="70"/>
      <c r="AG1516" s="71"/>
      <c r="AH1516" s="318"/>
      <c r="AI1516" s="68"/>
      <c r="AJ1516" s="69"/>
      <c r="AK1516" s="68"/>
      <c r="AL1516" s="68"/>
      <c r="AM1516" s="68"/>
      <c r="AN1516" s="4"/>
      <c r="AO1516" s="3"/>
      <c r="AP1516" s="4"/>
      <c r="AQ1516" s="3"/>
      <c r="AR1516" s="4"/>
      <c r="AS1516" s="4"/>
      <c r="AT1516" s="4"/>
      <c r="AU1516" s="4"/>
      <c r="AV1516" s="4"/>
      <c r="AW1516" s="4"/>
      <c r="AX1516" s="8"/>
      <c r="BD1516" s="11"/>
      <c r="BE1516" s="11"/>
      <c r="BF1516" s="11"/>
      <c r="BG1516" s="11"/>
    </row>
    <row r="1517" spans="1:59" s="1" customFormat="1" ht="45" customHeight="1">
      <c r="A1517" s="371" t="s">
        <v>4473</v>
      </c>
      <c r="B1517" s="372" t="s">
        <v>23</v>
      </c>
      <c r="C1517" s="79" t="s">
        <v>1918</v>
      </c>
      <c r="D1517" s="79" t="s">
        <v>1916</v>
      </c>
      <c r="E1517" s="80" t="s">
        <v>1917</v>
      </c>
      <c r="F1517" s="81" t="s">
        <v>4474</v>
      </c>
      <c r="G1517" s="62" t="s">
        <v>24</v>
      </c>
      <c r="H1517" s="62">
        <v>0</v>
      </c>
      <c r="I1517" s="62">
        <v>470000000</v>
      </c>
      <c r="J1517" s="62" t="s">
        <v>25</v>
      </c>
      <c r="K1517" s="62" t="s">
        <v>3084</v>
      </c>
      <c r="L1517" s="62" t="s">
        <v>26</v>
      </c>
      <c r="M1517" s="65" t="s">
        <v>27</v>
      </c>
      <c r="N1517" s="64" t="s">
        <v>4442</v>
      </c>
      <c r="O1517" s="86" t="s">
        <v>28</v>
      </c>
      <c r="P1517" s="62">
        <v>796</v>
      </c>
      <c r="Q1517" s="62" t="s">
        <v>29</v>
      </c>
      <c r="R1517" s="218">
        <v>5</v>
      </c>
      <c r="S1517" s="501">
        <v>17357.14</v>
      </c>
      <c r="T1517" s="66">
        <f t="shared" si="52"/>
        <v>86785.7</v>
      </c>
      <c r="U1517" s="66">
        <f t="shared" si="53"/>
        <v>97199.984000000011</v>
      </c>
      <c r="V1517" s="182"/>
      <c r="W1517" s="62">
        <v>2016</v>
      </c>
      <c r="X1517" s="66"/>
      <c r="Y1517" s="67"/>
      <c r="Z1517" s="68"/>
      <c r="AA1517" s="67"/>
      <c r="AB1517" s="69"/>
      <c r="AC1517" s="70"/>
      <c r="AD1517" s="70"/>
      <c r="AE1517" s="70"/>
      <c r="AF1517" s="70"/>
      <c r="AG1517" s="71"/>
      <c r="AH1517" s="318"/>
      <c r="AI1517" s="68"/>
      <c r="AJ1517" s="69"/>
      <c r="AK1517" s="68"/>
      <c r="AL1517" s="68"/>
      <c r="AM1517" s="68"/>
      <c r="AN1517" s="4"/>
      <c r="AO1517" s="3"/>
      <c r="AP1517" s="4"/>
      <c r="AQ1517" s="3"/>
      <c r="AR1517" s="4"/>
      <c r="AS1517" s="4"/>
      <c r="AT1517" s="4"/>
      <c r="AU1517" s="4"/>
      <c r="AV1517" s="4"/>
      <c r="AW1517" s="4"/>
      <c r="AX1517" s="8"/>
      <c r="BD1517" s="11"/>
      <c r="BE1517" s="11"/>
      <c r="BF1517" s="11"/>
      <c r="BG1517" s="11"/>
    </row>
    <row r="1518" spans="1:59" s="1" customFormat="1" ht="45" customHeight="1">
      <c r="A1518" s="371" t="s">
        <v>4475</v>
      </c>
      <c r="B1518" s="372" t="s">
        <v>23</v>
      </c>
      <c r="C1518" s="79" t="s">
        <v>1918</v>
      </c>
      <c r="D1518" s="79" t="s">
        <v>1916</v>
      </c>
      <c r="E1518" s="80" t="s">
        <v>1917</v>
      </c>
      <c r="F1518" s="81" t="s">
        <v>4476</v>
      </c>
      <c r="G1518" s="62" t="s">
        <v>24</v>
      </c>
      <c r="H1518" s="62">
        <v>0</v>
      </c>
      <c r="I1518" s="62">
        <v>470000000</v>
      </c>
      <c r="J1518" s="62" t="s">
        <v>25</v>
      </c>
      <c r="K1518" s="62" t="s">
        <v>3084</v>
      </c>
      <c r="L1518" s="62" t="s">
        <v>26</v>
      </c>
      <c r="M1518" s="65" t="s">
        <v>27</v>
      </c>
      <c r="N1518" s="64" t="s">
        <v>4442</v>
      </c>
      <c r="O1518" s="86" t="s">
        <v>28</v>
      </c>
      <c r="P1518" s="62">
        <v>796</v>
      </c>
      <c r="Q1518" s="62" t="s">
        <v>29</v>
      </c>
      <c r="R1518" s="62">
        <v>2</v>
      </c>
      <c r="S1518" s="164">
        <v>28776</v>
      </c>
      <c r="T1518" s="66">
        <f t="shared" si="52"/>
        <v>57552</v>
      </c>
      <c r="U1518" s="66">
        <f t="shared" si="53"/>
        <v>64458.240000000005</v>
      </c>
      <c r="V1518" s="182"/>
      <c r="W1518" s="62">
        <v>2016</v>
      </c>
      <c r="X1518" s="66"/>
      <c r="Y1518" s="67"/>
      <c r="Z1518" s="69"/>
      <c r="AA1518" s="67"/>
      <c r="AB1518" s="69"/>
      <c r="AC1518" s="5"/>
      <c r="AD1518" s="5"/>
      <c r="AE1518" s="5"/>
      <c r="AF1518" s="5"/>
      <c r="AG1518" s="9"/>
      <c r="AH1518" s="321"/>
      <c r="AI1518" s="67"/>
      <c r="AJ1518" s="68"/>
      <c r="AK1518" s="69"/>
      <c r="AL1518" s="68"/>
      <c r="AM1518" s="2"/>
      <c r="AN1518" s="4"/>
      <c r="AO1518" s="3"/>
      <c r="AP1518" s="4"/>
      <c r="AQ1518" s="3"/>
      <c r="AR1518" s="4"/>
      <c r="AS1518" s="4"/>
      <c r="AT1518" s="4"/>
      <c r="AU1518" s="4"/>
      <c r="AV1518" s="4"/>
      <c r="AW1518" s="4"/>
      <c r="AX1518" s="8"/>
      <c r="BD1518" s="11"/>
      <c r="BE1518" s="11"/>
      <c r="BF1518" s="11"/>
      <c r="BG1518" s="11"/>
    </row>
    <row r="1519" spans="1:59" s="1" customFormat="1" ht="45" customHeight="1">
      <c r="A1519" s="371" t="s">
        <v>4477</v>
      </c>
      <c r="B1519" s="372" t="s">
        <v>23</v>
      </c>
      <c r="C1519" s="62" t="s">
        <v>2228</v>
      </c>
      <c r="D1519" s="62" t="s">
        <v>2229</v>
      </c>
      <c r="E1519" s="62" t="s">
        <v>2230</v>
      </c>
      <c r="F1519" s="81" t="s">
        <v>4478</v>
      </c>
      <c r="G1519" s="62" t="s">
        <v>24</v>
      </c>
      <c r="H1519" s="62">
        <v>0</v>
      </c>
      <c r="I1519" s="62">
        <v>470000000</v>
      </c>
      <c r="J1519" s="62" t="s">
        <v>25</v>
      </c>
      <c r="K1519" s="62" t="s">
        <v>3084</v>
      </c>
      <c r="L1519" s="62" t="s">
        <v>26</v>
      </c>
      <c r="M1519" s="65" t="s">
        <v>27</v>
      </c>
      <c r="N1519" s="64" t="s">
        <v>4442</v>
      </c>
      <c r="O1519" s="86" t="s">
        <v>28</v>
      </c>
      <c r="P1519" s="62">
        <v>796</v>
      </c>
      <c r="Q1519" s="62" t="s">
        <v>29</v>
      </c>
      <c r="R1519" s="62">
        <v>7</v>
      </c>
      <c r="S1519" s="164">
        <v>12678.57</v>
      </c>
      <c r="T1519" s="66">
        <f t="shared" si="52"/>
        <v>88749.989999999991</v>
      </c>
      <c r="U1519" s="66">
        <f t="shared" si="53"/>
        <v>99399.988799999992</v>
      </c>
      <c r="V1519" s="182"/>
      <c r="W1519" s="62">
        <v>2016</v>
      </c>
      <c r="X1519" s="66"/>
      <c r="Y1519" s="67"/>
      <c r="Z1519" s="69"/>
      <c r="AA1519" s="67"/>
      <c r="AB1519" s="69"/>
      <c r="AC1519" s="70"/>
      <c r="AD1519" s="70"/>
      <c r="AE1519" s="70"/>
      <c r="AF1519" s="70"/>
      <c r="AG1519" s="71"/>
      <c r="AH1519" s="318"/>
      <c r="AI1519" s="67"/>
      <c r="AJ1519" s="68"/>
      <c r="AK1519" s="7"/>
      <c r="AL1519" s="3"/>
      <c r="AM1519" s="2"/>
      <c r="AN1519" s="4"/>
      <c r="AO1519" s="3"/>
      <c r="AP1519" s="4"/>
      <c r="AQ1519" s="3"/>
      <c r="AR1519" s="4"/>
      <c r="AS1519" s="4"/>
      <c r="AT1519" s="4"/>
      <c r="AU1519" s="4"/>
      <c r="AV1519" s="4"/>
      <c r="AW1519" s="4"/>
      <c r="AX1519" s="8"/>
      <c r="BD1519" s="11"/>
      <c r="BE1519" s="11"/>
      <c r="BF1519" s="11"/>
      <c r="BG1519" s="11"/>
    </row>
    <row r="1520" spans="1:59" s="1" customFormat="1" ht="45" customHeight="1">
      <c r="A1520" s="371" t="s">
        <v>4479</v>
      </c>
      <c r="B1520" s="372" t="s">
        <v>23</v>
      </c>
      <c r="C1520" s="62" t="s">
        <v>2228</v>
      </c>
      <c r="D1520" s="62" t="s">
        <v>2229</v>
      </c>
      <c r="E1520" s="62" t="s">
        <v>2230</v>
      </c>
      <c r="F1520" s="81" t="s">
        <v>4480</v>
      </c>
      <c r="G1520" s="62" t="s">
        <v>24</v>
      </c>
      <c r="H1520" s="62">
        <v>0</v>
      </c>
      <c r="I1520" s="62">
        <v>470000000</v>
      </c>
      <c r="J1520" s="62" t="s">
        <v>25</v>
      </c>
      <c r="K1520" s="62" t="s">
        <v>3084</v>
      </c>
      <c r="L1520" s="62" t="s">
        <v>26</v>
      </c>
      <c r="M1520" s="65" t="s">
        <v>27</v>
      </c>
      <c r="N1520" s="64" t="s">
        <v>4442</v>
      </c>
      <c r="O1520" s="86" t="s">
        <v>28</v>
      </c>
      <c r="P1520" s="62">
        <v>796</v>
      </c>
      <c r="Q1520" s="62" t="s">
        <v>29</v>
      </c>
      <c r="R1520" s="62">
        <v>8</v>
      </c>
      <c r="S1520" s="164">
        <v>3471</v>
      </c>
      <c r="T1520" s="66">
        <f t="shared" si="52"/>
        <v>27768</v>
      </c>
      <c r="U1520" s="66">
        <f t="shared" si="53"/>
        <v>31100.160000000003</v>
      </c>
      <c r="V1520" s="182"/>
      <c r="W1520" s="62">
        <v>2016</v>
      </c>
      <c r="X1520" s="66"/>
      <c r="Y1520" s="204"/>
      <c r="Z1520" s="69"/>
      <c r="AA1520" s="205"/>
      <c r="AB1520" s="7"/>
      <c r="AC1520" s="5"/>
      <c r="AD1520" s="5"/>
      <c r="AE1520" s="5"/>
      <c r="AF1520" s="5"/>
      <c r="AG1520" s="9"/>
      <c r="AH1520" s="321"/>
      <c r="AI1520" s="2"/>
      <c r="AJ1520" s="3"/>
      <c r="AK1520" s="7"/>
      <c r="AL1520" s="3"/>
      <c r="AM1520" s="2"/>
      <c r="AN1520" s="4"/>
      <c r="AO1520" s="3"/>
      <c r="AP1520" s="4"/>
      <c r="AQ1520" s="3"/>
      <c r="AR1520" s="4"/>
      <c r="AS1520" s="4"/>
      <c r="AT1520" s="4"/>
      <c r="AU1520" s="4"/>
      <c r="AV1520" s="4"/>
      <c r="AW1520" s="4"/>
      <c r="AX1520" s="8"/>
      <c r="BD1520" s="11"/>
      <c r="BE1520" s="11"/>
      <c r="BF1520" s="11"/>
      <c r="BG1520" s="11"/>
    </row>
    <row r="1521" spans="1:59" s="1" customFormat="1" ht="45" customHeight="1">
      <c r="A1521" s="371" t="s">
        <v>4481</v>
      </c>
      <c r="B1521" s="372" t="s">
        <v>23</v>
      </c>
      <c r="C1521" s="62" t="s">
        <v>2015</v>
      </c>
      <c r="D1521" s="62" t="s">
        <v>2016</v>
      </c>
      <c r="E1521" s="62" t="s">
        <v>2017</v>
      </c>
      <c r="F1521" s="81" t="s">
        <v>4482</v>
      </c>
      <c r="G1521" s="62" t="s">
        <v>24</v>
      </c>
      <c r="H1521" s="62">
        <v>0</v>
      </c>
      <c r="I1521" s="62">
        <v>470000000</v>
      </c>
      <c r="J1521" s="62" t="s">
        <v>25</v>
      </c>
      <c r="K1521" s="62" t="s">
        <v>3084</v>
      </c>
      <c r="L1521" s="62" t="s">
        <v>26</v>
      </c>
      <c r="M1521" s="65" t="s">
        <v>27</v>
      </c>
      <c r="N1521" s="64" t="s">
        <v>4442</v>
      </c>
      <c r="O1521" s="86" t="s">
        <v>28</v>
      </c>
      <c r="P1521" s="62">
        <v>796</v>
      </c>
      <c r="Q1521" s="62" t="s">
        <v>29</v>
      </c>
      <c r="R1521" s="62">
        <v>1</v>
      </c>
      <c r="S1521" s="164">
        <v>29362.5</v>
      </c>
      <c r="T1521" s="66">
        <f t="shared" si="52"/>
        <v>29362.5</v>
      </c>
      <c r="U1521" s="66">
        <f t="shared" si="53"/>
        <v>32886</v>
      </c>
      <c r="V1521" s="182"/>
      <c r="W1521" s="62">
        <v>2016</v>
      </c>
      <c r="X1521" s="66"/>
      <c r="Y1521" s="67"/>
      <c r="Z1521" s="68"/>
      <c r="AA1521" s="67"/>
      <c r="AB1521" s="69"/>
      <c r="AC1521" s="70"/>
      <c r="AD1521" s="70"/>
      <c r="AE1521" s="70"/>
      <c r="AF1521" s="70"/>
      <c r="AG1521" s="71"/>
      <c r="AH1521" s="318"/>
      <c r="AI1521" s="68"/>
      <c r="AJ1521" s="69"/>
      <c r="AK1521" s="68"/>
      <c r="AL1521" s="68"/>
      <c r="AM1521" s="68"/>
      <c r="AN1521" s="4"/>
      <c r="AO1521" s="3"/>
      <c r="AP1521" s="4"/>
      <c r="AQ1521" s="3"/>
      <c r="AR1521" s="4"/>
      <c r="AS1521" s="4"/>
      <c r="AT1521" s="4"/>
      <c r="AU1521" s="4"/>
      <c r="AV1521" s="4"/>
      <c r="AW1521" s="4"/>
      <c r="AX1521" s="8"/>
      <c r="BD1521" s="11"/>
      <c r="BE1521" s="11"/>
      <c r="BF1521" s="11"/>
      <c r="BG1521" s="11"/>
    </row>
    <row r="1522" spans="1:59" s="1" customFormat="1" ht="45" customHeight="1">
      <c r="A1522" s="371" t="s">
        <v>4483</v>
      </c>
      <c r="B1522" s="372" t="s">
        <v>23</v>
      </c>
      <c r="C1522" s="62" t="s">
        <v>2299</v>
      </c>
      <c r="D1522" s="62" t="s">
        <v>2252</v>
      </c>
      <c r="E1522" s="62" t="s">
        <v>2300</v>
      </c>
      <c r="F1522" s="81" t="s">
        <v>4484</v>
      </c>
      <c r="G1522" s="62" t="s">
        <v>24</v>
      </c>
      <c r="H1522" s="62">
        <v>0</v>
      </c>
      <c r="I1522" s="62">
        <v>470000000</v>
      </c>
      <c r="J1522" s="62" t="s">
        <v>25</v>
      </c>
      <c r="K1522" s="62" t="s">
        <v>3084</v>
      </c>
      <c r="L1522" s="62" t="s">
        <v>26</v>
      </c>
      <c r="M1522" s="65" t="s">
        <v>27</v>
      </c>
      <c r="N1522" s="64" t="s">
        <v>4442</v>
      </c>
      <c r="O1522" s="86" t="s">
        <v>28</v>
      </c>
      <c r="P1522" s="62">
        <v>796</v>
      </c>
      <c r="Q1522" s="62" t="s">
        <v>29</v>
      </c>
      <c r="R1522" s="62">
        <v>2</v>
      </c>
      <c r="S1522" s="164">
        <v>11280</v>
      </c>
      <c r="T1522" s="66">
        <f t="shared" si="52"/>
        <v>22560</v>
      </c>
      <c r="U1522" s="66">
        <f t="shared" si="53"/>
        <v>25267.200000000001</v>
      </c>
      <c r="V1522" s="182"/>
      <c r="W1522" s="62">
        <v>2016</v>
      </c>
      <c r="X1522" s="66"/>
      <c r="Y1522" s="204"/>
      <c r="Z1522" s="69"/>
      <c r="AA1522" s="205"/>
      <c r="AB1522" s="7"/>
      <c r="AC1522" s="5"/>
      <c r="AD1522" s="5"/>
      <c r="AE1522" s="5"/>
      <c r="AF1522" s="5"/>
      <c r="AG1522" s="9"/>
      <c r="AH1522" s="321"/>
      <c r="AI1522" s="2"/>
      <c r="AJ1522" s="3"/>
      <c r="AK1522" s="7"/>
      <c r="AL1522" s="3"/>
      <c r="AM1522" s="2"/>
      <c r="AN1522" s="4"/>
      <c r="AO1522" s="3"/>
      <c r="AP1522" s="4"/>
      <c r="AQ1522" s="3"/>
      <c r="AR1522" s="4"/>
      <c r="AS1522" s="4"/>
      <c r="AT1522" s="4"/>
      <c r="AU1522" s="4"/>
      <c r="AV1522" s="4"/>
      <c r="AW1522" s="4"/>
      <c r="AX1522" s="8"/>
      <c r="BD1522" s="11"/>
      <c r="BE1522" s="11"/>
      <c r="BF1522" s="11"/>
      <c r="BG1522" s="11"/>
    </row>
    <row r="1523" spans="1:59" s="1" customFormat="1" ht="55.5" customHeight="1">
      <c r="A1523" s="371" t="s">
        <v>4485</v>
      </c>
      <c r="B1523" s="372" t="s">
        <v>23</v>
      </c>
      <c r="C1523" s="62" t="s">
        <v>4486</v>
      </c>
      <c r="D1523" s="62" t="s">
        <v>1456</v>
      </c>
      <c r="E1523" s="62" t="s">
        <v>4487</v>
      </c>
      <c r="F1523" s="91" t="s">
        <v>4488</v>
      </c>
      <c r="G1523" s="62" t="s">
        <v>24</v>
      </c>
      <c r="H1523" s="62">
        <v>0</v>
      </c>
      <c r="I1523" s="62">
        <v>470000000</v>
      </c>
      <c r="J1523" s="62" t="s">
        <v>25</v>
      </c>
      <c r="K1523" s="62" t="s">
        <v>3084</v>
      </c>
      <c r="L1523" s="62" t="s">
        <v>26</v>
      </c>
      <c r="M1523" s="65" t="s">
        <v>27</v>
      </c>
      <c r="N1523" s="64" t="s">
        <v>4442</v>
      </c>
      <c r="O1523" s="86" t="s">
        <v>28</v>
      </c>
      <c r="P1523" s="62">
        <v>796</v>
      </c>
      <c r="Q1523" s="62" t="s">
        <v>29</v>
      </c>
      <c r="R1523" s="62">
        <v>14</v>
      </c>
      <c r="S1523" s="164">
        <v>20000</v>
      </c>
      <c r="T1523" s="66">
        <f t="shared" si="52"/>
        <v>280000</v>
      </c>
      <c r="U1523" s="66">
        <f t="shared" si="53"/>
        <v>313600.00000000006</v>
      </c>
      <c r="V1523" s="182"/>
      <c r="W1523" s="62">
        <v>2016</v>
      </c>
      <c r="X1523" s="66"/>
      <c r="Y1523" s="67"/>
      <c r="Z1523" s="69"/>
      <c r="AA1523" s="67"/>
      <c r="AB1523" s="69"/>
      <c r="AC1523" s="5"/>
      <c r="AD1523" s="5"/>
      <c r="AE1523" s="5"/>
      <c r="AF1523" s="5"/>
      <c r="AG1523" s="9"/>
      <c r="AH1523" s="321"/>
      <c r="AI1523" s="67"/>
      <c r="AJ1523" s="68"/>
      <c r="AK1523" s="69"/>
      <c r="AL1523" s="68"/>
      <c r="AM1523" s="2"/>
      <c r="AN1523" s="4"/>
      <c r="AO1523" s="3"/>
      <c r="AP1523" s="4"/>
      <c r="AQ1523" s="3"/>
      <c r="AR1523" s="4"/>
      <c r="AS1523" s="4"/>
      <c r="AT1523" s="4"/>
      <c r="AU1523" s="4"/>
      <c r="AV1523" s="4"/>
      <c r="AW1523" s="4"/>
      <c r="AX1523" s="8"/>
      <c r="BD1523" s="11"/>
      <c r="BE1523" s="11"/>
      <c r="BF1523" s="11"/>
      <c r="BG1523" s="11"/>
    </row>
    <row r="1524" spans="1:59" s="1" customFormat="1" ht="55.5" customHeight="1">
      <c r="A1524" s="371" t="s">
        <v>4489</v>
      </c>
      <c r="B1524" s="372" t="s">
        <v>23</v>
      </c>
      <c r="C1524" s="62" t="s">
        <v>4486</v>
      </c>
      <c r="D1524" s="62" t="s">
        <v>1456</v>
      </c>
      <c r="E1524" s="62" t="s">
        <v>4487</v>
      </c>
      <c r="F1524" s="91" t="s">
        <v>4490</v>
      </c>
      <c r="G1524" s="62" t="s">
        <v>24</v>
      </c>
      <c r="H1524" s="62">
        <v>0</v>
      </c>
      <c r="I1524" s="62">
        <v>470000000</v>
      </c>
      <c r="J1524" s="62" t="s">
        <v>25</v>
      </c>
      <c r="K1524" s="62" t="s">
        <v>3084</v>
      </c>
      <c r="L1524" s="62" t="s">
        <v>26</v>
      </c>
      <c r="M1524" s="65" t="s">
        <v>27</v>
      </c>
      <c r="N1524" s="64" t="s">
        <v>4442</v>
      </c>
      <c r="O1524" s="86" t="s">
        <v>28</v>
      </c>
      <c r="P1524" s="62">
        <v>796</v>
      </c>
      <c r="Q1524" s="62" t="s">
        <v>29</v>
      </c>
      <c r="R1524" s="62">
        <v>2</v>
      </c>
      <c r="S1524" s="164">
        <v>107441.96</v>
      </c>
      <c r="T1524" s="66">
        <f t="shared" si="52"/>
        <v>214883.92</v>
      </c>
      <c r="U1524" s="66">
        <f t="shared" si="53"/>
        <v>240669.99040000004</v>
      </c>
      <c r="V1524" s="182"/>
      <c r="W1524" s="62">
        <v>2016</v>
      </c>
      <c r="X1524" s="66"/>
      <c r="Y1524" s="67"/>
      <c r="Z1524" s="68"/>
      <c r="AA1524" s="67"/>
      <c r="AB1524" s="69"/>
      <c r="AC1524" s="70"/>
      <c r="AD1524" s="70"/>
      <c r="AE1524" s="70"/>
      <c r="AF1524" s="70"/>
      <c r="AG1524" s="71"/>
      <c r="AH1524" s="318"/>
      <c r="AI1524" s="67"/>
      <c r="AJ1524" s="68"/>
      <c r="AK1524" s="7"/>
      <c r="AL1524" s="3"/>
      <c r="AM1524" s="2"/>
      <c r="AN1524" s="4"/>
      <c r="AO1524" s="3"/>
      <c r="AP1524" s="4"/>
      <c r="AQ1524" s="3"/>
      <c r="AR1524" s="4"/>
      <c r="AS1524" s="4"/>
      <c r="AT1524" s="4"/>
      <c r="AU1524" s="4"/>
      <c r="AV1524" s="4"/>
      <c r="AW1524" s="4"/>
      <c r="AX1524" s="8"/>
      <c r="BD1524" s="11"/>
      <c r="BE1524" s="11"/>
      <c r="BF1524" s="11"/>
      <c r="BG1524" s="11"/>
    </row>
    <row r="1525" spans="1:59" s="1" customFormat="1" ht="55.5" customHeight="1">
      <c r="A1525" s="371" t="s">
        <v>4491</v>
      </c>
      <c r="B1525" s="372" t="s">
        <v>23</v>
      </c>
      <c r="C1525" s="62" t="s">
        <v>2299</v>
      </c>
      <c r="D1525" s="62" t="s">
        <v>2252</v>
      </c>
      <c r="E1525" s="62" t="s">
        <v>2300</v>
      </c>
      <c r="F1525" s="91" t="s">
        <v>4492</v>
      </c>
      <c r="G1525" s="62" t="s">
        <v>24</v>
      </c>
      <c r="H1525" s="62">
        <v>0</v>
      </c>
      <c r="I1525" s="62">
        <v>470000000</v>
      </c>
      <c r="J1525" s="62" t="s">
        <v>25</v>
      </c>
      <c r="K1525" s="62" t="s">
        <v>3084</v>
      </c>
      <c r="L1525" s="62" t="s">
        <v>26</v>
      </c>
      <c r="M1525" s="65" t="s">
        <v>27</v>
      </c>
      <c r="N1525" s="64" t="s">
        <v>4442</v>
      </c>
      <c r="O1525" s="86" t="s">
        <v>28</v>
      </c>
      <c r="P1525" s="62">
        <v>796</v>
      </c>
      <c r="Q1525" s="62" t="s">
        <v>29</v>
      </c>
      <c r="R1525" s="218">
        <v>4</v>
      </c>
      <c r="S1525" s="501">
        <v>14464.29</v>
      </c>
      <c r="T1525" s="66">
        <f t="shared" si="52"/>
        <v>57857.16</v>
      </c>
      <c r="U1525" s="66">
        <f t="shared" si="53"/>
        <v>64800.01920000001</v>
      </c>
      <c r="V1525" s="182"/>
      <c r="W1525" s="62">
        <v>2016</v>
      </c>
      <c r="X1525" s="66"/>
      <c r="Y1525" s="67"/>
      <c r="Z1525" s="68"/>
      <c r="AA1525" s="67"/>
      <c r="AB1525" s="69"/>
      <c r="AC1525" s="70"/>
      <c r="AD1525" s="70"/>
      <c r="AE1525" s="70"/>
      <c r="AF1525" s="70"/>
      <c r="AG1525" s="71"/>
      <c r="AH1525" s="318"/>
      <c r="AI1525" s="68"/>
      <c r="AJ1525" s="69"/>
      <c r="AK1525" s="68"/>
      <c r="AL1525" s="68"/>
      <c r="AM1525" s="68"/>
      <c r="AN1525" s="4"/>
      <c r="AO1525" s="3"/>
      <c r="AP1525" s="4"/>
      <c r="AQ1525" s="3"/>
      <c r="AR1525" s="4"/>
      <c r="AS1525" s="4"/>
      <c r="AT1525" s="4"/>
      <c r="AU1525" s="4"/>
      <c r="AV1525" s="4"/>
      <c r="AW1525" s="4"/>
      <c r="AX1525" s="8"/>
      <c r="BD1525" s="11"/>
      <c r="BE1525" s="11"/>
      <c r="BF1525" s="11"/>
      <c r="BG1525" s="11"/>
    </row>
    <row r="1526" spans="1:59" s="1" customFormat="1" ht="55.5" customHeight="1">
      <c r="A1526" s="371" t="s">
        <v>4493</v>
      </c>
      <c r="B1526" s="372" t="s">
        <v>23</v>
      </c>
      <c r="C1526" s="62" t="s">
        <v>2299</v>
      </c>
      <c r="D1526" s="62" t="s">
        <v>2252</v>
      </c>
      <c r="E1526" s="62" t="s">
        <v>2300</v>
      </c>
      <c r="F1526" s="91" t="s">
        <v>4494</v>
      </c>
      <c r="G1526" s="62" t="s">
        <v>24</v>
      </c>
      <c r="H1526" s="62">
        <v>0</v>
      </c>
      <c r="I1526" s="62">
        <v>470000000</v>
      </c>
      <c r="J1526" s="62" t="s">
        <v>25</v>
      </c>
      <c r="K1526" s="62" t="s">
        <v>3084</v>
      </c>
      <c r="L1526" s="62" t="s">
        <v>26</v>
      </c>
      <c r="M1526" s="65" t="s">
        <v>27</v>
      </c>
      <c r="N1526" s="64" t="s">
        <v>4442</v>
      </c>
      <c r="O1526" s="86" t="s">
        <v>28</v>
      </c>
      <c r="P1526" s="62">
        <v>796</v>
      </c>
      <c r="Q1526" s="62" t="s">
        <v>29</v>
      </c>
      <c r="R1526" s="62">
        <v>4</v>
      </c>
      <c r="S1526" s="164">
        <v>19642.86</v>
      </c>
      <c r="T1526" s="66">
        <f t="shared" si="52"/>
        <v>78571.44</v>
      </c>
      <c r="U1526" s="66">
        <f t="shared" si="53"/>
        <v>88000.012800000011</v>
      </c>
      <c r="V1526" s="182"/>
      <c r="W1526" s="62">
        <v>2016</v>
      </c>
      <c r="X1526" s="66"/>
      <c r="Y1526" s="67"/>
      <c r="Z1526" s="68"/>
      <c r="AA1526" s="67"/>
      <c r="AB1526" s="69"/>
      <c r="AC1526" s="70"/>
      <c r="AD1526" s="70"/>
      <c r="AE1526" s="70"/>
      <c r="AF1526" s="70"/>
      <c r="AG1526" s="71"/>
      <c r="AH1526" s="318"/>
      <c r="AI1526" s="68"/>
      <c r="AJ1526" s="69"/>
      <c r="AK1526" s="68"/>
      <c r="AL1526" s="68"/>
      <c r="AM1526" s="68"/>
      <c r="AN1526" s="4"/>
      <c r="AO1526" s="3"/>
      <c r="AP1526" s="4"/>
      <c r="AQ1526" s="3"/>
      <c r="AR1526" s="4"/>
      <c r="AS1526" s="4"/>
      <c r="AT1526" s="4"/>
      <c r="AU1526" s="4"/>
      <c r="AV1526" s="4"/>
      <c r="AW1526" s="4"/>
      <c r="AX1526" s="8"/>
      <c r="BD1526" s="11"/>
      <c r="BE1526" s="11"/>
      <c r="BF1526" s="11"/>
      <c r="BG1526" s="11"/>
    </row>
    <row r="1527" spans="1:59" s="1" customFormat="1" ht="55.5" customHeight="1">
      <c r="A1527" s="371" t="s">
        <v>4495</v>
      </c>
      <c r="B1527" s="372" t="s">
        <v>23</v>
      </c>
      <c r="C1527" s="62" t="s">
        <v>1967</v>
      </c>
      <c r="D1527" s="62" t="s">
        <v>1456</v>
      </c>
      <c r="E1527" s="62" t="s">
        <v>1919</v>
      </c>
      <c r="F1527" s="506" t="s">
        <v>4496</v>
      </c>
      <c r="G1527" s="62" t="s">
        <v>24</v>
      </c>
      <c r="H1527" s="62">
        <v>0</v>
      </c>
      <c r="I1527" s="62">
        <v>470000000</v>
      </c>
      <c r="J1527" s="62" t="s">
        <v>25</v>
      </c>
      <c r="K1527" s="62" t="s">
        <v>3084</v>
      </c>
      <c r="L1527" s="62" t="s">
        <v>26</v>
      </c>
      <c r="M1527" s="65" t="s">
        <v>27</v>
      </c>
      <c r="N1527" s="64" t="s">
        <v>4442</v>
      </c>
      <c r="O1527" s="86" t="s">
        <v>28</v>
      </c>
      <c r="P1527" s="62">
        <v>796</v>
      </c>
      <c r="Q1527" s="62" t="s">
        <v>29</v>
      </c>
      <c r="R1527" s="62">
        <v>5</v>
      </c>
      <c r="S1527" s="164">
        <v>20892.86</v>
      </c>
      <c r="T1527" s="66">
        <f t="shared" si="52"/>
        <v>104464.3</v>
      </c>
      <c r="U1527" s="66">
        <f t="shared" si="53"/>
        <v>117000.01600000002</v>
      </c>
      <c r="V1527" s="182"/>
      <c r="W1527" s="62">
        <v>2016</v>
      </c>
      <c r="X1527" s="66"/>
      <c r="Y1527" s="67"/>
      <c r="Z1527" s="68"/>
      <c r="AA1527" s="67"/>
      <c r="AB1527" s="69"/>
      <c r="AC1527" s="70"/>
      <c r="AD1527" s="70"/>
      <c r="AE1527" s="70"/>
      <c r="AF1527" s="70"/>
      <c r="AG1527" s="71"/>
      <c r="AH1527" s="318"/>
      <c r="AI1527" s="68"/>
      <c r="AJ1527" s="69"/>
      <c r="AK1527" s="68"/>
      <c r="AL1527" s="68"/>
      <c r="AM1527" s="68"/>
      <c r="AN1527" s="4"/>
      <c r="AO1527" s="3"/>
      <c r="AP1527" s="4"/>
      <c r="AQ1527" s="3"/>
      <c r="AR1527" s="4"/>
      <c r="AS1527" s="4"/>
      <c r="AT1527" s="4"/>
      <c r="AU1527" s="4"/>
      <c r="AV1527" s="4"/>
      <c r="AW1527" s="4"/>
      <c r="AX1527" s="8"/>
      <c r="BD1527" s="11"/>
      <c r="BE1527" s="11"/>
      <c r="BF1527" s="11"/>
      <c r="BG1527" s="11"/>
    </row>
    <row r="1528" spans="1:59" s="1" customFormat="1" ht="55.5" customHeight="1">
      <c r="A1528" s="371" t="s">
        <v>4497</v>
      </c>
      <c r="B1528" s="372" t="s">
        <v>23</v>
      </c>
      <c r="C1528" s="62" t="s">
        <v>1967</v>
      </c>
      <c r="D1528" s="62" t="s">
        <v>1456</v>
      </c>
      <c r="E1528" s="62" t="s">
        <v>1919</v>
      </c>
      <c r="F1528" s="506" t="s">
        <v>4498</v>
      </c>
      <c r="G1528" s="62" t="s">
        <v>24</v>
      </c>
      <c r="H1528" s="62">
        <v>0</v>
      </c>
      <c r="I1528" s="62">
        <v>470000000</v>
      </c>
      <c r="J1528" s="62" t="s">
        <v>25</v>
      </c>
      <c r="K1528" s="62" t="s">
        <v>3084</v>
      </c>
      <c r="L1528" s="62" t="s">
        <v>26</v>
      </c>
      <c r="M1528" s="65" t="s">
        <v>27</v>
      </c>
      <c r="N1528" s="64" t="s">
        <v>4442</v>
      </c>
      <c r="O1528" s="86" t="s">
        <v>28</v>
      </c>
      <c r="P1528" s="62">
        <v>796</v>
      </c>
      <c r="Q1528" s="62" t="s">
        <v>29</v>
      </c>
      <c r="R1528" s="62">
        <v>24</v>
      </c>
      <c r="S1528" s="164">
        <v>3504.46</v>
      </c>
      <c r="T1528" s="66">
        <f t="shared" si="52"/>
        <v>84107.040000000008</v>
      </c>
      <c r="U1528" s="66">
        <f t="shared" si="53"/>
        <v>94199.884800000014</v>
      </c>
      <c r="V1528" s="182"/>
      <c r="W1528" s="62">
        <v>2016</v>
      </c>
      <c r="X1528" s="66"/>
      <c r="Y1528" s="67"/>
      <c r="Z1528" s="68"/>
      <c r="AA1528" s="67"/>
      <c r="AB1528" s="69"/>
      <c r="AC1528" s="70"/>
      <c r="AD1528" s="70"/>
      <c r="AE1528" s="70"/>
      <c r="AF1528" s="70"/>
      <c r="AG1528" s="71"/>
      <c r="AH1528" s="318"/>
      <c r="AI1528" s="67"/>
      <c r="AJ1528" s="68"/>
      <c r="AK1528" s="69"/>
      <c r="AL1528" s="3"/>
      <c r="AM1528" s="2"/>
      <c r="AN1528" s="4"/>
      <c r="AO1528" s="3"/>
      <c r="AP1528" s="4"/>
      <c r="AQ1528" s="3"/>
      <c r="AR1528" s="4"/>
      <c r="AS1528" s="4"/>
      <c r="AT1528" s="4"/>
      <c r="AU1528" s="4"/>
      <c r="AV1528" s="4"/>
      <c r="AW1528" s="4"/>
      <c r="AX1528" s="8"/>
      <c r="BD1528" s="11"/>
      <c r="BE1528" s="11"/>
      <c r="BF1528" s="11"/>
      <c r="BG1528" s="11"/>
    </row>
    <row r="1529" spans="1:59" s="1" customFormat="1" ht="55.5" customHeight="1">
      <c r="A1529" s="371" t="s">
        <v>4499</v>
      </c>
      <c r="B1529" s="372" t="s">
        <v>23</v>
      </c>
      <c r="C1529" s="62" t="s">
        <v>1967</v>
      </c>
      <c r="D1529" s="62" t="s">
        <v>1456</v>
      </c>
      <c r="E1529" s="62" t="s">
        <v>1919</v>
      </c>
      <c r="F1529" s="91" t="s">
        <v>4500</v>
      </c>
      <c r="G1529" s="62" t="s">
        <v>35</v>
      </c>
      <c r="H1529" s="62">
        <v>0</v>
      </c>
      <c r="I1529" s="62">
        <v>470000000</v>
      </c>
      <c r="J1529" s="62" t="s">
        <v>25</v>
      </c>
      <c r="K1529" s="62" t="s">
        <v>3084</v>
      </c>
      <c r="L1529" s="62" t="s">
        <v>26</v>
      </c>
      <c r="M1529" s="65" t="s">
        <v>27</v>
      </c>
      <c r="N1529" s="372" t="s">
        <v>2044</v>
      </c>
      <c r="O1529" s="86" t="s">
        <v>38</v>
      </c>
      <c r="P1529" s="62">
        <v>796</v>
      </c>
      <c r="Q1529" s="62" t="s">
        <v>29</v>
      </c>
      <c r="R1529" s="62">
        <v>66</v>
      </c>
      <c r="S1529" s="164">
        <v>1608</v>
      </c>
      <c r="T1529" s="66">
        <f t="shared" si="52"/>
        <v>106128</v>
      </c>
      <c r="U1529" s="66">
        <f t="shared" si="53"/>
        <v>118863.36000000002</v>
      </c>
      <c r="V1529" s="182"/>
      <c r="W1529" s="62">
        <v>2016</v>
      </c>
      <c r="X1529" s="66"/>
      <c r="Y1529" s="132"/>
      <c r="Z1529" s="368"/>
      <c r="AA1529" s="67"/>
      <c r="AB1529" s="69"/>
      <c r="AC1529" s="70"/>
      <c r="AD1529" s="70"/>
      <c r="AE1529" s="70"/>
      <c r="AF1529" s="5"/>
      <c r="AG1529" s="9"/>
      <c r="AH1529" s="321"/>
      <c r="AI1529" s="405"/>
      <c r="AJ1529" s="406"/>
      <c r="AK1529" s="405"/>
      <c r="AL1529" s="406"/>
      <c r="AM1529" s="2"/>
      <c r="AN1529" s="4"/>
      <c r="AO1529" s="3"/>
      <c r="AP1529" s="4"/>
      <c r="AQ1529" s="3"/>
      <c r="AR1529" s="4"/>
      <c r="AS1529" s="4"/>
      <c r="AT1529" s="4"/>
      <c r="AU1529" s="4"/>
      <c r="AV1529" s="4"/>
      <c r="AW1529" s="4"/>
      <c r="AX1529" s="8"/>
      <c r="BD1529" s="11"/>
      <c r="BE1529" s="11"/>
      <c r="BF1529" s="11"/>
      <c r="BG1529" s="11"/>
    </row>
    <row r="1530" spans="1:59" s="1" customFormat="1" ht="55.5" customHeight="1">
      <c r="A1530" s="371" t="s">
        <v>4501</v>
      </c>
      <c r="B1530" s="372" t="s">
        <v>23</v>
      </c>
      <c r="C1530" s="62" t="s">
        <v>4502</v>
      </c>
      <c r="D1530" s="62" t="s">
        <v>1389</v>
      </c>
      <c r="E1530" s="62" t="s">
        <v>4503</v>
      </c>
      <c r="F1530" s="81" t="s">
        <v>4504</v>
      </c>
      <c r="G1530" s="62" t="s">
        <v>24</v>
      </c>
      <c r="H1530" s="62">
        <v>0</v>
      </c>
      <c r="I1530" s="62">
        <v>470000000</v>
      </c>
      <c r="J1530" s="62" t="s">
        <v>25</v>
      </c>
      <c r="K1530" s="62" t="s">
        <v>3084</v>
      </c>
      <c r="L1530" s="62" t="s">
        <v>26</v>
      </c>
      <c r="M1530" s="65" t="s">
        <v>27</v>
      </c>
      <c r="N1530" s="64" t="s">
        <v>4442</v>
      </c>
      <c r="O1530" s="86" t="s">
        <v>28</v>
      </c>
      <c r="P1530" s="62" t="s">
        <v>1420</v>
      </c>
      <c r="Q1530" s="62" t="s">
        <v>1419</v>
      </c>
      <c r="R1530" s="62">
        <v>3250</v>
      </c>
      <c r="S1530" s="164">
        <v>851.79</v>
      </c>
      <c r="T1530" s="66">
        <f t="shared" si="52"/>
        <v>2768317.5</v>
      </c>
      <c r="U1530" s="66">
        <f t="shared" si="53"/>
        <v>3100515.6</v>
      </c>
      <c r="V1530" s="182"/>
      <c r="W1530" s="62">
        <v>2016</v>
      </c>
      <c r="X1530" s="66"/>
      <c r="Y1530" s="67"/>
      <c r="Z1530" s="68"/>
      <c r="AA1530" s="67"/>
      <c r="AB1530" s="67"/>
      <c r="AC1530" s="70"/>
      <c r="AD1530" s="70"/>
      <c r="AE1530" s="70"/>
      <c r="AF1530" s="70"/>
      <c r="AG1530" s="71"/>
      <c r="AH1530" s="318"/>
      <c r="AI1530" s="67"/>
      <c r="AJ1530" s="68"/>
      <c r="AK1530" s="69"/>
      <c r="AL1530" s="68"/>
      <c r="AM1530" s="2"/>
      <c r="AN1530" s="4"/>
      <c r="AO1530" s="3"/>
      <c r="AP1530" s="4"/>
      <c r="AQ1530" s="3"/>
      <c r="AR1530" s="4"/>
      <c r="AS1530" s="4"/>
      <c r="AT1530" s="4"/>
      <c r="AU1530" s="4"/>
      <c r="AV1530" s="4"/>
      <c r="AW1530" s="4"/>
      <c r="AX1530" s="8"/>
      <c r="BD1530" s="11"/>
      <c r="BE1530" s="11"/>
      <c r="BF1530" s="11"/>
      <c r="BG1530" s="11"/>
    </row>
    <row r="1531" spans="1:59" s="1" customFormat="1" ht="55.5" customHeight="1">
      <c r="A1531" s="371" t="s">
        <v>4505</v>
      </c>
      <c r="B1531" s="372" t="s">
        <v>23</v>
      </c>
      <c r="C1531" s="62" t="s">
        <v>1930</v>
      </c>
      <c r="D1531" s="62" t="s">
        <v>1276</v>
      </c>
      <c r="E1531" s="62" t="s">
        <v>1929</v>
      </c>
      <c r="F1531" s="81" t="s">
        <v>4506</v>
      </c>
      <c r="G1531" s="62" t="s">
        <v>24</v>
      </c>
      <c r="H1531" s="62">
        <v>0</v>
      </c>
      <c r="I1531" s="62">
        <v>470000000</v>
      </c>
      <c r="J1531" s="62" t="s">
        <v>25</v>
      </c>
      <c r="K1531" s="62" t="s">
        <v>3084</v>
      </c>
      <c r="L1531" s="62" t="s">
        <v>26</v>
      </c>
      <c r="M1531" s="65" t="s">
        <v>27</v>
      </c>
      <c r="N1531" s="64" t="s">
        <v>4442</v>
      </c>
      <c r="O1531" s="86" t="s">
        <v>28</v>
      </c>
      <c r="P1531" s="62">
        <v>796</v>
      </c>
      <c r="Q1531" s="62" t="s">
        <v>29</v>
      </c>
      <c r="R1531" s="62">
        <v>6</v>
      </c>
      <c r="S1531" s="164">
        <v>23101</v>
      </c>
      <c r="T1531" s="66">
        <f t="shared" si="52"/>
        <v>138606</v>
      </c>
      <c r="U1531" s="66">
        <f t="shared" si="53"/>
        <v>155238.72</v>
      </c>
      <c r="V1531" s="182"/>
      <c r="W1531" s="62">
        <v>2016</v>
      </c>
      <c r="X1531" s="66"/>
      <c r="Y1531" s="67"/>
      <c r="Z1531" s="69"/>
      <c r="AA1531" s="67"/>
      <c r="AB1531" s="69"/>
      <c r="AC1531" s="5"/>
      <c r="AD1531" s="5"/>
      <c r="AE1531" s="5"/>
      <c r="AF1531" s="5"/>
      <c r="AG1531" s="9"/>
      <c r="AH1531" s="321"/>
      <c r="AI1531" s="67"/>
      <c r="AJ1531" s="68"/>
      <c r="AK1531" s="69"/>
      <c r="AL1531" s="68"/>
      <c r="AM1531" s="2"/>
      <c r="AN1531" s="4"/>
      <c r="AO1531" s="3"/>
      <c r="AP1531" s="4"/>
      <c r="AQ1531" s="3"/>
      <c r="AR1531" s="4"/>
      <c r="AS1531" s="4"/>
      <c r="AT1531" s="4"/>
      <c r="AU1531" s="4"/>
      <c r="AV1531" s="4"/>
      <c r="AW1531" s="4"/>
      <c r="AX1531" s="8"/>
      <c r="BD1531" s="11"/>
      <c r="BE1531" s="11"/>
      <c r="BF1531" s="11"/>
      <c r="BG1531" s="11"/>
    </row>
    <row r="1532" spans="1:59" s="1" customFormat="1" ht="55.5" customHeight="1">
      <c r="A1532" s="371" t="s">
        <v>4507</v>
      </c>
      <c r="B1532" s="372" t="s">
        <v>23</v>
      </c>
      <c r="C1532" s="62" t="s">
        <v>1930</v>
      </c>
      <c r="D1532" s="62" t="s">
        <v>1276</v>
      </c>
      <c r="E1532" s="62" t="s">
        <v>1929</v>
      </c>
      <c r="F1532" s="81" t="s">
        <v>4508</v>
      </c>
      <c r="G1532" s="62" t="s">
        <v>24</v>
      </c>
      <c r="H1532" s="62">
        <v>0</v>
      </c>
      <c r="I1532" s="62">
        <v>470000000</v>
      </c>
      <c r="J1532" s="62" t="s">
        <v>25</v>
      </c>
      <c r="K1532" s="62" t="s">
        <v>3084</v>
      </c>
      <c r="L1532" s="62" t="s">
        <v>26</v>
      </c>
      <c r="M1532" s="65" t="s">
        <v>27</v>
      </c>
      <c r="N1532" s="64" t="s">
        <v>4442</v>
      </c>
      <c r="O1532" s="86" t="s">
        <v>28</v>
      </c>
      <c r="P1532" s="62">
        <v>796</v>
      </c>
      <c r="Q1532" s="62" t="s">
        <v>29</v>
      </c>
      <c r="R1532" s="62">
        <v>5</v>
      </c>
      <c r="S1532" s="164">
        <v>13474.11</v>
      </c>
      <c r="T1532" s="66">
        <f t="shared" si="52"/>
        <v>67370.55</v>
      </c>
      <c r="U1532" s="66">
        <f t="shared" si="53"/>
        <v>75455.016000000003</v>
      </c>
      <c r="V1532" s="182"/>
      <c r="W1532" s="62">
        <v>2016</v>
      </c>
      <c r="X1532" s="66"/>
      <c r="Y1532" s="67"/>
      <c r="Z1532" s="68"/>
      <c r="AA1532" s="67"/>
      <c r="AB1532" s="69"/>
      <c r="AC1532" s="70"/>
      <c r="AD1532" s="70"/>
      <c r="AE1532" s="70"/>
      <c r="AF1532" s="70"/>
      <c r="AG1532" s="71"/>
      <c r="AH1532" s="318"/>
      <c r="AI1532" s="68"/>
      <c r="AJ1532" s="69"/>
      <c r="AK1532" s="68"/>
      <c r="AL1532" s="68"/>
      <c r="AM1532" s="2"/>
      <c r="AN1532" s="4"/>
      <c r="AO1532" s="3"/>
      <c r="AP1532" s="4"/>
      <c r="AQ1532" s="3"/>
      <c r="AR1532" s="4"/>
      <c r="AS1532" s="4"/>
      <c r="AT1532" s="4"/>
      <c r="AU1532" s="4"/>
      <c r="AV1532" s="4"/>
      <c r="AW1532" s="4"/>
      <c r="AX1532" s="8"/>
      <c r="BD1532" s="11"/>
      <c r="BE1532" s="11"/>
      <c r="BF1532" s="11"/>
      <c r="BG1532" s="11"/>
    </row>
    <row r="1533" spans="1:59" s="1" customFormat="1" ht="55.5" customHeight="1">
      <c r="A1533" s="371" t="s">
        <v>4509</v>
      </c>
      <c r="B1533" s="372" t="s">
        <v>23</v>
      </c>
      <c r="C1533" s="62" t="s">
        <v>1937</v>
      </c>
      <c r="D1533" s="62" t="s">
        <v>1938</v>
      </c>
      <c r="E1533" s="62" t="s">
        <v>1939</v>
      </c>
      <c r="F1533" s="91" t="s">
        <v>4510</v>
      </c>
      <c r="G1533" s="62" t="s">
        <v>24</v>
      </c>
      <c r="H1533" s="62">
        <v>0</v>
      </c>
      <c r="I1533" s="62">
        <v>470000000</v>
      </c>
      <c r="J1533" s="62" t="s">
        <v>25</v>
      </c>
      <c r="K1533" s="62" t="s">
        <v>3084</v>
      </c>
      <c r="L1533" s="62" t="s">
        <v>26</v>
      </c>
      <c r="M1533" s="65" t="s">
        <v>27</v>
      </c>
      <c r="N1533" s="64" t="s">
        <v>4442</v>
      </c>
      <c r="O1533" s="86" t="s">
        <v>28</v>
      </c>
      <c r="P1533" s="62">
        <v>796</v>
      </c>
      <c r="Q1533" s="62" t="s">
        <v>29</v>
      </c>
      <c r="R1533" s="62">
        <v>6</v>
      </c>
      <c r="S1533" s="164">
        <v>1700</v>
      </c>
      <c r="T1533" s="66">
        <f t="shared" si="52"/>
        <v>10200</v>
      </c>
      <c r="U1533" s="66">
        <f t="shared" si="53"/>
        <v>11424.000000000002</v>
      </c>
      <c r="V1533" s="182"/>
      <c r="W1533" s="62">
        <v>2016</v>
      </c>
      <c r="X1533" s="66"/>
      <c r="Y1533" s="67"/>
      <c r="Z1533" s="69"/>
      <c r="AA1533" s="67"/>
      <c r="AB1533" s="69"/>
      <c r="AC1533" s="5"/>
      <c r="AD1533" s="5"/>
      <c r="AE1533" s="5"/>
      <c r="AF1533" s="5"/>
      <c r="AG1533" s="9"/>
      <c r="AH1533" s="321"/>
      <c r="AI1533" s="67"/>
      <c r="AJ1533" s="68"/>
      <c r="AK1533" s="69"/>
      <c r="AL1533" s="68"/>
      <c r="AM1533" s="2"/>
      <c r="AN1533" s="4"/>
      <c r="AO1533" s="3"/>
      <c r="AP1533" s="4"/>
      <c r="AQ1533" s="3"/>
      <c r="AR1533" s="4"/>
      <c r="AS1533" s="4"/>
      <c r="AT1533" s="4"/>
      <c r="AU1533" s="4"/>
      <c r="AV1533" s="4"/>
      <c r="AW1533" s="4"/>
      <c r="AX1533" s="8"/>
      <c r="BD1533" s="11"/>
      <c r="BE1533" s="11"/>
      <c r="BF1533" s="11"/>
      <c r="BG1533" s="11"/>
    </row>
    <row r="1534" spans="1:59" s="1" customFormat="1" ht="55.5" customHeight="1">
      <c r="A1534" s="371" t="s">
        <v>4511</v>
      </c>
      <c r="B1534" s="372" t="s">
        <v>23</v>
      </c>
      <c r="C1534" s="79" t="s">
        <v>1940</v>
      </c>
      <c r="D1534" s="79" t="s">
        <v>1941</v>
      </c>
      <c r="E1534" s="80" t="s">
        <v>1939</v>
      </c>
      <c r="F1534" s="81" t="s">
        <v>4512</v>
      </c>
      <c r="G1534" s="62" t="s">
        <v>24</v>
      </c>
      <c r="H1534" s="62">
        <v>0</v>
      </c>
      <c r="I1534" s="62">
        <v>470000000</v>
      </c>
      <c r="J1534" s="62" t="s">
        <v>25</v>
      </c>
      <c r="K1534" s="62" t="s">
        <v>3084</v>
      </c>
      <c r="L1534" s="62" t="s">
        <v>26</v>
      </c>
      <c r="M1534" s="65" t="s">
        <v>27</v>
      </c>
      <c r="N1534" s="64" t="s">
        <v>4442</v>
      </c>
      <c r="O1534" s="86" t="s">
        <v>28</v>
      </c>
      <c r="P1534" s="62">
        <v>796</v>
      </c>
      <c r="Q1534" s="62" t="s">
        <v>29</v>
      </c>
      <c r="R1534" s="87">
        <v>6</v>
      </c>
      <c r="S1534" s="88">
        <v>930</v>
      </c>
      <c r="T1534" s="66">
        <f t="shared" si="52"/>
        <v>5580</v>
      </c>
      <c r="U1534" s="66">
        <f t="shared" si="53"/>
        <v>6249.6</v>
      </c>
      <c r="V1534" s="182"/>
      <c r="W1534" s="62">
        <v>2016</v>
      </c>
      <c r="X1534" s="66"/>
      <c r="Y1534" s="204"/>
      <c r="Z1534" s="3"/>
      <c r="AA1534" s="2"/>
      <c r="AB1534" s="7"/>
      <c r="AC1534" s="5"/>
      <c r="AD1534" s="5"/>
      <c r="AE1534" s="5"/>
      <c r="AF1534" s="5"/>
      <c r="AG1534" s="9"/>
      <c r="AH1534" s="321"/>
      <c r="AI1534" s="2"/>
      <c r="AJ1534" s="3"/>
      <c r="AK1534" s="7"/>
      <c r="AL1534" s="3"/>
      <c r="AM1534" s="2"/>
      <c r="AN1534" s="4"/>
      <c r="AO1534" s="3"/>
      <c r="AP1534" s="4"/>
      <c r="AQ1534" s="3"/>
      <c r="AR1534" s="4"/>
      <c r="AS1534" s="4"/>
      <c r="AT1534" s="4"/>
      <c r="AU1534" s="4"/>
      <c r="AV1534" s="4"/>
      <c r="AW1534" s="4"/>
      <c r="AX1534" s="8"/>
      <c r="BD1534" s="11"/>
      <c r="BE1534" s="11"/>
      <c r="BF1534" s="11"/>
      <c r="BG1534" s="11"/>
    </row>
    <row r="1535" spans="1:59" s="1" customFormat="1" ht="55.5" customHeight="1">
      <c r="A1535" s="371" t="s">
        <v>4513</v>
      </c>
      <c r="B1535" s="372" t="s">
        <v>23</v>
      </c>
      <c r="C1535" s="62" t="s">
        <v>1940</v>
      </c>
      <c r="D1535" s="62" t="s">
        <v>1941</v>
      </c>
      <c r="E1535" s="62" t="s">
        <v>1939</v>
      </c>
      <c r="F1535" s="81" t="s">
        <v>4514</v>
      </c>
      <c r="G1535" s="62" t="s">
        <v>24</v>
      </c>
      <c r="H1535" s="62">
        <v>0</v>
      </c>
      <c r="I1535" s="62">
        <v>470000000</v>
      </c>
      <c r="J1535" s="62" t="s">
        <v>25</v>
      </c>
      <c r="K1535" s="62" t="s">
        <v>3084</v>
      </c>
      <c r="L1535" s="62" t="s">
        <v>26</v>
      </c>
      <c r="M1535" s="65" t="s">
        <v>27</v>
      </c>
      <c r="N1535" s="64" t="s">
        <v>4442</v>
      </c>
      <c r="O1535" s="86" t="s">
        <v>28</v>
      </c>
      <c r="P1535" s="62">
        <v>796</v>
      </c>
      <c r="Q1535" s="62" t="s">
        <v>29</v>
      </c>
      <c r="R1535" s="87">
        <v>20</v>
      </c>
      <c r="S1535" s="88">
        <v>1446.43</v>
      </c>
      <c r="T1535" s="66">
        <f t="shared" si="52"/>
        <v>28928.600000000002</v>
      </c>
      <c r="U1535" s="66">
        <f t="shared" si="53"/>
        <v>32400.032000000007</v>
      </c>
      <c r="V1535" s="182"/>
      <c r="W1535" s="62">
        <v>2016</v>
      </c>
      <c r="X1535" s="66"/>
      <c r="Y1535" s="67"/>
      <c r="Z1535" s="69"/>
      <c r="AA1535" s="67"/>
      <c r="AB1535" s="69"/>
      <c r="AC1535" s="70"/>
      <c r="AD1535" s="70"/>
      <c r="AE1535" s="70"/>
      <c r="AF1535" s="70"/>
      <c r="AG1535" s="9"/>
      <c r="AH1535" s="321"/>
      <c r="AI1535" s="67"/>
      <c r="AJ1535" s="68"/>
      <c r="AK1535" s="7"/>
      <c r="AL1535" s="3"/>
      <c r="AM1535" s="2"/>
      <c r="AN1535" s="4"/>
      <c r="AO1535" s="3"/>
      <c r="AP1535" s="4"/>
      <c r="AQ1535" s="3"/>
      <c r="AR1535" s="4"/>
      <c r="AS1535" s="4"/>
      <c r="AT1535" s="4"/>
      <c r="AU1535" s="4"/>
      <c r="AV1535" s="4"/>
      <c r="AW1535" s="4"/>
      <c r="AX1535" s="8"/>
      <c r="BD1535" s="11"/>
      <c r="BE1535" s="11"/>
      <c r="BF1535" s="11"/>
      <c r="BG1535" s="11"/>
    </row>
    <row r="1536" spans="1:59" s="1" customFormat="1" ht="45" customHeight="1">
      <c r="A1536" s="371" t="s">
        <v>4515</v>
      </c>
      <c r="B1536" s="372" t="s">
        <v>23</v>
      </c>
      <c r="C1536" s="62" t="s">
        <v>4516</v>
      </c>
      <c r="D1536" s="62" t="s">
        <v>4161</v>
      </c>
      <c r="E1536" s="62" t="s">
        <v>4517</v>
      </c>
      <c r="F1536" s="81" t="s">
        <v>4518</v>
      </c>
      <c r="G1536" s="62" t="s">
        <v>24</v>
      </c>
      <c r="H1536" s="62">
        <v>0</v>
      </c>
      <c r="I1536" s="62">
        <v>470000000</v>
      </c>
      <c r="J1536" s="62" t="s">
        <v>25</v>
      </c>
      <c r="K1536" s="62" t="s">
        <v>3084</v>
      </c>
      <c r="L1536" s="62" t="s">
        <v>26</v>
      </c>
      <c r="M1536" s="65" t="s">
        <v>27</v>
      </c>
      <c r="N1536" s="64" t="s">
        <v>4442</v>
      </c>
      <c r="O1536" s="86" t="s">
        <v>28</v>
      </c>
      <c r="P1536" s="62">
        <v>796</v>
      </c>
      <c r="Q1536" s="62" t="s">
        <v>29</v>
      </c>
      <c r="R1536" s="504">
        <v>1730</v>
      </c>
      <c r="S1536" s="505">
        <v>80.36</v>
      </c>
      <c r="T1536" s="66">
        <f t="shared" si="52"/>
        <v>139022.79999999999</v>
      </c>
      <c r="U1536" s="66">
        <f t="shared" si="53"/>
        <v>155705.53599999999</v>
      </c>
      <c r="V1536" s="182"/>
      <c r="W1536" s="62">
        <v>2016</v>
      </c>
      <c r="X1536" s="66"/>
      <c r="Y1536" s="67"/>
      <c r="Z1536" s="68"/>
      <c r="AA1536" s="67"/>
      <c r="AB1536" s="69"/>
      <c r="AC1536" s="70"/>
      <c r="AD1536" s="70"/>
      <c r="AE1536" s="70"/>
      <c r="AF1536" s="70"/>
      <c r="AG1536" s="71"/>
      <c r="AH1536" s="318"/>
      <c r="AI1536" s="68"/>
      <c r="AJ1536" s="69"/>
      <c r="AK1536" s="68"/>
      <c r="AL1536" s="68"/>
      <c r="AM1536" s="2"/>
      <c r="AN1536" s="4"/>
      <c r="AO1536" s="3"/>
      <c r="AP1536" s="4"/>
      <c r="AQ1536" s="3"/>
      <c r="AR1536" s="4"/>
      <c r="AS1536" s="4"/>
      <c r="AT1536" s="4"/>
      <c r="AU1536" s="4"/>
      <c r="AV1536" s="4"/>
      <c r="AW1536" s="4"/>
      <c r="AX1536" s="8"/>
      <c r="BD1536" s="11"/>
      <c r="BE1536" s="11"/>
      <c r="BF1536" s="11"/>
      <c r="BG1536" s="11"/>
    </row>
    <row r="1537" spans="1:59" s="1" customFormat="1" ht="45" customHeight="1">
      <c r="A1537" s="371" t="s">
        <v>4519</v>
      </c>
      <c r="B1537" s="372" t="s">
        <v>23</v>
      </c>
      <c r="C1537" s="62" t="s">
        <v>4516</v>
      </c>
      <c r="D1537" s="62" t="s">
        <v>4161</v>
      </c>
      <c r="E1537" s="62" t="s">
        <v>4517</v>
      </c>
      <c r="F1537" s="459" t="s">
        <v>4520</v>
      </c>
      <c r="G1537" s="62" t="s">
        <v>24</v>
      </c>
      <c r="H1537" s="62">
        <v>0</v>
      </c>
      <c r="I1537" s="62">
        <v>470000000</v>
      </c>
      <c r="J1537" s="62" t="s">
        <v>25</v>
      </c>
      <c r="K1537" s="62" t="s">
        <v>3084</v>
      </c>
      <c r="L1537" s="62" t="s">
        <v>26</v>
      </c>
      <c r="M1537" s="65" t="s">
        <v>27</v>
      </c>
      <c r="N1537" s="64" t="s">
        <v>4442</v>
      </c>
      <c r="O1537" s="86" t="s">
        <v>28</v>
      </c>
      <c r="P1537" s="62">
        <v>796</v>
      </c>
      <c r="Q1537" s="62" t="s">
        <v>29</v>
      </c>
      <c r="R1537" s="450">
        <v>30</v>
      </c>
      <c r="S1537" s="230">
        <v>337.49999999999994</v>
      </c>
      <c r="T1537" s="66">
        <f t="shared" si="52"/>
        <v>10124.999999999998</v>
      </c>
      <c r="U1537" s="66">
        <f t="shared" si="53"/>
        <v>11339.999999999998</v>
      </c>
      <c r="V1537" s="182"/>
      <c r="W1537" s="62">
        <v>2016</v>
      </c>
      <c r="X1537" s="66"/>
      <c r="Y1537" s="67"/>
      <c r="Z1537" s="68"/>
      <c r="AA1537" s="67"/>
      <c r="AB1537" s="69"/>
      <c r="AC1537" s="70"/>
      <c r="AD1537" s="70"/>
      <c r="AE1537" s="70"/>
      <c r="AF1537" s="70"/>
      <c r="AG1537" s="71"/>
      <c r="AH1537" s="318"/>
      <c r="AI1537" s="68"/>
      <c r="AJ1537" s="69"/>
      <c r="AK1537" s="68"/>
      <c r="AL1537" s="68"/>
      <c r="AM1537" s="2"/>
      <c r="AN1537" s="4"/>
      <c r="AO1537" s="3"/>
      <c r="AP1537" s="4"/>
      <c r="AQ1537" s="3"/>
      <c r="AR1537" s="4"/>
      <c r="AS1537" s="4"/>
      <c r="AT1537" s="4"/>
      <c r="AU1537" s="4"/>
      <c r="AV1537" s="4"/>
      <c r="AW1537" s="4"/>
      <c r="AX1537" s="8"/>
      <c r="BD1537" s="11"/>
      <c r="BE1537" s="11"/>
      <c r="BF1537" s="11"/>
      <c r="BG1537" s="11"/>
    </row>
    <row r="1538" spans="1:59" s="1" customFormat="1" ht="45" customHeight="1">
      <c r="A1538" s="371" t="s">
        <v>4521</v>
      </c>
      <c r="B1538" s="372" t="s">
        <v>23</v>
      </c>
      <c r="C1538" s="62" t="s">
        <v>4522</v>
      </c>
      <c r="D1538" s="62" t="s">
        <v>4523</v>
      </c>
      <c r="E1538" s="62" t="s">
        <v>4524</v>
      </c>
      <c r="F1538" s="91" t="s">
        <v>4525</v>
      </c>
      <c r="G1538" s="62" t="s">
        <v>24</v>
      </c>
      <c r="H1538" s="62">
        <v>0</v>
      </c>
      <c r="I1538" s="62">
        <v>470000000</v>
      </c>
      <c r="J1538" s="62" t="s">
        <v>25</v>
      </c>
      <c r="K1538" s="62" t="s">
        <v>3084</v>
      </c>
      <c r="L1538" s="62" t="s">
        <v>26</v>
      </c>
      <c r="M1538" s="65" t="s">
        <v>27</v>
      </c>
      <c r="N1538" s="64" t="s">
        <v>4442</v>
      </c>
      <c r="O1538" s="86" t="s">
        <v>28</v>
      </c>
      <c r="P1538" s="87">
        <v>796</v>
      </c>
      <c r="Q1538" s="87" t="s">
        <v>29</v>
      </c>
      <c r="R1538" s="450">
        <v>45</v>
      </c>
      <c r="S1538" s="230">
        <v>27174.553571428569</v>
      </c>
      <c r="T1538" s="66">
        <f t="shared" si="52"/>
        <v>1222854.9107142857</v>
      </c>
      <c r="U1538" s="66">
        <f t="shared" si="53"/>
        <v>1369597.5</v>
      </c>
      <c r="V1538" s="182"/>
      <c r="W1538" s="62">
        <v>2016</v>
      </c>
      <c r="X1538" s="66"/>
      <c r="Y1538" s="67"/>
      <c r="Z1538" s="68"/>
      <c r="AA1538" s="67"/>
      <c r="AB1538" s="69"/>
      <c r="AC1538" s="70"/>
      <c r="AD1538" s="70"/>
      <c r="AE1538" s="70"/>
      <c r="AF1538" s="70"/>
      <c r="AG1538" s="71"/>
      <c r="AH1538" s="318"/>
      <c r="AI1538" s="68"/>
      <c r="AJ1538" s="69"/>
      <c r="AK1538" s="68"/>
      <c r="AL1538" s="68"/>
      <c r="AM1538" s="2"/>
      <c r="AN1538" s="4"/>
      <c r="AO1538" s="3"/>
      <c r="AP1538" s="4"/>
      <c r="AQ1538" s="3"/>
      <c r="AR1538" s="4"/>
      <c r="AS1538" s="4"/>
      <c r="AT1538" s="4"/>
      <c r="AU1538" s="4"/>
      <c r="AV1538" s="4"/>
      <c r="AW1538" s="4"/>
      <c r="AX1538" s="8"/>
      <c r="BD1538" s="11"/>
      <c r="BE1538" s="11"/>
      <c r="BF1538" s="11"/>
      <c r="BG1538" s="11"/>
    </row>
    <row r="1539" spans="1:59" s="1" customFormat="1" ht="45" customHeight="1">
      <c r="A1539" s="371" t="s">
        <v>4526</v>
      </c>
      <c r="B1539" s="372" t="s">
        <v>23</v>
      </c>
      <c r="C1539" s="62" t="s">
        <v>4522</v>
      </c>
      <c r="D1539" s="62" t="s">
        <v>4523</v>
      </c>
      <c r="E1539" s="62" t="s">
        <v>4524</v>
      </c>
      <c r="F1539" s="91" t="s">
        <v>4527</v>
      </c>
      <c r="G1539" s="62" t="s">
        <v>24</v>
      </c>
      <c r="H1539" s="62">
        <v>0</v>
      </c>
      <c r="I1539" s="62">
        <v>470000000</v>
      </c>
      <c r="J1539" s="62" t="s">
        <v>25</v>
      </c>
      <c r="K1539" s="62" t="s">
        <v>3084</v>
      </c>
      <c r="L1539" s="62" t="s">
        <v>26</v>
      </c>
      <c r="M1539" s="65" t="s">
        <v>27</v>
      </c>
      <c r="N1539" s="64" t="s">
        <v>4442</v>
      </c>
      <c r="O1539" s="86" t="s">
        <v>28</v>
      </c>
      <c r="P1539" s="87">
        <v>796</v>
      </c>
      <c r="Q1539" s="87" t="s">
        <v>29</v>
      </c>
      <c r="R1539" s="450">
        <v>45</v>
      </c>
      <c r="S1539" s="230">
        <v>27174.553571428569</v>
      </c>
      <c r="T1539" s="66">
        <f t="shared" si="52"/>
        <v>1222854.9107142857</v>
      </c>
      <c r="U1539" s="66">
        <f t="shared" si="53"/>
        <v>1369597.5</v>
      </c>
      <c r="V1539" s="182"/>
      <c r="W1539" s="62">
        <v>2016</v>
      </c>
      <c r="X1539" s="66"/>
      <c r="Y1539" s="67"/>
      <c r="Z1539" s="68"/>
      <c r="AA1539" s="67"/>
      <c r="AB1539" s="69"/>
      <c r="AC1539" s="70"/>
      <c r="AD1539" s="70"/>
      <c r="AE1539" s="70"/>
      <c r="AF1539" s="70"/>
      <c r="AG1539" s="71"/>
      <c r="AH1539" s="318"/>
      <c r="AI1539" s="68"/>
      <c r="AJ1539" s="69"/>
      <c r="AK1539" s="68"/>
      <c r="AL1539" s="68"/>
      <c r="AM1539" s="2"/>
      <c r="AN1539" s="4"/>
      <c r="AO1539" s="3"/>
      <c r="AP1539" s="4"/>
      <c r="AQ1539" s="3"/>
      <c r="AR1539" s="4"/>
      <c r="AS1539" s="4"/>
      <c r="AT1539" s="4"/>
      <c r="AU1539" s="4"/>
      <c r="AV1539" s="4"/>
      <c r="AW1539" s="4"/>
      <c r="AX1539" s="8"/>
      <c r="BD1539" s="11"/>
      <c r="BE1539" s="11"/>
      <c r="BF1539" s="11"/>
      <c r="BG1539" s="11"/>
    </row>
    <row r="1540" spans="1:59" s="1" customFormat="1" ht="45" customHeight="1">
      <c r="A1540" s="371" t="s">
        <v>4528</v>
      </c>
      <c r="B1540" s="372" t="s">
        <v>23</v>
      </c>
      <c r="C1540" s="62" t="s">
        <v>1970</v>
      </c>
      <c r="D1540" s="62" t="s">
        <v>1968</v>
      </c>
      <c r="E1540" s="62" t="s">
        <v>1969</v>
      </c>
      <c r="F1540" s="91" t="s">
        <v>4529</v>
      </c>
      <c r="G1540" s="62" t="s">
        <v>24</v>
      </c>
      <c r="H1540" s="62">
        <v>0</v>
      </c>
      <c r="I1540" s="62">
        <v>470000000</v>
      </c>
      <c r="J1540" s="62" t="s">
        <v>25</v>
      </c>
      <c r="K1540" s="62" t="s">
        <v>3084</v>
      </c>
      <c r="L1540" s="62" t="s">
        <v>26</v>
      </c>
      <c r="M1540" s="65" t="s">
        <v>27</v>
      </c>
      <c r="N1540" s="64" t="s">
        <v>4442</v>
      </c>
      <c r="O1540" s="86" t="s">
        <v>28</v>
      </c>
      <c r="P1540" s="87">
        <v>796</v>
      </c>
      <c r="Q1540" s="87" t="s">
        <v>29</v>
      </c>
      <c r="R1540" s="460">
        <v>45</v>
      </c>
      <c r="S1540" s="89">
        <v>113824.99999999999</v>
      </c>
      <c r="T1540" s="66">
        <f t="shared" si="52"/>
        <v>5122124.9999999991</v>
      </c>
      <c r="U1540" s="66">
        <f t="shared" si="53"/>
        <v>5736779.9999999991</v>
      </c>
      <c r="V1540" s="182"/>
      <c r="W1540" s="62">
        <v>2016</v>
      </c>
      <c r="X1540" s="66"/>
      <c r="Y1540" s="67"/>
      <c r="Z1540" s="69"/>
      <c r="AA1540" s="67"/>
      <c r="AB1540" s="69"/>
      <c r="AC1540" s="70"/>
      <c r="AD1540" s="70"/>
      <c r="AE1540" s="70"/>
      <c r="AF1540" s="70"/>
      <c r="AG1540" s="9"/>
      <c r="AH1540" s="321"/>
      <c r="AI1540" s="67"/>
      <c r="AJ1540" s="68"/>
      <c r="AK1540" s="7"/>
      <c r="AL1540" s="3"/>
      <c r="AM1540" s="2"/>
      <c r="AN1540" s="4"/>
      <c r="AO1540" s="3"/>
      <c r="AP1540" s="4"/>
      <c r="AQ1540" s="3"/>
      <c r="AR1540" s="4"/>
      <c r="AS1540" s="4"/>
      <c r="AT1540" s="4"/>
      <c r="AU1540" s="4"/>
      <c r="AV1540" s="4"/>
      <c r="AW1540" s="4"/>
      <c r="AX1540" s="8"/>
      <c r="BD1540" s="11"/>
      <c r="BE1540" s="11"/>
      <c r="BF1540" s="11"/>
      <c r="BG1540" s="11"/>
    </row>
    <row r="1541" spans="1:59" s="1" customFormat="1" ht="45" customHeight="1">
      <c r="A1541" s="371" t="s">
        <v>4530</v>
      </c>
      <c r="B1541" s="372" t="s">
        <v>23</v>
      </c>
      <c r="C1541" s="62" t="s">
        <v>4531</v>
      </c>
      <c r="D1541" s="62" t="s">
        <v>4532</v>
      </c>
      <c r="E1541" s="62" t="s">
        <v>4533</v>
      </c>
      <c r="F1541" s="91" t="s">
        <v>4534</v>
      </c>
      <c r="G1541" s="62" t="s">
        <v>24</v>
      </c>
      <c r="H1541" s="62">
        <v>0</v>
      </c>
      <c r="I1541" s="62">
        <v>470000000</v>
      </c>
      <c r="J1541" s="62" t="s">
        <v>25</v>
      </c>
      <c r="K1541" s="62" t="s">
        <v>3084</v>
      </c>
      <c r="L1541" s="62" t="s">
        <v>26</v>
      </c>
      <c r="M1541" s="65" t="s">
        <v>27</v>
      </c>
      <c r="N1541" s="64" t="s">
        <v>4442</v>
      </c>
      <c r="O1541" s="86" t="s">
        <v>28</v>
      </c>
      <c r="P1541" s="87">
        <v>796</v>
      </c>
      <c r="Q1541" s="87" t="s">
        <v>29</v>
      </c>
      <c r="R1541" s="460">
        <v>3</v>
      </c>
      <c r="S1541" s="89">
        <v>217370.54</v>
      </c>
      <c r="T1541" s="66">
        <f t="shared" si="52"/>
        <v>652111.62</v>
      </c>
      <c r="U1541" s="66">
        <f t="shared" si="53"/>
        <v>730365.0144000001</v>
      </c>
      <c r="V1541" s="182"/>
      <c r="W1541" s="62">
        <v>2016</v>
      </c>
      <c r="X1541" s="66"/>
      <c r="Y1541" s="67"/>
      <c r="Z1541" s="68"/>
      <c r="AA1541" s="67"/>
      <c r="AB1541" s="69"/>
      <c r="AC1541" s="70"/>
      <c r="AD1541" s="70"/>
      <c r="AE1541" s="70"/>
      <c r="AF1541" s="70"/>
      <c r="AG1541" s="71"/>
      <c r="AH1541" s="318"/>
      <c r="AI1541" s="67"/>
      <c r="AJ1541" s="68"/>
      <c r="AK1541" s="69"/>
      <c r="AL1541" s="68"/>
      <c r="AM1541" s="2"/>
      <c r="AN1541" s="4"/>
      <c r="AO1541" s="3"/>
      <c r="AP1541" s="4"/>
      <c r="AQ1541" s="3"/>
      <c r="AR1541" s="4"/>
      <c r="AS1541" s="4"/>
      <c r="AT1541" s="4"/>
      <c r="AU1541" s="4"/>
      <c r="AV1541" s="4"/>
      <c r="AW1541" s="4"/>
      <c r="AX1541" s="8"/>
      <c r="BD1541" s="11"/>
      <c r="BE1541" s="11"/>
      <c r="BF1541" s="11"/>
      <c r="BG1541" s="11"/>
    </row>
    <row r="1542" spans="1:59" s="1" customFormat="1" ht="45" customHeight="1">
      <c r="A1542" s="371" t="s">
        <v>4535</v>
      </c>
      <c r="B1542" s="372" t="s">
        <v>23</v>
      </c>
      <c r="C1542" s="62" t="s">
        <v>4536</v>
      </c>
      <c r="D1542" s="62" t="s">
        <v>4537</v>
      </c>
      <c r="E1542" s="62" t="s">
        <v>4538</v>
      </c>
      <c r="F1542" s="507" t="s">
        <v>4539</v>
      </c>
      <c r="G1542" s="62" t="s">
        <v>24</v>
      </c>
      <c r="H1542" s="62">
        <v>0</v>
      </c>
      <c r="I1542" s="62">
        <v>470000000</v>
      </c>
      <c r="J1542" s="62" t="s">
        <v>25</v>
      </c>
      <c r="K1542" s="62" t="s">
        <v>3084</v>
      </c>
      <c r="L1542" s="62" t="s">
        <v>26</v>
      </c>
      <c r="M1542" s="65" t="s">
        <v>27</v>
      </c>
      <c r="N1542" s="64" t="s">
        <v>4442</v>
      </c>
      <c r="O1542" s="86" t="s">
        <v>28</v>
      </c>
      <c r="P1542" s="87">
        <v>796</v>
      </c>
      <c r="Q1542" s="87" t="s">
        <v>29</v>
      </c>
      <c r="R1542" s="460">
        <v>2</v>
      </c>
      <c r="S1542" s="89">
        <v>148068.29999999999</v>
      </c>
      <c r="T1542" s="66">
        <f t="shared" si="52"/>
        <v>296136.59999999998</v>
      </c>
      <c r="U1542" s="66">
        <f t="shared" si="53"/>
        <v>331672.99200000003</v>
      </c>
      <c r="V1542" s="182"/>
      <c r="W1542" s="62">
        <v>2016</v>
      </c>
      <c r="X1542" s="66"/>
      <c r="Y1542" s="67"/>
      <c r="Z1542" s="68"/>
      <c r="AA1542" s="67"/>
      <c r="AB1542" s="69"/>
      <c r="AC1542" s="70"/>
      <c r="AD1542" s="70"/>
      <c r="AE1542" s="70"/>
      <c r="AF1542" s="70"/>
      <c r="AG1542" s="71"/>
      <c r="AH1542" s="318"/>
      <c r="AI1542" s="68"/>
      <c r="AJ1542" s="69"/>
      <c r="AK1542" s="68"/>
      <c r="AL1542" s="68"/>
      <c r="AM1542" s="2"/>
      <c r="AN1542" s="4"/>
      <c r="AO1542" s="3"/>
      <c r="AP1542" s="4"/>
      <c r="AQ1542" s="3"/>
      <c r="AR1542" s="4"/>
      <c r="AS1542" s="4"/>
      <c r="AT1542" s="4"/>
      <c r="AU1542" s="4"/>
      <c r="AV1542" s="4"/>
      <c r="AW1542" s="4"/>
      <c r="AX1542" s="8"/>
      <c r="BD1542" s="11"/>
      <c r="BE1542" s="11"/>
      <c r="BF1542" s="11"/>
      <c r="BG1542" s="11"/>
    </row>
    <row r="1543" spans="1:59" s="1" customFormat="1" ht="45" customHeight="1">
      <c r="A1543" s="371" t="s">
        <v>4540</v>
      </c>
      <c r="B1543" s="372" t="s">
        <v>23</v>
      </c>
      <c r="C1543" s="62" t="s">
        <v>4536</v>
      </c>
      <c r="D1543" s="62" t="s">
        <v>4537</v>
      </c>
      <c r="E1543" s="62" t="s">
        <v>4538</v>
      </c>
      <c r="F1543" s="507" t="s">
        <v>4541</v>
      </c>
      <c r="G1543" s="62" t="s">
        <v>24</v>
      </c>
      <c r="H1543" s="62">
        <v>0</v>
      </c>
      <c r="I1543" s="62">
        <v>470000000</v>
      </c>
      <c r="J1543" s="62" t="s">
        <v>25</v>
      </c>
      <c r="K1543" s="62" t="s">
        <v>3084</v>
      </c>
      <c r="L1543" s="62" t="s">
        <v>26</v>
      </c>
      <c r="M1543" s="65" t="s">
        <v>27</v>
      </c>
      <c r="N1543" s="64" t="s">
        <v>4442</v>
      </c>
      <c r="O1543" s="86" t="s">
        <v>28</v>
      </c>
      <c r="P1543" s="87">
        <v>796</v>
      </c>
      <c r="Q1543" s="87" t="s">
        <v>29</v>
      </c>
      <c r="R1543" s="460">
        <v>2</v>
      </c>
      <c r="S1543" s="89">
        <v>139912.05357142855</v>
      </c>
      <c r="T1543" s="66">
        <f t="shared" si="52"/>
        <v>279824.1071428571</v>
      </c>
      <c r="U1543" s="66">
        <f t="shared" si="53"/>
        <v>313403</v>
      </c>
      <c r="V1543" s="182"/>
      <c r="W1543" s="62">
        <v>2016</v>
      </c>
      <c r="X1543" s="66"/>
      <c r="Y1543" s="67"/>
      <c r="Z1543" s="68"/>
      <c r="AA1543" s="67"/>
      <c r="AB1543" s="69"/>
      <c r="AC1543" s="70"/>
      <c r="AD1543" s="70"/>
      <c r="AE1543" s="70"/>
      <c r="AF1543" s="70"/>
      <c r="AG1543" s="71"/>
      <c r="AH1543" s="318"/>
      <c r="AI1543" s="68"/>
      <c r="AJ1543" s="69"/>
      <c r="AK1543" s="68"/>
      <c r="AL1543" s="68"/>
      <c r="AM1543" s="2"/>
      <c r="AN1543" s="4"/>
      <c r="AO1543" s="3"/>
      <c r="AP1543" s="4"/>
      <c r="AQ1543" s="3"/>
      <c r="AR1543" s="4"/>
      <c r="AS1543" s="4"/>
      <c r="AT1543" s="4"/>
      <c r="AU1543" s="4"/>
      <c r="AV1543" s="4"/>
      <c r="AW1543" s="4"/>
      <c r="AX1543" s="8"/>
      <c r="BD1543" s="11"/>
      <c r="BE1543" s="11"/>
      <c r="BF1543" s="11"/>
      <c r="BG1543" s="11"/>
    </row>
    <row r="1544" spans="1:59" s="1" customFormat="1" ht="45" customHeight="1">
      <c r="A1544" s="371" t="s">
        <v>4542</v>
      </c>
      <c r="B1544" s="372" t="s">
        <v>23</v>
      </c>
      <c r="C1544" s="62" t="s">
        <v>4543</v>
      </c>
      <c r="D1544" s="62" t="s">
        <v>1012</v>
      </c>
      <c r="E1544" s="62" t="s">
        <v>4544</v>
      </c>
      <c r="F1544" s="508" t="s">
        <v>4545</v>
      </c>
      <c r="G1544" s="62" t="s">
        <v>24</v>
      </c>
      <c r="H1544" s="62">
        <v>0</v>
      </c>
      <c r="I1544" s="62">
        <v>470000000</v>
      </c>
      <c r="J1544" s="62" t="s">
        <v>25</v>
      </c>
      <c r="K1544" s="62" t="s">
        <v>3084</v>
      </c>
      <c r="L1544" s="62" t="s">
        <v>26</v>
      </c>
      <c r="M1544" s="65" t="s">
        <v>27</v>
      </c>
      <c r="N1544" s="64" t="s">
        <v>4442</v>
      </c>
      <c r="O1544" s="86" t="s">
        <v>28</v>
      </c>
      <c r="P1544" s="87">
        <v>796</v>
      </c>
      <c r="Q1544" s="87" t="s">
        <v>29</v>
      </c>
      <c r="R1544" s="460">
        <v>6</v>
      </c>
      <c r="S1544" s="89">
        <v>41428.571428571428</v>
      </c>
      <c r="T1544" s="66">
        <f t="shared" si="52"/>
        <v>248571.42857142858</v>
      </c>
      <c r="U1544" s="66">
        <f t="shared" si="53"/>
        <v>278400.00000000006</v>
      </c>
      <c r="V1544" s="182"/>
      <c r="W1544" s="62">
        <v>2016</v>
      </c>
      <c r="X1544" s="66"/>
      <c r="Y1544" s="67"/>
      <c r="Z1544" s="69"/>
      <c r="AA1544" s="67"/>
      <c r="AB1544" s="69"/>
      <c r="AC1544" s="70"/>
      <c r="AD1544" s="70"/>
      <c r="AE1544" s="70"/>
      <c r="AF1544" s="70"/>
      <c r="AG1544" s="9"/>
      <c r="AH1544" s="321"/>
      <c r="AI1544" s="67"/>
      <c r="AJ1544" s="68"/>
      <c r="AK1544" s="7"/>
      <c r="AL1544" s="3"/>
      <c r="AM1544" s="2"/>
      <c r="AN1544" s="4"/>
      <c r="AO1544" s="3"/>
      <c r="AP1544" s="4"/>
      <c r="AQ1544" s="3"/>
      <c r="AR1544" s="4"/>
      <c r="AS1544" s="4"/>
      <c r="AT1544" s="4"/>
      <c r="AU1544" s="4"/>
      <c r="AV1544" s="4"/>
      <c r="AW1544" s="4"/>
      <c r="AX1544" s="8"/>
      <c r="BD1544" s="11"/>
      <c r="BE1544" s="11"/>
      <c r="BF1544" s="11"/>
      <c r="BG1544" s="11"/>
    </row>
    <row r="1545" spans="1:59" s="1" customFormat="1" ht="45" customHeight="1">
      <c r="A1545" s="371" t="s">
        <v>4546</v>
      </c>
      <c r="B1545" s="372" t="s">
        <v>23</v>
      </c>
      <c r="C1545" s="79" t="s">
        <v>2299</v>
      </c>
      <c r="D1545" s="79" t="s">
        <v>2252</v>
      </c>
      <c r="E1545" s="80" t="s">
        <v>2300</v>
      </c>
      <c r="F1545" s="507" t="s">
        <v>4547</v>
      </c>
      <c r="G1545" s="62" t="s">
        <v>24</v>
      </c>
      <c r="H1545" s="62">
        <v>0</v>
      </c>
      <c r="I1545" s="62">
        <v>470000000</v>
      </c>
      <c r="J1545" s="62" t="s">
        <v>25</v>
      </c>
      <c r="K1545" s="62" t="s">
        <v>3084</v>
      </c>
      <c r="L1545" s="62" t="s">
        <v>26</v>
      </c>
      <c r="M1545" s="65" t="s">
        <v>27</v>
      </c>
      <c r="N1545" s="64" t="s">
        <v>4442</v>
      </c>
      <c r="O1545" s="86" t="s">
        <v>28</v>
      </c>
      <c r="P1545" s="87">
        <v>796</v>
      </c>
      <c r="Q1545" s="87" t="s">
        <v>29</v>
      </c>
      <c r="R1545" s="460">
        <v>1</v>
      </c>
      <c r="S1545" s="89">
        <v>235624.99999999997</v>
      </c>
      <c r="T1545" s="66">
        <f t="shared" si="52"/>
        <v>235624.99999999997</v>
      </c>
      <c r="U1545" s="66">
        <f t="shared" si="53"/>
        <v>263900</v>
      </c>
      <c r="V1545" s="182"/>
      <c r="W1545" s="62">
        <v>2016</v>
      </c>
      <c r="X1545" s="66"/>
      <c r="Y1545" s="67"/>
      <c r="Z1545" s="69"/>
      <c r="AA1545" s="67"/>
      <c r="AB1545" s="69"/>
      <c r="AC1545" s="70"/>
      <c r="AD1545" s="70"/>
      <c r="AE1545" s="70"/>
      <c r="AF1545" s="70"/>
      <c r="AG1545" s="71"/>
      <c r="AH1545" s="318"/>
      <c r="AI1545" s="67"/>
      <c r="AJ1545" s="68"/>
      <c r="AK1545" s="7"/>
      <c r="AL1545" s="3"/>
      <c r="AM1545" s="2"/>
      <c r="AN1545" s="4"/>
      <c r="AO1545" s="3"/>
      <c r="AP1545" s="4"/>
      <c r="AQ1545" s="3"/>
      <c r="AR1545" s="4"/>
      <c r="AS1545" s="4"/>
      <c r="AT1545" s="4"/>
      <c r="AU1545" s="4"/>
      <c r="AV1545" s="4"/>
      <c r="AW1545" s="4"/>
      <c r="AX1545" s="8"/>
      <c r="BD1545" s="11"/>
      <c r="BE1545" s="11"/>
      <c r="BF1545" s="11"/>
      <c r="BG1545" s="11"/>
    </row>
    <row r="1546" spans="1:59" s="1" customFormat="1" ht="45" customHeight="1">
      <c r="A1546" s="371" t="s">
        <v>4548</v>
      </c>
      <c r="B1546" s="372" t="s">
        <v>23</v>
      </c>
      <c r="C1546" s="62" t="s">
        <v>4549</v>
      </c>
      <c r="D1546" s="62" t="s">
        <v>1168</v>
      </c>
      <c r="E1546" s="62" t="s">
        <v>4550</v>
      </c>
      <c r="F1546" s="507" t="s">
        <v>4551</v>
      </c>
      <c r="G1546" s="62" t="s">
        <v>24</v>
      </c>
      <c r="H1546" s="62">
        <v>0</v>
      </c>
      <c r="I1546" s="62">
        <v>470000000</v>
      </c>
      <c r="J1546" s="62" t="s">
        <v>25</v>
      </c>
      <c r="K1546" s="62" t="s">
        <v>3084</v>
      </c>
      <c r="L1546" s="62" t="s">
        <v>26</v>
      </c>
      <c r="M1546" s="65" t="s">
        <v>27</v>
      </c>
      <c r="N1546" s="64" t="s">
        <v>4442</v>
      </c>
      <c r="O1546" s="86" t="s">
        <v>28</v>
      </c>
      <c r="P1546" s="87">
        <v>796</v>
      </c>
      <c r="Q1546" s="87" t="s">
        <v>29</v>
      </c>
      <c r="R1546" s="460">
        <v>2</v>
      </c>
      <c r="S1546" s="89">
        <v>75089.289999999994</v>
      </c>
      <c r="T1546" s="66">
        <f t="shared" si="52"/>
        <v>150178.57999999999</v>
      </c>
      <c r="U1546" s="66">
        <f t="shared" si="53"/>
        <v>168200.00959999999</v>
      </c>
      <c r="V1546" s="182"/>
      <c r="W1546" s="62">
        <v>2016</v>
      </c>
      <c r="X1546" s="66"/>
      <c r="Y1546" s="67"/>
      <c r="Z1546" s="68"/>
      <c r="AA1546" s="67"/>
      <c r="AB1546" s="69"/>
      <c r="AC1546" s="70"/>
      <c r="AD1546" s="70"/>
      <c r="AE1546" s="70"/>
      <c r="AF1546" s="70"/>
      <c r="AG1546" s="71"/>
      <c r="AH1546" s="318"/>
      <c r="AI1546" s="67"/>
      <c r="AJ1546" s="68"/>
      <c r="AK1546" s="7"/>
      <c r="AL1546" s="3"/>
      <c r="AM1546" s="2"/>
      <c r="AN1546" s="4"/>
      <c r="AO1546" s="3"/>
      <c r="AP1546" s="4"/>
      <c r="AQ1546" s="3"/>
      <c r="AR1546" s="4"/>
      <c r="AS1546" s="4"/>
      <c r="AT1546" s="4"/>
      <c r="AU1546" s="4"/>
      <c r="AV1546" s="4"/>
      <c r="AW1546" s="4"/>
      <c r="AX1546" s="8"/>
      <c r="BD1546" s="11"/>
      <c r="BE1546" s="11"/>
      <c r="BF1546" s="11"/>
      <c r="BG1546" s="11"/>
    </row>
    <row r="1547" spans="1:59" s="1" customFormat="1" ht="60" customHeight="1">
      <c r="A1547" s="371" t="s">
        <v>4552</v>
      </c>
      <c r="B1547" s="372" t="s">
        <v>23</v>
      </c>
      <c r="C1547" s="62" t="s">
        <v>4553</v>
      </c>
      <c r="D1547" s="62" t="s">
        <v>1968</v>
      </c>
      <c r="E1547" s="62" t="s">
        <v>4554</v>
      </c>
      <c r="F1547" s="507" t="s">
        <v>4555</v>
      </c>
      <c r="G1547" s="62" t="s">
        <v>24</v>
      </c>
      <c r="H1547" s="62">
        <v>0</v>
      </c>
      <c r="I1547" s="62">
        <v>470000000</v>
      </c>
      <c r="J1547" s="62" t="s">
        <v>25</v>
      </c>
      <c r="K1547" s="62" t="s">
        <v>3084</v>
      </c>
      <c r="L1547" s="62" t="s">
        <v>26</v>
      </c>
      <c r="M1547" s="65" t="s">
        <v>27</v>
      </c>
      <c r="N1547" s="64" t="s">
        <v>4442</v>
      </c>
      <c r="O1547" s="86" t="s">
        <v>28</v>
      </c>
      <c r="P1547" s="87">
        <v>796</v>
      </c>
      <c r="Q1547" s="87" t="s">
        <v>29</v>
      </c>
      <c r="R1547" s="460">
        <v>1</v>
      </c>
      <c r="S1547" s="89">
        <v>19549.11</v>
      </c>
      <c r="T1547" s="66">
        <f t="shared" si="52"/>
        <v>19549.11</v>
      </c>
      <c r="U1547" s="66">
        <f t="shared" si="53"/>
        <v>21895.003200000003</v>
      </c>
      <c r="V1547" s="182"/>
      <c r="W1547" s="62">
        <v>2016</v>
      </c>
      <c r="X1547" s="66"/>
      <c r="Y1547" s="67"/>
      <c r="Z1547" s="68"/>
      <c r="AA1547" s="67"/>
      <c r="AB1547" s="69"/>
      <c r="AC1547" s="70"/>
      <c r="AD1547" s="70"/>
      <c r="AE1547" s="70"/>
      <c r="AF1547" s="70"/>
      <c r="AG1547" s="71"/>
      <c r="AH1547" s="318"/>
      <c r="AI1547" s="68"/>
      <c r="AJ1547" s="69"/>
      <c r="AK1547" s="68"/>
      <c r="AL1547" s="68"/>
      <c r="AM1547" s="2"/>
      <c r="AN1547" s="4"/>
      <c r="AO1547" s="3"/>
      <c r="AP1547" s="4"/>
      <c r="AQ1547" s="3"/>
      <c r="AR1547" s="4"/>
      <c r="AS1547" s="4"/>
      <c r="AT1547" s="4"/>
      <c r="AU1547" s="4"/>
      <c r="AV1547" s="4"/>
      <c r="AW1547" s="4"/>
      <c r="AX1547" s="8"/>
      <c r="BD1547" s="11"/>
      <c r="BE1547" s="11"/>
      <c r="BF1547" s="11"/>
      <c r="BG1547" s="11"/>
    </row>
    <row r="1548" spans="1:59" s="1" customFormat="1" ht="54.6" customHeight="1">
      <c r="A1548" s="371" t="s">
        <v>4556</v>
      </c>
      <c r="B1548" s="372" t="s">
        <v>23</v>
      </c>
      <c r="C1548" s="62" t="s">
        <v>4557</v>
      </c>
      <c r="D1548" s="62" t="s">
        <v>1776</v>
      </c>
      <c r="E1548" s="62" t="s">
        <v>4558</v>
      </c>
      <c r="F1548" s="507" t="s">
        <v>4559</v>
      </c>
      <c r="G1548" s="62" t="s">
        <v>24</v>
      </c>
      <c r="H1548" s="62">
        <v>0</v>
      </c>
      <c r="I1548" s="62">
        <v>470000000</v>
      </c>
      <c r="J1548" s="62" t="s">
        <v>25</v>
      </c>
      <c r="K1548" s="62" t="s">
        <v>3084</v>
      </c>
      <c r="L1548" s="62" t="s">
        <v>26</v>
      </c>
      <c r="M1548" s="65" t="s">
        <v>27</v>
      </c>
      <c r="N1548" s="64" t="s">
        <v>4442</v>
      </c>
      <c r="O1548" s="86" t="s">
        <v>28</v>
      </c>
      <c r="P1548" s="87">
        <v>796</v>
      </c>
      <c r="Q1548" s="87" t="s">
        <v>29</v>
      </c>
      <c r="R1548" s="460">
        <v>1</v>
      </c>
      <c r="S1548" s="89">
        <v>3883.93</v>
      </c>
      <c r="T1548" s="66">
        <f t="shared" si="52"/>
        <v>3883.93</v>
      </c>
      <c r="U1548" s="66">
        <f t="shared" si="53"/>
        <v>4350.0016000000005</v>
      </c>
      <c r="V1548" s="182"/>
      <c r="W1548" s="62">
        <v>2016</v>
      </c>
      <c r="X1548" s="66"/>
      <c r="Y1548" s="67"/>
      <c r="Z1548" s="68"/>
      <c r="AA1548" s="67"/>
      <c r="AB1548" s="69"/>
      <c r="AC1548" s="70"/>
      <c r="AD1548" s="70"/>
      <c r="AE1548" s="70"/>
      <c r="AF1548" s="70"/>
      <c r="AG1548" s="71"/>
      <c r="AH1548" s="318"/>
      <c r="AI1548" s="68"/>
      <c r="AJ1548" s="69"/>
      <c r="AK1548" s="68"/>
      <c r="AL1548" s="68"/>
      <c r="AM1548" s="2"/>
      <c r="AN1548" s="4"/>
      <c r="AO1548" s="3"/>
      <c r="AP1548" s="4"/>
      <c r="AQ1548" s="3"/>
      <c r="AR1548" s="4"/>
      <c r="AS1548" s="4"/>
      <c r="AT1548" s="4"/>
      <c r="AU1548" s="4"/>
      <c r="AV1548" s="4"/>
      <c r="AW1548" s="4"/>
      <c r="AX1548" s="8"/>
      <c r="BD1548" s="11"/>
      <c r="BE1548" s="11"/>
      <c r="BF1548" s="11"/>
      <c r="BG1548" s="11"/>
    </row>
    <row r="1549" spans="1:59" s="1" customFormat="1" ht="45" customHeight="1">
      <c r="A1549" s="371" t="s">
        <v>4560</v>
      </c>
      <c r="B1549" s="372" t="s">
        <v>23</v>
      </c>
      <c r="C1549" s="62" t="s">
        <v>4561</v>
      </c>
      <c r="D1549" s="62" t="s">
        <v>109</v>
      </c>
      <c r="E1549" s="62" t="s">
        <v>4562</v>
      </c>
      <c r="F1549" s="507" t="s">
        <v>4563</v>
      </c>
      <c r="G1549" s="62" t="s">
        <v>24</v>
      </c>
      <c r="H1549" s="62">
        <v>0</v>
      </c>
      <c r="I1549" s="62">
        <v>470000000</v>
      </c>
      <c r="J1549" s="62" t="s">
        <v>25</v>
      </c>
      <c r="K1549" s="62" t="s">
        <v>3084</v>
      </c>
      <c r="L1549" s="62" t="s">
        <v>26</v>
      </c>
      <c r="M1549" s="65" t="s">
        <v>27</v>
      </c>
      <c r="N1549" s="64" t="s">
        <v>4442</v>
      </c>
      <c r="O1549" s="86" t="s">
        <v>28</v>
      </c>
      <c r="P1549" s="87">
        <v>796</v>
      </c>
      <c r="Q1549" s="87" t="s">
        <v>29</v>
      </c>
      <c r="R1549" s="460">
        <v>1</v>
      </c>
      <c r="S1549" s="89">
        <v>223325.89</v>
      </c>
      <c r="T1549" s="66">
        <f t="shared" si="52"/>
        <v>223325.89</v>
      </c>
      <c r="U1549" s="66">
        <f t="shared" si="53"/>
        <v>250124.99680000005</v>
      </c>
      <c r="V1549" s="182"/>
      <c r="W1549" s="62">
        <v>2016</v>
      </c>
      <c r="X1549" s="66"/>
      <c r="Y1549" s="67"/>
      <c r="Z1549" s="69"/>
      <c r="AA1549" s="67"/>
      <c r="AB1549" s="69"/>
      <c r="AC1549" s="70"/>
      <c r="AD1549" s="70"/>
      <c r="AE1549" s="70"/>
      <c r="AF1549" s="70"/>
      <c r="AG1549" s="71"/>
      <c r="AH1549" s="318"/>
      <c r="AI1549" s="67"/>
      <c r="AJ1549" s="68"/>
      <c r="AK1549" s="7"/>
      <c r="AL1549" s="3"/>
      <c r="AM1549" s="2"/>
      <c r="AN1549" s="4"/>
      <c r="AO1549" s="3"/>
      <c r="AP1549" s="4"/>
      <c r="AQ1549" s="3"/>
      <c r="AR1549" s="4"/>
      <c r="AS1549" s="4"/>
      <c r="AT1549" s="4"/>
      <c r="AU1549" s="4"/>
      <c r="AV1549" s="4"/>
      <c r="AW1549" s="4"/>
      <c r="AX1549" s="8"/>
      <c r="BD1549" s="11"/>
      <c r="BE1549" s="11"/>
      <c r="BF1549" s="11"/>
      <c r="BG1549" s="11"/>
    </row>
    <row r="1550" spans="1:59" s="1" customFormat="1" ht="61.9" customHeight="1">
      <c r="A1550" s="371" t="s">
        <v>4564</v>
      </c>
      <c r="B1550" s="372" t="s">
        <v>23</v>
      </c>
      <c r="C1550" s="62" t="s">
        <v>4565</v>
      </c>
      <c r="D1550" s="62" t="s">
        <v>4566</v>
      </c>
      <c r="E1550" s="62" t="s">
        <v>4567</v>
      </c>
      <c r="F1550" s="250" t="s">
        <v>4568</v>
      </c>
      <c r="G1550" s="62" t="s">
        <v>24</v>
      </c>
      <c r="H1550" s="62">
        <v>0</v>
      </c>
      <c r="I1550" s="62">
        <v>470000000</v>
      </c>
      <c r="J1550" s="62" t="s">
        <v>25</v>
      </c>
      <c r="K1550" s="62" t="s">
        <v>3084</v>
      </c>
      <c r="L1550" s="62" t="s">
        <v>26</v>
      </c>
      <c r="M1550" s="65" t="s">
        <v>27</v>
      </c>
      <c r="N1550" s="64" t="s">
        <v>4442</v>
      </c>
      <c r="O1550" s="86" t="s">
        <v>28</v>
      </c>
      <c r="P1550" s="87">
        <v>796</v>
      </c>
      <c r="Q1550" s="87" t="s">
        <v>29</v>
      </c>
      <c r="R1550" s="450">
        <v>14</v>
      </c>
      <c r="S1550" s="230">
        <v>2032.59</v>
      </c>
      <c r="T1550" s="66">
        <f t="shared" si="52"/>
        <v>28456.26</v>
      </c>
      <c r="U1550" s="66">
        <f t="shared" si="53"/>
        <v>31871.011200000001</v>
      </c>
      <c r="V1550" s="182"/>
      <c r="W1550" s="62">
        <v>2016</v>
      </c>
      <c r="X1550" s="66"/>
      <c r="Y1550" s="67"/>
      <c r="Z1550" s="68"/>
      <c r="AA1550" s="67"/>
      <c r="AB1550" s="69"/>
      <c r="AC1550" s="70"/>
      <c r="AD1550" s="70"/>
      <c r="AE1550" s="70"/>
      <c r="AF1550" s="70"/>
      <c r="AG1550" s="71"/>
      <c r="AH1550" s="318"/>
      <c r="AI1550" s="68"/>
      <c r="AJ1550" s="69"/>
      <c r="AK1550" s="68"/>
      <c r="AL1550" s="68"/>
      <c r="AM1550" s="2"/>
      <c r="AN1550" s="4"/>
      <c r="AO1550" s="3"/>
      <c r="AP1550" s="4"/>
      <c r="AQ1550" s="3"/>
      <c r="AR1550" s="4"/>
      <c r="AS1550" s="4"/>
      <c r="AT1550" s="4"/>
      <c r="AU1550" s="4"/>
      <c r="AV1550" s="4"/>
      <c r="AW1550" s="4"/>
      <c r="AX1550" s="8"/>
      <c r="BD1550" s="11"/>
      <c r="BE1550" s="11"/>
      <c r="BF1550" s="11"/>
      <c r="BG1550" s="11"/>
    </row>
    <row r="1551" spans="1:59" s="1" customFormat="1" ht="45" customHeight="1">
      <c r="A1551" s="371" t="s">
        <v>4569</v>
      </c>
      <c r="B1551" s="372" t="s">
        <v>23</v>
      </c>
      <c r="C1551" s="62" t="s">
        <v>4570</v>
      </c>
      <c r="D1551" s="62" t="s">
        <v>110</v>
      </c>
      <c r="E1551" s="62" t="s">
        <v>4571</v>
      </c>
      <c r="F1551" s="91" t="s">
        <v>4572</v>
      </c>
      <c r="G1551" s="62" t="s">
        <v>24</v>
      </c>
      <c r="H1551" s="62">
        <v>0</v>
      </c>
      <c r="I1551" s="62">
        <v>470000000</v>
      </c>
      <c r="J1551" s="62" t="s">
        <v>25</v>
      </c>
      <c r="K1551" s="62" t="s">
        <v>3084</v>
      </c>
      <c r="L1551" s="62" t="s">
        <v>26</v>
      </c>
      <c r="M1551" s="65" t="s">
        <v>27</v>
      </c>
      <c r="N1551" s="64" t="s">
        <v>4442</v>
      </c>
      <c r="O1551" s="86" t="s">
        <v>28</v>
      </c>
      <c r="P1551" s="87">
        <v>796</v>
      </c>
      <c r="Q1551" s="87" t="s">
        <v>29</v>
      </c>
      <c r="R1551" s="460">
        <v>45</v>
      </c>
      <c r="S1551" s="89">
        <v>99117.86</v>
      </c>
      <c r="T1551" s="66">
        <f t="shared" si="52"/>
        <v>4460303.7</v>
      </c>
      <c r="U1551" s="66">
        <f t="shared" si="53"/>
        <v>4995540.1440000003</v>
      </c>
      <c r="V1551" s="182"/>
      <c r="W1551" s="62">
        <v>2016</v>
      </c>
      <c r="X1551" s="66"/>
      <c r="Y1551" s="67"/>
      <c r="Z1551" s="69"/>
      <c r="AA1551" s="67"/>
      <c r="AB1551" s="69"/>
      <c r="AC1551" s="70"/>
      <c r="AD1551" s="70"/>
      <c r="AE1551" s="70"/>
      <c r="AF1551" s="70"/>
      <c r="AG1551" s="71"/>
      <c r="AH1551" s="318"/>
      <c r="AI1551" s="67"/>
      <c r="AJ1551" s="68"/>
      <c r="AK1551" s="7"/>
      <c r="AL1551" s="3"/>
      <c r="AM1551" s="2"/>
      <c r="AN1551" s="4"/>
      <c r="AO1551" s="3"/>
      <c r="AP1551" s="4"/>
      <c r="AQ1551" s="3"/>
      <c r="AR1551" s="4"/>
      <c r="AS1551" s="4"/>
      <c r="AT1551" s="4"/>
      <c r="AU1551" s="4"/>
      <c r="AV1551" s="4"/>
      <c r="AW1551" s="4"/>
      <c r="AX1551" s="8"/>
      <c r="BD1551" s="11"/>
      <c r="BE1551" s="11"/>
      <c r="BF1551" s="11"/>
      <c r="BG1551" s="11"/>
    </row>
    <row r="1552" spans="1:59" s="1" customFormat="1" ht="45" customHeight="1">
      <c r="A1552" s="371" t="s">
        <v>4573</v>
      </c>
      <c r="B1552" s="372" t="s">
        <v>23</v>
      </c>
      <c r="C1552" s="62" t="s">
        <v>4574</v>
      </c>
      <c r="D1552" s="62" t="s">
        <v>3912</v>
      </c>
      <c r="E1552" s="62" t="s">
        <v>4575</v>
      </c>
      <c r="F1552" s="91" t="s">
        <v>4576</v>
      </c>
      <c r="G1552" s="62" t="s">
        <v>24</v>
      </c>
      <c r="H1552" s="62">
        <v>0</v>
      </c>
      <c r="I1552" s="62">
        <v>470000000</v>
      </c>
      <c r="J1552" s="62" t="s">
        <v>25</v>
      </c>
      <c r="K1552" s="62" t="s">
        <v>3084</v>
      </c>
      <c r="L1552" s="62" t="s">
        <v>26</v>
      </c>
      <c r="M1552" s="65" t="s">
        <v>27</v>
      </c>
      <c r="N1552" s="64" t="s">
        <v>4442</v>
      </c>
      <c r="O1552" s="86" t="s">
        <v>28</v>
      </c>
      <c r="P1552" s="87">
        <v>796</v>
      </c>
      <c r="Q1552" s="87" t="s">
        <v>29</v>
      </c>
      <c r="R1552" s="460">
        <v>569</v>
      </c>
      <c r="S1552" s="89">
        <v>970.98</v>
      </c>
      <c r="T1552" s="66">
        <f t="shared" si="52"/>
        <v>552487.62</v>
      </c>
      <c r="U1552" s="66">
        <f t="shared" si="53"/>
        <v>618786.1344000001</v>
      </c>
      <c r="V1552" s="182"/>
      <c r="W1552" s="62">
        <v>2016</v>
      </c>
      <c r="X1552" s="66"/>
      <c r="Y1552" s="67"/>
      <c r="Z1552" s="68"/>
      <c r="AA1552" s="67"/>
      <c r="AB1552" s="453"/>
      <c r="AC1552" s="70"/>
      <c r="AD1552" s="70"/>
      <c r="AE1552" s="70"/>
      <c r="AF1552" s="70"/>
      <c r="AG1552" s="71"/>
      <c r="AH1552" s="318"/>
      <c r="AI1552" s="68"/>
      <c r="AJ1552" s="69"/>
      <c r="AK1552" s="68"/>
      <c r="AL1552" s="68"/>
      <c r="AM1552" s="2"/>
      <c r="AN1552" s="4"/>
      <c r="AO1552" s="3"/>
      <c r="AP1552" s="4"/>
      <c r="AQ1552" s="3"/>
      <c r="AR1552" s="4"/>
      <c r="AS1552" s="4"/>
      <c r="AT1552" s="4"/>
      <c r="AU1552" s="4"/>
      <c r="AV1552" s="4"/>
      <c r="AW1552" s="4"/>
      <c r="AX1552" s="8"/>
      <c r="BD1552" s="11"/>
      <c r="BE1552" s="11"/>
      <c r="BF1552" s="11"/>
      <c r="BG1552" s="11"/>
    </row>
    <row r="1553" spans="1:59" s="1" customFormat="1" ht="45" customHeight="1">
      <c r="A1553" s="371" t="s">
        <v>4577</v>
      </c>
      <c r="B1553" s="372" t="s">
        <v>23</v>
      </c>
      <c r="C1553" s="62" t="s">
        <v>4578</v>
      </c>
      <c r="D1553" s="62" t="s">
        <v>4579</v>
      </c>
      <c r="E1553" s="62" t="s">
        <v>4580</v>
      </c>
      <c r="F1553" s="91" t="s">
        <v>4581</v>
      </c>
      <c r="G1553" s="62" t="s">
        <v>24</v>
      </c>
      <c r="H1553" s="62">
        <v>0</v>
      </c>
      <c r="I1553" s="62">
        <v>470000000</v>
      </c>
      <c r="J1553" s="62" t="s">
        <v>25</v>
      </c>
      <c r="K1553" s="62" t="s">
        <v>3084</v>
      </c>
      <c r="L1553" s="62" t="s">
        <v>26</v>
      </c>
      <c r="M1553" s="65" t="s">
        <v>27</v>
      </c>
      <c r="N1553" s="64" t="s">
        <v>4442</v>
      </c>
      <c r="O1553" s="86" t="s">
        <v>28</v>
      </c>
      <c r="P1553" s="87">
        <v>796</v>
      </c>
      <c r="Q1553" s="87" t="s">
        <v>29</v>
      </c>
      <c r="R1553" s="460">
        <v>2</v>
      </c>
      <c r="S1553" s="89">
        <v>470952.2321428571</v>
      </c>
      <c r="T1553" s="66">
        <f t="shared" si="52"/>
        <v>941904.4642857142</v>
      </c>
      <c r="U1553" s="66">
        <f t="shared" si="53"/>
        <v>1054933</v>
      </c>
      <c r="V1553" s="182"/>
      <c r="W1553" s="62">
        <v>2016</v>
      </c>
      <c r="X1553" s="66"/>
      <c r="Y1553" s="67"/>
      <c r="Z1553" s="68"/>
      <c r="AA1553" s="67"/>
      <c r="AB1553" s="453"/>
      <c r="AC1553" s="70"/>
      <c r="AD1553" s="70"/>
      <c r="AE1553" s="70"/>
      <c r="AF1553" s="70"/>
      <c r="AG1553" s="71"/>
      <c r="AH1553" s="318"/>
      <c r="AI1553" s="68"/>
      <c r="AJ1553" s="69"/>
      <c r="AK1553" s="68"/>
      <c r="AL1553" s="68"/>
      <c r="AM1553" s="2"/>
      <c r="AN1553" s="4"/>
      <c r="AO1553" s="3"/>
      <c r="AP1553" s="4"/>
      <c r="AQ1553" s="3"/>
      <c r="AR1553" s="4"/>
      <c r="AS1553" s="4"/>
      <c r="AT1553" s="4"/>
      <c r="AU1553" s="4"/>
      <c r="AV1553" s="4"/>
      <c r="AW1553" s="4"/>
      <c r="AX1553" s="8"/>
      <c r="BD1553" s="11"/>
      <c r="BE1553" s="11"/>
      <c r="BF1553" s="11"/>
      <c r="BG1553" s="11"/>
    </row>
    <row r="1554" spans="1:59" s="1" customFormat="1" ht="45" customHeight="1">
      <c r="A1554" s="371" t="s">
        <v>4582</v>
      </c>
      <c r="B1554" s="372" t="s">
        <v>23</v>
      </c>
      <c r="C1554" s="62" t="s">
        <v>4583</v>
      </c>
      <c r="D1554" s="62" t="s">
        <v>4584</v>
      </c>
      <c r="E1554" s="62" t="s">
        <v>4585</v>
      </c>
      <c r="F1554" s="91" t="s">
        <v>4586</v>
      </c>
      <c r="G1554" s="62" t="s">
        <v>24</v>
      </c>
      <c r="H1554" s="62">
        <v>0</v>
      </c>
      <c r="I1554" s="62">
        <v>470000000</v>
      </c>
      <c r="J1554" s="62" t="s">
        <v>25</v>
      </c>
      <c r="K1554" s="62" t="s">
        <v>3084</v>
      </c>
      <c r="L1554" s="62" t="s">
        <v>26</v>
      </c>
      <c r="M1554" s="65" t="s">
        <v>27</v>
      </c>
      <c r="N1554" s="64" t="s">
        <v>4442</v>
      </c>
      <c r="O1554" s="86" t="s">
        <v>28</v>
      </c>
      <c r="P1554" s="87">
        <v>796</v>
      </c>
      <c r="Q1554" s="87" t="s">
        <v>29</v>
      </c>
      <c r="R1554" s="460">
        <v>14</v>
      </c>
      <c r="S1554" s="89">
        <v>2317.41</v>
      </c>
      <c r="T1554" s="66">
        <f t="shared" si="52"/>
        <v>32443.739999999998</v>
      </c>
      <c r="U1554" s="66">
        <f t="shared" si="53"/>
        <v>36336.988799999999</v>
      </c>
      <c r="V1554" s="182"/>
      <c r="W1554" s="62">
        <v>2016</v>
      </c>
      <c r="X1554" s="66"/>
      <c r="Y1554" s="67"/>
      <c r="Z1554" s="68"/>
      <c r="AA1554" s="67"/>
      <c r="AB1554" s="453"/>
      <c r="AC1554" s="70"/>
      <c r="AD1554" s="70"/>
      <c r="AE1554" s="70"/>
      <c r="AF1554" s="70"/>
      <c r="AG1554" s="71"/>
      <c r="AH1554" s="318"/>
      <c r="AI1554" s="68"/>
      <c r="AJ1554" s="69"/>
      <c r="AK1554" s="68"/>
      <c r="AL1554" s="68"/>
      <c r="AM1554" s="2"/>
      <c r="AN1554" s="4"/>
      <c r="AO1554" s="3"/>
      <c r="AP1554" s="4"/>
      <c r="AQ1554" s="3"/>
      <c r="AR1554" s="4"/>
      <c r="AS1554" s="4"/>
      <c r="AT1554" s="4"/>
      <c r="AU1554" s="4"/>
      <c r="AV1554" s="4"/>
      <c r="AW1554" s="4"/>
      <c r="AX1554" s="8"/>
      <c r="BD1554" s="11"/>
      <c r="BE1554" s="11"/>
      <c r="BF1554" s="11"/>
      <c r="BG1554" s="11"/>
    </row>
    <row r="1555" spans="1:59" s="1" customFormat="1" ht="45" customHeight="1">
      <c r="A1555" s="371" t="s">
        <v>4587</v>
      </c>
      <c r="B1555" s="372" t="s">
        <v>23</v>
      </c>
      <c r="C1555" s="62" t="s">
        <v>4583</v>
      </c>
      <c r="D1555" s="62" t="s">
        <v>4584</v>
      </c>
      <c r="E1555" s="62" t="s">
        <v>4585</v>
      </c>
      <c r="F1555" s="91" t="s">
        <v>4588</v>
      </c>
      <c r="G1555" s="62" t="s">
        <v>24</v>
      </c>
      <c r="H1555" s="62">
        <v>0</v>
      </c>
      <c r="I1555" s="62">
        <v>470000000</v>
      </c>
      <c r="J1555" s="62" t="s">
        <v>25</v>
      </c>
      <c r="K1555" s="62" t="s">
        <v>3084</v>
      </c>
      <c r="L1555" s="62" t="s">
        <v>26</v>
      </c>
      <c r="M1555" s="65" t="s">
        <v>27</v>
      </c>
      <c r="N1555" s="64" t="s">
        <v>4442</v>
      </c>
      <c r="O1555" s="86" t="s">
        <v>28</v>
      </c>
      <c r="P1555" s="87">
        <v>796</v>
      </c>
      <c r="Q1555" s="87" t="s">
        <v>29</v>
      </c>
      <c r="R1555" s="460">
        <v>570</v>
      </c>
      <c r="S1555" s="89">
        <v>2848.21</v>
      </c>
      <c r="T1555" s="66">
        <f t="shared" si="52"/>
        <v>1623479.7</v>
      </c>
      <c r="U1555" s="66">
        <f t="shared" si="53"/>
        <v>1818297.2640000002</v>
      </c>
      <c r="V1555" s="182"/>
      <c r="W1555" s="62">
        <v>2016</v>
      </c>
      <c r="X1555" s="66"/>
      <c r="Y1555" s="67"/>
      <c r="Z1555" s="68"/>
      <c r="AA1555" s="67"/>
      <c r="AB1555" s="453"/>
      <c r="AC1555" s="70"/>
      <c r="AD1555" s="70"/>
      <c r="AE1555" s="70"/>
      <c r="AF1555" s="70"/>
      <c r="AG1555" s="71"/>
      <c r="AH1555" s="318"/>
      <c r="AI1555" s="68"/>
      <c r="AJ1555" s="69"/>
      <c r="AK1555" s="68"/>
      <c r="AL1555" s="68"/>
      <c r="AM1555" s="2"/>
      <c r="AN1555" s="4"/>
      <c r="AO1555" s="3"/>
      <c r="AP1555" s="4"/>
      <c r="AQ1555" s="3"/>
      <c r="AR1555" s="4"/>
      <c r="AS1555" s="4"/>
      <c r="AT1555" s="4"/>
      <c r="AU1555" s="4"/>
      <c r="AV1555" s="4"/>
      <c r="AW1555" s="4"/>
      <c r="AX1555" s="8"/>
      <c r="BD1555" s="11"/>
      <c r="BE1555" s="11"/>
      <c r="BF1555" s="11"/>
      <c r="BG1555" s="11"/>
    </row>
    <row r="1556" spans="1:59" s="1" customFormat="1" ht="45" customHeight="1">
      <c r="A1556" s="371" t="s">
        <v>4589</v>
      </c>
      <c r="B1556" s="372" t="s">
        <v>23</v>
      </c>
      <c r="C1556" s="62" t="s">
        <v>4583</v>
      </c>
      <c r="D1556" s="62" t="s">
        <v>4584</v>
      </c>
      <c r="E1556" s="62" t="s">
        <v>4585</v>
      </c>
      <c r="F1556" s="250" t="s">
        <v>4590</v>
      </c>
      <c r="G1556" s="62" t="s">
        <v>24</v>
      </c>
      <c r="H1556" s="62">
        <v>0</v>
      </c>
      <c r="I1556" s="62">
        <v>470000000</v>
      </c>
      <c r="J1556" s="62" t="s">
        <v>25</v>
      </c>
      <c r="K1556" s="62" t="s">
        <v>3084</v>
      </c>
      <c r="L1556" s="62" t="s">
        <v>26</v>
      </c>
      <c r="M1556" s="65" t="s">
        <v>27</v>
      </c>
      <c r="N1556" s="64" t="s">
        <v>4442</v>
      </c>
      <c r="O1556" s="86" t="s">
        <v>28</v>
      </c>
      <c r="P1556" s="87">
        <v>796</v>
      </c>
      <c r="Q1556" s="87" t="s">
        <v>29</v>
      </c>
      <c r="R1556" s="460">
        <v>570</v>
      </c>
      <c r="S1556" s="89">
        <v>1786.61</v>
      </c>
      <c r="T1556" s="66">
        <f t="shared" si="52"/>
        <v>1018367.7</v>
      </c>
      <c r="U1556" s="66">
        <f t="shared" si="53"/>
        <v>1140571.824</v>
      </c>
      <c r="V1556" s="182"/>
      <c r="W1556" s="62">
        <v>2016</v>
      </c>
      <c r="X1556" s="66"/>
      <c r="Y1556" s="67"/>
      <c r="Z1556" s="68"/>
      <c r="AA1556" s="67"/>
      <c r="AB1556" s="453"/>
      <c r="AC1556" s="70"/>
      <c r="AD1556" s="70"/>
      <c r="AE1556" s="70"/>
      <c r="AF1556" s="70"/>
      <c r="AG1556" s="71"/>
      <c r="AH1556" s="318"/>
      <c r="AI1556" s="68"/>
      <c r="AJ1556" s="69"/>
      <c r="AK1556" s="68"/>
      <c r="AL1556" s="68"/>
      <c r="AM1556" s="2"/>
      <c r="AN1556" s="4"/>
      <c r="AO1556" s="3"/>
      <c r="AP1556" s="4"/>
      <c r="AQ1556" s="3"/>
      <c r="AR1556" s="4"/>
      <c r="AS1556" s="4"/>
      <c r="AT1556" s="4"/>
      <c r="AU1556" s="4"/>
      <c r="AV1556" s="4"/>
      <c r="AW1556" s="4"/>
      <c r="AX1556" s="8"/>
      <c r="BD1556" s="11"/>
      <c r="BE1556" s="11"/>
      <c r="BF1556" s="11"/>
      <c r="BG1556" s="11"/>
    </row>
    <row r="1557" spans="1:59" s="1" customFormat="1" ht="45" customHeight="1">
      <c r="A1557" s="371" t="s">
        <v>4591</v>
      </c>
      <c r="B1557" s="372" t="s">
        <v>23</v>
      </c>
      <c r="C1557" s="62" t="s">
        <v>5307</v>
      </c>
      <c r="D1557" s="62" t="s">
        <v>1389</v>
      </c>
      <c r="E1557" s="62" t="s">
        <v>4592</v>
      </c>
      <c r="F1557" s="507" t="s">
        <v>4593</v>
      </c>
      <c r="G1557" s="62" t="s">
        <v>24</v>
      </c>
      <c r="H1557" s="62">
        <v>0</v>
      </c>
      <c r="I1557" s="62">
        <v>470000000</v>
      </c>
      <c r="J1557" s="62" t="s">
        <v>25</v>
      </c>
      <c r="K1557" s="62" t="s">
        <v>3084</v>
      </c>
      <c r="L1557" s="62" t="s">
        <v>26</v>
      </c>
      <c r="M1557" s="65" t="s">
        <v>27</v>
      </c>
      <c r="N1557" s="64" t="s">
        <v>4442</v>
      </c>
      <c r="O1557" s="86" t="s">
        <v>28</v>
      </c>
      <c r="P1557" s="87" t="s">
        <v>806</v>
      </c>
      <c r="Q1557" s="87" t="s">
        <v>805</v>
      </c>
      <c r="R1557" s="460">
        <v>70</v>
      </c>
      <c r="S1557" s="89">
        <v>245.98</v>
      </c>
      <c r="T1557" s="66">
        <f t="shared" si="52"/>
        <v>17218.599999999999</v>
      </c>
      <c r="U1557" s="66">
        <f t="shared" si="53"/>
        <v>19284.831999999999</v>
      </c>
      <c r="V1557" s="182"/>
      <c r="W1557" s="62">
        <v>2016</v>
      </c>
      <c r="X1557" s="66"/>
      <c r="Y1557" s="67"/>
      <c r="Z1557" s="68"/>
      <c r="AA1557" s="67"/>
      <c r="AB1557" s="453"/>
      <c r="AC1557" s="70"/>
      <c r="AD1557" s="70"/>
      <c r="AE1557" s="70"/>
      <c r="AF1557" s="70"/>
      <c r="AG1557" s="71"/>
      <c r="AH1557" s="318"/>
      <c r="AI1557" s="68"/>
      <c r="AJ1557" s="69"/>
      <c r="AK1557" s="68"/>
      <c r="AL1557" s="68"/>
      <c r="AM1557" s="2"/>
      <c r="AN1557" s="4"/>
      <c r="AO1557" s="3"/>
      <c r="AP1557" s="4"/>
      <c r="AQ1557" s="3"/>
      <c r="AR1557" s="4"/>
      <c r="AS1557" s="4"/>
      <c r="AT1557" s="4"/>
      <c r="AU1557" s="4"/>
      <c r="AV1557" s="4"/>
      <c r="AW1557" s="4"/>
      <c r="AX1557" s="8"/>
      <c r="BD1557" s="11"/>
      <c r="BE1557" s="11"/>
      <c r="BF1557" s="11"/>
      <c r="BG1557" s="11"/>
    </row>
    <row r="1558" spans="1:59" s="1" customFormat="1" ht="45" customHeight="1">
      <c r="A1558" s="371" t="s">
        <v>4594</v>
      </c>
      <c r="B1558" s="372" t="s">
        <v>23</v>
      </c>
      <c r="C1558" s="62" t="s">
        <v>4595</v>
      </c>
      <c r="D1558" s="62" t="s">
        <v>1389</v>
      </c>
      <c r="E1558" s="62" t="s">
        <v>4596</v>
      </c>
      <c r="F1558" s="507" t="s">
        <v>4597</v>
      </c>
      <c r="G1558" s="62" t="s">
        <v>24</v>
      </c>
      <c r="H1558" s="62">
        <v>0</v>
      </c>
      <c r="I1558" s="62">
        <v>470000000</v>
      </c>
      <c r="J1558" s="62" t="s">
        <v>25</v>
      </c>
      <c r="K1558" s="62" t="s">
        <v>3084</v>
      </c>
      <c r="L1558" s="62" t="s">
        <v>26</v>
      </c>
      <c r="M1558" s="65" t="s">
        <v>27</v>
      </c>
      <c r="N1558" s="64" t="s">
        <v>4442</v>
      </c>
      <c r="O1558" s="86" t="s">
        <v>28</v>
      </c>
      <c r="P1558" s="87" t="s">
        <v>806</v>
      </c>
      <c r="Q1558" s="87" t="s">
        <v>805</v>
      </c>
      <c r="R1558" s="460">
        <v>5240</v>
      </c>
      <c r="S1558" s="89">
        <v>245.98</v>
      </c>
      <c r="T1558" s="66">
        <f t="shared" si="52"/>
        <v>1288935.2</v>
      </c>
      <c r="U1558" s="66">
        <f t="shared" si="53"/>
        <v>1443607.4240000001</v>
      </c>
      <c r="V1558" s="182"/>
      <c r="W1558" s="62">
        <v>2016</v>
      </c>
      <c r="X1558" s="66"/>
      <c r="Y1558" s="67"/>
      <c r="Z1558" s="69"/>
      <c r="AA1558" s="67"/>
      <c r="AB1558" s="69"/>
      <c r="AC1558" s="70"/>
      <c r="AD1558" s="509"/>
      <c r="AE1558" s="70"/>
      <c r="AF1558" s="70"/>
      <c r="AG1558" s="71"/>
      <c r="AH1558" s="318"/>
      <c r="AI1558" s="67"/>
      <c r="AJ1558" s="68"/>
      <c r="AK1558" s="7"/>
      <c r="AL1558" s="3"/>
      <c r="AM1558" s="2"/>
      <c r="AN1558" s="4"/>
      <c r="AO1558" s="3"/>
      <c r="AP1558" s="4"/>
      <c r="AQ1558" s="3"/>
      <c r="AR1558" s="4"/>
      <c r="AS1558" s="4"/>
      <c r="AT1558" s="4"/>
      <c r="AU1558" s="4"/>
      <c r="AV1558" s="4"/>
      <c r="AW1558" s="4"/>
      <c r="AX1558" s="8"/>
      <c r="BD1558" s="11"/>
      <c r="BE1558" s="11"/>
      <c r="BF1558" s="11"/>
      <c r="BG1558" s="11"/>
    </row>
    <row r="1559" spans="1:59" s="1" customFormat="1" ht="45" customHeight="1">
      <c r="A1559" s="371" t="s">
        <v>4598</v>
      </c>
      <c r="B1559" s="372" t="s">
        <v>23</v>
      </c>
      <c r="C1559" s="79" t="s">
        <v>3089</v>
      </c>
      <c r="D1559" s="79" t="s">
        <v>1389</v>
      </c>
      <c r="E1559" s="80" t="s">
        <v>3090</v>
      </c>
      <c r="F1559" s="507" t="s">
        <v>4599</v>
      </c>
      <c r="G1559" s="62" t="s">
        <v>24</v>
      </c>
      <c r="H1559" s="62">
        <v>0</v>
      </c>
      <c r="I1559" s="62">
        <v>470000000</v>
      </c>
      <c r="J1559" s="62" t="s">
        <v>25</v>
      </c>
      <c r="K1559" s="62" t="s">
        <v>3084</v>
      </c>
      <c r="L1559" s="62" t="s">
        <v>26</v>
      </c>
      <c r="M1559" s="65" t="s">
        <v>27</v>
      </c>
      <c r="N1559" s="64" t="s">
        <v>4442</v>
      </c>
      <c r="O1559" s="86" t="s">
        <v>28</v>
      </c>
      <c r="P1559" s="87" t="s">
        <v>806</v>
      </c>
      <c r="Q1559" s="87" t="s">
        <v>805</v>
      </c>
      <c r="R1559" s="460">
        <v>610</v>
      </c>
      <c r="S1559" s="89">
        <v>168.30357142857142</v>
      </c>
      <c r="T1559" s="66">
        <f t="shared" si="52"/>
        <v>102665.17857142857</v>
      </c>
      <c r="U1559" s="66">
        <f t="shared" si="53"/>
        <v>114985</v>
      </c>
      <c r="V1559" s="182"/>
      <c r="W1559" s="62">
        <v>2016</v>
      </c>
      <c r="X1559" s="66"/>
      <c r="Y1559" s="67"/>
      <c r="Z1559" s="69"/>
      <c r="AA1559" s="67"/>
      <c r="AB1559" s="69"/>
      <c r="AC1559" s="70"/>
      <c r="AD1559" s="70"/>
      <c r="AE1559" s="70"/>
      <c r="AF1559" s="70"/>
      <c r="AG1559" s="71"/>
      <c r="AH1559" s="318"/>
      <c r="AI1559" s="67"/>
      <c r="AJ1559" s="68"/>
      <c r="AK1559" s="7"/>
      <c r="AL1559" s="3"/>
      <c r="AM1559" s="2"/>
      <c r="AN1559" s="4"/>
      <c r="AO1559" s="3"/>
      <c r="AP1559" s="4"/>
      <c r="AQ1559" s="3"/>
      <c r="AR1559" s="4"/>
      <c r="AS1559" s="4"/>
      <c r="AT1559" s="4"/>
      <c r="AU1559" s="4"/>
      <c r="AV1559" s="4"/>
      <c r="AW1559" s="4"/>
      <c r="AX1559" s="8"/>
      <c r="BD1559" s="11"/>
      <c r="BE1559" s="11"/>
      <c r="BF1559" s="11"/>
      <c r="BG1559" s="11"/>
    </row>
    <row r="1560" spans="1:59" s="1" customFormat="1" ht="53.25" customHeight="1">
      <c r="A1560" s="371" t="s">
        <v>4600</v>
      </c>
      <c r="B1560" s="372" t="s">
        <v>23</v>
      </c>
      <c r="C1560" s="79" t="s">
        <v>2460</v>
      </c>
      <c r="D1560" s="79" t="s">
        <v>61</v>
      </c>
      <c r="E1560" s="80" t="s">
        <v>2461</v>
      </c>
      <c r="F1560" s="91" t="s">
        <v>4601</v>
      </c>
      <c r="G1560" s="62" t="s">
        <v>24</v>
      </c>
      <c r="H1560" s="62">
        <v>0</v>
      </c>
      <c r="I1560" s="62">
        <v>470000000</v>
      </c>
      <c r="J1560" s="62" t="s">
        <v>25</v>
      </c>
      <c r="K1560" s="62" t="s">
        <v>3084</v>
      </c>
      <c r="L1560" s="62" t="s">
        <v>26</v>
      </c>
      <c r="M1560" s="65" t="s">
        <v>27</v>
      </c>
      <c r="N1560" s="64" t="s">
        <v>4442</v>
      </c>
      <c r="O1560" s="86" t="s">
        <v>28</v>
      </c>
      <c r="P1560" s="62">
        <v>796</v>
      </c>
      <c r="Q1560" s="62" t="s">
        <v>29</v>
      </c>
      <c r="R1560" s="218">
        <v>119</v>
      </c>
      <c r="S1560" s="501">
        <v>194.19642857142856</v>
      </c>
      <c r="T1560" s="66">
        <f t="shared" si="52"/>
        <v>23109.374999999996</v>
      </c>
      <c r="U1560" s="66">
        <f t="shared" si="53"/>
        <v>25882.5</v>
      </c>
      <c r="V1560" s="182"/>
      <c r="W1560" s="62">
        <v>2016</v>
      </c>
      <c r="X1560" s="66"/>
      <c r="Y1560" s="132"/>
      <c r="Z1560" s="368"/>
      <c r="AA1560" s="405"/>
      <c r="AB1560" s="69"/>
      <c r="AC1560" s="70"/>
      <c r="AD1560" s="70"/>
      <c r="AE1560" s="70"/>
      <c r="AF1560" s="70"/>
      <c r="AG1560" s="71"/>
      <c r="AH1560" s="318"/>
      <c r="AI1560" s="67"/>
      <c r="AJ1560" s="68"/>
      <c r="AK1560" s="7"/>
      <c r="AL1560" s="3"/>
      <c r="AM1560" s="2"/>
      <c r="AN1560" s="4"/>
      <c r="AO1560" s="3"/>
      <c r="AP1560" s="4"/>
      <c r="AQ1560" s="3"/>
      <c r="AR1560" s="4"/>
      <c r="AS1560" s="4"/>
      <c r="AT1560" s="4"/>
      <c r="AU1560" s="4"/>
      <c r="AV1560" s="4"/>
      <c r="AW1560" s="4"/>
      <c r="AX1560" s="8"/>
      <c r="BD1560" s="11"/>
      <c r="BE1560" s="11"/>
      <c r="BF1560" s="11"/>
      <c r="BG1560" s="11"/>
    </row>
    <row r="1561" spans="1:59" s="1" customFormat="1" ht="53.25" customHeight="1">
      <c r="A1561" s="371" t="s">
        <v>4602</v>
      </c>
      <c r="B1561" s="372" t="s">
        <v>23</v>
      </c>
      <c r="C1561" s="62" t="s">
        <v>4574</v>
      </c>
      <c r="D1561" s="62" t="s">
        <v>3912</v>
      </c>
      <c r="E1561" s="62" t="s">
        <v>4575</v>
      </c>
      <c r="F1561" s="91" t="s">
        <v>4603</v>
      </c>
      <c r="G1561" s="62" t="s">
        <v>24</v>
      </c>
      <c r="H1561" s="62">
        <v>0</v>
      </c>
      <c r="I1561" s="62">
        <v>470000000</v>
      </c>
      <c r="J1561" s="62" t="s">
        <v>25</v>
      </c>
      <c r="K1561" s="62" t="s">
        <v>3084</v>
      </c>
      <c r="L1561" s="62" t="s">
        <v>26</v>
      </c>
      <c r="M1561" s="65" t="s">
        <v>27</v>
      </c>
      <c r="N1561" s="64" t="s">
        <v>4442</v>
      </c>
      <c r="O1561" s="86" t="s">
        <v>28</v>
      </c>
      <c r="P1561" s="62">
        <v>796</v>
      </c>
      <c r="Q1561" s="62" t="s">
        <v>29</v>
      </c>
      <c r="R1561" s="62">
        <v>140</v>
      </c>
      <c r="S1561" s="164">
        <v>51.79</v>
      </c>
      <c r="T1561" s="66">
        <f t="shared" si="52"/>
        <v>7250.5999999999995</v>
      </c>
      <c r="U1561" s="66">
        <f t="shared" si="53"/>
        <v>8120.6720000000005</v>
      </c>
      <c r="V1561" s="182"/>
      <c r="W1561" s="62">
        <v>2016</v>
      </c>
      <c r="X1561" s="66"/>
      <c r="Y1561" s="67"/>
      <c r="Z1561" s="68"/>
      <c r="AA1561" s="67"/>
      <c r="AB1561" s="453"/>
      <c r="AC1561" s="70"/>
      <c r="AD1561" s="70"/>
      <c r="AE1561" s="70"/>
      <c r="AF1561" s="70"/>
      <c r="AG1561" s="71"/>
      <c r="AH1561" s="318"/>
      <c r="AI1561" s="68"/>
      <c r="AJ1561" s="69"/>
      <c r="AK1561" s="68"/>
      <c r="AL1561" s="68"/>
      <c r="AM1561" s="2"/>
      <c r="AN1561" s="4"/>
      <c r="AO1561" s="3"/>
      <c r="AP1561" s="4"/>
      <c r="AQ1561" s="3"/>
      <c r="AR1561" s="4"/>
      <c r="AS1561" s="4"/>
      <c r="AT1561" s="4"/>
      <c r="AU1561" s="4"/>
      <c r="AV1561" s="4"/>
      <c r="AW1561" s="4"/>
      <c r="AX1561" s="8"/>
      <c r="BD1561" s="11"/>
      <c r="BE1561" s="11"/>
      <c r="BF1561" s="11"/>
      <c r="BG1561" s="11"/>
    </row>
    <row r="1562" spans="1:59" s="1" customFormat="1" ht="53.25" customHeight="1">
      <c r="A1562" s="371" t="s">
        <v>4604</v>
      </c>
      <c r="B1562" s="372" t="s">
        <v>23</v>
      </c>
      <c r="C1562" s="62" t="s">
        <v>4574</v>
      </c>
      <c r="D1562" s="62" t="s">
        <v>3912</v>
      </c>
      <c r="E1562" s="62" t="s">
        <v>4575</v>
      </c>
      <c r="F1562" s="91" t="s">
        <v>4605</v>
      </c>
      <c r="G1562" s="62" t="s">
        <v>24</v>
      </c>
      <c r="H1562" s="62">
        <v>0</v>
      </c>
      <c r="I1562" s="62">
        <v>470000000</v>
      </c>
      <c r="J1562" s="62" t="s">
        <v>25</v>
      </c>
      <c r="K1562" s="62" t="s">
        <v>3084</v>
      </c>
      <c r="L1562" s="62" t="s">
        <v>26</v>
      </c>
      <c r="M1562" s="65" t="s">
        <v>27</v>
      </c>
      <c r="N1562" s="64" t="s">
        <v>4442</v>
      </c>
      <c r="O1562" s="86" t="s">
        <v>28</v>
      </c>
      <c r="P1562" s="62">
        <v>796</v>
      </c>
      <c r="Q1562" s="62" t="s">
        <v>29</v>
      </c>
      <c r="R1562" s="62">
        <v>2230</v>
      </c>
      <c r="S1562" s="164">
        <v>906.24999999999989</v>
      </c>
      <c r="T1562" s="66">
        <f t="shared" si="52"/>
        <v>2020937.4999999998</v>
      </c>
      <c r="U1562" s="66">
        <f t="shared" si="53"/>
        <v>2263450</v>
      </c>
      <c r="V1562" s="182"/>
      <c r="W1562" s="62">
        <v>2016</v>
      </c>
      <c r="X1562" s="66"/>
      <c r="Y1562" s="67"/>
      <c r="Z1562" s="69"/>
      <c r="AA1562" s="67"/>
      <c r="AB1562" s="69"/>
      <c r="AC1562" s="70"/>
      <c r="AD1562" s="70"/>
      <c r="AE1562" s="70"/>
      <c r="AF1562" s="70"/>
      <c r="AG1562" s="9"/>
      <c r="AH1562" s="321"/>
      <c r="AI1562" s="67"/>
      <c r="AJ1562" s="68"/>
      <c r="AK1562" s="69"/>
      <c r="AL1562" s="68"/>
      <c r="AM1562" s="2"/>
      <c r="AN1562" s="4"/>
      <c r="AO1562" s="3"/>
      <c r="AP1562" s="4"/>
      <c r="AQ1562" s="3"/>
      <c r="AR1562" s="4"/>
      <c r="AS1562" s="4"/>
      <c r="AT1562" s="4"/>
      <c r="AU1562" s="4"/>
      <c r="AV1562" s="4"/>
      <c r="AW1562" s="4"/>
      <c r="AX1562" s="8"/>
      <c r="BD1562" s="11"/>
      <c r="BE1562" s="11"/>
      <c r="BF1562" s="11"/>
      <c r="BG1562" s="11"/>
    </row>
    <row r="1563" spans="1:59" s="1" customFormat="1" ht="53.25" customHeight="1">
      <c r="A1563" s="371" t="s">
        <v>4606</v>
      </c>
      <c r="B1563" s="372" t="s">
        <v>23</v>
      </c>
      <c r="C1563" s="62" t="s">
        <v>4607</v>
      </c>
      <c r="D1563" s="62" t="s">
        <v>4608</v>
      </c>
      <c r="E1563" s="62" t="s">
        <v>4609</v>
      </c>
      <c r="F1563" s="91" t="s">
        <v>4610</v>
      </c>
      <c r="G1563" s="62" t="s">
        <v>24</v>
      </c>
      <c r="H1563" s="62">
        <v>0</v>
      </c>
      <c r="I1563" s="62">
        <v>470000000</v>
      </c>
      <c r="J1563" s="62" t="s">
        <v>25</v>
      </c>
      <c r="K1563" s="62" t="s">
        <v>3084</v>
      </c>
      <c r="L1563" s="62" t="s">
        <v>26</v>
      </c>
      <c r="M1563" s="65" t="s">
        <v>27</v>
      </c>
      <c r="N1563" s="64" t="s">
        <v>4442</v>
      </c>
      <c r="O1563" s="86" t="s">
        <v>28</v>
      </c>
      <c r="P1563" s="62">
        <v>796</v>
      </c>
      <c r="Q1563" s="62" t="s">
        <v>29</v>
      </c>
      <c r="R1563" s="62">
        <v>45</v>
      </c>
      <c r="S1563" s="164">
        <v>16338.392857142855</v>
      </c>
      <c r="T1563" s="66">
        <f t="shared" si="52"/>
        <v>735227.67857142852</v>
      </c>
      <c r="U1563" s="66">
        <f t="shared" si="53"/>
        <v>823455</v>
      </c>
      <c r="V1563" s="182"/>
      <c r="W1563" s="62">
        <v>2016</v>
      </c>
      <c r="X1563" s="66"/>
      <c r="Y1563" s="67"/>
      <c r="Z1563" s="68"/>
      <c r="AA1563" s="67"/>
      <c r="AB1563" s="69"/>
      <c r="AC1563" s="70"/>
      <c r="AD1563" s="70"/>
      <c r="AE1563" s="70"/>
      <c r="AF1563" s="70"/>
      <c r="AG1563" s="71"/>
      <c r="AH1563" s="318"/>
      <c r="AI1563" s="67"/>
      <c r="AJ1563" s="68"/>
      <c r="AK1563" s="7"/>
      <c r="AL1563" s="3"/>
      <c r="AM1563" s="2"/>
      <c r="AN1563" s="4"/>
      <c r="AO1563" s="3"/>
      <c r="AP1563" s="4"/>
      <c r="AQ1563" s="3"/>
      <c r="AR1563" s="4"/>
      <c r="AS1563" s="4"/>
      <c r="AT1563" s="4"/>
      <c r="AU1563" s="4"/>
      <c r="AV1563" s="4"/>
      <c r="AW1563" s="4"/>
      <c r="AX1563" s="8"/>
      <c r="BD1563" s="11"/>
      <c r="BE1563" s="11"/>
      <c r="BF1563" s="11"/>
      <c r="BG1563" s="11"/>
    </row>
    <row r="1564" spans="1:59" s="1" customFormat="1" ht="45" customHeight="1">
      <c r="A1564" s="371" t="s">
        <v>4611</v>
      </c>
      <c r="B1564" s="372" t="s">
        <v>23</v>
      </c>
      <c r="C1564" s="62" t="s">
        <v>4612</v>
      </c>
      <c r="D1564" s="62" t="s">
        <v>1118</v>
      </c>
      <c r="E1564" s="62" t="s">
        <v>4613</v>
      </c>
      <c r="F1564" s="81" t="s">
        <v>4614</v>
      </c>
      <c r="G1564" s="62" t="s">
        <v>35</v>
      </c>
      <c r="H1564" s="62">
        <v>0</v>
      </c>
      <c r="I1564" s="62">
        <v>470000000</v>
      </c>
      <c r="J1564" s="62" t="s">
        <v>25</v>
      </c>
      <c r="K1564" s="62" t="s">
        <v>3084</v>
      </c>
      <c r="L1564" s="62" t="s">
        <v>26</v>
      </c>
      <c r="M1564" s="65" t="s">
        <v>27</v>
      </c>
      <c r="N1564" s="64" t="s">
        <v>4442</v>
      </c>
      <c r="O1564" s="86" t="s">
        <v>28</v>
      </c>
      <c r="P1564" s="62">
        <v>796</v>
      </c>
      <c r="Q1564" s="62" t="s">
        <v>29</v>
      </c>
      <c r="R1564" s="87">
        <v>20</v>
      </c>
      <c r="S1564" s="88">
        <v>428.57142857142856</v>
      </c>
      <c r="T1564" s="66">
        <f t="shared" si="52"/>
        <v>8571.4285714285706</v>
      </c>
      <c r="U1564" s="66">
        <f t="shared" si="53"/>
        <v>9600</v>
      </c>
      <c r="V1564" s="182"/>
      <c r="W1564" s="62">
        <v>2016</v>
      </c>
      <c r="X1564" s="66"/>
      <c r="Y1564" s="67"/>
      <c r="Z1564" s="69"/>
      <c r="AA1564" s="67"/>
      <c r="AB1564" s="69"/>
      <c r="AC1564" s="70"/>
      <c r="AD1564" s="70"/>
      <c r="AE1564" s="70"/>
      <c r="AF1564" s="70"/>
      <c r="AG1564" s="9"/>
      <c r="AH1564" s="321"/>
      <c r="AI1564" s="67"/>
      <c r="AJ1564" s="68"/>
      <c r="AK1564" s="69"/>
      <c r="AL1564" s="68"/>
      <c r="AM1564" s="2"/>
      <c r="AN1564" s="4"/>
      <c r="AO1564" s="3"/>
      <c r="AP1564" s="4"/>
      <c r="AQ1564" s="3"/>
      <c r="AR1564" s="4"/>
      <c r="AS1564" s="4"/>
      <c r="AT1564" s="4"/>
      <c r="AU1564" s="4"/>
      <c r="AV1564" s="4"/>
      <c r="AW1564" s="4"/>
      <c r="AX1564" s="8"/>
      <c r="BD1564" s="11"/>
      <c r="BE1564" s="11"/>
      <c r="BF1564" s="11"/>
      <c r="BG1564" s="11"/>
    </row>
    <row r="1565" spans="1:59" s="1" customFormat="1" ht="45" customHeight="1">
      <c r="A1565" s="371" t="s">
        <v>4615</v>
      </c>
      <c r="B1565" s="372" t="s">
        <v>23</v>
      </c>
      <c r="C1565" s="62" t="s">
        <v>4612</v>
      </c>
      <c r="D1565" s="62" t="s">
        <v>1118</v>
      </c>
      <c r="E1565" s="62" t="s">
        <v>4613</v>
      </c>
      <c r="F1565" s="81" t="s">
        <v>4616</v>
      </c>
      <c r="G1565" s="62" t="s">
        <v>35</v>
      </c>
      <c r="H1565" s="62">
        <v>0</v>
      </c>
      <c r="I1565" s="62">
        <v>470000000</v>
      </c>
      <c r="J1565" s="62" t="s">
        <v>25</v>
      </c>
      <c r="K1565" s="62" t="s">
        <v>3084</v>
      </c>
      <c r="L1565" s="62" t="s">
        <v>26</v>
      </c>
      <c r="M1565" s="65" t="s">
        <v>27</v>
      </c>
      <c r="N1565" s="64" t="s">
        <v>4442</v>
      </c>
      <c r="O1565" s="86" t="s">
        <v>28</v>
      </c>
      <c r="P1565" s="62">
        <v>796</v>
      </c>
      <c r="Q1565" s="62" t="s">
        <v>29</v>
      </c>
      <c r="R1565" s="87">
        <v>16</v>
      </c>
      <c r="S1565" s="88">
        <v>767.85714285714278</v>
      </c>
      <c r="T1565" s="66">
        <f t="shared" si="52"/>
        <v>12285.714285714284</v>
      </c>
      <c r="U1565" s="66">
        <f t="shared" si="53"/>
        <v>13760</v>
      </c>
      <c r="V1565" s="182"/>
      <c r="W1565" s="62">
        <v>2016</v>
      </c>
      <c r="X1565" s="66"/>
      <c r="Y1565" s="67"/>
      <c r="Z1565" s="69"/>
      <c r="AA1565" s="67"/>
      <c r="AB1565" s="69"/>
      <c r="AC1565" s="70"/>
      <c r="AD1565" s="70"/>
      <c r="AE1565" s="70"/>
      <c r="AF1565" s="70"/>
      <c r="AG1565" s="9"/>
      <c r="AH1565" s="321"/>
      <c r="AI1565" s="67"/>
      <c r="AJ1565" s="68"/>
      <c r="AK1565" s="69"/>
      <c r="AL1565" s="68"/>
      <c r="AM1565" s="2"/>
      <c r="AN1565" s="4"/>
      <c r="AO1565" s="3"/>
      <c r="AP1565" s="4"/>
      <c r="AQ1565" s="3"/>
      <c r="AR1565" s="4"/>
      <c r="AS1565" s="4"/>
      <c r="AT1565" s="4"/>
      <c r="AU1565" s="4"/>
      <c r="AV1565" s="4"/>
      <c r="AW1565" s="4"/>
      <c r="AX1565" s="8"/>
      <c r="BD1565" s="11"/>
      <c r="BE1565" s="11"/>
      <c r="BF1565" s="11"/>
      <c r="BG1565" s="11"/>
    </row>
    <row r="1566" spans="1:59" s="1" customFormat="1" ht="45" customHeight="1">
      <c r="A1566" s="371" t="s">
        <v>4617</v>
      </c>
      <c r="B1566" s="372" t="s">
        <v>23</v>
      </c>
      <c r="C1566" s="62" t="s">
        <v>2124</v>
      </c>
      <c r="D1566" s="62" t="s">
        <v>1835</v>
      </c>
      <c r="E1566" s="62" t="s">
        <v>2125</v>
      </c>
      <c r="F1566" s="91" t="s">
        <v>4618</v>
      </c>
      <c r="G1566" s="62" t="s">
        <v>24</v>
      </c>
      <c r="H1566" s="62">
        <v>0</v>
      </c>
      <c r="I1566" s="62">
        <v>470000000</v>
      </c>
      <c r="J1566" s="62" t="s">
        <v>25</v>
      </c>
      <c r="K1566" s="62" t="s">
        <v>3084</v>
      </c>
      <c r="L1566" s="62" t="s">
        <v>26</v>
      </c>
      <c r="M1566" s="65" t="s">
        <v>27</v>
      </c>
      <c r="N1566" s="64" t="s">
        <v>4442</v>
      </c>
      <c r="O1566" s="86" t="s">
        <v>28</v>
      </c>
      <c r="P1566" s="87" t="s">
        <v>806</v>
      </c>
      <c r="Q1566" s="87" t="s">
        <v>805</v>
      </c>
      <c r="R1566" s="460">
        <v>200</v>
      </c>
      <c r="S1566" s="89">
        <v>453.13</v>
      </c>
      <c r="T1566" s="66">
        <f t="shared" ref="T1566:T1630" si="54">S1566*R1566</f>
        <v>90626</v>
      </c>
      <c r="U1566" s="66">
        <f t="shared" ref="U1566:U1630" si="55">T1566*1.12</f>
        <v>101501.12000000001</v>
      </c>
      <c r="V1566" s="182"/>
      <c r="W1566" s="62">
        <v>2016</v>
      </c>
      <c r="X1566" s="66"/>
      <c r="Y1566" s="67"/>
      <c r="Z1566" s="69"/>
      <c r="AA1566" s="67"/>
      <c r="AB1566" s="69"/>
      <c r="AC1566" s="70"/>
      <c r="AD1566" s="70"/>
      <c r="AE1566" s="70"/>
      <c r="AF1566" s="70"/>
      <c r="AG1566" s="9"/>
      <c r="AH1566" s="321"/>
      <c r="AI1566" s="67"/>
      <c r="AJ1566" s="68"/>
      <c r="AK1566" s="69"/>
      <c r="AL1566" s="68"/>
      <c r="AM1566" s="2"/>
      <c r="AN1566" s="4"/>
      <c r="AO1566" s="3"/>
      <c r="AP1566" s="4"/>
      <c r="AQ1566" s="3"/>
      <c r="AR1566" s="4"/>
      <c r="AS1566" s="4"/>
      <c r="AT1566" s="4"/>
      <c r="AU1566" s="4"/>
      <c r="AV1566" s="4"/>
      <c r="AW1566" s="4"/>
      <c r="AX1566" s="8"/>
      <c r="BD1566" s="11"/>
      <c r="BE1566" s="11"/>
      <c r="BF1566" s="11"/>
      <c r="BG1566" s="11"/>
    </row>
    <row r="1567" spans="1:59" s="1" customFormat="1" ht="45" customHeight="1">
      <c r="A1567" s="371" t="s">
        <v>4619</v>
      </c>
      <c r="B1567" s="372" t="s">
        <v>23</v>
      </c>
      <c r="C1567" s="62" t="s">
        <v>1986</v>
      </c>
      <c r="D1567" s="62" t="s">
        <v>1386</v>
      </c>
      <c r="E1567" s="62" t="s">
        <v>1987</v>
      </c>
      <c r="F1567" s="91" t="s">
        <v>4620</v>
      </c>
      <c r="G1567" s="62" t="s">
        <v>24</v>
      </c>
      <c r="H1567" s="62">
        <v>0</v>
      </c>
      <c r="I1567" s="62">
        <v>470000000</v>
      </c>
      <c r="J1567" s="62" t="s">
        <v>25</v>
      </c>
      <c r="K1567" s="62" t="s">
        <v>3084</v>
      </c>
      <c r="L1567" s="62" t="s">
        <v>26</v>
      </c>
      <c r="M1567" s="65" t="s">
        <v>27</v>
      </c>
      <c r="N1567" s="64" t="s">
        <v>4442</v>
      </c>
      <c r="O1567" s="86" t="s">
        <v>28</v>
      </c>
      <c r="P1567" s="87" t="s">
        <v>806</v>
      </c>
      <c r="Q1567" s="87" t="s">
        <v>805</v>
      </c>
      <c r="R1567" s="460">
        <v>50</v>
      </c>
      <c r="S1567" s="89">
        <v>3573.21</v>
      </c>
      <c r="T1567" s="66">
        <f t="shared" si="54"/>
        <v>178660.5</v>
      </c>
      <c r="U1567" s="66">
        <f t="shared" si="55"/>
        <v>200099.76</v>
      </c>
      <c r="V1567" s="182"/>
      <c r="W1567" s="62">
        <v>2016</v>
      </c>
      <c r="X1567" s="66"/>
      <c r="Y1567" s="67"/>
      <c r="Z1567" s="68"/>
      <c r="AA1567" s="67"/>
      <c r="AB1567" s="453"/>
      <c r="AC1567" s="70"/>
      <c r="AD1567" s="70"/>
      <c r="AE1567" s="70"/>
      <c r="AF1567" s="70"/>
      <c r="AG1567" s="71"/>
      <c r="AH1567" s="318"/>
      <c r="AI1567" s="68"/>
      <c r="AJ1567" s="69"/>
      <c r="AK1567" s="68"/>
      <c r="AL1567" s="68"/>
      <c r="AM1567" s="2"/>
      <c r="AN1567" s="4"/>
      <c r="AO1567" s="3"/>
      <c r="AP1567" s="4"/>
      <c r="AQ1567" s="3"/>
      <c r="AR1567" s="4"/>
      <c r="AS1567" s="4"/>
      <c r="AT1567" s="4"/>
      <c r="AU1567" s="4"/>
      <c r="AV1567" s="4"/>
      <c r="AW1567" s="4"/>
      <c r="AX1567" s="8"/>
      <c r="BD1567" s="11"/>
      <c r="BE1567" s="11"/>
      <c r="BF1567" s="11"/>
      <c r="BG1567" s="11"/>
    </row>
    <row r="1568" spans="1:59" s="1" customFormat="1" ht="53.25" customHeight="1">
      <c r="A1568" s="371" t="s">
        <v>4621</v>
      </c>
      <c r="B1568" s="372" t="s">
        <v>23</v>
      </c>
      <c r="C1568" s="62" t="s">
        <v>2145</v>
      </c>
      <c r="D1568" s="62" t="s">
        <v>2143</v>
      </c>
      <c r="E1568" s="62" t="s">
        <v>2144</v>
      </c>
      <c r="F1568" s="91" t="s">
        <v>4622</v>
      </c>
      <c r="G1568" s="62" t="s">
        <v>24</v>
      </c>
      <c r="H1568" s="62">
        <v>0</v>
      </c>
      <c r="I1568" s="62">
        <v>470000000</v>
      </c>
      <c r="J1568" s="62" t="s">
        <v>25</v>
      </c>
      <c r="K1568" s="62" t="s">
        <v>3084</v>
      </c>
      <c r="L1568" s="62" t="s">
        <v>26</v>
      </c>
      <c r="M1568" s="65" t="s">
        <v>27</v>
      </c>
      <c r="N1568" s="64" t="s">
        <v>4442</v>
      </c>
      <c r="O1568" s="86" t="s">
        <v>28</v>
      </c>
      <c r="P1568" s="62">
        <v>796</v>
      </c>
      <c r="Q1568" s="62" t="s">
        <v>29</v>
      </c>
      <c r="R1568" s="62">
        <v>200</v>
      </c>
      <c r="S1568" s="164">
        <v>38.840000000000003</v>
      </c>
      <c r="T1568" s="66">
        <f t="shared" si="54"/>
        <v>7768.0000000000009</v>
      </c>
      <c r="U1568" s="66">
        <f t="shared" si="55"/>
        <v>8700.1600000000017</v>
      </c>
      <c r="V1568" s="182"/>
      <c r="W1568" s="62">
        <v>2016</v>
      </c>
      <c r="X1568" s="66"/>
      <c r="Y1568" s="67"/>
      <c r="Z1568" s="69"/>
      <c r="AA1568" s="67"/>
      <c r="AB1568" s="69"/>
      <c r="AC1568" s="70"/>
      <c r="AD1568" s="70"/>
      <c r="AE1568" s="70"/>
      <c r="AF1568" s="70"/>
      <c r="AG1568" s="9"/>
      <c r="AH1568" s="321"/>
      <c r="AI1568" s="67"/>
      <c r="AJ1568" s="68"/>
      <c r="AK1568" s="7"/>
      <c r="AL1568" s="3"/>
      <c r="AM1568" s="2"/>
      <c r="AN1568" s="4"/>
      <c r="AO1568" s="3"/>
      <c r="AP1568" s="4"/>
      <c r="AQ1568" s="3"/>
      <c r="AR1568" s="4"/>
      <c r="AS1568" s="4"/>
      <c r="AT1568" s="4"/>
      <c r="AU1568" s="4"/>
      <c r="AV1568" s="4"/>
      <c r="AW1568" s="4"/>
      <c r="AX1568" s="8"/>
      <c r="BD1568" s="11"/>
      <c r="BE1568" s="11"/>
      <c r="BF1568" s="11"/>
      <c r="BG1568" s="11"/>
    </row>
    <row r="1569" spans="1:89" s="1" customFormat="1" ht="53.25" customHeight="1">
      <c r="A1569" s="371" t="s">
        <v>4623</v>
      </c>
      <c r="B1569" s="372" t="s">
        <v>23</v>
      </c>
      <c r="C1569" s="62" t="s">
        <v>4624</v>
      </c>
      <c r="D1569" s="62" t="s">
        <v>1776</v>
      </c>
      <c r="E1569" s="62" t="s">
        <v>4625</v>
      </c>
      <c r="F1569" s="91" t="s">
        <v>4626</v>
      </c>
      <c r="G1569" s="62" t="s">
        <v>35</v>
      </c>
      <c r="H1569" s="62">
        <v>0</v>
      </c>
      <c r="I1569" s="62">
        <v>470000000</v>
      </c>
      <c r="J1569" s="62" t="s">
        <v>25</v>
      </c>
      <c r="K1569" s="62" t="s">
        <v>3084</v>
      </c>
      <c r="L1569" s="62" t="s">
        <v>26</v>
      </c>
      <c r="M1569" s="65" t="s">
        <v>27</v>
      </c>
      <c r="N1569" s="64" t="s">
        <v>4442</v>
      </c>
      <c r="O1569" s="86" t="s">
        <v>28</v>
      </c>
      <c r="P1569" s="62">
        <v>796</v>
      </c>
      <c r="Q1569" s="62" t="s">
        <v>29</v>
      </c>
      <c r="R1569" s="62">
        <v>20</v>
      </c>
      <c r="S1569" s="164">
        <v>349.99999999999994</v>
      </c>
      <c r="T1569" s="66">
        <f t="shared" si="54"/>
        <v>6999.9999999999991</v>
      </c>
      <c r="U1569" s="66">
        <f t="shared" si="55"/>
        <v>7840</v>
      </c>
      <c r="V1569" s="182"/>
      <c r="W1569" s="62">
        <v>2016</v>
      </c>
      <c r="X1569" s="66"/>
      <c r="Y1569" s="67"/>
      <c r="Z1569" s="69"/>
      <c r="AA1569" s="67"/>
      <c r="AB1569" s="69"/>
      <c r="AC1569" s="70"/>
      <c r="AD1569" s="70"/>
      <c r="AE1569" s="70"/>
      <c r="AF1569" s="70"/>
      <c r="AG1569" s="9"/>
      <c r="AH1569" s="321"/>
      <c r="AI1569" s="67"/>
      <c r="AJ1569" s="68"/>
      <c r="AK1569" s="69"/>
      <c r="AL1569" s="68"/>
      <c r="AM1569" s="2"/>
      <c r="AN1569" s="4"/>
      <c r="AO1569" s="3"/>
      <c r="AP1569" s="4"/>
      <c r="AQ1569" s="3"/>
      <c r="AR1569" s="4"/>
      <c r="AS1569" s="4"/>
      <c r="AT1569" s="4"/>
      <c r="AU1569" s="4"/>
      <c r="AV1569" s="4"/>
      <c r="AW1569" s="4"/>
      <c r="AX1569" s="8"/>
      <c r="BD1569" s="11"/>
      <c r="BE1569" s="11"/>
      <c r="BF1569" s="11"/>
      <c r="BG1569" s="11"/>
    </row>
    <row r="1570" spans="1:89" s="1" customFormat="1" ht="53.25" customHeight="1">
      <c r="A1570" s="371" t="s">
        <v>4627</v>
      </c>
      <c r="B1570" s="372" t="s">
        <v>23</v>
      </c>
      <c r="C1570" s="62" t="s">
        <v>1780</v>
      </c>
      <c r="D1570" s="62" t="s">
        <v>1776</v>
      </c>
      <c r="E1570" s="62" t="s">
        <v>1781</v>
      </c>
      <c r="F1570" s="91" t="s">
        <v>4628</v>
      </c>
      <c r="G1570" s="62" t="s">
        <v>24</v>
      </c>
      <c r="H1570" s="62">
        <v>0</v>
      </c>
      <c r="I1570" s="62">
        <v>470000000</v>
      </c>
      <c r="J1570" s="62" t="s">
        <v>25</v>
      </c>
      <c r="K1570" s="62" t="s">
        <v>3084</v>
      </c>
      <c r="L1570" s="62" t="s">
        <v>26</v>
      </c>
      <c r="M1570" s="65" t="s">
        <v>27</v>
      </c>
      <c r="N1570" s="64" t="s">
        <v>4442</v>
      </c>
      <c r="O1570" s="86" t="s">
        <v>28</v>
      </c>
      <c r="P1570" s="62">
        <v>796</v>
      </c>
      <c r="Q1570" s="62" t="s">
        <v>29</v>
      </c>
      <c r="R1570" s="62" t="s">
        <v>3128</v>
      </c>
      <c r="S1570" s="164">
        <v>5113.3900000000003</v>
      </c>
      <c r="T1570" s="66">
        <f t="shared" si="54"/>
        <v>0</v>
      </c>
      <c r="U1570" s="66">
        <f t="shared" si="55"/>
        <v>0</v>
      </c>
      <c r="V1570" s="182"/>
      <c r="W1570" s="62">
        <v>2016</v>
      </c>
      <c r="X1570" s="66"/>
      <c r="Y1570" s="204"/>
      <c r="Z1570" s="69"/>
      <c r="AA1570" s="205"/>
      <c r="AB1570" s="7"/>
      <c r="AC1570" s="5"/>
      <c r="AD1570" s="5"/>
      <c r="AE1570" s="5"/>
      <c r="AF1570" s="5"/>
      <c r="AG1570" s="9"/>
      <c r="AH1570" s="321"/>
      <c r="AI1570" s="2"/>
      <c r="AJ1570" s="3"/>
      <c r="AK1570" s="7"/>
      <c r="AL1570" s="3"/>
      <c r="AM1570" s="2"/>
      <c r="AN1570" s="4"/>
      <c r="AO1570" s="3"/>
      <c r="AP1570" s="4"/>
      <c r="AQ1570" s="3"/>
      <c r="AR1570" s="4"/>
      <c r="AS1570" s="4"/>
      <c r="AT1570" s="4"/>
      <c r="AU1570" s="4"/>
      <c r="AV1570" s="4"/>
      <c r="AW1570" s="4"/>
      <c r="AX1570" s="8"/>
      <c r="BD1570" s="11"/>
      <c r="BE1570" s="11"/>
      <c r="BF1570" s="11"/>
      <c r="BG1570" s="11"/>
    </row>
    <row r="1571" spans="1:89" s="1" customFormat="1" ht="53.25" customHeight="1">
      <c r="A1571" s="371" t="s">
        <v>4629</v>
      </c>
      <c r="B1571" s="372" t="s">
        <v>23</v>
      </c>
      <c r="C1571" s="62" t="s">
        <v>2368</v>
      </c>
      <c r="D1571" s="62" t="s">
        <v>912</v>
      </c>
      <c r="E1571" s="62" t="s">
        <v>2369</v>
      </c>
      <c r="F1571" s="91" t="s">
        <v>4630</v>
      </c>
      <c r="G1571" s="62" t="s">
        <v>35</v>
      </c>
      <c r="H1571" s="62">
        <v>0</v>
      </c>
      <c r="I1571" s="62">
        <v>470000000</v>
      </c>
      <c r="J1571" s="62" t="s">
        <v>25</v>
      </c>
      <c r="K1571" s="62" t="s">
        <v>3084</v>
      </c>
      <c r="L1571" s="62" t="s">
        <v>26</v>
      </c>
      <c r="M1571" s="65" t="s">
        <v>27</v>
      </c>
      <c r="N1571" s="64" t="s">
        <v>4442</v>
      </c>
      <c r="O1571" s="86" t="s">
        <v>28</v>
      </c>
      <c r="P1571" s="62">
        <v>796</v>
      </c>
      <c r="Q1571" s="62" t="s">
        <v>29</v>
      </c>
      <c r="R1571" s="62">
        <v>400</v>
      </c>
      <c r="S1571" s="164">
        <v>200.89285714285711</v>
      </c>
      <c r="T1571" s="66">
        <f t="shared" si="54"/>
        <v>80357.142857142841</v>
      </c>
      <c r="U1571" s="66">
        <f t="shared" si="55"/>
        <v>89999.999999999985</v>
      </c>
      <c r="V1571" s="182"/>
      <c r="W1571" s="62">
        <v>2016</v>
      </c>
      <c r="X1571" s="66"/>
      <c r="Y1571" s="67"/>
      <c r="Z1571" s="69"/>
      <c r="AA1571" s="67"/>
      <c r="AB1571" s="69"/>
      <c r="AC1571" s="70"/>
      <c r="AD1571" s="70"/>
      <c r="AE1571" s="70"/>
      <c r="AF1571" s="70"/>
      <c r="AG1571" s="9"/>
      <c r="AH1571" s="321"/>
      <c r="AI1571" s="67"/>
      <c r="AJ1571" s="68"/>
      <c r="AK1571" s="69"/>
      <c r="AL1571" s="68"/>
      <c r="AM1571" s="2"/>
      <c r="AN1571" s="4"/>
      <c r="AO1571" s="3"/>
      <c r="AP1571" s="4"/>
      <c r="AQ1571" s="3"/>
      <c r="AR1571" s="4"/>
      <c r="AS1571" s="4"/>
      <c r="AT1571" s="4"/>
      <c r="AU1571" s="4"/>
      <c r="AV1571" s="4"/>
      <c r="AW1571" s="4"/>
      <c r="AX1571" s="8"/>
      <c r="BD1571" s="11"/>
      <c r="BE1571" s="11"/>
      <c r="BF1571" s="11"/>
      <c r="BG1571" s="11"/>
    </row>
    <row r="1572" spans="1:89" s="1" customFormat="1" ht="53.25" customHeight="1">
      <c r="A1572" s="371" t="s">
        <v>4631</v>
      </c>
      <c r="B1572" s="372" t="s">
        <v>23</v>
      </c>
      <c r="C1572" s="62" t="s">
        <v>4632</v>
      </c>
      <c r="D1572" s="62" t="s">
        <v>3991</v>
      </c>
      <c r="E1572" s="62" t="s">
        <v>4633</v>
      </c>
      <c r="F1572" s="91" t="s">
        <v>4634</v>
      </c>
      <c r="G1572" s="62" t="s">
        <v>35</v>
      </c>
      <c r="H1572" s="62">
        <v>0</v>
      </c>
      <c r="I1572" s="62">
        <v>470000000</v>
      </c>
      <c r="J1572" s="62" t="s">
        <v>25</v>
      </c>
      <c r="K1572" s="62" t="s">
        <v>3084</v>
      </c>
      <c r="L1572" s="62" t="s">
        <v>26</v>
      </c>
      <c r="M1572" s="65" t="s">
        <v>27</v>
      </c>
      <c r="N1572" s="64" t="s">
        <v>4442</v>
      </c>
      <c r="O1572" s="86" t="s">
        <v>28</v>
      </c>
      <c r="P1572" s="62">
        <v>796</v>
      </c>
      <c r="Q1572" s="62" t="s">
        <v>29</v>
      </c>
      <c r="R1572" s="62">
        <v>5</v>
      </c>
      <c r="S1572" s="164">
        <v>325.89285714285711</v>
      </c>
      <c r="T1572" s="66">
        <f t="shared" si="54"/>
        <v>1629.4642857142856</v>
      </c>
      <c r="U1572" s="66">
        <f t="shared" si="55"/>
        <v>1825</v>
      </c>
      <c r="V1572" s="182"/>
      <c r="W1572" s="62">
        <v>2016</v>
      </c>
      <c r="X1572" s="66"/>
      <c r="Y1572" s="67"/>
      <c r="Z1572" s="69"/>
      <c r="AA1572" s="67"/>
      <c r="AB1572" s="69"/>
      <c r="AC1572" s="70"/>
      <c r="AD1572" s="70"/>
      <c r="AE1572" s="70"/>
      <c r="AF1572" s="70"/>
      <c r="AG1572" s="9"/>
      <c r="AH1572" s="321"/>
      <c r="AI1572" s="67"/>
      <c r="AJ1572" s="68"/>
      <c r="AK1572" s="69"/>
      <c r="AL1572" s="68"/>
      <c r="AM1572" s="2"/>
      <c r="AN1572" s="4"/>
      <c r="AO1572" s="3"/>
      <c r="AP1572" s="4"/>
      <c r="AQ1572" s="3"/>
      <c r="AR1572" s="4"/>
      <c r="AS1572" s="4"/>
      <c r="AT1572" s="4"/>
      <c r="AU1572" s="4"/>
      <c r="AV1572" s="4"/>
      <c r="AW1572" s="4"/>
      <c r="AX1572" s="8"/>
      <c r="BD1572" s="11"/>
      <c r="BE1572" s="11"/>
      <c r="BF1572" s="11"/>
      <c r="BG1572" s="11"/>
    </row>
    <row r="1573" spans="1:89" s="1" customFormat="1" ht="53.25" customHeight="1">
      <c r="A1573" s="371" t="s">
        <v>4635</v>
      </c>
      <c r="B1573" s="372" t="s">
        <v>23</v>
      </c>
      <c r="C1573" s="62" t="s">
        <v>2431</v>
      </c>
      <c r="D1573" s="62" t="s">
        <v>1406</v>
      </c>
      <c r="E1573" s="62" t="s">
        <v>2432</v>
      </c>
      <c r="F1573" s="91" t="s">
        <v>4636</v>
      </c>
      <c r="G1573" s="62" t="s">
        <v>35</v>
      </c>
      <c r="H1573" s="62">
        <v>0</v>
      </c>
      <c r="I1573" s="62">
        <v>470000000</v>
      </c>
      <c r="J1573" s="62" t="s">
        <v>25</v>
      </c>
      <c r="K1573" s="62" t="s">
        <v>3084</v>
      </c>
      <c r="L1573" s="62" t="s">
        <v>26</v>
      </c>
      <c r="M1573" s="65" t="s">
        <v>27</v>
      </c>
      <c r="N1573" s="64" t="s">
        <v>4442</v>
      </c>
      <c r="O1573" s="86" t="s">
        <v>28</v>
      </c>
      <c r="P1573" s="62">
        <v>796</v>
      </c>
      <c r="Q1573" s="62" t="s">
        <v>29</v>
      </c>
      <c r="R1573" s="62">
        <v>500</v>
      </c>
      <c r="S1573" s="164">
        <v>69.642857142857139</v>
      </c>
      <c r="T1573" s="66">
        <f t="shared" si="54"/>
        <v>34821.428571428572</v>
      </c>
      <c r="U1573" s="66">
        <f t="shared" si="55"/>
        <v>39000.000000000007</v>
      </c>
      <c r="V1573" s="182"/>
      <c r="W1573" s="62">
        <v>2016</v>
      </c>
      <c r="X1573" s="66"/>
      <c r="Y1573" s="67"/>
      <c r="Z1573" s="69"/>
      <c r="AA1573" s="67"/>
      <c r="AB1573" s="69"/>
      <c r="AC1573" s="70"/>
      <c r="AD1573" s="70"/>
      <c r="AE1573" s="70"/>
      <c r="AF1573" s="70"/>
      <c r="AG1573" s="9"/>
      <c r="AH1573" s="321"/>
      <c r="AI1573" s="67"/>
      <c r="AJ1573" s="68"/>
      <c r="AK1573" s="69"/>
      <c r="AL1573" s="68"/>
      <c r="AM1573" s="2"/>
      <c r="AN1573" s="4"/>
      <c r="AO1573" s="3"/>
      <c r="AP1573" s="4"/>
      <c r="AQ1573" s="3"/>
      <c r="AR1573" s="4"/>
      <c r="AS1573" s="4"/>
      <c r="AT1573" s="4"/>
      <c r="AU1573" s="4"/>
      <c r="AV1573" s="4"/>
      <c r="AW1573" s="4"/>
      <c r="AX1573" s="8"/>
      <c r="BD1573" s="11"/>
      <c r="BE1573" s="11"/>
      <c r="BF1573" s="11"/>
      <c r="BG1573" s="11"/>
    </row>
    <row r="1574" spans="1:89" s="1" customFormat="1" ht="53.25" customHeight="1">
      <c r="A1574" s="371" t="s">
        <v>4637</v>
      </c>
      <c r="B1574" s="372" t="s">
        <v>23</v>
      </c>
      <c r="C1574" s="62" t="s">
        <v>2171</v>
      </c>
      <c r="D1574" s="62" t="s">
        <v>60</v>
      </c>
      <c r="E1574" s="62" t="s">
        <v>2172</v>
      </c>
      <c r="F1574" s="91" t="s">
        <v>4638</v>
      </c>
      <c r="G1574" s="62" t="s">
        <v>35</v>
      </c>
      <c r="H1574" s="62">
        <v>0</v>
      </c>
      <c r="I1574" s="62">
        <v>470000000</v>
      </c>
      <c r="J1574" s="62" t="s">
        <v>25</v>
      </c>
      <c r="K1574" s="62" t="s">
        <v>3084</v>
      </c>
      <c r="L1574" s="62" t="s">
        <v>26</v>
      </c>
      <c r="M1574" s="65" t="s">
        <v>27</v>
      </c>
      <c r="N1574" s="64" t="s">
        <v>4442</v>
      </c>
      <c r="O1574" s="86" t="s">
        <v>28</v>
      </c>
      <c r="P1574" s="62">
        <v>796</v>
      </c>
      <c r="Q1574" s="62" t="s">
        <v>29</v>
      </c>
      <c r="R1574" s="62">
        <v>20</v>
      </c>
      <c r="S1574" s="164">
        <v>7589.2857142857138</v>
      </c>
      <c r="T1574" s="66">
        <f t="shared" si="54"/>
        <v>151785.71428571426</v>
      </c>
      <c r="U1574" s="66">
        <f t="shared" si="55"/>
        <v>170000</v>
      </c>
      <c r="V1574" s="182"/>
      <c r="W1574" s="62">
        <v>2016</v>
      </c>
      <c r="X1574" s="66"/>
      <c r="Y1574" s="67"/>
      <c r="Z1574" s="69"/>
      <c r="AA1574" s="67"/>
      <c r="AB1574" s="69"/>
      <c r="AC1574" s="70"/>
      <c r="AD1574" s="70"/>
      <c r="AE1574" s="70"/>
      <c r="AF1574" s="70"/>
      <c r="AG1574" s="9"/>
      <c r="AH1574" s="321"/>
      <c r="AI1574" s="67"/>
      <c r="AJ1574" s="68"/>
      <c r="AK1574" s="69"/>
      <c r="AL1574" s="68"/>
      <c r="AM1574" s="2"/>
      <c r="AN1574" s="4"/>
      <c r="AO1574" s="3"/>
      <c r="AP1574" s="4"/>
      <c r="AQ1574" s="3"/>
      <c r="AR1574" s="4"/>
      <c r="AS1574" s="4"/>
      <c r="AT1574" s="4"/>
      <c r="AU1574" s="4"/>
      <c r="AV1574" s="4"/>
      <c r="AW1574" s="4"/>
      <c r="AX1574" s="8"/>
      <c r="BD1574" s="11"/>
      <c r="BE1574" s="11"/>
      <c r="BF1574" s="11"/>
      <c r="BG1574" s="11"/>
    </row>
    <row r="1575" spans="1:89" s="1" customFormat="1" ht="53.25" customHeight="1">
      <c r="A1575" s="371" t="s">
        <v>4639</v>
      </c>
      <c r="B1575" s="372" t="s">
        <v>23</v>
      </c>
      <c r="C1575" s="62" t="s">
        <v>1780</v>
      </c>
      <c r="D1575" s="62" t="s">
        <v>1776</v>
      </c>
      <c r="E1575" s="62" t="s">
        <v>1781</v>
      </c>
      <c r="F1575" s="91" t="s">
        <v>4640</v>
      </c>
      <c r="G1575" s="62" t="s">
        <v>24</v>
      </c>
      <c r="H1575" s="62">
        <v>0</v>
      </c>
      <c r="I1575" s="62">
        <v>470000000</v>
      </c>
      <c r="J1575" s="62" t="s">
        <v>25</v>
      </c>
      <c r="K1575" s="62" t="s">
        <v>3084</v>
      </c>
      <c r="L1575" s="62" t="s">
        <v>26</v>
      </c>
      <c r="M1575" s="65" t="s">
        <v>27</v>
      </c>
      <c r="N1575" s="64" t="s">
        <v>4442</v>
      </c>
      <c r="O1575" s="86" t="s">
        <v>28</v>
      </c>
      <c r="P1575" s="62">
        <v>796</v>
      </c>
      <c r="Q1575" s="62" t="s">
        <v>29</v>
      </c>
      <c r="R1575" s="62" t="s">
        <v>3128</v>
      </c>
      <c r="S1575" s="164">
        <v>5113.3900000000003</v>
      </c>
      <c r="T1575" s="66">
        <f t="shared" si="54"/>
        <v>0</v>
      </c>
      <c r="U1575" s="66">
        <f t="shared" si="55"/>
        <v>0</v>
      </c>
      <c r="V1575" s="182"/>
      <c r="W1575" s="62">
        <v>2016</v>
      </c>
      <c r="X1575" s="66"/>
      <c r="Y1575" s="204"/>
      <c r="Z1575" s="69"/>
      <c r="AA1575" s="205"/>
      <c r="AB1575" s="7"/>
      <c r="AC1575" s="5"/>
      <c r="AD1575" s="5"/>
      <c r="AE1575" s="5"/>
      <c r="AF1575" s="5"/>
      <c r="AG1575" s="9"/>
      <c r="AH1575" s="321"/>
      <c r="AI1575" s="2"/>
      <c r="AJ1575" s="3"/>
      <c r="AK1575" s="7"/>
      <c r="AL1575" s="3"/>
      <c r="AM1575" s="2"/>
      <c r="AN1575" s="4"/>
      <c r="AO1575" s="3"/>
      <c r="AP1575" s="4"/>
      <c r="AQ1575" s="3"/>
      <c r="AR1575" s="4"/>
      <c r="AS1575" s="4"/>
      <c r="AT1575" s="4"/>
      <c r="AU1575" s="4"/>
      <c r="AV1575" s="4"/>
      <c r="AW1575" s="4"/>
      <c r="AX1575" s="8"/>
      <c r="BD1575" s="11"/>
      <c r="BE1575" s="11"/>
      <c r="BF1575" s="11"/>
      <c r="BG1575" s="11"/>
    </row>
    <row r="1576" spans="1:89" s="1" customFormat="1" ht="53.25" customHeight="1">
      <c r="A1576" s="371" t="s">
        <v>4641</v>
      </c>
      <c r="B1576" s="372" t="s">
        <v>23</v>
      </c>
      <c r="C1576" s="62" t="s">
        <v>3944</v>
      </c>
      <c r="D1576" s="62" t="s">
        <v>1389</v>
      </c>
      <c r="E1576" s="62" t="s">
        <v>3945</v>
      </c>
      <c r="F1576" s="91" t="s">
        <v>4642</v>
      </c>
      <c r="G1576" s="62" t="s">
        <v>24</v>
      </c>
      <c r="H1576" s="62">
        <v>0</v>
      </c>
      <c r="I1576" s="62">
        <v>470000000</v>
      </c>
      <c r="J1576" s="62" t="s">
        <v>25</v>
      </c>
      <c r="K1576" s="62" t="s">
        <v>3084</v>
      </c>
      <c r="L1576" s="62" t="s">
        <v>26</v>
      </c>
      <c r="M1576" s="65" t="s">
        <v>27</v>
      </c>
      <c r="N1576" s="64" t="s">
        <v>4442</v>
      </c>
      <c r="O1576" s="86" t="s">
        <v>28</v>
      </c>
      <c r="P1576" s="62" t="s">
        <v>806</v>
      </c>
      <c r="Q1576" s="62" t="s">
        <v>805</v>
      </c>
      <c r="R1576" s="62" t="s">
        <v>3128</v>
      </c>
      <c r="S1576" s="164">
        <v>3660.71</v>
      </c>
      <c r="T1576" s="66">
        <f t="shared" si="54"/>
        <v>0</v>
      </c>
      <c r="U1576" s="66">
        <f t="shared" si="55"/>
        <v>0</v>
      </c>
      <c r="V1576" s="182"/>
      <c r="W1576" s="62">
        <v>2016</v>
      </c>
      <c r="X1576" s="66"/>
      <c r="Y1576" s="204"/>
      <c r="Z1576" s="69"/>
      <c r="AA1576" s="205"/>
      <c r="AB1576" s="7"/>
      <c r="AC1576" s="5"/>
      <c r="AD1576" s="5"/>
      <c r="AE1576" s="5"/>
      <c r="AF1576" s="5"/>
      <c r="AG1576" s="9"/>
      <c r="AH1576" s="321"/>
      <c r="AI1576" s="2"/>
      <c r="AJ1576" s="3"/>
      <c r="AK1576" s="7"/>
      <c r="AL1576" s="3"/>
      <c r="AM1576" s="2"/>
      <c r="AN1576" s="4"/>
      <c r="AO1576" s="3"/>
      <c r="AP1576" s="4"/>
      <c r="AQ1576" s="3"/>
      <c r="AR1576" s="4"/>
      <c r="AS1576" s="4"/>
      <c r="AT1576" s="4"/>
      <c r="AU1576" s="4"/>
      <c r="AV1576" s="4"/>
      <c r="AW1576" s="4"/>
      <c r="AX1576" s="8"/>
      <c r="BD1576" s="11"/>
      <c r="BE1576" s="11"/>
      <c r="BF1576" s="11"/>
      <c r="BG1576" s="11"/>
    </row>
    <row r="1577" spans="1:89" s="22" customFormat="1" ht="53.25" customHeight="1">
      <c r="A1577" s="371" t="s">
        <v>4643</v>
      </c>
      <c r="B1577" s="372" t="s">
        <v>23</v>
      </c>
      <c r="C1577" s="62" t="s">
        <v>4644</v>
      </c>
      <c r="D1577" s="62" t="s">
        <v>4645</v>
      </c>
      <c r="E1577" s="62" t="s">
        <v>4646</v>
      </c>
      <c r="F1577" s="91" t="s">
        <v>5065</v>
      </c>
      <c r="G1577" s="62" t="s">
        <v>24</v>
      </c>
      <c r="H1577" s="62">
        <v>0</v>
      </c>
      <c r="I1577" s="62">
        <v>470000000</v>
      </c>
      <c r="J1577" s="62" t="s">
        <v>25</v>
      </c>
      <c r="K1577" s="62" t="s">
        <v>3084</v>
      </c>
      <c r="L1577" s="62" t="s">
        <v>26</v>
      </c>
      <c r="M1577" s="65" t="s">
        <v>27</v>
      </c>
      <c r="N1577" s="64" t="s">
        <v>4442</v>
      </c>
      <c r="O1577" s="86" t="s">
        <v>28</v>
      </c>
      <c r="P1577" s="62">
        <v>796</v>
      </c>
      <c r="Q1577" s="62" t="s">
        <v>29</v>
      </c>
      <c r="R1577" s="62">
        <v>1</v>
      </c>
      <c r="S1577" s="164">
        <v>271101.78999999998</v>
      </c>
      <c r="T1577" s="66">
        <f t="shared" si="54"/>
        <v>271101.78999999998</v>
      </c>
      <c r="U1577" s="66">
        <f t="shared" si="55"/>
        <v>303634.0048</v>
      </c>
      <c r="V1577" s="62"/>
      <c r="W1577" s="62">
        <v>2016</v>
      </c>
      <c r="X1577" s="66"/>
      <c r="Y1577" s="67"/>
      <c r="Z1577" s="69"/>
      <c r="AA1577" s="67"/>
      <c r="AB1577" s="69"/>
      <c r="AC1577" s="70"/>
      <c r="AD1577" s="70"/>
      <c r="AE1577" s="70"/>
      <c r="AF1577" s="70"/>
      <c r="AG1577" s="71"/>
      <c r="AH1577" s="318"/>
      <c r="AI1577" s="67"/>
      <c r="AJ1577" s="68"/>
      <c r="AK1577" s="69"/>
      <c r="AL1577" s="68"/>
      <c r="AM1577" s="67"/>
      <c r="AN1577" s="72"/>
      <c r="AO1577" s="68"/>
      <c r="AP1577" s="72"/>
      <c r="AQ1577" s="68"/>
      <c r="AR1577" s="72"/>
      <c r="AS1577" s="72"/>
      <c r="AT1577" s="72"/>
      <c r="AU1577" s="72"/>
      <c r="AV1577" s="72"/>
      <c r="AW1577" s="72"/>
      <c r="AX1577" s="510"/>
      <c r="BD1577" s="293"/>
      <c r="BE1577" s="293"/>
      <c r="BF1577" s="293"/>
      <c r="BG1577" s="293"/>
    </row>
    <row r="1578" spans="1:89" s="1" customFormat="1" ht="53.25" customHeight="1">
      <c r="A1578" s="371" t="s">
        <v>4647</v>
      </c>
      <c r="B1578" s="372" t="s">
        <v>23</v>
      </c>
      <c r="C1578" s="62" t="s">
        <v>3460</v>
      </c>
      <c r="D1578" s="62" t="s">
        <v>3461</v>
      </c>
      <c r="E1578" s="62" t="s">
        <v>3462</v>
      </c>
      <c r="F1578" s="91" t="s">
        <v>4648</v>
      </c>
      <c r="G1578" s="62" t="s">
        <v>40</v>
      </c>
      <c r="H1578" s="62">
        <v>0</v>
      </c>
      <c r="I1578" s="62">
        <v>470000000</v>
      </c>
      <c r="J1578" s="62" t="s">
        <v>25</v>
      </c>
      <c r="K1578" s="62" t="s">
        <v>3084</v>
      </c>
      <c r="L1578" s="62" t="s">
        <v>26</v>
      </c>
      <c r="M1578" s="65" t="s">
        <v>27</v>
      </c>
      <c r="N1578" s="64" t="s">
        <v>4442</v>
      </c>
      <c r="O1578" s="86" t="s">
        <v>28</v>
      </c>
      <c r="P1578" s="62">
        <v>796</v>
      </c>
      <c r="Q1578" s="62" t="s">
        <v>29</v>
      </c>
      <c r="R1578" s="62">
        <v>10</v>
      </c>
      <c r="S1578" s="164">
        <v>1370767.857142857</v>
      </c>
      <c r="T1578" s="66">
        <f t="shared" si="54"/>
        <v>13707678.571428571</v>
      </c>
      <c r="U1578" s="66">
        <f t="shared" si="55"/>
        <v>15352600</v>
      </c>
      <c r="V1578" s="182"/>
      <c r="W1578" s="62">
        <v>2016</v>
      </c>
      <c r="X1578" s="66"/>
      <c r="Y1578" s="67"/>
      <c r="Z1578" s="69"/>
      <c r="AA1578" s="67"/>
      <c r="AB1578" s="132"/>
      <c r="AC1578" s="70"/>
      <c r="AD1578" s="70"/>
      <c r="AE1578" s="70"/>
      <c r="AF1578" s="70"/>
      <c r="AG1578" s="9"/>
      <c r="AH1578" s="321"/>
      <c r="AI1578" s="67"/>
      <c r="AJ1578" s="68"/>
      <c r="AK1578" s="69"/>
      <c r="AL1578" s="68"/>
      <c r="AM1578" s="2"/>
      <c r="AN1578" s="4"/>
      <c r="AO1578" s="3"/>
      <c r="AP1578" s="4"/>
      <c r="AQ1578" s="3"/>
      <c r="AR1578" s="4"/>
      <c r="AS1578" s="4"/>
      <c r="AT1578" s="4"/>
      <c r="AU1578" s="4"/>
      <c r="AV1578" s="4"/>
      <c r="AW1578" s="4"/>
      <c r="AX1578" s="8"/>
      <c r="BD1578" s="11"/>
      <c r="BE1578" s="11"/>
      <c r="BF1578" s="11"/>
      <c r="BG1578" s="11"/>
    </row>
    <row r="1579" spans="1:89" s="1" customFormat="1" ht="53.25" customHeight="1">
      <c r="A1579" s="371" t="s">
        <v>4649</v>
      </c>
      <c r="B1579" s="372" t="s">
        <v>23</v>
      </c>
      <c r="C1579" s="62" t="s">
        <v>3460</v>
      </c>
      <c r="D1579" s="62" t="s">
        <v>3461</v>
      </c>
      <c r="E1579" s="62" t="s">
        <v>3462</v>
      </c>
      <c r="F1579" s="91" t="s">
        <v>4650</v>
      </c>
      <c r="G1579" s="62" t="s">
        <v>40</v>
      </c>
      <c r="H1579" s="62">
        <v>0</v>
      </c>
      <c r="I1579" s="62">
        <v>470000000</v>
      </c>
      <c r="J1579" s="62" t="s">
        <v>25</v>
      </c>
      <c r="K1579" s="62" t="s">
        <v>3084</v>
      </c>
      <c r="L1579" s="62" t="s">
        <v>26</v>
      </c>
      <c r="M1579" s="65" t="s">
        <v>27</v>
      </c>
      <c r="N1579" s="64" t="s">
        <v>4442</v>
      </c>
      <c r="O1579" s="86" t="s">
        <v>28</v>
      </c>
      <c r="P1579" s="62">
        <v>796</v>
      </c>
      <c r="Q1579" s="62" t="s">
        <v>29</v>
      </c>
      <c r="R1579" s="62">
        <v>8</v>
      </c>
      <c r="S1579" s="164">
        <v>1095625</v>
      </c>
      <c r="T1579" s="66">
        <f t="shared" si="54"/>
        <v>8765000</v>
      </c>
      <c r="U1579" s="66">
        <f t="shared" si="55"/>
        <v>9816800.0000000019</v>
      </c>
      <c r="V1579" s="182"/>
      <c r="W1579" s="62">
        <v>2016</v>
      </c>
      <c r="X1579" s="66"/>
      <c r="Y1579" s="67"/>
      <c r="Z1579" s="69"/>
      <c r="AA1579" s="67"/>
      <c r="AB1579" s="132"/>
      <c r="AC1579" s="70"/>
      <c r="AD1579" s="70"/>
      <c r="AE1579" s="70"/>
      <c r="AF1579" s="70"/>
      <c r="AG1579" s="9"/>
      <c r="AH1579" s="321"/>
      <c r="AI1579" s="67"/>
      <c r="AJ1579" s="68"/>
      <c r="AK1579" s="69"/>
      <c r="AL1579" s="68"/>
      <c r="AM1579" s="2"/>
      <c r="AN1579" s="4"/>
      <c r="AO1579" s="3"/>
      <c r="AP1579" s="4"/>
      <c r="AQ1579" s="3"/>
      <c r="AR1579" s="4"/>
      <c r="AS1579" s="4"/>
      <c r="AT1579" s="4"/>
      <c r="AU1579" s="4"/>
      <c r="AV1579" s="4"/>
      <c r="AW1579" s="4"/>
      <c r="AX1579" s="8"/>
      <c r="BD1579" s="11"/>
      <c r="BE1579" s="11"/>
      <c r="BF1579" s="11"/>
      <c r="BG1579" s="11"/>
    </row>
    <row r="1580" spans="1:89" s="1" customFormat="1" ht="53.25" customHeight="1">
      <c r="A1580" s="371" t="s">
        <v>4651</v>
      </c>
      <c r="B1580" s="372" t="s">
        <v>23</v>
      </c>
      <c r="C1580" s="62" t="s">
        <v>4446</v>
      </c>
      <c r="D1580" s="62" t="s">
        <v>1441</v>
      </c>
      <c r="E1580" s="62" t="s">
        <v>4447</v>
      </c>
      <c r="F1580" s="91" t="s">
        <v>4652</v>
      </c>
      <c r="G1580" s="62" t="s">
        <v>40</v>
      </c>
      <c r="H1580" s="62">
        <v>0</v>
      </c>
      <c r="I1580" s="62">
        <v>470000000</v>
      </c>
      <c r="J1580" s="62" t="s">
        <v>25</v>
      </c>
      <c r="K1580" s="62" t="s">
        <v>3084</v>
      </c>
      <c r="L1580" s="62" t="s">
        <v>26</v>
      </c>
      <c r="M1580" s="65" t="s">
        <v>27</v>
      </c>
      <c r="N1580" s="64" t="s">
        <v>4442</v>
      </c>
      <c r="O1580" s="86" t="s">
        <v>28</v>
      </c>
      <c r="P1580" s="62">
        <v>796</v>
      </c>
      <c r="Q1580" s="62" t="s">
        <v>29</v>
      </c>
      <c r="R1580" s="62">
        <v>8</v>
      </c>
      <c r="S1580" s="164">
        <v>769705.35714285704</v>
      </c>
      <c r="T1580" s="66">
        <f t="shared" si="54"/>
        <v>6157642.8571428563</v>
      </c>
      <c r="U1580" s="66">
        <f t="shared" si="55"/>
        <v>6896560</v>
      </c>
      <c r="V1580" s="182"/>
      <c r="W1580" s="62">
        <v>2016</v>
      </c>
      <c r="X1580" s="66"/>
      <c r="Y1580" s="67"/>
      <c r="Z1580" s="69"/>
      <c r="AA1580" s="67"/>
      <c r="AB1580" s="132"/>
      <c r="AC1580" s="70"/>
      <c r="AD1580" s="70"/>
      <c r="AE1580" s="70"/>
      <c r="AF1580" s="70"/>
      <c r="AG1580" s="9"/>
      <c r="AH1580" s="321"/>
      <c r="AI1580" s="67"/>
      <c r="AJ1580" s="68"/>
      <c r="AK1580" s="69"/>
      <c r="AL1580" s="68"/>
      <c r="AM1580" s="2"/>
      <c r="AN1580" s="4"/>
      <c r="AO1580" s="3"/>
      <c r="AP1580" s="4"/>
      <c r="AQ1580" s="3"/>
      <c r="AR1580" s="4"/>
      <c r="AS1580" s="4"/>
      <c r="AT1580" s="4"/>
      <c r="AU1580" s="4"/>
      <c r="AV1580" s="4"/>
      <c r="AW1580" s="4"/>
      <c r="AX1580" s="8"/>
      <c r="BD1580" s="11"/>
      <c r="BE1580" s="11"/>
      <c r="BF1580" s="11"/>
      <c r="BG1580" s="11"/>
    </row>
    <row r="1581" spans="1:89" s="1" customFormat="1" ht="53.25" customHeight="1">
      <c r="A1581" s="371" t="s">
        <v>4653</v>
      </c>
      <c r="B1581" s="372" t="s">
        <v>23</v>
      </c>
      <c r="C1581" s="62" t="s">
        <v>4654</v>
      </c>
      <c r="D1581" s="62" t="s">
        <v>1389</v>
      </c>
      <c r="E1581" s="62" t="s">
        <v>4655</v>
      </c>
      <c r="F1581" s="91" t="s">
        <v>4656</v>
      </c>
      <c r="G1581" s="62" t="s">
        <v>40</v>
      </c>
      <c r="H1581" s="62">
        <v>0</v>
      </c>
      <c r="I1581" s="62">
        <v>470000000</v>
      </c>
      <c r="J1581" s="62" t="s">
        <v>25</v>
      </c>
      <c r="K1581" s="62" t="s">
        <v>3084</v>
      </c>
      <c r="L1581" s="62" t="s">
        <v>26</v>
      </c>
      <c r="M1581" s="65" t="s">
        <v>27</v>
      </c>
      <c r="N1581" s="64" t="s">
        <v>4442</v>
      </c>
      <c r="O1581" s="86" t="s">
        <v>28</v>
      </c>
      <c r="P1581" s="87">
        <v>796</v>
      </c>
      <c r="Q1581" s="87" t="s">
        <v>29</v>
      </c>
      <c r="R1581" s="62">
        <v>16</v>
      </c>
      <c r="S1581" s="164">
        <v>41178.571428571428</v>
      </c>
      <c r="T1581" s="66">
        <f t="shared" si="54"/>
        <v>658857.14285714284</v>
      </c>
      <c r="U1581" s="66">
        <f t="shared" si="55"/>
        <v>737920</v>
      </c>
      <c r="V1581" s="182"/>
      <c r="W1581" s="62">
        <v>2016</v>
      </c>
      <c r="X1581" s="66"/>
      <c r="Y1581" s="67"/>
      <c r="Z1581" s="69"/>
      <c r="AA1581" s="67"/>
      <c r="AB1581" s="132"/>
      <c r="AC1581" s="70"/>
      <c r="AD1581" s="70"/>
      <c r="AE1581" s="70"/>
      <c r="AF1581" s="70"/>
      <c r="AG1581" s="9"/>
      <c r="AH1581" s="321"/>
      <c r="AI1581" s="67"/>
      <c r="AJ1581" s="68"/>
      <c r="AK1581" s="69"/>
      <c r="AL1581" s="68"/>
      <c r="AM1581" s="2"/>
      <c r="AN1581" s="4"/>
      <c r="AO1581" s="3"/>
      <c r="AP1581" s="4"/>
      <c r="AQ1581" s="3"/>
      <c r="AR1581" s="4"/>
      <c r="AS1581" s="4"/>
      <c r="AT1581" s="4"/>
      <c r="AU1581" s="4"/>
      <c r="AV1581" s="4"/>
      <c r="AW1581" s="4"/>
      <c r="AX1581" s="8"/>
      <c r="BD1581" s="11"/>
      <c r="BE1581" s="11"/>
      <c r="BF1581" s="11"/>
      <c r="BG1581" s="11"/>
    </row>
    <row r="1582" spans="1:89" s="1" customFormat="1" ht="53.25" customHeight="1">
      <c r="A1582" s="371" t="s">
        <v>4657</v>
      </c>
      <c r="B1582" s="372" t="s">
        <v>23</v>
      </c>
      <c r="C1582" s="62" t="s">
        <v>5066</v>
      </c>
      <c r="D1582" s="62" t="s">
        <v>1389</v>
      </c>
      <c r="E1582" s="62" t="s">
        <v>5067</v>
      </c>
      <c r="F1582" s="91" t="s">
        <v>4658</v>
      </c>
      <c r="G1582" s="62" t="s">
        <v>40</v>
      </c>
      <c r="H1582" s="62">
        <v>0</v>
      </c>
      <c r="I1582" s="62">
        <v>470000000</v>
      </c>
      <c r="J1582" s="62" t="s">
        <v>25</v>
      </c>
      <c r="K1582" s="62" t="s">
        <v>3084</v>
      </c>
      <c r="L1582" s="62" t="s">
        <v>26</v>
      </c>
      <c r="M1582" s="65" t="s">
        <v>27</v>
      </c>
      <c r="N1582" s="64" t="s">
        <v>4442</v>
      </c>
      <c r="O1582" s="86" t="s">
        <v>28</v>
      </c>
      <c r="P1582" s="87">
        <v>796</v>
      </c>
      <c r="Q1582" s="87" t="s">
        <v>29</v>
      </c>
      <c r="R1582" s="62" t="s">
        <v>4229</v>
      </c>
      <c r="S1582" s="164">
        <v>100866.07142857142</v>
      </c>
      <c r="T1582" s="66">
        <f t="shared" si="54"/>
        <v>504330.3571428571</v>
      </c>
      <c r="U1582" s="66">
        <f t="shared" si="55"/>
        <v>564850</v>
      </c>
      <c r="V1582" s="182"/>
      <c r="W1582" s="62">
        <v>2016</v>
      </c>
      <c r="X1582" s="66"/>
      <c r="Y1582" s="67"/>
      <c r="Z1582" s="69"/>
      <c r="AA1582" s="67"/>
      <c r="AB1582" s="132"/>
      <c r="AC1582" s="70"/>
      <c r="AD1582" s="70"/>
      <c r="AE1582" s="70"/>
      <c r="AF1582" s="70"/>
      <c r="AG1582" s="9"/>
      <c r="AH1582" s="321"/>
      <c r="AI1582" s="67"/>
      <c r="AJ1582" s="68"/>
      <c r="AK1582" s="69"/>
      <c r="AL1582" s="68"/>
      <c r="AM1582" s="2"/>
      <c r="AN1582" s="4"/>
      <c r="AO1582" s="3"/>
      <c r="AP1582" s="4"/>
      <c r="AQ1582" s="3"/>
      <c r="AR1582" s="4"/>
      <c r="AS1582" s="4"/>
      <c r="AT1582" s="4"/>
      <c r="AU1582" s="4"/>
      <c r="AV1582" s="4"/>
      <c r="AW1582" s="4"/>
      <c r="AX1582" s="8"/>
      <c r="BD1582" s="11"/>
      <c r="BE1582" s="11"/>
      <c r="BF1582" s="11"/>
      <c r="BG1582" s="11"/>
    </row>
    <row r="1583" spans="1:89" s="1" customFormat="1" ht="53.25" customHeight="1">
      <c r="A1583" s="371" t="s">
        <v>4659</v>
      </c>
      <c r="B1583" s="372" t="s">
        <v>23</v>
      </c>
      <c r="C1583" s="62" t="s">
        <v>4660</v>
      </c>
      <c r="D1583" s="62" t="s">
        <v>4661</v>
      </c>
      <c r="E1583" s="62" t="s">
        <v>4662</v>
      </c>
      <c r="F1583" s="91" t="s">
        <v>4663</v>
      </c>
      <c r="G1583" s="62" t="s">
        <v>40</v>
      </c>
      <c r="H1583" s="62">
        <v>0</v>
      </c>
      <c r="I1583" s="62">
        <v>470000000</v>
      </c>
      <c r="J1583" s="62" t="s">
        <v>25</v>
      </c>
      <c r="K1583" s="62" t="s">
        <v>3084</v>
      </c>
      <c r="L1583" s="62" t="s">
        <v>26</v>
      </c>
      <c r="M1583" s="65" t="s">
        <v>27</v>
      </c>
      <c r="N1583" s="64" t="s">
        <v>4442</v>
      </c>
      <c r="O1583" s="86" t="s">
        <v>28</v>
      </c>
      <c r="P1583" s="87">
        <v>796</v>
      </c>
      <c r="Q1583" s="87" t="s">
        <v>29</v>
      </c>
      <c r="R1583" s="62">
        <v>16</v>
      </c>
      <c r="S1583" s="164">
        <v>101580.35714285713</v>
      </c>
      <c r="T1583" s="66">
        <f t="shared" si="54"/>
        <v>1625285.7142857141</v>
      </c>
      <c r="U1583" s="66">
        <f t="shared" si="55"/>
        <v>1820320</v>
      </c>
      <c r="V1583" s="182"/>
      <c r="W1583" s="62">
        <v>2016</v>
      </c>
      <c r="X1583" s="66"/>
      <c r="Y1583" s="67"/>
      <c r="Z1583" s="69"/>
      <c r="AA1583" s="67"/>
      <c r="AB1583" s="132"/>
      <c r="AC1583" s="70"/>
      <c r="AD1583" s="70"/>
      <c r="AE1583" s="70"/>
      <c r="AF1583" s="70"/>
      <c r="AG1583" s="9"/>
      <c r="AH1583" s="321"/>
      <c r="AI1583" s="67"/>
      <c r="AJ1583" s="68"/>
      <c r="AK1583" s="69"/>
      <c r="AL1583" s="68"/>
      <c r="AM1583" s="2"/>
      <c r="AN1583" s="4"/>
      <c r="AO1583" s="3"/>
      <c r="AP1583" s="4"/>
      <c r="AQ1583" s="3"/>
      <c r="AR1583" s="4"/>
      <c r="AS1583" s="4"/>
      <c r="AT1583" s="4"/>
      <c r="AU1583" s="4"/>
      <c r="AV1583" s="4"/>
      <c r="AW1583" s="4"/>
      <c r="AX1583" s="8"/>
      <c r="BD1583" s="11"/>
      <c r="BE1583" s="11"/>
      <c r="BF1583" s="11"/>
      <c r="BG1583" s="11"/>
    </row>
    <row r="1584" spans="1:89" s="12" customFormat="1" ht="70.5" customHeight="1">
      <c r="A1584" s="371" t="s">
        <v>4664</v>
      </c>
      <c r="B1584" s="372" t="s">
        <v>23</v>
      </c>
      <c r="C1584" s="79" t="s">
        <v>3089</v>
      </c>
      <c r="D1584" s="79" t="s">
        <v>1389</v>
      </c>
      <c r="E1584" s="80" t="s">
        <v>3090</v>
      </c>
      <c r="F1584" s="81" t="s">
        <v>1341</v>
      </c>
      <c r="G1584" s="62" t="s">
        <v>35</v>
      </c>
      <c r="H1584" s="62">
        <v>0</v>
      </c>
      <c r="I1584" s="62">
        <v>470000000</v>
      </c>
      <c r="J1584" s="62" t="s">
        <v>25</v>
      </c>
      <c r="K1584" s="62" t="s">
        <v>3084</v>
      </c>
      <c r="L1584" s="62" t="s">
        <v>26</v>
      </c>
      <c r="M1584" s="65" t="s">
        <v>27</v>
      </c>
      <c r="N1584" s="64" t="s">
        <v>4442</v>
      </c>
      <c r="O1584" s="86" t="s">
        <v>28</v>
      </c>
      <c r="P1584" s="103" t="s">
        <v>806</v>
      </c>
      <c r="Q1584" s="103" t="s">
        <v>805</v>
      </c>
      <c r="R1584" s="87">
        <v>7625</v>
      </c>
      <c r="S1584" s="88">
        <v>100</v>
      </c>
      <c r="T1584" s="89">
        <f t="shared" si="54"/>
        <v>762500</v>
      </c>
      <c r="U1584" s="90">
        <f t="shared" si="55"/>
        <v>854000.00000000012</v>
      </c>
      <c r="V1584" s="181"/>
      <c r="W1584" s="62">
        <v>2016</v>
      </c>
      <c r="X1584" s="89"/>
      <c r="Y1584" s="107"/>
      <c r="Z1584" s="368"/>
      <c r="AA1584" s="67"/>
      <c r="AB1584" s="69"/>
      <c r="AC1584" s="70"/>
      <c r="AD1584" s="70"/>
      <c r="AE1584" s="70"/>
      <c r="AF1584" s="70"/>
      <c r="AG1584" s="71"/>
      <c r="AH1584" s="318"/>
      <c r="AI1584" s="67"/>
      <c r="AJ1584" s="68"/>
      <c r="AK1584" s="434"/>
      <c r="AL1584" s="368"/>
      <c r="AM1584" s="74"/>
      <c r="AN1584" s="74"/>
      <c r="AO1584" s="74"/>
      <c r="AP1584" s="449"/>
      <c r="AQ1584" s="74"/>
      <c r="AR1584" s="74"/>
      <c r="AS1584" s="74"/>
      <c r="AT1584" s="74"/>
      <c r="AU1584" s="74"/>
      <c r="AV1584" s="74"/>
      <c r="AW1584" s="74"/>
      <c r="AX1584" s="74"/>
      <c r="AY1584" s="74"/>
      <c r="AZ1584" s="74"/>
      <c r="BA1584" s="74"/>
      <c r="BB1584" s="74"/>
      <c r="BC1584" s="74"/>
      <c r="BD1584" s="74"/>
      <c r="BE1584" s="74"/>
      <c r="BF1584" s="74"/>
      <c r="BG1584" s="74"/>
      <c r="BH1584" s="74"/>
      <c r="BI1584" s="74"/>
      <c r="BJ1584" s="74"/>
      <c r="BK1584" s="74"/>
      <c r="BL1584" s="74"/>
      <c r="BM1584" s="401"/>
      <c r="BN1584" s="401"/>
      <c r="BO1584" s="401"/>
      <c r="BP1584" s="401"/>
      <c r="BQ1584" s="401"/>
      <c r="BR1584" s="401"/>
      <c r="BS1584" s="401"/>
      <c r="BT1584" s="401"/>
      <c r="BU1584" s="401"/>
      <c r="BV1584" s="401"/>
      <c r="BW1584" s="401"/>
      <c r="BX1584" s="401"/>
      <c r="BY1584" s="401"/>
      <c r="BZ1584" s="401"/>
      <c r="CA1584" s="401"/>
      <c r="CB1584" s="401"/>
      <c r="CC1584" s="401"/>
      <c r="CD1584" s="401"/>
      <c r="CE1584" s="401"/>
      <c r="CF1584" s="401"/>
      <c r="CG1584" s="401"/>
      <c r="CH1584" s="401"/>
      <c r="CI1584" s="401"/>
      <c r="CJ1584" s="401"/>
      <c r="CK1584" s="401"/>
    </row>
    <row r="1585" spans="1:59" s="22" customFormat="1" ht="53.25" customHeight="1">
      <c r="A1585" s="371" t="s">
        <v>4665</v>
      </c>
      <c r="B1585" s="372" t="s">
        <v>23</v>
      </c>
      <c r="C1585" s="62" t="s">
        <v>2441</v>
      </c>
      <c r="D1585" s="62" t="s">
        <v>1389</v>
      </c>
      <c r="E1585" s="62" t="s">
        <v>2442</v>
      </c>
      <c r="F1585" s="91" t="s">
        <v>2385</v>
      </c>
      <c r="G1585" s="62" t="s">
        <v>24</v>
      </c>
      <c r="H1585" s="62">
        <v>0</v>
      </c>
      <c r="I1585" s="62">
        <v>470000000</v>
      </c>
      <c r="J1585" s="62" t="s">
        <v>25</v>
      </c>
      <c r="K1585" s="62" t="s">
        <v>3084</v>
      </c>
      <c r="L1585" s="62" t="s">
        <v>26</v>
      </c>
      <c r="M1585" s="65" t="s">
        <v>27</v>
      </c>
      <c r="N1585" s="64" t="s">
        <v>4442</v>
      </c>
      <c r="O1585" s="86" t="s">
        <v>28</v>
      </c>
      <c r="P1585" s="87" t="s">
        <v>806</v>
      </c>
      <c r="Q1585" s="62" t="s">
        <v>805</v>
      </c>
      <c r="R1585" s="62">
        <v>560</v>
      </c>
      <c r="S1585" s="164">
        <v>337.49999999999994</v>
      </c>
      <c r="T1585" s="66">
        <f t="shared" si="54"/>
        <v>188999.99999999997</v>
      </c>
      <c r="U1585" s="66">
        <f t="shared" si="55"/>
        <v>211680</v>
      </c>
      <c r="V1585" s="62"/>
      <c r="W1585" s="62">
        <v>2016</v>
      </c>
      <c r="X1585" s="66"/>
      <c r="Y1585" s="67"/>
      <c r="Z1585" s="68"/>
      <c r="AA1585" s="67"/>
      <c r="AB1585" s="69"/>
      <c r="AC1585" s="70"/>
      <c r="AD1585" s="70"/>
      <c r="AE1585" s="70"/>
      <c r="AF1585" s="70"/>
      <c r="AG1585" s="71"/>
      <c r="AH1585" s="318"/>
      <c r="AI1585" s="67"/>
      <c r="AJ1585" s="68"/>
      <c r="AK1585" s="69"/>
      <c r="AL1585" s="68"/>
      <c r="AM1585" s="67"/>
      <c r="AN1585" s="72"/>
      <c r="AO1585" s="68"/>
      <c r="AP1585" s="72"/>
      <c r="AQ1585" s="68"/>
      <c r="AR1585" s="72"/>
      <c r="AS1585" s="72"/>
      <c r="AT1585" s="72"/>
      <c r="AU1585" s="72"/>
      <c r="AV1585" s="72"/>
      <c r="AW1585" s="72"/>
      <c r="AX1585" s="510"/>
      <c r="BD1585" s="293"/>
      <c r="BE1585" s="293"/>
      <c r="BF1585" s="293"/>
      <c r="BG1585" s="293"/>
    </row>
    <row r="1586" spans="1:59" s="1" customFormat="1" ht="53.25" customHeight="1">
      <c r="A1586" s="371" t="s">
        <v>4666</v>
      </c>
      <c r="B1586" s="372" t="s">
        <v>5053</v>
      </c>
      <c r="C1586" s="79" t="s">
        <v>2452</v>
      </c>
      <c r="D1586" s="79" t="s">
        <v>1466</v>
      </c>
      <c r="E1586" s="80" t="s">
        <v>2453</v>
      </c>
      <c r="F1586" s="91" t="s">
        <v>4667</v>
      </c>
      <c r="G1586" s="62" t="s">
        <v>24</v>
      </c>
      <c r="H1586" s="62">
        <v>0</v>
      </c>
      <c r="I1586" s="62">
        <v>470000000</v>
      </c>
      <c r="J1586" s="62" t="s">
        <v>25</v>
      </c>
      <c r="K1586" s="62" t="s">
        <v>3084</v>
      </c>
      <c r="L1586" s="62" t="s">
        <v>26</v>
      </c>
      <c r="M1586" s="65" t="s">
        <v>27</v>
      </c>
      <c r="N1586" s="64" t="s">
        <v>4442</v>
      </c>
      <c r="O1586" s="86" t="s">
        <v>28</v>
      </c>
      <c r="P1586" s="62">
        <v>796</v>
      </c>
      <c r="Q1586" s="62" t="s">
        <v>29</v>
      </c>
      <c r="R1586" s="62">
        <v>2</v>
      </c>
      <c r="S1586" s="164">
        <v>5357.14</v>
      </c>
      <c r="T1586" s="66">
        <f t="shared" si="54"/>
        <v>10714.28</v>
      </c>
      <c r="U1586" s="66">
        <f t="shared" si="55"/>
        <v>11999.993600000002</v>
      </c>
      <c r="V1586" s="182"/>
      <c r="W1586" s="62">
        <v>2016</v>
      </c>
      <c r="X1586" s="66"/>
      <c r="Y1586" s="67"/>
      <c r="Z1586" s="68"/>
      <c r="AA1586" s="67"/>
      <c r="AB1586" s="453"/>
      <c r="AC1586" s="70"/>
      <c r="AD1586" s="70"/>
      <c r="AE1586" s="70"/>
      <c r="AF1586" s="70"/>
      <c r="AG1586" s="71"/>
      <c r="AH1586" s="318"/>
      <c r="AI1586" s="68"/>
      <c r="AJ1586" s="69"/>
      <c r="AK1586" s="68"/>
      <c r="AL1586" s="68"/>
      <c r="AM1586" s="2"/>
      <c r="AN1586" s="4"/>
      <c r="AO1586" s="3"/>
      <c r="AP1586" s="4"/>
      <c r="AQ1586" s="3"/>
      <c r="AR1586" s="4"/>
      <c r="AS1586" s="4"/>
      <c r="AT1586" s="4"/>
      <c r="AU1586" s="4"/>
      <c r="AV1586" s="4"/>
      <c r="AW1586" s="4"/>
      <c r="AX1586" s="8"/>
      <c r="BD1586" s="11"/>
      <c r="BE1586" s="11"/>
      <c r="BF1586" s="11"/>
      <c r="BG1586" s="11"/>
    </row>
    <row r="1587" spans="1:59" s="1" customFormat="1" ht="53.25" customHeight="1">
      <c r="A1587" s="371" t="s">
        <v>4668</v>
      </c>
      <c r="B1587" s="372" t="s">
        <v>23</v>
      </c>
      <c r="C1587" s="62" t="s">
        <v>4225</v>
      </c>
      <c r="D1587" s="62" t="s">
        <v>1389</v>
      </c>
      <c r="E1587" s="62" t="s">
        <v>4226</v>
      </c>
      <c r="F1587" s="91" t="s">
        <v>4669</v>
      </c>
      <c r="G1587" s="62" t="s">
        <v>24</v>
      </c>
      <c r="H1587" s="62">
        <v>0</v>
      </c>
      <c r="I1587" s="62">
        <v>470000000</v>
      </c>
      <c r="J1587" s="62" t="s">
        <v>25</v>
      </c>
      <c r="K1587" s="62" t="s">
        <v>3084</v>
      </c>
      <c r="L1587" s="62" t="s">
        <v>26</v>
      </c>
      <c r="M1587" s="65" t="s">
        <v>27</v>
      </c>
      <c r="N1587" s="64" t="s">
        <v>4442</v>
      </c>
      <c r="O1587" s="86" t="s">
        <v>28</v>
      </c>
      <c r="P1587" s="62">
        <v>796</v>
      </c>
      <c r="Q1587" s="62" t="s">
        <v>29</v>
      </c>
      <c r="R1587" s="62" t="s">
        <v>3128</v>
      </c>
      <c r="S1587" s="164">
        <v>116</v>
      </c>
      <c r="T1587" s="66">
        <f t="shared" si="54"/>
        <v>0</v>
      </c>
      <c r="U1587" s="66">
        <f t="shared" si="55"/>
        <v>0</v>
      </c>
      <c r="V1587" s="182"/>
      <c r="W1587" s="62">
        <v>2016</v>
      </c>
      <c r="X1587" s="66"/>
      <c r="Y1587" s="204"/>
      <c r="Z1587" s="69"/>
      <c r="AA1587" s="205"/>
      <c r="AB1587" s="7"/>
      <c r="AC1587" s="5"/>
      <c r="AD1587" s="5"/>
      <c r="AE1587" s="5"/>
      <c r="AF1587" s="5"/>
      <c r="AG1587" s="9"/>
      <c r="AH1587" s="321"/>
      <c r="AI1587" s="2"/>
      <c r="AJ1587" s="3"/>
      <c r="AK1587" s="7"/>
      <c r="AL1587" s="3"/>
      <c r="AM1587" s="2"/>
      <c r="AN1587" s="4"/>
      <c r="AO1587" s="3"/>
      <c r="AP1587" s="4"/>
      <c r="AQ1587" s="3"/>
      <c r="AR1587" s="4"/>
      <c r="AS1587" s="4"/>
      <c r="AT1587" s="4"/>
      <c r="AU1587" s="4"/>
      <c r="AV1587" s="4"/>
      <c r="AW1587" s="4"/>
      <c r="AX1587" s="8"/>
      <c r="BD1587" s="11"/>
      <c r="BE1587" s="11"/>
      <c r="BF1587" s="11"/>
      <c r="BG1587" s="11"/>
    </row>
    <row r="1588" spans="1:59" s="1" customFormat="1" ht="53.25" customHeight="1">
      <c r="A1588" s="371" t="s">
        <v>4670</v>
      </c>
      <c r="B1588" s="372" t="s">
        <v>23</v>
      </c>
      <c r="C1588" s="62" t="s">
        <v>2042</v>
      </c>
      <c r="D1588" s="62" t="s">
        <v>109</v>
      </c>
      <c r="E1588" s="62" t="s">
        <v>2043</v>
      </c>
      <c r="F1588" s="91" t="s">
        <v>4671</v>
      </c>
      <c r="G1588" s="62" t="s">
        <v>24</v>
      </c>
      <c r="H1588" s="62">
        <v>0</v>
      </c>
      <c r="I1588" s="62">
        <v>470000000</v>
      </c>
      <c r="J1588" s="62" t="s">
        <v>25</v>
      </c>
      <c r="K1588" s="62" t="s">
        <v>3084</v>
      </c>
      <c r="L1588" s="62" t="s">
        <v>26</v>
      </c>
      <c r="M1588" s="65" t="s">
        <v>27</v>
      </c>
      <c r="N1588" s="64" t="s">
        <v>4442</v>
      </c>
      <c r="O1588" s="86" t="s">
        <v>28</v>
      </c>
      <c r="P1588" s="62">
        <v>796</v>
      </c>
      <c r="Q1588" s="62" t="s">
        <v>29</v>
      </c>
      <c r="R1588" s="62">
        <v>1</v>
      </c>
      <c r="S1588" s="164">
        <v>208928.57</v>
      </c>
      <c r="T1588" s="66">
        <f t="shared" si="54"/>
        <v>208928.57</v>
      </c>
      <c r="U1588" s="66">
        <f t="shared" si="55"/>
        <v>233999.99840000004</v>
      </c>
      <c r="V1588" s="182"/>
      <c r="W1588" s="62">
        <v>2016</v>
      </c>
      <c r="X1588" s="66"/>
      <c r="Y1588" s="67"/>
      <c r="Z1588" s="69"/>
      <c r="AA1588" s="67"/>
      <c r="AB1588" s="69"/>
      <c r="AC1588" s="70"/>
      <c r="AD1588" s="70"/>
      <c r="AE1588" s="70"/>
      <c r="AF1588" s="70"/>
      <c r="AG1588" s="71"/>
      <c r="AH1588" s="318"/>
      <c r="AI1588" s="67"/>
      <c r="AJ1588" s="68"/>
      <c r="AK1588" s="7"/>
      <c r="AL1588" s="3"/>
      <c r="AM1588" s="2"/>
      <c r="AN1588" s="4"/>
      <c r="AO1588" s="3"/>
      <c r="AP1588" s="4"/>
      <c r="AQ1588" s="3"/>
      <c r="AR1588" s="4"/>
      <c r="AS1588" s="4"/>
      <c r="AT1588" s="4"/>
      <c r="AU1588" s="4"/>
      <c r="AV1588" s="4"/>
      <c r="AW1588" s="4"/>
      <c r="AX1588" s="8"/>
      <c r="BD1588" s="11"/>
      <c r="BE1588" s="11"/>
      <c r="BF1588" s="11"/>
      <c r="BG1588" s="11"/>
    </row>
    <row r="1589" spans="1:59" s="1" customFormat="1" ht="53.25" customHeight="1">
      <c r="A1589" s="371" t="s">
        <v>4672</v>
      </c>
      <c r="B1589" s="372" t="s">
        <v>23</v>
      </c>
      <c r="C1589" s="62" t="s">
        <v>2042</v>
      </c>
      <c r="D1589" s="62" t="s">
        <v>109</v>
      </c>
      <c r="E1589" s="62" t="s">
        <v>2043</v>
      </c>
      <c r="F1589" s="91" t="s">
        <v>4673</v>
      </c>
      <c r="G1589" s="62" t="s">
        <v>24</v>
      </c>
      <c r="H1589" s="62">
        <v>0</v>
      </c>
      <c r="I1589" s="62">
        <v>470000000</v>
      </c>
      <c r="J1589" s="62" t="s">
        <v>25</v>
      </c>
      <c r="K1589" s="62" t="s">
        <v>3084</v>
      </c>
      <c r="L1589" s="62" t="s">
        <v>26</v>
      </c>
      <c r="M1589" s="65" t="s">
        <v>27</v>
      </c>
      <c r="N1589" s="64" t="s">
        <v>4442</v>
      </c>
      <c r="O1589" s="86" t="s">
        <v>28</v>
      </c>
      <c r="P1589" s="62">
        <v>796</v>
      </c>
      <c r="Q1589" s="62" t="s">
        <v>29</v>
      </c>
      <c r="R1589" s="62">
        <v>1</v>
      </c>
      <c r="S1589" s="164">
        <v>54196.43</v>
      </c>
      <c r="T1589" s="66">
        <f t="shared" si="54"/>
        <v>54196.43</v>
      </c>
      <c r="U1589" s="66">
        <f t="shared" si="55"/>
        <v>60700.001600000003</v>
      </c>
      <c r="V1589" s="182"/>
      <c r="W1589" s="62">
        <v>2016</v>
      </c>
      <c r="X1589" s="66"/>
      <c r="Y1589" s="67"/>
      <c r="Z1589" s="69"/>
      <c r="AA1589" s="67"/>
      <c r="AB1589" s="69"/>
      <c r="AC1589" s="70"/>
      <c r="AD1589" s="70"/>
      <c r="AE1589" s="70"/>
      <c r="AF1589" s="70"/>
      <c r="AG1589" s="71"/>
      <c r="AH1589" s="318"/>
      <c r="AI1589" s="67"/>
      <c r="AJ1589" s="68"/>
      <c r="AK1589" s="7"/>
      <c r="AL1589" s="3"/>
      <c r="AM1589" s="2"/>
      <c r="AN1589" s="4"/>
      <c r="AO1589" s="3"/>
      <c r="AP1589" s="4"/>
      <c r="AQ1589" s="3"/>
      <c r="AR1589" s="4"/>
      <c r="AS1589" s="4"/>
      <c r="AT1589" s="4"/>
      <c r="AU1589" s="4"/>
      <c r="AV1589" s="4"/>
      <c r="AW1589" s="4"/>
      <c r="AX1589" s="8"/>
      <c r="BD1589" s="11"/>
      <c r="BE1589" s="11"/>
      <c r="BF1589" s="11"/>
      <c r="BG1589" s="11"/>
    </row>
    <row r="1590" spans="1:59" s="1" customFormat="1" ht="53.25" customHeight="1">
      <c r="A1590" s="371" t="s">
        <v>4674</v>
      </c>
      <c r="B1590" s="372" t="s">
        <v>23</v>
      </c>
      <c r="C1590" s="62" t="s">
        <v>3457</v>
      </c>
      <c r="D1590" s="62" t="s">
        <v>3458</v>
      </c>
      <c r="E1590" s="62" t="s">
        <v>3459</v>
      </c>
      <c r="F1590" s="511" t="s">
        <v>4675</v>
      </c>
      <c r="G1590" s="62" t="s">
        <v>24</v>
      </c>
      <c r="H1590" s="62">
        <v>0</v>
      </c>
      <c r="I1590" s="62">
        <v>470000000</v>
      </c>
      <c r="J1590" s="62" t="s">
        <v>25</v>
      </c>
      <c r="K1590" s="62" t="s">
        <v>3084</v>
      </c>
      <c r="L1590" s="62" t="s">
        <v>26</v>
      </c>
      <c r="M1590" s="65" t="s">
        <v>27</v>
      </c>
      <c r="N1590" s="64" t="s">
        <v>4442</v>
      </c>
      <c r="O1590" s="86" t="s">
        <v>28</v>
      </c>
      <c r="P1590" s="62">
        <v>796</v>
      </c>
      <c r="Q1590" s="62" t="s">
        <v>29</v>
      </c>
      <c r="R1590" s="62">
        <v>1</v>
      </c>
      <c r="S1590" s="164">
        <v>44501.79</v>
      </c>
      <c r="T1590" s="66">
        <f t="shared" si="54"/>
        <v>44501.79</v>
      </c>
      <c r="U1590" s="66">
        <f t="shared" si="55"/>
        <v>49842.004800000002</v>
      </c>
      <c r="V1590" s="182"/>
      <c r="W1590" s="62">
        <v>2016</v>
      </c>
      <c r="X1590" s="66"/>
      <c r="Y1590" s="67"/>
      <c r="Z1590" s="68"/>
      <c r="AA1590" s="67"/>
      <c r="AB1590" s="453"/>
      <c r="AC1590" s="70"/>
      <c r="AD1590" s="70"/>
      <c r="AE1590" s="70"/>
      <c r="AF1590" s="70"/>
      <c r="AG1590" s="71"/>
      <c r="AH1590" s="318"/>
      <c r="AI1590" s="68"/>
      <c r="AJ1590" s="69"/>
      <c r="AK1590" s="68"/>
      <c r="AL1590" s="68"/>
      <c r="AM1590" s="2"/>
      <c r="AN1590" s="4"/>
      <c r="AO1590" s="3"/>
      <c r="AP1590" s="4"/>
      <c r="AQ1590" s="3"/>
      <c r="AR1590" s="4"/>
      <c r="AS1590" s="4"/>
      <c r="AT1590" s="4"/>
      <c r="AU1590" s="4"/>
      <c r="AV1590" s="4"/>
      <c r="AW1590" s="4"/>
      <c r="AX1590" s="8"/>
      <c r="BD1590" s="11"/>
      <c r="BE1590" s="11"/>
      <c r="BF1590" s="11"/>
      <c r="BG1590" s="11"/>
    </row>
    <row r="1591" spans="1:59" s="1" customFormat="1" ht="53.25" customHeight="1">
      <c r="A1591" s="371" t="s">
        <v>4676</v>
      </c>
      <c r="B1591" s="372" t="s">
        <v>23</v>
      </c>
      <c r="C1591" s="62" t="s">
        <v>3457</v>
      </c>
      <c r="D1591" s="62" t="s">
        <v>3458</v>
      </c>
      <c r="E1591" s="62" t="s">
        <v>3459</v>
      </c>
      <c r="F1591" s="511" t="s">
        <v>4677</v>
      </c>
      <c r="G1591" s="62" t="s">
        <v>24</v>
      </c>
      <c r="H1591" s="62">
        <v>0</v>
      </c>
      <c r="I1591" s="62">
        <v>470000000</v>
      </c>
      <c r="J1591" s="62" t="s">
        <v>25</v>
      </c>
      <c r="K1591" s="62" t="s">
        <v>3084</v>
      </c>
      <c r="L1591" s="62" t="s">
        <v>26</v>
      </c>
      <c r="M1591" s="65" t="s">
        <v>27</v>
      </c>
      <c r="N1591" s="64" t="s">
        <v>4442</v>
      </c>
      <c r="O1591" s="86" t="s">
        <v>28</v>
      </c>
      <c r="P1591" s="62">
        <v>796</v>
      </c>
      <c r="Q1591" s="62" t="s">
        <v>29</v>
      </c>
      <c r="R1591" s="62">
        <v>2</v>
      </c>
      <c r="S1591" s="164">
        <v>44501.79</v>
      </c>
      <c r="T1591" s="66">
        <f t="shared" si="54"/>
        <v>89003.58</v>
      </c>
      <c r="U1591" s="66">
        <f t="shared" si="55"/>
        <v>99684.009600000005</v>
      </c>
      <c r="V1591" s="182"/>
      <c r="W1591" s="62">
        <v>2016</v>
      </c>
      <c r="X1591" s="66"/>
      <c r="Y1591" s="67"/>
      <c r="Z1591" s="68"/>
      <c r="AA1591" s="67"/>
      <c r="AB1591" s="453"/>
      <c r="AC1591" s="70"/>
      <c r="AD1591" s="70"/>
      <c r="AE1591" s="70"/>
      <c r="AF1591" s="70"/>
      <c r="AG1591" s="71"/>
      <c r="AH1591" s="318"/>
      <c r="AI1591" s="68"/>
      <c r="AJ1591" s="69"/>
      <c r="AK1591" s="68"/>
      <c r="AL1591" s="68"/>
      <c r="AM1591" s="2"/>
      <c r="AN1591" s="4"/>
      <c r="AO1591" s="3"/>
      <c r="AP1591" s="4"/>
      <c r="AQ1591" s="3"/>
      <c r="AR1591" s="4"/>
      <c r="AS1591" s="4"/>
      <c r="AT1591" s="4"/>
      <c r="AU1591" s="4"/>
      <c r="AV1591" s="4"/>
      <c r="AW1591" s="4"/>
      <c r="AX1591" s="8"/>
      <c r="BD1591" s="11"/>
      <c r="BE1591" s="11"/>
      <c r="BF1591" s="11"/>
      <c r="BG1591" s="11"/>
    </row>
    <row r="1592" spans="1:59" s="1" customFormat="1" ht="53.25" customHeight="1">
      <c r="A1592" s="371" t="s">
        <v>4678</v>
      </c>
      <c r="B1592" s="372" t="s">
        <v>23</v>
      </c>
      <c r="C1592" s="62" t="s">
        <v>4679</v>
      </c>
      <c r="D1592" s="62" t="s">
        <v>4680</v>
      </c>
      <c r="E1592" s="62" t="s">
        <v>4681</v>
      </c>
      <c r="F1592" s="91" t="s">
        <v>4682</v>
      </c>
      <c r="G1592" s="62" t="s">
        <v>24</v>
      </c>
      <c r="H1592" s="62">
        <v>0</v>
      </c>
      <c r="I1592" s="62">
        <v>470000000</v>
      </c>
      <c r="J1592" s="62" t="s">
        <v>25</v>
      </c>
      <c r="K1592" s="62" t="s">
        <v>3084</v>
      </c>
      <c r="L1592" s="62" t="s">
        <v>26</v>
      </c>
      <c r="M1592" s="65" t="s">
        <v>27</v>
      </c>
      <c r="N1592" s="64" t="s">
        <v>4442</v>
      </c>
      <c r="O1592" s="86" t="s">
        <v>28</v>
      </c>
      <c r="P1592" s="62" t="s">
        <v>806</v>
      </c>
      <c r="Q1592" s="62" t="s">
        <v>805</v>
      </c>
      <c r="R1592" s="62" t="s">
        <v>3128</v>
      </c>
      <c r="S1592" s="164">
        <v>1246</v>
      </c>
      <c r="T1592" s="66">
        <f t="shared" si="54"/>
        <v>0</v>
      </c>
      <c r="U1592" s="66">
        <f t="shared" si="55"/>
        <v>0</v>
      </c>
      <c r="V1592" s="182"/>
      <c r="W1592" s="62">
        <v>2016</v>
      </c>
      <c r="X1592" s="66"/>
      <c r="Y1592" s="204"/>
      <c r="Z1592" s="69"/>
      <c r="AA1592" s="205"/>
      <c r="AB1592" s="7"/>
      <c r="AC1592" s="5"/>
      <c r="AD1592" s="5"/>
      <c r="AE1592" s="5"/>
      <c r="AF1592" s="5"/>
      <c r="AG1592" s="9"/>
      <c r="AH1592" s="321"/>
      <c r="AI1592" s="2"/>
      <c r="AJ1592" s="3"/>
      <c r="AK1592" s="7"/>
      <c r="AL1592" s="3"/>
      <c r="AM1592" s="2"/>
      <c r="AN1592" s="4"/>
      <c r="AO1592" s="3"/>
      <c r="AP1592" s="4"/>
      <c r="AQ1592" s="3"/>
      <c r="AR1592" s="4"/>
      <c r="AS1592" s="4"/>
      <c r="AT1592" s="4"/>
      <c r="AU1592" s="4"/>
      <c r="AV1592" s="4"/>
      <c r="AW1592" s="4"/>
      <c r="AX1592" s="8"/>
      <c r="BD1592" s="11"/>
      <c r="BE1592" s="11"/>
      <c r="BF1592" s="11"/>
      <c r="BG1592" s="11"/>
    </row>
    <row r="1593" spans="1:59" s="1" customFormat="1" ht="53.25" customHeight="1">
      <c r="A1593" s="371" t="s">
        <v>4683</v>
      </c>
      <c r="B1593" s="372" t="s">
        <v>23</v>
      </c>
      <c r="C1593" s="79" t="s">
        <v>2454</v>
      </c>
      <c r="D1593" s="79" t="s">
        <v>2282</v>
      </c>
      <c r="E1593" s="80" t="s">
        <v>2455</v>
      </c>
      <c r="F1593" s="91" t="s">
        <v>4684</v>
      </c>
      <c r="G1593" s="62" t="s">
        <v>24</v>
      </c>
      <c r="H1593" s="62">
        <v>0</v>
      </c>
      <c r="I1593" s="62">
        <v>470000000</v>
      </c>
      <c r="J1593" s="62" t="s">
        <v>25</v>
      </c>
      <c r="K1593" s="62" t="s">
        <v>3084</v>
      </c>
      <c r="L1593" s="62" t="s">
        <v>26</v>
      </c>
      <c r="M1593" s="65" t="s">
        <v>27</v>
      </c>
      <c r="N1593" s="64" t="s">
        <v>4442</v>
      </c>
      <c r="O1593" s="86" t="s">
        <v>28</v>
      </c>
      <c r="P1593" s="62">
        <v>796</v>
      </c>
      <c r="Q1593" s="62" t="s">
        <v>29</v>
      </c>
      <c r="R1593" s="62">
        <v>1</v>
      </c>
      <c r="S1593" s="164">
        <v>77367.86</v>
      </c>
      <c r="T1593" s="66">
        <f t="shared" si="54"/>
        <v>77367.86</v>
      </c>
      <c r="U1593" s="66">
        <f t="shared" si="55"/>
        <v>86652.003200000006</v>
      </c>
      <c r="V1593" s="182"/>
      <c r="W1593" s="62">
        <v>2016</v>
      </c>
      <c r="X1593" s="66"/>
      <c r="Y1593" s="67"/>
      <c r="Z1593" s="68"/>
      <c r="AA1593" s="67"/>
      <c r="AB1593" s="453"/>
      <c r="AC1593" s="70"/>
      <c r="AD1593" s="70"/>
      <c r="AE1593" s="70"/>
      <c r="AF1593" s="70"/>
      <c r="AG1593" s="71"/>
      <c r="AH1593" s="318"/>
      <c r="AI1593" s="68"/>
      <c r="AJ1593" s="69"/>
      <c r="AK1593" s="68"/>
      <c r="AL1593" s="68"/>
      <c r="AM1593" s="2"/>
      <c r="AN1593" s="4"/>
      <c r="AO1593" s="3"/>
      <c r="AP1593" s="4"/>
      <c r="AQ1593" s="3"/>
      <c r="AR1593" s="4"/>
      <c r="AS1593" s="4"/>
      <c r="AT1593" s="4"/>
      <c r="AU1593" s="4"/>
      <c r="AV1593" s="4"/>
      <c r="AW1593" s="4"/>
      <c r="AX1593" s="8"/>
      <c r="BD1593" s="11"/>
      <c r="BE1593" s="11"/>
      <c r="BF1593" s="11"/>
      <c r="BG1593" s="11"/>
    </row>
    <row r="1594" spans="1:59" s="1" customFormat="1" ht="53.25" customHeight="1">
      <c r="A1594" s="371" t="s">
        <v>4685</v>
      </c>
      <c r="B1594" s="372" t="s">
        <v>23</v>
      </c>
      <c r="C1594" s="62" t="s">
        <v>2042</v>
      </c>
      <c r="D1594" s="62" t="s">
        <v>109</v>
      </c>
      <c r="E1594" s="62" t="s">
        <v>2043</v>
      </c>
      <c r="F1594" s="91" t="s">
        <v>4686</v>
      </c>
      <c r="G1594" s="62" t="s">
        <v>35</v>
      </c>
      <c r="H1594" s="62">
        <v>0</v>
      </c>
      <c r="I1594" s="62">
        <v>470000000</v>
      </c>
      <c r="J1594" s="62" t="s">
        <v>25</v>
      </c>
      <c r="K1594" s="62" t="s">
        <v>3084</v>
      </c>
      <c r="L1594" s="62" t="s">
        <v>26</v>
      </c>
      <c r="M1594" s="65" t="s">
        <v>27</v>
      </c>
      <c r="N1594" s="372" t="s">
        <v>2044</v>
      </c>
      <c r="O1594" s="86" t="s">
        <v>28</v>
      </c>
      <c r="P1594" s="62">
        <v>796</v>
      </c>
      <c r="Q1594" s="62" t="s">
        <v>29</v>
      </c>
      <c r="R1594" s="62">
        <v>2</v>
      </c>
      <c r="S1594" s="164">
        <v>32771</v>
      </c>
      <c r="T1594" s="66">
        <f t="shared" si="54"/>
        <v>65542</v>
      </c>
      <c r="U1594" s="66">
        <f t="shared" si="55"/>
        <v>73407.040000000008</v>
      </c>
      <c r="V1594" s="182"/>
      <c r="W1594" s="62">
        <v>2016</v>
      </c>
      <c r="X1594" s="66"/>
      <c r="Y1594" s="67"/>
      <c r="Z1594" s="69"/>
      <c r="AA1594" s="67"/>
      <c r="AB1594" s="69"/>
      <c r="AC1594" s="70"/>
      <c r="AD1594" s="70"/>
      <c r="AE1594" s="70"/>
      <c r="AF1594" s="70"/>
      <c r="AG1594" s="71"/>
      <c r="AH1594" s="318"/>
      <c r="AI1594" s="67"/>
      <c r="AJ1594" s="68"/>
      <c r="AK1594" s="69"/>
      <c r="AL1594" s="68"/>
      <c r="AM1594" s="2"/>
      <c r="AN1594" s="4"/>
      <c r="AO1594" s="3"/>
      <c r="AP1594" s="4"/>
      <c r="AQ1594" s="3"/>
      <c r="AR1594" s="4"/>
      <c r="AS1594" s="4"/>
      <c r="AT1594" s="4"/>
      <c r="AU1594" s="4"/>
      <c r="AV1594" s="4"/>
      <c r="AW1594" s="4"/>
      <c r="AX1594" s="8"/>
      <c r="BD1594" s="11"/>
      <c r="BE1594" s="11"/>
      <c r="BF1594" s="11"/>
      <c r="BG1594" s="11"/>
    </row>
    <row r="1595" spans="1:59" s="1" customFormat="1" ht="53.25" customHeight="1">
      <c r="A1595" s="371" t="s">
        <v>4687</v>
      </c>
      <c r="B1595" s="372" t="s">
        <v>23</v>
      </c>
      <c r="C1595" s="62" t="s">
        <v>2026</v>
      </c>
      <c r="D1595" s="62" t="s">
        <v>1971</v>
      </c>
      <c r="E1595" s="62" t="s">
        <v>1972</v>
      </c>
      <c r="F1595" s="91" t="s">
        <v>4688</v>
      </c>
      <c r="G1595" s="62" t="s">
        <v>24</v>
      </c>
      <c r="H1595" s="62">
        <v>0</v>
      </c>
      <c r="I1595" s="62">
        <v>470000000</v>
      </c>
      <c r="J1595" s="62" t="s">
        <v>25</v>
      </c>
      <c r="K1595" s="62" t="s">
        <v>3084</v>
      </c>
      <c r="L1595" s="62" t="s">
        <v>26</v>
      </c>
      <c r="M1595" s="65" t="s">
        <v>27</v>
      </c>
      <c r="N1595" s="64" t="s">
        <v>4442</v>
      </c>
      <c r="O1595" s="86" t="s">
        <v>28</v>
      </c>
      <c r="P1595" s="62">
        <v>796</v>
      </c>
      <c r="Q1595" s="62" t="s">
        <v>29</v>
      </c>
      <c r="R1595" s="62" t="s">
        <v>3128</v>
      </c>
      <c r="S1595" s="164">
        <v>363</v>
      </c>
      <c r="T1595" s="66">
        <f t="shared" si="54"/>
        <v>0</v>
      </c>
      <c r="U1595" s="66">
        <f t="shared" si="55"/>
        <v>0</v>
      </c>
      <c r="V1595" s="182"/>
      <c r="W1595" s="62">
        <v>2016</v>
      </c>
      <c r="X1595" s="66"/>
      <c r="Y1595" s="204"/>
      <c r="Z1595" s="69"/>
      <c r="AA1595" s="205"/>
      <c r="AB1595" s="7"/>
      <c r="AC1595" s="5"/>
      <c r="AD1595" s="5"/>
      <c r="AE1595" s="5"/>
      <c r="AF1595" s="5"/>
      <c r="AG1595" s="9"/>
      <c r="AH1595" s="321"/>
      <c r="AI1595" s="2"/>
      <c r="AJ1595" s="3"/>
      <c r="AK1595" s="7"/>
      <c r="AL1595" s="3"/>
      <c r="AM1595" s="2"/>
      <c r="AN1595" s="4"/>
      <c r="AO1595" s="3"/>
      <c r="AP1595" s="4"/>
      <c r="AQ1595" s="3"/>
      <c r="AR1595" s="4"/>
      <c r="AS1595" s="4"/>
      <c r="AT1595" s="4"/>
      <c r="AU1595" s="4"/>
      <c r="AV1595" s="4"/>
      <c r="AW1595" s="4"/>
      <c r="AX1595" s="8"/>
      <c r="BD1595" s="11"/>
      <c r="BE1595" s="11"/>
      <c r="BF1595" s="11"/>
      <c r="BG1595" s="11"/>
    </row>
    <row r="1596" spans="1:59" s="1" customFormat="1" ht="70.5" customHeight="1">
      <c r="A1596" s="512" t="s">
        <v>4689</v>
      </c>
      <c r="B1596" s="513" t="s">
        <v>23</v>
      </c>
      <c r="C1596" s="514" t="s">
        <v>4690</v>
      </c>
      <c r="D1596" s="514" t="s">
        <v>4691</v>
      </c>
      <c r="E1596" s="514" t="s">
        <v>4692</v>
      </c>
      <c r="F1596" s="515" t="s">
        <v>4693</v>
      </c>
      <c r="G1596" s="514" t="s">
        <v>24</v>
      </c>
      <c r="H1596" s="514">
        <v>0</v>
      </c>
      <c r="I1596" s="514">
        <v>470000000</v>
      </c>
      <c r="J1596" s="514" t="s">
        <v>25</v>
      </c>
      <c r="K1596" s="514" t="s">
        <v>3084</v>
      </c>
      <c r="L1596" s="514" t="s">
        <v>26</v>
      </c>
      <c r="M1596" s="516" t="s">
        <v>27</v>
      </c>
      <c r="N1596" s="517" t="s">
        <v>4442</v>
      </c>
      <c r="O1596" s="518" t="s">
        <v>28</v>
      </c>
      <c r="P1596" s="514">
        <v>796</v>
      </c>
      <c r="Q1596" s="514" t="s">
        <v>29</v>
      </c>
      <c r="R1596" s="514" t="s">
        <v>3128</v>
      </c>
      <c r="S1596" s="519">
        <v>45000</v>
      </c>
      <c r="T1596" s="520">
        <f t="shared" si="54"/>
        <v>0</v>
      </c>
      <c r="U1596" s="520">
        <f t="shared" si="55"/>
        <v>0</v>
      </c>
      <c r="V1596" s="521"/>
      <c r="W1596" s="514">
        <v>2016</v>
      </c>
      <c r="X1596" s="520"/>
      <c r="Y1596" s="522"/>
      <c r="Z1596" s="448"/>
      <c r="AA1596" s="523"/>
      <c r="AB1596" s="524"/>
      <c r="AC1596" s="525"/>
      <c r="AD1596" s="525"/>
      <c r="AE1596" s="525"/>
      <c r="AF1596" s="525"/>
      <c r="AG1596" s="526"/>
      <c r="AH1596" s="527"/>
      <c r="AI1596" s="528"/>
      <c r="AJ1596" s="529"/>
      <c r="AK1596" s="524"/>
      <c r="AL1596" s="529"/>
      <c r="AM1596" s="528"/>
      <c r="AN1596" s="530"/>
      <c r="AO1596" s="529"/>
      <c r="AP1596" s="530"/>
      <c r="AQ1596" s="529"/>
      <c r="AR1596" s="530"/>
      <c r="AS1596" s="530"/>
      <c r="AT1596" s="530"/>
      <c r="AU1596" s="530"/>
      <c r="AV1596" s="530"/>
      <c r="AW1596" s="530"/>
      <c r="BD1596" s="11"/>
      <c r="BE1596" s="11"/>
      <c r="BF1596" s="11"/>
      <c r="BG1596" s="11"/>
    </row>
    <row r="1597" spans="1:59" s="1" customFormat="1" ht="53.25" customHeight="1">
      <c r="A1597" s="371" t="s">
        <v>5381</v>
      </c>
      <c r="B1597" s="372" t="s">
        <v>23</v>
      </c>
      <c r="C1597" s="62" t="s">
        <v>4690</v>
      </c>
      <c r="D1597" s="62" t="s">
        <v>4691</v>
      </c>
      <c r="E1597" s="62" t="s">
        <v>4692</v>
      </c>
      <c r="F1597" s="91" t="s">
        <v>4693</v>
      </c>
      <c r="G1597" s="82" t="s">
        <v>35</v>
      </c>
      <c r="H1597" s="62">
        <v>0</v>
      </c>
      <c r="I1597" s="62">
        <v>470000000</v>
      </c>
      <c r="J1597" s="62" t="s">
        <v>25</v>
      </c>
      <c r="K1597" s="372" t="s">
        <v>594</v>
      </c>
      <c r="L1597" s="62" t="s">
        <v>26</v>
      </c>
      <c r="M1597" s="65" t="s">
        <v>27</v>
      </c>
      <c r="N1597" s="64" t="s">
        <v>643</v>
      </c>
      <c r="O1597" s="86" t="s">
        <v>28</v>
      </c>
      <c r="P1597" s="62">
        <v>796</v>
      </c>
      <c r="Q1597" s="62" t="s">
        <v>29</v>
      </c>
      <c r="R1597" s="62">
        <v>7</v>
      </c>
      <c r="S1597" s="164">
        <v>50000</v>
      </c>
      <c r="T1597" s="66">
        <f t="shared" si="54"/>
        <v>350000</v>
      </c>
      <c r="U1597" s="66">
        <f t="shared" si="55"/>
        <v>392000.00000000006</v>
      </c>
      <c r="V1597" s="182"/>
      <c r="W1597" s="62">
        <v>2016</v>
      </c>
      <c r="X1597" s="66" t="s">
        <v>5382</v>
      </c>
      <c r="Y1597" s="67"/>
      <c r="Z1597" s="69"/>
      <c r="AA1597" s="67"/>
      <c r="AB1597" s="69"/>
      <c r="AC1597" s="70"/>
      <c r="AD1597" s="70"/>
      <c r="AE1597" s="70"/>
      <c r="AF1597" s="70"/>
      <c r="AG1597" s="71"/>
      <c r="AH1597" s="321"/>
      <c r="AI1597" s="67"/>
      <c r="AJ1597" s="68"/>
      <c r="AK1597" s="69"/>
      <c r="AL1597" s="68"/>
      <c r="AM1597" s="2"/>
      <c r="AN1597" s="4"/>
      <c r="AO1597" s="3"/>
      <c r="AP1597" s="4"/>
      <c r="AQ1597" s="3"/>
      <c r="AR1597" s="4"/>
      <c r="AS1597" s="4"/>
      <c r="AT1597" s="4"/>
      <c r="AU1597" s="4"/>
      <c r="AV1597" s="4"/>
      <c r="AW1597" s="4"/>
      <c r="AX1597" s="8"/>
      <c r="BD1597" s="11"/>
      <c r="BE1597" s="11"/>
      <c r="BF1597" s="11"/>
      <c r="BG1597" s="11"/>
    </row>
    <row r="1598" spans="1:59" s="1" customFormat="1" ht="53.25" customHeight="1">
      <c r="A1598" s="371" t="s">
        <v>4694</v>
      </c>
      <c r="B1598" s="372" t="s">
        <v>23</v>
      </c>
      <c r="C1598" s="62" t="s">
        <v>4695</v>
      </c>
      <c r="D1598" s="62" t="s">
        <v>1207</v>
      </c>
      <c r="E1598" s="62" t="s">
        <v>4696</v>
      </c>
      <c r="F1598" s="91" t="s">
        <v>4697</v>
      </c>
      <c r="G1598" s="62" t="s">
        <v>24</v>
      </c>
      <c r="H1598" s="62">
        <v>0</v>
      </c>
      <c r="I1598" s="62">
        <v>470000000</v>
      </c>
      <c r="J1598" s="62" t="s">
        <v>25</v>
      </c>
      <c r="K1598" s="62" t="s">
        <v>3084</v>
      </c>
      <c r="L1598" s="62" t="s">
        <v>26</v>
      </c>
      <c r="M1598" s="65" t="s">
        <v>27</v>
      </c>
      <c r="N1598" s="64" t="s">
        <v>4442</v>
      </c>
      <c r="O1598" s="86" t="s">
        <v>28</v>
      </c>
      <c r="P1598" s="62" t="s">
        <v>806</v>
      </c>
      <c r="Q1598" s="62" t="s">
        <v>805</v>
      </c>
      <c r="R1598" s="62">
        <v>100</v>
      </c>
      <c r="S1598" s="164">
        <v>38.840000000000003</v>
      </c>
      <c r="T1598" s="66">
        <f t="shared" si="54"/>
        <v>3884.0000000000005</v>
      </c>
      <c r="U1598" s="66">
        <f t="shared" si="55"/>
        <v>4350.0800000000008</v>
      </c>
      <c r="V1598" s="182"/>
      <c r="W1598" s="62">
        <v>2016</v>
      </c>
      <c r="X1598" s="66"/>
      <c r="Y1598" s="67"/>
      <c r="Z1598" s="68"/>
      <c r="AA1598" s="67"/>
      <c r="AB1598" s="453"/>
      <c r="AC1598" s="70"/>
      <c r="AD1598" s="70"/>
      <c r="AE1598" s="70"/>
      <c r="AF1598" s="70"/>
      <c r="AG1598" s="71"/>
      <c r="AH1598" s="318"/>
      <c r="AI1598" s="68"/>
      <c r="AJ1598" s="69"/>
      <c r="AK1598" s="68"/>
      <c r="AL1598" s="68"/>
      <c r="AM1598" s="2"/>
      <c r="AN1598" s="4"/>
      <c r="AO1598" s="3"/>
      <c r="AP1598" s="4"/>
      <c r="AQ1598" s="3"/>
      <c r="AR1598" s="4"/>
      <c r="AS1598" s="4"/>
      <c r="AT1598" s="4"/>
      <c r="AU1598" s="4"/>
      <c r="AV1598" s="4"/>
      <c r="AW1598" s="4"/>
      <c r="AX1598" s="8"/>
      <c r="BD1598" s="11"/>
      <c r="BE1598" s="11"/>
      <c r="BF1598" s="11"/>
      <c r="BG1598" s="11"/>
    </row>
    <row r="1599" spans="1:59" s="1" customFormat="1" ht="53.25" customHeight="1">
      <c r="A1599" s="371" t="s">
        <v>4698</v>
      </c>
      <c r="B1599" s="372" t="s">
        <v>23</v>
      </c>
      <c r="C1599" s="62" t="s">
        <v>4699</v>
      </c>
      <c r="D1599" s="62" t="s">
        <v>1207</v>
      </c>
      <c r="E1599" s="62" t="s">
        <v>4700</v>
      </c>
      <c r="F1599" s="91" t="s">
        <v>4701</v>
      </c>
      <c r="G1599" s="62" t="s">
        <v>35</v>
      </c>
      <c r="H1599" s="62">
        <v>0</v>
      </c>
      <c r="I1599" s="62">
        <v>470000000</v>
      </c>
      <c r="J1599" s="62" t="s">
        <v>25</v>
      </c>
      <c r="K1599" s="62" t="s">
        <v>3084</v>
      </c>
      <c r="L1599" s="62" t="s">
        <v>26</v>
      </c>
      <c r="M1599" s="65" t="s">
        <v>27</v>
      </c>
      <c r="N1599" s="64" t="s">
        <v>4442</v>
      </c>
      <c r="O1599" s="86" t="s">
        <v>28</v>
      </c>
      <c r="P1599" s="62" t="s">
        <v>806</v>
      </c>
      <c r="Q1599" s="62" t="s">
        <v>805</v>
      </c>
      <c r="R1599" s="62">
        <v>100</v>
      </c>
      <c r="S1599" s="164">
        <v>410.71428571428567</v>
      </c>
      <c r="T1599" s="66">
        <f t="shared" si="54"/>
        <v>41071.428571428565</v>
      </c>
      <c r="U1599" s="66">
        <f t="shared" si="55"/>
        <v>46000</v>
      </c>
      <c r="V1599" s="182"/>
      <c r="W1599" s="62">
        <v>2016</v>
      </c>
      <c r="X1599" s="66"/>
      <c r="Y1599" s="67"/>
      <c r="Z1599" s="69"/>
      <c r="AA1599" s="67"/>
      <c r="AB1599" s="69"/>
      <c r="AC1599" s="70"/>
      <c r="AD1599" s="70"/>
      <c r="AE1599" s="70"/>
      <c r="AF1599" s="70"/>
      <c r="AG1599" s="9"/>
      <c r="AH1599" s="321"/>
      <c r="AI1599" s="67"/>
      <c r="AJ1599" s="68"/>
      <c r="AK1599" s="69"/>
      <c r="AL1599" s="68"/>
      <c r="AM1599" s="2"/>
      <c r="AN1599" s="4"/>
      <c r="AO1599" s="3"/>
      <c r="AP1599" s="4"/>
      <c r="AQ1599" s="3"/>
      <c r="AR1599" s="4"/>
      <c r="AS1599" s="4"/>
      <c r="AT1599" s="4"/>
      <c r="AU1599" s="4"/>
      <c r="AV1599" s="4"/>
      <c r="AW1599" s="4"/>
      <c r="AX1599" s="8"/>
      <c r="BD1599" s="11"/>
      <c r="BE1599" s="11"/>
      <c r="BF1599" s="11"/>
      <c r="BG1599" s="11"/>
    </row>
    <row r="1600" spans="1:59" s="1" customFormat="1" ht="53.25" customHeight="1">
      <c r="A1600" s="371" t="s">
        <v>4702</v>
      </c>
      <c r="B1600" s="372" t="s">
        <v>23</v>
      </c>
      <c r="C1600" s="62" t="s">
        <v>2365</v>
      </c>
      <c r="D1600" s="62" t="s">
        <v>2366</v>
      </c>
      <c r="E1600" s="62" t="s">
        <v>2367</v>
      </c>
      <c r="F1600" s="91" t="s">
        <v>4703</v>
      </c>
      <c r="G1600" s="62" t="s">
        <v>35</v>
      </c>
      <c r="H1600" s="62">
        <v>0</v>
      </c>
      <c r="I1600" s="62">
        <v>470000000</v>
      </c>
      <c r="J1600" s="62" t="s">
        <v>25</v>
      </c>
      <c r="K1600" s="62" t="s">
        <v>3084</v>
      </c>
      <c r="L1600" s="62" t="s">
        <v>26</v>
      </c>
      <c r="M1600" s="65" t="s">
        <v>27</v>
      </c>
      <c r="N1600" s="64" t="s">
        <v>4442</v>
      </c>
      <c r="O1600" s="86" t="s">
        <v>28</v>
      </c>
      <c r="P1600" s="62">
        <v>796</v>
      </c>
      <c r="Q1600" s="62" t="s">
        <v>29</v>
      </c>
      <c r="R1600" s="62">
        <v>12</v>
      </c>
      <c r="S1600" s="164">
        <v>4017.8571428571427</v>
      </c>
      <c r="T1600" s="66">
        <f t="shared" si="54"/>
        <v>48214.28571428571</v>
      </c>
      <c r="U1600" s="66">
        <f t="shared" si="55"/>
        <v>54000</v>
      </c>
      <c r="V1600" s="182"/>
      <c r="W1600" s="62">
        <v>2016</v>
      </c>
      <c r="X1600" s="66"/>
      <c r="Y1600" s="67"/>
      <c r="Z1600" s="69"/>
      <c r="AA1600" s="67"/>
      <c r="AB1600" s="69"/>
      <c r="AC1600" s="70"/>
      <c r="AD1600" s="70"/>
      <c r="AE1600" s="70"/>
      <c r="AF1600" s="70"/>
      <c r="AG1600" s="9"/>
      <c r="AH1600" s="321"/>
      <c r="AI1600" s="67"/>
      <c r="AJ1600" s="68"/>
      <c r="AK1600" s="69"/>
      <c r="AL1600" s="68"/>
      <c r="AM1600" s="2"/>
      <c r="AN1600" s="4"/>
      <c r="AO1600" s="3"/>
      <c r="AP1600" s="4"/>
      <c r="AQ1600" s="3"/>
      <c r="AR1600" s="4"/>
      <c r="AS1600" s="4"/>
      <c r="AT1600" s="4"/>
      <c r="AU1600" s="4"/>
      <c r="AV1600" s="4"/>
      <c r="AW1600" s="4"/>
      <c r="AX1600" s="8"/>
      <c r="BD1600" s="11"/>
      <c r="BE1600" s="11"/>
      <c r="BF1600" s="11"/>
      <c r="BG1600" s="11"/>
    </row>
    <row r="1601" spans="1:89" s="1" customFormat="1" ht="53.25" customHeight="1">
      <c r="A1601" s="371" t="s">
        <v>4704</v>
      </c>
      <c r="B1601" s="372" t="s">
        <v>23</v>
      </c>
      <c r="C1601" s="62" t="s">
        <v>2365</v>
      </c>
      <c r="D1601" s="62" t="s">
        <v>2366</v>
      </c>
      <c r="E1601" s="62" t="s">
        <v>2367</v>
      </c>
      <c r="F1601" s="91" t="s">
        <v>4705</v>
      </c>
      <c r="G1601" s="62" t="s">
        <v>35</v>
      </c>
      <c r="H1601" s="62">
        <v>0</v>
      </c>
      <c r="I1601" s="62">
        <v>470000000</v>
      </c>
      <c r="J1601" s="62" t="s">
        <v>25</v>
      </c>
      <c r="K1601" s="62" t="s">
        <v>3084</v>
      </c>
      <c r="L1601" s="62" t="s">
        <v>26</v>
      </c>
      <c r="M1601" s="65" t="s">
        <v>27</v>
      </c>
      <c r="N1601" s="64" t="s">
        <v>4442</v>
      </c>
      <c r="O1601" s="86" t="s">
        <v>28</v>
      </c>
      <c r="P1601" s="62">
        <v>796</v>
      </c>
      <c r="Q1601" s="62" t="s">
        <v>29</v>
      </c>
      <c r="R1601" s="251">
        <v>5</v>
      </c>
      <c r="S1601" s="249">
        <v>3571.4285714285711</v>
      </c>
      <c r="T1601" s="66">
        <f t="shared" si="54"/>
        <v>17857.142857142855</v>
      </c>
      <c r="U1601" s="66">
        <f t="shared" si="55"/>
        <v>20000</v>
      </c>
      <c r="V1601" s="182"/>
      <c r="W1601" s="62">
        <v>2016</v>
      </c>
      <c r="X1601" s="66"/>
      <c r="Y1601" s="67"/>
      <c r="Z1601" s="69"/>
      <c r="AA1601" s="67"/>
      <c r="AB1601" s="69"/>
      <c r="AC1601" s="70"/>
      <c r="AD1601" s="70"/>
      <c r="AE1601" s="70"/>
      <c r="AF1601" s="70"/>
      <c r="AG1601" s="9"/>
      <c r="AH1601" s="321"/>
      <c r="AI1601" s="67"/>
      <c r="AJ1601" s="68"/>
      <c r="AK1601" s="69"/>
      <c r="AL1601" s="68"/>
      <c r="AM1601" s="2"/>
      <c r="AN1601" s="4"/>
      <c r="AO1601" s="3"/>
      <c r="AP1601" s="4"/>
      <c r="AQ1601" s="3"/>
      <c r="AR1601" s="4"/>
      <c r="AS1601" s="4"/>
      <c r="AT1601" s="4"/>
      <c r="AU1601" s="4"/>
      <c r="AV1601" s="4"/>
      <c r="AW1601" s="4"/>
      <c r="AX1601" s="8"/>
      <c r="BD1601" s="11"/>
      <c r="BE1601" s="11"/>
      <c r="BF1601" s="11"/>
      <c r="BG1601" s="11"/>
    </row>
    <row r="1602" spans="1:89" s="1" customFormat="1" ht="53.25" customHeight="1">
      <c r="A1602" s="371" t="s">
        <v>4706</v>
      </c>
      <c r="B1602" s="372" t="s">
        <v>23</v>
      </c>
      <c r="C1602" s="62" t="s">
        <v>4707</v>
      </c>
      <c r="D1602" s="62" t="s">
        <v>4708</v>
      </c>
      <c r="E1602" s="62" t="s">
        <v>4709</v>
      </c>
      <c r="F1602" s="91" t="s">
        <v>4710</v>
      </c>
      <c r="G1602" s="62" t="s">
        <v>35</v>
      </c>
      <c r="H1602" s="62">
        <v>0</v>
      </c>
      <c r="I1602" s="62">
        <v>470000000</v>
      </c>
      <c r="J1602" s="62" t="s">
        <v>25</v>
      </c>
      <c r="K1602" s="62" t="s">
        <v>3084</v>
      </c>
      <c r="L1602" s="62" t="s">
        <v>26</v>
      </c>
      <c r="M1602" s="65" t="s">
        <v>27</v>
      </c>
      <c r="N1602" s="64" t="s">
        <v>4442</v>
      </c>
      <c r="O1602" s="86" t="s">
        <v>28</v>
      </c>
      <c r="P1602" s="62">
        <v>796</v>
      </c>
      <c r="Q1602" s="62" t="s">
        <v>29</v>
      </c>
      <c r="R1602" s="62">
        <v>12</v>
      </c>
      <c r="S1602" s="164">
        <v>1151.7857142857142</v>
      </c>
      <c r="T1602" s="66">
        <f t="shared" si="54"/>
        <v>13821.428571428571</v>
      </c>
      <c r="U1602" s="66">
        <f t="shared" si="55"/>
        <v>15480</v>
      </c>
      <c r="V1602" s="182"/>
      <c r="W1602" s="62">
        <v>2016</v>
      </c>
      <c r="X1602" s="66"/>
      <c r="Y1602" s="67"/>
      <c r="Z1602" s="69"/>
      <c r="AA1602" s="67"/>
      <c r="AB1602" s="69"/>
      <c r="AC1602" s="70"/>
      <c r="AD1602" s="70"/>
      <c r="AE1602" s="70"/>
      <c r="AF1602" s="70"/>
      <c r="AG1602" s="9"/>
      <c r="AH1602" s="321"/>
      <c r="AI1602" s="67"/>
      <c r="AJ1602" s="68"/>
      <c r="AK1602" s="69"/>
      <c r="AL1602" s="68"/>
      <c r="AM1602" s="2"/>
      <c r="AN1602" s="4"/>
      <c r="AO1602" s="3"/>
      <c r="AP1602" s="4"/>
      <c r="AQ1602" s="3"/>
      <c r="AR1602" s="4"/>
      <c r="AS1602" s="4"/>
      <c r="AT1602" s="4"/>
      <c r="AU1602" s="4"/>
      <c r="AV1602" s="4"/>
      <c r="AW1602" s="4"/>
      <c r="AX1602" s="8"/>
      <c r="BD1602" s="11"/>
      <c r="BE1602" s="11"/>
      <c r="BF1602" s="11"/>
      <c r="BG1602" s="11"/>
    </row>
    <row r="1603" spans="1:89" s="1" customFormat="1" ht="53.25" customHeight="1">
      <c r="A1603" s="371" t="s">
        <v>4711</v>
      </c>
      <c r="B1603" s="372" t="s">
        <v>23</v>
      </c>
      <c r="C1603" s="62" t="s">
        <v>4712</v>
      </c>
      <c r="D1603" s="62" t="s">
        <v>4708</v>
      </c>
      <c r="E1603" s="62" t="s">
        <v>4713</v>
      </c>
      <c r="F1603" s="91" t="s">
        <v>4714</v>
      </c>
      <c r="G1603" s="62" t="s">
        <v>35</v>
      </c>
      <c r="H1603" s="62">
        <v>0</v>
      </c>
      <c r="I1603" s="62">
        <v>470000000</v>
      </c>
      <c r="J1603" s="62" t="s">
        <v>25</v>
      </c>
      <c r="K1603" s="62" t="s">
        <v>3084</v>
      </c>
      <c r="L1603" s="62" t="s">
        <v>26</v>
      </c>
      <c r="M1603" s="65" t="s">
        <v>27</v>
      </c>
      <c r="N1603" s="64" t="s">
        <v>4442</v>
      </c>
      <c r="O1603" s="86" t="s">
        <v>28</v>
      </c>
      <c r="P1603" s="62">
        <v>796</v>
      </c>
      <c r="Q1603" s="62" t="s">
        <v>29</v>
      </c>
      <c r="R1603" s="62">
        <v>10</v>
      </c>
      <c r="S1603" s="164">
        <v>1508.9285714285713</v>
      </c>
      <c r="T1603" s="66">
        <f t="shared" si="54"/>
        <v>15089.285714285714</v>
      </c>
      <c r="U1603" s="66">
        <f t="shared" si="55"/>
        <v>16900</v>
      </c>
      <c r="V1603" s="182"/>
      <c r="W1603" s="62">
        <v>2016</v>
      </c>
      <c r="X1603" s="66"/>
      <c r="Y1603" s="67"/>
      <c r="Z1603" s="69"/>
      <c r="AA1603" s="67"/>
      <c r="AB1603" s="69"/>
      <c r="AC1603" s="70"/>
      <c r="AD1603" s="70"/>
      <c r="AE1603" s="70"/>
      <c r="AF1603" s="70"/>
      <c r="AG1603" s="9"/>
      <c r="AH1603" s="321"/>
      <c r="AI1603" s="67"/>
      <c r="AJ1603" s="68"/>
      <c r="AK1603" s="69"/>
      <c r="AL1603" s="68"/>
      <c r="AM1603" s="2"/>
      <c r="AN1603" s="4"/>
      <c r="AO1603" s="3"/>
      <c r="AP1603" s="4"/>
      <c r="AQ1603" s="3"/>
      <c r="AR1603" s="4"/>
      <c r="AS1603" s="4"/>
      <c r="AT1603" s="4"/>
      <c r="AU1603" s="4"/>
      <c r="AV1603" s="4"/>
      <c r="AW1603" s="4"/>
      <c r="AX1603" s="8"/>
      <c r="BD1603" s="11"/>
      <c r="BE1603" s="11"/>
      <c r="BF1603" s="11"/>
      <c r="BG1603" s="11"/>
    </row>
    <row r="1604" spans="1:89" s="1" customFormat="1" ht="53.25" customHeight="1">
      <c r="A1604" s="371" t="s">
        <v>4715</v>
      </c>
      <c r="B1604" s="372" t="s">
        <v>23</v>
      </c>
      <c r="C1604" s="62" t="s">
        <v>4716</v>
      </c>
      <c r="D1604" s="62" t="s">
        <v>4708</v>
      </c>
      <c r="E1604" s="62" t="s">
        <v>4717</v>
      </c>
      <c r="F1604" s="91" t="s">
        <v>4718</v>
      </c>
      <c r="G1604" s="62" t="s">
        <v>35</v>
      </c>
      <c r="H1604" s="62">
        <v>0</v>
      </c>
      <c r="I1604" s="62">
        <v>470000000</v>
      </c>
      <c r="J1604" s="62" t="s">
        <v>25</v>
      </c>
      <c r="K1604" s="62" t="s">
        <v>3084</v>
      </c>
      <c r="L1604" s="62" t="s">
        <v>26</v>
      </c>
      <c r="M1604" s="65" t="s">
        <v>27</v>
      </c>
      <c r="N1604" s="64" t="s">
        <v>4442</v>
      </c>
      <c r="O1604" s="86" t="s">
        <v>28</v>
      </c>
      <c r="P1604" s="62">
        <v>796</v>
      </c>
      <c r="Q1604" s="62" t="s">
        <v>29</v>
      </c>
      <c r="R1604" s="62">
        <v>6</v>
      </c>
      <c r="S1604" s="164">
        <v>3571.4285714285711</v>
      </c>
      <c r="T1604" s="66">
        <f t="shared" si="54"/>
        <v>21428.571428571428</v>
      </c>
      <c r="U1604" s="66">
        <f t="shared" si="55"/>
        <v>24000</v>
      </c>
      <c r="V1604" s="182"/>
      <c r="W1604" s="62">
        <v>2016</v>
      </c>
      <c r="X1604" s="66"/>
      <c r="Y1604" s="67"/>
      <c r="Z1604" s="69"/>
      <c r="AA1604" s="67"/>
      <c r="AB1604" s="69"/>
      <c r="AC1604" s="70"/>
      <c r="AD1604" s="70"/>
      <c r="AE1604" s="70"/>
      <c r="AF1604" s="70"/>
      <c r="AG1604" s="9"/>
      <c r="AH1604" s="321"/>
      <c r="AI1604" s="67"/>
      <c r="AJ1604" s="68"/>
      <c r="AK1604" s="69"/>
      <c r="AL1604" s="68"/>
      <c r="AM1604" s="2"/>
      <c r="AN1604" s="4"/>
      <c r="AO1604" s="3"/>
      <c r="AP1604" s="4"/>
      <c r="AQ1604" s="3"/>
      <c r="AR1604" s="4"/>
      <c r="AS1604" s="4"/>
      <c r="AT1604" s="4"/>
      <c r="AU1604" s="4"/>
      <c r="AV1604" s="4"/>
      <c r="AW1604" s="4"/>
      <c r="AX1604" s="8"/>
      <c r="BD1604" s="11"/>
      <c r="BE1604" s="11"/>
      <c r="BF1604" s="11"/>
      <c r="BG1604" s="11"/>
    </row>
    <row r="1605" spans="1:89" s="1" customFormat="1" ht="53.25" customHeight="1">
      <c r="A1605" s="371" t="s">
        <v>4719</v>
      </c>
      <c r="B1605" s="372" t="s">
        <v>23</v>
      </c>
      <c r="C1605" s="62" t="s">
        <v>1970</v>
      </c>
      <c r="D1605" s="62" t="s">
        <v>1968</v>
      </c>
      <c r="E1605" s="62" t="s">
        <v>1969</v>
      </c>
      <c r="F1605" s="91" t="s">
        <v>4720</v>
      </c>
      <c r="G1605" s="62" t="s">
        <v>35</v>
      </c>
      <c r="H1605" s="62">
        <v>0</v>
      </c>
      <c r="I1605" s="62">
        <v>470000000</v>
      </c>
      <c r="J1605" s="62" t="s">
        <v>25</v>
      </c>
      <c r="K1605" s="62" t="s">
        <v>3084</v>
      </c>
      <c r="L1605" s="62" t="s">
        <v>26</v>
      </c>
      <c r="M1605" s="65" t="s">
        <v>27</v>
      </c>
      <c r="N1605" s="64" t="s">
        <v>4442</v>
      </c>
      <c r="O1605" s="86" t="s">
        <v>28</v>
      </c>
      <c r="P1605" s="62">
        <v>796</v>
      </c>
      <c r="Q1605" s="62" t="s">
        <v>29</v>
      </c>
      <c r="R1605" s="251">
        <v>30</v>
      </c>
      <c r="S1605" s="249">
        <f>498/1.12</f>
        <v>444.64285714285711</v>
      </c>
      <c r="T1605" s="66">
        <f t="shared" si="54"/>
        <v>13339.285714285714</v>
      </c>
      <c r="U1605" s="66">
        <f t="shared" si="55"/>
        <v>14940</v>
      </c>
      <c r="V1605" s="182"/>
      <c r="W1605" s="62">
        <v>2016</v>
      </c>
      <c r="X1605" s="66"/>
      <c r="Y1605" s="67"/>
      <c r="Z1605" s="69"/>
      <c r="AA1605" s="67"/>
      <c r="AB1605" s="69"/>
      <c r="AC1605" s="70"/>
      <c r="AD1605" s="70"/>
      <c r="AE1605" s="70"/>
      <c r="AF1605" s="70"/>
      <c r="AG1605" s="9"/>
      <c r="AH1605" s="321"/>
      <c r="AI1605" s="67"/>
      <c r="AJ1605" s="68"/>
      <c r="AK1605" s="69"/>
      <c r="AL1605" s="68"/>
      <c r="AM1605" s="2"/>
      <c r="AN1605" s="4"/>
      <c r="AO1605" s="3"/>
      <c r="AP1605" s="4"/>
      <c r="AQ1605" s="3"/>
      <c r="AR1605" s="4"/>
      <c r="AS1605" s="4"/>
      <c r="AT1605" s="4"/>
      <c r="AU1605" s="4"/>
      <c r="AV1605" s="4"/>
      <c r="AW1605" s="4"/>
      <c r="AX1605" s="8"/>
      <c r="BD1605" s="11"/>
      <c r="BE1605" s="11"/>
      <c r="BF1605" s="11"/>
      <c r="BG1605" s="11"/>
    </row>
    <row r="1606" spans="1:89" s="1" customFormat="1" ht="53.25" customHeight="1">
      <c r="A1606" s="371" t="s">
        <v>4721</v>
      </c>
      <c r="B1606" s="372" t="s">
        <v>23</v>
      </c>
      <c r="C1606" s="62" t="s">
        <v>4722</v>
      </c>
      <c r="D1606" s="62" t="s">
        <v>1635</v>
      </c>
      <c r="E1606" s="62" t="s">
        <v>4723</v>
      </c>
      <c r="F1606" s="91" t="s">
        <v>4724</v>
      </c>
      <c r="G1606" s="62" t="s">
        <v>24</v>
      </c>
      <c r="H1606" s="62">
        <v>0</v>
      </c>
      <c r="I1606" s="62">
        <v>470000000</v>
      </c>
      <c r="J1606" s="62" t="s">
        <v>25</v>
      </c>
      <c r="K1606" s="62" t="s">
        <v>3084</v>
      </c>
      <c r="L1606" s="62" t="s">
        <v>26</v>
      </c>
      <c r="M1606" s="65" t="s">
        <v>27</v>
      </c>
      <c r="N1606" s="64" t="s">
        <v>4442</v>
      </c>
      <c r="O1606" s="86" t="s">
        <v>28</v>
      </c>
      <c r="P1606" s="62">
        <v>796</v>
      </c>
      <c r="Q1606" s="62" t="s">
        <v>29</v>
      </c>
      <c r="R1606" s="251" t="s">
        <v>3128</v>
      </c>
      <c r="S1606" s="249">
        <v>719</v>
      </c>
      <c r="T1606" s="66">
        <f t="shared" si="54"/>
        <v>0</v>
      </c>
      <c r="U1606" s="66">
        <f t="shared" si="55"/>
        <v>0</v>
      </c>
      <c r="V1606" s="182"/>
      <c r="W1606" s="62">
        <v>2016</v>
      </c>
      <c r="X1606" s="66"/>
      <c r="Y1606" s="204"/>
      <c r="Z1606" s="69"/>
      <c r="AA1606" s="205"/>
      <c r="AB1606" s="7"/>
      <c r="AC1606" s="5"/>
      <c r="AD1606" s="5"/>
      <c r="AE1606" s="5"/>
      <c r="AF1606" s="5"/>
      <c r="AG1606" s="9"/>
      <c r="AH1606" s="321"/>
      <c r="AI1606" s="2"/>
      <c r="AJ1606" s="3"/>
      <c r="AK1606" s="7"/>
      <c r="AL1606" s="3"/>
      <c r="AM1606" s="2"/>
      <c r="AN1606" s="4"/>
      <c r="AO1606" s="3"/>
      <c r="AP1606" s="4"/>
      <c r="AQ1606" s="3"/>
      <c r="AR1606" s="4"/>
      <c r="AS1606" s="4"/>
      <c r="AT1606" s="4"/>
      <c r="AU1606" s="4"/>
      <c r="AV1606" s="4"/>
      <c r="AW1606" s="4"/>
      <c r="AX1606" s="8"/>
      <c r="BD1606" s="11"/>
      <c r="BE1606" s="11"/>
      <c r="BF1606" s="11"/>
      <c r="BG1606" s="11"/>
    </row>
    <row r="1607" spans="1:89" s="1" customFormat="1" ht="53.25" customHeight="1">
      <c r="A1607" s="371" t="s">
        <v>4725</v>
      </c>
      <c r="B1607" s="372" t="s">
        <v>23</v>
      </c>
      <c r="C1607" s="62" t="s">
        <v>4722</v>
      </c>
      <c r="D1607" s="62" t="s">
        <v>1635</v>
      </c>
      <c r="E1607" s="62" t="s">
        <v>4723</v>
      </c>
      <c r="F1607" s="91" t="s">
        <v>4726</v>
      </c>
      <c r="G1607" s="62" t="s">
        <v>24</v>
      </c>
      <c r="H1607" s="62">
        <v>0</v>
      </c>
      <c r="I1607" s="62">
        <v>470000000</v>
      </c>
      <c r="J1607" s="62" t="s">
        <v>25</v>
      </c>
      <c r="K1607" s="62" t="s">
        <v>3084</v>
      </c>
      <c r="L1607" s="62" t="s">
        <v>26</v>
      </c>
      <c r="M1607" s="65" t="s">
        <v>27</v>
      </c>
      <c r="N1607" s="64" t="s">
        <v>4442</v>
      </c>
      <c r="O1607" s="86" t="s">
        <v>28</v>
      </c>
      <c r="P1607" s="62">
        <v>796</v>
      </c>
      <c r="Q1607" s="62" t="s">
        <v>29</v>
      </c>
      <c r="R1607" s="251" t="s">
        <v>3128</v>
      </c>
      <c r="S1607" s="249">
        <v>719</v>
      </c>
      <c r="T1607" s="66">
        <f t="shared" si="54"/>
        <v>0</v>
      </c>
      <c r="U1607" s="66">
        <f t="shared" si="55"/>
        <v>0</v>
      </c>
      <c r="V1607" s="182"/>
      <c r="W1607" s="62">
        <v>2016</v>
      </c>
      <c r="X1607" s="66"/>
      <c r="Y1607" s="204"/>
      <c r="Z1607" s="69"/>
      <c r="AA1607" s="205"/>
      <c r="AB1607" s="7"/>
      <c r="AC1607" s="5"/>
      <c r="AD1607" s="5"/>
      <c r="AE1607" s="5"/>
      <c r="AF1607" s="5"/>
      <c r="AG1607" s="9"/>
      <c r="AH1607" s="321"/>
      <c r="AI1607" s="2"/>
      <c r="AJ1607" s="3"/>
      <c r="AK1607" s="7"/>
      <c r="AL1607" s="3"/>
      <c r="AM1607" s="2"/>
      <c r="AN1607" s="4"/>
      <c r="AO1607" s="3"/>
      <c r="AP1607" s="4"/>
      <c r="AQ1607" s="3"/>
      <c r="AR1607" s="4"/>
      <c r="AS1607" s="4"/>
      <c r="AT1607" s="4"/>
      <c r="AU1607" s="4"/>
      <c r="AV1607" s="4"/>
      <c r="AW1607" s="4"/>
      <c r="AX1607" s="8"/>
      <c r="BD1607" s="11"/>
      <c r="BE1607" s="11"/>
      <c r="BF1607" s="11"/>
      <c r="BG1607" s="11"/>
    </row>
    <row r="1608" spans="1:89" s="1" customFormat="1" ht="53.25" customHeight="1">
      <c r="A1608" s="371" t="s">
        <v>4727</v>
      </c>
      <c r="B1608" s="372" t="s">
        <v>23</v>
      </c>
      <c r="C1608" s="62" t="s">
        <v>4728</v>
      </c>
      <c r="D1608" s="62" t="s">
        <v>1389</v>
      </c>
      <c r="E1608" s="62" t="s">
        <v>4729</v>
      </c>
      <c r="F1608" s="531" t="s">
        <v>4730</v>
      </c>
      <c r="G1608" s="62" t="s">
        <v>35</v>
      </c>
      <c r="H1608" s="62">
        <v>0</v>
      </c>
      <c r="I1608" s="62">
        <v>470000000</v>
      </c>
      <c r="J1608" s="62" t="s">
        <v>25</v>
      </c>
      <c r="K1608" s="62" t="s">
        <v>3084</v>
      </c>
      <c r="L1608" s="62" t="s">
        <v>26</v>
      </c>
      <c r="M1608" s="65" t="s">
        <v>27</v>
      </c>
      <c r="N1608" s="64" t="s">
        <v>643</v>
      </c>
      <c r="O1608" s="86" t="s">
        <v>28</v>
      </c>
      <c r="P1608" s="62" t="s">
        <v>806</v>
      </c>
      <c r="Q1608" s="62" t="s">
        <v>805</v>
      </c>
      <c r="R1608" s="251">
        <v>100</v>
      </c>
      <c r="S1608" s="249">
        <v>982.142857142857</v>
      </c>
      <c r="T1608" s="66">
        <f t="shared" si="54"/>
        <v>98214.285714285696</v>
      </c>
      <c r="U1608" s="66">
        <f t="shared" si="55"/>
        <v>109999.99999999999</v>
      </c>
      <c r="V1608" s="182"/>
      <c r="W1608" s="62">
        <v>2016</v>
      </c>
      <c r="X1608" s="66"/>
      <c r="Y1608" s="67"/>
      <c r="Z1608" s="69"/>
      <c r="AA1608" s="67"/>
      <c r="AB1608" s="69"/>
      <c r="AC1608" s="70"/>
      <c r="AD1608" s="70"/>
      <c r="AE1608" s="70"/>
      <c r="AF1608" s="70"/>
      <c r="AG1608" s="9"/>
      <c r="AH1608" s="321"/>
      <c r="AI1608" s="67"/>
      <c r="AJ1608" s="68"/>
      <c r="AK1608" s="69"/>
      <c r="AL1608" s="68"/>
      <c r="AM1608" s="2"/>
      <c r="AN1608" s="4"/>
      <c r="AO1608" s="3"/>
      <c r="AP1608" s="4"/>
      <c r="AQ1608" s="3"/>
      <c r="AR1608" s="4"/>
      <c r="AS1608" s="4"/>
      <c r="AT1608" s="4"/>
      <c r="AU1608" s="4"/>
      <c r="AV1608" s="4"/>
      <c r="AW1608" s="4"/>
      <c r="AX1608" s="8"/>
      <c r="BD1608" s="11"/>
      <c r="BE1608" s="11"/>
      <c r="BF1608" s="11"/>
      <c r="BG1608" s="11"/>
    </row>
    <row r="1609" spans="1:89" s="1" customFormat="1" ht="53.25" customHeight="1">
      <c r="A1609" s="371" t="s">
        <v>4731</v>
      </c>
      <c r="B1609" s="372" t="s">
        <v>23</v>
      </c>
      <c r="C1609" s="62" t="s">
        <v>4732</v>
      </c>
      <c r="D1609" s="62" t="s">
        <v>1389</v>
      </c>
      <c r="E1609" s="62" t="s">
        <v>4733</v>
      </c>
      <c r="F1609" s="531" t="s">
        <v>4734</v>
      </c>
      <c r="G1609" s="62" t="s">
        <v>35</v>
      </c>
      <c r="H1609" s="62">
        <v>0</v>
      </c>
      <c r="I1609" s="62">
        <v>470000000</v>
      </c>
      <c r="J1609" s="62" t="s">
        <v>25</v>
      </c>
      <c r="K1609" s="62" t="s">
        <v>3084</v>
      </c>
      <c r="L1609" s="62" t="s">
        <v>26</v>
      </c>
      <c r="M1609" s="65" t="s">
        <v>27</v>
      </c>
      <c r="N1609" s="64" t="s">
        <v>643</v>
      </c>
      <c r="O1609" s="86" t="s">
        <v>28</v>
      </c>
      <c r="P1609" s="62" t="s">
        <v>806</v>
      </c>
      <c r="Q1609" s="62" t="s">
        <v>805</v>
      </c>
      <c r="R1609" s="251">
        <v>200</v>
      </c>
      <c r="S1609" s="249">
        <v>624.99999999999989</v>
      </c>
      <c r="T1609" s="66">
        <f t="shared" si="54"/>
        <v>124999.99999999997</v>
      </c>
      <c r="U1609" s="66">
        <f t="shared" si="55"/>
        <v>139999.99999999997</v>
      </c>
      <c r="V1609" s="182"/>
      <c r="W1609" s="62">
        <v>2016</v>
      </c>
      <c r="X1609" s="66"/>
      <c r="Y1609" s="67"/>
      <c r="Z1609" s="69"/>
      <c r="AA1609" s="67"/>
      <c r="AB1609" s="69"/>
      <c r="AC1609" s="70"/>
      <c r="AD1609" s="70"/>
      <c r="AE1609" s="70"/>
      <c r="AF1609" s="70"/>
      <c r="AG1609" s="9"/>
      <c r="AH1609" s="321"/>
      <c r="AI1609" s="2"/>
      <c r="AJ1609" s="3"/>
      <c r="AK1609" s="7"/>
      <c r="AL1609" s="3"/>
      <c r="AM1609" s="2"/>
      <c r="AN1609" s="4"/>
      <c r="AO1609" s="3"/>
      <c r="AP1609" s="4"/>
      <c r="AQ1609" s="3"/>
      <c r="AR1609" s="4"/>
      <c r="AS1609" s="4"/>
      <c r="AT1609" s="4"/>
      <c r="AU1609" s="4"/>
      <c r="AV1609" s="4"/>
      <c r="AW1609" s="4"/>
      <c r="AX1609" s="8"/>
      <c r="BD1609" s="11"/>
      <c r="BE1609" s="11"/>
      <c r="BF1609" s="11"/>
      <c r="BG1609" s="11"/>
    </row>
    <row r="1610" spans="1:89" s="1" customFormat="1" ht="53.25" customHeight="1">
      <c r="A1610" s="371" t="s">
        <v>4735</v>
      </c>
      <c r="B1610" s="372" t="s">
        <v>23</v>
      </c>
      <c r="C1610" s="62" t="s">
        <v>2171</v>
      </c>
      <c r="D1610" s="62" t="s">
        <v>60</v>
      </c>
      <c r="E1610" s="62" t="s">
        <v>2172</v>
      </c>
      <c r="F1610" s="91" t="s">
        <v>4736</v>
      </c>
      <c r="G1610" s="62" t="s">
        <v>24</v>
      </c>
      <c r="H1610" s="62">
        <v>0</v>
      </c>
      <c r="I1610" s="62">
        <v>470000000</v>
      </c>
      <c r="J1610" s="62" t="s">
        <v>25</v>
      </c>
      <c r="K1610" s="62" t="s">
        <v>3084</v>
      </c>
      <c r="L1610" s="62" t="s">
        <v>26</v>
      </c>
      <c r="M1610" s="65" t="s">
        <v>27</v>
      </c>
      <c r="N1610" s="64" t="s">
        <v>4442</v>
      </c>
      <c r="O1610" s="86" t="s">
        <v>28</v>
      </c>
      <c r="P1610" s="62">
        <v>796</v>
      </c>
      <c r="Q1610" s="62" t="s">
        <v>29</v>
      </c>
      <c r="R1610" s="62">
        <v>30</v>
      </c>
      <c r="S1610" s="164">
        <v>9500</v>
      </c>
      <c r="T1610" s="66">
        <f t="shared" si="54"/>
        <v>285000</v>
      </c>
      <c r="U1610" s="66">
        <f t="shared" si="55"/>
        <v>319200.00000000006</v>
      </c>
      <c r="V1610" s="182"/>
      <c r="W1610" s="62">
        <v>2016</v>
      </c>
      <c r="X1610" s="66"/>
      <c r="Y1610" s="204"/>
      <c r="Z1610" s="69"/>
      <c r="AA1610" s="205"/>
      <c r="AB1610" s="7"/>
      <c r="AC1610" s="5"/>
      <c r="AD1610" s="5"/>
      <c r="AE1610" s="5"/>
      <c r="AF1610" s="5"/>
      <c r="AG1610" s="9"/>
      <c r="AH1610" s="321"/>
      <c r="AI1610" s="2"/>
      <c r="AJ1610" s="3"/>
      <c r="AK1610" s="7"/>
      <c r="AL1610" s="3"/>
      <c r="AM1610" s="2"/>
      <c r="AN1610" s="4"/>
      <c r="AO1610" s="3"/>
      <c r="AP1610" s="4"/>
      <c r="AQ1610" s="3"/>
      <c r="AR1610" s="4"/>
      <c r="AS1610" s="4"/>
      <c r="AT1610" s="4"/>
      <c r="AU1610" s="4"/>
      <c r="AV1610" s="4"/>
      <c r="AW1610" s="4"/>
      <c r="AX1610" s="8"/>
      <c r="BD1610" s="11"/>
      <c r="BE1610" s="11"/>
      <c r="BF1610" s="11"/>
      <c r="BG1610" s="11"/>
    </row>
    <row r="1611" spans="1:89" s="1" customFormat="1" ht="53.25" customHeight="1">
      <c r="A1611" s="371" t="s">
        <v>4737</v>
      </c>
      <c r="B1611" s="372" t="s">
        <v>23</v>
      </c>
      <c r="C1611" s="62" t="s">
        <v>1775</v>
      </c>
      <c r="D1611" s="62" t="s">
        <v>1776</v>
      </c>
      <c r="E1611" s="62" t="s">
        <v>1777</v>
      </c>
      <c r="F1611" s="91" t="s">
        <v>4738</v>
      </c>
      <c r="G1611" s="62" t="s">
        <v>35</v>
      </c>
      <c r="H1611" s="62">
        <v>0</v>
      </c>
      <c r="I1611" s="62">
        <v>470000000</v>
      </c>
      <c r="J1611" s="62" t="s">
        <v>25</v>
      </c>
      <c r="K1611" s="62" t="s">
        <v>3084</v>
      </c>
      <c r="L1611" s="62" t="s">
        <v>26</v>
      </c>
      <c r="M1611" s="65" t="s">
        <v>27</v>
      </c>
      <c r="N1611" s="64" t="s">
        <v>4442</v>
      </c>
      <c r="O1611" s="86" t="s">
        <v>28</v>
      </c>
      <c r="P1611" s="62">
        <v>796</v>
      </c>
      <c r="Q1611" s="62" t="s">
        <v>29</v>
      </c>
      <c r="R1611" s="62">
        <v>30</v>
      </c>
      <c r="S1611" s="164">
        <v>349.99999999999994</v>
      </c>
      <c r="T1611" s="66">
        <f t="shared" si="54"/>
        <v>10499.999999999998</v>
      </c>
      <c r="U1611" s="66">
        <f t="shared" si="55"/>
        <v>11759.999999999998</v>
      </c>
      <c r="V1611" s="182"/>
      <c r="W1611" s="62">
        <v>2016</v>
      </c>
      <c r="X1611" s="66"/>
      <c r="Y1611" s="67"/>
      <c r="Z1611" s="69"/>
      <c r="AA1611" s="67"/>
      <c r="AB1611" s="69"/>
      <c r="AC1611" s="70"/>
      <c r="AD1611" s="70"/>
      <c r="AE1611" s="70"/>
      <c r="AF1611" s="70"/>
      <c r="AG1611" s="9"/>
      <c r="AH1611" s="321"/>
      <c r="AI1611" s="67"/>
      <c r="AJ1611" s="68"/>
      <c r="AK1611" s="69"/>
      <c r="AL1611" s="68"/>
      <c r="AM1611" s="2"/>
      <c r="AN1611" s="4"/>
      <c r="AO1611" s="3"/>
      <c r="AP1611" s="4"/>
      <c r="AQ1611" s="3"/>
      <c r="AR1611" s="4"/>
      <c r="AS1611" s="4"/>
      <c r="AT1611" s="4"/>
      <c r="AU1611" s="4"/>
      <c r="AV1611" s="4"/>
      <c r="AW1611" s="4"/>
      <c r="AX1611" s="8"/>
      <c r="BD1611" s="11"/>
      <c r="BE1611" s="11"/>
      <c r="BF1611" s="11"/>
      <c r="BG1611" s="11"/>
    </row>
    <row r="1612" spans="1:89" s="1" customFormat="1" ht="53.25" customHeight="1">
      <c r="A1612" s="217" t="s">
        <v>5056</v>
      </c>
      <c r="B1612" s="219" t="s">
        <v>23</v>
      </c>
      <c r="C1612" s="218" t="s">
        <v>1775</v>
      </c>
      <c r="D1612" s="218" t="s">
        <v>1776</v>
      </c>
      <c r="E1612" s="218" t="s">
        <v>1777</v>
      </c>
      <c r="F1612" s="493" t="s">
        <v>5057</v>
      </c>
      <c r="G1612" s="218" t="s">
        <v>35</v>
      </c>
      <c r="H1612" s="218">
        <v>0</v>
      </c>
      <c r="I1612" s="218">
        <v>470000000</v>
      </c>
      <c r="J1612" s="218" t="s">
        <v>25</v>
      </c>
      <c r="K1612" s="218" t="s">
        <v>3084</v>
      </c>
      <c r="L1612" s="218" t="s">
        <v>26</v>
      </c>
      <c r="M1612" s="430" t="s">
        <v>27</v>
      </c>
      <c r="N1612" s="225" t="s">
        <v>4442</v>
      </c>
      <c r="O1612" s="227" t="s">
        <v>28</v>
      </c>
      <c r="P1612" s="132">
        <v>796</v>
      </c>
      <c r="Q1612" s="132" t="s">
        <v>29</v>
      </c>
      <c r="R1612" s="132">
        <v>50</v>
      </c>
      <c r="S1612" s="532">
        <v>392.85714285714283</v>
      </c>
      <c r="T1612" s="496">
        <f t="shared" si="54"/>
        <v>19642.857142857141</v>
      </c>
      <c r="U1612" s="496">
        <f t="shared" si="55"/>
        <v>22000</v>
      </c>
      <c r="V1612" s="533"/>
      <c r="W1612" s="534"/>
      <c r="X1612" s="66"/>
      <c r="Y1612" s="67"/>
      <c r="Z1612" s="69"/>
      <c r="AA1612" s="67"/>
      <c r="AB1612" s="69"/>
      <c r="AC1612" s="70"/>
      <c r="AD1612" s="70"/>
      <c r="AE1612" s="70"/>
      <c r="AF1612" s="70"/>
      <c r="AG1612" s="9"/>
      <c r="AH1612" s="321"/>
      <c r="AI1612" s="67"/>
      <c r="AJ1612" s="68"/>
      <c r="AK1612" s="69"/>
      <c r="AL1612" s="68"/>
      <c r="AM1612" s="2"/>
      <c r="AN1612" s="4"/>
      <c r="AO1612" s="3"/>
      <c r="AP1612" s="4"/>
      <c r="AQ1612" s="3"/>
      <c r="AR1612" s="4"/>
      <c r="AS1612" s="4"/>
      <c r="AT1612" s="4"/>
      <c r="AU1612" s="4"/>
      <c r="AV1612" s="4"/>
      <c r="AW1612" s="4"/>
      <c r="AX1612" s="8"/>
      <c r="BD1612" s="11"/>
      <c r="BE1612" s="11"/>
      <c r="BF1612" s="11"/>
      <c r="BG1612" s="11"/>
    </row>
    <row r="1613" spans="1:89" s="12" customFormat="1" ht="82.5" customHeight="1">
      <c r="A1613" s="371" t="s">
        <v>4739</v>
      </c>
      <c r="B1613" s="372" t="s">
        <v>23</v>
      </c>
      <c r="C1613" s="79" t="s">
        <v>1780</v>
      </c>
      <c r="D1613" s="79" t="s">
        <v>1776</v>
      </c>
      <c r="E1613" s="80" t="s">
        <v>1781</v>
      </c>
      <c r="F1613" s="81" t="s">
        <v>4740</v>
      </c>
      <c r="G1613" s="62" t="s">
        <v>35</v>
      </c>
      <c r="H1613" s="62">
        <v>0</v>
      </c>
      <c r="I1613" s="62">
        <v>470000000</v>
      </c>
      <c r="J1613" s="62" t="s">
        <v>25</v>
      </c>
      <c r="K1613" s="62" t="s">
        <v>3084</v>
      </c>
      <c r="L1613" s="62" t="s">
        <v>26</v>
      </c>
      <c r="M1613" s="65" t="s">
        <v>27</v>
      </c>
      <c r="N1613" s="64" t="s">
        <v>4442</v>
      </c>
      <c r="O1613" s="86" t="s">
        <v>28</v>
      </c>
      <c r="P1613" s="64">
        <v>796</v>
      </c>
      <c r="Q1613" s="87" t="s">
        <v>29</v>
      </c>
      <c r="R1613" s="87">
        <v>15</v>
      </c>
      <c r="S1613" s="88">
        <v>2150</v>
      </c>
      <c r="T1613" s="89">
        <f t="shared" si="54"/>
        <v>32250</v>
      </c>
      <c r="U1613" s="90">
        <f t="shared" si="55"/>
        <v>36120</v>
      </c>
      <c r="V1613" s="181"/>
      <c r="W1613" s="62">
        <v>2016</v>
      </c>
      <c r="X1613" s="89"/>
      <c r="Y1613" s="67"/>
      <c r="Z1613" s="69"/>
      <c r="AA1613" s="67"/>
      <c r="AB1613" s="69"/>
      <c r="AC1613" s="70"/>
      <c r="AD1613" s="70"/>
      <c r="AE1613" s="70"/>
      <c r="AF1613" s="70"/>
      <c r="AG1613" s="9"/>
      <c r="AH1613" s="321"/>
      <c r="AI1613" s="67"/>
      <c r="AJ1613" s="68"/>
      <c r="AK1613" s="69"/>
      <c r="AL1613" s="68"/>
      <c r="AM1613" s="2"/>
      <c r="AN1613" s="4"/>
      <c r="AO1613" s="22"/>
      <c r="AP1613" s="22"/>
      <c r="AQ1613" s="22"/>
      <c r="AR1613" s="401"/>
      <c r="AS1613" s="401"/>
      <c r="AT1613" s="401"/>
      <c r="AU1613" s="401"/>
      <c r="AV1613" s="401"/>
      <c r="AW1613" s="401"/>
      <c r="AX1613" s="401"/>
      <c r="AY1613" s="401"/>
      <c r="AZ1613" s="401"/>
      <c r="BA1613" s="401"/>
      <c r="BB1613" s="401"/>
      <c r="BC1613" s="401"/>
      <c r="BD1613" s="401"/>
      <c r="BE1613" s="401"/>
      <c r="BF1613" s="401"/>
      <c r="BG1613" s="401"/>
      <c r="BH1613" s="401"/>
      <c r="BI1613" s="401"/>
      <c r="BJ1613" s="401"/>
      <c r="BK1613" s="401"/>
      <c r="BL1613" s="401"/>
      <c r="BM1613" s="401"/>
      <c r="BN1613" s="401"/>
      <c r="BO1613" s="401"/>
      <c r="BP1613" s="401"/>
      <c r="BQ1613" s="401"/>
      <c r="BR1613" s="401"/>
      <c r="BS1613" s="401"/>
      <c r="BT1613" s="401"/>
      <c r="BU1613" s="401"/>
      <c r="BV1613" s="401"/>
      <c r="BW1613" s="401"/>
      <c r="BX1613" s="401"/>
      <c r="BY1613" s="401"/>
      <c r="BZ1613" s="401"/>
      <c r="CA1613" s="401"/>
      <c r="CB1613" s="401"/>
      <c r="CC1613" s="401"/>
      <c r="CD1613" s="401"/>
      <c r="CE1613" s="401"/>
      <c r="CF1613" s="401"/>
      <c r="CG1613" s="401"/>
      <c r="CH1613" s="401"/>
      <c r="CI1613" s="401"/>
      <c r="CJ1613" s="401"/>
      <c r="CK1613" s="401"/>
    </row>
    <row r="1614" spans="1:89" s="12" customFormat="1" ht="49.5" customHeight="1">
      <c r="A1614" s="371" t="s">
        <v>4741</v>
      </c>
      <c r="B1614" s="372" t="s">
        <v>23</v>
      </c>
      <c r="C1614" s="79" t="s">
        <v>4742</v>
      </c>
      <c r="D1614" s="79" t="s">
        <v>4161</v>
      </c>
      <c r="E1614" s="80" t="s">
        <v>4743</v>
      </c>
      <c r="F1614" s="81" t="s">
        <v>4744</v>
      </c>
      <c r="G1614" s="62" t="s">
        <v>24</v>
      </c>
      <c r="H1614" s="62">
        <v>0</v>
      </c>
      <c r="I1614" s="62">
        <v>470000000</v>
      </c>
      <c r="J1614" s="62" t="s">
        <v>25</v>
      </c>
      <c r="K1614" s="62" t="s">
        <v>3084</v>
      </c>
      <c r="L1614" s="62" t="s">
        <v>26</v>
      </c>
      <c r="M1614" s="65" t="s">
        <v>27</v>
      </c>
      <c r="N1614" s="64" t="s">
        <v>4442</v>
      </c>
      <c r="O1614" s="86" t="s">
        <v>28</v>
      </c>
      <c r="P1614" s="64">
        <v>6</v>
      </c>
      <c r="Q1614" s="87" t="s">
        <v>806</v>
      </c>
      <c r="R1614" s="87">
        <v>380</v>
      </c>
      <c r="S1614" s="88">
        <v>500</v>
      </c>
      <c r="T1614" s="89">
        <f t="shared" si="54"/>
        <v>190000</v>
      </c>
      <c r="U1614" s="90">
        <f t="shared" si="55"/>
        <v>212800.00000000003</v>
      </c>
      <c r="V1614" s="181"/>
      <c r="W1614" s="62">
        <v>2016</v>
      </c>
      <c r="X1614" s="89"/>
      <c r="Y1614" s="67"/>
      <c r="Z1614" s="68"/>
      <c r="AA1614" s="67"/>
      <c r="AB1614" s="453"/>
      <c r="AC1614" s="70"/>
      <c r="AD1614" s="70"/>
      <c r="AE1614" s="70"/>
      <c r="AF1614" s="70"/>
      <c r="AG1614" s="71"/>
      <c r="AH1614" s="318"/>
      <c r="AI1614" s="68"/>
      <c r="AJ1614" s="69"/>
      <c r="AK1614" s="68"/>
      <c r="AL1614" s="68"/>
      <c r="AM1614" s="22"/>
      <c r="AN1614" s="22"/>
      <c r="AO1614" s="22"/>
      <c r="AP1614" s="22"/>
      <c r="AQ1614" s="22"/>
      <c r="AR1614" s="401"/>
      <c r="AS1614" s="401"/>
      <c r="AT1614" s="401"/>
      <c r="AU1614" s="401"/>
      <c r="AV1614" s="401"/>
      <c r="AW1614" s="401"/>
      <c r="AX1614" s="401"/>
      <c r="AY1614" s="401"/>
      <c r="AZ1614" s="401"/>
      <c r="BA1614" s="401"/>
      <c r="BB1614" s="401"/>
      <c r="BC1614" s="401"/>
      <c r="BD1614" s="401"/>
      <c r="BE1614" s="401"/>
      <c r="BF1614" s="401"/>
      <c r="BG1614" s="401"/>
      <c r="BH1614" s="401"/>
      <c r="BI1614" s="401"/>
      <c r="BJ1614" s="401"/>
      <c r="BK1614" s="401"/>
      <c r="BL1614" s="401"/>
      <c r="BM1614" s="401"/>
      <c r="BN1614" s="401"/>
      <c r="BO1614" s="401"/>
      <c r="BP1614" s="401"/>
      <c r="BQ1614" s="401"/>
      <c r="BR1614" s="401"/>
      <c r="BS1614" s="401"/>
      <c r="BT1614" s="401"/>
      <c r="BU1614" s="401"/>
      <c r="BV1614" s="401"/>
      <c r="BW1614" s="401"/>
      <c r="BX1614" s="401"/>
      <c r="BY1614" s="401"/>
      <c r="BZ1614" s="401"/>
      <c r="CA1614" s="401"/>
      <c r="CB1614" s="401"/>
      <c r="CC1614" s="401"/>
      <c r="CD1614" s="401"/>
      <c r="CE1614" s="401"/>
      <c r="CF1614" s="401"/>
      <c r="CG1614" s="401"/>
      <c r="CH1614" s="401"/>
      <c r="CI1614" s="401"/>
      <c r="CJ1614" s="401"/>
      <c r="CK1614" s="401"/>
    </row>
    <row r="1615" spans="1:89" s="1" customFormat="1" ht="53.25" customHeight="1">
      <c r="A1615" s="371" t="s">
        <v>4745</v>
      </c>
      <c r="B1615" s="372" t="s">
        <v>23</v>
      </c>
      <c r="C1615" s="62" t="s">
        <v>1970</v>
      </c>
      <c r="D1615" s="62" t="s">
        <v>1968</v>
      </c>
      <c r="E1615" s="62" t="s">
        <v>1969</v>
      </c>
      <c r="F1615" s="91" t="s">
        <v>4746</v>
      </c>
      <c r="G1615" s="62" t="s">
        <v>35</v>
      </c>
      <c r="H1615" s="62">
        <v>0</v>
      </c>
      <c r="I1615" s="62">
        <v>470000000</v>
      </c>
      <c r="J1615" s="62" t="s">
        <v>25</v>
      </c>
      <c r="K1615" s="62" t="s">
        <v>3084</v>
      </c>
      <c r="L1615" s="62" t="s">
        <v>26</v>
      </c>
      <c r="M1615" s="65" t="s">
        <v>27</v>
      </c>
      <c r="N1615" s="64" t="s">
        <v>4442</v>
      </c>
      <c r="O1615" s="86" t="s">
        <v>28</v>
      </c>
      <c r="P1615" s="62">
        <v>796</v>
      </c>
      <c r="Q1615" s="62" t="s">
        <v>29</v>
      </c>
      <c r="R1615" s="62">
        <v>60</v>
      </c>
      <c r="S1615" s="164">
        <v>44.642857142857139</v>
      </c>
      <c r="T1615" s="66">
        <f t="shared" si="54"/>
        <v>2678.5714285714284</v>
      </c>
      <c r="U1615" s="66">
        <f t="shared" si="55"/>
        <v>3000</v>
      </c>
      <c r="V1615" s="182"/>
      <c r="W1615" s="62">
        <v>2016</v>
      </c>
      <c r="X1615" s="66"/>
      <c r="Y1615" s="67"/>
      <c r="Z1615" s="69"/>
      <c r="AA1615" s="67"/>
      <c r="AB1615" s="69"/>
      <c r="AC1615" s="70"/>
      <c r="AD1615" s="70"/>
      <c r="AE1615" s="70"/>
      <c r="AF1615" s="70"/>
      <c r="AG1615" s="9"/>
      <c r="AH1615" s="321"/>
      <c r="AI1615" s="67"/>
      <c r="AJ1615" s="68"/>
      <c r="AK1615" s="69"/>
      <c r="AL1615" s="68"/>
      <c r="AM1615" s="2"/>
      <c r="AN1615" s="4"/>
      <c r="AO1615" s="3"/>
      <c r="AP1615" s="4"/>
      <c r="AQ1615" s="3"/>
      <c r="AR1615" s="4"/>
      <c r="AS1615" s="4"/>
      <c r="AT1615" s="4"/>
      <c r="AU1615" s="4"/>
      <c r="AV1615" s="4"/>
      <c r="AW1615" s="4"/>
      <c r="AX1615" s="8"/>
      <c r="BD1615" s="11"/>
      <c r="BE1615" s="11"/>
      <c r="BF1615" s="11"/>
      <c r="BG1615" s="11"/>
    </row>
    <row r="1616" spans="1:89" s="1" customFormat="1" ht="53.25" customHeight="1">
      <c r="A1616" s="371" t="s">
        <v>4747</v>
      </c>
      <c r="B1616" s="372" t="s">
        <v>23</v>
      </c>
      <c r="C1616" s="62" t="s">
        <v>4748</v>
      </c>
      <c r="D1616" s="62" t="s">
        <v>4749</v>
      </c>
      <c r="E1616" s="62" t="s">
        <v>4750</v>
      </c>
      <c r="F1616" s="91" t="s">
        <v>4751</v>
      </c>
      <c r="G1616" s="62" t="s">
        <v>35</v>
      </c>
      <c r="H1616" s="62">
        <v>0</v>
      </c>
      <c r="I1616" s="62">
        <v>470000000</v>
      </c>
      <c r="J1616" s="62" t="s">
        <v>25</v>
      </c>
      <c r="K1616" s="62" t="s">
        <v>3084</v>
      </c>
      <c r="L1616" s="62" t="s">
        <v>26</v>
      </c>
      <c r="M1616" s="65" t="s">
        <v>27</v>
      </c>
      <c r="N1616" s="64" t="s">
        <v>4442</v>
      </c>
      <c r="O1616" s="86" t="s">
        <v>28</v>
      </c>
      <c r="P1616" s="62" t="s">
        <v>976</v>
      </c>
      <c r="Q1616" s="62" t="s">
        <v>975</v>
      </c>
      <c r="R1616" s="62" t="s">
        <v>3128</v>
      </c>
      <c r="S1616" s="164">
        <v>982.142857142857</v>
      </c>
      <c r="T1616" s="66">
        <f t="shared" si="54"/>
        <v>0</v>
      </c>
      <c r="U1616" s="66">
        <f t="shared" si="55"/>
        <v>0</v>
      </c>
      <c r="V1616" s="182"/>
      <c r="W1616" s="62">
        <v>2016</v>
      </c>
      <c r="X1616" s="66"/>
      <c r="Y1616" s="204"/>
      <c r="Z1616" s="69"/>
      <c r="AA1616" s="205"/>
      <c r="AB1616" s="7"/>
      <c r="AC1616" s="5"/>
      <c r="AD1616" s="5"/>
      <c r="AE1616" s="5"/>
      <c r="AF1616" s="5"/>
      <c r="AG1616" s="9"/>
      <c r="AH1616" s="321"/>
      <c r="AI1616" s="2"/>
      <c r="AJ1616" s="3"/>
      <c r="AK1616" s="7"/>
      <c r="AL1616" s="3"/>
      <c r="AM1616" s="2"/>
      <c r="AN1616" s="4"/>
      <c r="AO1616" s="3"/>
      <c r="AP1616" s="4"/>
      <c r="AQ1616" s="3"/>
      <c r="AR1616" s="4"/>
      <c r="AS1616" s="4"/>
      <c r="AT1616" s="4"/>
      <c r="AU1616" s="4"/>
      <c r="AV1616" s="4"/>
      <c r="AW1616" s="4"/>
      <c r="AX1616" s="8"/>
      <c r="BD1616" s="11"/>
      <c r="BE1616" s="11"/>
      <c r="BF1616" s="11"/>
      <c r="BG1616" s="11"/>
    </row>
    <row r="1617" spans="1:59" s="1" customFormat="1" ht="53.25" customHeight="1">
      <c r="A1617" s="371" t="s">
        <v>4752</v>
      </c>
      <c r="B1617" s="372" t="s">
        <v>23</v>
      </c>
      <c r="C1617" s="62" t="s">
        <v>3958</v>
      </c>
      <c r="D1617" s="62" t="s">
        <v>922</v>
      </c>
      <c r="E1617" s="62" t="s">
        <v>3959</v>
      </c>
      <c r="F1617" s="91" t="s">
        <v>922</v>
      </c>
      <c r="G1617" s="62" t="s">
        <v>24</v>
      </c>
      <c r="H1617" s="62">
        <v>0</v>
      </c>
      <c r="I1617" s="62">
        <v>470000000</v>
      </c>
      <c r="J1617" s="62" t="s">
        <v>25</v>
      </c>
      <c r="K1617" s="62" t="s">
        <v>3084</v>
      </c>
      <c r="L1617" s="62" t="s">
        <v>26</v>
      </c>
      <c r="M1617" s="65" t="s">
        <v>27</v>
      </c>
      <c r="N1617" s="64" t="s">
        <v>4442</v>
      </c>
      <c r="O1617" s="86" t="s">
        <v>28</v>
      </c>
      <c r="P1617" s="62">
        <v>796</v>
      </c>
      <c r="Q1617" s="62" t="s">
        <v>29</v>
      </c>
      <c r="R1617" s="62" t="s">
        <v>3128</v>
      </c>
      <c r="S1617" s="164">
        <v>580.35714285714278</v>
      </c>
      <c r="T1617" s="66">
        <f t="shared" si="54"/>
        <v>0</v>
      </c>
      <c r="U1617" s="66">
        <f t="shared" si="55"/>
        <v>0</v>
      </c>
      <c r="V1617" s="182"/>
      <c r="W1617" s="62">
        <v>2016</v>
      </c>
      <c r="X1617" s="66"/>
      <c r="Y1617" s="204"/>
      <c r="Z1617" s="69"/>
      <c r="AA1617" s="205"/>
      <c r="AB1617" s="7"/>
      <c r="AC1617" s="5"/>
      <c r="AD1617" s="5"/>
      <c r="AE1617" s="5"/>
      <c r="AF1617" s="5"/>
      <c r="AG1617" s="9"/>
      <c r="AH1617" s="321"/>
      <c r="AI1617" s="2"/>
      <c r="AJ1617" s="3"/>
      <c r="AK1617" s="7"/>
      <c r="AL1617" s="3"/>
      <c r="AM1617" s="2"/>
      <c r="AN1617" s="4"/>
      <c r="AO1617" s="3"/>
      <c r="AP1617" s="4"/>
      <c r="AQ1617" s="3"/>
      <c r="AR1617" s="4"/>
      <c r="AS1617" s="4"/>
      <c r="AT1617" s="4"/>
      <c r="AU1617" s="4"/>
      <c r="AV1617" s="4"/>
      <c r="AW1617" s="4"/>
      <c r="AX1617" s="8"/>
      <c r="BD1617" s="11"/>
      <c r="BE1617" s="11"/>
      <c r="BF1617" s="11"/>
      <c r="BG1617" s="11"/>
    </row>
    <row r="1618" spans="1:59" s="1" customFormat="1" ht="53.25" customHeight="1">
      <c r="A1618" s="371" t="s">
        <v>4753</v>
      </c>
      <c r="B1618" s="372" t="s">
        <v>23</v>
      </c>
      <c r="C1618" s="62" t="s">
        <v>4754</v>
      </c>
      <c r="D1618" s="62" t="s">
        <v>4755</v>
      </c>
      <c r="E1618" s="62" t="s">
        <v>4756</v>
      </c>
      <c r="F1618" s="91" t="s">
        <v>4757</v>
      </c>
      <c r="G1618" s="62" t="s">
        <v>35</v>
      </c>
      <c r="H1618" s="62">
        <v>0</v>
      </c>
      <c r="I1618" s="62">
        <v>470000000</v>
      </c>
      <c r="J1618" s="62" t="s">
        <v>25</v>
      </c>
      <c r="K1618" s="62" t="s">
        <v>3084</v>
      </c>
      <c r="L1618" s="62" t="s">
        <v>26</v>
      </c>
      <c r="M1618" s="65" t="s">
        <v>27</v>
      </c>
      <c r="N1618" s="64" t="s">
        <v>4442</v>
      </c>
      <c r="O1618" s="86" t="s">
        <v>28</v>
      </c>
      <c r="P1618" s="62">
        <v>796</v>
      </c>
      <c r="Q1618" s="62" t="s">
        <v>29</v>
      </c>
      <c r="R1618" s="62">
        <v>5</v>
      </c>
      <c r="S1618" s="164">
        <v>1071.4285714285713</v>
      </c>
      <c r="T1618" s="66">
        <f t="shared" si="54"/>
        <v>5357.1428571428569</v>
      </c>
      <c r="U1618" s="66">
        <f t="shared" si="55"/>
        <v>6000</v>
      </c>
      <c r="V1618" s="182"/>
      <c r="W1618" s="62">
        <v>2016</v>
      </c>
      <c r="X1618" s="66"/>
      <c r="Y1618" s="67"/>
      <c r="Z1618" s="69"/>
      <c r="AA1618" s="67"/>
      <c r="AB1618" s="69"/>
      <c r="AC1618" s="70"/>
      <c r="AD1618" s="70"/>
      <c r="AE1618" s="70"/>
      <c r="AF1618" s="70"/>
      <c r="AG1618" s="9"/>
      <c r="AH1618" s="321"/>
      <c r="AI1618" s="67"/>
      <c r="AJ1618" s="68"/>
      <c r="AK1618" s="69"/>
      <c r="AL1618" s="68"/>
      <c r="AM1618" s="2"/>
      <c r="AN1618" s="4"/>
      <c r="AO1618" s="3"/>
      <c r="AP1618" s="4"/>
      <c r="AQ1618" s="3"/>
      <c r="AR1618" s="4"/>
      <c r="AS1618" s="4"/>
      <c r="AT1618" s="4"/>
      <c r="AU1618" s="4"/>
      <c r="AV1618" s="4"/>
      <c r="AW1618" s="4"/>
      <c r="AX1618" s="8"/>
      <c r="BD1618" s="11"/>
      <c r="BE1618" s="11"/>
      <c r="BF1618" s="11"/>
      <c r="BG1618" s="11"/>
    </row>
    <row r="1619" spans="1:59" s="1" customFormat="1" ht="53.25" customHeight="1">
      <c r="A1619" s="371" t="s">
        <v>4758</v>
      </c>
      <c r="B1619" s="372" t="s">
        <v>23</v>
      </c>
      <c r="C1619" s="62" t="s">
        <v>4759</v>
      </c>
      <c r="D1619" s="62" t="s">
        <v>4760</v>
      </c>
      <c r="E1619" s="62" t="s">
        <v>4761</v>
      </c>
      <c r="F1619" s="91" t="s">
        <v>4762</v>
      </c>
      <c r="G1619" s="62" t="s">
        <v>35</v>
      </c>
      <c r="H1619" s="62">
        <v>0</v>
      </c>
      <c r="I1619" s="62">
        <v>470000000</v>
      </c>
      <c r="J1619" s="62" t="s">
        <v>25</v>
      </c>
      <c r="K1619" s="62" t="s">
        <v>3084</v>
      </c>
      <c r="L1619" s="62" t="s">
        <v>26</v>
      </c>
      <c r="M1619" s="65" t="s">
        <v>27</v>
      </c>
      <c r="N1619" s="64" t="s">
        <v>4442</v>
      </c>
      <c r="O1619" s="86" t="s">
        <v>28</v>
      </c>
      <c r="P1619" s="62">
        <v>796</v>
      </c>
      <c r="Q1619" s="62" t="s">
        <v>29</v>
      </c>
      <c r="R1619" s="62">
        <v>12</v>
      </c>
      <c r="S1619" s="164">
        <v>129.46428571428569</v>
      </c>
      <c r="T1619" s="66">
        <f t="shared" si="54"/>
        <v>1553.5714285714284</v>
      </c>
      <c r="U1619" s="66">
        <f t="shared" si="55"/>
        <v>1740</v>
      </c>
      <c r="V1619" s="182"/>
      <c r="W1619" s="62">
        <v>2016</v>
      </c>
      <c r="X1619" s="66"/>
      <c r="Y1619" s="67"/>
      <c r="Z1619" s="69"/>
      <c r="AA1619" s="67"/>
      <c r="AB1619" s="69"/>
      <c r="AC1619" s="70"/>
      <c r="AD1619" s="70"/>
      <c r="AE1619" s="70"/>
      <c r="AF1619" s="70"/>
      <c r="AG1619" s="9"/>
      <c r="AH1619" s="321"/>
      <c r="AI1619" s="67"/>
      <c r="AJ1619" s="68"/>
      <c r="AK1619" s="69"/>
      <c r="AL1619" s="68"/>
      <c r="AM1619" s="2"/>
      <c r="AN1619" s="4"/>
      <c r="AO1619" s="3"/>
      <c r="AP1619" s="4"/>
      <c r="AQ1619" s="3"/>
      <c r="AR1619" s="4"/>
      <c r="AS1619" s="4"/>
      <c r="AT1619" s="4"/>
      <c r="AU1619" s="4"/>
      <c r="AV1619" s="4"/>
      <c r="AW1619" s="4"/>
      <c r="AX1619" s="8"/>
      <c r="BD1619" s="11"/>
      <c r="BE1619" s="11"/>
      <c r="BF1619" s="11"/>
      <c r="BG1619" s="11"/>
    </row>
    <row r="1620" spans="1:59" s="1" customFormat="1" ht="53.25" customHeight="1">
      <c r="A1620" s="371" t="s">
        <v>4763</v>
      </c>
      <c r="B1620" s="372" t="s">
        <v>23</v>
      </c>
      <c r="C1620" s="62" t="s">
        <v>4764</v>
      </c>
      <c r="D1620" s="62" t="s">
        <v>4608</v>
      </c>
      <c r="E1620" s="62" t="s">
        <v>4765</v>
      </c>
      <c r="F1620" s="91" t="s">
        <v>4766</v>
      </c>
      <c r="G1620" s="62" t="s">
        <v>35</v>
      </c>
      <c r="H1620" s="62">
        <v>0</v>
      </c>
      <c r="I1620" s="62">
        <v>470000000</v>
      </c>
      <c r="J1620" s="62" t="s">
        <v>25</v>
      </c>
      <c r="K1620" s="62" t="s">
        <v>3084</v>
      </c>
      <c r="L1620" s="62" t="s">
        <v>26</v>
      </c>
      <c r="M1620" s="65" t="s">
        <v>27</v>
      </c>
      <c r="N1620" s="64" t="s">
        <v>4442</v>
      </c>
      <c r="O1620" s="86" t="s">
        <v>28</v>
      </c>
      <c r="P1620" s="62">
        <v>796</v>
      </c>
      <c r="Q1620" s="62" t="s">
        <v>29</v>
      </c>
      <c r="R1620" s="62">
        <v>5</v>
      </c>
      <c r="S1620" s="164">
        <v>1164.2857142857142</v>
      </c>
      <c r="T1620" s="66">
        <f t="shared" si="54"/>
        <v>5821.4285714285706</v>
      </c>
      <c r="U1620" s="66">
        <f t="shared" si="55"/>
        <v>6520</v>
      </c>
      <c r="V1620" s="182"/>
      <c r="W1620" s="62">
        <v>2016</v>
      </c>
      <c r="X1620" s="66"/>
      <c r="Y1620" s="67"/>
      <c r="Z1620" s="69"/>
      <c r="AA1620" s="67"/>
      <c r="AB1620" s="69"/>
      <c r="AC1620" s="70"/>
      <c r="AD1620" s="70"/>
      <c r="AE1620" s="70"/>
      <c r="AF1620" s="70"/>
      <c r="AG1620" s="9"/>
      <c r="AH1620" s="321"/>
      <c r="AI1620" s="67"/>
      <c r="AJ1620" s="68"/>
      <c r="AK1620" s="69"/>
      <c r="AL1620" s="68"/>
      <c r="AM1620" s="2"/>
      <c r="AN1620" s="4"/>
      <c r="AO1620" s="3"/>
      <c r="AP1620" s="4"/>
      <c r="AQ1620" s="3"/>
      <c r="AR1620" s="4"/>
      <c r="AS1620" s="4"/>
      <c r="AT1620" s="4"/>
      <c r="AU1620" s="4"/>
      <c r="AV1620" s="4"/>
      <c r="AW1620" s="4"/>
      <c r="AX1620" s="8"/>
      <c r="BD1620" s="11"/>
      <c r="BE1620" s="11"/>
      <c r="BF1620" s="11"/>
      <c r="BG1620" s="11"/>
    </row>
    <row r="1621" spans="1:59" s="1" customFormat="1" ht="53.25" customHeight="1">
      <c r="A1621" s="371" t="s">
        <v>4767</v>
      </c>
      <c r="B1621" s="372" t="s">
        <v>23</v>
      </c>
      <c r="C1621" s="62" t="s">
        <v>4768</v>
      </c>
      <c r="D1621" s="62" t="s">
        <v>4161</v>
      </c>
      <c r="E1621" s="62" t="s">
        <v>4769</v>
      </c>
      <c r="F1621" s="91" t="s">
        <v>4770</v>
      </c>
      <c r="G1621" s="62" t="s">
        <v>35</v>
      </c>
      <c r="H1621" s="62">
        <v>0</v>
      </c>
      <c r="I1621" s="62">
        <v>470000000</v>
      </c>
      <c r="J1621" s="62" t="s">
        <v>25</v>
      </c>
      <c r="K1621" s="62" t="s">
        <v>3084</v>
      </c>
      <c r="L1621" s="62" t="s">
        <v>26</v>
      </c>
      <c r="M1621" s="65" t="s">
        <v>27</v>
      </c>
      <c r="N1621" s="64" t="s">
        <v>4442</v>
      </c>
      <c r="O1621" s="86" t="s">
        <v>28</v>
      </c>
      <c r="P1621" s="62">
        <v>796</v>
      </c>
      <c r="Q1621" s="62" t="s">
        <v>29</v>
      </c>
      <c r="R1621" s="62">
        <v>2</v>
      </c>
      <c r="S1621" s="164">
        <v>705.35714285714278</v>
      </c>
      <c r="T1621" s="66">
        <f t="shared" si="54"/>
        <v>1410.7142857142856</v>
      </c>
      <c r="U1621" s="66">
        <f t="shared" si="55"/>
        <v>1580</v>
      </c>
      <c r="V1621" s="182"/>
      <c r="W1621" s="62">
        <v>2016</v>
      </c>
      <c r="X1621" s="66"/>
      <c r="Y1621" s="67"/>
      <c r="Z1621" s="69"/>
      <c r="AA1621" s="67"/>
      <c r="AB1621" s="69"/>
      <c r="AC1621" s="70"/>
      <c r="AD1621" s="70"/>
      <c r="AE1621" s="70"/>
      <c r="AF1621" s="70"/>
      <c r="AG1621" s="9"/>
      <c r="AH1621" s="321"/>
      <c r="AI1621" s="67"/>
      <c r="AJ1621" s="68"/>
      <c r="AK1621" s="69"/>
      <c r="AL1621" s="68"/>
      <c r="AM1621" s="2"/>
      <c r="AN1621" s="4"/>
      <c r="AO1621" s="3"/>
      <c r="AP1621" s="4"/>
      <c r="AQ1621" s="3"/>
      <c r="AR1621" s="4"/>
      <c r="AS1621" s="4"/>
      <c r="AT1621" s="4"/>
      <c r="AU1621" s="4"/>
      <c r="AV1621" s="4"/>
      <c r="AW1621" s="4"/>
      <c r="AX1621" s="8"/>
      <c r="BD1621" s="11"/>
      <c r="BE1621" s="11"/>
      <c r="BF1621" s="11"/>
      <c r="BG1621" s="11"/>
    </row>
    <row r="1622" spans="1:59" s="1" customFormat="1" ht="53.25" customHeight="1">
      <c r="A1622" s="371" t="s">
        <v>4771</v>
      </c>
      <c r="B1622" s="372" t="s">
        <v>23</v>
      </c>
      <c r="C1622" s="62" t="s">
        <v>4772</v>
      </c>
      <c r="D1622" s="62" t="s">
        <v>4773</v>
      </c>
      <c r="E1622" s="62" t="s">
        <v>4774</v>
      </c>
      <c r="F1622" s="91" t="s">
        <v>4775</v>
      </c>
      <c r="G1622" s="62" t="s">
        <v>35</v>
      </c>
      <c r="H1622" s="62">
        <v>0</v>
      </c>
      <c r="I1622" s="62">
        <v>470000000</v>
      </c>
      <c r="J1622" s="62" t="s">
        <v>25</v>
      </c>
      <c r="K1622" s="62" t="s">
        <v>3084</v>
      </c>
      <c r="L1622" s="62" t="s">
        <v>26</v>
      </c>
      <c r="M1622" s="65" t="s">
        <v>27</v>
      </c>
      <c r="N1622" s="64" t="s">
        <v>4442</v>
      </c>
      <c r="O1622" s="86" t="s">
        <v>28</v>
      </c>
      <c r="P1622" s="62">
        <v>796</v>
      </c>
      <c r="Q1622" s="62" t="s">
        <v>29</v>
      </c>
      <c r="R1622" s="62">
        <v>10</v>
      </c>
      <c r="S1622" s="164">
        <v>2098.2142857142853</v>
      </c>
      <c r="T1622" s="66">
        <f t="shared" si="54"/>
        <v>20982.142857142855</v>
      </c>
      <c r="U1622" s="66">
        <f t="shared" si="55"/>
        <v>23500</v>
      </c>
      <c r="V1622" s="182"/>
      <c r="W1622" s="62">
        <v>2016</v>
      </c>
      <c r="X1622" s="66"/>
      <c r="Y1622" s="67"/>
      <c r="Z1622" s="69"/>
      <c r="AA1622" s="67"/>
      <c r="AB1622" s="69"/>
      <c r="AC1622" s="70"/>
      <c r="AD1622" s="70"/>
      <c r="AE1622" s="70"/>
      <c r="AF1622" s="70"/>
      <c r="AG1622" s="9"/>
      <c r="AH1622" s="321"/>
      <c r="AI1622" s="67"/>
      <c r="AJ1622" s="68"/>
      <c r="AK1622" s="69"/>
      <c r="AL1622" s="68"/>
      <c r="AM1622" s="2"/>
      <c r="AN1622" s="4"/>
      <c r="AO1622" s="3"/>
      <c r="AP1622" s="4"/>
      <c r="AQ1622" s="3"/>
      <c r="AR1622" s="4"/>
      <c r="AS1622" s="4"/>
      <c r="AT1622" s="4"/>
      <c r="AU1622" s="4"/>
      <c r="AV1622" s="4"/>
      <c r="AW1622" s="4"/>
      <c r="AX1622" s="8"/>
      <c r="BD1622" s="11"/>
      <c r="BE1622" s="11"/>
      <c r="BF1622" s="11"/>
      <c r="BG1622" s="11"/>
    </row>
    <row r="1623" spans="1:59" s="1" customFormat="1" ht="53.25" customHeight="1">
      <c r="A1623" s="371" t="s">
        <v>4776</v>
      </c>
      <c r="B1623" s="372" t="s">
        <v>23</v>
      </c>
      <c r="C1623" s="62" t="s">
        <v>4777</v>
      </c>
      <c r="D1623" s="62" t="s">
        <v>4161</v>
      </c>
      <c r="E1623" s="62" t="s">
        <v>4778</v>
      </c>
      <c r="F1623" s="91" t="s">
        <v>4779</v>
      </c>
      <c r="G1623" s="62" t="s">
        <v>35</v>
      </c>
      <c r="H1623" s="62">
        <v>0</v>
      </c>
      <c r="I1623" s="62">
        <v>470000000</v>
      </c>
      <c r="J1623" s="62" t="s">
        <v>25</v>
      </c>
      <c r="K1623" s="62" t="s">
        <v>3084</v>
      </c>
      <c r="L1623" s="62" t="s">
        <v>26</v>
      </c>
      <c r="M1623" s="65" t="s">
        <v>27</v>
      </c>
      <c r="N1623" s="64" t="s">
        <v>4442</v>
      </c>
      <c r="O1623" s="86" t="s">
        <v>28</v>
      </c>
      <c r="P1623" s="62" t="s">
        <v>1396</v>
      </c>
      <c r="Q1623" s="62" t="s">
        <v>1395</v>
      </c>
      <c r="R1623" s="62">
        <v>50</v>
      </c>
      <c r="S1623" s="164">
        <v>535.71428571428567</v>
      </c>
      <c r="T1623" s="66">
        <f t="shared" si="54"/>
        <v>26785.714285714283</v>
      </c>
      <c r="U1623" s="66">
        <f t="shared" si="55"/>
        <v>30000</v>
      </c>
      <c r="V1623" s="182"/>
      <c r="W1623" s="62">
        <v>2016</v>
      </c>
      <c r="X1623" s="66"/>
      <c r="Y1623" s="204"/>
      <c r="Z1623" s="69"/>
      <c r="AA1623" s="205"/>
      <c r="AB1623" s="7"/>
      <c r="AC1623" s="5"/>
      <c r="AD1623" s="5"/>
      <c r="AE1623" s="5"/>
      <c r="AF1623" s="5"/>
      <c r="AG1623" s="9"/>
      <c r="AH1623" s="321"/>
      <c r="AI1623" s="2"/>
      <c r="AJ1623" s="3"/>
      <c r="AK1623" s="7"/>
      <c r="AL1623" s="3"/>
      <c r="AM1623" s="2"/>
      <c r="AN1623" s="4"/>
      <c r="AO1623" s="3"/>
      <c r="AP1623" s="4"/>
      <c r="AQ1623" s="3"/>
      <c r="AR1623" s="4"/>
      <c r="AS1623" s="4"/>
      <c r="AT1623" s="4"/>
      <c r="AU1623" s="4"/>
      <c r="AV1623" s="4"/>
      <c r="AW1623" s="4"/>
      <c r="AX1623" s="8"/>
      <c r="BD1623" s="11"/>
      <c r="BE1623" s="11"/>
      <c r="BF1623" s="11"/>
      <c r="BG1623" s="11"/>
    </row>
    <row r="1624" spans="1:59" s="1" customFormat="1" ht="53.25" customHeight="1">
      <c r="A1624" s="371" t="s">
        <v>4780</v>
      </c>
      <c r="B1624" s="372" t="s">
        <v>23</v>
      </c>
      <c r="C1624" s="62" t="s">
        <v>4781</v>
      </c>
      <c r="D1624" s="62" t="s">
        <v>3293</v>
      </c>
      <c r="E1624" s="62" t="s">
        <v>4782</v>
      </c>
      <c r="F1624" s="91" t="s">
        <v>4783</v>
      </c>
      <c r="G1624" s="62" t="s">
        <v>35</v>
      </c>
      <c r="H1624" s="62">
        <v>0</v>
      </c>
      <c r="I1624" s="62">
        <v>470000000</v>
      </c>
      <c r="J1624" s="62" t="s">
        <v>25</v>
      </c>
      <c r="K1624" s="62" t="s">
        <v>3084</v>
      </c>
      <c r="L1624" s="62" t="s">
        <v>26</v>
      </c>
      <c r="M1624" s="65" t="s">
        <v>27</v>
      </c>
      <c r="N1624" s="64" t="s">
        <v>4442</v>
      </c>
      <c r="O1624" s="86" t="s">
        <v>28</v>
      </c>
      <c r="P1624" s="62">
        <v>796</v>
      </c>
      <c r="Q1624" s="62" t="s">
        <v>29</v>
      </c>
      <c r="R1624" s="62">
        <v>20</v>
      </c>
      <c r="S1624" s="164">
        <v>311.60714285714283</v>
      </c>
      <c r="T1624" s="66">
        <f t="shared" si="54"/>
        <v>6232.1428571428569</v>
      </c>
      <c r="U1624" s="66">
        <f t="shared" si="55"/>
        <v>6980</v>
      </c>
      <c r="V1624" s="182"/>
      <c r="W1624" s="62">
        <v>2016</v>
      </c>
      <c r="X1624" s="66"/>
      <c r="Y1624" s="67"/>
      <c r="Z1624" s="69"/>
      <c r="AA1624" s="67"/>
      <c r="AB1624" s="69"/>
      <c r="AC1624" s="70"/>
      <c r="AD1624" s="70"/>
      <c r="AE1624" s="70"/>
      <c r="AF1624" s="70"/>
      <c r="AG1624" s="71"/>
      <c r="AH1624" s="318"/>
      <c r="AI1624" s="67"/>
      <c r="AJ1624" s="68"/>
      <c r="AK1624" s="69"/>
      <c r="AL1624" s="68"/>
      <c r="AM1624" s="2"/>
      <c r="AN1624" s="4"/>
      <c r="AO1624" s="3"/>
      <c r="AP1624" s="4"/>
      <c r="AQ1624" s="3"/>
      <c r="AR1624" s="4"/>
      <c r="AS1624" s="4"/>
      <c r="AT1624" s="4"/>
      <c r="AU1624" s="4"/>
      <c r="AV1624" s="4"/>
      <c r="AW1624" s="4"/>
      <c r="AX1624" s="8"/>
      <c r="BD1624" s="11"/>
      <c r="BE1624" s="11"/>
      <c r="BF1624" s="11"/>
      <c r="BG1624" s="11"/>
    </row>
    <row r="1625" spans="1:59" s="1" customFormat="1" ht="53.25" customHeight="1">
      <c r="A1625" s="371" t="s">
        <v>4784</v>
      </c>
      <c r="B1625" s="372" t="s">
        <v>23</v>
      </c>
      <c r="C1625" s="62" t="s">
        <v>4785</v>
      </c>
      <c r="D1625" s="62" t="s">
        <v>4786</v>
      </c>
      <c r="E1625" s="62" t="s">
        <v>4787</v>
      </c>
      <c r="F1625" s="91" t="s">
        <v>4788</v>
      </c>
      <c r="G1625" s="62" t="s">
        <v>35</v>
      </c>
      <c r="H1625" s="62">
        <v>0</v>
      </c>
      <c r="I1625" s="62">
        <v>470000000</v>
      </c>
      <c r="J1625" s="62" t="s">
        <v>25</v>
      </c>
      <c r="K1625" s="62" t="s">
        <v>3084</v>
      </c>
      <c r="L1625" s="62" t="s">
        <v>26</v>
      </c>
      <c r="M1625" s="65" t="s">
        <v>27</v>
      </c>
      <c r="N1625" s="64" t="s">
        <v>4442</v>
      </c>
      <c r="O1625" s="86" t="s">
        <v>28</v>
      </c>
      <c r="P1625" s="62">
        <v>796</v>
      </c>
      <c r="Q1625" s="62" t="s">
        <v>29</v>
      </c>
      <c r="R1625" s="62">
        <v>25</v>
      </c>
      <c r="S1625" s="164">
        <v>23.214285714285712</v>
      </c>
      <c r="T1625" s="66">
        <f t="shared" si="54"/>
        <v>580.35714285714278</v>
      </c>
      <c r="U1625" s="66">
        <f t="shared" si="55"/>
        <v>650</v>
      </c>
      <c r="V1625" s="182"/>
      <c r="W1625" s="62">
        <v>2016</v>
      </c>
      <c r="X1625" s="66"/>
      <c r="Y1625" s="67"/>
      <c r="Z1625" s="69"/>
      <c r="AA1625" s="67"/>
      <c r="AB1625" s="69"/>
      <c r="AC1625" s="70"/>
      <c r="AD1625" s="70"/>
      <c r="AE1625" s="70"/>
      <c r="AF1625" s="70"/>
      <c r="AG1625" s="71"/>
      <c r="AH1625" s="318"/>
      <c r="AI1625" s="67"/>
      <c r="AJ1625" s="68"/>
      <c r="AK1625" s="69"/>
      <c r="AL1625" s="68"/>
      <c r="AM1625" s="2"/>
      <c r="AN1625" s="4"/>
      <c r="AO1625" s="3"/>
      <c r="AP1625" s="4"/>
      <c r="AQ1625" s="3"/>
      <c r="AR1625" s="4"/>
      <c r="AS1625" s="4"/>
      <c r="AT1625" s="4"/>
      <c r="AU1625" s="4"/>
      <c r="AV1625" s="4"/>
      <c r="AW1625" s="4"/>
      <c r="AX1625" s="8"/>
      <c r="BD1625" s="11"/>
      <c r="BE1625" s="11"/>
      <c r="BF1625" s="11"/>
      <c r="BG1625" s="11"/>
    </row>
    <row r="1626" spans="1:59" s="1" customFormat="1" ht="53.25" customHeight="1">
      <c r="A1626" s="371" t="s">
        <v>4789</v>
      </c>
      <c r="B1626" s="372" t="s">
        <v>23</v>
      </c>
      <c r="C1626" s="62" t="s">
        <v>4790</v>
      </c>
      <c r="D1626" s="62" t="s">
        <v>1429</v>
      </c>
      <c r="E1626" s="62" t="s">
        <v>4791</v>
      </c>
      <c r="F1626" s="91" t="s">
        <v>4792</v>
      </c>
      <c r="G1626" s="62" t="s">
        <v>35</v>
      </c>
      <c r="H1626" s="62">
        <v>0</v>
      </c>
      <c r="I1626" s="62">
        <v>470000000</v>
      </c>
      <c r="J1626" s="62" t="s">
        <v>25</v>
      </c>
      <c r="K1626" s="62" t="s">
        <v>3084</v>
      </c>
      <c r="L1626" s="62" t="s">
        <v>26</v>
      </c>
      <c r="M1626" s="65" t="s">
        <v>27</v>
      </c>
      <c r="N1626" s="64" t="s">
        <v>4442</v>
      </c>
      <c r="O1626" s="86" t="s">
        <v>28</v>
      </c>
      <c r="P1626" s="62">
        <v>796</v>
      </c>
      <c r="Q1626" s="62" t="s">
        <v>29</v>
      </c>
      <c r="R1626" s="62">
        <v>30</v>
      </c>
      <c r="S1626" s="164">
        <v>12.499999999999998</v>
      </c>
      <c r="T1626" s="66">
        <f t="shared" si="54"/>
        <v>374.99999999999994</v>
      </c>
      <c r="U1626" s="66">
        <f t="shared" si="55"/>
        <v>420</v>
      </c>
      <c r="V1626" s="182"/>
      <c r="W1626" s="62">
        <v>2016</v>
      </c>
      <c r="X1626" s="66"/>
      <c r="Y1626" s="67"/>
      <c r="Z1626" s="69"/>
      <c r="AA1626" s="67"/>
      <c r="AB1626" s="69"/>
      <c r="AC1626" s="70"/>
      <c r="AD1626" s="70"/>
      <c r="AE1626" s="70"/>
      <c r="AF1626" s="70"/>
      <c r="AG1626" s="71"/>
      <c r="AH1626" s="318"/>
      <c r="AI1626" s="67"/>
      <c r="AJ1626" s="68"/>
      <c r="AK1626" s="69"/>
      <c r="AL1626" s="68"/>
      <c r="AM1626" s="2"/>
      <c r="AN1626" s="4"/>
      <c r="AO1626" s="3"/>
      <c r="AP1626" s="4"/>
      <c r="AQ1626" s="3"/>
      <c r="AR1626" s="4"/>
      <c r="AS1626" s="4"/>
      <c r="AT1626" s="4"/>
      <c r="AU1626" s="4"/>
      <c r="AV1626" s="4"/>
      <c r="AW1626" s="4"/>
      <c r="AX1626" s="8"/>
      <c r="BD1626" s="11"/>
      <c r="BE1626" s="11"/>
      <c r="BF1626" s="11"/>
      <c r="BG1626" s="11"/>
    </row>
    <row r="1627" spans="1:59" s="1" customFormat="1" ht="53.25" customHeight="1">
      <c r="A1627" s="371" t="s">
        <v>4793</v>
      </c>
      <c r="B1627" s="372" t="s">
        <v>23</v>
      </c>
      <c r="C1627" s="62" t="s">
        <v>4794</v>
      </c>
      <c r="D1627" s="62" t="s">
        <v>4795</v>
      </c>
      <c r="E1627" s="62" t="s">
        <v>4796</v>
      </c>
      <c r="F1627" s="91" t="s">
        <v>4797</v>
      </c>
      <c r="G1627" s="62" t="s">
        <v>35</v>
      </c>
      <c r="H1627" s="62">
        <v>0</v>
      </c>
      <c r="I1627" s="62">
        <v>470000000</v>
      </c>
      <c r="J1627" s="62" t="s">
        <v>25</v>
      </c>
      <c r="K1627" s="62" t="s">
        <v>3084</v>
      </c>
      <c r="L1627" s="62" t="s">
        <v>26</v>
      </c>
      <c r="M1627" s="65" t="s">
        <v>27</v>
      </c>
      <c r="N1627" s="64" t="s">
        <v>4442</v>
      </c>
      <c r="O1627" s="86" t="s">
        <v>28</v>
      </c>
      <c r="P1627" s="62">
        <v>796</v>
      </c>
      <c r="Q1627" s="62" t="s">
        <v>29</v>
      </c>
      <c r="R1627" s="62">
        <v>20</v>
      </c>
      <c r="S1627" s="164">
        <v>16.071428571428569</v>
      </c>
      <c r="T1627" s="66">
        <f t="shared" si="54"/>
        <v>321.42857142857139</v>
      </c>
      <c r="U1627" s="66">
        <f t="shared" si="55"/>
        <v>360</v>
      </c>
      <c r="V1627" s="182"/>
      <c r="W1627" s="62">
        <v>2016</v>
      </c>
      <c r="X1627" s="66"/>
      <c r="Y1627" s="67"/>
      <c r="Z1627" s="69"/>
      <c r="AA1627" s="67"/>
      <c r="AB1627" s="69"/>
      <c r="AC1627" s="70"/>
      <c r="AD1627" s="70"/>
      <c r="AE1627" s="70"/>
      <c r="AF1627" s="70"/>
      <c r="AG1627" s="71"/>
      <c r="AH1627" s="318"/>
      <c r="AI1627" s="67"/>
      <c r="AJ1627" s="68"/>
      <c r="AK1627" s="69"/>
      <c r="AL1627" s="68"/>
      <c r="AM1627" s="2"/>
      <c r="AN1627" s="4"/>
      <c r="AO1627" s="3"/>
      <c r="AP1627" s="4"/>
      <c r="AQ1627" s="3"/>
      <c r="AR1627" s="4"/>
      <c r="AS1627" s="4"/>
      <c r="AT1627" s="4"/>
      <c r="AU1627" s="4"/>
      <c r="AV1627" s="4"/>
      <c r="AW1627" s="4"/>
      <c r="AX1627" s="8"/>
      <c r="BD1627" s="11"/>
      <c r="BE1627" s="11"/>
      <c r="BF1627" s="11"/>
      <c r="BG1627" s="11"/>
    </row>
    <row r="1628" spans="1:59" s="1" customFormat="1" ht="53.25" customHeight="1">
      <c r="A1628" s="371" t="s">
        <v>4798</v>
      </c>
      <c r="B1628" s="372" t="s">
        <v>23</v>
      </c>
      <c r="C1628" s="62" t="s">
        <v>4799</v>
      </c>
      <c r="D1628" s="62" t="s">
        <v>4795</v>
      </c>
      <c r="E1628" s="62" t="s">
        <v>4800</v>
      </c>
      <c r="F1628" s="91" t="s">
        <v>4801</v>
      </c>
      <c r="G1628" s="62" t="s">
        <v>35</v>
      </c>
      <c r="H1628" s="62">
        <v>0</v>
      </c>
      <c r="I1628" s="62">
        <v>470000000</v>
      </c>
      <c r="J1628" s="62" t="s">
        <v>25</v>
      </c>
      <c r="K1628" s="62" t="s">
        <v>3084</v>
      </c>
      <c r="L1628" s="62" t="s">
        <v>26</v>
      </c>
      <c r="M1628" s="65" t="s">
        <v>27</v>
      </c>
      <c r="N1628" s="64" t="s">
        <v>4442</v>
      </c>
      <c r="O1628" s="86" t="s">
        <v>28</v>
      </c>
      <c r="P1628" s="62">
        <v>796</v>
      </c>
      <c r="Q1628" s="62" t="s">
        <v>29</v>
      </c>
      <c r="R1628" s="62">
        <v>20</v>
      </c>
      <c r="S1628" s="164">
        <v>21.428571428571427</v>
      </c>
      <c r="T1628" s="66">
        <f t="shared" si="54"/>
        <v>428.57142857142856</v>
      </c>
      <c r="U1628" s="66">
        <f t="shared" si="55"/>
        <v>480</v>
      </c>
      <c r="V1628" s="182"/>
      <c r="W1628" s="62">
        <v>2016</v>
      </c>
      <c r="X1628" s="66"/>
      <c r="Y1628" s="67"/>
      <c r="Z1628" s="69"/>
      <c r="AA1628" s="67"/>
      <c r="AB1628" s="69"/>
      <c r="AC1628" s="70"/>
      <c r="AD1628" s="70"/>
      <c r="AE1628" s="70"/>
      <c r="AF1628" s="70"/>
      <c r="AG1628" s="71"/>
      <c r="AH1628" s="318"/>
      <c r="AI1628" s="67"/>
      <c r="AJ1628" s="68"/>
      <c r="AK1628" s="69"/>
      <c r="AL1628" s="68"/>
      <c r="AM1628" s="2"/>
      <c r="AN1628" s="4"/>
      <c r="AO1628" s="3"/>
      <c r="AP1628" s="4"/>
      <c r="AQ1628" s="3"/>
      <c r="AR1628" s="4"/>
      <c r="AS1628" s="4"/>
      <c r="AT1628" s="4"/>
      <c r="AU1628" s="4"/>
      <c r="AV1628" s="4"/>
      <c r="AW1628" s="4"/>
      <c r="AX1628" s="8"/>
      <c r="BD1628" s="11"/>
      <c r="BE1628" s="11"/>
      <c r="BF1628" s="11"/>
      <c r="BG1628" s="11"/>
    </row>
    <row r="1629" spans="1:59" s="1" customFormat="1" ht="53.25" customHeight="1">
      <c r="A1629" s="371" t="s">
        <v>4802</v>
      </c>
      <c r="B1629" s="372" t="s">
        <v>23</v>
      </c>
      <c r="C1629" s="62" t="s">
        <v>4781</v>
      </c>
      <c r="D1629" s="62" t="s">
        <v>3293</v>
      </c>
      <c r="E1629" s="62" t="s">
        <v>4782</v>
      </c>
      <c r="F1629" s="91" t="s">
        <v>4803</v>
      </c>
      <c r="G1629" s="62" t="s">
        <v>35</v>
      </c>
      <c r="H1629" s="62">
        <v>0</v>
      </c>
      <c r="I1629" s="62">
        <v>470000000</v>
      </c>
      <c r="J1629" s="62" t="s">
        <v>25</v>
      </c>
      <c r="K1629" s="62" t="s">
        <v>3084</v>
      </c>
      <c r="L1629" s="62" t="s">
        <v>26</v>
      </c>
      <c r="M1629" s="65" t="s">
        <v>27</v>
      </c>
      <c r="N1629" s="64" t="s">
        <v>4442</v>
      </c>
      <c r="O1629" s="86" t="s">
        <v>28</v>
      </c>
      <c r="P1629" s="62">
        <v>796</v>
      </c>
      <c r="Q1629" s="62" t="s">
        <v>29</v>
      </c>
      <c r="R1629" s="62">
        <v>20</v>
      </c>
      <c r="S1629" s="164">
        <v>180.35714285714283</v>
      </c>
      <c r="T1629" s="66">
        <f t="shared" si="54"/>
        <v>3607.1428571428569</v>
      </c>
      <c r="U1629" s="66">
        <f t="shared" si="55"/>
        <v>4040</v>
      </c>
      <c r="V1629" s="182"/>
      <c r="W1629" s="62">
        <v>2016</v>
      </c>
      <c r="X1629" s="66"/>
      <c r="Y1629" s="67"/>
      <c r="Z1629" s="69"/>
      <c r="AA1629" s="67"/>
      <c r="AB1629" s="69"/>
      <c r="AC1629" s="70"/>
      <c r="AD1629" s="70"/>
      <c r="AE1629" s="70"/>
      <c r="AF1629" s="70"/>
      <c r="AG1629" s="71"/>
      <c r="AH1629" s="318"/>
      <c r="AI1629" s="67"/>
      <c r="AJ1629" s="68"/>
      <c r="AK1629" s="69"/>
      <c r="AL1629" s="68"/>
      <c r="AM1629" s="2"/>
      <c r="AN1629" s="4"/>
      <c r="AO1629" s="3"/>
      <c r="AP1629" s="4"/>
      <c r="AQ1629" s="3"/>
      <c r="AR1629" s="4"/>
      <c r="AS1629" s="4"/>
      <c r="AT1629" s="4"/>
      <c r="AU1629" s="4"/>
      <c r="AV1629" s="4"/>
      <c r="AW1629" s="4"/>
      <c r="AX1629" s="8"/>
      <c r="BD1629" s="11"/>
      <c r="BE1629" s="11"/>
      <c r="BF1629" s="11"/>
      <c r="BG1629" s="11"/>
    </row>
    <row r="1630" spans="1:59" s="1" customFormat="1" ht="53.25" customHeight="1">
      <c r="A1630" s="371" t="s">
        <v>4804</v>
      </c>
      <c r="B1630" s="372" t="s">
        <v>23</v>
      </c>
      <c r="C1630" s="62" t="s">
        <v>4781</v>
      </c>
      <c r="D1630" s="62" t="s">
        <v>3293</v>
      </c>
      <c r="E1630" s="62" t="s">
        <v>4782</v>
      </c>
      <c r="F1630" s="91" t="s">
        <v>4805</v>
      </c>
      <c r="G1630" s="62" t="s">
        <v>35</v>
      </c>
      <c r="H1630" s="62">
        <v>0</v>
      </c>
      <c r="I1630" s="62">
        <v>470000000</v>
      </c>
      <c r="J1630" s="62" t="s">
        <v>25</v>
      </c>
      <c r="K1630" s="62" t="s">
        <v>3084</v>
      </c>
      <c r="L1630" s="62" t="s">
        <v>26</v>
      </c>
      <c r="M1630" s="65" t="s">
        <v>27</v>
      </c>
      <c r="N1630" s="64" t="s">
        <v>4442</v>
      </c>
      <c r="O1630" s="86" t="s">
        <v>28</v>
      </c>
      <c r="P1630" s="62">
        <v>796</v>
      </c>
      <c r="Q1630" s="62" t="s">
        <v>29</v>
      </c>
      <c r="R1630" s="62">
        <v>20</v>
      </c>
      <c r="S1630" s="164">
        <v>212.49999999999997</v>
      </c>
      <c r="T1630" s="66">
        <f t="shared" si="54"/>
        <v>4249.9999999999991</v>
      </c>
      <c r="U1630" s="66">
        <f t="shared" si="55"/>
        <v>4759.9999999999991</v>
      </c>
      <c r="V1630" s="182"/>
      <c r="W1630" s="62">
        <v>2016</v>
      </c>
      <c r="X1630" s="66"/>
      <c r="Y1630" s="67"/>
      <c r="Z1630" s="69"/>
      <c r="AA1630" s="67"/>
      <c r="AB1630" s="69"/>
      <c r="AC1630" s="70"/>
      <c r="AD1630" s="70"/>
      <c r="AE1630" s="70"/>
      <c r="AF1630" s="70"/>
      <c r="AG1630" s="71"/>
      <c r="AH1630" s="318"/>
      <c r="AI1630" s="67"/>
      <c r="AJ1630" s="68"/>
      <c r="AK1630" s="69"/>
      <c r="AL1630" s="68"/>
      <c r="AM1630" s="2"/>
      <c r="AN1630" s="4"/>
      <c r="AO1630" s="3"/>
      <c r="AP1630" s="4"/>
      <c r="AQ1630" s="3"/>
      <c r="AR1630" s="4"/>
      <c r="AS1630" s="4"/>
      <c r="AT1630" s="4"/>
      <c r="AU1630" s="4"/>
      <c r="AV1630" s="4"/>
      <c r="AW1630" s="4"/>
      <c r="AX1630" s="8"/>
      <c r="BD1630" s="11"/>
      <c r="BE1630" s="11"/>
      <c r="BF1630" s="11"/>
      <c r="BG1630" s="11"/>
    </row>
    <row r="1631" spans="1:59" s="1" customFormat="1" ht="53.25" customHeight="1">
      <c r="A1631" s="371" t="s">
        <v>4806</v>
      </c>
      <c r="B1631" s="372" t="s">
        <v>23</v>
      </c>
      <c r="C1631" s="62" t="s">
        <v>4807</v>
      </c>
      <c r="D1631" s="62" t="s">
        <v>4808</v>
      </c>
      <c r="E1631" s="62" t="s">
        <v>4809</v>
      </c>
      <c r="F1631" s="91" t="s">
        <v>4810</v>
      </c>
      <c r="G1631" s="62" t="s">
        <v>35</v>
      </c>
      <c r="H1631" s="62">
        <v>0</v>
      </c>
      <c r="I1631" s="62">
        <v>470000000</v>
      </c>
      <c r="J1631" s="62" t="s">
        <v>25</v>
      </c>
      <c r="K1631" s="62" t="s">
        <v>3084</v>
      </c>
      <c r="L1631" s="62" t="s">
        <v>26</v>
      </c>
      <c r="M1631" s="65" t="s">
        <v>27</v>
      </c>
      <c r="N1631" s="64" t="s">
        <v>4442</v>
      </c>
      <c r="O1631" s="86" t="s">
        <v>28</v>
      </c>
      <c r="P1631" s="62">
        <v>796</v>
      </c>
      <c r="Q1631" s="62" t="s">
        <v>29</v>
      </c>
      <c r="R1631" s="62">
        <v>6</v>
      </c>
      <c r="S1631" s="164">
        <v>3035.7142857142853</v>
      </c>
      <c r="T1631" s="66">
        <f t="shared" ref="T1631:T1696" si="56">S1631*R1631</f>
        <v>18214.28571428571</v>
      </c>
      <c r="U1631" s="66">
        <f t="shared" ref="U1631:U1696" si="57">T1631*1.12</f>
        <v>20399.999999999996</v>
      </c>
      <c r="V1631" s="182"/>
      <c r="W1631" s="62">
        <v>2016</v>
      </c>
      <c r="X1631" s="66"/>
      <c r="Y1631" s="67"/>
      <c r="Z1631" s="69"/>
      <c r="AA1631" s="67"/>
      <c r="AB1631" s="69"/>
      <c r="AC1631" s="70"/>
      <c r="AD1631" s="70"/>
      <c r="AE1631" s="70"/>
      <c r="AF1631" s="70"/>
      <c r="AG1631" s="71"/>
      <c r="AH1631" s="318"/>
      <c r="AI1631" s="67"/>
      <c r="AJ1631" s="68"/>
      <c r="AK1631" s="69"/>
      <c r="AL1631" s="68"/>
      <c r="AM1631" s="2"/>
      <c r="AN1631" s="4"/>
      <c r="AO1631" s="3"/>
      <c r="AP1631" s="4"/>
      <c r="AQ1631" s="3"/>
      <c r="AR1631" s="4"/>
      <c r="AS1631" s="4"/>
      <c r="AT1631" s="4"/>
      <c r="AU1631" s="4"/>
      <c r="AV1631" s="4"/>
      <c r="AW1631" s="4"/>
      <c r="AX1631" s="8"/>
      <c r="BD1631" s="11"/>
      <c r="BE1631" s="11"/>
      <c r="BF1631" s="11"/>
      <c r="BG1631" s="11"/>
    </row>
    <row r="1632" spans="1:59" s="1" customFormat="1" ht="53.25" customHeight="1">
      <c r="A1632" s="371" t="s">
        <v>4811</v>
      </c>
      <c r="B1632" s="372" t="s">
        <v>23</v>
      </c>
      <c r="C1632" s="62" t="s">
        <v>4812</v>
      </c>
      <c r="D1632" s="62" t="s">
        <v>4161</v>
      </c>
      <c r="E1632" s="62" t="s">
        <v>4813</v>
      </c>
      <c r="F1632" s="91" t="s">
        <v>4814</v>
      </c>
      <c r="G1632" s="62" t="s">
        <v>35</v>
      </c>
      <c r="H1632" s="62">
        <v>0</v>
      </c>
      <c r="I1632" s="62">
        <v>470000000</v>
      </c>
      <c r="J1632" s="62" t="s">
        <v>25</v>
      </c>
      <c r="K1632" s="62" t="s">
        <v>3084</v>
      </c>
      <c r="L1632" s="62" t="s">
        <v>26</v>
      </c>
      <c r="M1632" s="65" t="s">
        <v>27</v>
      </c>
      <c r="N1632" s="64" t="s">
        <v>4442</v>
      </c>
      <c r="O1632" s="86" t="s">
        <v>28</v>
      </c>
      <c r="P1632" s="62" t="s">
        <v>1396</v>
      </c>
      <c r="Q1632" s="62" t="s">
        <v>1395</v>
      </c>
      <c r="R1632" s="62">
        <v>40</v>
      </c>
      <c r="S1632" s="164">
        <v>517.85714285714278</v>
      </c>
      <c r="T1632" s="66">
        <f t="shared" si="56"/>
        <v>20714.28571428571</v>
      </c>
      <c r="U1632" s="66">
        <f t="shared" si="57"/>
        <v>23199.999999999996</v>
      </c>
      <c r="V1632" s="182"/>
      <c r="W1632" s="62">
        <v>2016</v>
      </c>
      <c r="X1632" s="66"/>
      <c r="Y1632" s="67"/>
      <c r="Z1632" s="69"/>
      <c r="AA1632" s="67"/>
      <c r="AB1632" s="69"/>
      <c r="AC1632" s="70"/>
      <c r="AD1632" s="70"/>
      <c r="AE1632" s="70"/>
      <c r="AF1632" s="70"/>
      <c r="AG1632" s="71"/>
      <c r="AH1632" s="318"/>
      <c r="AI1632" s="67"/>
      <c r="AJ1632" s="68"/>
      <c r="AK1632" s="69"/>
      <c r="AL1632" s="68"/>
      <c r="AM1632" s="2"/>
      <c r="AN1632" s="4"/>
      <c r="AO1632" s="3"/>
      <c r="AP1632" s="4"/>
      <c r="AQ1632" s="3"/>
      <c r="AR1632" s="4"/>
      <c r="AS1632" s="4"/>
      <c r="AT1632" s="4"/>
      <c r="AU1632" s="4"/>
      <c r="AV1632" s="4"/>
      <c r="AW1632" s="4"/>
      <c r="AX1632" s="8"/>
      <c r="BD1632" s="11"/>
      <c r="BE1632" s="11"/>
      <c r="BF1632" s="11"/>
      <c r="BG1632" s="11"/>
    </row>
    <row r="1633" spans="1:59" s="1" customFormat="1" ht="53.25" customHeight="1">
      <c r="A1633" s="371" t="s">
        <v>4815</v>
      </c>
      <c r="B1633" s="372" t="s">
        <v>23</v>
      </c>
      <c r="C1633" s="62" t="s">
        <v>4816</v>
      </c>
      <c r="D1633" s="62" t="s">
        <v>4795</v>
      </c>
      <c r="E1633" s="62" t="s">
        <v>4817</v>
      </c>
      <c r="F1633" s="91" t="s">
        <v>4818</v>
      </c>
      <c r="G1633" s="62" t="s">
        <v>35</v>
      </c>
      <c r="H1633" s="62">
        <v>0</v>
      </c>
      <c r="I1633" s="62">
        <v>470000000</v>
      </c>
      <c r="J1633" s="62" t="s">
        <v>25</v>
      </c>
      <c r="K1633" s="62" t="s">
        <v>3084</v>
      </c>
      <c r="L1633" s="62" t="s">
        <v>26</v>
      </c>
      <c r="M1633" s="65" t="s">
        <v>27</v>
      </c>
      <c r="N1633" s="64" t="s">
        <v>4442</v>
      </c>
      <c r="O1633" s="86" t="s">
        <v>28</v>
      </c>
      <c r="P1633" s="62">
        <v>796</v>
      </c>
      <c r="Q1633" s="62" t="s">
        <v>29</v>
      </c>
      <c r="R1633" s="62">
        <v>30</v>
      </c>
      <c r="S1633" s="164">
        <v>102.67857142857142</v>
      </c>
      <c r="T1633" s="66">
        <f t="shared" si="56"/>
        <v>3080.3571428571427</v>
      </c>
      <c r="U1633" s="66">
        <f t="shared" si="57"/>
        <v>3450</v>
      </c>
      <c r="V1633" s="182"/>
      <c r="W1633" s="62">
        <v>2016</v>
      </c>
      <c r="X1633" s="66"/>
      <c r="Y1633" s="67"/>
      <c r="Z1633" s="69"/>
      <c r="AA1633" s="67"/>
      <c r="AB1633" s="69"/>
      <c r="AC1633" s="70"/>
      <c r="AD1633" s="70"/>
      <c r="AE1633" s="70"/>
      <c r="AF1633" s="70"/>
      <c r="AG1633" s="71"/>
      <c r="AH1633" s="318"/>
      <c r="AI1633" s="67"/>
      <c r="AJ1633" s="68"/>
      <c r="AK1633" s="69"/>
      <c r="AL1633" s="68"/>
      <c r="AM1633" s="2"/>
      <c r="AN1633" s="4"/>
      <c r="AO1633" s="3"/>
      <c r="AP1633" s="4"/>
      <c r="AQ1633" s="3"/>
      <c r="AR1633" s="4"/>
      <c r="AS1633" s="4"/>
      <c r="AT1633" s="4"/>
      <c r="AU1633" s="4"/>
      <c r="AV1633" s="4"/>
      <c r="AW1633" s="4"/>
      <c r="AX1633" s="8"/>
      <c r="BD1633" s="11"/>
      <c r="BE1633" s="11"/>
      <c r="BF1633" s="11"/>
      <c r="BG1633" s="11"/>
    </row>
    <row r="1634" spans="1:59" s="1" customFormat="1" ht="53.25" customHeight="1">
      <c r="A1634" s="371" t="s">
        <v>4819</v>
      </c>
      <c r="B1634" s="372" t="s">
        <v>23</v>
      </c>
      <c r="C1634" s="62" t="s">
        <v>4820</v>
      </c>
      <c r="D1634" s="62" t="s">
        <v>4161</v>
      </c>
      <c r="E1634" s="62" t="s">
        <v>4821</v>
      </c>
      <c r="F1634" s="91" t="s">
        <v>4822</v>
      </c>
      <c r="G1634" s="62" t="s">
        <v>35</v>
      </c>
      <c r="H1634" s="62">
        <v>0</v>
      </c>
      <c r="I1634" s="62">
        <v>470000000</v>
      </c>
      <c r="J1634" s="62" t="s">
        <v>25</v>
      </c>
      <c r="K1634" s="62" t="s">
        <v>3084</v>
      </c>
      <c r="L1634" s="62" t="s">
        <v>26</v>
      </c>
      <c r="M1634" s="65" t="s">
        <v>27</v>
      </c>
      <c r="N1634" s="64" t="s">
        <v>4442</v>
      </c>
      <c r="O1634" s="86" t="s">
        <v>28</v>
      </c>
      <c r="P1634" s="62" t="s">
        <v>806</v>
      </c>
      <c r="Q1634" s="62" t="s">
        <v>805</v>
      </c>
      <c r="R1634" s="62">
        <v>40</v>
      </c>
      <c r="S1634" s="164">
        <v>151.78571428571428</v>
      </c>
      <c r="T1634" s="66">
        <f t="shared" si="56"/>
        <v>6071.4285714285706</v>
      </c>
      <c r="U1634" s="66">
        <f t="shared" si="57"/>
        <v>6800</v>
      </c>
      <c r="V1634" s="182"/>
      <c r="W1634" s="62">
        <v>2016</v>
      </c>
      <c r="X1634" s="66"/>
      <c r="Y1634" s="204"/>
      <c r="Z1634" s="69"/>
      <c r="AA1634" s="67"/>
      <c r="AB1634" s="69"/>
      <c r="AC1634" s="70"/>
      <c r="AD1634" s="70"/>
      <c r="AE1634" s="70"/>
      <c r="AF1634" s="70"/>
      <c r="AG1634" s="71"/>
      <c r="AH1634" s="318"/>
      <c r="AI1634" s="67"/>
      <c r="AJ1634" s="68"/>
      <c r="AK1634" s="7"/>
      <c r="AL1634" s="3"/>
      <c r="AM1634" s="2"/>
      <c r="AN1634" s="4"/>
      <c r="AO1634" s="3"/>
      <c r="AP1634" s="4"/>
      <c r="AQ1634" s="3"/>
      <c r="AR1634" s="4"/>
      <c r="AS1634" s="4"/>
      <c r="AT1634" s="4"/>
      <c r="AU1634" s="4"/>
      <c r="AV1634" s="4"/>
      <c r="AW1634" s="4"/>
      <c r="AX1634" s="8"/>
      <c r="BD1634" s="11"/>
      <c r="BE1634" s="11"/>
      <c r="BF1634" s="11"/>
      <c r="BG1634" s="11"/>
    </row>
    <row r="1635" spans="1:59" s="1" customFormat="1" ht="53.25" customHeight="1">
      <c r="A1635" s="371" t="s">
        <v>4823</v>
      </c>
      <c r="B1635" s="372" t="s">
        <v>23</v>
      </c>
      <c r="C1635" s="62" t="s">
        <v>4824</v>
      </c>
      <c r="D1635" s="62" t="s">
        <v>4795</v>
      </c>
      <c r="E1635" s="62" t="s">
        <v>4825</v>
      </c>
      <c r="F1635" s="91" t="s">
        <v>4826</v>
      </c>
      <c r="G1635" s="62" t="s">
        <v>35</v>
      </c>
      <c r="H1635" s="62">
        <v>0</v>
      </c>
      <c r="I1635" s="62">
        <v>470000000</v>
      </c>
      <c r="J1635" s="62" t="s">
        <v>25</v>
      </c>
      <c r="K1635" s="62" t="s">
        <v>3084</v>
      </c>
      <c r="L1635" s="62" t="s">
        <v>26</v>
      </c>
      <c r="M1635" s="65" t="s">
        <v>27</v>
      </c>
      <c r="N1635" s="64" t="s">
        <v>4442</v>
      </c>
      <c r="O1635" s="86" t="s">
        <v>28</v>
      </c>
      <c r="P1635" s="62">
        <v>796</v>
      </c>
      <c r="Q1635" s="62" t="s">
        <v>29</v>
      </c>
      <c r="R1635" s="62">
        <v>20</v>
      </c>
      <c r="S1635" s="164">
        <v>321.42857142857139</v>
      </c>
      <c r="T1635" s="66">
        <f t="shared" si="56"/>
        <v>6428.5714285714275</v>
      </c>
      <c r="U1635" s="66">
        <f t="shared" si="57"/>
        <v>7199.9999999999991</v>
      </c>
      <c r="V1635" s="182"/>
      <c r="W1635" s="62">
        <v>2016</v>
      </c>
      <c r="X1635" s="66"/>
      <c r="Y1635" s="67"/>
      <c r="Z1635" s="69"/>
      <c r="AA1635" s="67"/>
      <c r="AB1635" s="69"/>
      <c r="AC1635" s="70"/>
      <c r="AD1635" s="70"/>
      <c r="AE1635" s="70"/>
      <c r="AF1635" s="70"/>
      <c r="AG1635" s="71"/>
      <c r="AH1635" s="318"/>
      <c r="AI1635" s="67"/>
      <c r="AJ1635" s="68"/>
      <c r="AK1635" s="69"/>
      <c r="AL1635" s="68"/>
      <c r="AM1635" s="2"/>
      <c r="AN1635" s="4"/>
      <c r="AO1635" s="3"/>
      <c r="AP1635" s="4"/>
      <c r="AQ1635" s="3"/>
      <c r="AR1635" s="4"/>
      <c r="AS1635" s="4"/>
      <c r="AT1635" s="4"/>
      <c r="AU1635" s="4"/>
      <c r="AV1635" s="4"/>
      <c r="AW1635" s="4"/>
      <c r="AX1635" s="8"/>
      <c r="BD1635" s="11"/>
      <c r="BE1635" s="11"/>
      <c r="BF1635" s="11"/>
      <c r="BG1635" s="11"/>
    </row>
    <row r="1636" spans="1:59" s="1" customFormat="1" ht="100.15" customHeight="1">
      <c r="A1636" s="371" t="s">
        <v>4827</v>
      </c>
      <c r="B1636" s="372" t="s">
        <v>23</v>
      </c>
      <c r="C1636" s="62" t="s">
        <v>4828</v>
      </c>
      <c r="D1636" s="62" t="s">
        <v>4829</v>
      </c>
      <c r="E1636" s="62" t="s">
        <v>4830</v>
      </c>
      <c r="F1636" s="91" t="s">
        <v>4831</v>
      </c>
      <c r="G1636" s="62" t="s">
        <v>24</v>
      </c>
      <c r="H1636" s="62">
        <v>0</v>
      </c>
      <c r="I1636" s="62">
        <v>470000000</v>
      </c>
      <c r="J1636" s="62" t="s">
        <v>25</v>
      </c>
      <c r="K1636" s="62" t="s">
        <v>3084</v>
      </c>
      <c r="L1636" s="62" t="s">
        <v>26</v>
      </c>
      <c r="M1636" s="65" t="s">
        <v>27</v>
      </c>
      <c r="N1636" s="64" t="s">
        <v>4442</v>
      </c>
      <c r="O1636" s="86" t="s">
        <v>28</v>
      </c>
      <c r="P1636" s="62" t="s">
        <v>662</v>
      </c>
      <c r="Q1636" s="62" t="s">
        <v>661</v>
      </c>
      <c r="R1636" s="62">
        <v>1</v>
      </c>
      <c r="S1636" s="164">
        <v>970000</v>
      </c>
      <c r="T1636" s="66">
        <f t="shared" si="56"/>
        <v>970000</v>
      </c>
      <c r="U1636" s="66">
        <f t="shared" si="57"/>
        <v>1086400</v>
      </c>
      <c r="V1636" s="182"/>
      <c r="W1636" s="62">
        <v>2016</v>
      </c>
      <c r="X1636" s="66"/>
      <c r="Y1636" s="204"/>
      <c r="Z1636" s="69"/>
      <c r="AA1636" s="67"/>
      <c r="AB1636" s="69"/>
      <c r="AC1636" s="70"/>
      <c r="AD1636" s="70"/>
      <c r="AE1636" s="70"/>
      <c r="AF1636" s="70"/>
      <c r="AG1636" s="71"/>
      <c r="AH1636" s="318"/>
      <c r="AI1636" s="67"/>
      <c r="AJ1636" s="68"/>
      <c r="AK1636" s="7"/>
      <c r="AL1636" s="3"/>
      <c r="AM1636" s="2"/>
      <c r="AN1636" s="4"/>
      <c r="AO1636" s="3"/>
      <c r="AP1636" s="4"/>
      <c r="AQ1636" s="3"/>
      <c r="AR1636" s="4"/>
      <c r="AS1636" s="4"/>
      <c r="AT1636" s="4"/>
      <c r="AU1636" s="4"/>
      <c r="AV1636" s="4"/>
      <c r="AW1636" s="4"/>
      <c r="AX1636" s="8"/>
      <c r="BD1636" s="11"/>
      <c r="BE1636" s="11"/>
      <c r="BF1636" s="11"/>
      <c r="BG1636" s="11"/>
    </row>
    <row r="1637" spans="1:59" s="1" customFormat="1" ht="53.25" customHeight="1">
      <c r="A1637" s="371" t="s">
        <v>4832</v>
      </c>
      <c r="B1637" s="372" t="s">
        <v>23</v>
      </c>
      <c r="C1637" s="62" t="s">
        <v>2446</v>
      </c>
      <c r="D1637" s="62" t="s">
        <v>2447</v>
      </c>
      <c r="E1637" s="62" t="s">
        <v>2448</v>
      </c>
      <c r="F1637" s="91" t="s">
        <v>4833</v>
      </c>
      <c r="G1637" s="62" t="s">
        <v>24</v>
      </c>
      <c r="H1637" s="62">
        <v>0</v>
      </c>
      <c r="I1637" s="62">
        <v>470000000</v>
      </c>
      <c r="J1637" s="62" t="s">
        <v>25</v>
      </c>
      <c r="K1637" s="62" t="s">
        <v>3084</v>
      </c>
      <c r="L1637" s="62" t="s">
        <v>26</v>
      </c>
      <c r="M1637" s="65" t="s">
        <v>27</v>
      </c>
      <c r="N1637" s="64" t="s">
        <v>4442</v>
      </c>
      <c r="O1637" s="86" t="s">
        <v>28</v>
      </c>
      <c r="P1637" s="62">
        <v>796</v>
      </c>
      <c r="Q1637" s="62" t="s">
        <v>29</v>
      </c>
      <c r="R1637" s="62" t="s">
        <v>3128</v>
      </c>
      <c r="S1637" s="164">
        <v>17000</v>
      </c>
      <c r="T1637" s="66">
        <f t="shared" si="56"/>
        <v>0</v>
      </c>
      <c r="U1637" s="66">
        <f t="shared" si="57"/>
        <v>0</v>
      </c>
      <c r="V1637" s="182"/>
      <c r="W1637" s="62">
        <v>2016</v>
      </c>
      <c r="X1637" s="66"/>
      <c r="Y1637" s="204"/>
      <c r="Z1637" s="69"/>
      <c r="AA1637" s="67"/>
      <c r="AB1637" s="69"/>
      <c r="AC1637" s="70"/>
      <c r="AD1637" s="70"/>
      <c r="AE1637" s="70"/>
      <c r="AF1637" s="70"/>
      <c r="AG1637" s="71"/>
      <c r="AH1637" s="318"/>
      <c r="AI1637" s="67"/>
      <c r="AJ1637" s="68"/>
      <c r="AK1637" s="7"/>
      <c r="AL1637" s="3"/>
      <c r="AM1637" s="2"/>
      <c r="AN1637" s="4"/>
      <c r="AO1637" s="3"/>
      <c r="AP1637" s="4"/>
      <c r="AQ1637" s="3"/>
      <c r="AR1637" s="4"/>
      <c r="AS1637" s="4"/>
      <c r="AT1637" s="4"/>
      <c r="AU1637" s="4"/>
      <c r="AV1637" s="4"/>
      <c r="AW1637" s="4"/>
      <c r="AX1637" s="8"/>
      <c r="BD1637" s="11"/>
      <c r="BE1637" s="11"/>
      <c r="BF1637" s="11"/>
      <c r="BG1637" s="11"/>
    </row>
    <row r="1638" spans="1:59" s="1" customFormat="1" ht="53.25" customHeight="1">
      <c r="A1638" s="371" t="s">
        <v>4834</v>
      </c>
      <c r="B1638" s="372" t="s">
        <v>23</v>
      </c>
      <c r="C1638" s="62" t="s">
        <v>2446</v>
      </c>
      <c r="D1638" s="62" t="s">
        <v>2447</v>
      </c>
      <c r="E1638" s="62" t="s">
        <v>2448</v>
      </c>
      <c r="F1638" s="91" t="s">
        <v>4835</v>
      </c>
      <c r="G1638" s="62" t="s">
        <v>24</v>
      </c>
      <c r="H1638" s="62">
        <v>0</v>
      </c>
      <c r="I1638" s="62">
        <v>470000000</v>
      </c>
      <c r="J1638" s="62" t="s">
        <v>25</v>
      </c>
      <c r="K1638" s="62" t="s">
        <v>3084</v>
      </c>
      <c r="L1638" s="62" t="s">
        <v>26</v>
      </c>
      <c r="M1638" s="65" t="s">
        <v>27</v>
      </c>
      <c r="N1638" s="64" t="s">
        <v>4442</v>
      </c>
      <c r="O1638" s="86" t="s">
        <v>28</v>
      </c>
      <c r="P1638" s="62">
        <v>796</v>
      </c>
      <c r="Q1638" s="62" t="s">
        <v>29</v>
      </c>
      <c r="R1638" s="62" t="s">
        <v>3128</v>
      </c>
      <c r="S1638" s="164">
        <v>17000</v>
      </c>
      <c r="T1638" s="66">
        <f t="shared" si="56"/>
        <v>0</v>
      </c>
      <c r="U1638" s="66">
        <f t="shared" si="57"/>
        <v>0</v>
      </c>
      <c r="V1638" s="182"/>
      <c r="W1638" s="62">
        <v>2016</v>
      </c>
      <c r="X1638" s="66"/>
      <c r="Y1638" s="204"/>
      <c r="Z1638" s="69"/>
      <c r="AA1638" s="67"/>
      <c r="AB1638" s="69"/>
      <c r="AC1638" s="70"/>
      <c r="AD1638" s="70"/>
      <c r="AE1638" s="70"/>
      <c r="AF1638" s="70"/>
      <c r="AG1638" s="71"/>
      <c r="AH1638" s="318"/>
      <c r="AI1638" s="67"/>
      <c r="AJ1638" s="68"/>
      <c r="AK1638" s="7"/>
      <c r="AL1638" s="3"/>
      <c r="AM1638" s="2"/>
      <c r="AN1638" s="4"/>
      <c r="AO1638" s="3"/>
      <c r="AP1638" s="4"/>
      <c r="AQ1638" s="3"/>
      <c r="AR1638" s="4"/>
      <c r="AS1638" s="4"/>
      <c r="AT1638" s="4"/>
      <c r="AU1638" s="4"/>
      <c r="AV1638" s="4"/>
      <c r="AW1638" s="4"/>
      <c r="AX1638" s="8"/>
      <c r="BD1638" s="11"/>
      <c r="BE1638" s="11"/>
      <c r="BF1638" s="11"/>
      <c r="BG1638" s="11"/>
    </row>
    <row r="1639" spans="1:59" s="1" customFormat="1" ht="53.25" customHeight="1">
      <c r="A1639" s="371" t="s">
        <v>4836</v>
      </c>
      <c r="B1639" s="372" t="s">
        <v>23</v>
      </c>
      <c r="C1639" s="62" t="s">
        <v>2283</v>
      </c>
      <c r="D1639" s="62" t="s">
        <v>2282</v>
      </c>
      <c r="E1639" s="62" t="s">
        <v>2284</v>
      </c>
      <c r="F1639" s="91" t="s">
        <v>4837</v>
      </c>
      <c r="G1639" s="62" t="s">
        <v>24</v>
      </c>
      <c r="H1639" s="62">
        <v>0</v>
      </c>
      <c r="I1639" s="62">
        <v>470000000</v>
      </c>
      <c r="J1639" s="62" t="s">
        <v>25</v>
      </c>
      <c r="K1639" s="62" t="s">
        <v>3084</v>
      </c>
      <c r="L1639" s="62" t="s">
        <v>26</v>
      </c>
      <c r="M1639" s="65" t="s">
        <v>27</v>
      </c>
      <c r="N1639" s="64" t="s">
        <v>4442</v>
      </c>
      <c r="O1639" s="86" t="s">
        <v>28</v>
      </c>
      <c r="P1639" s="62">
        <v>796</v>
      </c>
      <c r="Q1639" s="62" t="s">
        <v>29</v>
      </c>
      <c r="R1639" s="62" t="s">
        <v>3128</v>
      </c>
      <c r="S1639" s="164">
        <v>950000</v>
      </c>
      <c r="T1639" s="66">
        <f t="shared" si="56"/>
        <v>0</v>
      </c>
      <c r="U1639" s="66">
        <f t="shared" si="57"/>
        <v>0</v>
      </c>
      <c r="V1639" s="182"/>
      <c r="W1639" s="62">
        <v>2016</v>
      </c>
      <c r="X1639" s="66"/>
      <c r="Y1639" s="204"/>
      <c r="Z1639" s="69"/>
      <c r="AA1639" s="67"/>
      <c r="AB1639" s="69"/>
      <c r="AC1639" s="70"/>
      <c r="AD1639" s="70"/>
      <c r="AE1639" s="70"/>
      <c r="AF1639" s="70"/>
      <c r="AG1639" s="71"/>
      <c r="AH1639" s="318"/>
      <c r="AI1639" s="67"/>
      <c r="AJ1639" s="68"/>
      <c r="AK1639" s="7"/>
      <c r="AL1639" s="3"/>
      <c r="AM1639" s="2"/>
      <c r="AN1639" s="4"/>
      <c r="AO1639" s="3"/>
      <c r="AP1639" s="4"/>
      <c r="AQ1639" s="3"/>
      <c r="AR1639" s="4"/>
      <c r="AS1639" s="4"/>
      <c r="AT1639" s="4"/>
      <c r="AU1639" s="4"/>
      <c r="AV1639" s="4"/>
      <c r="AW1639" s="4"/>
      <c r="AX1639" s="8"/>
      <c r="BD1639" s="11"/>
      <c r="BE1639" s="11"/>
      <c r="BF1639" s="11"/>
      <c r="BG1639" s="11"/>
    </row>
    <row r="1640" spans="1:59" s="1" customFormat="1" ht="53.25" customHeight="1">
      <c r="A1640" s="371" t="s">
        <v>4838</v>
      </c>
      <c r="B1640" s="372" t="s">
        <v>23</v>
      </c>
      <c r="C1640" s="62" t="s">
        <v>1451</v>
      </c>
      <c r="D1640" s="62" t="s">
        <v>1450</v>
      </c>
      <c r="E1640" s="62" t="s">
        <v>1452</v>
      </c>
      <c r="F1640" s="91" t="s">
        <v>4839</v>
      </c>
      <c r="G1640" s="62" t="s">
        <v>24</v>
      </c>
      <c r="H1640" s="62">
        <v>0</v>
      </c>
      <c r="I1640" s="62">
        <v>470000000</v>
      </c>
      <c r="J1640" s="62" t="s">
        <v>25</v>
      </c>
      <c r="K1640" s="62" t="s">
        <v>3084</v>
      </c>
      <c r="L1640" s="62" t="s">
        <v>26</v>
      </c>
      <c r="M1640" s="65" t="s">
        <v>27</v>
      </c>
      <c r="N1640" s="64" t="s">
        <v>4442</v>
      </c>
      <c r="O1640" s="86" t="s">
        <v>28</v>
      </c>
      <c r="P1640" s="62">
        <v>796</v>
      </c>
      <c r="Q1640" s="62" t="s">
        <v>29</v>
      </c>
      <c r="R1640" s="62" t="s">
        <v>3128</v>
      </c>
      <c r="S1640" s="164">
        <v>9000000</v>
      </c>
      <c r="T1640" s="66">
        <f t="shared" si="56"/>
        <v>0</v>
      </c>
      <c r="U1640" s="66">
        <f t="shared" si="57"/>
        <v>0</v>
      </c>
      <c r="V1640" s="182"/>
      <c r="W1640" s="62">
        <v>2016</v>
      </c>
      <c r="X1640" s="66"/>
      <c r="Y1640" s="204"/>
      <c r="Z1640" s="69"/>
      <c r="AA1640" s="67"/>
      <c r="AB1640" s="69"/>
      <c r="AC1640" s="70"/>
      <c r="AD1640" s="70"/>
      <c r="AE1640" s="70"/>
      <c r="AF1640" s="70"/>
      <c r="AG1640" s="71"/>
      <c r="AH1640" s="318"/>
      <c r="AI1640" s="67"/>
      <c r="AJ1640" s="68"/>
      <c r="AK1640" s="7"/>
      <c r="AL1640" s="3"/>
      <c r="AM1640" s="2"/>
      <c r="AN1640" s="4"/>
      <c r="AO1640" s="3"/>
      <c r="AP1640" s="4"/>
      <c r="AQ1640" s="3"/>
      <c r="AR1640" s="4"/>
      <c r="AS1640" s="4"/>
      <c r="AT1640" s="4"/>
      <c r="AU1640" s="4"/>
      <c r="AV1640" s="4"/>
      <c r="AW1640" s="4"/>
      <c r="AX1640" s="8"/>
      <c r="BD1640" s="11"/>
      <c r="BE1640" s="11"/>
      <c r="BF1640" s="11"/>
      <c r="BG1640" s="11"/>
    </row>
    <row r="1641" spans="1:59" s="1" customFormat="1" ht="53.25" customHeight="1">
      <c r="A1641" s="371" t="s">
        <v>4840</v>
      </c>
      <c r="B1641" s="372" t="s">
        <v>23</v>
      </c>
      <c r="C1641" s="62" t="s">
        <v>4841</v>
      </c>
      <c r="D1641" s="62" t="s">
        <v>4842</v>
      </c>
      <c r="E1641" s="62" t="s">
        <v>4843</v>
      </c>
      <c r="F1641" s="91" t="s">
        <v>4844</v>
      </c>
      <c r="G1641" s="62" t="s">
        <v>24</v>
      </c>
      <c r="H1641" s="62">
        <v>0</v>
      </c>
      <c r="I1641" s="62">
        <v>470000000</v>
      </c>
      <c r="J1641" s="62" t="s">
        <v>25</v>
      </c>
      <c r="K1641" s="62" t="s">
        <v>3084</v>
      </c>
      <c r="L1641" s="62" t="s">
        <v>26</v>
      </c>
      <c r="M1641" s="65" t="s">
        <v>27</v>
      </c>
      <c r="N1641" s="64" t="s">
        <v>4442</v>
      </c>
      <c r="O1641" s="86" t="s">
        <v>28</v>
      </c>
      <c r="P1641" s="62">
        <v>796</v>
      </c>
      <c r="Q1641" s="62" t="s">
        <v>29</v>
      </c>
      <c r="R1641" s="62" t="s">
        <v>3128</v>
      </c>
      <c r="S1641" s="164">
        <v>240000</v>
      </c>
      <c r="T1641" s="66">
        <f t="shared" si="56"/>
        <v>0</v>
      </c>
      <c r="U1641" s="66">
        <f t="shared" si="57"/>
        <v>0</v>
      </c>
      <c r="V1641" s="182"/>
      <c r="W1641" s="62">
        <v>2016</v>
      </c>
      <c r="X1641" s="66"/>
      <c r="Y1641" s="204"/>
      <c r="Z1641" s="69"/>
      <c r="AA1641" s="67"/>
      <c r="AB1641" s="69"/>
      <c r="AC1641" s="70"/>
      <c r="AD1641" s="70"/>
      <c r="AE1641" s="70"/>
      <c r="AF1641" s="70"/>
      <c r="AG1641" s="71"/>
      <c r="AH1641" s="318"/>
      <c r="AI1641" s="67"/>
      <c r="AJ1641" s="68"/>
      <c r="AK1641" s="7"/>
      <c r="AL1641" s="3"/>
      <c r="AM1641" s="2"/>
      <c r="AN1641" s="4"/>
      <c r="AO1641" s="3"/>
      <c r="AP1641" s="4"/>
      <c r="AQ1641" s="3"/>
      <c r="AR1641" s="4"/>
      <c r="AS1641" s="4"/>
      <c r="AT1641" s="4"/>
      <c r="AU1641" s="4"/>
      <c r="AV1641" s="4"/>
      <c r="AW1641" s="4"/>
      <c r="AX1641" s="8"/>
      <c r="BD1641" s="11"/>
      <c r="BE1641" s="11"/>
      <c r="BF1641" s="11"/>
      <c r="BG1641" s="11"/>
    </row>
    <row r="1642" spans="1:59" s="1" customFormat="1" ht="53.25" customHeight="1">
      <c r="A1642" s="371" t="s">
        <v>4845</v>
      </c>
      <c r="B1642" s="372" t="s">
        <v>23</v>
      </c>
      <c r="C1642" s="62" t="s">
        <v>2279</v>
      </c>
      <c r="D1642" s="62" t="s">
        <v>2280</v>
      </c>
      <c r="E1642" s="62" t="s">
        <v>2281</v>
      </c>
      <c r="F1642" s="91" t="s">
        <v>4846</v>
      </c>
      <c r="G1642" s="62" t="s">
        <v>24</v>
      </c>
      <c r="H1642" s="62">
        <v>0</v>
      </c>
      <c r="I1642" s="62">
        <v>470000000</v>
      </c>
      <c r="J1642" s="62" t="s">
        <v>25</v>
      </c>
      <c r="K1642" s="62" t="s">
        <v>3084</v>
      </c>
      <c r="L1642" s="62" t="s">
        <v>26</v>
      </c>
      <c r="M1642" s="65" t="s">
        <v>27</v>
      </c>
      <c r="N1642" s="64" t="s">
        <v>4442</v>
      </c>
      <c r="O1642" s="86" t="s">
        <v>28</v>
      </c>
      <c r="P1642" s="62">
        <v>796</v>
      </c>
      <c r="Q1642" s="62" t="s">
        <v>29</v>
      </c>
      <c r="R1642" s="62" t="s">
        <v>3128</v>
      </c>
      <c r="S1642" s="164">
        <v>360000</v>
      </c>
      <c r="T1642" s="66">
        <f t="shared" si="56"/>
        <v>0</v>
      </c>
      <c r="U1642" s="66">
        <f t="shared" si="57"/>
        <v>0</v>
      </c>
      <c r="V1642" s="182"/>
      <c r="W1642" s="62">
        <v>2016</v>
      </c>
      <c r="X1642" s="66"/>
      <c r="Y1642" s="204"/>
      <c r="Z1642" s="69"/>
      <c r="AA1642" s="67"/>
      <c r="AB1642" s="69"/>
      <c r="AC1642" s="70"/>
      <c r="AD1642" s="70"/>
      <c r="AE1642" s="70"/>
      <c r="AF1642" s="70"/>
      <c r="AG1642" s="71"/>
      <c r="AH1642" s="318"/>
      <c r="AI1642" s="67"/>
      <c r="AJ1642" s="68"/>
      <c r="AK1642" s="7"/>
      <c r="AL1642" s="3"/>
      <c r="AM1642" s="2"/>
      <c r="AN1642" s="4"/>
      <c r="AO1642" s="3"/>
      <c r="AP1642" s="4"/>
      <c r="AQ1642" s="3"/>
      <c r="AR1642" s="4"/>
      <c r="AS1642" s="4"/>
      <c r="AT1642" s="4"/>
      <c r="AU1642" s="4"/>
      <c r="AV1642" s="4"/>
      <c r="AW1642" s="4"/>
      <c r="AX1642" s="8"/>
      <c r="BD1642" s="11"/>
      <c r="BE1642" s="11"/>
      <c r="BF1642" s="11"/>
      <c r="BG1642" s="11"/>
    </row>
    <row r="1643" spans="1:59" s="1" customFormat="1" ht="53.25" customHeight="1">
      <c r="A1643" s="371" t="s">
        <v>4847</v>
      </c>
      <c r="B1643" s="372" t="s">
        <v>23</v>
      </c>
      <c r="C1643" s="62" t="s">
        <v>4848</v>
      </c>
      <c r="D1643" s="62" t="s">
        <v>4849</v>
      </c>
      <c r="E1643" s="62" t="s">
        <v>4850</v>
      </c>
      <c r="F1643" s="91" t="s">
        <v>4851</v>
      </c>
      <c r="G1643" s="62" t="s">
        <v>24</v>
      </c>
      <c r="H1643" s="62">
        <v>0</v>
      </c>
      <c r="I1643" s="62">
        <v>470000000</v>
      </c>
      <c r="J1643" s="62" t="s">
        <v>25</v>
      </c>
      <c r="K1643" s="62" t="s">
        <v>3084</v>
      </c>
      <c r="L1643" s="62" t="s">
        <v>26</v>
      </c>
      <c r="M1643" s="65" t="s">
        <v>27</v>
      </c>
      <c r="N1643" s="64" t="s">
        <v>4442</v>
      </c>
      <c r="O1643" s="86" t="s">
        <v>28</v>
      </c>
      <c r="P1643" s="62">
        <v>796</v>
      </c>
      <c r="Q1643" s="62" t="s">
        <v>29</v>
      </c>
      <c r="R1643" s="62" t="s">
        <v>3128</v>
      </c>
      <c r="S1643" s="164">
        <v>78000</v>
      </c>
      <c r="T1643" s="66">
        <f t="shared" si="56"/>
        <v>0</v>
      </c>
      <c r="U1643" s="66">
        <f t="shared" si="57"/>
        <v>0</v>
      </c>
      <c r="V1643" s="182"/>
      <c r="W1643" s="62">
        <v>2016</v>
      </c>
      <c r="X1643" s="66"/>
      <c r="Y1643" s="204"/>
      <c r="Z1643" s="69"/>
      <c r="AA1643" s="67"/>
      <c r="AB1643" s="69"/>
      <c r="AC1643" s="70"/>
      <c r="AD1643" s="70"/>
      <c r="AE1643" s="70"/>
      <c r="AF1643" s="70"/>
      <c r="AG1643" s="71"/>
      <c r="AH1643" s="318"/>
      <c r="AI1643" s="67"/>
      <c r="AJ1643" s="68"/>
      <c r="AK1643" s="7"/>
      <c r="AL1643" s="3"/>
      <c r="AM1643" s="2"/>
      <c r="AN1643" s="4"/>
      <c r="AO1643" s="3"/>
      <c r="AP1643" s="4"/>
      <c r="AQ1643" s="3"/>
      <c r="AR1643" s="4"/>
      <c r="AS1643" s="4"/>
      <c r="AT1643" s="4"/>
      <c r="AU1643" s="4"/>
      <c r="AV1643" s="4"/>
      <c r="AW1643" s="4"/>
      <c r="AX1643" s="8"/>
      <c r="BD1643" s="11"/>
      <c r="BE1643" s="11"/>
      <c r="BF1643" s="11"/>
      <c r="BG1643" s="11"/>
    </row>
    <row r="1644" spans="1:59" s="1" customFormat="1" ht="53.25" customHeight="1">
      <c r="A1644" s="371" t="s">
        <v>4852</v>
      </c>
      <c r="B1644" s="372" t="s">
        <v>23</v>
      </c>
      <c r="C1644" s="62" t="s">
        <v>2353</v>
      </c>
      <c r="D1644" s="62" t="s">
        <v>1168</v>
      </c>
      <c r="E1644" s="62" t="s">
        <v>2354</v>
      </c>
      <c r="F1644" s="91" t="s">
        <v>4853</v>
      </c>
      <c r="G1644" s="62" t="s">
        <v>24</v>
      </c>
      <c r="H1644" s="62">
        <v>0</v>
      </c>
      <c r="I1644" s="62">
        <v>470000000</v>
      </c>
      <c r="J1644" s="62" t="s">
        <v>25</v>
      </c>
      <c r="K1644" s="62" t="s">
        <v>3084</v>
      </c>
      <c r="L1644" s="62" t="s">
        <v>26</v>
      </c>
      <c r="M1644" s="65" t="s">
        <v>27</v>
      </c>
      <c r="N1644" s="64" t="s">
        <v>4442</v>
      </c>
      <c r="O1644" s="86" t="s">
        <v>28</v>
      </c>
      <c r="P1644" s="62">
        <v>796</v>
      </c>
      <c r="Q1644" s="62" t="s">
        <v>29</v>
      </c>
      <c r="R1644" s="62" t="s">
        <v>3128</v>
      </c>
      <c r="S1644" s="164">
        <v>120000</v>
      </c>
      <c r="T1644" s="66">
        <f t="shared" si="56"/>
        <v>0</v>
      </c>
      <c r="U1644" s="66">
        <f t="shared" si="57"/>
        <v>0</v>
      </c>
      <c r="V1644" s="182"/>
      <c r="W1644" s="62">
        <v>2016</v>
      </c>
      <c r="X1644" s="66"/>
      <c r="Y1644" s="204"/>
      <c r="Z1644" s="69"/>
      <c r="AA1644" s="67"/>
      <c r="AB1644" s="69"/>
      <c r="AC1644" s="70"/>
      <c r="AD1644" s="70"/>
      <c r="AE1644" s="70"/>
      <c r="AF1644" s="70"/>
      <c r="AG1644" s="71"/>
      <c r="AH1644" s="318"/>
      <c r="AI1644" s="67"/>
      <c r="AJ1644" s="68"/>
      <c r="AK1644" s="7"/>
      <c r="AL1644" s="3"/>
      <c r="AM1644" s="2"/>
      <c r="AN1644" s="4"/>
      <c r="AO1644" s="3"/>
      <c r="AP1644" s="4"/>
      <c r="AQ1644" s="3"/>
      <c r="AR1644" s="4"/>
      <c r="AS1644" s="4"/>
      <c r="AT1644" s="4"/>
      <c r="AU1644" s="4"/>
      <c r="AV1644" s="4"/>
      <c r="AW1644" s="4"/>
      <c r="AX1644" s="8"/>
      <c r="BD1644" s="11"/>
      <c r="BE1644" s="11"/>
      <c r="BF1644" s="11"/>
      <c r="BG1644" s="11"/>
    </row>
    <row r="1645" spans="1:59" s="1" customFormat="1" ht="53.25" customHeight="1">
      <c r="A1645" s="371" t="s">
        <v>4854</v>
      </c>
      <c r="B1645" s="372" t="s">
        <v>23</v>
      </c>
      <c r="C1645" s="62" t="s">
        <v>4855</v>
      </c>
      <c r="D1645" s="62" t="s">
        <v>4856</v>
      </c>
      <c r="E1645" s="62" t="s">
        <v>4857</v>
      </c>
      <c r="F1645" s="91" t="s">
        <v>4858</v>
      </c>
      <c r="G1645" s="62" t="s">
        <v>24</v>
      </c>
      <c r="H1645" s="62">
        <v>0</v>
      </c>
      <c r="I1645" s="62">
        <v>470000000</v>
      </c>
      <c r="J1645" s="62" t="s">
        <v>25</v>
      </c>
      <c r="K1645" s="62" t="s">
        <v>3084</v>
      </c>
      <c r="L1645" s="62" t="s">
        <v>26</v>
      </c>
      <c r="M1645" s="65" t="s">
        <v>27</v>
      </c>
      <c r="N1645" s="64" t="s">
        <v>4442</v>
      </c>
      <c r="O1645" s="86" t="s">
        <v>28</v>
      </c>
      <c r="P1645" s="62">
        <v>796</v>
      </c>
      <c r="Q1645" s="62" t="s">
        <v>29</v>
      </c>
      <c r="R1645" s="62" t="s">
        <v>3128</v>
      </c>
      <c r="S1645" s="164">
        <v>700000</v>
      </c>
      <c r="T1645" s="66">
        <f t="shared" si="56"/>
        <v>0</v>
      </c>
      <c r="U1645" s="66">
        <f t="shared" si="57"/>
        <v>0</v>
      </c>
      <c r="V1645" s="182"/>
      <c r="W1645" s="62">
        <v>2016</v>
      </c>
      <c r="X1645" s="66"/>
      <c r="Y1645" s="204"/>
      <c r="Z1645" s="69"/>
      <c r="AA1645" s="67"/>
      <c r="AB1645" s="69"/>
      <c r="AC1645" s="70"/>
      <c r="AD1645" s="70"/>
      <c r="AE1645" s="70"/>
      <c r="AF1645" s="70"/>
      <c r="AG1645" s="71"/>
      <c r="AH1645" s="318"/>
      <c r="AI1645" s="67"/>
      <c r="AJ1645" s="68"/>
      <c r="AK1645" s="7"/>
      <c r="AL1645" s="3"/>
      <c r="AM1645" s="2"/>
      <c r="AN1645" s="4"/>
      <c r="AO1645" s="3"/>
      <c r="AP1645" s="4"/>
      <c r="AQ1645" s="3"/>
      <c r="AR1645" s="4"/>
      <c r="AS1645" s="4"/>
      <c r="AT1645" s="4"/>
      <c r="AU1645" s="4"/>
      <c r="AV1645" s="4"/>
      <c r="AW1645" s="4"/>
      <c r="AX1645" s="8"/>
      <c r="BD1645" s="11"/>
      <c r="BE1645" s="11"/>
      <c r="BF1645" s="11"/>
      <c r="BG1645" s="11"/>
    </row>
    <row r="1646" spans="1:59" s="1" customFormat="1" ht="67.5" customHeight="1">
      <c r="A1646" s="371" t="s">
        <v>4859</v>
      </c>
      <c r="B1646" s="372" t="s">
        <v>23</v>
      </c>
      <c r="C1646" s="62" t="s">
        <v>4860</v>
      </c>
      <c r="D1646" s="62" t="s">
        <v>109</v>
      </c>
      <c r="E1646" s="62" t="s">
        <v>4861</v>
      </c>
      <c r="F1646" s="91" t="s">
        <v>4862</v>
      </c>
      <c r="G1646" s="62" t="s">
        <v>24</v>
      </c>
      <c r="H1646" s="62">
        <v>0</v>
      </c>
      <c r="I1646" s="62">
        <v>470000000</v>
      </c>
      <c r="J1646" s="62" t="s">
        <v>25</v>
      </c>
      <c r="K1646" s="62" t="s">
        <v>3084</v>
      </c>
      <c r="L1646" s="62" t="s">
        <v>26</v>
      </c>
      <c r="M1646" s="65" t="s">
        <v>27</v>
      </c>
      <c r="N1646" s="64" t="s">
        <v>4442</v>
      </c>
      <c r="O1646" s="86" t="s">
        <v>28</v>
      </c>
      <c r="P1646" s="62">
        <v>796</v>
      </c>
      <c r="Q1646" s="62" t="s">
        <v>29</v>
      </c>
      <c r="R1646" s="62" t="s">
        <v>3128</v>
      </c>
      <c r="S1646" s="164">
        <v>60000</v>
      </c>
      <c r="T1646" s="66">
        <f t="shared" si="56"/>
        <v>0</v>
      </c>
      <c r="U1646" s="66">
        <f t="shared" si="57"/>
        <v>0</v>
      </c>
      <c r="V1646" s="182"/>
      <c r="W1646" s="62">
        <v>2016</v>
      </c>
      <c r="X1646" s="66"/>
      <c r="Y1646" s="204"/>
      <c r="Z1646" s="69"/>
      <c r="AA1646" s="67"/>
      <c r="AB1646" s="69"/>
      <c r="AC1646" s="70"/>
      <c r="AD1646" s="70"/>
      <c r="AE1646" s="70"/>
      <c r="AF1646" s="70"/>
      <c r="AG1646" s="71"/>
      <c r="AH1646" s="318"/>
      <c r="AI1646" s="67"/>
      <c r="AJ1646" s="68"/>
      <c r="AK1646" s="7"/>
      <c r="AL1646" s="3"/>
      <c r="AM1646" s="2"/>
      <c r="AN1646" s="4"/>
      <c r="AO1646" s="3"/>
      <c r="AP1646" s="4"/>
      <c r="AQ1646" s="3"/>
      <c r="AR1646" s="4"/>
      <c r="AS1646" s="4"/>
      <c r="AT1646" s="4"/>
      <c r="AU1646" s="4"/>
      <c r="AV1646" s="4"/>
      <c r="AW1646" s="4"/>
      <c r="AX1646" s="8"/>
      <c r="BD1646" s="11"/>
      <c r="BE1646" s="11"/>
      <c r="BF1646" s="11"/>
      <c r="BG1646" s="11"/>
    </row>
    <row r="1647" spans="1:59" s="1" customFormat="1" ht="165" customHeight="1">
      <c r="A1647" s="371" t="s">
        <v>4863</v>
      </c>
      <c r="B1647" s="372" t="s">
        <v>23</v>
      </c>
      <c r="C1647" s="62" t="s">
        <v>4373</v>
      </c>
      <c r="D1647" s="62" t="s">
        <v>4374</v>
      </c>
      <c r="E1647" s="62" t="s">
        <v>4375</v>
      </c>
      <c r="F1647" s="91" t="s">
        <v>5028</v>
      </c>
      <c r="G1647" s="62" t="s">
        <v>24</v>
      </c>
      <c r="H1647" s="62">
        <v>0</v>
      </c>
      <c r="I1647" s="62">
        <v>470000000</v>
      </c>
      <c r="J1647" s="62" t="s">
        <v>25</v>
      </c>
      <c r="K1647" s="62" t="s">
        <v>3084</v>
      </c>
      <c r="L1647" s="62" t="s">
        <v>26</v>
      </c>
      <c r="M1647" s="65" t="s">
        <v>27</v>
      </c>
      <c r="N1647" s="64" t="s">
        <v>4442</v>
      </c>
      <c r="O1647" s="86" t="s">
        <v>28</v>
      </c>
      <c r="P1647" s="62">
        <v>796</v>
      </c>
      <c r="Q1647" s="62" t="s">
        <v>29</v>
      </c>
      <c r="R1647" s="62">
        <v>1</v>
      </c>
      <c r="S1647" s="164">
        <f>3068557/1.12</f>
        <v>2739783.0357142854</v>
      </c>
      <c r="T1647" s="66">
        <f t="shared" si="56"/>
        <v>2739783.0357142854</v>
      </c>
      <c r="U1647" s="66">
        <f t="shared" si="57"/>
        <v>3068557</v>
      </c>
      <c r="V1647" s="182"/>
      <c r="W1647" s="62">
        <v>2016</v>
      </c>
      <c r="X1647" s="66"/>
      <c r="Y1647" s="67"/>
      <c r="Z1647" s="68"/>
      <c r="AA1647" s="67"/>
      <c r="AB1647" s="69"/>
      <c r="AC1647" s="70"/>
      <c r="AD1647" s="70"/>
      <c r="AE1647" s="70"/>
      <c r="AF1647" s="70"/>
      <c r="AG1647" s="71"/>
      <c r="AH1647" s="318"/>
      <c r="AI1647" s="67"/>
      <c r="AJ1647" s="68"/>
      <c r="AK1647" s="7"/>
      <c r="AL1647" s="3"/>
      <c r="AM1647" s="2"/>
      <c r="AN1647" s="4"/>
      <c r="AO1647" s="3"/>
      <c r="AP1647" s="4"/>
      <c r="AQ1647" s="3"/>
      <c r="AR1647" s="4"/>
      <c r="AS1647" s="4"/>
      <c r="AT1647" s="4"/>
      <c r="AU1647" s="4"/>
      <c r="AV1647" s="4"/>
      <c r="AW1647" s="4"/>
      <c r="AX1647" s="8"/>
      <c r="BD1647" s="11"/>
      <c r="BE1647" s="11"/>
      <c r="BF1647" s="11"/>
      <c r="BG1647" s="11"/>
    </row>
    <row r="1648" spans="1:59" s="22" customFormat="1" ht="73.5" customHeight="1">
      <c r="A1648" s="371" t="s">
        <v>4864</v>
      </c>
      <c r="B1648" s="372" t="s">
        <v>23</v>
      </c>
      <c r="C1648" s="62" t="s">
        <v>2310</v>
      </c>
      <c r="D1648" s="62" t="s">
        <v>2309</v>
      </c>
      <c r="E1648" s="62" t="s">
        <v>2311</v>
      </c>
      <c r="F1648" s="91" t="s">
        <v>5029</v>
      </c>
      <c r="G1648" s="82" t="s">
        <v>24</v>
      </c>
      <c r="H1648" s="371">
        <v>0</v>
      </c>
      <c r="I1648" s="83">
        <v>470000000</v>
      </c>
      <c r="J1648" s="84" t="s">
        <v>25</v>
      </c>
      <c r="K1648" s="372" t="s">
        <v>3084</v>
      </c>
      <c r="L1648" s="64" t="s">
        <v>26</v>
      </c>
      <c r="M1648" s="65" t="s">
        <v>27</v>
      </c>
      <c r="N1648" s="64" t="s">
        <v>4442</v>
      </c>
      <c r="O1648" s="86" t="s">
        <v>28</v>
      </c>
      <c r="P1648" s="62">
        <v>796</v>
      </c>
      <c r="Q1648" s="62" t="s">
        <v>29</v>
      </c>
      <c r="R1648" s="62">
        <v>1</v>
      </c>
      <c r="S1648" s="164">
        <v>2619754.4642857141</v>
      </c>
      <c r="T1648" s="66">
        <f t="shared" si="56"/>
        <v>2619754.4642857141</v>
      </c>
      <c r="U1648" s="66">
        <f t="shared" si="57"/>
        <v>2934125</v>
      </c>
      <c r="V1648" s="62"/>
      <c r="W1648" s="62">
        <v>2016</v>
      </c>
      <c r="X1648" s="66"/>
      <c r="Y1648" s="67"/>
      <c r="Z1648" s="69"/>
      <c r="AA1648" s="67"/>
      <c r="AB1648" s="69"/>
      <c r="AC1648" s="70"/>
      <c r="AD1648" s="70"/>
      <c r="AE1648" s="70"/>
      <c r="AF1648" s="70"/>
      <c r="AG1648" s="71"/>
      <c r="AH1648" s="318"/>
      <c r="AI1648" s="67"/>
      <c r="AJ1648" s="68"/>
      <c r="AK1648" s="69"/>
      <c r="AL1648" s="68"/>
      <c r="AM1648" s="67"/>
      <c r="AN1648" s="72"/>
      <c r="AO1648" s="68"/>
      <c r="AP1648" s="72"/>
      <c r="AQ1648" s="68"/>
      <c r="AR1648" s="72"/>
      <c r="AS1648" s="72"/>
      <c r="AT1648" s="72"/>
      <c r="AU1648" s="72"/>
      <c r="AV1648" s="72"/>
      <c r="AW1648" s="72"/>
      <c r="AX1648" s="510"/>
      <c r="BD1648" s="293"/>
      <c r="BE1648" s="293"/>
      <c r="BF1648" s="293"/>
      <c r="BG1648" s="293"/>
    </row>
    <row r="1649" spans="1:59" s="22" customFormat="1" ht="73.5" customHeight="1">
      <c r="A1649" s="371" t="s">
        <v>4865</v>
      </c>
      <c r="B1649" s="372" t="s">
        <v>23</v>
      </c>
      <c r="C1649" s="62" t="s">
        <v>4866</v>
      </c>
      <c r="D1649" s="62" t="s">
        <v>4867</v>
      </c>
      <c r="E1649" s="62" t="s">
        <v>4868</v>
      </c>
      <c r="F1649" s="91" t="s">
        <v>4869</v>
      </c>
      <c r="G1649" s="82" t="s">
        <v>24</v>
      </c>
      <c r="H1649" s="371">
        <v>0</v>
      </c>
      <c r="I1649" s="83">
        <v>470000000</v>
      </c>
      <c r="J1649" s="84" t="s">
        <v>25</v>
      </c>
      <c r="K1649" s="372" t="s">
        <v>3084</v>
      </c>
      <c r="L1649" s="64" t="s">
        <v>26</v>
      </c>
      <c r="M1649" s="65" t="s">
        <v>27</v>
      </c>
      <c r="N1649" s="64" t="s">
        <v>4442</v>
      </c>
      <c r="O1649" s="86" t="s">
        <v>28</v>
      </c>
      <c r="P1649" s="62">
        <v>796</v>
      </c>
      <c r="Q1649" s="62" t="s">
        <v>29</v>
      </c>
      <c r="R1649" s="62">
        <v>1</v>
      </c>
      <c r="S1649" s="164">
        <v>3819648</v>
      </c>
      <c r="T1649" s="66">
        <f t="shared" si="56"/>
        <v>3819648</v>
      </c>
      <c r="U1649" s="66">
        <f t="shared" si="57"/>
        <v>4278005.7600000007</v>
      </c>
      <c r="V1649" s="62"/>
      <c r="W1649" s="62">
        <v>2016</v>
      </c>
      <c r="X1649" s="66"/>
      <c r="Y1649" s="67"/>
      <c r="Z1649" s="69"/>
      <c r="AA1649" s="67"/>
      <c r="AB1649" s="69"/>
      <c r="AC1649" s="70"/>
      <c r="AD1649" s="70"/>
      <c r="AE1649" s="70"/>
      <c r="AF1649" s="70"/>
      <c r="AG1649" s="71"/>
      <c r="AH1649" s="318"/>
      <c r="AI1649" s="67"/>
      <c r="AJ1649" s="68"/>
      <c r="AK1649" s="69"/>
      <c r="AL1649" s="68"/>
      <c r="AM1649" s="67"/>
      <c r="AN1649" s="72"/>
      <c r="AO1649" s="68"/>
      <c r="AP1649" s="72"/>
      <c r="AQ1649" s="68"/>
      <c r="AR1649" s="72"/>
      <c r="AS1649" s="72"/>
      <c r="AT1649" s="72"/>
      <c r="AU1649" s="72"/>
      <c r="AV1649" s="72"/>
      <c r="AW1649" s="72"/>
      <c r="AX1649" s="510"/>
      <c r="BD1649" s="293"/>
      <c r="BE1649" s="293"/>
      <c r="BF1649" s="293"/>
      <c r="BG1649" s="293"/>
    </row>
    <row r="1650" spans="1:59" s="1" customFormat="1" ht="342.6" customHeight="1">
      <c r="A1650" s="371" t="s">
        <v>4870</v>
      </c>
      <c r="B1650" s="372" t="s">
        <v>23</v>
      </c>
      <c r="C1650" s="62" t="s">
        <v>4871</v>
      </c>
      <c r="D1650" s="62" t="s">
        <v>4872</v>
      </c>
      <c r="E1650" s="62" t="s">
        <v>4873</v>
      </c>
      <c r="F1650" s="91" t="s">
        <v>4874</v>
      </c>
      <c r="G1650" s="62" t="s">
        <v>40</v>
      </c>
      <c r="H1650" s="62">
        <v>0</v>
      </c>
      <c r="I1650" s="62">
        <v>470000000</v>
      </c>
      <c r="J1650" s="62" t="s">
        <v>25</v>
      </c>
      <c r="K1650" s="62" t="s">
        <v>3084</v>
      </c>
      <c r="L1650" s="62" t="s">
        <v>26</v>
      </c>
      <c r="M1650" s="65" t="s">
        <v>27</v>
      </c>
      <c r="N1650" s="64" t="s">
        <v>5027</v>
      </c>
      <c r="O1650" s="86" t="s">
        <v>28</v>
      </c>
      <c r="P1650" s="62" t="s">
        <v>662</v>
      </c>
      <c r="Q1650" s="62" t="s">
        <v>661</v>
      </c>
      <c r="R1650" s="62">
        <v>1</v>
      </c>
      <c r="S1650" s="164">
        <v>19927000</v>
      </c>
      <c r="T1650" s="66">
        <f t="shared" si="56"/>
        <v>19927000</v>
      </c>
      <c r="U1650" s="66">
        <f t="shared" si="57"/>
        <v>22318240.000000004</v>
      </c>
      <c r="V1650" s="182"/>
      <c r="W1650" s="62">
        <v>2016</v>
      </c>
      <c r="X1650" s="66"/>
      <c r="Y1650" s="67"/>
      <c r="Z1650" s="69"/>
      <c r="AA1650" s="67"/>
      <c r="AB1650" s="69"/>
      <c r="AC1650" s="70"/>
      <c r="AD1650" s="70"/>
      <c r="AE1650" s="70"/>
      <c r="AF1650" s="70"/>
      <c r="AG1650" s="71"/>
      <c r="AH1650" s="318"/>
      <c r="AI1650" s="67"/>
      <c r="AJ1650" s="68"/>
      <c r="AK1650" s="7"/>
      <c r="AL1650" s="3"/>
      <c r="AM1650" s="2"/>
      <c r="AN1650" s="4"/>
      <c r="AO1650" s="3"/>
      <c r="AP1650" s="4"/>
      <c r="AQ1650" s="3"/>
      <c r="AR1650" s="4"/>
      <c r="AS1650" s="4"/>
      <c r="AT1650" s="4"/>
      <c r="AU1650" s="4"/>
      <c r="AV1650" s="4"/>
      <c r="AW1650" s="4"/>
      <c r="AX1650" s="8"/>
      <c r="BD1650" s="11"/>
      <c r="BE1650" s="11"/>
      <c r="BF1650" s="11"/>
      <c r="BG1650" s="11"/>
    </row>
    <row r="1651" spans="1:59" s="1" customFormat="1" ht="53.25" customHeight="1">
      <c r="A1651" s="371" t="s">
        <v>4875</v>
      </c>
      <c r="B1651" s="372" t="s">
        <v>23</v>
      </c>
      <c r="C1651" s="62" t="s">
        <v>4876</v>
      </c>
      <c r="D1651" s="62" t="s">
        <v>1564</v>
      </c>
      <c r="E1651" s="62" t="s">
        <v>4877</v>
      </c>
      <c r="F1651" s="91" t="s">
        <v>4878</v>
      </c>
      <c r="G1651" s="62" t="s">
        <v>35</v>
      </c>
      <c r="H1651" s="62">
        <v>0</v>
      </c>
      <c r="I1651" s="62">
        <v>470000000</v>
      </c>
      <c r="J1651" s="62" t="s">
        <v>25</v>
      </c>
      <c r="K1651" s="62" t="s">
        <v>3084</v>
      </c>
      <c r="L1651" s="62" t="s">
        <v>26</v>
      </c>
      <c r="M1651" s="65" t="s">
        <v>27</v>
      </c>
      <c r="N1651" s="64" t="s">
        <v>4442</v>
      </c>
      <c r="O1651" s="86" t="s">
        <v>28</v>
      </c>
      <c r="P1651" s="62">
        <v>796</v>
      </c>
      <c r="Q1651" s="62" t="s">
        <v>29</v>
      </c>
      <c r="R1651" s="62" t="s">
        <v>3128</v>
      </c>
      <c r="S1651" s="164">
        <v>892.85714285714278</v>
      </c>
      <c r="T1651" s="66">
        <f t="shared" si="56"/>
        <v>0</v>
      </c>
      <c r="U1651" s="66">
        <f t="shared" si="57"/>
        <v>0</v>
      </c>
      <c r="V1651" s="182"/>
      <c r="W1651" s="62">
        <v>2016</v>
      </c>
      <c r="X1651" s="66"/>
      <c r="Y1651" s="204"/>
      <c r="Z1651" s="69"/>
      <c r="AA1651" s="67"/>
      <c r="AB1651" s="69"/>
      <c r="AC1651" s="70"/>
      <c r="AD1651" s="70"/>
      <c r="AE1651" s="70"/>
      <c r="AF1651" s="70"/>
      <c r="AG1651" s="71"/>
      <c r="AH1651" s="318"/>
      <c r="AI1651" s="67"/>
      <c r="AJ1651" s="68"/>
      <c r="AK1651" s="7"/>
      <c r="AL1651" s="3"/>
      <c r="AM1651" s="2"/>
      <c r="AN1651" s="4"/>
      <c r="AO1651" s="3"/>
      <c r="AP1651" s="4"/>
      <c r="AQ1651" s="3"/>
      <c r="AR1651" s="4"/>
      <c r="AS1651" s="4"/>
      <c r="AT1651" s="4"/>
      <c r="AU1651" s="4"/>
      <c r="AV1651" s="4"/>
      <c r="AW1651" s="4"/>
      <c r="AX1651" s="8"/>
      <c r="BD1651" s="11"/>
      <c r="BE1651" s="11"/>
      <c r="BF1651" s="11"/>
      <c r="BG1651" s="11"/>
    </row>
    <row r="1652" spans="1:59" s="22" customFormat="1" ht="104.45" customHeight="1">
      <c r="A1652" s="371" t="s">
        <v>4879</v>
      </c>
      <c r="B1652" s="372" t="s">
        <v>23</v>
      </c>
      <c r="C1652" s="62" t="s">
        <v>4880</v>
      </c>
      <c r="D1652" s="62" t="s">
        <v>793</v>
      </c>
      <c r="E1652" s="62" t="s">
        <v>4881</v>
      </c>
      <c r="F1652" s="91" t="s">
        <v>5054</v>
      </c>
      <c r="G1652" s="62" t="s">
        <v>24</v>
      </c>
      <c r="H1652" s="62">
        <v>0</v>
      </c>
      <c r="I1652" s="62">
        <v>470000000</v>
      </c>
      <c r="J1652" s="62" t="s">
        <v>25</v>
      </c>
      <c r="K1652" s="62" t="s">
        <v>3084</v>
      </c>
      <c r="L1652" s="62" t="s">
        <v>26</v>
      </c>
      <c r="M1652" s="65" t="s">
        <v>27</v>
      </c>
      <c r="N1652" s="64" t="s">
        <v>4442</v>
      </c>
      <c r="O1652" s="86" t="s">
        <v>28</v>
      </c>
      <c r="P1652" s="62">
        <v>796</v>
      </c>
      <c r="Q1652" s="62" t="s">
        <v>29</v>
      </c>
      <c r="R1652" s="62">
        <v>2</v>
      </c>
      <c r="S1652" s="164">
        <v>40000</v>
      </c>
      <c r="T1652" s="66">
        <f t="shared" si="56"/>
        <v>80000</v>
      </c>
      <c r="U1652" s="66">
        <f t="shared" si="57"/>
        <v>89600.000000000015</v>
      </c>
      <c r="V1652" s="62"/>
      <c r="W1652" s="62">
        <v>2016</v>
      </c>
      <c r="X1652" s="66"/>
      <c r="Y1652" s="67"/>
      <c r="Z1652" s="69"/>
      <c r="AA1652" s="67"/>
      <c r="AB1652" s="69"/>
      <c r="AC1652" s="70"/>
      <c r="AD1652" s="70"/>
      <c r="AE1652" s="70"/>
      <c r="AF1652" s="72"/>
      <c r="AG1652" s="71"/>
      <c r="AH1652" s="318"/>
      <c r="AI1652" s="67"/>
      <c r="AJ1652" s="68"/>
      <c r="AK1652" s="69"/>
      <c r="AL1652" s="68"/>
      <c r="AM1652" s="67"/>
      <c r="AN1652" s="72"/>
      <c r="AO1652" s="68"/>
      <c r="AP1652" s="72"/>
      <c r="AQ1652" s="68"/>
      <c r="AR1652" s="72"/>
      <c r="AS1652" s="72"/>
      <c r="AT1652" s="72"/>
      <c r="AU1652" s="72"/>
      <c r="AV1652" s="72"/>
      <c r="AW1652" s="72"/>
      <c r="AX1652" s="510"/>
      <c r="BD1652" s="293"/>
      <c r="BE1652" s="293"/>
      <c r="BF1652" s="293"/>
      <c r="BG1652" s="293"/>
    </row>
    <row r="1653" spans="1:59" s="22" customFormat="1" ht="156.6" customHeight="1">
      <c r="A1653" s="371" t="s">
        <v>4882</v>
      </c>
      <c r="B1653" s="372" t="s">
        <v>23</v>
      </c>
      <c r="C1653" s="62" t="s">
        <v>3069</v>
      </c>
      <c r="D1653" s="62" t="s">
        <v>3070</v>
      </c>
      <c r="E1653" s="62" t="s">
        <v>3071</v>
      </c>
      <c r="F1653" s="91" t="s">
        <v>4883</v>
      </c>
      <c r="G1653" s="62" t="s">
        <v>24</v>
      </c>
      <c r="H1653" s="62">
        <v>0</v>
      </c>
      <c r="I1653" s="62">
        <v>470000000</v>
      </c>
      <c r="J1653" s="62" t="s">
        <v>25</v>
      </c>
      <c r="K1653" s="62" t="s">
        <v>3084</v>
      </c>
      <c r="L1653" s="62" t="s">
        <v>26</v>
      </c>
      <c r="M1653" s="65" t="s">
        <v>27</v>
      </c>
      <c r="N1653" s="64" t="s">
        <v>4442</v>
      </c>
      <c r="O1653" s="86" t="s">
        <v>28</v>
      </c>
      <c r="P1653" s="62">
        <v>796</v>
      </c>
      <c r="Q1653" s="62" t="s">
        <v>29</v>
      </c>
      <c r="R1653" s="62">
        <v>2</v>
      </c>
      <c r="S1653" s="164">
        <v>116250</v>
      </c>
      <c r="T1653" s="66">
        <f t="shared" si="56"/>
        <v>232500</v>
      </c>
      <c r="U1653" s="66">
        <f t="shared" si="57"/>
        <v>260400.00000000003</v>
      </c>
      <c r="V1653" s="62"/>
      <c r="W1653" s="62">
        <v>2016</v>
      </c>
      <c r="X1653" s="66"/>
      <c r="Y1653" s="67"/>
      <c r="Z1653" s="69"/>
      <c r="AA1653" s="67"/>
      <c r="AB1653" s="69"/>
      <c r="AC1653" s="70"/>
      <c r="AD1653" s="70"/>
      <c r="AE1653" s="70"/>
      <c r="AF1653" s="72"/>
      <c r="AG1653" s="71"/>
      <c r="AH1653" s="318"/>
      <c r="AI1653" s="67"/>
      <c r="AJ1653" s="68"/>
      <c r="AK1653" s="69"/>
      <c r="AL1653" s="68"/>
      <c r="AM1653" s="67"/>
      <c r="AN1653" s="72"/>
      <c r="AO1653" s="68"/>
      <c r="AP1653" s="72"/>
      <c r="AQ1653" s="68"/>
      <c r="AR1653" s="72"/>
      <c r="AS1653" s="72"/>
      <c r="AT1653" s="72"/>
      <c r="AU1653" s="72"/>
      <c r="AV1653" s="72"/>
      <c r="AW1653" s="72"/>
      <c r="AX1653" s="510"/>
      <c r="BD1653" s="293"/>
      <c r="BE1653" s="293"/>
      <c r="BF1653" s="293"/>
      <c r="BG1653" s="293"/>
    </row>
    <row r="1654" spans="1:59" s="22" customFormat="1" ht="80.45" customHeight="1">
      <c r="A1654" s="371" t="s">
        <v>4884</v>
      </c>
      <c r="B1654" s="372" t="s">
        <v>23</v>
      </c>
      <c r="C1654" s="62" t="s">
        <v>4885</v>
      </c>
      <c r="D1654" s="62" t="s">
        <v>4886</v>
      </c>
      <c r="E1654" s="62" t="s">
        <v>4887</v>
      </c>
      <c r="F1654" s="91" t="s">
        <v>4888</v>
      </c>
      <c r="G1654" s="62" t="s">
        <v>24</v>
      </c>
      <c r="H1654" s="62">
        <v>0</v>
      </c>
      <c r="I1654" s="62">
        <v>470000000</v>
      </c>
      <c r="J1654" s="62" t="s">
        <v>25</v>
      </c>
      <c r="K1654" s="62" t="s">
        <v>3084</v>
      </c>
      <c r="L1654" s="62" t="s">
        <v>26</v>
      </c>
      <c r="M1654" s="65" t="s">
        <v>27</v>
      </c>
      <c r="N1654" s="64" t="s">
        <v>4442</v>
      </c>
      <c r="O1654" s="86" t="s">
        <v>28</v>
      </c>
      <c r="P1654" s="62">
        <v>796</v>
      </c>
      <c r="Q1654" s="62" t="s">
        <v>29</v>
      </c>
      <c r="R1654" s="62">
        <v>2</v>
      </c>
      <c r="S1654" s="164">
        <v>26432</v>
      </c>
      <c r="T1654" s="66">
        <f t="shared" si="56"/>
        <v>52864</v>
      </c>
      <c r="U1654" s="66">
        <f t="shared" si="57"/>
        <v>59207.680000000008</v>
      </c>
      <c r="V1654" s="62"/>
      <c r="W1654" s="62">
        <v>2016</v>
      </c>
      <c r="X1654" s="66"/>
      <c r="Y1654" s="67"/>
      <c r="Z1654" s="69"/>
      <c r="AA1654" s="441"/>
      <c r="AB1654" s="69"/>
      <c r="AC1654" s="70"/>
      <c r="AD1654" s="70"/>
      <c r="AE1654" s="70"/>
      <c r="AF1654" s="70"/>
      <c r="AG1654" s="71"/>
      <c r="AH1654" s="318"/>
      <c r="AI1654" s="67"/>
      <c r="AJ1654" s="68"/>
      <c r="AK1654" s="69"/>
      <c r="AL1654" s="68"/>
      <c r="AM1654" s="67"/>
      <c r="AN1654" s="72"/>
      <c r="AO1654" s="68"/>
      <c r="AP1654" s="72"/>
      <c r="AQ1654" s="68"/>
      <c r="AR1654" s="72"/>
      <c r="AS1654" s="72"/>
      <c r="AT1654" s="72"/>
      <c r="AU1654" s="72"/>
      <c r="AV1654" s="72"/>
      <c r="AW1654" s="72"/>
      <c r="AX1654" s="510"/>
      <c r="BD1654" s="293"/>
      <c r="BE1654" s="293"/>
      <c r="BF1654" s="293"/>
      <c r="BG1654" s="293"/>
    </row>
    <row r="1655" spans="1:59" s="22" customFormat="1" ht="71.45" customHeight="1">
      <c r="A1655" s="371" t="s">
        <v>4889</v>
      </c>
      <c r="B1655" s="372" t="s">
        <v>23</v>
      </c>
      <c r="C1655" s="62" t="s">
        <v>4890</v>
      </c>
      <c r="D1655" s="62" t="s">
        <v>4891</v>
      </c>
      <c r="E1655" s="62" t="s">
        <v>4892</v>
      </c>
      <c r="F1655" s="91" t="s">
        <v>4893</v>
      </c>
      <c r="G1655" s="62" t="s">
        <v>24</v>
      </c>
      <c r="H1655" s="62">
        <v>0</v>
      </c>
      <c r="I1655" s="62">
        <v>470000000</v>
      </c>
      <c r="J1655" s="62" t="s">
        <v>25</v>
      </c>
      <c r="K1655" s="62" t="s">
        <v>3084</v>
      </c>
      <c r="L1655" s="62" t="s">
        <v>26</v>
      </c>
      <c r="M1655" s="65" t="s">
        <v>27</v>
      </c>
      <c r="N1655" s="64" t="s">
        <v>4442</v>
      </c>
      <c r="O1655" s="86" t="s">
        <v>28</v>
      </c>
      <c r="P1655" s="62" t="s">
        <v>662</v>
      </c>
      <c r="Q1655" s="62" t="s">
        <v>661</v>
      </c>
      <c r="R1655" s="62">
        <v>4</v>
      </c>
      <c r="S1655" s="164">
        <v>40992</v>
      </c>
      <c r="T1655" s="66">
        <f t="shared" si="56"/>
        <v>163968</v>
      </c>
      <c r="U1655" s="66">
        <f t="shared" si="57"/>
        <v>183644.16</v>
      </c>
      <c r="V1655" s="62"/>
      <c r="W1655" s="62">
        <v>2016</v>
      </c>
      <c r="X1655" s="66"/>
      <c r="Y1655" s="67"/>
      <c r="Z1655" s="69"/>
      <c r="AA1655" s="441"/>
      <c r="AB1655" s="69"/>
      <c r="AC1655" s="70"/>
      <c r="AD1655" s="70"/>
      <c r="AE1655" s="70"/>
      <c r="AF1655" s="70"/>
      <c r="AG1655" s="71"/>
      <c r="AH1655" s="318"/>
      <c r="AI1655" s="67"/>
      <c r="AJ1655" s="68"/>
      <c r="AK1655" s="69"/>
      <c r="AL1655" s="68"/>
      <c r="AM1655" s="67"/>
      <c r="AN1655" s="72"/>
      <c r="AO1655" s="68"/>
      <c r="AP1655" s="72"/>
      <c r="AQ1655" s="68"/>
      <c r="AR1655" s="72"/>
      <c r="AS1655" s="72"/>
      <c r="AT1655" s="72"/>
      <c r="AU1655" s="72"/>
      <c r="AV1655" s="72"/>
      <c r="AW1655" s="72"/>
      <c r="AX1655" s="510"/>
      <c r="BD1655" s="293"/>
      <c r="BE1655" s="293"/>
      <c r="BF1655" s="293"/>
      <c r="BG1655" s="293"/>
    </row>
    <row r="1656" spans="1:59" s="1" customFormat="1" ht="88.15" customHeight="1">
      <c r="A1656" s="371" t="s">
        <v>4894</v>
      </c>
      <c r="B1656" s="372" t="s">
        <v>23</v>
      </c>
      <c r="C1656" s="62" t="s">
        <v>4895</v>
      </c>
      <c r="D1656" s="62" t="s">
        <v>4896</v>
      </c>
      <c r="E1656" s="62" t="s">
        <v>4897</v>
      </c>
      <c r="F1656" s="91" t="s">
        <v>4898</v>
      </c>
      <c r="G1656" s="62" t="s">
        <v>24</v>
      </c>
      <c r="H1656" s="62">
        <v>0</v>
      </c>
      <c r="I1656" s="62">
        <v>470000000</v>
      </c>
      <c r="J1656" s="62" t="s">
        <v>25</v>
      </c>
      <c r="K1656" s="62" t="s">
        <v>3084</v>
      </c>
      <c r="L1656" s="62" t="s">
        <v>26</v>
      </c>
      <c r="M1656" s="65" t="s">
        <v>27</v>
      </c>
      <c r="N1656" s="64" t="s">
        <v>4442</v>
      </c>
      <c r="O1656" s="86" t="s">
        <v>28</v>
      </c>
      <c r="P1656" s="62">
        <v>796</v>
      </c>
      <c r="Q1656" s="62" t="s">
        <v>29</v>
      </c>
      <c r="R1656" s="62">
        <v>2</v>
      </c>
      <c r="S1656" s="164">
        <v>121632</v>
      </c>
      <c r="T1656" s="66">
        <f t="shared" si="56"/>
        <v>243264</v>
      </c>
      <c r="U1656" s="66">
        <f t="shared" si="57"/>
        <v>272455.68000000005</v>
      </c>
      <c r="V1656" s="182"/>
      <c r="W1656" s="62">
        <v>2016</v>
      </c>
      <c r="X1656" s="66"/>
      <c r="Y1656" s="67"/>
      <c r="Z1656" s="69"/>
      <c r="AA1656" s="67"/>
      <c r="AB1656" s="69"/>
      <c r="AC1656" s="70"/>
      <c r="AD1656" s="70"/>
      <c r="AE1656" s="70"/>
      <c r="AF1656" s="70"/>
      <c r="AG1656" s="71"/>
      <c r="AH1656" s="318"/>
      <c r="AI1656" s="67"/>
      <c r="AJ1656" s="68"/>
      <c r="AK1656" s="7"/>
      <c r="AL1656" s="3"/>
      <c r="AM1656" s="2"/>
      <c r="AN1656" s="4"/>
      <c r="AO1656" s="3"/>
      <c r="AP1656" s="4"/>
      <c r="AQ1656" s="3"/>
      <c r="AR1656" s="4"/>
      <c r="AS1656" s="4"/>
      <c r="AT1656" s="4"/>
      <c r="AU1656" s="4"/>
      <c r="AV1656" s="4"/>
      <c r="AW1656" s="4"/>
      <c r="AX1656" s="8"/>
      <c r="BD1656" s="11"/>
      <c r="BE1656" s="11"/>
      <c r="BF1656" s="11"/>
      <c r="BG1656" s="11"/>
    </row>
    <row r="1657" spans="1:59" s="1" customFormat="1" ht="53.25" customHeight="1">
      <c r="A1657" s="371" t="s">
        <v>4899</v>
      </c>
      <c r="B1657" s="372" t="s">
        <v>23</v>
      </c>
      <c r="C1657" s="62" t="s">
        <v>3949</v>
      </c>
      <c r="D1657" s="62" t="s">
        <v>1498</v>
      </c>
      <c r="E1657" s="62" t="s">
        <v>3950</v>
      </c>
      <c r="F1657" s="91" t="s">
        <v>4900</v>
      </c>
      <c r="G1657" s="62" t="s">
        <v>24</v>
      </c>
      <c r="H1657" s="62">
        <v>0</v>
      </c>
      <c r="I1657" s="62">
        <v>470000000</v>
      </c>
      <c r="J1657" s="62" t="s">
        <v>25</v>
      </c>
      <c r="K1657" s="62" t="s">
        <v>3084</v>
      </c>
      <c r="L1657" s="62" t="s">
        <v>26</v>
      </c>
      <c r="M1657" s="65" t="s">
        <v>27</v>
      </c>
      <c r="N1657" s="64" t="s">
        <v>4442</v>
      </c>
      <c r="O1657" s="86" t="s">
        <v>28</v>
      </c>
      <c r="P1657" s="62">
        <v>796</v>
      </c>
      <c r="Q1657" s="62" t="s">
        <v>29</v>
      </c>
      <c r="R1657" s="62" t="s">
        <v>3128</v>
      </c>
      <c r="S1657" s="164">
        <v>7200</v>
      </c>
      <c r="T1657" s="66">
        <f t="shared" si="56"/>
        <v>0</v>
      </c>
      <c r="U1657" s="66">
        <f t="shared" si="57"/>
        <v>0</v>
      </c>
      <c r="V1657" s="182"/>
      <c r="W1657" s="62">
        <v>2016</v>
      </c>
      <c r="X1657" s="66"/>
      <c r="Y1657" s="204"/>
      <c r="Z1657" s="69"/>
      <c r="AA1657" s="67"/>
      <c r="AB1657" s="69"/>
      <c r="AC1657" s="70"/>
      <c r="AD1657" s="70"/>
      <c r="AE1657" s="70"/>
      <c r="AF1657" s="70"/>
      <c r="AG1657" s="71"/>
      <c r="AH1657" s="318"/>
      <c r="AI1657" s="67"/>
      <c r="AJ1657" s="68"/>
      <c r="AK1657" s="7"/>
      <c r="AL1657" s="3"/>
      <c r="AM1657" s="2"/>
      <c r="AN1657" s="4"/>
      <c r="AO1657" s="3"/>
      <c r="AP1657" s="4"/>
      <c r="AQ1657" s="3"/>
      <c r="AR1657" s="4"/>
      <c r="AS1657" s="4"/>
      <c r="AT1657" s="4"/>
      <c r="AU1657" s="4"/>
      <c r="AV1657" s="4"/>
      <c r="AW1657" s="4"/>
      <c r="AX1657" s="8"/>
      <c r="BD1657" s="11"/>
      <c r="BE1657" s="11"/>
      <c r="BF1657" s="11"/>
      <c r="BG1657" s="11"/>
    </row>
    <row r="1658" spans="1:59" s="1" customFormat="1" ht="53.25" customHeight="1">
      <c r="A1658" s="371" t="s">
        <v>4901</v>
      </c>
      <c r="B1658" s="372" t="s">
        <v>23</v>
      </c>
      <c r="C1658" s="79" t="s">
        <v>2291</v>
      </c>
      <c r="D1658" s="79" t="s">
        <v>2292</v>
      </c>
      <c r="E1658" s="80" t="s">
        <v>2293</v>
      </c>
      <c r="F1658" s="91" t="s">
        <v>4902</v>
      </c>
      <c r="G1658" s="62" t="s">
        <v>24</v>
      </c>
      <c r="H1658" s="62">
        <v>0</v>
      </c>
      <c r="I1658" s="62">
        <v>470000000</v>
      </c>
      <c r="J1658" s="62" t="s">
        <v>25</v>
      </c>
      <c r="K1658" s="62" t="s">
        <v>1593</v>
      </c>
      <c r="L1658" s="62" t="s">
        <v>26</v>
      </c>
      <c r="M1658" s="65" t="s">
        <v>27</v>
      </c>
      <c r="N1658" s="64" t="s">
        <v>4442</v>
      </c>
      <c r="O1658" s="86" t="s">
        <v>28</v>
      </c>
      <c r="P1658" s="62">
        <v>796</v>
      </c>
      <c r="Q1658" s="62" t="s">
        <v>29</v>
      </c>
      <c r="R1658" s="62" t="s">
        <v>3128</v>
      </c>
      <c r="S1658" s="164">
        <v>130000</v>
      </c>
      <c r="T1658" s="66">
        <f t="shared" si="56"/>
        <v>0</v>
      </c>
      <c r="U1658" s="66">
        <f t="shared" si="57"/>
        <v>0</v>
      </c>
      <c r="V1658" s="182"/>
      <c r="W1658" s="62">
        <v>2016</v>
      </c>
      <c r="X1658" s="66"/>
      <c r="Y1658" s="204"/>
      <c r="Z1658" s="69"/>
      <c r="AA1658" s="67"/>
      <c r="AB1658" s="69"/>
      <c r="AC1658" s="70"/>
      <c r="AD1658" s="70"/>
      <c r="AE1658" s="70"/>
      <c r="AF1658" s="70"/>
      <c r="AG1658" s="71"/>
      <c r="AH1658" s="318"/>
      <c r="AI1658" s="67"/>
      <c r="AJ1658" s="68"/>
      <c r="AK1658" s="7"/>
      <c r="AL1658" s="3"/>
      <c r="AM1658" s="2"/>
      <c r="AN1658" s="4"/>
      <c r="AO1658" s="3"/>
      <c r="AP1658" s="4"/>
      <c r="AQ1658" s="3"/>
      <c r="AR1658" s="4"/>
      <c r="AS1658" s="4"/>
      <c r="AT1658" s="4"/>
      <c r="AU1658" s="4"/>
      <c r="AV1658" s="4"/>
      <c r="AW1658" s="4"/>
      <c r="AX1658" s="8"/>
      <c r="BD1658" s="11"/>
      <c r="BE1658" s="11"/>
      <c r="BF1658" s="11"/>
      <c r="BG1658" s="11"/>
    </row>
    <row r="1659" spans="1:59" s="1" customFormat="1" ht="53.25" customHeight="1">
      <c r="A1659" s="371" t="s">
        <v>5351</v>
      </c>
      <c r="B1659" s="372" t="s">
        <v>23</v>
      </c>
      <c r="C1659" s="79" t="s">
        <v>2291</v>
      </c>
      <c r="D1659" s="79" t="s">
        <v>2292</v>
      </c>
      <c r="E1659" s="80" t="s">
        <v>2293</v>
      </c>
      <c r="F1659" s="91" t="s">
        <v>4902</v>
      </c>
      <c r="G1659" s="62" t="s">
        <v>35</v>
      </c>
      <c r="H1659" s="62">
        <v>0</v>
      </c>
      <c r="I1659" s="62">
        <v>470000000</v>
      </c>
      <c r="J1659" s="62" t="s">
        <v>25</v>
      </c>
      <c r="K1659" s="62" t="s">
        <v>594</v>
      </c>
      <c r="L1659" s="62" t="s">
        <v>26</v>
      </c>
      <c r="M1659" s="65" t="s">
        <v>27</v>
      </c>
      <c r="N1659" s="64" t="s">
        <v>4442</v>
      </c>
      <c r="O1659" s="86" t="s">
        <v>28</v>
      </c>
      <c r="P1659" s="62">
        <v>796</v>
      </c>
      <c r="Q1659" s="62" t="s">
        <v>29</v>
      </c>
      <c r="R1659" s="62" t="s">
        <v>824</v>
      </c>
      <c r="S1659" s="164">
        <v>130000</v>
      </c>
      <c r="T1659" s="66">
        <f t="shared" si="56"/>
        <v>390000</v>
      </c>
      <c r="U1659" s="66">
        <f t="shared" si="57"/>
        <v>436800.00000000006</v>
      </c>
      <c r="V1659" s="182"/>
      <c r="W1659" s="62">
        <v>2016</v>
      </c>
      <c r="X1659" s="66">
        <v>7.11</v>
      </c>
      <c r="Y1659" s="67"/>
      <c r="Z1659" s="69"/>
      <c r="AA1659" s="67"/>
      <c r="AB1659" s="69"/>
      <c r="AC1659" s="70"/>
      <c r="AD1659" s="70"/>
      <c r="AE1659" s="70"/>
      <c r="AF1659" s="70"/>
      <c r="AG1659" s="71"/>
      <c r="AH1659" s="318"/>
      <c r="AI1659" s="67"/>
      <c r="AJ1659" s="68"/>
      <c r="AK1659" s="69"/>
      <c r="AL1659" s="68"/>
      <c r="AM1659" s="2"/>
      <c r="AN1659" s="4"/>
      <c r="AO1659" s="3"/>
      <c r="AP1659" s="4"/>
      <c r="AQ1659" s="3"/>
      <c r="AR1659" s="4"/>
      <c r="AS1659" s="4"/>
      <c r="AT1659" s="4"/>
      <c r="AU1659" s="4"/>
      <c r="AV1659" s="4"/>
      <c r="AW1659" s="4"/>
      <c r="AX1659" s="8"/>
      <c r="BD1659" s="11"/>
      <c r="BE1659" s="11"/>
      <c r="BF1659" s="11"/>
      <c r="BG1659" s="11"/>
    </row>
    <row r="1660" spans="1:59" s="1" customFormat="1" ht="53.25" customHeight="1">
      <c r="A1660" s="371" t="s">
        <v>4903</v>
      </c>
      <c r="B1660" s="372" t="s">
        <v>23</v>
      </c>
      <c r="C1660" s="62" t="s">
        <v>4904</v>
      </c>
      <c r="D1660" s="62" t="s">
        <v>4905</v>
      </c>
      <c r="E1660" s="62" t="s">
        <v>4906</v>
      </c>
      <c r="F1660" s="91" t="s">
        <v>4907</v>
      </c>
      <c r="G1660" s="62" t="s">
        <v>35</v>
      </c>
      <c r="H1660" s="62">
        <v>0</v>
      </c>
      <c r="I1660" s="62">
        <v>470000000</v>
      </c>
      <c r="J1660" s="62" t="s">
        <v>25</v>
      </c>
      <c r="K1660" s="62" t="s">
        <v>3084</v>
      </c>
      <c r="L1660" s="62" t="s">
        <v>26</v>
      </c>
      <c r="M1660" s="65" t="s">
        <v>27</v>
      </c>
      <c r="N1660" s="64" t="s">
        <v>4442</v>
      </c>
      <c r="O1660" s="86" t="s">
        <v>28</v>
      </c>
      <c r="P1660" s="62" t="s">
        <v>976</v>
      </c>
      <c r="Q1660" s="62" t="s">
        <v>975</v>
      </c>
      <c r="R1660" s="62">
        <v>50</v>
      </c>
      <c r="S1660" s="164">
        <v>600</v>
      </c>
      <c r="T1660" s="66">
        <f t="shared" si="56"/>
        <v>30000</v>
      </c>
      <c r="U1660" s="66">
        <f t="shared" si="57"/>
        <v>33600</v>
      </c>
      <c r="V1660" s="182"/>
      <c r="W1660" s="62">
        <v>2016</v>
      </c>
      <c r="X1660" s="66"/>
      <c r="Y1660" s="67"/>
      <c r="Z1660" s="69"/>
      <c r="AA1660" s="67"/>
      <c r="AB1660" s="132"/>
      <c r="AC1660" s="532"/>
      <c r="AD1660" s="70"/>
      <c r="AE1660" s="70"/>
      <c r="AF1660" s="70"/>
      <c r="AG1660" s="71"/>
      <c r="AH1660" s="318"/>
      <c r="AI1660" s="67"/>
      <c r="AJ1660" s="68"/>
      <c r="AK1660" s="68"/>
      <c r="AL1660" s="69"/>
      <c r="AM1660" s="2"/>
      <c r="AN1660" s="4"/>
      <c r="AO1660" s="3"/>
      <c r="AP1660" s="4"/>
      <c r="AQ1660" s="3"/>
      <c r="AR1660" s="4"/>
      <c r="AS1660" s="4"/>
      <c r="AT1660" s="4"/>
      <c r="AU1660" s="4"/>
      <c r="AV1660" s="4"/>
      <c r="AW1660" s="4"/>
      <c r="AX1660" s="8"/>
      <c r="BD1660" s="11"/>
      <c r="BE1660" s="11"/>
      <c r="BF1660" s="11"/>
      <c r="BG1660" s="11"/>
    </row>
    <row r="1661" spans="1:59" s="1" customFormat="1" ht="53.25" customHeight="1">
      <c r="A1661" s="371" t="s">
        <v>4908</v>
      </c>
      <c r="B1661" s="372" t="s">
        <v>23</v>
      </c>
      <c r="C1661" s="62" t="s">
        <v>4909</v>
      </c>
      <c r="D1661" s="62" t="s">
        <v>4910</v>
      </c>
      <c r="E1661" s="62" t="s">
        <v>4911</v>
      </c>
      <c r="F1661" s="91" t="s">
        <v>4912</v>
      </c>
      <c r="G1661" s="62" t="s">
        <v>35</v>
      </c>
      <c r="H1661" s="62">
        <v>0</v>
      </c>
      <c r="I1661" s="62">
        <v>470000000</v>
      </c>
      <c r="J1661" s="62" t="s">
        <v>25</v>
      </c>
      <c r="K1661" s="62" t="s">
        <v>3084</v>
      </c>
      <c r="L1661" s="62" t="s">
        <v>26</v>
      </c>
      <c r="M1661" s="65" t="s">
        <v>27</v>
      </c>
      <c r="N1661" s="64" t="s">
        <v>4442</v>
      </c>
      <c r="O1661" s="86" t="s">
        <v>28</v>
      </c>
      <c r="P1661" s="62">
        <v>796</v>
      </c>
      <c r="Q1661" s="62" t="s">
        <v>29</v>
      </c>
      <c r="R1661" s="62" t="s">
        <v>4229</v>
      </c>
      <c r="S1661" s="164">
        <v>3000</v>
      </c>
      <c r="T1661" s="66">
        <f t="shared" si="56"/>
        <v>15000</v>
      </c>
      <c r="U1661" s="66">
        <f t="shared" si="57"/>
        <v>16800</v>
      </c>
      <c r="V1661" s="182"/>
      <c r="W1661" s="62">
        <v>2016</v>
      </c>
      <c r="X1661" s="66"/>
      <c r="Y1661" s="67"/>
      <c r="Z1661" s="69"/>
      <c r="AA1661" s="67"/>
      <c r="AB1661" s="132"/>
      <c r="AC1661" s="532"/>
      <c r="AD1661" s="70"/>
      <c r="AE1661" s="70"/>
      <c r="AF1661" s="70"/>
      <c r="AG1661" s="71"/>
      <c r="AH1661" s="318"/>
      <c r="AI1661" s="67"/>
      <c r="AJ1661" s="68"/>
      <c r="AK1661" s="68"/>
      <c r="AL1661" s="69"/>
      <c r="AM1661" s="2"/>
      <c r="AN1661" s="4"/>
      <c r="AO1661" s="3"/>
      <c r="AP1661" s="4"/>
      <c r="AQ1661" s="3"/>
      <c r="AR1661" s="4"/>
      <c r="AS1661" s="4"/>
      <c r="AT1661" s="4"/>
      <c r="AU1661" s="4"/>
      <c r="AV1661" s="4"/>
      <c r="AW1661" s="4"/>
      <c r="AX1661" s="8"/>
      <c r="BD1661" s="11"/>
      <c r="BE1661" s="11"/>
      <c r="BF1661" s="11"/>
      <c r="BG1661" s="11"/>
    </row>
    <row r="1662" spans="1:59" s="1" customFormat="1" ht="53.25" customHeight="1">
      <c r="A1662" s="371" t="s">
        <v>4913</v>
      </c>
      <c r="B1662" s="372" t="s">
        <v>23</v>
      </c>
      <c r="C1662" s="62" t="s">
        <v>4914</v>
      </c>
      <c r="D1662" s="62" t="s">
        <v>4915</v>
      </c>
      <c r="E1662" s="62" t="s">
        <v>4916</v>
      </c>
      <c r="F1662" s="91" t="s">
        <v>4917</v>
      </c>
      <c r="G1662" s="62" t="s">
        <v>35</v>
      </c>
      <c r="H1662" s="62">
        <v>0</v>
      </c>
      <c r="I1662" s="62">
        <v>470000000</v>
      </c>
      <c r="J1662" s="62" t="s">
        <v>25</v>
      </c>
      <c r="K1662" s="62" t="s">
        <v>3084</v>
      </c>
      <c r="L1662" s="62" t="s">
        <v>26</v>
      </c>
      <c r="M1662" s="65" t="s">
        <v>27</v>
      </c>
      <c r="N1662" s="225" t="s">
        <v>4442</v>
      </c>
      <c r="O1662" s="86" t="s">
        <v>28</v>
      </c>
      <c r="P1662" s="62" t="s">
        <v>976</v>
      </c>
      <c r="Q1662" s="62" t="s">
        <v>975</v>
      </c>
      <c r="R1662" s="62">
        <v>20</v>
      </c>
      <c r="S1662" s="164">
        <v>400</v>
      </c>
      <c r="T1662" s="66">
        <f t="shared" si="56"/>
        <v>8000</v>
      </c>
      <c r="U1662" s="66">
        <f t="shared" si="57"/>
        <v>8960</v>
      </c>
      <c r="V1662" s="182"/>
      <c r="W1662" s="62">
        <v>2016</v>
      </c>
      <c r="X1662" s="66"/>
      <c r="Y1662" s="67"/>
      <c r="Z1662" s="69"/>
      <c r="AA1662" s="67"/>
      <c r="AB1662" s="132"/>
      <c r="AC1662" s="532"/>
      <c r="AD1662" s="70"/>
      <c r="AE1662" s="70"/>
      <c r="AF1662" s="70"/>
      <c r="AG1662" s="71"/>
      <c r="AH1662" s="318"/>
      <c r="AI1662" s="67"/>
      <c r="AJ1662" s="68"/>
      <c r="AK1662" s="68"/>
      <c r="AL1662" s="69"/>
      <c r="AM1662" s="2"/>
      <c r="AN1662" s="4"/>
      <c r="AO1662" s="3"/>
      <c r="AP1662" s="4"/>
      <c r="AQ1662" s="3"/>
      <c r="AR1662" s="4"/>
      <c r="AS1662" s="4"/>
      <c r="AT1662" s="4"/>
      <c r="AU1662" s="4"/>
      <c r="AV1662" s="4"/>
      <c r="AW1662" s="4"/>
      <c r="AX1662" s="8"/>
      <c r="BD1662" s="11"/>
      <c r="BE1662" s="11"/>
      <c r="BF1662" s="11"/>
      <c r="BG1662" s="11"/>
    </row>
    <row r="1663" spans="1:59" s="1" customFormat="1" ht="53.25" customHeight="1">
      <c r="A1663" s="371" t="s">
        <v>4918</v>
      </c>
      <c r="B1663" s="372" t="s">
        <v>23</v>
      </c>
      <c r="C1663" s="62" t="s">
        <v>4919</v>
      </c>
      <c r="D1663" s="62" t="s">
        <v>4107</v>
      </c>
      <c r="E1663" s="62" t="s">
        <v>4920</v>
      </c>
      <c r="F1663" s="91" t="s">
        <v>4921</v>
      </c>
      <c r="G1663" s="62" t="s">
        <v>35</v>
      </c>
      <c r="H1663" s="62">
        <v>0</v>
      </c>
      <c r="I1663" s="62">
        <v>470000000</v>
      </c>
      <c r="J1663" s="62" t="s">
        <v>25</v>
      </c>
      <c r="K1663" s="62" t="s">
        <v>3084</v>
      </c>
      <c r="L1663" s="62" t="s">
        <v>26</v>
      </c>
      <c r="M1663" s="65" t="s">
        <v>27</v>
      </c>
      <c r="N1663" s="225" t="s">
        <v>4442</v>
      </c>
      <c r="O1663" s="86" t="s">
        <v>28</v>
      </c>
      <c r="P1663" s="62">
        <v>796</v>
      </c>
      <c r="Q1663" s="62" t="s">
        <v>29</v>
      </c>
      <c r="R1663" s="62">
        <v>10</v>
      </c>
      <c r="S1663" s="164">
        <v>900</v>
      </c>
      <c r="T1663" s="66">
        <f t="shared" si="56"/>
        <v>9000</v>
      </c>
      <c r="U1663" s="66">
        <f t="shared" si="57"/>
        <v>10080.000000000002</v>
      </c>
      <c r="V1663" s="182"/>
      <c r="W1663" s="62">
        <v>2016</v>
      </c>
      <c r="X1663" s="66"/>
      <c r="Y1663" s="67"/>
      <c r="Z1663" s="69"/>
      <c r="AA1663" s="67"/>
      <c r="AB1663" s="132"/>
      <c r="AC1663" s="532"/>
      <c r="AD1663" s="70"/>
      <c r="AE1663" s="70"/>
      <c r="AF1663" s="70"/>
      <c r="AG1663" s="71"/>
      <c r="AH1663" s="318"/>
      <c r="AI1663" s="67"/>
      <c r="AJ1663" s="68"/>
      <c r="AK1663" s="68"/>
      <c r="AL1663" s="69"/>
      <c r="AM1663" s="2"/>
      <c r="AN1663" s="4"/>
      <c r="AO1663" s="3"/>
      <c r="AP1663" s="4"/>
      <c r="AQ1663" s="3"/>
      <c r="AR1663" s="4"/>
      <c r="AS1663" s="4"/>
      <c r="AT1663" s="4"/>
      <c r="AU1663" s="4"/>
      <c r="AV1663" s="4"/>
      <c r="AW1663" s="4"/>
      <c r="AX1663" s="8"/>
      <c r="BD1663" s="11"/>
      <c r="BE1663" s="11"/>
      <c r="BF1663" s="11"/>
      <c r="BG1663" s="11"/>
    </row>
    <row r="1664" spans="1:59" s="1" customFormat="1" ht="53.25" customHeight="1">
      <c r="A1664" s="371" t="s">
        <v>4922</v>
      </c>
      <c r="B1664" s="372" t="s">
        <v>23</v>
      </c>
      <c r="C1664" s="62" t="s">
        <v>4923</v>
      </c>
      <c r="D1664" s="62" t="s">
        <v>4924</v>
      </c>
      <c r="E1664" s="62" t="s">
        <v>4925</v>
      </c>
      <c r="F1664" s="91" t="s">
        <v>4926</v>
      </c>
      <c r="G1664" s="62" t="s">
        <v>35</v>
      </c>
      <c r="H1664" s="62">
        <v>0</v>
      </c>
      <c r="I1664" s="62">
        <v>470000000</v>
      </c>
      <c r="J1664" s="62" t="s">
        <v>25</v>
      </c>
      <c r="K1664" s="62" t="s">
        <v>3084</v>
      </c>
      <c r="L1664" s="62" t="s">
        <v>26</v>
      </c>
      <c r="M1664" s="65" t="s">
        <v>27</v>
      </c>
      <c r="N1664" s="225" t="s">
        <v>4442</v>
      </c>
      <c r="O1664" s="86" t="s">
        <v>28</v>
      </c>
      <c r="P1664" s="62">
        <v>796</v>
      </c>
      <c r="Q1664" s="62" t="s">
        <v>29</v>
      </c>
      <c r="R1664" s="62">
        <v>15</v>
      </c>
      <c r="S1664" s="164">
        <v>1000</v>
      </c>
      <c r="T1664" s="66">
        <f t="shared" si="56"/>
        <v>15000</v>
      </c>
      <c r="U1664" s="66">
        <f t="shared" si="57"/>
        <v>16800</v>
      </c>
      <c r="V1664" s="182"/>
      <c r="W1664" s="62">
        <v>2016</v>
      </c>
      <c r="X1664" s="66"/>
      <c r="Y1664" s="67"/>
      <c r="Z1664" s="69"/>
      <c r="AA1664" s="67"/>
      <c r="AB1664" s="132"/>
      <c r="AC1664" s="532"/>
      <c r="AD1664" s="70"/>
      <c r="AE1664" s="70"/>
      <c r="AF1664" s="70"/>
      <c r="AG1664" s="71"/>
      <c r="AH1664" s="318"/>
      <c r="AI1664" s="67"/>
      <c r="AJ1664" s="68"/>
      <c r="AK1664" s="68"/>
      <c r="AL1664" s="69"/>
      <c r="AM1664" s="2"/>
      <c r="AN1664" s="4"/>
      <c r="AO1664" s="3"/>
      <c r="AP1664" s="4"/>
      <c r="AQ1664" s="3"/>
      <c r="AR1664" s="4"/>
      <c r="AS1664" s="4"/>
      <c r="AT1664" s="4"/>
      <c r="AU1664" s="4"/>
      <c r="AV1664" s="4"/>
      <c r="AW1664" s="4"/>
      <c r="AX1664" s="8"/>
      <c r="BD1664" s="11"/>
      <c r="BE1664" s="11"/>
      <c r="BF1664" s="11"/>
      <c r="BG1664" s="11"/>
    </row>
    <row r="1665" spans="1:59" s="1" customFormat="1" ht="53.25" customHeight="1">
      <c r="A1665" s="371" t="s">
        <v>4927</v>
      </c>
      <c r="B1665" s="372" t="s">
        <v>23</v>
      </c>
      <c r="C1665" s="62" t="s">
        <v>4928</v>
      </c>
      <c r="D1665" s="62" t="s">
        <v>109</v>
      </c>
      <c r="E1665" s="62" t="s">
        <v>4929</v>
      </c>
      <c r="F1665" s="91" t="s">
        <v>4930</v>
      </c>
      <c r="G1665" s="62" t="s">
        <v>35</v>
      </c>
      <c r="H1665" s="62">
        <v>0</v>
      </c>
      <c r="I1665" s="62">
        <v>470000000</v>
      </c>
      <c r="J1665" s="62" t="s">
        <v>25</v>
      </c>
      <c r="K1665" s="62" t="s">
        <v>3084</v>
      </c>
      <c r="L1665" s="62" t="s">
        <v>26</v>
      </c>
      <c r="M1665" s="65" t="s">
        <v>27</v>
      </c>
      <c r="N1665" s="64" t="s">
        <v>643</v>
      </c>
      <c r="O1665" s="86" t="s">
        <v>28</v>
      </c>
      <c r="P1665" s="62">
        <v>796</v>
      </c>
      <c r="Q1665" s="62" t="s">
        <v>29</v>
      </c>
      <c r="R1665" s="62">
        <v>6</v>
      </c>
      <c r="S1665" s="164">
        <v>20000</v>
      </c>
      <c r="T1665" s="66">
        <f t="shared" si="56"/>
        <v>120000</v>
      </c>
      <c r="U1665" s="66">
        <f t="shared" si="57"/>
        <v>134400</v>
      </c>
      <c r="V1665" s="182"/>
      <c r="W1665" s="62">
        <v>2016</v>
      </c>
      <c r="X1665" s="66"/>
      <c r="Y1665" s="67"/>
      <c r="Z1665" s="69"/>
      <c r="AA1665" s="67"/>
      <c r="AB1665" s="69"/>
      <c r="AC1665" s="70"/>
      <c r="AD1665" s="70"/>
      <c r="AE1665" s="70"/>
      <c r="AF1665" s="70"/>
      <c r="AG1665" s="71"/>
      <c r="AH1665" s="318"/>
      <c r="AI1665" s="67"/>
      <c r="AJ1665" s="68"/>
      <c r="AK1665" s="68"/>
      <c r="AL1665" s="69"/>
      <c r="AM1665" s="2"/>
      <c r="AN1665" s="4"/>
      <c r="AO1665" s="3"/>
      <c r="AP1665" s="4"/>
      <c r="AQ1665" s="3"/>
      <c r="AR1665" s="4"/>
      <c r="AS1665" s="4"/>
      <c r="AT1665" s="4"/>
      <c r="AU1665" s="4"/>
      <c r="AV1665" s="4"/>
      <c r="AW1665" s="4"/>
      <c r="AX1665" s="8"/>
      <c r="BD1665" s="11"/>
      <c r="BE1665" s="11"/>
      <c r="BF1665" s="11"/>
      <c r="BG1665" s="11"/>
    </row>
    <row r="1666" spans="1:59" s="1" customFormat="1" ht="53.25" customHeight="1">
      <c r="A1666" s="371" t="s">
        <v>4931</v>
      </c>
      <c r="B1666" s="372" t="s">
        <v>23</v>
      </c>
      <c r="C1666" s="62" t="s">
        <v>4932</v>
      </c>
      <c r="D1666" s="62" t="s">
        <v>944</v>
      </c>
      <c r="E1666" s="62" t="s">
        <v>4933</v>
      </c>
      <c r="F1666" s="91" t="s">
        <v>4934</v>
      </c>
      <c r="G1666" s="62" t="s">
        <v>35</v>
      </c>
      <c r="H1666" s="62">
        <v>0</v>
      </c>
      <c r="I1666" s="62">
        <v>470000000</v>
      </c>
      <c r="J1666" s="62" t="s">
        <v>25</v>
      </c>
      <c r="K1666" s="62" t="s">
        <v>3084</v>
      </c>
      <c r="L1666" s="62" t="s">
        <v>26</v>
      </c>
      <c r="M1666" s="65" t="s">
        <v>27</v>
      </c>
      <c r="N1666" s="64" t="s">
        <v>4442</v>
      </c>
      <c r="O1666" s="86" t="s">
        <v>28</v>
      </c>
      <c r="P1666" s="62" t="s">
        <v>4935</v>
      </c>
      <c r="Q1666" s="62" t="s">
        <v>3988</v>
      </c>
      <c r="R1666" s="62">
        <v>10</v>
      </c>
      <c r="S1666" s="164">
        <v>5000</v>
      </c>
      <c r="T1666" s="66">
        <f t="shared" si="56"/>
        <v>50000</v>
      </c>
      <c r="U1666" s="66">
        <f t="shared" si="57"/>
        <v>56000.000000000007</v>
      </c>
      <c r="V1666" s="182"/>
      <c r="W1666" s="62">
        <v>2016</v>
      </c>
      <c r="X1666" s="66"/>
      <c r="Y1666" s="67"/>
      <c r="Z1666" s="69"/>
      <c r="AA1666" s="67"/>
      <c r="AB1666" s="132"/>
      <c r="AC1666" s="532"/>
      <c r="AD1666" s="70"/>
      <c r="AE1666" s="70"/>
      <c r="AF1666" s="70"/>
      <c r="AG1666" s="434"/>
      <c r="AH1666" s="410"/>
      <c r="AI1666" s="67"/>
      <c r="AJ1666" s="68"/>
      <c r="AK1666" s="68"/>
      <c r="AL1666" s="69"/>
      <c r="AM1666" s="412"/>
      <c r="AN1666" s="412"/>
      <c r="AO1666" s="412"/>
      <c r="AP1666" s="412"/>
      <c r="AQ1666" s="412"/>
      <c r="AR1666" s="412"/>
      <c r="AS1666" s="412"/>
      <c r="AT1666" s="412"/>
      <c r="AU1666" s="412"/>
      <c r="AV1666" s="412"/>
      <c r="AW1666" s="412"/>
      <c r="AX1666" s="412"/>
      <c r="BD1666" s="11"/>
      <c r="BE1666" s="11"/>
      <c r="BF1666" s="11"/>
      <c r="BG1666" s="11"/>
    </row>
    <row r="1667" spans="1:59" s="1" customFormat="1" ht="53.25" customHeight="1">
      <c r="A1667" s="371" t="s">
        <v>4936</v>
      </c>
      <c r="B1667" s="372" t="s">
        <v>23</v>
      </c>
      <c r="C1667" s="62" t="s">
        <v>4937</v>
      </c>
      <c r="D1667" s="62" t="s">
        <v>1510</v>
      </c>
      <c r="E1667" s="62" t="s">
        <v>4938</v>
      </c>
      <c r="F1667" s="91" t="s">
        <v>4939</v>
      </c>
      <c r="G1667" s="62" t="s">
        <v>35</v>
      </c>
      <c r="H1667" s="62">
        <v>0</v>
      </c>
      <c r="I1667" s="62">
        <v>470000000</v>
      </c>
      <c r="J1667" s="62" t="s">
        <v>25</v>
      </c>
      <c r="K1667" s="62" t="s">
        <v>3084</v>
      </c>
      <c r="L1667" s="62" t="s">
        <v>26</v>
      </c>
      <c r="M1667" s="65" t="s">
        <v>27</v>
      </c>
      <c r="N1667" s="535" t="s">
        <v>4442</v>
      </c>
      <c r="O1667" s="86" t="s">
        <v>28</v>
      </c>
      <c r="P1667" s="62">
        <v>796</v>
      </c>
      <c r="Q1667" s="62" t="s">
        <v>29</v>
      </c>
      <c r="R1667" s="62">
        <v>5</v>
      </c>
      <c r="S1667" s="164">
        <v>2000</v>
      </c>
      <c r="T1667" s="66">
        <f t="shared" si="56"/>
        <v>10000</v>
      </c>
      <c r="U1667" s="66">
        <f t="shared" si="57"/>
        <v>11200.000000000002</v>
      </c>
      <c r="V1667" s="182"/>
      <c r="W1667" s="62">
        <v>2016</v>
      </c>
      <c r="X1667" s="66"/>
      <c r="Y1667" s="67"/>
      <c r="Z1667" s="69"/>
      <c r="AA1667" s="67"/>
      <c r="AB1667" s="132"/>
      <c r="AC1667" s="532"/>
      <c r="AD1667" s="70"/>
      <c r="AE1667" s="70"/>
      <c r="AF1667" s="70"/>
      <c r="AG1667" s="71"/>
      <c r="AH1667" s="318"/>
      <c r="AI1667" s="67"/>
      <c r="AJ1667" s="68"/>
      <c r="AK1667" s="68"/>
      <c r="AL1667" s="69"/>
      <c r="AM1667" s="2"/>
      <c r="AN1667" s="4"/>
      <c r="AO1667" s="3"/>
      <c r="AP1667" s="4"/>
      <c r="AQ1667" s="3"/>
      <c r="AR1667" s="4"/>
      <c r="AS1667" s="4"/>
      <c r="AT1667" s="4"/>
      <c r="AU1667" s="4"/>
      <c r="AV1667" s="4"/>
      <c r="AW1667" s="4"/>
      <c r="AX1667" s="8"/>
      <c r="BD1667" s="11"/>
      <c r="BE1667" s="11"/>
      <c r="BF1667" s="11"/>
      <c r="BG1667" s="11"/>
    </row>
    <row r="1668" spans="1:59" s="1" customFormat="1" ht="53.25" customHeight="1">
      <c r="A1668" s="371" t="s">
        <v>4940</v>
      </c>
      <c r="B1668" s="372" t="s">
        <v>23</v>
      </c>
      <c r="C1668" s="62" t="s">
        <v>1036</v>
      </c>
      <c r="D1668" s="62" t="s">
        <v>930</v>
      </c>
      <c r="E1668" s="62" t="s">
        <v>1037</v>
      </c>
      <c r="F1668" s="91" t="s">
        <v>4941</v>
      </c>
      <c r="G1668" s="62" t="s">
        <v>35</v>
      </c>
      <c r="H1668" s="62">
        <v>0</v>
      </c>
      <c r="I1668" s="62">
        <v>470000000</v>
      </c>
      <c r="J1668" s="62" t="s">
        <v>25</v>
      </c>
      <c r="K1668" s="62" t="s">
        <v>3084</v>
      </c>
      <c r="L1668" s="62" t="s">
        <v>26</v>
      </c>
      <c r="M1668" s="65" t="s">
        <v>27</v>
      </c>
      <c r="N1668" s="535" t="s">
        <v>4442</v>
      </c>
      <c r="O1668" s="86" t="s">
        <v>28</v>
      </c>
      <c r="P1668" s="62" t="s">
        <v>4942</v>
      </c>
      <c r="Q1668" s="62" t="s">
        <v>975</v>
      </c>
      <c r="R1668" s="62">
        <v>20</v>
      </c>
      <c r="S1668" s="164">
        <v>600</v>
      </c>
      <c r="T1668" s="66">
        <f t="shared" si="56"/>
        <v>12000</v>
      </c>
      <c r="U1668" s="66">
        <f t="shared" si="57"/>
        <v>13440.000000000002</v>
      </c>
      <c r="V1668" s="182"/>
      <c r="W1668" s="62">
        <v>2016</v>
      </c>
      <c r="X1668" s="66"/>
      <c r="Y1668" s="67"/>
      <c r="Z1668" s="69"/>
      <c r="AA1668" s="67"/>
      <c r="AB1668" s="132"/>
      <c r="AC1668" s="532"/>
      <c r="AD1668" s="70"/>
      <c r="AE1668" s="70"/>
      <c r="AF1668" s="70"/>
      <c r="AG1668" s="71"/>
      <c r="AH1668" s="318"/>
      <c r="AI1668" s="67"/>
      <c r="AJ1668" s="68"/>
      <c r="AK1668" s="68"/>
      <c r="AL1668" s="69"/>
      <c r="AM1668" s="2"/>
      <c r="AN1668" s="4"/>
      <c r="AO1668" s="3"/>
      <c r="AP1668" s="4"/>
      <c r="AQ1668" s="3"/>
      <c r="AR1668" s="4"/>
      <c r="AS1668" s="4"/>
      <c r="AT1668" s="4"/>
      <c r="AU1668" s="4"/>
      <c r="AV1668" s="4"/>
      <c r="AW1668" s="4"/>
      <c r="AX1668" s="8"/>
      <c r="BD1668" s="11"/>
      <c r="BE1668" s="11"/>
      <c r="BF1668" s="11"/>
      <c r="BG1668" s="11"/>
    </row>
    <row r="1669" spans="1:59" s="1" customFormat="1" ht="53.25" customHeight="1">
      <c r="A1669" s="371" t="s">
        <v>4943</v>
      </c>
      <c r="B1669" s="372" t="s">
        <v>23</v>
      </c>
      <c r="C1669" s="62" t="s">
        <v>4944</v>
      </c>
      <c r="D1669" s="62" t="s">
        <v>1472</v>
      </c>
      <c r="E1669" s="62" t="s">
        <v>4945</v>
      </c>
      <c r="F1669" s="91" t="s">
        <v>4946</v>
      </c>
      <c r="G1669" s="62" t="s">
        <v>35</v>
      </c>
      <c r="H1669" s="62">
        <v>0</v>
      </c>
      <c r="I1669" s="62">
        <v>470000000</v>
      </c>
      <c r="J1669" s="62" t="s">
        <v>25</v>
      </c>
      <c r="K1669" s="62" t="s">
        <v>3084</v>
      </c>
      <c r="L1669" s="62" t="s">
        <v>26</v>
      </c>
      <c r="M1669" s="65" t="s">
        <v>27</v>
      </c>
      <c r="N1669" s="535" t="s">
        <v>4442</v>
      </c>
      <c r="O1669" s="86" t="s">
        <v>28</v>
      </c>
      <c r="P1669" s="62">
        <v>796</v>
      </c>
      <c r="Q1669" s="62" t="s">
        <v>29</v>
      </c>
      <c r="R1669" s="62">
        <v>4</v>
      </c>
      <c r="S1669" s="164">
        <v>700</v>
      </c>
      <c r="T1669" s="66">
        <f t="shared" si="56"/>
        <v>2800</v>
      </c>
      <c r="U1669" s="66">
        <f t="shared" si="57"/>
        <v>3136.0000000000005</v>
      </c>
      <c r="V1669" s="182"/>
      <c r="W1669" s="62">
        <v>2016</v>
      </c>
      <c r="X1669" s="66"/>
      <c r="Y1669" s="67"/>
      <c r="Z1669" s="69"/>
      <c r="AA1669" s="67"/>
      <c r="AB1669" s="132"/>
      <c r="AC1669" s="532"/>
      <c r="AD1669" s="70"/>
      <c r="AE1669" s="70"/>
      <c r="AF1669" s="70"/>
      <c r="AG1669" s="71"/>
      <c r="AH1669" s="318"/>
      <c r="AI1669" s="67"/>
      <c r="AJ1669" s="68"/>
      <c r="AK1669" s="68"/>
      <c r="AL1669" s="69"/>
      <c r="AM1669" s="2"/>
      <c r="AN1669" s="4"/>
      <c r="AO1669" s="3"/>
      <c r="AP1669" s="4"/>
      <c r="AQ1669" s="3"/>
      <c r="AR1669" s="4"/>
      <c r="AS1669" s="4"/>
      <c r="AT1669" s="4"/>
      <c r="AU1669" s="4"/>
      <c r="AV1669" s="4"/>
      <c r="AW1669" s="4"/>
      <c r="AX1669" s="8"/>
      <c r="BD1669" s="11"/>
      <c r="BE1669" s="11"/>
      <c r="BF1669" s="11"/>
      <c r="BG1669" s="11"/>
    </row>
    <row r="1670" spans="1:59" s="1" customFormat="1" ht="53.25" customHeight="1">
      <c r="A1670" s="371" t="s">
        <v>4947</v>
      </c>
      <c r="B1670" s="372" t="s">
        <v>23</v>
      </c>
      <c r="C1670" s="62" t="s">
        <v>4948</v>
      </c>
      <c r="D1670" s="62" t="s">
        <v>4795</v>
      </c>
      <c r="E1670" s="62" t="s">
        <v>4949</v>
      </c>
      <c r="F1670" s="91" t="s">
        <v>4950</v>
      </c>
      <c r="G1670" s="62" t="s">
        <v>35</v>
      </c>
      <c r="H1670" s="62">
        <v>0</v>
      </c>
      <c r="I1670" s="62">
        <v>470000000</v>
      </c>
      <c r="J1670" s="62" t="s">
        <v>25</v>
      </c>
      <c r="K1670" s="62" t="s">
        <v>3084</v>
      </c>
      <c r="L1670" s="62" t="s">
        <v>26</v>
      </c>
      <c r="M1670" s="65" t="s">
        <v>27</v>
      </c>
      <c r="N1670" s="64" t="s">
        <v>643</v>
      </c>
      <c r="O1670" s="86" t="s">
        <v>28</v>
      </c>
      <c r="P1670" s="62">
        <v>796</v>
      </c>
      <c r="Q1670" s="62" t="s">
        <v>29</v>
      </c>
      <c r="R1670" s="62">
        <v>2</v>
      </c>
      <c r="S1670" s="164">
        <v>3000</v>
      </c>
      <c r="T1670" s="66">
        <f t="shared" si="56"/>
        <v>6000</v>
      </c>
      <c r="U1670" s="66">
        <f t="shared" si="57"/>
        <v>6720.0000000000009</v>
      </c>
      <c r="V1670" s="182"/>
      <c r="W1670" s="62">
        <v>2016</v>
      </c>
      <c r="X1670" s="66"/>
      <c r="Y1670" s="67"/>
      <c r="Z1670" s="69"/>
      <c r="AA1670" s="67"/>
      <c r="AB1670" s="132"/>
      <c r="AC1670" s="532"/>
      <c r="AD1670" s="70"/>
      <c r="AE1670" s="70"/>
      <c r="AF1670" s="70"/>
      <c r="AG1670" s="71"/>
      <c r="AH1670" s="318"/>
      <c r="AI1670" s="67"/>
      <c r="AJ1670" s="68"/>
      <c r="AK1670" s="68"/>
      <c r="AL1670" s="69"/>
      <c r="AM1670" s="2"/>
      <c r="AN1670" s="4"/>
      <c r="AO1670" s="3"/>
      <c r="AP1670" s="4"/>
      <c r="AQ1670" s="3"/>
      <c r="AR1670" s="4"/>
      <c r="AS1670" s="4"/>
      <c r="AT1670" s="4"/>
      <c r="AU1670" s="4"/>
      <c r="AV1670" s="4"/>
      <c r="AW1670" s="4"/>
      <c r="AX1670" s="8"/>
      <c r="BD1670" s="11"/>
      <c r="BE1670" s="11"/>
      <c r="BF1670" s="11"/>
      <c r="BG1670" s="11"/>
    </row>
    <row r="1671" spans="1:59" s="1" customFormat="1" ht="53.25" customHeight="1">
      <c r="A1671" s="371" t="s">
        <v>4951</v>
      </c>
      <c r="B1671" s="372" t="s">
        <v>23</v>
      </c>
      <c r="C1671" s="62" t="s">
        <v>4952</v>
      </c>
      <c r="D1671" s="62" t="s">
        <v>1485</v>
      </c>
      <c r="E1671" s="62" t="s">
        <v>4953</v>
      </c>
      <c r="F1671" s="91" t="s">
        <v>4954</v>
      </c>
      <c r="G1671" s="62" t="s">
        <v>35</v>
      </c>
      <c r="H1671" s="62">
        <v>0</v>
      </c>
      <c r="I1671" s="62">
        <v>470000000</v>
      </c>
      <c r="J1671" s="62" t="s">
        <v>25</v>
      </c>
      <c r="K1671" s="62" t="s">
        <v>3084</v>
      </c>
      <c r="L1671" s="62" t="s">
        <v>26</v>
      </c>
      <c r="M1671" s="65" t="s">
        <v>27</v>
      </c>
      <c r="N1671" s="64" t="s">
        <v>643</v>
      </c>
      <c r="O1671" s="86" t="s">
        <v>28</v>
      </c>
      <c r="P1671" s="62">
        <v>796</v>
      </c>
      <c r="Q1671" s="62" t="s">
        <v>29</v>
      </c>
      <c r="R1671" s="62">
        <v>50</v>
      </c>
      <c r="S1671" s="164">
        <v>120</v>
      </c>
      <c r="T1671" s="66">
        <f t="shared" si="56"/>
        <v>6000</v>
      </c>
      <c r="U1671" s="66">
        <f t="shared" si="57"/>
        <v>6720.0000000000009</v>
      </c>
      <c r="V1671" s="182"/>
      <c r="W1671" s="62">
        <v>2016</v>
      </c>
      <c r="X1671" s="66"/>
      <c r="Y1671" s="67"/>
      <c r="Z1671" s="69"/>
      <c r="AA1671" s="67"/>
      <c r="AB1671" s="132"/>
      <c r="AC1671" s="532"/>
      <c r="AD1671" s="70"/>
      <c r="AE1671" s="70"/>
      <c r="AF1671" s="70"/>
      <c r="AG1671" s="71"/>
      <c r="AH1671" s="318"/>
      <c r="AI1671" s="67"/>
      <c r="AJ1671" s="68"/>
      <c r="AK1671" s="68"/>
      <c r="AL1671" s="69"/>
      <c r="AM1671" s="2"/>
      <c r="AN1671" s="4"/>
      <c r="AO1671" s="3"/>
      <c r="AP1671" s="4"/>
      <c r="AQ1671" s="3"/>
      <c r="AR1671" s="4"/>
      <c r="AS1671" s="4"/>
      <c r="AT1671" s="4"/>
      <c r="AU1671" s="4"/>
      <c r="AV1671" s="4"/>
      <c r="AW1671" s="4"/>
      <c r="AX1671" s="8"/>
      <c r="BD1671" s="11"/>
      <c r="BE1671" s="11"/>
      <c r="BF1671" s="11"/>
      <c r="BG1671" s="11"/>
    </row>
    <row r="1672" spans="1:59" s="1" customFormat="1" ht="53.25" customHeight="1">
      <c r="A1672" s="371" t="s">
        <v>4955</v>
      </c>
      <c r="B1672" s="372" t="s">
        <v>23</v>
      </c>
      <c r="C1672" s="62" t="s">
        <v>4956</v>
      </c>
      <c r="D1672" s="62" t="s">
        <v>919</v>
      </c>
      <c r="E1672" s="62" t="s">
        <v>4957</v>
      </c>
      <c r="F1672" s="91" t="s">
        <v>4958</v>
      </c>
      <c r="G1672" s="62" t="s">
        <v>35</v>
      </c>
      <c r="H1672" s="62">
        <v>0</v>
      </c>
      <c r="I1672" s="62">
        <v>470000000</v>
      </c>
      <c r="J1672" s="62" t="s">
        <v>25</v>
      </c>
      <c r="K1672" s="62" t="s">
        <v>3084</v>
      </c>
      <c r="L1672" s="62" t="s">
        <v>26</v>
      </c>
      <c r="M1672" s="65" t="s">
        <v>27</v>
      </c>
      <c r="N1672" s="535" t="s">
        <v>4442</v>
      </c>
      <c r="O1672" s="86" t="s">
        <v>28</v>
      </c>
      <c r="P1672" s="62">
        <v>796</v>
      </c>
      <c r="Q1672" s="62" t="s">
        <v>29</v>
      </c>
      <c r="R1672" s="62">
        <v>8</v>
      </c>
      <c r="S1672" s="164">
        <v>500</v>
      </c>
      <c r="T1672" s="66">
        <f t="shared" si="56"/>
        <v>4000</v>
      </c>
      <c r="U1672" s="66">
        <f t="shared" si="57"/>
        <v>4480</v>
      </c>
      <c r="V1672" s="182"/>
      <c r="W1672" s="62">
        <v>2016</v>
      </c>
      <c r="X1672" s="66"/>
      <c r="Y1672" s="67"/>
      <c r="Z1672" s="69"/>
      <c r="AA1672" s="67"/>
      <c r="AB1672" s="132"/>
      <c r="AC1672" s="532"/>
      <c r="AD1672" s="70"/>
      <c r="AE1672" s="70"/>
      <c r="AF1672" s="70"/>
      <c r="AG1672" s="71"/>
      <c r="AH1672" s="318"/>
      <c r="AI1672" s="67"/>
      <c r="AJ1672" s="68"/>
      <c r="AK1672" s="68"/>
      <c r="AL1672" s="69"/>
      <c r="AM1672" s="2"/>
      <c r="AN1672" s="4"/>
      <c r="AO1672" s="3"/>
      <c r="AP1672" s="4"/>
      <c r="AQ1672" s="3"/>
      <c r="AR1672" s="4"/>
      <c r="AS1672" s="4"/>
      <c r="AT1672" s="4"/>
      <c r="AU1672" s="4"/>
      <c r="AV1672" s="4"/>
      <c r="AW1672" s="4"/>
      <c r="AX1672" s="8"/>
      <c r="BD1672" s="11"/>
      <c r="BE1672" s="11"/>
      <c r="BF1672" s="11"/>
      <c r="BG1672" s="11"/>
    </row>
    <row r="1673" spans="1:59" s="1" customFormat="1" ht="53.25" customHeight="1">
      <c r="A1673" s="371" t="s">
        <v>4959</v>
      </c>
      <c r="B1673" s="372" t="s">
        <v>23</v>
      </c>
      <c r="C1673" s="62" t="s">
        <v>4952</v>
      </c>
      <c r="D1673" s="62" t="s">
        <v>1485</v>
      </c>
      <c r="E1673" s="62" t="s">
        <v>4953</v>
      </c>
      <c r="F1673" s="91" t="s">
        <v>4960</v>
      </c>
      <c r="G1673" s="62" t="s">
        <v>35</v>
      </c>
      <c r="H1673" s="62">
        <v>0</v>
      </c>
      <c r="I1673" s="62">
        <v>470000000</v>
      </c>
      <c r="J1673" s="62" t="s">
        <v>25</v>
      </c>
      <c r="K1673" s="62" t="s">
        <v>3084</v>
      </c>
      <c r="L1673" s="62" t="s">
        <v>26</v>
      </c>
      <c r="M1673" s="65" t="s">
        <v>27</v>
      </c>
      <c r="N1673" s="64" t="s">
        <v>643</v>
      </c>
      <c r="O1673" s="86" t="s">
        <v>28</v>
      </c>
      <c r="P1673" s="62">
        <v>796</v>
      </c>
      <c r="Q1673" s="62" t="s">
        <v>29</v>
      </c>
      <c r="R1673" s="62">
        <v>5</v>
      </c>
      <c r="S1673" s="164">
        <v>500</v>
      </c>
      <c r="T1673" s="66">
        <f t="shared" si="56"/>
        <v>2500</v>
      </c>
      <c r="U1673" s="66">
        <f t="shared" si="57"/>
        <v>2800.0000000000005</v>
      </c>
      <c r="V1673" s="182"/>
      <c r="W1673" s="62">
        <v>2016</v>
      </c>
      <c r="X1673" s="66"/>
      <c r="Y1673" s="67"/>
      <c r="Z1673" s="69"/>
      <c r="AA1673" s="67"/>
      <c r="AB1673" s="132"/>
      <c r="AC1673" s="532"/>
      <c r="AD1673" s="70"/>
      <c r="AE1673" s="70"/>
      <c r="AF1673" s="70"/>
      <c r="AG1673" s="71"/>
      <c r="AH1673" s="318"/>
      <c r="AI1673" s="67"/>
      <c r="AJ1673" s="68"/>
      <c r="AK1673" s="68"/>
      <c r="AL1673" s="69"/>
      <c r="AM1673" s="2"/>
      <c r="AN1673" s="4"/>
      <c r="AO1673" s="3"/>
      <c r="AP1673" s="4"/>
      <c r="AQ1673" s="3"/>
      <c r="AR1673" s="4"/>
      <c r="AS1673" s="4"/>
      <c r="AT1673" s="4"/>
      <c r="AU1673" s="4"/>
      <c r="AV1673" s="4"/>
      <c r="AW1673" s="4"/>
      <c r="AX1673" s="8"/>
      <c r="BD1673" s="11"/>
      <c r="BE1673" s="11"/>
      <c r="BF1673" s="11"/>
      <c r="BG1673" s="11"/>
    </row>
    <row r="1674" spans="1:59" s="1" customFormat="1" ht="53.25" customHeight="1">
      <c r="A1674" s="371" t="s">
        <v>4961</v>
      </c>
      <c r="B1674" s="372" t="s">
        <v>23</v>
      </c>
      <c r="C1674" s="62" t="s">
        <v>4142</v>
      </c>
      <c r="D1674" s="62" t="s">
        <v>1510</v>
      </c>
      <c r="E1674" s="62" t="s">
        <v>4143</v>
      </c>
      <c r="F1674" s="91" t="s">
        <v>4962</v>
      </c>
      <c r="G1674" s="62" t="s">
        <v>35</v>
      </c>
      <c r="H1674" s="62">
        <v>0</v>
      </c>
      <c r="I1674" s="62">
        <v>470000000</v>
      </c>
      <c r="J1674" s="62" t="s">
        <v>25</v>
      </c>
      <c r="K1674" s="62" t="s">
        <v>3084</v>
      </c>
      <c r="L1674" s="62" t="s">
        <v>26</v>
      </c>
      <c r="M1674" s="65" t="s">
        <v>27</v>
      </c>
      <c r="N1674" s="64" t="s">
        <v>4442</v>
      </c>
      <c r="O1674" s="86" t="s">
        <v>28</v>
      </c>
      <c r="P1674" s="62" t="s">
        <v>662</v>
      </c>
      <c r="Q1674" s="62" t="s">
        <v>661</v>
      </c>
      <c r="R1674" s="62" t="s">
        <v>4063</v>
      </c>
      <c r="S1674" s="164">
        <v>35000</v>
      </c>
      <c r="T1674" s="66">
        <f t="shared" si="56"/>
        <v>70000</v>
      </c>
      <c r="U1674" s="66">
        <f t="shared" si="57"/>
        <v>78400.000000000015</v>
      </c>
      <c r="V1674" s="182"/>
      <c r="W1674" s="62">
        <v>2016</v>
      </c>
      <c r="X1674" s="66"/>
      <c r="Y1674" s="67"/>
      <c r="Z1674" s="69"/>
      <c r="AA1674" s="67"/>
      <c r="AB1674" s="132"/>
      <c r="AC1674" s="532"/>
      <c r="AD1674" s="70"/>
      <c r="AE1674" s="70"/>
      <c r="AF1674" s="70"/>
      <c r="AG1674" s="71"/>
      <c r="AH1674" s="318"/>
      <c r="AI1674" s="67"/>
      <c r="AJ1674" s="68"/>
      <c r="AK1674" s="68"/>
      <c r="AL1674" s="69"/>
      <c r="AM1674" s="2"/>
      <c r="AN1674" s="4"/>
      <c r="AO1674" s="3"/>
      <c r="AP1674" s="4"/>
      <c r="AQ1674" s="3"/>
      <c r="AR1674" s="4"/>
      <c r="AS1674" s="4"/>
      <c r="AT1674" s="4"/>
      <c r="AU1674" s="4"/>
      <c r="AV1674" s="4"/>
      <c r="AW1674" s="4"/>
      <c r="AX1674" s="8"/>
      <c r="BD1674" s="11"/>
      <c r="BE1674" s="11"/>
      <c r="BF1674" s="11"/>
      <c r="BG1674" s="11"/>
    </row>
    <row r="1675" spans="1:59" s="1" customFormat="1" ht="53.25" customHeight="1">
      <c r="A1675" s="371" t="s">
        <v>4963</v>
      </c>
      <c r="B1675" s="372" t="s">
        <v>23</v>
      </c>
      <c r="C1675" s="62" t="s">
        <v>4964</v>
      </c>
      <c r="D1675" s="62" t="s">
        <v>109</v>
      </c>
      <c r="E1675" s="62" t="s">
        <v>4965</v>
      </c>
      <c r="F1675" s="91" t="s">
        <v>4966</v>
      </c>
      <c r="G1675" s="62" t="s">
        <v>35</v>
      </c>
      <c r="H1675" s="62">
        <v>0</v>
      </c>
      <c r="I1675" s="62">
        <v>470000000</v>
      </c>
      <c r="J1675" s="62" t="s">
        <v>25</v>
      </c>
      <c r="K1675" s="62" t="s">
        <v>3084</v>
      </c>
      <c r="L1675" s="62" t="s">
        <v>26</v>
      </c>
      <c r="M1675" s="65" t="s">
        <v>27</v>
      </c>
      <c r="N1675" s="64" t="s">
        <v>643</v>
      </c>
      <c r="O1675" s="86" t="s">
        <v>38</v>
      </c>
      <c r="P1675" s="62">
        <v>796</v>
      </c>
      <c r="Q1675" s="62" t="s">
        <v>29</v>
      </c>
      <c r="R1675" s="62" t="s">
        <v>3128</v>
      </c>
      <c r="S1675" s="164">
        <v>170000</v>
      </c>
      <c r="T1675" s="66">
        <f t="shared" si="56"/>
        <v>0</v>
      </c>
      <c r="U1675" s="66">
        <f t="shared" si="57"/>
        <v>0</v>
      </c>
      <c r="V1675" s="182"/>
      <c r="W1675" s="62">
        <v>2016</v>
      </c>
      <c r="X1675" s="66"/>
      <c r="Y1675" s="204"/>
      <c r="Z1675" s="69"/>
      <c r="AA1675" s="67"/>
      <c r="AB1675" s="69"/>
      <c r="AC1675" s="70"/>
      <c r="AD1675" s="70"/>
      <c r="AE1675" s="70"/>
      <c r="AF1675" s="70"/>
      <c r="AG1675" s="71"/>
      <c r="AH1675" s="318"/>
      <c r="AI1675" s="67"/>
      <c r="AJ1675" s="68"/>
      <c r="AK1675" s="7"/>
      <c r="AL1675" s="3"/>
      <c r="AM1675" s="2"/>
      <c r="AN1675" s="4"/>
      <c r="AO1675" s="3"/>
      <c r="AP1675" s="4"/>
      <c r="AQ1675" s="3"/>
      <c r="AR1675" s="4"/>
      <c r="AS1675" s="4"/>
      <c r="AT1675" s="4"/>
      <c r="AU1675" s="4"/>
      <c r="AV1675" s="4"/>
      <c r="AW1675" s="4"/>
      <c r="AX1675" s="8"/>
      <c r="BD1675" s="11"/>
      <c r="BE1675" s="11"/>
      <c r="BF1675" s="11"/>
      <c r="BG1675" s="11"/>
    </row>
    <row r="1676" spans="1:59" s="1" customFormat="1" ht="53.25" customHeight="1">
      <c r="A1676" s="371" t="s">
        <v>4967</v>
      </c>
      <c r="B1676" s="372" t="s">
        <v>23</v>
      </c>
      <c r="C1676" s="62" t="s">
        <v>4968</v>
      </c>
      <c r="D1676" s="62" t="s">
        <v>4969</v>
      </c>
      <c r="E1676" s="62" t="s">
        <v>4970</v>
      </c>
      <c r="F1676" s="91" t="s">
        <v>4971</v>
      </c>
      <c r="G1676" s="62" t="s">
        <v>35</v>
      </c>
      <c r="H1676" s="62">
        <v>0</v>
      </c>
      <c r="I1676" s="62">
        <v>470000000</v>
      </c>
      <c r="J1676" s="62" t="s">
        <v>25</v>
      </c>
      <c r="K1676" s="62" t="s">
        <v>3084</v>
      </c>
      <c r="L1676" s="62" t="s">
        <v>26</v>
      </c>
      <c r="M1676" s="65" t="s">
        <v>27</v>
      </c>
      <c r="N1676" s="64" t="s">
        <v>643</v>
      </c>
      <c r="O1676" s="86" t="s">
        <v>28</v>
      </c>
      <c r="P1676" s="62">
        <v>796</v>
      </c>
      <c r="Q1676" s="62" t="s">
        <v>29</v>
      </c>
      <c r="R1676" s="62" t="s">
        <v>813</v>
      </c>
      <c r="S1676" s="164">
        <v>25000</v>
      </c>
      <c r="T1676" s="66">
        <f t="shared" si="56"/>
        <v>25000</v>
      </c>
      <c r="U1676" s="66">
        <f t="shared" si="57"/>
        <v>28000.000000000004</v>
      </c>
      <c r="V1676" s="182"/>
      <c r="W1676" s="62">
        <v>2016</v>
      </c>
      <c r="X1676" s="66"/>
      <c r="Y1676" s="67"/>
      <c r="Z1676" s="69"/>
      <c r="AA1676" s="67"/>
      <c r="AB1676" s="69"/>
      <c r="AC1676" s="70"/>
      <c r="AD1676" s="70"/>
      <c r="AE1676" s="70"/>
      <c r="AF1676" s="70"/>
      <c r="AG1676" s="71"/>
      <c r="AH1676" s="318"/>
      <c r="AI1676" s="67"/>
      <c r="AJ1676" s="68"/>
      <c r="AK1676" s="69"/>
      <c r="AL1676" s="68"/>
      <c r="AM1676" s="2"/>
      <c r="AN1676" s="4"/>
      <c r="AO1676" s="3"/>
      <c r="AP1676" s="4"/>
      <c r="AQ1676" s="3"/>
      <c r="AR1676" s="4"/>
      <c r="AS1676" s="4"/>
      <c r="AT1676" s="4"/>
      <c r="AU1676" s="4"/>
      <c r="AV1676" s="4"/>
      <c r="AW1676" s="4"/>
      <c r="AX1676" s="8"/>
      <c r="BD1676" s="11"/>
      <c r="BE1676" s="11"/>
      <c r="BF1676" s="11"/>
      <c r="BG1676" s="11"/>
    </row>
    <row r="1677" spans="1:59" s="1" customFormat="1" ht="53.25" customHeight="1">
      <c r="A1677" s="371" t="s">
        <v>4972</v>
      </c>
      <c r="B1677" s="372" t="s">
        <v>23</v>
      </c>
      <c r="C1677" s="62" t="s">
        <v>4973</v>
      </c>
      <c r="D1677" s="62" t="s">
        <v>4974</v>
      </c>
      <c r="E1677" s="62" t="s">
        <v>4975</v>
      </c>
      <c r="F1677" s="91" t="s">
        <v>4976</v>
      </c>
      <c r="G1677" s="62" t="s">
        <v>35</v>
      </c>
      <c r="H1677" s="62">
        <v>0</v>
      </c>
      <c r="I1677" s="62">
        <v>470000000</v>
      </c>
      <c r="J1677" s="62" t="s">
        <v>25</v>
      </c>
      <c r="K1677" s="62" t="s">
        <v>3084</v>
      </c>
      <c r="L1677" s="62" t="s">
        <v>26</v>
      </c>
      <c r="M1677" s="65" t="s">
        <v>27</v>
      </c>
      <c r="N1677" s="535" t="s">
        <v>4442</v>
      </c>
      <c r="O1677" s="86" t="s">
        <v>28</v>
      </c>
      <c r="P1677" s="62" t="s">
        <v>799</v>
      </c>
      <c r="Q1677" s="62" t="s">
        <v>798</v>
      </c>
      <c r="R1677" s="62">
        <v>5</v>
      </c>
      <c r="S1677" s="164">
        <v>1600</v>
      </c>
      <c r="T1677" s="66">
        <f t="shared" si="56"/>
        <v>8000</v>
      </c>
      <c r="U1677" s="66">
        <f t="shared" si="57"/>
        <v>8960</v>
      </c>
      <c r="V1677" s="182"/>
      <c r="W1677" s="62">
        <v>2016</v>
      </c>
      <c r="X1677" s="66"/>
      <c r="Y1677" s="67"/>
      <c r="Z1677" s="69"/>
      <c r="AA1677" s="67"/>
      <c r="AB1677" s="132"/>
      <c r="AC1677" s="532"/>
      <c r="AD1677" s="70"/>
      <c r="AE1677" s="70"/>
      <c r="AF1677" s="70"/>
      <c r="AG1677" s="71"/>
      <c r="AH1677" s="318"/>
      <c r="AI1677" s="67"/>
      <c r="AJ1677" s="68"/>
      <c r="AK1677" s="68"/>
      <c r="AL1677" s="69"/>
      <c r="AM1677" s="2"/>
      <c r="AN1677" s="4"/>
      <c r="AO1677" s="3"/>
      <c r="AP1677" s="4"/>
      <c r="AQ1677" s="3"/>
      <c r="AR1677" s="4"/>
      <c r="AS1677" s="4"/>
      <c r="AT1677" s="4"/>
      <c r="AU1677" s="4"/>
      <c r="AV1677" s="4"/>
      <c r="AW1677" s="4"/>
      <c r="AX1677" s="8"/>
      <c r="BD1677" s="11"/>
      <c r="BE1677" s="11"/>
      <c r="BF1677" s="11"/>
      <c r="BG1677" s="11"/>
    </row>
    <row r="1678" spans="1:59" s="1" customFormat="1" ht="53.25" customHeight="1">
      <c r="A1678" s="371" t="s">
        <v>4977</v>
      </c>
      <c r="B1678" s="372" t="s">
        <v>23</v>
      </c>
      <c r="C1678" s="62" t="s">
        <v>4978</v>
      </c>
      <c r="D1678" s="62" t="s">
        <v>4979</v>
      </c>
      <c r="E1678" s="62" t="s">
        <v>4980</v>
      </c>
      <c r="F1678" s="91" t="s">
        <v>4981</v>
      </c>
      <c r="G1678" s="62" t="s">
        <v>35</v>
      </c>
      <c r="H1678" s="62">
        <v>0</v>
      </c>
      <c r="I1678" s="62">
        <v>470000000</v>
      </c>
      <c r="J1678" s="62" t="s">
        <v>25</v>
      </c>
      <c r="K1678" s="62" t="s">
        <v>3084</v>
      </c>
      <c r="L1678" s="62" t="s">
        <v>26</v>
      </c>
      <c r="M1678" s="65" t="s">
        <v>27</v>
      </c>
      <c r="N1678" s="535" t="s">
        <v>4442</v>
      </c>
      <c r="O1678" s="86" t="s">
        <v>28</v>
      </c>
      <c r="P1678" s="62">
        <v>796</v>
      </c>
      <c r="Q1678" s="62" t="s">
        <v>29</v>
      </c>
      <c r="R1678" s="62">
        <v>1</v>
      </c>
      <c r="S1678" s="164">
        <v>25000</v>
      </c>
      <c r="T1678" s="66">
        <f t="shared" si="56"/>
        <v>25000</v>
      </c>
      <c r="U1678" s="66">
        <f t="shared" si="57"/>
        <v>28000.000000000004</v>
      </c>
      <c r="V1678" s="182"/>
      <c r="W1678" s="62">
        <v>2016</v>
      </c>
      <c r="X1678" s="66"/>
      <c r="Y1678" s="67"/>
      <c r="Z1678" s="69"/>
      <c r="AA1678" s="67"/>
      <c r="AB1678" s="132"/>
      <c r="AC1678" s="532"/>
      <c r="AD1678" s="70"/>
      <c r="AE1678" s="70"/>
      <c r="AF1678" s="70"/>
      <c r="AG1678" s="71"/>
      <c r="AH1678" s="318"/>
      <c r="AI1678" s="67"/>
      <c r="AJ1678" s="68"/>
      <c r="AK1678" s="68"/>
      <c r="AL1678" s="69"/>
      <c r="AM1678" s="2"/>
      <c r="AN1678" s="4"/>
      <c r="AO1678" s="3"/>
      <c r="AP1678" s="4"/>
      <c r="AQ1678" s="3"/>
      <c r="AR1678" s="4"/>
      <c r="AS1678" s="4"/>
      <c r="AT1678" s="4"/>
      <c r="AU1678" s="4"/>
      <c r="AV1678" s="4"/>
      <c r="AW1678" s="4"/>
      <c r="AX1678" s="8"/>
      <c r="BD1678" s="11"/>
      <c r="BE1678" s="11"/>
      <c r="BF1678" s="11"/>
      <c r="BG1678" s="11"/>
    </row>
    <row r="1679" spans="1:59" s="1" customFormat="1" ht="53.25" customHeight="1">
      <c r="A1679" s="371" t="s">
        <v>4982</v>
      </c>
      <c r="B1679" s="372" t="s">
        <v>23</v>
      </c>
      <c r="C1679" s="62" t="s">
        <v>4983</v>
      </c>
      <c r="D1679" s="62" t="s">
        <v>1002</v>
      </c>
      <c r="E1679" s="62" t="s">
        <v>4984</v>
      </c>
      <c r="F1679" s="91" t="s">
        <v>4985</v>
      </c>
      <c r="G1679" s="62" t="s">
        <v>35</v>
      </c>
      <c r="H1679" s="62">
        <v>0</v>
      </c>
      <c r="I1679" s="62">
        <v>470000000</v>
      </c>
      <c r="J1679" s="62" t="s">
        <v>25</v>
      </c>
      <c r="K1679" s="62" t="s">
        <v>3084</v>
      </c>
      <c r="L1679" s="62" t="s">
        <v>26</v>
      </c>
      <c r="M1679" s="65" t="s">
        <v>27</v>
      </c>
      <c r="N1679" s="535" t="s">
        <v>4442</v>
      </c>
      <c r="O1679" s="86" t="s">
        <v>28</v>
      </c>
      <c r="P1679" s="62">
        <v>796</v>
      </c>
      <c r="Q1679" s="62" t="s">
        <v>29</v>
      </c>
      <c r="R1679" s="62">
        <v>3</v>
      </c>
      <c r="S1679" s="164">
        <v>1000</v>
      </c>
      <c r="T1679" s="66">
        <f t="shared" si="56"/>
        <v>3000</v>
      </c>
      <c r="U1679" s="66">
        <f t="shared" si="57"/>
        <v>3360.0000000000005</v>
      </c>
      <c r="V1679" s="182"/>
      <c r="W1679" s="62">
        <v>2016</v>
      </c>
      <c r="X1679" s="66"/>
      <c r="Y1679" s="67"/>
      <c r="Z1679" s="69"/>
      <c r="AA1679" s="67"/>
      <c r="AB1679" s="132"/>
      <c r="AC1679" s="532"/>
      <c r="AD1679" s="70"/>
      <c r="AE1679" s="70"/>
      <c r="AF1679" s="70"/>
      <c r="AG1679" s="71"/>
      <c r="AH1679" s="318"/>
      <c r="AI1679" s="67"/>
      <c r="AJ1679" s="68"/>
      <c r="AK1679" s="68"/>
      <c r="AL1679" s="69"/>
      <c r="AM1679" s="2"/>
      <c r="AN1679" s="4"/>
      <c r="AO1679" s="3"/>
      <c r="AP1679" s="4"/>
      <c r="AQ1679" s="3"/>
      <c r="AR1679" s="4"/>
      <c r="AS1679" s="4"/>
      <c r="AT1679" s="4"/>
      <c r="AU1679" s="4"/>
      <c r="AV1679" s="4"/>
      <c r="AW1679" s="4"/>
      <c r="AX1679" s="8"/>
      <c r="BD1679" s="11"/>
      <c r="BE1679" s="11"/>
      <c r="BF1679" s="11"/>
      <c r="BG1679" s="11"/>
    </row>
    <row r="1680" spans="1:59" s="1" customFormat="1" ht="53.25" customHeight="1">
      <c r="A1680" s="371" t="s">
        <v>4986</v>
      </c>
      <c r="B1680" s="372" t="s">
        <v>23</v>
      </c>
      <c r="C1680" s="62" t="s">
        <v>1008</v>
      </c>
      <c r="D1680" s="62" t="s">
        <v>1009</v>
      </c>
      <c r="E1680" s="62" t="s">
        <v>1010</v>
      </c>
      <c r="F1680" s="91" t="s">
        <v>4987</v>
      </c>
      <c r="G1680" s="62" t="s">
        <v>35</v>
      </c>
      <c r="H1680" s="62">
        <v>0</v>
      </c>
      <c r="I1680" s="62">
        <v>470000000</v>
      </c>
      <c r="J1680" s="62" t="s">
        <v>25</v>
      </c>
      <c r="K1680" s="62" t="s">
        <v>3084</v>
      </c>
      <c r="L1680" s="62" t="s">
        <v>26</v>
      </c>
      <c r="M1680" s="65" t="s">
        <v>27</v>
      </c>
      <c r="N1680" s="535" t="s">
        <v>4442</v>
      </c>
      <c r="O1680" s="86" t="s">
        <v>28</v>
      </c>
      <c r="P1680" s="62">
        <v>796</v>
      </c>
      <c r="Q1680" s="62" t="s">
        <v>29</v>
      </c>
      <c r="R1680" s="62">
        <v>4</v>
      </c>
      <c r="S1680" s="164">
        <v>1000</v>
      </c>
      <c r="T1680" s="66">
        <f t="shared" si="56"/>
        <v>4000</v>
      </c>
      <c r="U1680" s="66">
        <f t="shared" si="57"/>
        <v>4480</v>
      </c>
      <c r="V1680" s="182"/>
      <c r="W1680" s="62">
        <v>2016</v>
      </c>
      <c r="X1680" s="66"/>
      <c r="Y1680" s="67"/>
      <c r="Z1680" s="69"/>
      <c r="AA1680" s="67"/>
      <c r="AB1680" s="132"/>
      <c r="AC1680" s="532"/>
      <c r="AD1680" s="70"/>
      <c r="AE1680" s="70"/>
      <c r="AF1680" s="70"/>
      <c r="AG1680" s="71"/>
      <c r="AH1680" s="318"/>
      <c r="AI1680" s="67"/>
      <c r="AJ1680" s="68"/>
      <c r="AK1680" s="68"/>
      <c r="AL1680" s="69"/>
      <c r="AM1680" s="2"/>
      <c r="AN1680" s="4"/>
      <c r="AO1680" s="3"/>
      <c r="AP1680" s="4"/>
      <c r="AQ1680" s="3"/>
      <c r="AR1680" s="4"/>
      <c r="AS1680" s="4"/>
      <c r="AT1680" s="4"/>
      <c r="AU1680" s="4"/>
      <c r="AV1680" s="4"/>
      <c r="AW1680" s="4"/>
      <c r="AX1680" s="8"/>
      <c r="BD1680" s="11"/>
      <c r="BE1680" s="11"/>
      <c r="BF1680" s="11"/>
      <c r="BG1680" s="11"/>
    </row>
    <row r="1681" spans="1:59" s="1" customFormat="1" ht="53.25" customHeight="1">
      <c r="A1681" s="371" t="s">
        <v>4988</v>
      </c>
      <c r="B1681" s="372" t="s">
        <v>23</v>
      </c>
      <c r="C1681" s="62" t="s">
        <v>1036</v>
      </c>
      <c r="D1681" s="62" t="s">
        <v>930</v>
      </c>
      <c r="E1681" s="62" t="s">
        <v>1037</v>
      </c>
      <c r="F1681" s="91" t="s">
        <v>4989</v>
      </c>
      <c r="G1681" s="62" t="s">
        <v>35</v>
      </c>
      <c r="H1681" s="62">
        <v>0</v>
      </c>
      <c r="I1681" s="62">
        <v>470000000</v>
      </c>
      <c r="J1681" s="62" t="s">
        <v>25</v>
      </c>
      <c r="K1681" s="62" t="s">
        <v>3084</v>
      </c>
      <c r="L1681" s="62" t="s">
        <v>26</v>
      </c>
      <c r="M1681" s="65" t="s">
        <v>27</v>
      </c>
      <c r="N1681" s="535" t="s">
        <v>4442</v>
      </c>
      <c r="O1681" s="86" t="s">
        <v>28</v>
      </c>
      <c r="P1681" s="62" t="s">
        <v>4942</v>
      </c>
      <c r="Q1681" s="62" t="s">
        <v>975</v>
      </c>
      <c r="R1681" s="62">
        <v>8</v>
      </c>
      <c r="S1681" s="164">
        <v>600</v>
      </c>
      <c r="T1681" s="66">
        <f t="shared" si="56"/>
        <v>4800</v>
      </c>
      <c r="U1681" s="66">
        <f t="shared" si="57"/>
        <v>5376.0000000000009</v>
      </c>
      <c r="V1681" s="182"/>
      <c r="W1681" s="62">
        <v>2016</v>
      </c>
      <c r="X1681" s="66"/>
      <c r="Y1681" s="67"/>
      <c r="Z1681" s="69"/>
      <c r="AA1681" s="67"/>
      <c r="AB1681" s="132"/>
      <c r="AC1681" s="532"/>
      <c r="AD1681" s="70"/>
      <c r="AE1681" s="70"/>
      <c r="AF1681" s="70"/>
      <c r="AG1681" s="71"/>
      <c r="AH1681" s="318"/>
      <c r="AI1681" s="67"/>
      <c r="AJ1681" s="68"/>
      <c r="AK1681" s="68"/>
      <c r="AL1681" s="69"/>
      <c r="AM1681" s="2"/>
      <c r="AN1681" s="4"/>
      <c r="AO1681" s="3"/>
      <c r="AP1681" s="4"/>
      <c r="AQ1681" s="3"/>
      <c r="AR1681" s="4"/>
      <c r="AS1681" s="4"/>
      <c r="AT1681" s="4"/>
      <c r="AU1681" s="4"/>
      <c r="AV1681" s="4"/>
      <c r="AW1681" s="4"/>
      <c r="AX1681" s="8"/>
      <c r="BD1681" s="11"/>
      <c r="BE1681" s="11"/>
      <c r="BF1681" s="11"/>
      <c r="BG1681" s="11"/>
    </row>
    <row r="1682" spans="1:59" s="1" customFormat="1" ht="53.25" customHeight="1">
      <c r="A1682" s="371" t="s">
        <v>4990</v>
      </c>
      <c r="B1682" s="372" t="s">
        <v>23</v>
      </c>
      <c r="C1682" s="62" t="s">
        <v>1036</v>
      </c>
      <c r="D1682" s="62" t="s">
        <v>930</v>
      </c>
      <c r="E1682" s="62" t="s">
        <v>1037</v>
      </c>
      <c r="F1682" s="91" t="s">
        <v>4991</v>
      </c>
      <c r="G1682" s="62" t="s">
        <v>35</v>
      </c>
      <c r="H1682" s="62">
        <v>0</v>
      </c>
      <c r="I1682" s="62">
        <v>470000000</v>
      </c>
      <c r="J1682" s="62" t="s">
        <v>25</v>
      </c>
      <c r="K1682" s="62" t="s">
        <v>3084</v>
      </c>
      <c r="L1682" s="62" t="s">
        <v>26</v>
      </c>
      <c r="M1682" s="65" t="s">
        <v>27</v>
      </c>
      <c r="N1682" s="535" t="s">
        <v>4442</v>
      </c>
      <c r="O1682" s="86" t="s">
        <v>28</v>
      </c>
      <c r="P1682" s="62" t="s">
        <v>4942</v>
      </c>
      <c r="Q1682" s="62" t="s">
        <v>975</v>
      </c>
      <c r="R1682" s="62">
        <v>15</v>
      </c>
      <c r="S1682" s="164">
        <v>600</v>
      </c>
      <c r="T1682" s="66">
        <f t="shared" si="56"/>
        <v>9000</v>
      </c>
      <c r="U1682" s="66">
        <f t="shared" si="57"/>
        <v>10080.000000000002</v>
      </c>
      <c r="V1682" s="182"/>
      <c r="W1682" s="62">
        <v>2016</v>
      </c>
      <c r="X1682" s="66"/>
      <c r="Y1682" s="67"/>
      <c r="Z1682" s="69"/>
      <c r="AA1682" s="67"/>
      <c r="AB1682" s="132"/>
      <c r="AC1682" s="532"/>
      <c r="AD1682" s="70"/>
      <c r="AE1682" s="70"/>
      <c r="AF1682" s="70"/>
      <c r="AG1682" s="71"/>
      <c r="AH1682" s="318"/>
      <c r="AI1682" s="67"/>
      <c r="AJ1682" s="68"/>
      <c r="AK1682" s="68"/>
      <c r="AL1682" s="69"/>
      <c r="AM1682" s="2"/>
      <c r="AN1682" s="4"/>
      <c r="AO1682" s="3"/>
      <c r="AP1682" s="4"/>
      <c r="AQ1682" s="3"/>
      <c r="AR1682" s="4"/>
      <c r="AS1682" s="4"/>
      <c r="AT1682" s="4"/>
      <c r="AU1682" s="4"/>
      <c r="AV1682" s="4"/>
      <c r="AW1682" s="4"/>
      <c r="AX1682" s="8"/>
      <c r="BD1682" s="11"/>
      <c r="BE1682" s="11"/>
      <c r="BF1682" s="11"/>
      <c r="BG1682" s="11"/>
    </row>
    <row r="1683" spans="1:59" s="1" customFormat="1" ht="53.25" customHeight="1">
      <c r="A1683" s="371" t="s">
        <v>4992</v>
      </c>
      <c r="B1683" s="372" t="s">
        <v>23</v>
      </c>
      <c r="C1683" s="62" t="s">
        <v>4993</v>
      </c>
      <c r="D1683" s="62" t="s">
        <v>4905</v>
      </c>
      <c r="E1683" s="62" t="s">
        <v>4994</v>
      </c>
      <c r="F1683" s="91" t="s">
        <v>4995</v>
      </c>
      <c r="G1683" s="62" t="s">
        <v>35</v>
      </c>
      <c r="H1683" s="62">
        <v>0</v>
      </c>
      <c r="I1683" s="62">
        <v>470000000</v>
      </c>
      <c r="J1683" s="62" t="s">
        <v>25</v>
      </c>
      <c r="K1683" s="62" t="s">
        <v>3084</v>
      </c>
      <c r="L1683" s="62" t="s">
        <v>26</v>
      </c>
      <c r="M1683" s="65" t="s">
        <v>27</v>
      </c>
      <c r="N1683" s="535" t="s">
        <v>4442</v>
      </c>
      <c r="O1683" s="86" t="s">
        <v>28</v>
      </c>
      <c r="P1683" s="62" t="s">
        <v>192</v>
      </c>
      <c r="Q1683" s="62" t="s">
        <v>36</v>
      </c>
      <c r="R1683" s="62">
        <v>10</v>
      </c>
      <c r="S1683" s="164">
        <v>3000</v>
      </c>
      <c r="T1683" s="66">
        <f t="shared" si="56"/>
        <v>30000</v>
      </c>
      <c r="U1683" s="66">
        <f t="shared" si="57"/>
        <v>33600</v>
      </c>
      <c r="V1683" s="182"/>
      <c r="W1683" s="62">
        <v>2016</v>
      </c>
      <c r="X1683" s="66"/>
      <c r="Y1683" s="67"/>
      <c r="Z1683" s="69"/>
      <c r="AA1683" s="67"/>
      <c r="AB1683" s="132"/>
      <c r="AC1683" s="532"/>
      <c r="AD1683" s="70"/>
      <c r="AE1683" s="70"/>
      <c r="AF1683" s="70"/>
      <c r="AG1683" s="71"/>
      <c r="AH1683" s="318"/>
      <c r="AI1683" s="67"/>
      <c r="AJ1683" s="68"/>
      <c r="AK1683" s="68"/>
      <c r="AL1683" s="69"/>
      <c r="AM1683" s="2"/>
      <c r="AN1683" s="4"/>
      <c r="AO1683" s="3"/>
      <c r="AP1683" s="4"/>
      <c r="AQ1683" s="3"/>
      <c r="AR1683" s="4"/>
      <c r="AS1683" s="4"/>
      <c r="AT1683" s="4"/>
      <c r="AU1683" s="4"/>
      <c r="AV1683" s="4"/>
      <c r="AW1683" s="4"/>
      <c r="AX1683" s="8"/>
      <c r="BD1683" s="11"/>
      <c r="BE1683" s="11"/>
      <c r="BF1683" s="11"/>
      <c r="BG1683" s="11"/>
    </row>
    <row r="1684" spans="1:59" s="1" customFormat="1" ht="53.25" customHeight="1">
      <c r="A1684" s="371" t="s">
        <v>4996</v>
      </c>
      <c r="B1684" s="372" t="s">
        <v>23</v>
      </c>
      <c r="C1684" s="62" t="s">
        <v>4997</v>
      </c>
      <c r="D1684" s="62" t="s">
        <v>4998</v>
      </c>
      <c r="E1684" s="62" t="s">
        <v>4999</v>
      </c>
      <c r="F1684" s="91" t="s">
        <v>5000</v>
      </c>
      <c r="G1684" s="62" t="s">
        <v>35</v>
      </c>
      <c r="H1684" s="62">
        <v>0</v>
      </c>
      <c r="I1684" s="62">
        <v>470000000</v>
      </c>
      <c r="J1684" s="62" t="s">
        <v>25</v>
      </c>
      <c r="K1684" s="62" t="s">
        <v>3084</v>
      </c>
      <c r="L1684" s="62" t="s">
        <v>26</v>
      </c>
      <c r="M1684" s="65" t="s">
        <v>27</v>
      </c>
      <c r="N1684" s="535" t="s">
        <v>4442</v>
      </c>
      <c r="O1684" s="86" t="s">
        <v>28</v>
      </c>
      <c r="P1684" s="62">
        <v>796</v>
      </c>
      <c r="Q1684" s="62" t="s">
        <v>29</v>
      </c>
      <c r="R1684" s="62">
        <v>10</v>
      </c>
      <c r="S1684" s="164">
        <v>2500</v>
      </c>
      <c r="T1684" s="66">
        <f t="shared" si="56"/>
        <v>25000</v>
      </c>
      <c r="U1684" s="66">
        <f t="shared" si="57"/>
        <v>28000.000000000004</v>
      </c>
      <c r="V1684" s="182"/>
      <c r="W1684" s="62">
        <v>2016</v>
      </c>
      <c r="X1684" s="66"/>
      <c r="Y1684" s="67"/>
      <c r="Z1684" s="69"/>
      <c r="AA1684" s="67"/>
      <c r="AB1684" s="132"/>
      <c r="AC1684" s="532"/>
      <c r="AD1684" s="70"/>
      <c r="AE1684" s="70"/>
      <c r="AF1684" s="70"/>
      <c r="AG1684" s="71"/>
      <c r="AH1684" s="318"/>
      <c r="AI1684" s="67"/>
      <c r="AJ1684" s="68"/>
      <c r="AK1684" s="68"/>
      <c r="AL1684" s="69"/>
      <c r="AM1684" s="2"/>
      <c r="AN1684" s="4"/>
      <c r="AO1684" s="3"/>
      <c r="AP1684" s="4"/>
      <c r="AQ1684" s="3"/>
      <c r="AR1684" s="4"/>
      <c r="AS1684" s="4"/>
      <c r="AT1684" s="4"/>
      <c r="AU1684" s="4"/>
      <c r="AV1684" s="4"/>
      <c r="AW1684" s="4"/>
      <c r="AX1684" s="8"/>
      <c r="BD1684" s="11"/>
      <c r="BE1684" s="11"/>
      <c r="BF1684" s="11"/>
      <c r="BG1684" s="11"/>
    </row>
    <row r="1685" spans="1:59" s="22" customFormat="1" ht="53.25" customHeight="1">
      <c r="A1685" s="371" t="s">
        <v>5001</v>
      </c>
      <c r="B1685" s="372" t="s">
        <v>23</v>
      </c>
      <c r="C1685" s="218" t="s">
        <v>5044</v>
      </c>
      <c r="D1685" s="218" t="s">
        <v>5045</v>
      </c>
      <c r="E1685" s="218" t="s">
        <v>5046</v>
      </c>
      <c r="F1685" s="91" t="s">
        <v>5002</v>
      </c>
      <c r="G1685" s="62" t="s">
        <v>35</v>
      </c>
      <c r="H1685" s="62">
        <v>0</v>
      </c>
      <c r="I1685" s="62">
        <v>470000000</v>
      </c>
      <c r="J1685" s="62" t="s">
        <v>25</v>
      </c>
      <c r="K1685" s="62" t="s">
        <v>3084</v>
      </c>
      <c r="L1685" s="62" t="s">
        <v>26</v>
      </c>
      <c r="M1685" s="65" t="s">
        <v>27</v>
      </c>
      <c r="N1685" s="64" t="s">
        <v>643</v>
      </c>
      <c r="O1685" s="86" t="s">
        <v>28</v>
      </c>
      <c r="P1685" s="218" t="s">
        <v>764</v>
      </c>
      <c r="Q1685" s="218" t="s">
        <v>763</v>
      </c>
      <c r="R1685" s="62">
        <v>2.2000000000000002</v>
      </c>
      <c r="S1685" s="164">
        <v>8000</v>
      </c>
      <c r="T1685" s="66">
        <f t="shared" si="56"/>
        <v>17600</v>
      </c>
      <c r="U1685" s="66">
        <f t="shared" si="57"/>
        <v>19712.000000000004</v>
      </c>
      <c r="V1685" s="62"/>
      <c r="W1685" s="62">
        <v>2016</v>
      </c>
      <c r="X1685" s="66"/>
      <c r="Y1685" s="67"/>
      <c r="Z1685" s="69"/>
      <c r="AA1685" s="67"/>
      <c r="AB1685" s="69"/>
      <c r="AC1685" s="70"/>
      <c r="AD1685" s="70"/>
      <c r="AE1685" s="70"/>
      <c r="AF1685" s="70"/>
      <c r="AG1685" s="71"/>
      <c r="AH1685" s="318"/>
      <c r="AI1685" s="67"/>
      <c r="AJ1685" s="68"/>
      <c r="AK1685" s="69"/>
      <c r="AL1685" s="68"/>
      <c r="AM1685" s="67"/>
      <c r="AN1685" s="72"/>
      <c r="AO1685" s="68"/>
      <c r="AP1685" s="72"/>
      <c r="AQ1685" s="68"/>
      <c r="AR1685" s="72"/>
      <c r="AS1685" s="72"/>
      <c r="AT1685" s="72"/>
      <c r="AU1685" s="72"/>
      <c r="AV1685" s="72"/>
      <c r="AW1685" s="72"/>
      <c r="AX1685" s="510"/>
      <c r="BD1685" s="293"/>
      <c r="BE1685" s="293"/>
      <c r="BF1685" s="293"/>
      <c r="BG1685" s="293"/>
    </row>
    <row r="1686" spans="1:59" s="22" customFormat="1" ht="53.25" customHeight="1">
      <c r="A1686" s="371" t="s">
        <v>5003</v>
      </c>
      <c r="B1686" s="372" t="s">
        <v>23</v>
      </c>
      <c r="C1686" s="218" t="s">
        <v>5047</v>
      </c>
      <c r="D1686" s="218" t="s">
        <v>5048</v>
      </c>
      <c r="E1686" s="218" t="s">
        <v>5049</v>
      </c>
      <c r="F1686" s="91" t="s">
        <v>5004</v>
      </c>
      <c r="G1686" s="62" t="s">
        <v>35</v>
      </c>
      <c r="H1686" s="62">
        <v>0</v>
      </c>
      <c r="I1686" s="62">
        <v>470000000</v>
      </c>
      <c r="J1686" s="62" t="s">
        <v>25</v>
      </c>
      <c r="K1686" s="62" t="s">
        <v>3084</v>
      </c>
      <c r="L1686" s="62" t="s">
        <v>26</v>
      </c>
      <c r="M1686" s="65" t="s">
        <v>27</v>
      </c>
      <c r="N1686" s="64" t="s">
        <v>643</v>
      </c>
      <c r="O1686" s="86" t="s">
        <v>28</v>
      </c>
      <c r="P1686" s="218" t="s">
        <v>662</v>
      </c>
      <c r="Q1686" s="218" t="s">
        <v>661</v>
      </c>
      <c r="R1686" s="62">
        <v>4</v>
      </c>
      <c r="S1686" s="164">
        <v>4000</v>
      </c>
      <c r="T1686" s="66">
        <f t="shared" si="56"/>
        <v>16000</v>
      </c>
      <c r="U1686" s="66">
        <f t="shared" si="57"/>
        <v>17920</v>
      </c>
      <c r="V1686" s="62"/>
      <c r="W1686" s="62">
        <v>2016</v>
      </c>
      <c r="X1686" s="66"/>
      <c r="Y1686" s="67"/>
      <c r="Z1686" s="69"/>
      <c r="AA1686" s="67"/>
      <c r="AB1686" s="69"/>
      <c r="AC1686" s="70"/>
      <c r="AD1686" s="70"/>
      <c r="AE1686" s="70"/>
      <c r="AF1686" s="70"/>
      <c r="AG1686" s="71"/>
      <c r="AH1686" s="318"/>
      <c r="AI1686" s="67"/>
      <c r="AJ1686" s="68"/>
      <c r="AK1686" s="69"/>
      <c r="AL1686" s="68"/>
      <c r="AM1686" s="67"/>
      <c r="AN1686" s="72"/>
      <c r="AO1686" s="68"/>
      <c r="AP1686" s="72"/>
      <c r="AQ1686" s="68"/>
      <c r="AR1686" s="72"/>
      <c r="AS1686" s="72"/>
      <c r="AT1686" s="72"/>
      <c r="AU1686" s="72"/>
      <c r="AV1686" s="72"/>
      <c r="AW1686" s="72"/>
      <c r="AX1686" s="510"/>
      <c r="BD1686" s="293"/>
      <c r="BE1686" s="293"/>
      <c r="BF1686" s="293"/>
      <c r="BG1686" s="293"/>
    </row>
    <row r="1687" spans="1:59" s="1" customFormat="1" ht="53.25" customHeight="1">
      <c r="A1687" s="371" t="s">
        <v>5005</v>
      </c>
      <c r="B1687" s="372" t="s">
        <v>23</v>
      </c>
      <c r="C1687" s="62" t="s">
        <v>5006</v>
      </c>
      <c r="D1687" s="62" t="s">
        <v>5007</v>
      </c>
      <c r="E1687" s="62" t="s">
        <v>5008</v>
      </c>
      <c r="F1687" s="91" t="s">
        <v>5009</v>
      </c>
      <c r="G1687" s="62" t="s">
        <v>35</v>
      </c>
      <c r="H1687" s="62">
        <v>0</v>
      </c>
      <c r="I1687" s="62">
        <v>470000000</v>
      </c>
      <c r="J1687" s="62" t="s">
        <v>25</v>
      </c>
      <c r="K1687" s="62" t="s">
        <v>3084</v>
      </c>
      <c r="L1687" s="62" t="s">
        <v>26</v>
      </c>
      <c r="M1687" s="65" t="s">
        <v>27</v>
      </c>
      <c r="N1687" s="64" t="s">
        <v>1593</v>
      </c>
      <c r="O1687" s="86" t="s">
        <v>28</v>
      </c>
      <c r="P1687" s="62">
        <v>796</v>
      </c>
      <c r="Q1687" s="62" t="s">
        <v>29</v>
      </c>
      <c r="R1687" s="62" t="s">
        <v>3128</v>
      </c>
      <c r="S1687" s="164">
        <v>30000</v>
      </c>
      <c r="T1687" s="66">
        <f t="shared" si="56"/>
        <v>0</v>
      </c>
      <c r="U1687" s="66">
        <f t="shared" si="57"/>
        <v>0</v>
      </c>
      <c r="V1687" s="182"/>
      <c r="W1687" s="62">
        <v>2016</v>
      </c>
      <c r="X1687" s="66"/>
      <c r="Y1687" s="204"/>
      <c r="Z1687" s="69"/>
      <c r="AA1687" s="205"/>
      <c r="AB1687" s="7"/>
      <c r="AC1687" s="70"/>
      <c r="AD1687" s="70"/>
      <c r="AE1687" s="70"/>
      <c r="AF1687" s="70"/>
      <c r="AG1687" s="71"/>
      <c r="AH1687" s="318"/>
      <c r="AI1687" s="67"/>
      <c r="AJ1687" s="3"/>
      <c r="AK1687" s="7"/>
      <c r="AL1687" s="3"/>
      <c r="AM1687" s="2"/>
      <c r="AN1687" s="4"/>
      <c r="AO1687" s="3"/>
      <c r="AP1687" s="4"/>
      <c r="AQ1687" s="3"/>
      <c r="AR1687" s="4"/>
      <c r="AS1687" s="4"/>
      <c r="AT1687" s="4"/>
      <c r="AU1687" s="4"/>
      <c r="AV1687" s="4"/>
      <c r="AW1687" s="4"/>
      <c r="AX1687" s="8"/>
      <c r="BD1687" s="11"/>
      <c r="BE1687" s="11"/>
      <c r="BF1687" s="11"/>
      <c r="BG1687" s="11"/>
    </row>
    <row r="1688" spans="1:59" s="1" customFormat="1" ht="53.25" customHeight="1">
      <c r="A1688" s="371" t="s">
        <v>5010</v>
      </c>
      <c r="B1688" s="372" t="s">
        <v>23</v>
      </c>
      <c r="C1688" s="62" t="s">
        <v>5011</v>
      </c>
      <c r="D1688" s="62" t="s">
        <v>5012</v>
      </c>
      <c r="E1688" s="62" t="s">
        <v>5013</v>
      </c>
      <c r="F1688" s="91" t="s">
        <v>5012</v>
      </c>
      <c r="G1688" s="62" t="s">
        <v>35</v>
      </c>
      <c r="H1688" s="62">
        <v>0</v>
      </c>
      <c r="I1688" s="62">
        <v>470000000</v>
      </c>
      <c r="J1688" s="62" t="s">
        <v>25</v>
      </c>
      <c r="K1688" s="62" t="s">
        <v>3084</v>
      </c>
      <c r="L1688" s="62" t="s">
        <v>26</v>
      </c>
      <c r="M1688" s="65" t="s">
        <v>27</v>
      </c>
      <c r="N1688" s="64" t="s">
        <v>1593</v>
      </c>
      <c r="O1688" s="86" t="s">
        <v>28</v>
      </c>
      <c r="P1688" s="62">
        <v>796</v>
      </c>
      <c r="Q1688" s="62" t="s">
        <v>29</v>
      </c>
      <c r="R1688" s="62">
        <v>1</v>
      </c>
      <c r="S1688" s="164">
        <v>12000</v>
      </c>
      <c r="T1688" s="66">
        <f t="shared" si="56"/>
        <v>12000</v>
      </c>
      <c r="U1688" s="66">
        <f t="shared" si="57"/>
        <v>13440.000000000002</v>
      </c>
      <c r="V1688" s="182"/>
      <c r="W1688" s="62">
        <v>2016</v>
      </c>
      <c r="X1688" s="66"/>
      <c r="Y1688" s="67"/>
      <c r="Z1688" s="69"/>
      <c r="AA1688" s="67"/>
      <c r="AB1688" s="69"/>
      <c r="AC1688" s="70"/>
      <c r="AD1688" s="70"/>
      <c r="AE1688" s="70"/>
      <c r="AF1688" s="70"/>
      <c r="AG1688" s="71"/>
      <c r="AH1688" s="318"/>
      <c r="AI1688" s="67"/>
      <c r="AJ1688" s="68"/>
      <c r="AK1688" s="69"/>
      <c r="AL1688" s="68"/>
      <c r="AM1688" s="2"/>
      <c r="AN1688" s="4"/>
      <c r="AO1688" s="3"/>
      <c r="AP1688" s="4"/>
      <c r="AQ1688" s="3"/>
      <c r="AR1688" s="4"/>
      <c r="AS1688" s="4"/>
      <c r="AT1688" s="4"/>
      <c r="AU1688" s="4"/>
      <c r="AV1688" s="4"/>
      <c r="AW1688" s="4"/>
      <c r="AX1688" s="8"/>
      <c r="BD1688" s="11"/>
      <c r="BE1688" s="11"/>
      <c r="BF1688" s="11"/>
      <c r="BG1688" s="11"/>
    </row>
    <row r="1689" spans="1:59" s="1" customFormat="1" ht="53.25" customHeight="1">
      <c r="A1689" s="371" t="s">
        <v>5014</v>
      </c>
      <c r="B1689" s="372" t="s">
        <v>23</v>
      </c>
      <c r="C1689" s="62" t="s">
        <v>3448</v>
      </c>
      <c r="D1689" s="62" t="s">
        <v>3449</v>
      </c>
      <c r="E1689" s="62" t="s">
        <v>2293</v>
      </c>
      <c r="F1689" s="91" t="s">
        <v>5015</v>
      </c>
      <c r="G1689" s="62" t="s">
        <v>35</v>
      </c>
      <c r="H1689" s="62">
        <v>0</v>
      </c>
      <c r="I1689" s="62">
        <v>470000000</v>
      </c>
      <c r="J1689" s="62" t="s">
        <v>25</v>
      </c>
      <c r="K1689" s="62" t="s">
        <v>3084</v>
      </c>
      <c r="L1689" s="62" t="s">
        <v>26</v>
      </c>
      <c r="M1689" s="65" t="s">
        <v>27</v>
      </c>
      <c r="N1689" s="64" t="s">
        <v>1593</v>
      </c>
      <c r="O1689" s="86" t="s">
        <v>28</v>
      </c>
      <c r="P1689" s="62">
        <v>796</v>
      </c>
      <c r="Q1689" s="62" t="s">
        <v>29</v>
      </c>
      <c r="R1689" s="62">
        <v>30</v>
      </c>
      <c r="S1689" s="164">
        <v>3500</v>
      </c>
      <c r="T1689" s="66">
        <f t="shared" si="56"/>
        <v>105000</v>
      </c>
      <c r="U1689" s="66">
        <f t="shared" si="57"/>
        <v>117600.00000000001</v>
      </c>
      <c r="V1689" s="182"/>
      <c r="W1689" s="62">
        <v>2016</v>
      </c>
      <c r="X1689" s="66"/>
      <c r="Y1689" s="67"/>
      <c r="Z1689" s="69"/>
      <c r="AA1689" s="67"/>
      <c r="AB1689" s="69"/>
      <c r="AC1689" s="70"/>
      <c r="AD1689" s="70"/>
      <c r="AE1689" s="70"/>
      <c r="AF1689" s="70"/>
      <c r="AG1689" s="71"/>
      <c r="AH1689" s="318"/>
      <c r="AI1689" s="67"/>
      <c r="AJ1689" s="68"/>
      <c r="AK1689" s="68"/>
      <c r="AL1689" s="68"/>
      <c r="AM1689" s="68"/>
      <c r="AN1689" s="2"/>
      <c r="AO1689" s="4"/>
      <c r="AP1689" s="4"/>
      <c r="AQ1689" s="3"/>
      <c r="AR1689" s="4"/>
      <c r="AS1689" s="4"/>
      <c r="AT1689" s="4"/>
      <c r="AU1689" s="4"/>
      <c r="AV1689" s="4"/>
      <c r="AW1689" s="4"/>
      <c r="AX1689" s="8"/>
      <c r="BD1689" s="11"/>
      <c r="BE1689" s="11"/>
      <c r="BF1689" s="11"/>
      <c r="BG1689" s="11"/>
    </row>
    <row r="1690" spans="1:59" s="1" customFormat="1" ht="53.25" customHeight="1">
      <c r="A1690" s="371" t="s">
        <v>5016</v>
      </c>
      <c r="B1690" s="372" t="s">
        <v>23</v>
      </c>
      <c r="C1690" s="62" t="s">
        <v>3450</v>
      </c>
      <c r="D1690" s="62" t="s">
        <v>3449</v>
      </c>
      <c r="E1690" s="62" t="s">
        <v>3451</v>
      </c>
      <c r="F1690" s="91" t="s">
        <v>5017</v>
      </c>
      <c r="G1690" s="62" t="s">
        <v>35</v>
      </c>
      <c r="H1690" s="62">
        <v>0</v>
      </c>
      <c r="I1690" s="62">
        <v>470000000</v>
      </c>
      <c r="J1690" s="62" t="s">
        <v>25</v>
      </c>
      <c r="K1690" s="62" t="s">
        <v>3084</v>
      </c>
      <c r="L1690" s="62" t="s">
        <v>26</v>
      </c>
      <c r="M1690" s="65" t="s">
        <v>27</v>
      </c>
      <c r="N1690" s="64" t="s">
        <v>1593</v>
      </c>
      <c r="O1690" s="86" t="s">
        <v>28</v>
      </c>
      <c r="P1690" s="62">
        <v>796</v>
      </c>
      <c r="Q1690" s="62" t="s">
        <v>29</v>
      </c>
      <c r="R1690" s="62">
        <v>30</v>
      </c>
      <c r="S1690" s="164">
        <v>2500</v>
      </c>
      <c r="T1690" s="66">
        <f t="shared" si="56"/>
        <v>75000</v>
      </c>
      <c r="U1690" s="66">
        <f t="shared" si="57"/>
        <v>84000.000000000015</v>
      </c>
      <c r="V1690" s="182"/>
      <c r="W1690" s="62">
        <v>2016</v>
      </c>
      <c r="X1690" s="66"/>
      <c r="Y1690" s="67"/>
      <c r="Z1690" s="69"/>
      <c r="AA1690" s="67"/>
      <c r="AB1690" s="69"/>
      <c r="AC1690" s="70"/>
      <c r="AD1690" s="70"/>
      <c r="AE1690" s="70"/>
      <c r="AF1690" s="70"/>
      <c r="AG1690" s="71"/>
      <c r="AH1690" s="318"/>
      <c r="AI1690" s="67"/>
      <c r="AJ1690" s="68"/>
      <c r="AK1690" s="68"/>
      <c r="AL1690" s="68"/>
      <c r="AM1690" s="68"/>
      <c r="AN1690" s="2"/>
      <c r="AO1690" s="4"/>
      <c r="AP1690" s="4"/>
      <c r="AQ1690" s="3"/>
      <c r="AR1690" s="4"/>
      <c r="AS1690" s="4"/>
      <c r="AT1690" s="4"/>
      <c r="AU1690" s="4"/>
      <c r="AV1690" s="4"/>
      <c r="AW1690" s="4"/>
      <c r="AX1690" s="8"/>
      <c r="BD1690" s="11"/>
      <c r="BE1690" s="11"/>
      <c r="BF1690" s="11"/>
      <c r="BG1690" s="11"/>
    </row>
    <row r="1691" spans="1:59" s="1" customFormat="1" ht="53.25" customHeight="1">
      <c r="A1691" s="371" t="s">
        <v>5018</v>
      </c>
      <c r="B1691" s="372" t="s">
        <v>23</v>
      </c>
      <c r="C1691" s="62" t="s">
        <v>5019</v>
      </c>
      <c r="D1691" s="62" t="s">
        <v>5020</v>
      </c>
      <c r="E1691" s="62" t="s">
        <v>5021</v>
      </c>
      <c r="F1691" s="91" t="s">
        <v>5020</v>
      </c>
      <c r="G1691" s="62" t="s">
        <v>35</v>
      </c>
      <c r="H1691" s="62">
        <v>0</v>
      </c>
      <c r="I1691" s="62">
        <v>470000000</v>
      </c>
      <c r="J1691" s="62" t="s">
        <v>25</v>
      </c>
      <c r="K1691" s="62" t="s">
        <v>3084</v>
      </c>
      <c r="L1691" s="62" t="s">
        <v>26</v>
      </c>
      <c r="M1691" s="65" t="s">
        <v>27</v>
      </c>
      <c r="N1691" s="64" t="s">
        <v>1593</v>
      </c>
      <c r="O1691" s="86" t="s">
        <v>38</v>
      </c>
      <c r="P1691" s="62">
        <v>796</v>
      </c>
      <c r="Q1691" s="62" t="s">
        <v>29</v>
      </c>
      <c r="R1691" s="62">
        <v>25</v>
      </c>
      <c r="S1691" s="164">
        <v>18500</v>
      </c>
      <c r="T1691" s="66">
        <f t="shared" si="56"/>
        <v>462500</v>
      </c>
      <c r="U1691" s="66">
        <f t="shared" si="57"/>
        <v>518000.00000000006</v>
      </c>
      <c r="V1691" s="182"/>
      <c r="W1691" s="62">
        <v>2016</v>
      </c>
      <c r="X1691" s="66"/>
      <c r="Y1691" s="67"/>
      <c r="Z1691" s="69"/>
      <c r="AA1691" s="67"/>
      <c r="AB1691" s="69"/>
      <c r="AC1691" s="70"/>
      <c r="AD1691" s="70"/>
      <c r="AE1691" s="70"/>
      <c r="AF1691" s="70"/>
      <c r="AG1691" s="71"/>
      <c r="AH1691" s="318"/>
      <c r="AI1691" s="67"/>
      <c r="AJ1691" s="67"/>
      <c r="AK1691" s="68"/>
      <c r="AL1691" s="69"/>
      <c r="AM1691" s="68"/>
      <c r="AN1691" s="2"/>
      <c r="AO1691" s="4"/>
      <c r="AP1691" s="4"/>
      <c r="AQ1691" s="3"/>
      <c r="AR1691" s="4"/>
      <c r="AS1691" s="4"/>
      <c r="AT1691" s="4"/>
      <c r="AU1691" s="4"/>
      <c r="AV1691" s="4"/>
      <c r="AW1691" s="4"/>
      <c r="AX1691" s="8"/>
      <c r="BD1691" s="11"/>
      <c r="BE1691" s="11"/>
      <c r="BF1691" s="11"/>
      <c r="BG1691" s="11"/>
    </row>
    <row r="1692" spans="1:59" s="1" customFormat="1" ht="53.25" customHeight="1">
      <c r="A1692" s="371" t="s">
        <v>5022</v>
      </c>
      <c r="B1692" s="372" t="s">
        <v>23</v>
      </c>
      <c r="C1692" s="62" t="s">
        <v>5023</v>
      </c>
      <c r="D1692" s="62" t="s">
        <v>5024</v>
      </c>
      <c r="E1692" s="62" t="s">
        <v>5025</v>
      </c>
      <c r="F1692" s="91" t="s">
        <v>5026</v>
      </c>
      <c r="G1692" s="62" t="s">
        <v>35</v>
      </c>
      <c r="H1692" s="62">
        <v>0</v>
      </c>
      <c r="I1692" s="62">
        <v>470000000</v>
      </c>
      <c r="J1692" s="62" t="s">
        <v>25</v>
      </c>
      <c r="K1692" s="62" t="s">
        <v>3084</v>
      </c>
      <c r="L1692" s="62" t="s">
        <v>26</v>
      </c>
      <c r="M1692" s="65" t="s">
        <v>27</v>
      </c>
      <c r="N1692" s="64" t="s">
        <v>1593</v>
      </c>
      <c r="O1692" s="86" t="s">
        <v>28</v>
      </c>
      <c r="P1692" s="62">
        <v>796</v>
      </c>
      <c r="Q1692" s="62" t="s">
        <v>29</v>
      </c>
      <c r="R1692" s="62">
        <v>2</v>
      </c>
      <c r="S1692" s="164">
        <v>1300</v>
      </c>
      <c r="T1692" s="66">
        <f t="shared" si="56"/>
        <v>2600</v>
      </c>
      <c r="U1692" s="66">
        <f t="shared" si="57"/>
        <v>2912.0000000000005</v>
      </c>
      <c r="V1692" s="182"/>
      <c r="W1692" s="62">
        <v>2016</v>
      </c>
      <c r="X1692" s="66"/>
      <c r="Y1692" s="67"/>
      <c r="Z1692" s="69"/>
      <c r="AA1692" s="67"/>
      <c r="AB1692" s="69"/>
      <c r="AC1692" s="70"/>
      <c r="AD1692" s="70"/>
      <c r="AE1692" s="70"/>
      <c r="AF1692" s="70"/>
      <c r="AG1692" s="71"/>
      <c r="AH1692" s="318"/>
      <c r="AI1692" s="67"/>
      <c r="AJ1692" s="68"/>
      <c r="AK1692" s="68"/>
      <c r="AL1692" s="68"/>
      <c r="AM1692" s="68"/>
      <c r="AN1692" s="2"/>
      <c r="AO1692" s="4"/>
      <c r="AP1692" s="4"/>
      <c r="AQ1692" s="3"/>
      <c r="AR1692" s="4"/>
      <c r="AS1692" s="4"/>
      <c r="AT1692" s="4"/>
      <c r="AU1692" s="4"/>
      <c r="AV1692" s="4"/>
      <c r="AW1692" s="4"/>
      <c r="AX1692" s="8"/>
      <c r="BD1692" s="11"/>
      <c r="BE1692" s="11"/>
      <c r="BF1692" s="11"/>
      <c r="BG1692" s="11"/>
    </row>
    <row r="1693" spans="1:59" s="1" customFormat="1" ht="75" customHeight="1">
      <c r="A1693" s="371" t="s">
        <v>5180</v>
      </c>
      <c r="B1693" s="62" t="s">
        <v>23</v>
      </c>
      <c r="C1693" s="62" t="s">
        <v>762</v>
      </c>
      <c r="D1693" s="62" t="s">
        <v>757</v>
      </c>
      <c r="E1693" s="62" t="s">
        <v>761</v>
      </c>
      <c r="F1693" s="62" t="s">
        <v>757</v>
      </c>
      <c r="G1693" s="62" t="s">
        <v>35</v>
      </c>
      <c r="H1693" s="62">
        <v>0</v>
      </c>
      <c r="I1693" s="62">
        <v>470000000</v>
      </c>
      <c r="J1693" s="62" t="s">
        <v>25</v>
      </c>
      <c r="K1693" s="62" t="s">
        <v>3084</v>
      </c>
      <c r="L1693" s="62" t="s">
        <v>26</v>
      </c>
      <c r="M1693" s="65" t="s">
        <v>27</v>
      </c>
      <c r="N1693" s="62" t="s">
        <v>643</v>
      </c>
      <c r="O1693" s="62" t="s">
        <v>28</v>
      </c>
      <c r="P1693" s="62" t="s">
        <v>764</v>
      </c>
      <c r="Q1693" s="62" t="s">
        <v>763</v>
      </c>
      <c r="R1693" s="62" t="s">
        <v>3128</v>
      </c>
      <c r="S1693" s="66">
        <v>4000</v>
      </c>
      <c r="T1693" s="66">
        <f t="shared" si="56"/>
        <v>0</v>
      </c>
      <c r="U1693" s="66">
        <f t="shared" si="57"/>
        <v>0</v>
      </c>
      <c r="V1693" s="182"/>
      <c r="W1693" s="182" t="s">
        <v>262</v>
      </c>
      <c r="X1693" s="66"/>
      <c r="Y1693" s="67"/>
      <c r="Z1693" s="68"/>
      <c r="AA1693" s="67"/>
      <c r="AB1693" s="69"/>
      <c r="AC1693" s="70"/>
      <c r="AD1693" s="70"/>
      <c r="AE1693" s="70"/>
      <c r="AF1693" s="70"/>
      <c r="AG1693" s="71"/>
      <c r="AH1693" s="318"/>
      <c r="AI1693" s="67"/>
      <c r="AJ1693" s="67"/>
      <c r="AK1693" s="68"/>
      <c r="AL1693" s="69"/>
      <c r="AM1693" s="68"/>
      <c r="AN1693" s="67"/>
      <c r="AO1693" s="72"/>
      <c r="AP1693" s="72"/>
      <c r="AQ1693" s="68"/>
      <c r="AR1693" s="72"/>
      <c r="AS1693" s="72"/>
      <c r="AT1693" s="72"/>
      <c r="AU1693" s="72"/>
      <c r="AV1693" s="72"/>
      <c r="AW1693" s="72"/>
      <c r="AX1693" s="8"/>
      <c r="BD1693" s="11"/>
      <c r="BE1693" s="11"/>
      <c r="BF1693" s="11"/>
      <c r="BG1693" s="11"/>
    </row>
    <row r="1694" spans="1:59" s="1" customFormat="1" ht="75" customHeight="1">
      <c r="A1694" s="371" t="s">
        <v>5347</v>
      </c>
      <c r="B1694" s="62" t="s">
        <v>23</v>
      </c>
      <c r="C1694" s="62" t="s">
        <v>762</v>
      </c>
      <c r="D1694" s="62" t="s">
        <v>757</v>
      </c>
      <c r="E1694" s="62" t="s">
        <v>761</v>
      </c>
      <c r="F1694" s="62" t="s">
        <v>757</v>
      </c>
      <c r="G1694" s="62" t="s">
        <v>35</v>
      </c>
      <c r="H1694" s="62">
        <v>0</v>
      </c>
      <c r="I1694" s="62">
        <v>470000000</v>
      </c>
      <c r="J1694" s="62" t="s">
        <v>25</v>
      </c>
      <c r="K1694" s="62" t="s">
        <v>3084</v>
      </c>
      <c r="L1694" s="62" t="s">
        <v>26</v>
      </c>
      <c r="M1694" s="65" t="s">
        <v>27</v>
      </c>
      <c r="N1694" s="62" t="s">
        <v>643</v>
      </c>
      <c r="O1694" s="62" t="s">
        <v>28</v>
      </c>
      <c r="P1694" s="62" t="s">
        <v>764</v>
      </c>
      <c r="Q1694" s="62" t="s">
        <v>763</v>
      </c>
      <c r="R1694" s="62" t="s">
        <v>739</v>
      </c>
      <c r="S1694" s="66">
        <v>4000</v>
      </c>
      <c r="T1694" s="66">
        <f t="shared" si="56"/>
        <v>80000</v>
      </c>
      <c r="U1694" s="66">
        <f t="shared" si="57"/>
        <v>89600.000000000015</v>
      </c>
      <c r="V1694" s="182"/>
      <c r="W1694" s="182" t="s">
        <v>262</v>
      </c>
      <c r="X1694" s="62">
        <v>18</v>
      </c>
      <c r="Y1694" s="67"/>
      <c r="Z1694" s="68"/>
      <c r="AA1694" s="67"/>
      <c r="AB1694" s="69"/>
      <c r="AC1694" s="70"/>
      <c r="AD1694" s="70"/>
      <c r="AE1694" s="70"/>
      <c r="AF1694" s="70"/>
      <c r="AG1694" s="71"/>
      <c r="AH1694" s="318"/>
      <c r="AI1694" s="67"/>
      <c r="AJ1694" s="67"/>
      <c r="AK1694" s="68"/>
      <c r="AL1694" s="69"/>
      <c r="AM1694" s="68"/>
      <c r="AN1694" s="67"/>
      <c r="AO1694" s="72"/>
      <c r="AP1694" s="72"/>
      <c r="AQ1694" s="68"/>
      <c r="AR1694" s="72"/>
      <c r="AS1694" s="72"/>
      <c r="AT1694" s="72"/>
      <c r="AU1694" s="72"/>
      <c r="AV1694" s="72"/>
      <c r="AW1694" s="72"/>
      <c r="AX1694" s="8"/>
      <c r="BD1694" s="11"/>
      <c r="BE1694" s="11"/>
      <c r="BF1694" s="11"/>
      <c r="BG1694" s="11"/>
    </row>
    <row r="1695" spans="1:59" s="1" customFormat="1" ht="66" customHeight="1">
      <c r="A1695" s="217" t="s">
        <v>5181</v>
      </c>
      <c r="B1695" s="62" t="s">
        <v>23</v>
      </c>
      <c r="C1695" s="536" t="s">
        <v>948</v>
      </c>
      <c r="D1695" s="62" t="s">
        <v>946</v>
      </c>
      <c r="E1695" s="62" t="s">
        <v>947</v>
      </c>
      <c r="F1695" s="62" t="s">
        <v>856</v>
      </c>
      <c r="G1695" s="62" t="s">
        <v>35</v>
      </c>
      <c r="H1695" s="62">
        <v>0</v>
      </c>
      <c r="I1695" s="62">
        <v>470000000</v>
      </c>
      <c r="J1695" s="62" t="s">
        <v>25</v>
      </c>
      <c r="K1695" s="372" t="s">
        <v>3084</v>
      </c>
      <c r="L1695" s="62" t="s">
        <v>26</v>
      </c>
      <c r="M1695" s="430" t="s">
        <v>27</v>
      </c>
      <c r="N1695" s="225" t="s">
        <v>4442</v>
      </c>
      <c r="O1695" s="218" t="s">
        <v>28</v>
      </c>
      <c r="P1695" s="62" t="s">
        <v>950</v>
      </c>
      <c r="Q1695" s="62" t="s">
        <v>949</v>
      </c>
      <c r="R1695" s="62" t="s">
        <v>5068</v>
      </c>
      <c r="S1695" s="66">
        <v>21000</v>
      </c>
      <c r="T1695" s="66">
        <f t="shared" si="56"/>
        <v>31500</v>
      </c>
      <c r="U1695" s="66">
        <f t="shared" si="57"/>
        <v>35280</v>
      </c>
      <c r="V1695" s="182"/>
      <c r="W1695" s="182" t="s">
        <v>262</v>
      </c>
      <c r="X1695" s="66"/>
      <c r="Y1695" s="67"/>
      <c r="Z1695" s="69"/>
      <c r="AA1695" s="67"/>
      <c r="AB1695" s="69"/>
      <c r="AC1695" s="70"/>
      <c r="AD1695" s="70"/>
      <c r="AE1695" s="70"/>
      <c r="AF1695" s="70"/>
      <c r="AG1695" s="71"/>
      <c r="AH1695" s="318"/>
      <c r="AI1695" s="67"/>
      <c r="AJ1695" s="68"/>
      <c r="AK1695" s="68"/>
      <c r="AL1695" s="69"/>
      <c r="AM1695" s="68"/>
      <c r="AN1695" s="67"/>
      <c r="AO1695" s="72"/>
      <c r="AP1695" s="72"/>
      <c r="AQ1695" s="68"/>
      <c r="AR1695" s="4"/>
      <c r="AS1695" s="4"/>
      <c r="AT1695" s="4"/>
      <c r="AU1695" s="4"/>
      <c r="AV1695" s="4"/>
      <c r="AW1695" s="4"/>
      <c r="AX1695" s="8"/>
      <c r="BD1695" s="11"/>
      <c r="BE1695" s="11"/>
      <c r="BF1695" s="11"/>
      <c r="BG1695" s="11"/>
    </row>
    <row r="1696" spans="1:59" s="1" customFormat="1" ht="54.6" customHeight="1">
      <c r="A1696" s="217" t="s">
        <v>5182</v>
      </c>
      <c r="B1696" s="62" t="s">
        <v>23</v>
      </c>
      <c r="C1696" s="62" t="s">
        <v>969</v>
      </c>
      <c r="D1696" s="62" t="s">
        <v>970</v>
      </c>
      <c r="E1696" s="62" t="s">
        <v>971</v>
      </c>
      <c r="F1696" s="62" t="s">
        <v>862</v>
      </c>
      <c r="G1696" s="62" t="s">
        <v>35</v>
      </c>
      <c r="H1696" s="62">
        <v>0</v>
      </c>
      <c r="I1696" s="62">
        <v>470000000</v>
      </c>
      <c r="J1696" s="62" t="s">
        <v>25</v>
      </c>
      <c r="K1696" s="372" t="s">
        <v>3084</v>
      </c>
      <c r="L1696" s="62" t="s">
        <v>26</v>
      </c>
      <c r="M1696" s="430" t="s">
        <v>27</v>
      </c>
      <c r="N1696" s="225" t="s">
        <v>4442</v>
      </c>
      <c r="O1696" s="218" t="s">
        <v>28</v>
      </c>
      <c r="P1696" s="62" t="s">
        <v>799</v>
      </c>
      <c r="Q1696" s="62" t="s">
        <v>798</v>
      </c>
      <c r="R1696" s="62" t="s">
        <v>3319</v>
      </c>
      <c r="S1696" s="66">
        <v>2600</v>
      </c>
      <c r="T1696" s="66">
        <f t="shared" si="56"/>
        <v>104000</v>
      </c>
      <c r="U1696" s="66">
        <f t="shared" si="57"/>
        <v>116480.00000000001</v>
      </c>
      <c r="V1696" s="182"/>
      <c r="W1696" s="182" t="s">
        <v>262</v>
      </c>
      <c r="X1696" s="66"/>
      <c r="Y1696" s="67"/>
      <c r="Z1696" s="69"/>
      <c r="AA1696" s="67"/>
      <c r="AB1696" s="69"/>
      <c r="AC1696" s="70"/>
      <c r="AD1696" s="70"/>
      <c r="AE1696" s="70"/>
      <c r="AF1696" s="70"/>
      <c r="AG1696" s="71"/>
      <c r="AH1696" s="318"/>
      <c r="AI1696" s="67"/>
      <c r="AJ1696" s="68"/>
      <c r="AK1696" s="68"/>
      <c r="AL1696" s="69"/>
      <c r="AM1696" s="68"/>
      <c r="AN1696" s="67"/>
      <c r="AO1696" s="72"/>
      <c r="AP1696" s="72"/>
      <c r="AQ1696" s="68"/>
      <c r="AR1696" s="4"/>
      <c r="AS1696" s="4"/>
      <c r="AT1696" s="4"/>
      <c r="AU1696" s="4"/>
      <c r="AV1696" s="4"/>
      <c r="AW1696" s="4"/>
      <c r="AX1696" s="8"/>
      <c r="BD1696" s="11"/>
      <c r="BE1696" s="11"/>
      <c r="BF1696" s="11"/>
      <c r="BG1696" s="11"/>
    </row>
    <row r="1697" spans="1:59" s="1" customFormat="1" ht="55.9" customHeight="1">
      <c r="A1697" s="217" t="s">
        <v>5183</v>
      </c>
      <c r="B1697" s="62" t="s">
        <v>23</v>
      </c>
      <c r="C1697" s="62" t="s">
        <v>969</v>
      </c>
      <c r="D1697" s="62" t="s">
        <v>970</v>
      </c>
      <c r="E1697" s="62" t="s">
        <v>971</v>
      </c>
      <c r="F1697" s="62" t="s">
        <v>863</v>
      </c>
      <c r="G1697" s="62" t="s">
        <v>35</v>
      </c>
      <c r="H1697" s="62">
        <v>0</v>
      </c>
      <c r="I1697" s="62">
        <v>470000000</v>
      </c>
      <c r="J1697" s="62" t="s">
        <v>25</v>
      </c>
      <c r="K1697" s="372" t="s">
        <v>3084</v>
      </c>
      <c r="L1697" s="62" t="s">
        <v>26</v>
      </c>
      <c r="M1697" s="430" t="s">
        <v>27</v>
      </c>
      <c r="N1697" s="225" t="s">
        <v>4442</v>
      </c>
      <c r="O1697" s="218" t="s">
        <v>28</v>
      </c>
      <c r="P1697" s="62" t="s">
        <v>799</v>
      </c>
      <c r="Q1697" s="62" t="s">
        <v>798</v>
      </c>
      <c r="R1697" s="62" t="s">
        <v>739</v>
      </c>
      <c r="S1697" s="66">
        <v>3000</v>
      </c>
      <c r="T1697" s="66">
        <f t="shared" ref="T1697:T1760" si="58">S1697*R1697</f>
        <v>60000</v>
      </c>
      <c r="U1697" s="66">
        <f t="shared" ref="U1697:U1760" si="59">T1697*1.12</f>
        <v>67200</v>
      </c>
      <c r="V1697" s="182"/>
      <c r="W1697" s="182" t="s">
        <v>262</v>
      </c>
      <c r="X1697" s="66"/>
      <c r="Y1697" s="67"/>
      <c r="Z1697" s="69"/>
      <c r="AA1697" s="67"/>
      <c r="AB1697" s="69"/>
      <c r="AC1697" s="70"/>
      <c r="AD1697" s="70"/>
      <c r="AE1697" s="70"/>
      <c r="AF1697" s="70"/>
      <c r="AG1697" s="71"/>
      <c r="AH1697" s="318"/>
      <c r="AI1697" s="67"/>
      <c r="AJ1697" s="68"/>
      <c r="AK1697" s="68"/>
      <c r="AL1697" s="69"/>
      <c r="AM1697" s="68"/>
      <c r="AN1697" s="67"/>
      <c r="AO1697" s="72"/>
      <c r="AP1697" s="72"/>
      <c r="AQ1697" s="68"/>
      <c r="AR1697" s="4"/>
      <c r="AS1697" s="4"/>
      <c r="AT1697" s="4"/>
      <c r="AU1697" s="4"/>
      <c r="AV1697" s="4"/>
      <c r="AW1697" s="4"/>
      <c r="AX1697" s="8"/>
      <c r="BD1697" s="11"/>
      <c r="BE1697" s="11"/>
      <c r="BF1697" s="11"/>
      <c r="BG1697" s="11"/>
    </row>
    <row r="1698" spans="1:59" s="1" customFormat="1" ht="45.6" customHeight="1">
      <c r="A1698" s="217" t="s">
        <v>5184</v>
      </c>
      <c r="B1698" s="372" t="s">
        <v>23</v>
      </c>
      <c r="C1698" s="79" t="s">
        <v>4122</v>
      </c>
      <c r="D1698" s="79" t="s">
        <v>4123</v>
      </c>
      <c r="E1698" s="80" t="s">
        <v>4124</v>
      </c>
      <c r="F1698" s="81" t="s">
        <v>4125</v>
      </c>
      <c r="G1698" s="82" t="s">
        <v>35</v>
      </c>
      <c r="H1698" s="371">
        <v>0</v>
      </c>
      <c r="I1698" s="83">
        <v>470000000</v>
      </c>
      <c r="J1698" s="84" t="s">
        <v>25</v>
      </c>
      <c r="K1698" s="372" t="s">
        <v>3084</v>
      </c>
      <c r="L1698" s="64" t="s">
        <v>26</v>
      </c>
      <c r="M1698" s="226" t="s">
        <v>27</v>
      </c>
      <c r="N1698" s="225" t="s">
        <v>4442</v>
      </c>
      <c r="O1698" s="227" t="s">
        <v>28</v>
      </c>
      <c r="P1698" s="87">
        <v>778</v>
      </c>
      <c r="Q1698" s="87" t="s">
        <v>798</v>
      </c>
      <c r="R1698" s="87" t="s">
        <v>671</v>
      </c>
      <c r="S1698" s="88">
        <v>2200</v>
      </c>
      <c r="T1698" s="89">
        <f t="shared" si="58"/>
        <v>110000</v>
      </c>
      <c r="U1698" s="90">
        <f t="shared" si="59"/>
        <v>123200.00000000001</v>
      </c>
      <c r="V1698" s="181"/>
      <c r="W1698" s="182">
        <v>2016</v>
      </c>
      <c r="X1698" s="89"/>
      <c r="Y1698" s="67"/>
      <c r="Z1698" s="69"/>
      <c r="AA1698" s="67"/>
      <c r="AB1698" s="69"/>
      <c r="AC1698" s="70"/>
      <c r="AD1698" s="70"/>
      <c r="AE1698" s="70"/>
      <c r="AF1698" s="70"/>
      <c r="AG1698" s="71"/>
      <c r="AH1698" s="318"/>
      <c r="AI1698" s="67"/>
      <c r="AJ1698" s="68"/>
      <c r="AK1698" s="68"/>
      <c r="AL1698" s="69"/>
      <c r="AM1698" s="68"/>
      <c r="AN1698" s="67"/>
      <c r="AO1698" s="72"/>
      <c r="AP1698" s="72"/>
      <c r="AQ1698" s="68"/>
      <c r="AR1698" s="4"/>
      <c r="AS1698" s="4"/>
      <c r="AT1698" s="4"/>
      <c r="AU1698" s="4"/>
      <c r="AV1698" s="4"/>
      <c r="AW1698" s="4"/>
      <c r="AX1698" s="8"/>
      <c r="BD1698" s="11"/>
      <c r="BE1698" s="11"/>
      <c r="BF1698" s="11"/>
      <c r="BG1698" s="11"/>
    </row>
    <row r="1699" spans="1:59" s="1" customFormat="1" ht="64.150000000000006" customHeight="1">
      <c r="A1699" s="217" t="s">
        <v>5185</v>
      </c>
      <c r="B1699" s="62" t="s">
        <v>23</v>
      </c>
      <c r="C1699" s="62" t="s">
        <v>959</v>
      </c>
      <c r="D1699" s="62" t="s">
        <v>957</v>
      </c>
      <c r="E1699" s="62" t="s">
        <v>958</v>
      </c>
      <c r="F1699" s="62" t="s">
        <v>888</v>
      </c>
      <c r="G1699" s="62" t="s">
        <v>35</v>
      </c>
      <c r="H1699" s="62">
        <v>0</v>
      </c>
      <c r="I1699" s="62">
        <v>470000000</v>
      </c>
      <c r="J1699" s="62" t="s">
        <v>25</v>
      </c>
      <c r="K1699" s="372" t="s">
        <v>3084</v>
      </c>
      <c r="L1699" s="62" t="s">
        <v>26</v>
      </c>
      <c r="M1699" s="430" t="s">
        <v>27</v>
      </c>
      <c r="N1699" s="225" t="s">
        <v>4442</v>
      </c>
      <c r="O1699" s="218" t="s">
        <v>28</v>
      </c>
      <c r="P1699" s="62" t="s">
        <v>764</v>
      </c>
      <c r="Q1699" s="62" t="s">
        <v>763</v>
      </c>
      <c r="R1699" s="62" t="s">
        <v>671</v>
      </c>
      <c r="S1699" s="66">
        <v>2000</v>
      </c>
      <c r="T1699" s="66">
        <f t="shared" si="58"/>
        <v>100000</v>
      </c>
      <c r="U1699" s="66">
        <f t="shared" si="59"/>
        <v>112000.00000000001</v>
      </c>
      <c r="V1699" s="182"/>
      <c r="W1699" s="182" t="s">
        <v>262</v>
      </c>
      <c r="X1699" s="66"/>
      <c r="Y1699" s="67"/>
      <c r="Z1699" s="69"/>
      <c r="AA1699" s="67"/>
      <c r="AB1699" s="69"/>
      <c r="AC1699" s="70"/>
      <c r="AD1699" s="70"/>
      <c r="AE1699" s="70"/>
      <c r="AF1699" s="70"/>
      <c r="AG1699" s="71"/>
      <c r="AH1699" s="318"/>
      <c r="AI1699" s="67"/>
      <c r="AJ1699" s="68"/>
      <c r="AK1699" s="68"/>
      <c r="AL1699" s="69"/>
      <c r="AM1699" s="68"/>
      <c r="AN1699" s="67"/>
      <c r="AO1699" s="72"/>
      <c r="AP1699" s="72"/>
      <c r="AQ1699" s="68"/>
      <c r="AR1699" s="4"/>
      <c r="AS1699" s="4"/>
      <c r="AT1699" s="4"/>
      <c r="AU1699" s="4"/>
      <c r="AV1699" s="4"/>
      <c r="AW1699" s="4"/>
      <c r="AX1699" s="8"/>
      <c r="BD1699" s="11"/>
      <c r="BE1699" s="11"/>
      <c r="BF1699" s="11"/>
      <c r="BG1699" s="11"/>
    </row>
    <row r="1700" spans="1:59" s="1" customFormat="1" ht="69" customHeight="1">
      <c r="A1700" s="217" t="s">
        <v>5186</v>
      </c>
      <c r="B1700" s="372" t="s">
        <v>23</v>
      </c>
      <c r="C1700" s="79" t="s">
        <v>4110</v>
      </c>
      <c r="D1700" s="79" t="s">
        <v>4111</v>
      </c>
      <c r="E1700" s="80" t="s">
        <v>4112</v>
      </c>
      <c r="F1700" s="81" t="s">
        <v>4113</v>
      </c>
      <c r="G1700" s="82" t="s">
        <v>35</v>
      </c>
      <c r="H1700" s="371">
        <v>0</v>
      </c>
      <c r="I1700" s="83">
        <v>470000000</v>
      </c>
      <c r="J1700" s="84" t="s">
        <v>25</v>
      </c>
      <c r="K1700" s="372" t="s">
        <v>3084</v>
      </c>
      <c r="L1700" s="64" t="s">
        <v>26</v>
      </c>
      <c r="M1700" s="226" t="s">
        <v>27</v>
      </c>
      <c r="N1700" s="225" t="s">
        <v>4442</v>
      </c>
      <c r="O1700" s="227" t="s">
        <v>28</v>
      </c>
      <c r="P1700" s="87" t="s">
        <v>764</v>
      </c>
      <c r="Q1700" s="87" t="s">
        <v>763</v>
      </c>
      <c r="R1700" s="87" t="s">
        <v>4233</v>
      </c>
      <c r="S1700" s="88">
        <v>3200</v>
      </c>
      <c r="T1700" s="89">
        <f t="shared" si="58"/>
        <v>576000</v>
      </c>
      <c r="U1700" s="90">
        <f t="shared" si="59"/>
        <v>645120.00000000012</v>
      </c>
      <c r="V1700" s="181"/>
      <c r="W1700" s="182">
        <v>2016</v>
      </c>
      <c r="X1700" s="89"/>
      <c r="Y1700" s="67"/>
      <c r="Z1700" s="69"/>
      <c r="AA1700" s="67"/>
      <c r="AB1700" s="69"/>
      <c r="AC1700" s="70"/>
      <c r="AD1700" s="70"/>
      <c r="AE1700" s="70"/>
      <c r="AF1700" s="70"/>
      <c r="AG1700" s="71"/>
      <c r="AH1700" s="318"/>
      <c r="AI1700" s="67"/>
      <c r="AJ1700" s="68"/>
      <c r="AK1700" s="68"/>
      <c r="AL1700" s="69"/>
      <c r="AM1700" s="68"/>
      <c r="AN1700" s="67"/>
      <c r="AO1700" s="72"/>
      <c r="AP1700" s="72"/>
      <c r="AQ1700" s="68"/>
      <c r="AR1700" s="4"/>
      <c r="AS1700" s="4"/>
      <c r="AT1700" s="4"/>
      <c r="AU1700" s="4"/>
      <c r="AV1700" s="4"/>
      <c r="AW1700" s="4"/>
      <c r="AX1700" s="8"/>
      <c r="BD1700" s="11"/>
      <c r="BE1700" s="11"/>
      <c r="BF1700" s="11"/>
      <c r="BG1700" s="11"/>
    </row>
    <row r="1701" spans="1:59" s="1" customFormat="1" ht="82.5" customHeight="1">
      <c r="A1701" s="217" t="s">
        <v>5187</v>
      </c>
      <c r="B1701" s="62" t="s">
        <v>23</v>
      </c>
      <c r="C1701" s="62" t="s">
        <v>1036</v>
      </c>
      <c r="D1701" s="62" t="s">
        <v>930</v>
      </c>
      <c r="E1701" s="62" t="s">
        <v>1037</v>
      </c>
      <c r="F1701" s="62" t="s">
        <v>867</v>
      </c>
      <c r="G1701" s="62" t="s">
        <v>35</v>
      </c>
      <c r="H1701" s="62">
        <v>0</v>
      </c>
      <c r="I1701" s="62">
        <v>470000000</v>
      </c>
      <c r="J1701" s="62" t="s">
        <v>25</v>
      </c>
      <c r="K1701" s="372" t="s">
        <v>3084</v>
      </c>
      <c r="L1701" s="62" t="s">
        <v>26</v>
      </c>
      <c r="M1701" s="430" t="s">
        <v>27</v>
      </c>
      <c r="N1701" s="225" t="s">
        <v>4442</v>
      </c>
      <c r="O1701" s="218" t="s">
        <v>28</v>
      </c>
      <c r="P1701" s="62" t="s">
        <v>976</v>
      </c>
      <c r="Q1701" s="62" t="s">
        <v>975</v>
      </c>
      <c r="R1701" s="62" t="s">
        <v>1143</v>
      </c>
      <c r="S1701" s="66">
        <v>600</v>
      </c>
      <c r="T1701" s="66">
        <f t="shared" si="58"/>
        <v>60000</v>
      </c>
      <c r="U1701" s="66">
        <f t="shared" si="59"/>
        <v>67200</v>
      </c>
      <c r="V1701" s="182"/>
      <c r="W1701" s="182" t="s">
        <v>262</v>
      </c>
      <c r="X1701" s="66"/>
      <c r="Y1701" s="67"/>
      <c r="Z1701" s="69"/>
      <c r="AA1701" s="67"/>
      <c r="AB1701" s="69"/>
      <c r="AC1701" s="70"/>
      <c r="AD1701" s="70"/>
      <c r="AE1701" s="70"/>
      <c r="AF1701" s="70"/>
      <c r="AG1701" s="71"/>
      <c r="AH1701" s="318"/>
      <c r="AI1701" s="67"/>
      <c r="AJ1701" s="68"/>
      <c r="AK1701" s="68"/>
      <c r="AL1701" s="69"/>
      <c r="AM1701" s="68"/>
      <c r="AN1701" s="67"/>
      <c r="AO1701" s="72"/>
      <c r="AP1701" s="72"/>
      <c r="AQ1701" s="68"/>
      <c r="AR1701" s="4"/>
      <c r="AS1701" s="4"/>
      <c r="AT1701" s="4"/>
      <c r="AU1701" s="4"/>
      <c r="AV1701" s="4"/>
      <c r="AW1701" s="4"/>
      <c r="AX1701" s="8"/>
      <c r="BD1701" s="11"/>
      <c r="BE1701" s="11"/>
      <c r="BF1701" s="11"/>
      <c r="BG1701" s="11"/>
    </row>
    <row r="1702" spans="1:59" s="1" customFormat="1" ht="48.6" customHeight="1">
      <c r="A1702" s="217" t="s">
        <v>5188</v>
      </c>
      <c r="B1702" s="62" t="s">
        <v>23</v>
      </c>
      <c r="C1702" s="62" t="s">
        <v>1036</v>
      </c>
      <c r="D1702" s="62" t="s">
        <v>930</v>
      </c>
      <c r="E1702" s="62" t="s">
        <v>1037</v>
      </c>
      <c r="F1702" s="62" t="s">
        <v>864</v>
      </c>
      <c r="G1702" s="62" t="s">
        <v>35</v>
      </c>
      <c r="H1702" s="62">
        <v>0</v>
      </c>
      <c r="I1702" s="62">
        <v>470000000</v>
      </c>
      <c r="J1702" s="62" t="s">
        <v>25</v>
      </c>
      <c r="K1702" s="372" t="s">
        <v>3084</v>
      </c>
      <c r="L1702" s="62" t="s">
        <v>26</v>
      </c>
      <c r="M1702" s="430" t="s">
        <v>27</v>
      </c>
      <c r="N1702" s="225" t="s">
        <v>4442</v>
      </c>
      <c r="O1702" s="218" t="s">
        <v>28</v>
      </c>
      <c r="P1702" s="62" t="s">
        <v>976</v>
      </c>
      <c r="Q1702" s="62" t="s">
        <v>975</v>
      </c>
      <c r="R1702" s="62" t="s">
        <v>3319</v>
      </c>
      <c r="S1702" s="66">
        <v>600</v>
      </c>
      <c r="T1702" s="66">
        <f t="shared" si="58"/>
        <v>24000</v>
      </c>
      <c r="U1702" s="66">
        <f t="shared" si="59"/>
        <v>26880.000000000004</v>
      </c>
      <c r="V1702" s="182"/>
      <c r="W1702" s="182" t="s">
        <v>262</v>
      </c>
      <c r="X1702" s="66"/>
      <c r="Y1702" s="67"/>
      <c r="Z1702" s="69"/>
      <c r="AA1702" s="67"/>
      <c r="AB1702" s="69"/>
      <c r="AC1702" s="70"/>
      <c r="AD1702" s="70"/>
      <c r="AE1702" s="70"/>
      <c r="AF1702" s="70"/>
      <c r="AG1702" s="71"/>
      <c r="AH1702" s="318"/>
      <c r="AI1702" s="67"/>
      <c r="AJ1702" s="68"/>
      <c r="AK1702" s="68"/>
      <c r="AL1702" s="69"/>
      <c r="AM1702" s="68"/>
      <c r="AN1702" s="67"/>
      <c r="AO1702" s="72"/>
      <c r="AP1702" s="72"/>
      <c r="AQ1702" s="68"/>
      <c r="AR1702" s="4"/>
      <c r="AS1702" s="4"/>
      <c r="AT1702" s="4"/>
      <c r="AU1702" s="4"/>
      <c r="AV1702" s="4"/>
      <c r="AW1702" s="4"/>
      <c r="AX1702" s="8"/>
      <c r="BD1702" s="11"/>
      <c r="BE1702" s="11"/>
      <c r="BF1702" s="11"/>
      <c r="BG1702" s="11"/>
    </row>
    <row r="1703" spans="1:59" s="1" customFormat="1" ht="49.9" customHeight="1">
      <c r="A1703" s="217" t="s">
        <v>5189</v>
      </c>
      <c r="B1703" s="62" t="s">
        <v>23</v>
      </c>
      <c r="C1703" s="62" t="s">
        <v>929</v>
      </c>
      <c r="D1703" s="62" t="s">
        <v>930</v>
      </c>
      <c r="E1703" s="62" t="s">
        <v>931</v>
      </c>
      <c r="F1703" s="62" t="s">
        <v>846</v>
      </c>
      <c r="G1703" s="62" t="s">
        <v>35</v>
      </c>
      <c r="H1703" s="62">
        <v>0</v>
      </c>
      <c r="I1703" s="62">
        <v>470000000</v>
      </c>
      <c r="J1703" s="62" t="s">
        <v>25</v>
      </c>
      <c r="K1703" s="372" t="s">
        <v>3084</v>
      </c>
      <c r="L1703" s="62" t="s">
        <v>26</v>
      </c>
      <c r="M1703" s="430" t="s">
        <v>27</v>
      </c>
      <c r="N1703" s="225" t="s">
        <v>4442</v>
      </c>
      <c r="O1703" s="218" t="s">
        <v>28</v>
      </c>
      <c r="P1703" s="62" t="s">
        <v>976</v>
      </c>
      <c r="Q1703" s="62" t="s">
        <v>975</v>
      </c>
      <c r="R1703" s="62" t="s">
        <v>739</v>
      </c>
      <c r="S1703" s="66">
        <v>1200</v>
      </c>
      <c r="T1703" s="66">
        <f t="shared" si="58"/>
        <v>24000</v>
      </c>
      <c r="U1703" s="66">
        <f t="shared" si="59"/>
        <v>26880.000000000004</v>
      </c>
      <c r="V1703" s="182"/>
      <c r="W1703" s="182" t="s">
        <v>262</v>
      </c>
      <c r="X1703" s="66"/>
      <c r="Y1703" s="67"/>
      <c r="Z1703" s="69"/>
      <c r="AA1703" s="67"/>
      <c r="AB1703" s="69"/>
      <c r="AC1703" s="70"/>
      <c r="AD1703" s="70"/>
      <c r="AE1703" s="70"/>
      <c r="AF1703" s="70"/>
      <c r="AG1703" s="71"/>
      <c r="AH1703" s="318"/>
      <c r="AI1703" s="67"/>
      <c r="AJ1703" s="68"/>
      <c r="AK1703" s="68"/>
      <c r="AL1703" s="69"/>
      <c r="AM1703" s="68"/>
      <c r="AN1703" s="67"/>
      <c r="AO1703" s="72"/>
      <c r="AP1703" s="72"/>
      <c r="AQ1703" s="68"/>
      <c r="AR1703" s="4"/>
      <c r="AS1703" s="4"/>
      <c r="AT1703" s="4"/>
      <c r="AU1703" s="4"/>
      <c r="AV1703" s="4"/>
      <c r="AW1703" s="4"/>
      <c r="AX1703" s="8"/>
      <c r="BD1703" s="11"/>
      <c r="BE1703" s="11"/>
      <c r="BF1703" s="11"/>
      <c r="BG1703" s="11"/>
    </row>
    <row r="1704" spans="1:59" s="1" customFormat="1" ht="43.9" customHeight="1">
      <c r="A1704" s="217" t="s">
        <v>5190</v>
      </c>
      <c r="B1704" s="62" t="s">
        <v>23</v>
      </c>
      <c r="C1704" s="62" t="s">
        <v>929</v>
      </c>
      <c r="D1704" s="62" t="s">
        <v>930</v>
      </c>
      <c r="E1704" s="62" t="s">
        <v>931</v>
      </c>
      <c r="F1704" s="62" t="s">
        <v>849</v>
      </c>
      <c r="G1704" s="62" t="s">
        <v>35</v>
      </c>
      <c r="H1704" s="62">
        <v>0</v>
      </c>
      <c r="I1704" s="62">
        <v>470000000</v>
      </c>
      <c r="J1704" s="62" t="s">
        <v>25</v>
      </c>
      <c r="K1704" s="372" t="s">
        <v>3084</v>
      </c>
      <c r="L1704" s="62" t="s">
        <v>26</v>
      </c>
      <c r="M1704" s="430" t="s">
        <v>27</v>
      </c>
      <c r="N1704" s="225" t="s">
        <v>4442</v>
      </c>
      <c r="O1704" s="218" t="s">
        <v>28</v>
      </c>
      <c r="P1704" s="62" t="s">
        <v>976</v>
      </c>
      <c r="Q1704" s="62" t="s">
        <v>975</v>
      </c>
      <c r="R1704" s="62" t="s">
        <v>4229</v>
      </c>
      <c r="S1704" s="66">
        <v>1200</v>
      </c>
      <c r="T1704" s="66">
        <f t="shared" si="58"/>
        <v>6000</v>
      </c>
      <c r="U1704" s="66">
        <f t="shared" si="59"/>
        <v>6720.0000000000009</v>
      </c>
      <c r="V1704" s="62"/>
      <c r="W1704" s="62" t="s">
        <v>262</v>
      </c>
      <c r="X1704" s="62"/>
      <c r="Y1704" s="67"/>
      <c r="Z1704" s="69"/>
      <c r="AA1704" s="67"/>
      <c r="AB1704" s="69"/>
      <c r="AC1704" s="70"/>
      <c r="AD1704" s="70"/>
      <c r="AE1704" s="70"/>
      <c r="AF1704" s="70"/>
      <c r="AG1704" s="71"/>
      <c r="AH1704" s="318"/>
      <c r="AI1704" s="67"/>
      <c r="AJ1704" s="68"/>
      <c r="AK1704" s="68"/>
      <c r="AL1704" s="69"/>
      <c r="AM1704" s="68"/>
      <c r="AN1704" s="67"/>
      <c r="AO1704" s="72"/>
      <c r="AP1704" s="72"/>
      <c r="AQ1704" s="68"/>
      <c r="AR1704" s="4"/>
      <c r="AS1704" s="4"/>
      <c r="AT1704" s="4"/>
      <c r="AU1704" s="4"/>
      <c r="AV1704" s="4"/>
      <c r="AW1704" s="4"/>
      <c r="AX1704" s="8"/>
      <c r="BD1704" s="11"/>
      <c r="BE1704" s="11"/>
      <c r="BF1704" s="11"/>
      <c r="BG1704" s="11"/>
    </row>
    <row r="1705" spans="1:59" s="1" customFormat="1" ht="43.9" customHeight="1">
      <c r="A1705" s="217" t="s">
        <v>5191</v>
      </c>
      <c r="B1705" s="62" t="s">
        <v>23</v>
      </c>
      <c r="C1705" s="62" t="s">
        <v>1036</v>
      </c>
      <c r="D1705" s="62" t="s">
        <v>930</v>
      </c>
      <c r="E1705" s="62" t="s">
        <v>1037</v>
      </c>
      <c r="F1705" s="62" t="s">
        <v>868</v>
      </c>
      <c r="G1705" s="62" t="s">
        <v>35</v>
      </c>
      <c r="H1705" s="62">
        <v>0</v>
      </c>
      <c r="I1705" s="62">
        <v>470000000</v>
      </c>
      <c r="J1705" s="62" t="s">
        <v>25</v>
      </c>
      <c r="K1705" s="372" t="s">
        <v>3084</v>
      </c>
      <c r="L1705" s="62" t="s">
        <v>26</v>
      </c>
      <c r="M1705" s="430" t="s">
        <v>27</v>
      </c>
      <c r="N1705" s="225" t="s">
        <v>4442</v>
      </c>
      <c r="O1705" s="218" t="s">
        <v>28</v>
      </c>
      <c r="P1705" s="62" t="s">
        <v>976</v>
      </c>
      <c r="Q1705" s="62" t="s">
        <v>975</v>
      </c>
      <c r="R1705" s="62" t="s">
        <v>739</v>
      </c>
      <c r="S1705" s="66">
        <v>600</v>
      </c>
      <c r="T1705" s="66">
        <f t="shared" si="58"/>
        <v>12000</v>
      </c>
      <c r="U1705" s="66">
        <f t="shared" si="59"/>
        <v>13440.000000000002</v>
      </c>
      <c r="V1705" s="182"/>
      <c r="W1705" s="182" t="s">
        <v>262</v>
      </c>
      <c r="X1705" s="182"/>
      <c r="Y1705" s="67"/>
      <c r="Z1705" s="69"/>
      <c r="AA1705" s="67"/>
      <c r="AB1705" s="69"/>
      <c r="AC1705" s="70"/>
      <c r="AD1705" s="70"/>
      <c r="AE1705" s="70"/>
      <c r="AF1705" s="70"/>
      <c r="AG1705" s="71"/>
      <c r="AH1705" s="318"/>
      <c r="AI1705" s="67"/>
      <c r="AJ1705" s="68"/>
      <c r="AK1705" s="68"/>
      <c r="AL1705" s="69"/>
      <c r="AM1705" s="68"/>
      <c r="AN1705" s="67"/>
      <c r="AO1705" s="72"/>
      <c r="AP1705" s="72"/>
      <c r="AQ1705" s="68"/>
      <c r="AR1705" s="4"/>
      <c r="AS1705" s="4"/>
      <c r="AT1705" s="4"/>
      <c r="AU1705" s="4"/>
      <c r="AV1705" s="4"/>
      <c r="AW1705" s="4"/>
      <c r="AX1705" s="8"/>
      <c r="BD1705" s="11"/>
      <c r="BE1705" s="11"/>
      <c r="BF1705" s="11"/>
      <c r="BG1705" s="11"/>
    </row>
    <row r="1706" spans="1:59" s="1" customFormat="1" ht="43.9" customHeight="1">
      <c r="A1706" s="217" t="s">
        <v>5192</v>
      </c>
      <c r="B1706" s="62" t="s">
        <v>23</v>
      </c>
      <c r="C1706" s="62" t="s">
        <v>1029</v>
      </c>
      <c r="D1706" s="62" t="s">
        <v>1011</v>
      </c>
      <c r="E1706" s="62" t="s">
        <v>1028</v>
      </c>
      <c r="F1706" s="62" t="s">
        <v>865</v>
      </c>
      <c r="G1706" s="62" t="s">
        <v>35</v>
      </c>
      <c r="H1706" s="62">
        <v>0</v>
      </c>
      <c r="I1706" s="62">
        <v>470000000</v>
      </c>
      <c r="J1706" s="62" t="s">
        <v>25</v>
      </c>
      <c r="K1706" s="372" t="s">
        <v>3084</v>
      </c>
      <c r="L1706" s="62" t="s">
        <v>26</v>
      </c>
      <c r="M1706" s="430" t="s">
        <v>27</v>
      </c>
      <c r="N1706" s="225" t="s">
        <v>4442</v>
      </c>
      <c r="O1706" s="218" t="s">
        <v>28</v>
      </c>
      <c r="P1706" s="62" t="s">
        <v>976</v>
      </c>
      <c r="Q1706" s="62" t="s">
        <v>975</v>
      </c>
      <c r="R1706" s="62" t="s">
        <v>950</v>
      </c>
      <c r="S1706" s="66">
        <v>200</v>
      </c>
      <c r="T1706" s="66">
        <f t="shared" si="58"/>
        <v>33600</v>
      </c>
      <c r="U1706" s="66">
        <f t="shared" si="59"/>
        <v>37632</v>
      </c>
      <c r="V1706" s="182"/>
      <c r="W1706" s="182" t="s">
        <v>262</v>
      </c>
      <c r="X1706" s="182"/>
      <c r="Y1706" s="67"/>
      <c r="Z1706" s="69"/>
      <c r="AA1706" s="67"/>
      <c r="AB1706" s="69"/>
      <c r="AC1706" s="70"/>
      <c r="AD1706" s="70"/>
      <c r="AE1706" s="70"/>
      <c r="AF1706" s="70"/>
      <c r="AG1706" s="71"/>
      <c r="AH1706" s="318"/>
      <c r="AI1706" s="67"/>
      <c r="AJ1706" s="68"/>
      <c r="AK1706" s="68"/>
      <c r="AL1706" s="69"/>
      <c r="AM1706" s="68"/>
      <c r="AN1706" s="67"/>
      <c r="AO1706" s="72"/>
      <c r="AP1706" s="72"/>
      <c r="AQ1706" s="68"/>
      <c r="AR1706" s="4"/>
      <c r="AS1706" s="4"/>
      <c r="AT1706" s="4"/>
      <c r="AU1706" s="4"/>
      <c r="AV1706" s="4"/>
      <c r="AW1706" s="4"/>
      <c r="AX1706" s="8"/>
      <c r="BD1706" s="11"/>
      <c r="BE1706" s="11"/>
      <c r="BF1706" s="11"/>
      <c r="BG1706" s="11"/>
    </row>
    <row r="1707" spans="1:59" s="1" customFormat="1" ht="43.9" customHeight="1">
      <c r="A1707" s="217" t="s">
        <v>5193</v>
      </c>
      <c r="B1707" s="62" t="s">
        <v>23</v>
      </c>
      <c r="C1707" s="63" t="s">
        <v>1502</v>
      </c>
      <c r="D1707" s="63" t="s">
        <v>1034</v>
      </c>
      <c r="E1707" s="63" t="s">
        <v>1035</v>
      </c>
      <c r="F1707" s="62" t="s">
        <v>893</v>
      </c>
      <c r="G1707" s="62" t="s">
        <v>35</v>
      </c>
      <c r="H1707" s="62">
        <v>0</v>
      </c>
      <c r="I1707" s="62">
        <v>470000000</v>
      </c>
      <c r="J1707" s="62" t="s">
        <v>25</v>
      </c>
      <c r="K1707" s="372" t="s">
        <v>3084</v>
      </c>
      <c r="L1707" s="62" t="s">
        <v>26</v>
      </c>
      <c r="M1707" s="430" t="s">
        <v>27</v>
      </c>
      <c r="N1707" s="225" t="s">
        <v>4442</v>
      </c>
      <c r="O1707" s="218" t="s">
        <v>28</v>
      </c>
      <c r="P1707" s="62">
        <v>796</v>
      </c>
      <c r="Q1707" s="62" t="s">
        <v>29</v>
      </c>
      <c r="R1707" s="62" t="s">
        <v>3132</v>
      </c>
      <c r="S1707" s="66">
        <v>400</v>
      </c>
      <c r="T1707" s="66">
        <f t="shared" si="58"/>
        <v>4000</v>
      </c>
      <c r="U1707" s="66">
        <f t="shared" si="59"/>
        <v>4480</v>
      </c>
      <c r="V1707" s="182"/>
      <c r="W1707" s="182" t="s">
        <v>262</v>
      </c>
      <c r="X1707" s="182"/>
      <c r="Y1707" s="67"/>
      <c r="Z1707" s="69"/>
      <c r="AA1707" s="67"/>
      <c r="AB1707" s="69"/>
      <c r="AC1707" s="70"/>
      <c r="AD1707" s="70"/>
      <c r="AE1707" s="70"/>
      <c r="AF1707" s="70"/>
      <c r="AG1707" s="71"/>
      <c r="AH1707" s="318"/>
      <c r="AI1707" s="67"/>
      <c r="AJ1707" s="68"/>
      <c r="AK1707" s="68"/>
      <c r="AL1707" s="69"/>
      <c r="AM1707" s="68"/>
      <c r="AN1707" s="67"/>
      <c r="AO1707" s="72"/>
      <c r="AP1707" s="72"/>
      <c r="AQ1707" s="68"/>
      <c r="AR1707" s="4"/>
      <c r="AS1707" s="4"/>
      <c r="AT1707" s="4"/>
      <c r="AU1707" s="4"/>
      <c r="AV1707" s="4"/>
      <c r="AW1707" s="4"/>
      <c r="AX1707" s="8"/>
      <c r="BD1707" s="11"/>
      <c r="BE1707" s="11"/>
      <c r="BF1707" s="11"/>
      <c r="BG1707" s="11"/>
    </row>
    <row r="1708" spans="1:59" s="1" customFormat="1" ht="43.9" customHeight="1">
      <c r="A1708" s="217" t="s">
        <v>5194</v>
      </c>
      <c r="B1708" s="372" t="s">
        <v>23</v>
      </c>
      <c r="C1708" s="79" t="s">
        <v>4133</v>
      </c>
      <c r="D1708" s="79" t="s">
        <v>4134</v>
      </c>
      <c r="E1708" s="80" t="s">
        <v>4135</v>
      </c>
      <c r="F1708" s="91" t="s">
        <v>4136</v>
      </c>
      <c r="G1708" s="82" t="s">
        <v>35</v>
      </c>
      <c r="H1708" s="371">
        <v>0</v>
      </c>
      <c r="I1708" s="83">
        <v>470000000</v>
      </c>
      <c r="J1708" s="84" t="s">
        <v>25</v>
      </c>
      <c r="K1708" s="372" t="s">
        <v>3084</v>
      </c>
      <c r="L1708" s="64" t="s">
        <v>26</v>
      </c>
      <c r="M1708" s="226" t="s">
        <v>27</v>
      </c>
      <c r="N1708" s="225" t="s">
        <v>4442</v>
      </c>
      <c r="O1708" s="227" t="s">
        <v>28</v>
      </c>
      <c r="P1708" s="87">
        <v>796</v>
      </c>
      <c r="Q1708" s="87" t="s">
        <v>29</v>
      </c>
      <c r="R1708" s="87" t="s">
        <v>739</v>
      </c>
      <c r="S1708" s="88">
        <v>500</v>
      </c>
      <c r="T1708" s="89">
        <f t="shared" si="58"/>
        <v>10000</v>
      </c>
      <c r="U1708" s="90">
        <f t="shared" si="59"/>
        <v>11200.000000000002</v>
      </c>
      <c r="V1708" s="181"/>
      <c r="W1708" s="182">
        <v>2016</v>
      </c>
      <c r="X1708" s="182"/>
      <c r="Y1708" s="67"/>
      <c r="Z1708" s="69"/>
      <c r="AA1708" s="67"/>
      <c r="AB1708" s="192"/>
      <c r="AC1708" s="70"/>
      <c r="AD1708" s="70"/>
      <c r="AE1708" s="70"/>
      <c r="AF1708" s="70"/>
      <c r="AG1708" s="71"/>
      <c r="AH1708" s="318"/>
      <c r="AI1708" s="67"/>
      <c r="AJ1708" s="68"/>
      <c r="AK1708" s="68"/>
      <c r="AL1708" s="69"/>
      <c r="AM1708" s="68"/>
      <c r="AN1708" s="67"/>
      <c r="AO1708" s="72"/>
      <c r="AP1708" s="72"/>
      <c r="AQ1708" s="68"/>
      <c r="AR1708" s="4"/>
      <c r="AS1708" s="4"/>
      <c r="AT1708" s="4"/>
      <c r="AU1708" s="4"/>
      <c r="AV1708" s="4"/>
      <c r="AW1708" s="4"/>
      <c r="AX1708" s="8"/>
      <c r="BD1708" s="11"/>
      <c r="BE1708" s="11"/>
      <c r="BF1708" s="11"/>
      <c r="BG1708" s="11"/>
    </row>
    <row r="1709" spans="1:59" s="1" customFormat="1" ht="43.9" customHeight="1">
      <c r="A1709" s="217" t="s">
        <v>5195</v>
      </c>
      <c r="B1709" s="62" t="s">
        <v>23</v>
      </c>
      <c r="C1709" s="62" t="s">
        <v>1032</v>
      </c>
      <c r="D1709" s="62" t="s">
        <v>1030</v>
      </c>
      <c r="E1709" s="62" t="s">
        <v>1031</v>
      </c>
      <c r="F1709" s="62" t="s">
        <v>843</v>
      </c>
      <c r="G1709" s="62" t="s">
        <v>35</v>
      </c>
      <c r="H1709" s="62">
        <v>0</v>
      </c>
      <c r="I1709" s="62">
        <v>470000000</v>
      </c>
      <c r="J1709" s="62" t="s">
        <v>25</v>
      </c>
      <c r="K1709" s="372" t="s">
        <v>3084</v>
      </c>
      <c r="L1709" s="62" t="s">
        <v>26</v>
      </c>
      <c r="M1709" s="430" t="s">
        <v>27</v>
      </c>
      <c r="N1709" s="225" t="s">
        <v>4442</v>
      </c>
      <c r="O1709" s="218" t="s">
        <v>28</v>
      </c>
      <c r="P1709" s="62" t="s">
        <v>976</v>
      </c>
      <c r="Q1709" s="62" t="s">
        <v>975</v>
      </c>
      <c r="R1709" s="62" t="s">
        <v>1146</v>
      </c>
      <c r="S1709" s="66">
        <v>600</v>
      </c>
      <c r="T1709" s="66">
        <f t="shared" si="58"/>
        <v>36000</v>
      </c>
      <c r="U1709" s="66">
        <f t="shared" si="59"/>
        <v>40320.000000000007</v>
      </c>
      <c r="V1709" s="182"/>
      <c r="W1709" s="182" t="s">
        <v>262</v>
      </c>
      <c r="X1709" s="182"/>
      <c r="Y1709" s="67"/>
      <c r="Z1709" s="69"/>
      <c r="AA1709" s="67"/>
      <c r="AB1709" s="69"/>
      <c r="AC1709" s="70"/>
      <c r="AD1709" s="70"/>
      <c r="AE1709" s="70"/>
      <c r="AF1709" s="70"/>
      <c r="AG1709" s="71"/>
      <c r="AH1709" s="318"/>
      <c r="AI1709" s="67"/>
      <c r="AJ1709" s="68"/>
      <c r="AK1709" s="68"/>
      <c r="AL1709" s="69"/>
      <c r="AM1709" s="68"/>
      <c r="AN1709" s="67"/>
      <c r="AO1709" s="72"/>
      <c r="AP1709" s="72"/>
      <c r="AQ1709" s="68"/>
      <c r="AR1709" s="4"/>
      <c r="AS1709" s="4"/>
      <c r="AT1709" s="4"/>
      <c r="AU1709" s="4"/>
      <c r="AV1709" s="4"/>
      <c r="AW1709" s="4"/>
      <c r="AX1709" s="8"/>
      <c r="BD1709" s="11"/>
      <c r="BE1709" s="11"/>
      <c r="BF1709" s="11"/>
      <c r="BG1709" s="11"/>
    </row>
    <row r="1710" spans="1:59" s="1" customFormat="1" ht="43.9" customHeight="1">
      <c r="A1710" s="217" t="s">
        <v>5196</v>
      </c>
      <c r="B1710" s="62" t="s">
        <v>23</v>
      </c>
      <c r="C1710" s="62" t="s">
        <v>916</v>
      </c>
      <c r="D1710" s="62" t="s">
        <v>917</v>
      </c>
      <c r="E1710" s="62" t="s">
        <v>3109</v>
      </c>
      <c r="F1710" s="62" t="s">
        <v>844</v>
      </c>
      <c r="G1710" s="62" t="s">
        <v>35</v>
      </c>
      <c r="H1710" s="62">
        <v>0</v>
      </c>
      <c r="I1710" s="62">
        <v>470000000</v>
      </c>
      <c r="J1710" s="62" t="s">
        <v>25</v>
      </c>
      <c r="K1710" s="372" t="s">
        <v>3084</v>
      </c>
      <c r="L1710" s="62" t="s">
        <v>26</v>
      </c>
      <c r="M1710" s="430" t="s">
        <v>27</v>
      </c>
      <c r="N1710" s="225" t="s">
        <v>4442</v>
      </c>
      <c r="O1710" s="218" t="s">
        <v>28</v>
      </c>
      <c r="P1710" s="62" t="s">
        <v>192</v>
      </c>
      <c r="Q1710" s="62" t="s">
        <v>36</v>
      </c>
      <c r="R1710" s="62" t="s">
        <v>3319</v>
      </c>
      <c r="S1710" s="537">
        <v>600</v>
      </c>
      <c r="T1710" s="66">
        <f t="shared" si="58"/>
        <v>24000</v>
      </c>
      <c r="U1710" s="66">
        <f t="shared" si="59"/>
        <v>26880.000000000004</v>
      </c>
      <c r="V1710" s="182"/>
      <c r="W1710" s="182" t="s">
        <v>262</v>
      </c>
      <c r="X1710" s="182"/>
      <c r="Y1710" s="67"/>
      <c r="Z1710" s="69"/>
      <c r="AA1710" s="67"/>
      <c r="AB1710" s="69"/>
      <c r="AC1710" s="70"/>
      <c r="AD1710" s="70"/>
      <c r="AE1710" s="70"/>
      <c r="AF1710" s="70"/>
      <c r="AG1710" s="71"/>
      <c r="AH1710" s="318"/>
      <c r="AI1710" s="67"/>
      <c r="AJ1710" s="68"/>
      <c r="AK1710" s="68"/>
      <c r="AL1710" s="69"/>
      <c r="AM1710" s="68"/>
      <c r="AN1710" s="67"/>
      <c r="AO1710" s="72"/>
      <c r="AP1710" s="72"/>
      <c r="AQ1710" s="68"/>
      <c r="AR1710" s="4"/>
      <c r="AS1710" s="4"/>
      <c r="AT1710" s="4"/>
      <c r="AU1710" s="4"/>
      <c r="AV1710" s="4"/>
      <c r="AW1710" s="4"/>
      <c r="AX1710" s="8"/>
      <c r="BD1710" s="11"/>
      <c r="BE1710" s="11"/>
      <c r="BF1710" s="11"/>
      <c r="BG1710" s="11"/>
    </row>
    <row r="1711" spans="1:59" s="1" customFormat="1" ht="43.9" customHeight="1">
      <c r="A1711" s="217" t="s">
        <v>5197</v>
      </c>
      <c r="B1711" s="62" t="s">
        <v>23</v>
      </c>
      <c r="C1711" s="62" t="s">
        <v>4106</v>
      </c>
      <c r="D1711" s="62" t="s">
        <v>4107</v>
      </c>
      <c r="E1711" s="62" t="s">
        <v>4108</v>
      </c>
      <c r="F1711" s="91" t="s">
        <v>4109</v>
      </c>
      <c r="G1711" s="62" t="s">
        <v>35</v>
      </c>
      <c r="H1711" s="62">
        <v>0</v>
      </c>
      <c r="I1711" s="62">
        <v>470000000</v>
      </c>
      <c r="J1711" s="62" t="s">
        <v>25</v>
      </c>
      <c r="K1711" s="372" t="s">
        <v>3084</v>
      </c>
      <c r="L1711" s="62" t="s">
        <v>26</v>
      </c>
      <c r="M1711" s="430" t="s">
        <v>27</v>
      </c>
      <c r="N1711" s="225" t="s">
        <v>4442</v>
      </c>
      <c r="O1711" s="218" t="s">
        <v>28</v>
      </c>
      <c r="P1711" s="62">
        <v>796</v>
      </c>
      <c r="Q1711" s="62" t="s">
        <v>29</v>
      </c>
      <c r="R1711" s="244">
        <v>15</v>
      </c>
      <c r="S1711" s="249">
        <v>600</v>
      </c>
      <c r="T1711" s="101">
        <f t="shared" si="58"/>
        <v>9000</v>
      </c>
      <c r="U1711" s="66">
        <f t="shared" si="59"/>
        <v>10080.000000000002</v>
      </c>
      <c r="V1711" s="182"/>
      <c r="W1711" s="182">
        <v>2016</v>
      </c>
      <c r="X1711" s="182"/>
      <c r="Y1711" s="67"/>
      <c r="Z1711" s="69"/>
      <c r="AA1711" s="67"/>
      <c r="AB1711" s="538"/>
      <c r="AC1711" s="539"/>
      <c r="AD1711" s="70"/>
      <c r="AE1711" s="70"/>
      <c r="AF1711" s="70"/>
      <c r="AG1711" s="71"/>
      <c r="AH1711" s="318"/>
      <c r="AI1711" s="67"/>
      <c r="AJ1711" s="68"/>
      <c r="AK1711" s="68"/>
      <c r="AL1711" s="69"/>
      <c r="AM1711" s="68"/>
      <c r="AN1711" s="67"/>
      <c r="AO1711" s="72"/>
      <c r="AP1711" s="72"/>
      <c r="AQ1711" s="68"/>
      <c r="AR1711" s="4"/>
      <c r="AS1711" s="4"/>
      <c r="AT1711" s="4"/>
      <c r="AU1711" s="4"/>
      <c r="AV1711" s="4"/>
      <c r="AW1711" s="4"/>
      <c r="AX1711" s="8"/>
      <c r="BD1711" s="11"/>
      <c r="BE1711" s="11"/>
      <c r="BF1711" s="11"/>
      <c r="BG1711" s="11"/>
    </row>
    <row r="1712" spans="1:59" s="1" customFormat="1" ht="75" customHeight="1">
      <c r="A1712" s="217" t="s">
        <v>5198</v>
      </c>
      <c r="B1712" s="372" t="s">
        <v>23</v>
      </c>
      <c r="C1712" s="79" t="s">
        <v>5071</v>
      </c>
      <c r="D1712" s="79" t="s">
        <v>4198</v>
      </c>
      <c r="E1712" s="80" t="s">
        <v>5072</v>
      </c>
      <c r="F1712" s="81" t="s">
        <v>4200</v>
      </c>
      <c r="G1712" s="82" t="s">
        <v>35</v>
      </c>
      <c r="H1712" s="371">
        <v>0</v>
      </c>
      <c r="I1712" s="83">
        <v>470000000</v>
      </c>
      <c r="J1712" s="84" t="s">
        <v>25</v>
      </c>
      <c r="K1712" s="372" t="s">
        <v>3084</v>
      </c>
      <c r="L1712" s="64" t="s">
        <v>26</v>
      </c>
      <c r="M1712" s="226" t="s">
        <v>27</v>
      </c>
      <c r="N1712" s="225" t="s">
        <v>4442</v>
      </c>
      <c r="O1712" s="227" t="s">
        <v>28</v>
      </c>
      <c r="P1712" s="87" t="s">
        <v>942</v>
      </c>
      <c r="Q1712" s="87" t="s">
        <v>939</v>
      </c>
      <c r="R1712" s="87" t="s">
        <v>4229</v>
      </c>
      <c r="S1712" s="88">
        <v>2000</v>
      </c>
      <c r="T1712" s="89">
        <f t="shared" si="58"/>
        <v>10000</v>
      </c>
      <c r="U1712" s="90">
        <f t="shared" si="59"/>
        <v>11200.000000000002</v>
      </c>
      <c r="V1712" s="181"/>
      <c r="W1712" s="182">
        <v>2016</v>
      </c>
      <c r="X1712" s="182"/>
      <c r="Y1712" s="67"/>
      <c r="Z1712" s="69"/>
      <c r="AA1712" s="67"/>
      <c r="AB1712" s="192"/>
      <c r="AC1712" s="70"/>
      <c r="AD1712" s="70"/>
      <c r="AE1712" s="70"/>
      <c r="AF1712" s="70"/>
      <c r="AG1712" s="71"/>
      <c r="AH1712" s="318"/>
      <c r="AI1712" s="67"/>
      <c r="AJ1712" s="68"/>
      <c r="AK1712" s="68"/>
      <c r="AL1712" s="69"/>
      <c r="AM1712" s="68"/>
      <c r="AN1712" s="67"/>
      <c r="AO1712" s="72"/>
      <c r="AP1712" s="72"/>
      <c r="AQ1712" s="68"/>
      <c r="AR1712" s="4"/>
      <c r="AS1712" s="4"/>
      <c r="AT1712" s="4"/>
      <c r="AU1712" s="4"/>
      <c r="AV1712" s="4"/>
      <c r="AW1712" s="4"/>
      <c r="AX1712" s="8"/>
      <c r="BD1712" s="11"/>
      <c r="BE1712" s="11"/>
      <c r="BF1712" s="11"/>
      <c r="BG1712" s="11"/>
    </row>
    <row r="1713" spans="1:59" s="1" customFormat="1" ht="75" customHeight="1">
      <c r="A1713" s="217" t="s">
        <v>5199</v>
      </c>
      <c r="B1713" s="372" t="s">
        <v>23</v>
      </c>
      <c r="C1713" s="79" t="s">
        <v>4181</v>
      </c>
      <c r="D1713" s="473" t="s">
        <v>1492</v>
      </c>
      <c r="E1713" s="80" t="s">
        <v>1493</v>
      </c>
      <c r="F1713" s="81" t="s">
        <v>4182</v>
      </c>
      <c r="G1713" s="82" t="s">
        <v>35</v>
      </c>
      <c r="H1713" s="371">
        <v>0</v>
      </c>
      <c r="I1713" s="83">
        <v>470000000</v>
      </c>
      <c r="J1713" s="84" t="s">
        <v>25</v>
      </c>
      <c r="K1713" s="372" t="s">
        <v>3084</v>
      </c>
      <c r="L1713" s="64" t="s">
        <v>26</v>
      </c>
      <c r="M1713" s="226" t="s">
        <v>27</v>
      </c>
      <c r="N1713" s="225" t="s">
        <v>4442</v>
      </c>
      <c r="O1713" s="227" t="s">
        <v>28</v>
      </c>
      <c r="P1713" s="87">
        <v>778</v>
      </c>
      <c r="Q1713" s="87" t="s">
        <v>798</v>
      </c>
      <c r="R1713" s="87" t="s">
        <v>739</v>
      </c>
      <c r="S1713" s="88">
        <v>1600</v>
      </c>
      <c r="T1713" s="89">
        <f t="shared" si="58"/>
        <v>32000</v>
      </c>
      <c r="U1713" s="90">
        <f t="shared" si="59"/>
        <v>35840</v>
      </c>
      <c r="V1713" s="181"/>
      <c r="W1713" s="540">
        <v>2016</v>
      </c>
      <c r="X1713" s="182"/>
      <c r="Y1713" s="67"/>
      <c r="Z1713" s="69"/>
      <c r="AA1713" s="67"/>
      <c r="AB1713" s="192"/>
      <c r="AC1713" s="70"/>
      <c r="AD1713" s="70"/>
      <c r="AE1713" s="70"/>
      <c r="AF1713" s="70"/>
      <c r="AG1713" s="71"/>
      <c r="AH1713" s="318"/>
      <c r="AI1713" s="67"/>
      <c r="AJ1713" s="68"/>
      <c r="AK1713" s="68"/>
      <c r="AL1713" s="69"/>
      <c r="AM1713" s="68"/>
      <c r="AN1713" s="67"/>
      <c r="AO1713" s="72"/>
      <c r="AP1713" s="72"/>
      <c r="AQ1713" s="68"/>
      <c r="AR1713" s="4"/>
      <c r="AS1713" s="4"/>
      <c r="AT1713" s="4"/>
      <c r="AU1713" s="4"/>
      <c r="AV1713" s="4"/>
      <c r="AW1713" s="4"/>
      <c r="AX1713" s="8"/>
      <c r="BD1713" s="11"/>
      <c r="BE1713" s="11"/>
      <c r="BF1713" s="11"/>
      <c r="BG1713" s="11"/>
    </row>
    <row r="1714" spans="1:59" s="1" customFormat="1" ht="75" customHeight="1">
      <c r="A1714" s="217" t="s">
        <v>5200</v>
      </c>
      <c r="B1714" s="372" t="s">
        <v>23</v>
      </c>
      <c r="C1714" s="79" t="s">
        <v>4206</v>
      </c>
      <c r="D1714" s="79" t="s">
        <v>4207</v>
      </c>
      <c r="E1714" s="80" t="s">
        <v>4208</v>
      </c>
      <c r="F1714" s="81" t="s">
        <v>5069</v>
      </c>
      <c r="G1714" s="82" t="s">
        <v>35</v>
      </c>
      <c r="H1714" s="371">
        <v>0</v>
      </c>
      <c r="I1714" s="83">
        <v>470000000</v>
      </c>
      <c r="J1714" s="84" t="s">
        <v>25</v>
      </c>
      <c r="K1714" s="372" t="s">
        <v>3084</v>
      </c>
      <c r="L1714" s="64" t="s">
        <v>26</v>
      </c>
      <c r="M1714" s="226" t="s">
        <v>27</v>
      </c>
      <c r="N1714" s="225" t="s">
        <v>4442</v>
      </c>
      <c r="O1714" s="227" t="s">
        <v>28</v>
      </c>
      <c r="P1714" s="87">
        <v>778</v>
      </c>
      <c r="Q1714" s="87" t="s">
        <v>798</v>
      </c>
      <c r="R1714" s="87" t="s">
        <v>4063</v>
      </c>
      <c r="S1714" s="88">
        <v>1200</v>
      </c>
      <c r="T1714" s="89">
        <f t="shared" si="58"/>
        <v>2400</v>
      </c>
      <c r="U1714" s="90">
        <f t="shared" si="59"/>
        <v>2688.0000000000005</v>
      </c>
      <c r="V1714" s="181"/>
      <c r="W1714" s="182">
        <v>2016</v>
      </c>
      <c r="X1714" s="182"/>
      <c r="Y1714" s="67"/>
      <c r="Z1714" s="69"/>
      <c r="AA1714" s="67"/>
      <c r="AB1714" s="192"/>
      <c r="AC1714" s="70"/>
      <c r="AD1714" s="70"/>
      <c r="AE1714" s="70"/>
      <c r="AF1714" s="70"/>
      <c r="AG1714" s="71"/>
      <c r="AH1714" s="318"/>
      <c r="AI1714" s="67"/>
      <c r="AJ1714" s="68"/>
      <c r="AK1714" s="68"/>
      <c r="AL1714" s="69"/>
      <c r="AM1714" s="68"/>
      <c r="AN1714" s="67"/>
      <c r="AO1714" s="72"/>
      <c r="AP1714" s="72"/>
      <c r="AQ1714" s="68"/>
      <c r="AR1714" s="4"/>
      <c r="AS1714" s="4"/>
      <c r="AT1714" s="4"/>
      <c r="AU1714" s="4"/>
      <c r="AV1714" s="4"/>
      <c r="AW1714" s="4"/>
      <c r="AX1714" s="8"/>
      <c r="BD1714" s="11"/>
      <c r="BE1714" s="11"/>
      <c r="BF1714" s="11"/>
      <c r="BG1714" s="11"/>
    </row>
    <row r="1715" spans="1:59" s="1" customFormat="1" ht="75" customHeight="1">
      <c r="A1715" s="217" t="s">
        <v>5201</v>
      </c>
      <c r="B1715" s="372" t="s">
        <v>23</v>
      </c>
      <c r="C1715" s="79" t="s">
        <v>4206</v>
      </c>
      <c r="D1715" s="79" t="s">
        <v>4207</v>
      </c>
      <c r="E1715" s="80" t="s">
        <v>4208</v>
      </c>
      <c r="F1715" s="81" t="s">
        <v>5070</v>
      </c>
      <c r="G1715" s="82" t="s">
        <v>35</v>
      </c>
      <c r="H1715" s="371">
        <v>0</v>
      </c>
      <c r="I1715" s="83">
        <v>470000000</v>
      </c>
      <c r="J1715" s="84" t="s">
        <v>25</v>
      </c>
      <c r="K1715" s="372" t="s">
        <v>3084</v>
      </c>
      <c r="L1715" s="64" t="s">
        <v>26</v>
      </c>
      <c r="M1715" s="226" t="s">
        <v>27</v>
      </c>
      <c r="N1715" s="225" t="s">
        <v>4442</v>
      </c>
      <c r="O1715" s="227" t="s">
        <v>28</v>
      </c>
      <c r="P1715" s="87">
        <v>778</v>
      </c>
      <c r="Q1715" s="87" t="s">
        <v>798</v>
      </c>
      <c r="R1715" s="87" t="s">
        <v>813</v>
      </c>
      <c r="S1715" s="88">
        <v>2100</v>
      </c>
      <c r="T1715" s="89">
        <f t="shared" si="58"/>
        <v>2100</v>
      </c>
      <c r="U1715" s="90">
        <f t="shared" si="59"/>
        <v>2352</v>
      </c>
      <c r="V1715" s="181"/>
      <c r="W1715" s="182">
        <v>2016</v>
      </c>
      <c r="X1715" s="182"/>
      <c r="Y1715" s="67"/>
      <c r="Z1715" s="69"/>
      <c r="AA1715" s="67"/>
      <c r="AB1715" s="192"/>
      <c r="AC1715" s="70"/>
      <c r="AD1715" s="70"/>
      <c r="AE1715" s="70"/>
      <c r="AF1715" s="70"/>
      <c r="AG1715" s="71"/>
      <c r="AH1715" s="318"/>
      <c r="AI1715" s="67"/>
      <c r="AJ1715" s="68"/>
      <c r="AK1715" s="68"/>
      <c r="AL1715" s="69"/>
      <c r="AM1715" s="68"/>
      <c r="AN1715" s="67"/>
      <c r="AO1715" s="72"/>
      <c r="AP1715" s="72"/>
      <c r="AQ1715" s="68"/>
      <c r="AR1715" s="4"/>
      <c r="AS1715" s="4"/>
      <c r="AT1715" s="4"/>
      <c r="AU1715" s="4"/>
      <c r="AV1715" s="4"/>
      <c r="AW1715" s="4"/>
      <c r="AX1715" s="8"/>
      <c r="BD1715" s="11"/>
      <c r="BE1715" s="11"/>
      <c r="BF1715" s="11"/>
      <c r="BG1715" s="11"/>
    </row>
    <row r="1716" spans="1:59" s="1" customFormat="1" ht="75" customHeight="1">
      <c r="A1716" s="217" t="s">
        <v>5202</v>
      </c>
      <c r="B1716" s="372" t="s">
        <v>23</v>
      </c>
      <c r="C1716" s="79" t="s">
        <v>4128</v>
      </c>
      <c r="D1716" s="79" t="s">
        <v>4129</v>
      </c>
      <c r="E1716" s="80" t="s">
        <v>4130</v>
      </c>
      <c r="F1716" s="81" t="s">
        <v>4131</v>
      </c>
      <c r="G1716" s="82" t="s">
        <v>35</v>
      </c>
      <c r="H1716" s="371">
        <v>0</v>
      </c>
      <c r="I1716" s="83">
        <v>470000000</v>
      </c>
      <c r="J1716" s="84" t="s">
        <v>25</v>
      </c>
      <c r="K1716" s="372" t="s">
        <v>3084</v>
      </c>
      <c r="L1716" s="64" t="s">
        <v>26</v>
      </c>
      <c r="M1716" s="226" t="s">
        <v>27</v>
      </c>
      <c r="N1716" s="225" t="s">
        <v>4442</v>
      </c>
      <c r="O1716" s="227" t="s">
        <v>28</v>
      </c>
      <c r="P1716" s="62" t="s">
        <v>976</v>
      </c>
      <c r="Q1716" s="62" t="s">
        <v>975</v>
      </c>
      <c r="R1716" s="87" t="s">
        <v>3132</v>
      </c>
      <c r="S1716" s="88">
        <v>1800</v>
      </c>
      <c r="T1716" s="89">
        <f t="shared" si="58"/>
        <v>18000</v>
      </c>
      <c r="U1716" s="90">
        <f t="shared" si="59"/>
        <v>20160.000000000004</v>
      </c>
      <c r="V1716" s="181"/>
      <c r="W1716" s="182">
        <v>2016</v>
      </c>
      <c r="X1716" s="182"/>
      <c r="Y1716" s="67"/>
      <c r="Z1716" s="69"/>
      <c r="AA1716" s="67"/>
      <c r="AB1716" s="69"/>
      <c r="AC1716" s="70"/>
      <c r="AD1716" s="70"/>
      <c r="AE1716" s="70"/>
      <c r="AF1716" s="70"/>
      <c r="AG1716" s="71"/>
      <c r="AH1716" s="318"/>
      <c r="AI1716" s="67"/>
      <c r="AJ1716" s="68"/>
      <c r="AK1716" s="68"/>
      <c r="AL1716" s="69"/>
      <c r="AM1716" s="68"/>
      <c r="AN1716" s="67"/>
      <c r="AO1716" s="72"/>
      <c r="AP1716" s="72"/>
      <c r="AQ1716" s="68"/>
      <c r="AR1716" s="4"/>
      <c r="AS1716" s="4"/>
      <c r="AT1716" s="4"/>
      <c r="AU1716" s="4"/>
      <c r="AV1716" s="4"/>
      <c r="AW1716" s="4"/>
      <c r="AX1716" s="8"/>
      <c r="BD1716" s="11"/>
      <c r="BE1716" s="11"/>
      <c r="BF1716" s="11"/>
      <c r="BG1716" s="11"/>
    </row>
    <row r="1717" spans="1:59" s="1" customFormat="1" ht="66" customHeight="1">
      <c r="A1717" s="217" t="s">
        <v>5203</v>
      </c>
      <c r="B1717" s="62" t="s">
        <v>23</v>
      </c>
      <c r="C1717" s="536" t="s">
        <v>966</v>
      </c>
      <c r="D1717" s="62" t="s">
        <v>967</v>
      </c>
      <c r="E1717" s="62" t="s">
        <v>968</v>
      </c>
      <c r="F1717" s="62" t="s">
        <v>861</v>
      </c>
      <c r="G1717" s="62" t="s">
        <v>35</v>
      </c>
      <c r="H1717" s="62">
        <v>0</v>
      </c>
      <c r="I1717" s="62">
        <v>470000000</v>
      </c>
      <c r="J1717" s="62" t="s">
        <v>25</v>
      </c>
      <c r="K1717" s="372" t="s">
        <v>3084</v>
      </c>
      <c r="L1717" s="62" t="s">
        <v>26</v>
      </c>
      <c r="M1717" s="430" t="s">
        <v>27</v>
      </c>
      <c r="N1717" s="225" t="s">
        <v>4442</v>
      </c>
      <c r="O1717" s="218" t="s">
        <v>28</v>
      </c>
      <c r="P1717" s="62" t="s">
        <v>87</v>
      </c>
      <c r="Q1717" s="62" t="s">
        <v>88</v>
      </c>
      <c r="R1717" s="62" t="s">
        <v>753</v>
      </c>
      <c r="S1717" s="66">
        <v>1200</v>
      </c>
      <c r="T1717" s="66">
        <f t="shared" si="58"/>
        <v>18000</v>
      </c>
      <c r="U1717" s="66">
        <f t="shared" si="59"/>
        <v>20160.000000000004</v>
      </c>
      <c r="V1717" s="182"/>
      <c r="W1717" s="182" t="s">
        <v>262</v>
      </c>
      <c r="X1717" s="182"/>
      <c r="Y1717" s="67"/>
      <c r="Z1717" s="69"/>
      <c r="AA1717" s="67"/>
      <c r="AB1717" s="69"/>
      <c r="AC1717" s="70"/>
      <c r="AD1717" s="70"/>
      <c r="AE1717" s="70"/>
      <c r="AF1717" s="70"/>
      <c r="AG1717" s="71"/>
      <c r="AH1717" s="318"/>
      <c r="AI1717" s="67"/>
      <c r="AJ1717" s="68"/>
      <c r="AK1717" s="68"/>
      <c r="AL1717" s="69"/>
      <c r="AM1717" s="68"/>
      <c r="AN1717" s="67"/>
      <c r="AO1717" s="72"/>
      <c r="AP1717" s="72"/>
      <c r="AQ1717" s="68"/>
      <c r="AR1717" s="4"/>
      <c r="AS1717" s="4"/>
      <c r="AT1717" s="4"/>
      <c r="AU1717" s="4"/>
      <c r="AV1717" s="4"/>
      <c r="AW1717" s="4"/>
      <c r="AX1717" s="8"/>
      <c r="BD1717" s="11"/>
      <c r="BE1717" s="11"/>
      <c r="BF1717" s="11"/>
      <c r="BG1717" s="11"/>
    </row>
    <row r="1718" spans="1:59" s="1" customFormat="1" ht="75" customHeight="1">
      <c r="A1718" s="217" t="s">
        <v>5204</v>
      </c>
      <c r="B1718" s="372" t="s">
        <v>23</v>
      </c>
      <c r="C1718" s="79" t="s">
        <v>4116</v>
      </c>
      <c r="D1718" s="79" t="s">
        <v>4117</v>
      </c>
      <c r="E1718" s="80" t="s">
        <v>4118</v>
      </c>
      <c r="F1718" s="81" t="s">
        <v>4119</v>
      </c>
      <c r="G1718" s="82" t="s">
        <v>35</v>
      </c>
      <c r="H1718" s="371">
        <v>0</v>
      </c>
      <c r="I1718" s="83">
        <v>470000000</v>
      </c>
      <c r="J1718" s="84" t="s">
        <v>25</v>
      </c>
      <c r="K1718" s="372" t="s">
        <v>3084</v>
      </c>
      <c r="L1718" s="64" t="s">
        <v>26</v>
      </c>
      <c r="M1718" s="226" t="s">
        <v>27</v>
      </c>
      <c r="N1718" s="225" t="s">
        <v>4442</v>
      </c>
      <c r="O1718" s="227" t="s">
        <v>28</v>
      </c>
      <c r="P1718" s="87" t="s">
        <v>764</v>
      </c>
      <c r="Q1718" s="87" t="s">
        <v>763</v>
      </c>
      <c r="R1718" s="87" t="s">
        <v>5247</v>
      </c>
      <c r="S1718" s="88">
        <v>3200</v>
      </c>
      <c r="T1718" s="89">
        <f t="shared" si="58"/>
        <v>256000</v>
      </c>
      <c r="U1718" s="90">
        <f t="shared" si="59"/>
        <v>286720</v>
      </c>
      <c r="V1718" s="181"/>
      <c r="W1718" s="182">
        <v>2016</v>
      </c>
      <c r="X1718" s="182"/>
      <c r="Y1718" s="67"/>
      <c r="Z1718" s="69"/>
      <c r="AA1718" s="67"/>
      <c r="AB1718" s="192"/>
      <c r="AC1718" s="541"/>
      <c r="AD1718" s="70"/>
      <c r="AE1718" s="70"/>
      <c r="AF1718" s="70"/>
      <c r="AG1718" s="71"/>
      <c r="AH1718" s="318"/>
      <c r="AI1718" s="67"/>
      <c r="AJ1718" s="68"/>
      <c r="AK1718" s="68"/>
      <c r="AL1718" s="69"/>
      <c r="AM1718" s="68"/>
      <c r="AN1718" s="67"/>
      <c r="AO1718" s="72"/>
      <c r="AP1718" s="72"/>
      <c r="AQ1718" s="68"/>
      <c r="AR1718" s="4"/>
      <c r="AS1718" s="4"/>
      <c r="AT1718" s="4"/>
      <c r="AU1718" s="4"/>
      <c r="AV1718" s="4"/>
      <c r="AW1718" s="4"/>
      <c r="AX1718" s="8"/>
      <c r="BD1718" s="11"/>
      <c r="BE1718" s="11"/>
      <c r="BF1718" s="11"/>
      <c r="BG1718" s="11"/>
    </row>
    <row r="1719" spans="1:59" s="1" customFormat="1" ht="75" customHeight="1">
      <c r="A1719" s="217" t="s">
        <v>5205</v>
      </c>
      <c r="B1719" s="372" t="s">
        <v>23</v>
      </c>
      <c r="C1719" s="79" t="s">
        <v>4202</v>
      </c>
      <c r="D1719" s="79" t="s">
        <v>1023</v>
      </c>
      <c r="E1719" s="80" t="s">
        <v>4203</v>
      </c>
      <c r="F1719" s="81" t="s">
        <v>4204</v>
      </c>
      <c r="G1719" s="82" t="s">
        <v>35</v>
      </c>
      <c r="H1719" s="371">
        <v>0</v>
      </c>
      <c r="I1719" s="83">
        <v>470000000</v>
      </c>
      <c r="J1719" s="84" t="s">
        <v>25</v>
      </c>
      <c r="K1719" s="372" t="s">
        <v>3084</v>
      </c>
      <c r="L1719" s="64" t="s">
        <v>26</v>
      </c>
      <c r="M1719" s="226" t="s">
        <v>27</v>
      </c>
      <c r="N1719" s="225" t="s">
        <v>4442</v>
      </c>
      <c r="O1719" s="227" t="s">
        <v>28</v>
      </c>
      <c r="P1719" s="87">
        <v>796</v>
      </c>
      <c r="Q1719" s="87" t="s">
        <v>29</v>
      </c>
      <c r="R1719" s="87" t="s">
        <v>4231</v>
      </c>
      <c r="S1719" s="88">
        <v>1000</v>
      </c>
      <c r="T1719" s="89">
        <f t="shared" si="58"/>
        <v>16000</v>
      </c>
      <c r="U1719" s="90">
        <f t="shared" si="59"/>
        <v>17920</v>
      </c>
      <c r="V1719" s="181"/>
      <c r="W1719" s="182">
        <v>2016</v>
      </c>
      <c r="X1719" s="182"/>
      <c r="Y1719" s="67"/>
      <c r="Z1719" s="69"/>
      <c r="AA1719" s="67"/>
      <c r="AB1719" s="192"/>
      <c r="AC1719" s="541"/>
      <c r="AD1719" s="70"/>
      <c r="AE1719" s="70"/>
      <c r="AF1719" s="70"/>
      <c r="AG1719" s="71"/>
      <c r="AH1719" s="318"/>
      <c r="AI1719" s="67"/>
      <c r="AJ1719" s="68"/>
      <c r="AK1719" s="68"/>
      <c r="AL1719" s="69"/>
      <c r="AM1719" s="68"/>
      <c r="AN1719" s="67"/>
      <c r="AO1719" s="72"/>
      <c r="AP1719" s="72"/>
      <c r="AQ1719" s="68"/>
      <c r="AR1719" s="4"/>
      <c r="AS1719" s="4"/>
      <c r="AT1719" s="4"/>
      <c r="AU1719" s="4"/>
      <c r="AV1719" s="4"/>
      <c r="AW1719" s="4"/>
      <c r="AX1719" s="8"/>
      <c r="BD1719" s="11"/>
      <c r="BE1719" s="11"/>
      <c r="BF1719" s="11"/>
      <c r="BG1719" s="11"/>
    </row>
    <row r="1720" spans="1:59" s="1" customFormat="1" ht="75" customHeight="1">
      <c r="A1720" s="217" t="s">
        <v>5206</v>
      </c>
      <c r="B1720" s="372" t="s">
        <v>23</v>
      </c>
      <c r="C1720" s="79" t="s">
        <v>4193</v>
      </c>
      <c r="D1720" s="79" t="s">
        <v>4107</v>
      </c>
      <c r="E1720" s="80" t="s">
        <v>4194</v>
      </c>
      <c r="F1720" s="81" t="s">
        <v>4195</v>
      </c>
      <c r="G1720" s="82" t="s">
        <v>35</v>
      </c>
      <c r="H1720" s="371">
        <v>0</v>
      </c>
      <c r="I1720" s="83">
        <v>470000000</v>
      </c>
      <c r="J1720" s="84" t="s">
        <v>25</v>
      </c>
      <c r="K1720" s="372" t="s">
        <v>3084</v>
      </c>
      <c r="L1720" s="64" t="s">
        <v>26</v>
      </c>
      <c r="M1720" s="226" t="s">
        <v>27</v>
      </c>
      <c r="N1720" s="225" t="s">
        <v>4442</v>
      </c>
      <c r="O1720" s="227" t="s">
        <v>28</v>
      </c>
      <c r="P1720" s="87">
        <v>778</v>
      </c>
      <c r="Q1720" s="87" t="s">
        <v>798</v>
      </c>
      <c r="R1720" s="87" t="s">
        <v>753</v>
      </c>
      <c r="S1720" s="88">
        <v>1500</v>
      </c>
      <c r="T1720" s="89">
        <f t="shared" si="58"/>
        <v>22500</v>
      </c>
      <c r="U1720" s="90">
        <f t="shared" si="59"/>
        <v>25200.000000000004</v>
      </c>
      <c r="V1720" s="181"/>
      <c r="W1720" s="182">
        <v>2016</v>
      </c>
      <c r="X1720" s="182"/>
      <c r="Y1720" s="67"/>
      <c r="Z1720" s="69"/>
      <c r="AA1720" s="67"/>
      <c r="AB1720" s="192"/>
      <c r="AC1720" s="541"/>
      <c r="AD1720" s="70"/>
      <c r="AE1720" s="70"/>
      <c r="AF1720" s="70"/>
      <c r="AG1720" s="71"/>
      <c r="AH1720" s="318"/>
      <c r="AI1720" s="67"/>
      <c r="AJ1720" s="68"/>
      <c r="AK1720" s="69"/>
      <c r="AL1720" s="68"/>
      <c r="AM1720" s="68"/>
      <c r="AN1720" s="67"/>
      <c r="AO1720" s="72"/>
      <c r="AP1720" s="72"/>
      <c r="AQ1720" s="68"/>
      <c r="AR1720" s="4"/>
      <c r="AS1720" s="4"/>
      <c r="AT1720" s="4"/>
      <c r="AU1720" s="4"/>
      <c r="AV1720" s="4"/>
      <c r="AW1720" s="4"/>
      <c r="AX1720" s="8"/>
      <c r="BD1720" s="11"/>
      <c r="BE1720" s="11"/>
      <c r="BF1720" s="11"/>
      <c r="BG1720" s="11"/>
    </row>
    <row r="1721" spans="1:59" s="1" customFormat="1" ht="89.25" customHeight="1">
      <c r="A1721" s="217" t="s">
        <v>5207</v>
      </c>
      <c r="B1721" s="372" t="s">
        <v>23</v>
      </c>
      <c r="C1721" s="79" t="s">
        <v>4146</v>
      </c>
      <c r="D1721" s="79" t="s">
        <v>4147</v>
      </c>
      <c r="E1721" s="80" t="s">
        <v>4148</v>
      </c>
      <c r="F1721" s="91" t="s">
        <v>4149</v>
      </c>
      <c r="G1721" s="82" t="s">
        <v>35</v>
      </c>
      <c r="H1721" s="371">
        <v>0</v>
      </c>
      <c r="I1721" s="83">
        <v>470000000</v>
      </c>
      <c r="J1721" s="84" t="s">
        <v>25</v>
      </c>
      <c r="K1721" s="372" t="s">
        <v>3084</v>
      </c>
      <c r="L1721" s="64" t="s">
        <v>26</v>
      </c>
      <c r="M1721" s="226" t="s">
        <v>27</v>
      </c>
      <c r="N1721" s="225" t="s">
        <v>4442</v>
      </c>
      <c r="O1721" s="227" t="s">
        <v>28</v>
      </c>
      <c r="P1721" s="87">
        <v>796</v>
      </c>
      <c r="Q1721" s="87" t="s">
        <v>29</v>
      </c>
      <c r="R1721" s="87" t="s">
        <v>4229</v>
      </c>
      <c r="S1721" s="88">
        <v>19000</v>
      </c>
      <c r="T1721" s="89">
        <f t="shared" si="58"/>
        <v>95000</v>
      </c>
      <c r="U1721" s="90">
        <f t="shared" si="59"/>
        <v>106400.00000000001</v>
      </c>
      <c r="V1721" s="181"/>
      <c r="W1721" s="182">
        <v>2016</v>
      </c>
      <c r="X1721" s="182"/>
      <c r="Y1721" s="67"/>
      <c r="Z1721" s="69"/>
      <c r="AA1721" s="67"/>
      <c r="AB1721" s="192"/>
      <c r="AC1721" s="70"/>
      <c r="AD1721" s="70"/>
      <c r="AE1721" s="70"/>
      <c r="AF1721" s="70"/>
      <c r="AG1721" s="71"/>
      <c r="AH1721" s="318"/>
      <c r="AI1721" s="67"/>
      <c r="AJ1721" s="68"/>
      <c r="AK1721" s="69"/>
      <c r="AL1721" s="68"/>
      <c r="AM1721" s="67"/>
      <c r="AN1721" s="72"/>
      <c r="AO1721" s="68"/>
      <c r="AP1721" s="72"/>
      <c r="AQ1721" s="68"/>
      <c r="AR1721" s="4"/>
      <c r="AS1721" s="4"/>
      <c r="AT1721" s="4"/>
      <c r="AU1721" s="4"/>
      <c r="AV1721" s="4"/>
      <c r="AW1721" s="4"/>
      <c r="AX1721" s="8"/>
      <c r="BD1721" s="11"/>
      <c r="BE1721" s="11"/>
      <c r="BF1721" s="11"/>
      <c r="BG1721" s="11"/>
    </row>
    <row r="1722" spans="1:59" s="1" customFormat="1" ht="75" customHeight="1">
      <c r="A1722" s="371" t="s">
        <v>5208</v>
      </c>
      <c r="B1722" s="372" t="s">
        <v>23</v>
      </c>
      <c r="C1722" s="79" t="s">
        <v>4160</v>
      </c>
      <c r="D1722" s="79" t="s">
        <v>4161</v>
      </c>
      <c r="E1722" s="80" t="s">
        <v>4162</v>
      </c>
      <c r="F1722" s="81" t="s">
        <v>5073</v>
      </c>
      <c r="G1722" s="82" t="s">
        <v>35</v>
      </c>
      <c r="H1722" s="371">
        <v>0</v>
      </c>
      <c r="I1722" s="83">
        <v>470000000</v>
      </c>
      <c r="J1722" s="84" t="s">
        <v>25</v>
      </c>
      <c r="K1722" s="372" t="s">
        <v>3084</v>
      </c>
      <c r="L1722" s="64" t="s">
        <v>26</v>
      </c>
      <c r="M1722" s="85" t="s">
        <v>27</v>
      </c>
      <c r="N1722" s="372" t="s">
        <v>4442</v>
      </c>
      <c r="O1722" s="86" t="s">
        <v>28</v>
      </c>
      <c r="P1722" s="87" t="s">
        <v>806</v>
      </c>
      <c r="Q1722" s="87" t="s">
        <v>805</v>
      </c>
      <c r="R1722" s="87" t="s">
        <v>3128</v>
      </c>
      <c r="S1722" s="88">
        <v>348.21428571428601</v>
      </c>
      <c r="T1722" s="89">
        <f t="shared" si="58"/>
        <v>0</v>
      </c>
      <c r="U1722" s="90">
        <f t="shared" si="59"/>
        <v>0</v>
      </c>
      <c r="V1722" s="181"/>
      <c r="W1722" s="182">
        <v>2016</v>
      </c>
      <c r="X1722" s="182"/>
      <c r="Y1722" s="67"/>
      <c r="Z1722" s="69"/>
      <c r="AA1722" s="67"/>
      <c r="AB1722" s="192"/>
      <c r="AC1722" s="70"/>
      <c r="AD1722" s="70"/>
      <c r="AE1722" s="70"/>
      <c r="AF1722" s="70"/>
      <c r="AG1722" s="71"/>
      <c r="AH1722" s="318"/>
      <c r="AI1722" s="67"/>
      <c r="AJ1722" s="68"/>
      <c r="AK1722" s="69"/>
      <c r="AL1722" s="68"/>
      <c r="AM1722" s="67"/>
      <c r="AN1722" s="72"/>
      <c r="AO1722" s="68"/>
      <c r="AP1722" s="72"/>
      <c r="AQ1722" s="68"/>
      <c r="AR1722" s="4"/>
      <c r="AS1722" s="4"/>
      <c r="AT1722" s="4"/>
      <c r="AU1722" s="4"/>
      <c r="AV1722" s="4"/>
      <c r="AW1722" s="4"/>
      <c r="AX1722" s="8"/>
      <c r="BD1722" s="11"/>
      <c r="BE1722" s="11"/>
      <c r="BF1722" s="11"/>
      <c r="BG1722" s="11"/>
    </row>
    <row r="1723" spans="1:59" s="1" customFormat="1" ht="75" customHeight="1">
      <c r="A1723" s="371" t="s">
        <v>5352</v>
      </c>
      <c r="B1723" s="372" t="s">
        <v>23</v>
      </c>
      <c r="C1723" s="79" t="s">
        <v>4160</v>
      </c>
      <c r="D1723" s="79" t="s">
        <v>4161</v>
      </c>
      <c r="E1723" s="80" t="s">
        <v>4162</v>
      </c>
      <c r="F1723" s="81" t="s">
        <v>5073</v>
      </c>
      <c r="G1723" s="82" t="s">
        <v>35</v>
      </c>
      <c r="H1723" s="371">
        <v>0</v>
      </c>
      <c r="I1723" s="83">
        <v>470000000</v>
      </c>
      <c r="J1723" s="84" t="s">
        <v>25</v>
      </c>
      <c r="K1723" s="372" t="s">
        <v>3084</v>
      </c>
      <c r="L1723" s="64" t="s">
        <v>26</v>
      </c>
      <c r="M1723" s="85" t="s">
        <v>27</v>
      </c>
      <c r="N1723" s="372" t="s">
        <v>4442</v>
      </c>
      <c r="O1723" s="86" t="s">
        <v>28</v>
      </c>
      <c r="P1723" s="87" t="s">
        <v>806</v>
      </c>
      <c r="Q1723" s="87" t="s">
        <v>805</v>
      </c>
      <c r="R1723" s="87" t="s">
        <v>749</v>
      </c>
      <c r="S1723" s="88">
        <v>900</v>
      </c>
      <c r="T1723" s="89">
        <f t="shared" si="58"/>
        <v>10800</v>
      </c>
      <c r="U1723" s="90">
        <f t="shared" si="59"/>
        <v>12096.000000000002</v>
      </c>
      <c r="V1723" s="181"/>
      <c r="W1723" s="182">
        <v>2016</v>
      </c>
      <c r="X1723" s="182" t="s">
        <v>3744</v>
      </c>
      <c r="Y1723" s="67"/>
      <c r="Z1723" s="69"/>
      <c r="AA1723" s="67"/>
      <c r="AB1723" s="192"/>
      <c r="AC1723" s="70"/>
      <c r="AD1723" s="70"/>
      <c r="AE1723" s="70"/>
      <c r="AF1723" s="70"/>
      <c r="AG1723" s="71"/>
      <c r="AH1723" s="318"/>
      <c r="AI1723" s="67"/>
      <c r="AJ1723" s="68"/>
      <c r="AK1723" s="69"/>
      <c r="AL1723" s="68"/>
      <c r="AM1723" s="67"/>
      <c r="AN1723" s="72"/>
      <c r="AO1723" s="68"/>
      <c r="AP1723" s="72"/>
      <c r="AQ1723" s="68"/>
      <c r="AR1723" s="4"/>
      <c r="AS1723" s="4"/>
      <c r="AT1723" s="4"/>
      <c r="AU1723" s="4"/>
      <c r="AV1723" s="4"/>
      <c r="AW1723" s="4"/>
      <c r="AX1723" s="8"/>
      <c r="BD1723" s="11"/>
      <c r="BE1723" s="11"/>
      <c r="BF1723" s="11"/>
      <c r="BG1723" s="11"/>
    </row>
    <row r="1724" spans="1:59" s="1" customFormat="1" ht="75" customHeight="1">
      <c r="A1724" s="371" t="s">
        <v>5209</v>
      </c>
      <c r="B1724" s="372" t="s">
        <v>23</v>
      </c>
      <c r="C1724" s="79" t="s">
        <v>4160</v>
      </c>
      <c r="D1724" s="79" t="s">
        <v>4161</v>
      </c>
      <c r="E1724" s="80" t="s">
        <v>4162</v>
      </c>
      <c r="F1724" s="81" t="s">
        <v>5074</v>
      </c>
      <c r="G1724" s="82" t="s">
        <v>35</v>
      </c>
      <c r="H1724" s="371">
        <v>0</v>
      </c>
      <c r="I1724" s="83">
        <v>470000000</v>
      </c>
      <c r="J1724" s="84" t="s">
        <v>25</v>
      </c>
      <c r="K1724" s="372" t="s">
        <v>3084</v>
      </c>
      <c r="L1724" s="64" t="s">
        <v>26</v>
      </c>
      <c r="M1724" s="85" t="s">
        <v>27</v>
      </c>
      <c r="N1724" s="372" t="s">
        <v>4442</v>
      </c>
      <c r="O1724" s="86" t="s">
        <v>28</v>
      </c>
      <c r="P1724" s="87" t="s">
        <v>806</v>
      </c>
      <c r="Q1724" s="87" t="s">
        <v>805</v>
      </c>
      <c r="R1724" s="87" t="s">
        <v>3128</v>
      </c>
      <c r="S1724" s="88">
        <v>616.07142857142856</v>
      </c>
      <c r="T1724" s="89">
        <f t="shared" si="58"/>
        <v>0</v>
      </c>
      <c r="U1724" s="90">
        <f t="shared" si="59"/>
        <v>0</v>
      </c>
      <c r="V1724" s="181"/>
      <c r="W1724" s="182">
        <v>2016</v>
      </c>
      <c r="X1724" s="182"/>
      <c r="Y1724" s="67"/>
      <c r="Z1724" s="69"/>
      <c r="AA1724" s="67"/>
      <c r="AB1724" s="192"/>
      <c r="AC1724" s="70"/>
      <c r="AD1724" s="70"/>
      <c r="AE1724" s="70"/>
      <c r="AF1724" s="70"/>
      <c r="AG1724" s="71"/>
      <c r="AH1724" s="318"/>
      <c r="AI1724" s="67"/>
      <c r="AJ1724" s="68"/>
      <c r="AK1724" s="69"/>
      <c r="AL1724" s="68"/>
      <c r="AM1724" s="67"/>
      <c r="AN1724" s="72"/>
      <c r="AO1724" s="68"/>
      <c r="AP1724" s="72"/>
      <c r="AQ1724" s="68"/>
      <c r="AR1724" s="4"/>
      <c r="AS1724" s="4"/>
      <c r="AT1724" s="4"/>
      <c r="AU1724" s="4"/>
      <c r="AV1724" s="4"/>
      <c r="AW1724" s="4"/>
      <c r="AX1724" s="8"/>
      <c r="BD1724" s="11"/>
      <c r="BE1724" s="11"/>
      <c r="BF1724" s="11"/>
      <c r="BG1724" s="11"/>
    </row>
    <row r="1725" spans="1:59" s="1" customFormat="1" ht="75" customHeight="1">
      <c r="A1725" s="371" t="s">
        <v>5353</v>
      </c>
      <c r="B1725" s="372" t="s">
        <v>23</v>
      </c>
      <c r="C1725" s="79" t="s">
        <v>4160</v>
      </c>
      <c r="D1725" s="79" t="s">
        <v>4161</v>
      </c>
      <c r="E1725" s="80" t="s">
        <v>4162</v>
      </c>
      <c r="F1725" s="81" t="s">
        <v>5074</v>
      </c>
      <c r="G1725" s="82" t="s">
        <v>35</v>
      </c>
      <c r="H1725" s="371">
        <v>0</v>
      </c>
      <c r="I1725" s="83">
        <v>470000000</v>
      </c>
      <c r="J1725" s="84" t="s">
        <v>25</v>
      </c>
      <c r="K1725" s="372" t="s">
        <v>3084</v>
      </c>
      <c r="L1725" s="64" t="s">
        <v>26</v>
      </c>
      <c r="M1725" s="85" t="s">
        <v>27</v>
      </c>
      <c r="N1725" s="372" t="s">
        <v>4442</v>
      </c>
      <c r="O1725" s="86" t="s">
        <v>28</v>
      </c>
      <c r="P1725" s="87" t="s">
        <v>806</v>
      </c>
      <c r="Q1725" s="87" t="s">
        <v>805</v>
      </c>
      <c r="R1725" s="87" t="s">
        <v>1020</v>
      </c>
      <c r="S1725" s="88">
        <v>900</v>
      </c>
      <c r="T1725" s="89">
        <f t="shared" si="58"/>
        <v>27000</v>
      </c>
      <c r="U1725" s="90">
        <f t="shared" si="59"/>
        <v>30240.000000000004</v>
      </c>
      <c r="V1725" s="181"/>
      <c r="W1725" s="182">
        <v>2016</v>
      </c>
      <c r="X1725" s="182" t="s">
        <v>3744</v>
      </c>
      <c r="Y1725" s="67"/>
      <c r="Z1725" s="69"/>
      <c r="AA1725" s="67"/>
      <c r="AB1725" s="192"/>
      <c r="AC1725" s="70"/>
      <c r="AD1725" s="70"/>
      <c r="AE1725" s="70"/>
      <c r="AF1725" s="70"/>
      <c r="AG1725" s="71"/>
      <c r="AH1725" s="318"/>
      <c r="AI1725" s="67"/>
      <c r="AJ1725" s="68"/>
      <c r="AK1725" s="69"/>
      <c r="AL1725" s="68"/>
      <c r="AM1725" s="67"/>
      <c r="AN1725" s="72"/>
      <c r="AO1725" s="68"/>
      <c r="AP1725" s="72"/>
      <c r="AQ1725" s="68"/>
      <c r="AR1725" s="4"/>
      <c r="AS1725" s="4"/>
      <c r="AT1725" s="4"/>
      <c r="AU1725" s="4"/>
      <c r="AV1725" s="4"/>
      <c r="AW1725" s="4"/>
      <c r="AX1725" s="8"/>
      <c r="BD1725" s="11"/>
      <c r="BE1725" s="11"/>
      <c r="BF1725" s="11"/>
      <c r="BG1725" s="11"/>
    </row>
    <row r="1726" spans="1:59" s="1" customFormat="1" ht="75" customHeight="1">
      <c r="A1726" s="217" t="s">
        <v>5210</v>
      </c>
      <c r="B1726" s="372" t="s">
        <v>23</v>
      </c>
      <c r="C1726" s="231" t="s">
        <v>2008</v>
      </c>
      <c r="D1726" s="231" t="s">
        <v>110</v>
      </c>
      <c r="E1726" s="220" t="s">
        <v>2009</v>
      </c>
      <c r="F1726" s="221" t="s">
        <v>5139</v>
      </c>
      <c r="G1726" s="82" t="s">
        <v>35</v>
      </c>
      <c r="H1726" s="371">
        <v>0</v>
      </c>
      <c r="I1726" s="83">
        <v>470000000</v>
      </c>
      <c r="J1726" s="84" t="s">
        <v>25</v>
      </c>
      <c r="K1726" s="372" t="s">
        <v>3084</v>
      </c>
      <c r="L1726" s="64" t="s">
        <v>26</v>
      </c>
      <c r="M1726" s="226" t="s">
        <v>27</v>
      </c>
      <c r="N1726" s="225" t="s">
        <v>2044</v>
      </c>
      <c r="O1726" s="227" t="s">
        <v>28</v>
      </c>
      <c r="P1726" s="228">
        <v>796</v>
      </c>
      <c r="Q1726" s="228" t="s">
        <v>29</v>
      </c>
      <c r="R1726" s="228">
        <v>8</v>
      </c>
      <c r="S1726" s="229">
        <v>21000</v>
      </c>
      <c r="T1726" s="230">
        <f t="shared" si="58"/>
        <v>168000</v>
      </c>
      <c r="U1726" s="252">
        <f t="shared" si="59"/>
        <v>188160.00000000003</v>
      </c>
      <c r="V1726" s="253"/>
      <c r="W1726" s="254"/>
      <c r="X1726" s="254"/>
      <c r="Y1726" s="67"/>
      <c r="Z1726" s="69"/>
      <c r="AA1726" s="67"/>
      <c r="AB1726" s="192"/>
      <c r="AC1726" s="70"/>
      <c r="AD1726" s="70"/>
      <c r="AE1726" s="70"/>
      <c r="AF1726" s="70"/>
      <c r="AG1726" s="71"/>
      <c r="AH1726" s="318"/>
      <c r="AI1726" s="67"/>
      <c r="AJ1726" s="68"/>
      <c r="AK1726" s="69"/>
      <c r="AL1726" s="68"/>
      <c r="AM1726" s="67"/>
      <c r="AN1726" s="72"/>
      <c r="AO1726" s="68"/>
      <c r="AP1726" s="72"/>
      <c r="AQ1726" s="68"/>
      <c r="AR1726" s="4"/>
      <c r="AS1726" s="4"/>
      <c r="AT1726" s="4"/>
      <c r="AU1726" s="4"/>
      <c r="AV1726" s="4"/>
      <c r="AW1726" s="4"/>
      <c r="AX1726" s="8"/>
      <c r="BD1726" s="11"/>
      <c r="BE1726" s="11"/>
      <c r="BF1726" s="11"/>
      <c r="BG1726" s="11"/>
    </row>
    <row r="1727" spans="1:59" s="1" customFormat="1" ht="75" customHeight="1">
      <c r="A1727" s="217" t="s">
        <v>5211</v>
      </c>
      <c r="B1727" s="372" t="s">
        <v>23</v>
      </c>
      <c r="C1727" s="231" t="s">
        <v>5162</v>
      </c>
      <c r="D1727" s="231" t="s">
        <v>5163</v>
      </c>
      <c r="E1727" s="220" t="s">
        <v>5164</v>
      </c>
      <c r="F1727" s="221" t="s">
        <v>5140</v>
      </c>
      <c r="G1727" s="82" t="s">
        <v>35</v>
      </c>
      <c r="H1727" s="371">
        <v>0</v>
      </c>
      <c r="I1727" s="83">
        <v>470000000</v>
      </c>
      <c r="J1727" s="84" t="s">
        <v>25</v>
      </c>
      <c r="K1727" s="372" t="s">
        <v>3084</v>
      </c>
      <c r="L1727" s="64" t="s">
        <v>26</v>
      </c>
      <c r="M1727" s="226" t="s">
        <v>27</v>
      </c>
      <c r="N1727" s="225" t="s">
        <v>2044</v>
      </c>
      <c r="O1727" s="227" t="s">
        <v>28</v>
      </c>
      <c r="P1727" s="228">
        <v>796</v>
      </c>
      <c r="Q1727" s="228" t="s">
        <v>29</v>
      </c>
      <c r="R1727" s="228">
        <v>4</v>
      </c>
      <c r="S1727" s="229">
        <v>38786</v>
      </c>
      <c r="T1727" s="230">
        <f t="shared" si="58"/>
        <v>155144</v>
      </c>
      <c r="U1727" s="252">
        <f t="shared" si="59"/>
        <v>173761.28000000003</v>
      </c>
      <c r="V1727" s="253"/>
      <c r="W1727" s="254"/>
      <c r="X1727" s="254"/>
      <c r="Y1727" s="67"/>
      <c r="Z1727" s="69"/>
      <c r="AA1727" s="67"/>
      <c r="AB1727" s="192"/>
      <c r="AC1727" s="70"/>
      <c r="AD1727" s="70"/>
      <c r="AE1727" s="70"/>
      <c r="AF1727" s="70"/>
      <c r="AG1727" s="71"/>
      <c r="AH1727" s="318"/>
      <c r="AI1727" s="67"/>
      <c r="AJ1727" s="68"/>
      <c r="AK1727" s="69"/>
      <c r="AL1727" s="68"/>
      <c r="AM1727" s="67"/>
      <c r="AN1727" s="72"/>
      <c r="AO1727" s="68"/>
      <c r="AP1727" s="72"/>
      <c r="AQ1727" s="68"/>
      <c r="AR1727" s="4"/>
      <c r="AS1727" s="4"/>
      <c r="AT1727" s="4"/>
      <c r="AU1727" s="4"/>
      <c r="AV1727" s="4"/>
      <c r="AW1727" s="4"/>
      <c r="AX1727" s="8"/>
      <c r="BD1727" s="11"/>
      <c r="BE1727" s="11"/>
      <c r="BF1727" s="11"/>
      <c r="BG1727" s="11"/>
    </row>
    <row r="1728" spans="1:59" s="1" customFormat="1" ht="75" customHeight="1">
      <c r="A1728" s="217" t="s">
        <v>5212</v>
      </c>
      <c r="B1728" s="372" t="s">
        <v>23</v>
      </c>
      <c r="C1728" s="231" t="s">
        <v>2433</v>
      </c>
      <c r="D1728" s="231" t="s">
        <v>2434</v>
      </c>
      <c r="E1728" s="220" t="s">
        <v>2435</v>
      </c>
      <c r="F1728" s="221" t="s">
        <v>5141</v>
      </c>
      <c r="G1728" s="82" t="s">
        <v>35</v>
      </c>
      <c r="H1728" s="371">
        <v>0</v>
      </c>
      <c r="I1728" s="83">
        <v>470000000</v>
      </c>
      <c r="J1728" s="84" t="s">
        <v>25</v>
      </c>
      <c r="K1728" s="372" t="s">
        <v>3084</v>
      </c>
      <c r="L1728" s="64" t="s">
        <v>26</v>
      </c>
      <c r="M1728" s="226" t="s">
        <v>27</v>
      </c>
      <c r="N1728" s="225" t="s">
        <v>2044</v>
      </c>
      <c r="O1728" s="227" t="s">
        <v>28</v>
      </c>
      <c r="P1728" s="228">
        <v>796</v>
      </c>
      <c r="Q1728" s="228" t="s">
        <v>29</v>
      </c>
      <c r="R1728" s="228">
        <v>1</v>
      </c>
      <c r="S1728" s="229">
        <v>42990</v>
      </c>
      <c r="T1728" s="230">
        <f t="shared" si="58"/>
        <v>42990</v>
      </c>
      <c r="U1728" s="252">
        <f t="shared" si="59"/>
        <v>48148.800000000003</v>
      </c>
      <c r="V1728" s="253"/>
      <c r="W1728" s="254"/>
      <c r="X1728" s="254"/>
      <c r="Y1728" s="67"/>
      <c r="Z1728" s="69"/>
      <c r="AA1728" s="67"/>
      <c r="AB1728" s="192"/>
      <c r="AC1728" s="70"/>
      <c r="AD1728" s="70"/>
      <c r="AE1728" s="70"/>
      <c r="AF1728" s="70"/>
      <c r="AG1728" s="71"/>
      <c r="AH1728" s="318"/>
      <c r="AI1728" s="67"/>
      <c r="AJ1728" s="68"/>
      <c r="AK1728" s="69"/>
      <c r="AL1728" s="68"/>
      <c r="AM1728" s="67"/>
      <c r="AN1728" s="72"/>
      <c r="AO1728" s="68"/>
      <c r="AP1728" s="72"/>
      <c r="AQ1728" s="68"/>
      <c r="AR1728" s="4"/>
      <c r="AS1728" s="4"/>
      <c r="AT1728" s="4"/>
      <c r="AU1728" s="4"/>
      <c r="AV1728" s="4"/>
      <c r="AW1728" s="4"/>
      <c r="AX1728" s="8"/>
      <c r="BD1728" s="11"/>
      <c r="BE1728" s="11"/>
      <c r="BF1728" s="11"/>
      <c r="BG1728" s="11"/>
    </row>
    <row r="1729" spans="1:59" s="1" customFormat="1" ht="75" customHeight="1">
      <c r="A1729" s="217" t="s">
        <v>5213</v>
      </c>
      <c r="B1729" s="372" t="s">
        <v>23</v>
      </c>
      <c r="C1729" s="231" t="s">
        <v>4578</v>
      </c>
      <c r="D1729" s="231" t="s">
        <v>4579</v>
      </c>
      <c r="E1729" s="220" t="s">
        <v>4580</v>
      </c>
      <c r="F1729" s="221" t="s">
        <v>5142</v>
      </c>
      <c r="G1729" s="82" t="s">
        <v>35</v>
      </c>
      <c r="H1729" s="371">
        <v>0</v>
      </c>
      <c r="I1729" s="83">
        <v>470000000</v>
      </c>
      <c r="J1729" s="84" t="s">
        <v>25</v>
      </c>
      <c r="K1729" s="372" t="s">
        <v>3084</v>
      </c>
      <c r="L1729" s="64" t="s">
        <v>26</v>
      </c>
      <c r="M1729" s="226" t="s">
        <v>27</v>
      </c>
      <c r="N1729" s="225" t="s">
        <v>2044</v>
      </c>
      <c r="O1729" s="227" t="s">
        <v>28</v>
      </c>
      <c r="P1729" s="228">
        <v>796</v>
      </c>
      <c r="Q1729" s="228" t="s">
        <v>29</v>
      </c>
      <c r="R1729" s="228">
        <v>1</v>
      </c>
      <c r="S1729" s="229">
        <v>55000</v>
      </c>
      <c r="T1729" s="230">
        <f t="shared" si="58"/>
        <v>55000</v>
      </c>
      <c r="U1729" s="252">
        <f t="shared" si="59"/>
        <v>61600.000000000007</v>
      </c>
      <c r="V1729" s="253"/>
      <c r="W1729" s="254"/>
      <c r="X1729" s="254"/>
      <c r="Y1729" s="67"/>
      <c r="Z1729" s="69"/>
      <c r="AA1729" s="67"/>
      <c r="AB1729" s="192"/>
      <c r="AC1729" s="70"/>
      <c r="AD1729" s="70"/>
      <c r="AE1729" s="70"/>
      <c r="AF1729" s="70"/>
      <c r="AG1729" s="71"/>
      <c r="AH1729" s="318"/>
      <c r="AI1729" s="67"/>
      <c r="AJ1729" s="68"/>
      <c r="AK1729" s="69"/>
      <c r="AL1729" s="68"/>
      <c r="AM1729" s="67"/>
      <c r="AN1729" s="72"/>
      <c r="AO1729" s="68"/>
      <c r="AP1729" s="72"/>
      <c r="AQ1729" s="68"/>
      <c r="AR1729" s="4"/>
      <c r="AS1729" s="4"/>
      <c r="AT1729" s="4"/>
      <c r="AU1729" s="4"/>
      <c r="AV1729" s="4"/>
      <c r="AW1729" s="4"/>
      <c r="AX1729" s="8"/>
      <c r="BD1729" s="11"/>
      <c r="BE1729" s="11"/>
      <c r="BF1729" s="11"/>
      <c r="BG1729" s="11"/>
    </row>
    <row r="1730" spans="1:59" s="1" customFormat="1" ht="75" customHeight="1">
      <c r="A1730" s="217" t="s">
        <v>5214</v>
      </c>
      <c r="B1730" s="372" t="s">
        <v>23</v>
      </c>
      <c r="C1730" s="231" t="s">
        <v>2283</v>
      </c>
      <c r="D1730" s="231" t="s">
        <v>2282</v>
      </c>
      <c r="E1730" s="220" t="s">
        <v>2284</v>
      </c>
      <c r="F1730" s="221" t="s">
        <v>5143</v>
      </c>
      <c r="G1730" s="82" t="s">
        <v>35</v>
      </c>
      <c r="H1730" s="371">
        <v>0</v>
      </c>
      <c r="I1730" s="83">
        <v>470000000</v>
      </c>
      <c r="J1730" s="84" t="s">
        <v>25</v>
      </c>
      <c r="K1730" s="372" t="s">
        <v>3084</v>
      </c>
      <c r="L1730" s="64" t="s">
        <v>26</v>
      </c>
      <c r="M1730" s="226" t="s">
        <v>27</v>
      </c>
      <c r="N1730" s="225" t="s">
        <v>2044</v>
      </c>
      <c r="O1730" s="227" t="s">
        <v>28</v>
      </c>
      <c r="P1730" s="228">
        <v>796</v>
      </c>
      <c r="Q1730" s="228" t="s">
        <v>29</v>
      </c>
      <c r="R1730" s="228">
        <v>2</v>
      </c>
      <c r="S1730" s="229">
        <v>42000</v>
      </c>
      <c r="T1730" s="230">
        <f t="shared" si="58"/>
        <v>84000</v>
      </c>
      <c r="U1730" s="252">
        <f t="shared" si="59"/>
        <v>94080.000000000015</v>
      </c>
      <c r="V1730" s="253"/>
      <c r="W1730" s="254"/>
      <c r="X1730" s="254"/>
      <c r="Y1730" s="67"/>
      <c r="Z1730" s="69"/>
      <c r="AA1730" s="67"/>
      <c r="AB1730" s="192"/>
      <c r="AC1730" s="70"/>
      <c r="AD1730" s="70"/>
      <c r="AE1730" s="70"/>
      <c r="AF1730" s="70"/>
      <c r="AG1730" s="71"/>
      <c r="AH1730" s="318"/>
      <c r="AI1730" s="67"/>
      <c r="AJ1730" s="68"/>
      <c r="AK1730" s="69"/>
      <c r="AL1730" s="68"/>
      <c r="AM1730" s="67"/>
      <c r="AN1730" s="72"/>
      <c r="AO1730" s="68"/>
      <c r="AP1730" s="72"/>
      <c r="AQ1730" s="68"/>
      <c r="AR1730" s="4"/>
      <c r="AS1730" s="4"/>
      <c r="AT1730" s="4"/>
      <c r="AU1730" s="4"/>
      <c r="AV1730" s="4"/>
      <c r="AW1730" s="4"/>
      <c r="AX1730" s="8"/>
      <c r="BD1730" s="11"/>
      <c r="BE1730" s="11"/>
      <c r="BF1730" s="11"/>
      <c r="BG1730" s="11"/>
    </row>
    <row r="1731" spans="1:59" s="1" customFormat="1" ht="75" customHeight="1">
      <c r="A1731" s="217" t="s">
        <v>5215</v>
      </c>
      <c r="B1731" s="372" t="s">
        <v>23</v>
      </c>
      <c r="C1731" s="231" t="s">
        <v>2283</v>
      </c>
      <c r="D1731" s="231" t="s">
        <v>2282</v>
      </c>
      <c r="E1731" s="220" t="s">
        <v>2284</v>
      </c>
      <c r="F1731" s="221" t="s">
        <v>5144</v>
      </c>
      <c r="G1731" s="82" t="s">
        <v>35</v>
      </c>
      <c r="H1731" s="371">
        <v>0</v>
      </c>
      <c r="I1731" s="83">
        <v>470000000</v>
      </c>
      <c r="J1731" s="84" t="s">
        <v>25</v>
      </c>
      <c r="K1731" s="372" t="s">
        <v>3084</v>
      </c>
      <c r="L1731" s="64" t="s">
        <v>26</v>
      </c>
      <c r="M1731" s="226" t="s">
        <v>27</v>
      </c>
      <c r="N1731" s="225" t="s">
        <v>2044</v>
      </c>
      <c r="O1731" s="227" t="s">
        <v>28</v>
      </c>
      <c r="P1731" s="228">
        <v>796</v>
      </c>
      <c r="Q1731" s="228" t="s">
        <v>29</v>
      </c>
      <c r="R1731" s="228">
        <v>2</v>
      </c>
      <c r="S1731" s="229">
        <v>29000</v>
      </c>
      <c r="T1731" s="230">
        <f t="shared" si="58"/>
        <v>58000</v>
      </c>
      <c r="U1731" s="252">
        <f t="shared" si="59"/>
        <v>64960.000000000007</v>
      </c>
      <c r="V1731" s="253"/>
      <c r="W1731" s="254"/>
      <c r="X1731" s="254"/>
      <c r="Y1731" s="67"/>
      <c r="Z1731" s="69"/>
      <c r="AA1731" s="67"/>
      <c r="AB1731" s="192"/>
      <c r="AC1731" s="70"/>
      <c r="AD1731" s="70"/>
      <c r="AE1731" s="70"/>
      <c r="AF1731" s="70"/>
      <c r="AG1731" s="71"/>
      <c r="AH1731" s="318"/>
      <c r="AI1731" s="67"/>
      <c r="AJ1731" s="68"/>
      <c r="AK1731" s="69"/>
      <c r="AL1731" s="68"/>
      <c r="AM1731" s="67"/>
      <c r="AN1731" s="72"/>
      <c r="AO1731" s="68"/>
      <c r="AP1731" s="72"/>
      <c r="AQ1731" s="68"/>
      <c r="AR1731" s="4"/>
      <c r="AS1731" s="4"/>
      <c r="AT1731" s="4"/>
      <c r="AU1731" s="4"/>
      <c r="AV1731" s="4"/>
      <c r="AW1731" s="4"/>
      <c r="AX1731" s="8"/>
      <c r="BD1731" s="11"/>
      <c r="BE1731" s="11"/>
      <c r="BF1731" s="11"/>
      <c r="BG1731" s="11"/>
    </row>
    <row r="1732" spans="1:59" s="1" customFormat="1" ht="75" customHeight="1">
      <c r="A1732" s="217" t="s">
        <v>5216</v>
      </c>
      <c r="B1732" s="372" t="s">
        <v>23</v>
      </c>
      <c r="C1732" s="231" t="s">
        <v>4455</v>
      </c>
      <c r="D1732" s="231" t="s">
        <v>4161</v>
      </c>
      <c r="E1732" s="220" t="s">
        <v>4456</v>
      </c>
      <c r="F1732" s="221" t="s">
        <v>5145</v>
      </c>
      <c r="G1732" s="82" t="s">
        <v>35</v>
      </c>
      <c r="H1732" s="371">
        <v>0</v>
      </c>
      <c r="I1732" s="83">
        <v>470000000</v>
      </c>
      <c r="J1732" s="84" t="s">
        <v>25</v>
      </c>
      <c r="K1732" s="372" t="s">
        <v>3084</v>
      </c>
      <c r="L1732" s="64" t="s">
        <v>26</v>
      </c>
      <c r="M1732" s="226" t="s">
        <v>27</v>
      </c>
      <c r="N1732" s="225" t="s">
        <v>2044</v>
      </c>
      <c r="O1732" s="227" t="s">
        <v>28</v>
      </c>
      <c r="P1732" s="228" t="s">
        <v>806</v>
      </c>
      <c r="Q1732" s="228" t="s">
        <v>805</v>
      </c>
      <c r="R1732" s="228">
        <v>450</v>
      </c>
      <c r="S1732" s="229">
        <v>26</v>
      </c>
      <c r="T1732" s="230">
        <f t="shared" si="58"/>
        <v>11700</v>
      </c>
      <c r="U1732" s="252">
        <f t="shared" si="59"/>
        <v>13104.000000000002</v>
      </c>
      <c r="V1732" s="253"/>
      <c r="W1732" s="254"/>
      <c r="X1732" s="254"/>
      <c r="Y1732" s="67"/>
      <c r="Z1732" s="69"/>
      <c r="AA1732" s="67"/>
      <c r="AB1732" s="192"/>
      <c r="AC1732" s="70"/>
      <c r="AD1732" s="70"/>
      <c r="AE1732" s="70"/>
      <c r="AF1732" s="70"/>
      <c r="AG1732" s="71"/>
      <c r="AH1732" s="318"/>
      <c r="AI1732" s="67"/>
      <c r="AJ1732" s="68"/>
      <c r="AK1732" s="69"/>
      <c r="AL1732" s="68"/>
      <c r="AM1732" s="67"/>
      <c r="AN1732" s="72"/>
      <c r="AO1732" s="68"/>
      <c r="AP1732" s="72"/>
      <c r="AQ1732" s="68"/>
      <c r="AR1732" s="4"/>
      <c r="AS1732" s="4"/>
      <c r="AT1732" s="4"/>
      <c r="AU1732" s="4"/>
      <c r="AV1732" s="4"/>
      <c r="AW1732" s="4"/>
      <c r="AX1732" s="8"/>
      <c r="BD1732" s="11"/>
      <c r="BE1732" s="11"/>
      <c r="BF1732" s="11"/>
      <c r="BG1732" s="11"/>
    </row>
    <row r="1733" spans="1:59" s="1" customFormat="1" ht="75" customHeight="1">
      <c r="A1733" s="217" t="s">
        <v>5217</v>
      </c>
      <c r="B1733" s="372" t="s">
        <v>23</v>
      </c>
      <c r="C1733" s="62" t="s">
        <v>4455</v>
      </c>
      <c r="D1733" s="62" t="s">
        <v>4161</v>
      </c>
      <c r="E1733" s="62" t="s">
        <v>4456</v>
      </c>
      <c r="F1733" s="221" t="s">
        <v>5146</v>
      </c>
      <c r="G1733" s="82" t="s">
        <v>35</v>
      </c>
      <c r="H1733" s="371">
        <v>0</v>
      </c>
      <c r="I1733" s="83">
        <v>470000000</v>
      </c>
      <c r="J1733" s="84" t="s">
        <v>25</v>
      </c>
      <c r="K1733" s="372" t="s">
        <v>3084</v>
      </c>
      <c r="L1733" s="64" t="s">
        <v>26</v>
      </c>
      <c r="M1733" s="226" t="s">
        <v>27</v>
      </c>
      <c r="N1733" s="225" t="s">
        <v>2044</v>
      </c>
      <c r="O1733" s="227" t="s">
        <v>28</v>
      </c>
      <c r="P1733" s="228" t="s">
        <v>806</v>
      </c>
      <c r="Q1733" s="228" t="s">
        <v>805</v>
      </c>
      <c r="R1733" s="228">
        <v>220</v>
      </c>
      <c r="S1733" s="229">
        <v>55</v>
      </c>
      <c r="T1733" s="230">
        <f t="shared" si="58"/>
        <v>12100</v>
      </c>
      <c r="U1733" s="252">
        <f t="shared" si="59"/>
        <v>13552.000000000002</v>
      </c>
      <c r="V1733" s="253"/>
      <c r="W1733" s="254"/>
      <c r="X1733" s="254"/>
      <c r="Y1733" s="67"/>
      <c r="Z1733" s="69"/>
      <c r="AA1733" s="67"/>
      <c r="AB1733" s="192"/>
      <c r="AC1733" s="70"/>
      <c r="AD1733" s="70"/>
      <c r="AE1733" s="70"/>
      <c r="AF1733" s="70"/>
      <c r="AG1733" s="71"/>
      <c r="AH1733" s="318"/>
      <c r="AI1733" s="67"/>
      <c r="AJ1733" s="68"/>
      <c r="AK1733" s="69"/>
      <c r="AL1733" s="68"/>
      <c r="AM1733" s="67"/>
      <c r="AN1733" s="72"/>
      <c r="AO1733" s="68"/>
      <c r="AP1733" s="72"/>
      <c r="AQ1733" s="68"/>
      <c r="AR1733" s="4"/>
      <c r="AS1733" s="4"/>
      <c r="AT1733" s="4"/>
      <c r="AU1733" s="4"/>
      <c r="AV1733" s="4"/>
      <c r="AW1733" s="4"/>
      <c r="AX1733" s="8"/>
      <c r="BD1733" s="11"/>
      <c r="BE1733" s="11"/>
      <c r="BF1733" s="11"/>
      <c r="BG1733" s="11"/>
    </row>
    <row r="1734" spans="1:59" s="1" customFormat="1" ht="75" customHeight="1">
      <c r="A1734" s="217" t="s">
        <v>5218</v>
      </c>
      <c r="B1734" s="372" t="s">
        <v>23</v>
      </c>
      <c r="C1734" s="231" t="s">
        <v>2015</v>
      </c>
      <c r="D1734" s="231" t="s">
        <v>2016</v>
      </c>
      <c r="E1734" s="220" t="s">
        <v>2017</v>
      </c>
      <c r="F1734" s="221" t="s">
        <v>5245</v>
      </c>
      <c r="G1734" s="82" t="s">
        <v>35</v>
      </c>
      <c r="H1734" s="371">
        <v>0</v>
      </c>
      <c r="I1734" s="83">
        <v>470000000</v>
      </c>
      <c r="J1734" s="84" t="s">
        <v>25</v>
      </c>
      <c r="K1734" s="372" t="s">
        <v>3084</v>
      </c>
      <c r="L1734" s="64" t="s">
        <v>26</v>
      </c>
      <c r="M1734" s="226" t="s">
        <v>27</v>
      </c>
      <c r="N1734" s="225" t="s">
        <v>2044</v>
      </c>
      <c r="O1734" s="227" t="s">
        <v>38</v>
      </c>
      <c r="P1734" s="87">
        <v>796</v>
      </c>
      <c r="Q1734" s="87" t="s">
        <v>29</v>
      </c>
      <c r="R1734" s="228">
        <v>1</v>
      </c>
      <c r="S1734" s="229">
        <v>20000</v>
      </c>
      <c r="T1734" s="230">
        <f t="shared" si="58"/>
        <v>20000</v>
      </c>
      <c r="U1734" s="252">
        <f t="shared" si="59"/>
        <v>22400.000000000004</v>
      </c>
      <c r="V1734" s="253"/>
      <c r="W1734" s="254"/>
      <c r="X1734" s="254"/>
      <c r="Y1734" s="132"/>
      <c r="Z1734" s="368"/>
      <c r="AA1734" s="67"/>
      <c r="AB1734" s="192"/>
      <c r="AC1734" s="70"/>
      <c r="AD1734" s="70"/>
      <c r="AE1734" s="70"/>
      <c r="AF1734" s="70"/>
      <c r="AG1734" s="71"/>
      <c r="AH1734" s="318"/>
      <c r="AI1734" s="67"/>
      <c r="AJ1734" s="68"/>
      <c r="AK1734" s="69"/>
      <c r="AL1734" s="68"/>
      <c r="AM1734" s="67"/>
      <c r="AN1734" s="72"/>
      <c r="AO1734" s="68"/>
      <c r="AP1734" s="72"/>
      <c r="AQ1734" s="68"/>
      <c r="AR1734" s="4"/>
      <c r="AS1734" s="4"/>
      <c r="AT1734" s="4"/>
      <c r="AU1734" s="4"/>
      <c r="AV1734" s="4"/>
      <c r="AW1734" s="4"/>
      <c r="AX1734" s="8"/>
      <c r="BD1734" s="11"/>
      <c r="BE1734" s="11"/>
      <c r="BF1734" s="11"/>
      <c r="BG1734" s="11"/>
    </row>
    <row r="1735" spans="1:59" s="1" customFormat="1" ht="75" customHeight="1">
      <c r="A1735" s="217" t="s">
        <v>5219</v>
      </c>
      <c r="B1735" s="372" t="s">
        <v>23</v>
      </c>
      <c r="C1735" s="231" t="s">
        <v>1918</v>
      </c>
      <c r="D1735" s="231" t="s">
        <v>1916</v>
      </c>
      <c r="E1735" s="220" t="s">
        <v>1917</v>
      </c>
      <c r="F1735" s="221" t="s">
        <v>1868</v>
      </c>
      <c r="G1735" s="82" t="s">
        <v>35</v>
      </c>
      <c r="H1735" s="371">
        <v>0</v>
      </c>
      <c r="I1735" s="83">
        <v>470000000</v>
      </c>
      <c r="J1735" s="84" t="s">
        <v>25</v>
      </c>
      <c r="K1735" s="372" t="s">
        <v>3084</v>
      </c>
      <c r="L1735" s="64" t="s">
        <v>26</v>
      </c>
      <c r="M1735" s="226" t="s">
        <v>27</v>
      </c>
      <c r="N1735" s="225" t="s">
        <v>2044</v>
      </c>
      <c r="O1735" s="227" t="s">
        <v>28</v>
      </c>
      <c r="P1735" s="87">
        <v>796</v>
      </c>
      <c r="Q1735" s="87" t="s">
        <v>29</v>
      </c>
      <c r="R1735" s="228">
        <v>4</v>
      </c>
      <c r="S1735" s="229">
        <v>27360</v>
      </c>
      <c r="T1735" s="230">
        <f t="shared" si="58"/>
        <v>109440</v>
      </c>
      <c r="U1735" s="252">
        <f t="shared" si="59"/>
        <v>122572.80000000002</v>
      </c>
      <c r="V1735" s="253"/>
      <c r="W1735" s="254"/>
      <c r="X1735" s="254"/>
      <c r="Y1735" s="67"/>
      <c r="Z1735" s="69"/>
      <c r="AA1735" s="67"/>
      <c r="AB1735" s="192"/>
      <c r="AC1735" s="70"/>
      <c r="AD1735" s="70"/>
      <c r="AE1735" s="70"/>
      <c r="AF1735" s="70"/>
      <c r="AG1735" s="71"/>
      <c r="AH1735" s="318"/>
      <c r="AI1735" s="67"/>
      <c r="AJ1735" s="68"/>
      <c r="AK1735" s="69"/>
      <c r="AL1735" s="68"/>
      <c r="AM1735" s="67"/>
      <c r="AN1735" s="72"/>
      <c r="AO1735" s="68"/>
      <c r="AP1735" s="72"/>
      <c r="AQ1735" s="68"/>
      <c r="AR1735" s="4"/>
      <c r="AS1735" s="4"/>
      <c r="AT1735" s="4"/>
      <c r="AU1735" s="4"/>
      <c r="AV1735" s="4"/>
      <c r="AW1735" s="4"/>
      <c r="AX1735" s="8"/>
      <c r="BD1735" s="11"/>
      <c r="BE1735" s="11"/>
      <c r="BF1735" s="11"/>
      <c r="BG1735" s="11"/>
    </row>
    <row r="1736" spans="1:59" s="1" customFormat="1" ht="75" customHeight="1">
      <c r="A1736" s="217" t="s">
        <v>5220</v>
      </c>
      <c r="B1736" s="372" t="s">
        <v>23</v>
      </c>
      <c r="C1736" s="231" t="s">
        <v>1988</v>
      </c>
      <c r="D1736" s="231" t="s">
        <v>1168</v>
      </c>
      <c r="E1736" s="220" t="s">
        <v>1989</v>
      </c>
      <c r="F1736" s="221" t="s">
        <v>5147</v>
      </c>
      <c r="G1736" s="82" t="s">
        <v>35</v>
      </c>
      <c r="H1736" s="371">
        <v>0</v>
      </c>
      <c r="I1736" s="83">
        <v>470000000</v>
      </c>
      <c r="J1736" s="84" t="s">
        <v>25</v>
      </c>
      <c r="K1736" s="372" t="s">
        <v>3084</v>
      </c>
      <c r="L1736" s="64" t="s">
        <v>26</v>
      </c>
      <c r="M1736" s="226" t="s">
        <v>27</v>
      </c>
      <c r="N1736" s="225" t="s">
        <v>2044</v>
      </c>
      <c r="O1736" s="227" t="s">
        <v>28</v>
      </c>
      <c r="P1736" s="87">
        <v>796</v>
      </c>
      <c r="Q1736" s="87" t="s">
        <v>29</v>
      </c>
      <c r="R1736" s="228">
        <v>3</v>
      </c>
      <c r="S1736" s="229">
        <v>4500</v>
      </c>
      <c r="T1736" s="230">
        <f t="shared" si="58"/>
        <v>13500</v>
      </c>
      <c r="U1736" s="252">
        <f t="shared" si="59"/>
        <v>15120.000000000002</v>
      </c>
      <c r="V1736" s="253"/>
      <c r="W1736" s="254"/>
      <c r="X1736" s="254"/>
      <c r="Y1736" s="132"/>
      <c r="Z1736" s="455"/>
      <c r="AA1736" s="405"/>
      <c r="AB1736" s="403"/>
      <c r="AC1736" s="404"/>
      <c r="AD1736" s="404"/>
      <c r="AE1736" s="404"/>
      <c r="AF1736" s="404"/>
      <c r="AG1736" s="411"/>
      <c r="AH1736" s="405"/>
      <c r="AI1736" s="405"/>
      <c r="AJ1736" s="406"/>
      <c r="AK1736" s="405"/>
      <c r="AL1736" s="406"/>
      <c r="AM1736" s="67"/>
      <c r="AN1736" s="72"/>
      <c r="AO1736" s="68"/>
      <c r="AP1736" s="72"/>
      <c r="AQ1736" s="68"/>
      <c r="AR1736" s="4"/>
      <c r="AS1736" s="4"/>
      <c r="AT1736" s="4"/>
      <c r="AU1736" s="4"/>
      <c r="AV1736" s="4"/>
      <c r="AW1736" s="4"/>
      <c r="AX1736" s="8"/>
      <c r="BD1736" s="11"/>
      <c r="BE1736" s="11"/>
      <c r="BF1736" s="11"/>
      <c r="BG1736" s="11"/>
    </row>
    <row r="1737" spans="1:59" s="1" customFormat="1" ht="75" customHeight="1">
      <c r="A1737" s="217" t="s">
        <v>5221</v>
      </c>
      <c r="B1737" s="372" t="s">
        <v>23</v>
      </c>
      <c r="C1737" s="231" t="s">
        <v>1918</v>
      </c>
      <c r="D1737" s="231" t="s">
        <v>1916</v>
      </c>
      <c r="E1737" s="220" t="s">
        <v>1917</v>
      </c>
      <c r="F1737" s="221" t="s">
        <v>5148</v>
      </c>
      <c r="G1737" s="82" t="s">
        <v>35</v>
      </c>
      <c r="H1737" s="371">
        <v>0</v>
      </c>
      <c r="I1737" s="83">
        <v>470000000</v>
      </c>
      <c r="J1737" s="84" t="s">
        <v>25</v>
      </c>
      <c r="K1737" s="372" t="s">
        <v>3084</v>
      </c>
      <c r="L1737" s="64" t="s">
        <v>26</v>
      </c>
      <c r="M1737" s="226" t="s">
        <v>27</v>
      </c>
      <c r="N1737" s="225" t="s">
        <v>2044</v>
      </c>
      <c r="O1737" s="227" t="s">
        <v>28</v>
      </c>
      <c r="P1737" s="87">
        <v>796</v>
      </c>
      <c r="Q1737" s="87" t="s">
        <v>29</v>
      </c>
      <c r="R1737" s="228">
        <v>1</v>
      </c>
      <c r="S1737" s="229">
        <v>35290.58</v>
      </c>
      <c r="T1737" s="230">
        <f t="shared" si="58"/>
        <v>35290.58</v>
      </c>
      <c r="U1737" s="252">
        <f t="shared" si="59"/>
        <v>39525.449600000007</v>
      </c>
      <c r="V1737" s="253"/>
      <c r="W1737" s="254"/>
      <c r="X1737" s="254"/>
      <c r="Y1737" s="132"/>
      <c r="Z1737" s="455"/>
      <c r="AA1737" s="405"/>
      <c r="AB1737" s="403"/>
      <c r="AC1737" s="404"/>
      <c r="AD1737" s="404"/>
      <c r="AE1737" s="404"/>
      <c r="AF1737" s="404"/>
      <c r="AG1737" s="411"/>
      <c r="AH1737" s="405"/>
      <c r="AI1737" s="405"/>
      <c r="AJ1737" s="406"/>
      <c r="AK1737" s="405"/>
      <c r="AL1737" s="406"/>
      <c r="AM1737" s="67"/>
      <c r="AN1737" s="72"/>
      <c r="AO1737" s="68"/>
      <c r="AP1737" s="72"/>
      <c r="AQ1737" s="68"/>
      <c r="AR1737" s="4"/>
      <c r="AS1737" s="4"/>
      <c r="AT1737" s="4"/>
      <c r="AU1737" s="4"/>
      <c r="AV1737" s="4"/>
      <c r="AW1737" s="4"/>
      <c r="AX1737" s="8"/>
      <c r="BD1737" s="11"/>
      <c r="BE1737" s="11"/>
      <c r="BF1737" s="11"/>
      <c r="BG1737" s="11"/>
    </row>
    <row r="1738" spans="1:59" s="1" customFormat="1" ht="75" customHeight="1">
      <c r="A1738" s="217" t="s">
        <v>5222</v>
      </c>
      <c r="B1738" s="372" t="s">
        <v>23</v>
      </c>
      <c r="C1738" s="231" t="s">
        <v>5167</v>
      </c>
      <c r="D1738" s="231" t="s">
        <v>5168</v>
      </c>
      <c r="E1738" s="220" t="s">
        <v>5169</v>
      </c>
      <c r="F1738" s="221" t="s">
        <v>5149</v>
      </c>
      <c r="G1738" s="82" t="s">
        <v>35</v>
      </c>
      <c r="H1738" s="371">
        <v>0</v>
      </c>
      <c r="I1738" s="83">
        <v>470000000</v>
      </c>
      <c r="J1738" s="84" t="s">
        <v>25</v>
      </c>
      <c r="K1738" s="372" t="s">
        <v>3084</v>
      </c>
      <c r="L1738" s="64" t="s">
        <v>26</v>
      </c>
      <c r="M1738" s="226" t="s">
        <v>27</v>
      </c>
      <c r="N1738" s="225" t="s">
        <v>2044</v>
      </c>
      <c r="O1738" s="227" t="s">
        <v>28</v>
      </c>
      <c r="P1738" s="87">
        <v>796</v>
      </c>
      <c r="Q1738" s="87" t="s">
        <v>29</v>
      </c>
      <c r="R1738" s="228">
        <v>3</v>
      </c>
      <c r="S1738" s="229">
        <v>10000</v>
      </c>
      <c r="T1738" s="230">
        <f t="shared" si="58"/>
        <v>30000</v>
      </c>
      <c r="U1738" s="252">
        <f t="shared" si="59"/>
        <v>33600</v>
      </c>
      <c r="V1738" s="253"/>
      <c r="W1738" s="254"/>
      <c r="X1738" s="254"/>
      <c r="Y1738" s="67"/>
      <c r="Z1738" s="69"/>
      <c r="AA1738" s="67"/>
      <c r="AB1738" s="192"/>
      <c r="AC1738" s="70"/>
      <c r="AD1738" s="70"/>
      <c r="AE1738" s="70"/>
      <c r="AF1738" s="70"/>
      <c r="AG1738" s="71"/>
      <c r="AH1738" s="318"/>
      <c r="AI1738" s="67"/>
      <c r="AJ1738" s="68"/>
      <c r="AK1738" s="69"/>
      <c r="AL1738" s="68"/>
      <c r="AM1738" s="67"/>
      <c r="AN1738" s="72"/>
      <c r="AO1738" s="68"/>
      <c r="AP1738" s="72"/>
      <c r="AQ1738" s="68"/>
      <c r="AR1738" s="4"/>
      <c r="AS1738" s="4"/>
      <c r="AT1738" s="4"/>
      <c r="AU1738" s="4"/>
      <c r="AV1738" s="4"/>
      <c r="AW1738" s="4"/>
      <c r="AX1738" s="8"/>
      <c r="BD1738" s="11"/>
      <c r="BE1738" s="11"/>
      <c r="BF1738" s="11"/>
      <c r="BG1738" s="11"/>
    </row>
    <row r="1739" spans="1:59" s="1" customFormat="1" ht="75" customHeight="1">
      <c r="A1739" s="217" t="s">
        <v>5223</v>
      </c>
      <c r="B1739" s="372" t="s">
        <v>23</v>
      </c>
      <c r="C1739" s="231" t="s">
        <v>2299</v>
      </c>
      <c r="D1739" s="231" t="s">
        <v>2252</v>
      </c>
      <c r="E1739" s="220" t="s">
        <v>2300</v>
      </c>
      <c r="F1739" s="221" t="s">
        <v>5150</v>
      </c>
      <c r="G1739" s="82" t="s">
        <v>35</v>
      </c>
      <c r="H1739" s="371">
        <v>0</v>
      </c>
      <c r="I1739" s="83">
        <v>470000000</v>
      </c>
      <c r="J1739" s="84" t="s">
        <v>25</v>
      </c>
      <c r="K1739" s="372" t="s">
        <v>3084</v>
      </c>
      <c r="L1739" s="64" t="s">
        <v>26</v>
      </c>
      <c r="M1739" s="226" t="s">
        <v>27</v>
      </c>
      <c r="N1739" s="225" t="s">
        <v>2044</v>
      </c>
      <c r="O1739" s="227" t="s">
        <v>28</v>
      </c>
      <c r="P1739" s="87">
        <v>796</v>
      </c>
      <c r="Q1739" s="87" t="s">
        <v>29</v>
      </c>
      <c r="R1739" s="228">
        <v>2</v>
      </c>
      <c r="S1739" s="229">
        <v>7280</v>
      </c>
      <c r="T1739" s="230">
        <f t="shared" si="58"/>
        <v>14560</v>
      </c>
      <c r="U1739" s="252">
        <f t="shared" si="59"/>
        <v>16307.2</v>
      </c>
      <c r="V1739" s="253"/>
      <c r="W1739" s="254"/>
      <c r="X1739" s="254"/>
      <c r="Y1739" s="132"/>
      <c r="Z1739" s="455"/>
      <c r="AA1739" s="405"/>
      <c r="AB1739" s="403"/>
      <c r="AC1739" s="404"/>
      <c r="AD1739" s="404"/>
      <c r="AE1739" s="404"/>
      <c r="AF1739" s="404"/>
      <c r="AG1739" s="411"/>
      <c r="AH1739" s="405"/>
      <c r="AI1739" s="405"/>
      <c r="AJ1739" s="406"/>
      <c r="AK1739" s="405"/>
      <c r="AL1739" s="406"/>
      <c r="AM1739" s="67"/>
      <c r="AN1739" s="72"/>
      <c r="AO1739" s="68"/>
      <c r="AP1739" s="72"/>
      <c r="AQ1739" s="68"/>
      <c r="AR1739" s="4"/>
      <c r="AS1739" s="4"/>
      <c r="AT1739" s="4"/>
      <c r="AU1739" s="4"/>
      <c r="AV1739" s="4"/>
      <c r="AW1739" s="4"/>
      <c r="AX1739" s="8"/>
      <c r="BD1739" s="11"/>
      <c r="BE1739" s="11"/>
      <c r="BF1739" s="11"/>
      <c r="BG1739" s="11"/>
    </row>
    <row r="1740" spans="1:59" s="1" customFormat="1" ht="75" customHeight="1">
      <c r="A1740" s="217" t="s">
        <v>5224</v>
      </c>
      <c r="B1740" s="372" t="s">
        <v>23</v>
      </c>
      <c r="C1740" s="79" t="s">
        <v>1915</v>
      </c>
      <c r="D1740" s="79" t="s">
        <v>1456</v>
      </c>
      <c r="E1740" s="80" t="s">
        <v>1914</v>
      </c>
      <c r="F1740" s="221" t="s">
        <v>5151</v>
      </c>
      <c r="G1740" s="82" t="s">
        <v>35</v>
      </c>
      <c r="H1740" s="371">
        <v>0</v>
      </c>
      <c r="I1740" s="83">
        <v>470000000</v>
      </c>
      <c r="J1740" s="84" t="s">
        <v>25</v>
      </c>
      <c r="K1740" s="372" t="s">
        <v>3084</v>
      </c>
      <c r="L1740" s="64" t="s">
        <v>26</v>
      </c>
      <c r="M1740" s="226" t="s">
        <v>27</v>
      </c>
      <c r="N1740" s="225" t="s">
        <v>2044</v>
      </c>
      <c r="O1740" s="227" t="s">
        <v>38</v>
      </c>
      <c r="P1740" s="87">
        <v>796</v>
      </c>
      <c r="Q1740" s="87" t="s">
        <v>29</v>
      </c>
      <c r="R1740" s="228">
        <v>6</v>
      </c>
      <c r="S1740" s="229">
        <v>1000</v>
      </c>
      <c r="T1740" s="230">
        <f t="shared" si="58"/>
        <v>6000</v>
      </c>
      <c r="U1740" s="252">
        <f t="shared" si="59"/>
        <v>6720.0000000000009</v>
      </c>
      <c r="V1740" s="253"/>
      <c r="W1740" s="254"/>
      <c r="X1740" s="254"/>
      <c r="Y1740" s="132"/>
      <c r="Z1740" s="368"/>
      <c r="AA1740" s="67"/>
      <c r="AB1740" s="192"/>
      <c r="AC1740" s="70"/>
      <c r="AD1740" s="70"/>
      <c r="AE1740" s="70"/>
      <c r="AF1740" s="70"/>
      <c r="AG1740" s="71"/>
      <c r="AH1740" s="318"/>
      <c r="AI1740" s="405"/>
      <c r="AJ1740" s="406"/>
      <c r="AK1740" s="405"/>
      <c r="AL1740" s="406"/>
      <c r="AM1740" s="67"/>
      <c r="AN1740" s="72"/>
      <c r="AO1740" s="68"/>
      <c r="AP1740" s="72"/>
      <c r="AQ1740" s="68"/>
      <c r="AR1740" s="4"/>
      <c r="AS1740" s="4"/>
      <c r="AT1740" s="4"/>
      <c r="AU1740" s="4"/>
      <c r="AV1740" s="4"/>
      <c r="AW1740" s="4"/>
      <c r="AX1740" s="8"/>
      <c r="BD1740" s="11"/>
      <c r="BE1740" s="11"/>
      <c r="BF1740" s="11"/>
      <c r="BG1740" s="11"/>
    </row>
    <row r="1741" spans="1:59" s="1" customFormat="1" ht="75" customHeight="1">
      <c r="A1741" s="217" t="s">
        <v>5225</v>
      </c>
      <c r="B1741" s="372" t="s">
        <v>23</v>
      </c>
      <c r="C1741" s="231" t="s">
        <v>1924</v>
      </c>
      <c r="D1741" s="231" t="s">
        <v>1389</v>
      </c>
      <c r="E1741" s="220" t="s">
        <v>1925</v>
      </c>
      <c r="F1741" s="221" t="s">
        <v>5152</v>
      </c>
      <c r="G1741" s="82" t="s">
        <v>35</v>
      </c>
      <c r="H1741" s="371">
        <v>0</v>
      </c>
      <c r="I1741" s="83">
        <v>470000000</v>
      </c>
      <c r="J1741" s="84" t="s">
        <v>25</v>
      </c>
      <c r="K1741" s="372" t="s">
        <v>3084</v>
      </c>
      <c r="L1741" s="64" t="s">
        <v>26</v>
      </c>
      <c r="M1741" s="226" t="s">
        <v>27</v>
      </c>
      <c r="N1741" s="225" t="s">
        <v>2044</v>
      </c>
      <c r="O1741" s="227" t="s">
        <v>28</v>
      </c>
      <c r="P1741" s="228" t="s">
        <v>806</v>
      </c>
      <c r="Q1741" s="228" t="s">
        <v>805</v>
      </c>
      <c r="R1741" s="228">
        <v>800</v>
      </c>
      <c r="S1741" s="229">
        <v>20</v>
      </c>
      <c r="T1741" s="230">
        <f t="shared" si="58"/>
        <v>16000</v>
      </c>
      <c r="U1741" s="252">
        <f t="shared" si="59"/>
        <v>17920</v>
      </c>
      <c r="V1741" s="253"/>
      <c r="W1741" s="254"/>
      <c r="X1741" s="254"/>
      <c r="Y1741" s="132"/>
      <c r="Z1741" s="455"/>
      <c r="AA1741" s="405"/>
      <c r="AB1741" s="403"/>
      <c r="AC1741" s="404"/>
      <c r="AD1741" s="404"/>
      <c r="AE1741" s="404"/>
      <c r="AF1741" s="404"/>
      <c r="AG1741" s="411"/>
      <c r="AH1741" s="405"/>
      <c r="AI1741" s="405"/>
      <c r="AJ1741" s="406"/>
      <c r="AK1741" s="405"/>
      <c r="AL1741" s="406"/>
      <c r="AM1741" s="67"/>
      <c r="AN1741" s="72"/>
      <c r="AO1741" s="68"/>
      <c r="AP1741" s="72"/>
      <c r="AQ1741" s="68"/>
      <c r="AR1741" s="4"/>
      <c r="AS1741" s="4"/>
      <c r="AT1741" s="4"/>
      <c r="AU1741" s="4"/>
      <c r="AV1741" s="4"/>
      <c r="AW1741" s="4"/>
      <c r="AX1741" s="8"/>
      <c r="BD1741" s="11"/>
      <c r="BE1741" s="11"/>
      <c r="BF1741" s="11"/>
      <c r="BG1741" s="11"/>
    </row>
    <row r="1742" spans="1:59" s="1" customFormat="1" ht="75" customHeight="1">
      <c r="A1742" s="217" t="s">
        <v>5226</v>
      </c>
      <c r="B1742" s="372" t="s">
        <v>23</v>
      </c>
      <c r="C1742" s="231" t="s">
        <v>1937</v>
      </c>
      <c r="D1742" s="231" t="s">
        <v>1938</v>
      </c>
      <c r="E1742" s="220" t="s">
        <v>1939</v>
      </c>
      <c r="F1742" s="221" t="s">
        <v>5153</v>
      </c>
      <c r="G1742" s="82" t="s">
        <v>35</v>
      </c>
      <c r="H1742" s="371">
        <v>0</v>
      </c>
      <c r="I1742" s="83">
        <v>470000000</v>
      </c>
      <c r="J1742" s="84" t="s">
        <v>25</v>
      </c>
      <c r="K1742" s="372" t="s">
        <v>3084</v>
      </c>
      <c r="L1742" s="64" t="s">
        <v>26</v>
      </c>
      <c r="M1742" s="226" t="s">
        <v>27</v>
      </c>
      <c r="N1742" s="225" t="s">
        <v>2044</v>
      </c>
      <c r="O1742" s="227" t="s">
        <v>38</v>
      </c>
      <c r="P1742" s="87">
        <v>796</v>
      </c>
      <c r="Q1742" s="87" t="s">
        <v>29</v>
      </c>
      <c r="R1742" s="228">
        <v>1</v>
      </c>
      <c r="S1742" s="229">
        <v>1300</v>
      </c>
      <c r="T1742" s="230">
        <f t="shared" si="58"/>
        <v>1300</v>
      </c>
      <c r="U1742" s="252">
        <f t="shared" si="59"/>
        <v>1456.0000000000002</v>
      </c>
      <c r="V1742" s="253"/>
      <c r="W1742" s="254"/>
      <c r="X1742" s="254"/>
      <c r="Y1742" s="132"/>
      <c r="Z1742" s="368"/>
      <c r="AA1742" s="67"/>
      <c r="AB1742" s="192"/>
      <c r="AC1742" s="70"/>
      <c r="AD1742" s="70"/>
      <c r="AE1742" s="70"/>
      <c r="AF1742" s="70"/>
      <c r="AG1742" s="71"/>
      <c r="AH1742" s="318"/>
      <c r="AI1742" s="405"/>
      <c r="AJ1742" s="406"/>
      <c r="AK1742" s="405"/>
      <c r="AL1742" s="406"/>
      <c r="AM1742" s="67"/>
      <c r="AN1742" s="72"/>
      <c r="AO1742" s="68"/>
      <c r="AP1742" s="72"/>
      <c r="AQ1742" s="68"/>
      <c r="AR1742" s="4"/>
      <c r="AS1742" s="4"/>
      <c r="AT1742" s="4"/>
      <c r="AU1742" s="4"/>
      <c r="AV1742" s="4"/>
      <c r="AW1742" s="4"/>
      <c r="AX1742" s="8"/>
      <c r="BD1742" s="11"/>
      <c r="BE1742" s="11"/>
      <c r="BF1742" s="11"/>
      <c r="BG1742" s="11"/>
    </row>
    <row r="1743" spans="1:59" s="1" customFormat="1" ht="75" customHeight="1">
      <c r="A1743" s="217" t="s">
        <v>5227</v>
      </c>
      <c r="B1743" s="372" t="s">
        <v>23</v>
      </c>
      <c r="C1743" s="231" t="s">
        <v>5178</v>
      </c>
      <c r="D1743" s="231" t="s">
        <v>3106</v>
      </c>
      <c r="E1743" s="220" t="s">
        <v>5179</v>
      </c>
      <c r="F1743" s="221" t="s">
        <v>5154</v>
      </c>
      <c r="G1743" s="82" t="s">
        <v>35</v>
      </c>
      <c r="H1743" s="371">
        <v>0</v>
      </c>
      <c r="I1743" s="83">
        <v>470000000</v>
      </c>
      <c r="J1743" s="84" t="s">
        <v>25</v>
      </c>
      <c r="K1743" s="372" t="s">
        <v>3084</v>
      </c>
      <c r="L1743" s="64" t="s">
        <v>26</v>
      </c>
      <c r="M1743" s="226" t="s">
        <v>27</v>
      </c>
      <c r="N1743" s="225" t="s">
        <v>2044</v>
      </c>
      <c r="O1743" s="227" t="s">
        <v>28</v>
      </c>
      <c r="P1743" s="87">
        <v>796</v>
      </c>
      <c r="Q1743" s="87" t="s">
        <v>29</v>
      </c>
      <c r="R1743" s="228">
        <v>2</v>
      </c>
      <c r="S1743" s="229">
        <v>50000</v>
      </c>
      <c r="T1743" s="230">
        <f t="shared" si="58"/>
        <v>100000</v>
      </c>
      <c r="U1743" s="252">
        <f t="shared" si="59"/>
        <v>112000.00000000001</v>
      </c>
      <c r="V1743" s="253"/>
      <c r="W1743" s="254"/>
      <c r="X1743" s="254"/>
      <c r="Y1743" s="67"/>
      <c r="Z1743" s="69"/>
      <c r="AA1743" s="67"/>
      <c r="AB1743" s="192"/>
      <c r="AC1743" s="70"/>
      <c r="AD1743" s="70"/>
      <c r="AE1743" s="70"/>
      <c r="AF1743" s="70"/>
      <c r="AG1743" s="71"/>
      <c r="AH1743" s="318"/>
      <c r="AI1743" s="67"/>
      <c r="AJ1743" s="68"/>
      <c r="AK1743" s="69"/>
      <c r="AL1743" s="68"/>
      <c r="AM1743" s="67"/>
      <c r="AN1743" s="72"/>
      <c r="AO1743" s="68"/>
      <c r="AP1743" s="72"/>
      <c r="AQ1743" s="68"/>
      <c r="AR1743" s="4"/>
      <c r="AS1743" s="4"/>
      <c r="AT1743" s="4"/>
      <c r="AU1743" s="4"/>
      <c r="AV1743" s="4"/>
      <c r="AW1743" s="4"/>
      <c r="AX1743" s="8"/>
      <c r="BD1743" s="11"/>
      <c r="BE1743" s="11"/>
      <c r="BF1743" s="11"/>
      <c r="BG1743" s="11"/>
    </row>
    <row r="1744" spans="1:59" s="1" customFormat="1" ht="75" customHeight="1">
      <c r="A1744" s="217" t="s">
        <v>5228</v>
      </c>
      <c r="B1744" s="372" t="s">
        <v>23</v>
      </c>
      <c r="C1744" s="231" t="s">
        <v>5165</v>
      </c>
      <c r="D1744" s="231" t="s">
        <v>1389</v>
      </c>
      <c r="E1744" s="220" t="s">
        <v>5166</v>
      </c>
      <c r="F1744" s="221" t="s">
        <v>5155</v>
      </c>
      <c r="G1744" s="82" t="s">
        <v>35</v>
      </c>
      <c r="H1744" s="371">
        <v>0</v>
      </c>
      <c r="I1744" s="83">
        <v>470000000</v>
      </c>
      <c r="J1744" s="84" t="s">
        <v>25</v>
      </c>
      <c r="K1744" s="372" t="s">
        <v>3084</v>
      </c>
      <c r="L1744" s="64" t="s">
        <v>26</v>
      </c>
      <c r="M1744" s="226" t="s">
        <v>27</v>
      </c>
      <c r="N1744" s="225" t="s">
        <v>2044</v>
      </c>
      <c r="O1744" s="227" t="s">
        <v>28</v>
      </c>
      <c r="P1744" s="228" t="s">
        <v>806</v>
      </c>
      <c r="Q1744" s="228" t="s">
        <v>805</v>
      </c>
      <c r="R1744" s="228">
        <v>1230</v>
      </c>
      <c r="S1744" s="229">
        <v>140</v>
      </c>
      <c r="T1744" s="230">
        <f t="shared" si="58"/>
        <v>172200</v>
      </c>
      <c r="U1744" s="252">
        <f t="shared" si="59"/>
        <v>192864.00000000003</v>
      </c>
      <c r="V1744" s="253"/>
      <c r="W1744" s="254"/>
      <c r="X1744" s="254"/>
      <c r="Y1744" s="107"/>
      <c r="Z1744" s="368"/>
      <c r="AA1744" s="67"/>
      <c r="AB1744" s="192"/>
      <c r="AC1744" s="70"/>
      <c r="AD1744" s="70"/>
      <c r="AE1744" s="70"/>
      <c r="AF1744" s="70"/>
      <c r="AG1744" s="71"/>
      <c r="AH1744" s="318"/>
      <c r="AI1744" s="67"/>
      <c r="AJ1744" s="68"/>
      <c r="AK1744" s="69"/>
      <c r="AL1744" s="68"/>
      <c r="AM1744" s="67"/>
      <c r="AN1744" s="72"/>
      <c r="AO1744" s="68"/>
      <c r="AP1744" s="72"/>
      <c r="AQ1744" s="68"/>
      <c r="AR1744" s="4"/>
      <c r="AS1744" s="4"/>
      <c r="AT1744" s="4"/>
      <c r="AU1744" s="4"/>
      <c r="AV1744" s="4"/>
      <c r="AW1744" s="4"/>
      <c r="AX1744" s="8"/>
      <c r="BD1744" s="11"/>
      <c r="BE1744" s="11"/>
      <c r="BF1744" s="11"/>
      <c r="BG1744" s="11"/>
    </row>
    <row r="1745" spans="1:89" s="1" customFormat="1" ht="75" customHeight="1">
      <c r="A1745" s="217" t="s">
        <v>5229</v>
      </c>
      <c r="B1745" s="372" t="s">
        <v>23</v>
      </c>
      <c r="C1745" s="231" t="s">
        <v>5236</v>
      </c>
      <c r="D1745" s="231" t="s">
        <v>5237</v>
      </c>
      <c r="E1745" s="220" t="s">
        <v>5238</v>
      </c>
      <c r="F1745" s="221" t="s">
        <v>5156</v>
      </c>
      <c r="G1745" s="82" t="s">
        <v>35</v>
      </c>
      <c r="H1745" s="371">
        <v>0</v>
      </c>
      <c r="I1745" s="83">
        <v>470000000</v>
      </c>
      <c r="J1745" s="84" t="s">
        <v>25</v>
      </c>
      <c r="K1745" s="372" t="s">
        <v>3084</v>
      </c>
      <c r="L1745" s="64" t="s">
        <v>26</v>
      </c>
      <c r="M1745" s="226" t="s">
        <v>27</v>
      </c>
      <c r="N1745" s="219" t="s">
        <v>3084</v>
      </c>
      <c r="O1745" s="227" t="s">
        <v>28</v>
      </c>
      <c r="P1745" s="87">
        <v>796</v>
      </c>
      <c r="Q1745" s="87" t="s">
        <v>29</v>
      </c>
      <c r="R1745" s="228" t="s">
        <v>3128</v>
      </c>
      <c r="S1745" s="229">
        <v>0.89</v>
      </c>
      <c r="T1745" s="230">
        <f t="shared" si="58"/>
        <v>0</v>
      </c>
      <c r="U1745" s="252">
        <f t="shared" si="59"/>
        <v>0</v>
      </c>
      <c r="V1745" s="253"/>
      <c r="W1745" s="254"/>
      <c r="X1745" s="254"/>
      <c r="Y1745" s="67"/>
      <c r="Z1745" s="69"/>
      <c r="AA1745" s="67"/>
      <c r="AB1745" s="192"/>
      <c r="AC1745" s="70"/>
      <c r="AD1745" s="70"/>
      <c r="AE1745" s="70"/>
      <c r="AF1745" s="70"/>
      <c r="AG1745" s="71"/>
      <c r="AH1745" s="318"/>
      <c r="AI1745" s="67"/>
      <c r="AJ1745" s="68"/>
      <c r="AK1745" s="69"/>
      <c r="AL1745" s="68"/>
      <c r="AM1745" s="67"/>
      <c r="AN1745" s="72"/>
      <c r="AO1745" s="68"/>
      <c r="AP1745" s="72"/>
      <c r="AQ1745" s="68"/>
      <c r="AR1745" s="4"/>
      <c r="AS1745" s="4"/>
      <c r="AT1745" s="4"/>
      <c r="AU1745" s="4"/>
      <c r="AV1745" s="4"/>
      <c r="AW1745" s="4"/>
      <c r="AX1745" s="8"/>
      <c r="BD1745" s="11"/>
      <c r="BE1745" s="11"/>
      <c r="BF1745" s="11"/>
      <c r="BG1745" s="11"/>
    </row>
    <row r="1746" spans="1:89" s="1" customFormat="1" ht="75" customHeight="1">
      <c r="A1746" s="217" t="s">
        <v>5230</v>
      </c>
      <c r="B1746" s="372" t="s">
        <v>23</v>
      </c>
      <c r="C1746" s="231" t="s">
        <v>5236</v>
      </c>
      <c r="D1746" s="231" t="s">
        <v>5237</v>
      </c>
      <c r="E1746" s="220" t="s">
        <v>5238</v>
      </c>
      <c r="F1746" s="221" t="s">
        <v>5157</v>
      </c>
      <c r="G1746" s="82" t="s">
        <v>35</v>
      </c>
      <c r="H1746" s="371">
        <v>0</v>
      </c>
      <c r="I1746" s="83">
        <v>470000000</v>
      </c>
      <c r="J1746" s="84" t="s">
        <v>25</v>
      </c>
      <c r="K1746" s="372" t="s">
        <v>3084</v>
      </c>
      <c r="L1746" s="64" t="s">
        <v>26</v>
      </c>
      <c r="M1746" s="226" t="s">
        <v>27</v>
      </c>
      <c r="N1746" s="219" t="s">
        <v>3084</v>
      </c>
      <c r="O1746" s="227" t="s">
        <v>28</v>
      </c>
      <c r="P1746" s="87">
        <v>796</v>
      </c>
      <c r="Q1746" s="87" t="s">
        <v>29</v>
      </c>
      <c r="R1746" s="228" t="s">
        <v>3128</v>
      </c>
      <c r="S1746" s="229">
        <v>53571.43</v>
      </c>
      <c r="T1746" s="230">
        <f t="shared" si="58"/>
        <v>0</v>
      </c>
      <c r="U1746" s="252">
        <f t="shared" si="59"/>
        <v>0</v>
      </c>
      <c r="V1746" s="253"/>
      <c r="W1746" s="254"/>
      <c r="X1746" s="254"/>
      <c r="Y1746" s="67"/>
      <c r="Z1746" s="69"/>
      <c r="AA1746" s="67"/>
      <c r="AB1746" s="192"/>
      <c r="AC1746" s="70"/>
      <c r="AD1746" s="70"/>
      <c r="AE1746" s="70"/>
      <c r="AF1746" s="70"/>
      <c r="AG1746" s="71"/>
      <c r="AH1746" s="318"/>
      <c r="AI1746" s="67"/>
      <c r="AJ1746" s="68"/>
      <c r="AK1746" s="69"/>
      <c r="AL1746" s="68"/>
      <c r="AM1746" s="67"/>
      <c r="AN1746" s="72"/>
      <c r="AO1746" s="68"/>
      <c r="AP1746" s="72"/>
      <c r="AQ1746" s="68"/>
      <c r="AR1746" s="4"/>
      <c r="AS1746" s="4"/>
      <c r="AT1746" s="4"/>
      <c r="AU1746" s="4"/>
      <c r="AV1746" s="4"/>
      <c r="AW1746" s="4"/>
      <c r="AX1746" s="8"/>
      <c r="BD1746" s="11"/>
      <c r="BE1746" s="11"/>
      <c r="BF1746" s="11"/>
      <c r="BG1746" s="11"/>
    </row>
    <row r="1747" spans="1:89" s="1" customFormat="1" ht="75" customHeight="1">
      <c r="A1747" s="217" t="s">
        <v>5231</v>
      </c>
      <c r="B1747" s="372" t="s">
        <v>23</v>
      </c>
      <c r="C1747" s="231" t="s">
        <v>5236</v>
      </c>
      <c r="D1747" s="231" t="s">
        <v>5237</v>
      </c>
      <c r="E1747" s="220" t="s">
        <v>5238</v>
      </c>
      <c r="F1747" s="221" t="s">
        <v>5158</v>
      </c>
      <c r="G1747" s="82" t="s">
        <v>35</v>
      </c>
      <c r="H1747" s="371">
        <v>0</v>
      </c>
      <c r="I1747" s="83">
        <v>470000000</v>
      </c>
      <c r="J1747" s="84" t="s">
        <v>25</v>
      </c>
      <c r="K1747" s="372" t="s">
        <v>3084</v>
      </c>
      <c r="L1747" s="64" t="s">
        <v>26</v>
      </c>
      <c r="M1747" s="226" t="s">
        <v>27</v>
      </c>
      <c r="N1747" s="219" t="s">
        <v>3084</v>
      </c>
      <c r="O1747" s="227" t="s">
        <v>28</v>
      </c>
      <c r="P1747" s="87">
        <v>796</v>
      </c>
      <c r="Q1747" s="87" t="s">
        <v>29</v>
      </c>
      <c r="R1747" s="228" t="s">
        <v>3128</v>
      </c>
      <c r="S1747" s="229">
        <v>89285.71</v>
      </c>
      <c r="T1747" s="230">
        <f t="shared" si="58"/>
        <v>0</v>
      </c>
      <c r="U1747" s="252">
        <f t="shared" si="59"/>
        <v>0</v>
      </c>
      <c r="V1747" s="253"/>
      <c r="W1747" s="254"/>
      <c r="X1747" s="254"/>
      <c r="Y1747" s="67"/>
      <c r="Z1747" s="69"/>
      <c r="AA1747" s="67"/>
      <c r="AB1747" s="192"/>
      <c r="AC1747" s="70"/>
      <c r="AD1747" s="70"/>
      <c r="AE1747" s="70"/>
      <c r="AF1747" s="70"/>
      <c r="AG1747" s="71"/>
      <c r="AH1747" s="318"/>
      <c r="AI1747" s="67"/>
      <c r="AJ1747" s="68"/>
      <c r="AK1747" s="69"/>
      <c r="AL1747" s="68"/>
      <c r="AM1747" s="67"/>
      <c r="AN1747" s="72"/>
      <c r="AO1747" s="68"/>
      <c r="AP1747" s="72"/>
      <c r="AQ1747" s="68"/>
      <c r="AR1747" s="4"/>
      <c r="AS1747" s="4"/>
      <c r="AT1747" s="4"/>
      <c r="AU1747" s="4"/>
      <c r="AV1747" s="4"/>
      <c r="AW1747" s="4"/>
      <c r="AX1747" s="8"/>
      <c r="BD1747" s="11"/>
      <c r="BE1747" s="11"/>
      <c r="BF1747" s="11"/>
      <c r="BG1747" s="11"/>
    </row>
    <row r="1748" spans="1:89" s="1" customFormat="1" ht="75" customHeight="1">
      <c r="A1748" s="217" t="s">
        <v>5232</v>
      </c>
      <c r="B1748" s="372" t="s">
        <v>23</v>
      </c>
      <c r="C1748" s="79" t="s">
        <v>2299</v>
      </c>
      <c r="D1748" s="79" t="s">
        <v>2252</v>
      </c>
      <c r="E1748" s="80" t="s">
        <v>2300</v>
      </c>
      <c r="F1748" s="221" t="s">
        <v>5159</v>
      </c>
      <c r="G1748" s="82" t="s">
        <v>35</v>
      </c>
      <c r="H1748" s="371">
        <v>0</v>
      </c>
      <c r="I1748" s="83">
        <v>470000000</v>
      </c>
      <c r="J1748" s="84" t="s">
        <v>25</v>
      </c>
      <c r="K1748" s="372" t="s">
        <v>3084</v>
      </c>
      <c r="L1748" s="64" t="s">
        <v>26</v>
      </c>
      <c r="M1748" s="226" t="s">
        <v>27</v>
      </c>
      <c r="N1748" s="225" t="s">
        <v>2044</v>
      </c>
      <c r="O1748" s="227" t="s">
        <v>28</v>
      </c>
      <c r="P1748" s="87">
        <v>796</v>
      </c>
      <c r="Q1748" s="87" t="s">
        <v>29</v>
      </c>
      <c r="R1748" s="228">
        <v>7</v>
      </c>
      <c r="S1748" s="229">
        <v>24700</v>
      </c>
      <c r="T1748" s="230">
        <f t="shared" si="58"/>
        <v>172900</v>
      </c>
      <c r="U1748" s="252">
        <f t="shared" si="59"/>
        <v>193648.00000000003</v>
      </c>
      <c r="V1748" s="253"/>
      <c r="W1748" s="254"/>
      <c r="X1748" s="254"/>
      <c r="Y1748" s="67"/>
      <c r="Z1748" s="69"/>
      <c r="AA1748" s="67"/>
      <c r="AB1748" s="192"/>
      <c r="AC1748" s="70"/>
      <c r="AD1748" s="70"/>
      <c r="AE1748" s="70"/>
      <c r="AF1748" s="70"/>
      <c r="AG1748" s="71"/>
      <c r="AH1748" s="318"/>
      <c r="AI1748" s="67"/>
      <c r="AJ1748" s="68"/>
      <c r="AK1748" s="69"/>
      <c r="AL1748" s="68"/>
      <c r="AM1748" s="67"/>
      <c r="AN1748" s="72"/>
      <c r="AO1748" s="68"/>
      <c r="AP1748" s="72"/>
      <c r="AQ1748" s="68"/>
      <c r="AR1748" s="4"/>
      <c r="AS1748" s="4"/>
      <c r="AT1748" s="4"/>
      <c r="AU1748" s="4"/>
      <c r="AV1748" s="4"/>
      <c r="AW1748" s="4"/>
      <c r="AX1748" s="8"/>
      <c r="BD1748" s="11"/>
      <c r="BE1748" s="11"/>
      <c r="BF1748" s="11"/>
      <c r="BG1748" s="11"/>
    </row>
    <row r="1749" spans="1:89" s="1" customFormat="1" ht="75" customHeight="1">
      <c r="A1749" s="371" t="s">
        <v>5244</v>
      </c>
      <c r="B1749" s="372" t="s">
        <v>23</v>
      </c>
      <c r="C1749" s="79" t="s">
        <v>2299</v>
      </c>
      <c r="D1749" s="79" t="s">
        <v>2252</v>
      </c>
      <c r="E1749" s="80" t="s">
        <v>2300</v>
      </c>
      <c r="F1749" s="221" t="s">
        <v>5160</v>
      </c>
      <c r="G1749" s="82" t="s">
        <v>35</v>
      </c>
      <c r="H1749" s="371">
        <v>0</v>
      </c>
      <c r="I1749" s="83">
        <v>470000000</v>
      </c>
      <c r="J1749" s="84" t="s">
        <v>25</v>
      </c>
      <c r="K1749" s="372" t="s">
        <v>3084</v>
      </c>
      <c r="L1749" s="64" t="s">
        <v>26</v>
      </c>
      <c r="M1749" s="226" t="s">
        <v>27</v>
      </c>
      <c r="N1749" s="225" t="s">
        <v>2044</v>
      </c>
      <c r="O1749" s="227" t="s">
        <v>28</v>
      </c>
      <c r="P1749" s="87">
        <v>796</v>
      </c>
      <c r="Q1749" s="87" t="s">
        <v>29</v>
      </c>
      <c r="R1749" s="228">
        <v>1</v>
      </c>
      <c r="S1749" s="229">
        <v>21990</v>
      </c>
      <c r="T1749" s="230">
        <f t="shared" si="58"/>
        <v>21990</v>
      </c>
      <c r="U1749" s="252">
        <f t="shared" si="59"/>
        <v>24628.800000000003</v>
      </c>
      <c r="V1749" s="253"/>
      <c r="W1749" s="254"/>
      <c r="X1749" s="254"/>
      <c r="Y1749" s="67"/>
      <c r="Z1749" s="69"/>
      <c r="AA1749" s="67"/>
      <c r="AB1749" s="192"/>
      <c r="AC1749" s="70"/>
      <c r="AD1749" s="70"/>
      <c r="AE1749" s="70"/>
      <c r="AF1749" s="70"/>
      <c r="AG1749" s="71"/>
      <c r="AH1749" s="318"/>
      <c r="AI1749" s="67"/>
      <c r="AJ1749" s="68"/>
      <c r="AK1749" s="69"/>
      <c r="AL1749" s="68"/>
      <c r="AM1749" s="67"/>
      <c r="AN1749" s="72"/>
      <c r="AO1749" s="68"/>
      <c r="AP1749" s="72"/>
      <c r="AQ1749" s="68"/>
      <c r="AR1749" s="4"/>
      <c r="AS1749" s="4"/>
      <c r="AT1749" s="4"/>
      <c r="AU1749" s="4"/>
      <c r="AV1749" s="4"/>
      <c r="AW1749" s="4"/>
      <c r="AX1749" s="8"/>
      <c r="BD1749" s="11"/>
      <c r="BE1749" s="11"/>
      <c r="BF1749" s="11"/>
      <c r="BG1749" s="11"/>
    </row>
    <row r="1750" spans="1:89" s="10" customFormat="1" ht="90.75" customHeight="1">
      <c r="A1750" s="217" t="s">
        <v>5248</v>
      </c>
      <c r="B1750" s="372" t="s">
        <v>23</v>
      </c>
      <c r="C1750" s="309" t="s">
        <v>710</v>
      </c>
      <c r="D1750" s="217" t="s">
        <v>708</v>
      </c>
      <c r="E1750" s="219" t="s">
        <v>709</v>
      </c>
      <c r="F1750" s="219" t="s">
        <v>704</v>
      </c>
      <c r="G1750" s="217" t="s">
        <v>35</v>
      </c>
      <c r="H1750" s="223">
        <v>73</v>
      </c>
      <c r="I1750" s="224">
        <v>470000000</v>
      </c>
      <c r="J1750" s="219" t="s">
        <v>25</v>
      </c>
      <c r="K1750" s="443" t="s">
        <v>3084</v>
      </c>
      <c r="L1750" s="226" t="s">
        <v>26</v>
      </c>
      <c r="M1750" s="217" t="s">
        <v>27</v>
      </c>
      <c r="N1750" s="227" t="s">
        <v>643</v>
      </c>
      <c r="O1750" s="225" t="s">
        <v>28</v>
      </c>
      <c r="P1750" s="228" t="s">
        <v>662</v>
      </c>
      <c r="Q1750" s="225" t="s">
        <v>661</v>
      </c>
      <c r="R1750" s="309" t="s">
        <v>824</v>
      </c>
      <c r="S1750" s="252">
        <v>8500</v>
      </c>
      <c r="T1750" s="230">
        <f t="shared" si="58"/>
        <v>25500</v>
      </c>
      <c r="U1750" s="230">
        <f t="shared" si="59"/>
        <v>28560.000000000004</v>
      </c>
      <c r="V1750" s="445"/>
      <c r="W1750" s="446" t="s">
        <v>262</v>
      </c>
      <c r="X1750" s="255"/>
      <c r="Y1750" s="434"/>
      <c r="Z1750" s="368"/>
      <c r="AA1750" s="447"/>
      <c r="AB1750" s="448"/>
      <c r="AC1750" s="449"/>
      <c r="AD1750" s="449"/>
      <c r="AE1750" s="449"/>
      <c r="AF1750" s="449"/>
      <c r="AG1750" s="408"/>
      <c r="AH1750" s="410"/>
      <c r="AI1750" s="434"/>
      <c r="AJ1750" s="435"/>
      <c r="AK1750" s="434"/>
      <c r="AL1750" s="368"/>
      <c r="AM1750" s="434"/>
      <c r="AN1750" s="434"/>
      <c r="AO1750" s="74"/>
      <c r="AP1750" s="74"/>
      <c r="AQ1750" s="74"/>
      <c r="AR1750" s="74"/>
      <c r="AS1750" s="74"/>
      <c r="AT1750" s="74"/>
      <c r="AU1750" s="74"/>
      <c r="AV1750" s="74"/>
      <c r="AW1750" s="74"/>
      <c r="AX1750" s="74"/>
      <c r="AY1750" s="74"/>
      <c r="AZ1750" s="74"/>
      <c r="BA1750" s="74"/>
      <c r="BB1750" s="74"/>
      <c r="BC1750" s="74"/>
      <c r="BD1750" s="75"/>
      <c r="BE1750" s="75"/>
      <c r="BF1750" s="75"/>
      <c r="BG1750" s="75"/>
      <c r="BH1750" s="74"/>
      <c r="BI1750" s="74"/>
      <c r="BJ1750" s="74"/>
      <c r="BK1750" s="74"/>
      <c r="BL1750" s="74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</row>
    <row r="1751" spans="1:89" s="1" customFormat="1" ht="100.5" customHeight="1">
      <c r="A1751" s="217" t="s">
        <v>5249</v>
      </c>
      <c r="B1751" s="372" t="s">
        <v>23</v>
      </c>
      <c r="C1751" s="218" t="s">
        <v>707</v>
      </c>
      <c r="D1751" s="218" t="s">
        <v>705</v>
      </c>
      <c r="E1751" s="218" t="s">
        <v>706</v>
      </c>
      <c r="F1751" s="218" t="s">
        <v>697</v>
      </c>
      <c r="G1751" s="217" t="s">
        <v>35</v>
      </c>
      <c r="H1751" s="223">
        <v>73</v>
      </c>
      <c r="I1751" s="224">
        <v>470000000</v>
      </c>
      <c r="J1751" s="219" t="s">
        <v>25</v>
      </c>
      <c r="K1751" s="443" t="s">
        <v>3084</v>
      </c>
      <c r="L1751" s="218" t="s">
        <v>26</v>
      </c>
      <c r="M1751" s="430" t="s">
        <v>27</v>
      </c>
      <c r="N1751" s="218" t="s">
        <v>643</v>
      </c>
      <c r="O1751" s="218" t="s">
        <v>28</v>
      </c>
      <c r="P1751" s="218" t="s">
        <v>662</v>
      </c>
      <c r="Q1751" s="218" t="s">
        <v>661</v>
      </c>
      <c r="R1751" s="218" t="s">
        <v>1120</v>
      </c>
      <c r="S1751" s="501">
        <v>9600</v>
      </c>
      <c r="T1751" s="256">
        <f t="shared" si="58"/>
        <v>240000</v>
      </c>
      <c r="U1751" s="256">
        <f t="shared" si="59"/>
        <v>268800</v>
      </c>
      <c r="V1751" s="254"/>
      <c r="W1751" s="254" t="s">
        <v>262</v>
      </c>
      <c r="X1751" s="254"/>
      <c r="Y1751" s="434"/>
      <c r="Z1751" s="368"/>
      <c r="AA1751" s="434"/>
      <c r="AB1751" s="69"/>
      <c r="AC1751" s="70"/>
      <c r="AD1751" s="70"/>
      <c r="AE1751" s="70"/>
      <c r="AF1751" s="70"/>
      <c r="AG1751" s="71"/>
      <c r="AH1751" s="318"/>
      <c r="AI1751" s="434"/>
      <c r="AJ1751" s="435"/>
      <c r="AK1751" s="434"/>
      <c r="AL1751" s="368"/>
      <c r="AM1751" s="67"/>
      <c r="AN1751" s="72"/>
      <c r="AO1751" s="68"/>
      <c r="AP1751" s="72"/>
      <c r="AQ1751" s="68"/>
      <c r="AR1751" s="72"/>
      <c r="AS1751" s="72"/>
      <c r="AT1751" s="72"/>
      <c r="AU1751" s="72"/>
      <c r="AV1751" s="72"/>
      <c r="AW1751" s="72"/>
      <c r="AX1751" s="73"/>
      <c r="AY1751" s="74"/>
      <c r="AZ1751" s="74"/>
      <c r="BA1751" s="74"/>
      <c r="BB1751" s="74"/>
      <c r="BC1751" s="74"/>
      <c r="BD1751" s="75"/>
      <c r="BE1751" s="75"/>
      <c r="BF1751" s="75"/>
      <c r="BG1751" s="75"/>
      <c r="BH1751" s="74"/>
      <c r="BI1751" s="74"/>
      <c r="BJ1751" s="74"/>
      <c r="BK1751" s="74"/>
      <c r="BL1751" s="74"/>
    </row>
    <row r="1752" spans="1:89" s="12" customFormat="1" ht="65.25" customHeight="1">
      <c r="A1752" s="371" t="s">
        <v>5250</v>
      </c>
      <c r="B1752" s="372" t="s">
        <v>23</v>
      </c>
      <c r="C1752" s="103" t="s">
        <v>277</v>
      </c>
      <c r="D1752" s="63" t="s">
        <v>276</v>
      </c>
      <c r="E1752" s="63" t="s">
        <v>278</v>
      </c>
      <c r="F1752" s="459" t="s">
        <v>372</v>
      </c>
      <c r="G1752" s="371" t="s">
        <v>35</v>
      </c>
      <c r="H1752" s="83">
        <v>0</v>
      </c>
      <c r="I1752" s="84">
        <v>470000000</v>
      </c>
      <c r="J1752" s="372" t="s">
        <v>25</v>
      </c>
      <c r="K1752" s="443" t="s">
        <v>3084</v>
      </c>
      <c r="L1752" s="85" t="s">
        <v>39</v>
      </c>
      <c r="M1752" s="217" t="s">
        <v>27</v>
      </c>
      <c r="N1752" s="219" t="s">
        <v>4442</v>
      </c>
      <c r="O1752" s="225" t="s">
        <v>38</v>
      </c>
      <c r="P1752" s="87">
        <v>112</v>
      </c>
      <c r="Q1752" s="64" t="s">
        <v>36</v>
      </c>
      <c r="R1752" s="460">
        <v>28398</v>
      </c>
      <c r="S1752" s="89">
        <v>116.072</v>
      </c>
      <c r="T1752" s="90">
        <f t="shared" si="58"/>
        <v>3296212.656</v>
      </c>
      <c r="U1752" s="90">
        <f t="shared" si="59"/>
        <v>3691758.1747200005</v>
      </c>
      <c r="V1752" s="371"/>
      <c r="W1752" s="62" t="s">
        <v>262</v>
      </c>
      <c r="X1752" s="62"/>
      <c r="Y1752" s="434"/>
      <c r="Z1752" s="455"/>
      <c r="AA1752" s="447"/>
      <c r="AB1752" s="408"/>
      <c r="AC1752" s="449"/>
      <c r="AD1752" s="449"/>
      <c r="AE1752" s="449"/>
      <c r="AF1752" s="449"/>
      <c r="AG1752" s="408"/>
      <c r="AH1752" s="410"/>
      <c r="AI1752" s="67"/>
      <c r="AJ1752" s="68"/>
      <c r="AK1752" s="69"/>
      <c r="AL1752" s="68"/>
      <c r="AM1752" s="74"/>
      <c r="AN1752" s="74"/>
      <c r="AO1752" s="74"/>
      <c r="AP1752" s="449"/>
      <c r="AQ1752" s="74"/>
      <c r="AR1752" s="74"/>
      <c r="AS1752" s="74"/>
      <c r="AT1752" s="74"/>
      <c r="AU1752" s="74"/>
      <c r="AV1752" s="74"/>
      <c r="AW1752" s="74"/>
      <c r="AX1752" s="74"/>
      <c r="AY1752" s="74"/>
      <c r="AZ1752" s="74"/>
      <c r="BA1752" s="74"/>
      <c r="BB1752" s="74"/>
      <c r="BC1752" s="74"/>
      <c r="BD1752" s="74"/>
      <c r="BE1752" s="74"/>
      <c r="BF1752" s="74"/>
      <c r="BG1752" s="74"/>
      <c r="BH1752" s="74"/>
      <c r="BI1752" s="74"/>
      <c r="BJ1752" s="74"/>
      <c r="BK1752" s="74"/>
      <c r="BL1752" s="74"/>
      <c r="BM1752" s="401"/>
      <c r="BN1752" s="401"/>
      <c r="BO1752" s="401"/>
      <c r="BP1752" s="401"/>
      <c r="BQ1752" s="401"/>
      <c r="BR1752" s="401"/>
      <c r="BS1752" s="401"/>
      <c r="BT1752" s="401"/>
      <c r="BU1752" s="401"/>
      <c r="BV1752" s="401"/>
      <c r="BW1752" s="401"/>
      <c r="BX1752" s="401"/>
      <c r="BY1752" s="401"/>
      <c r="BZ1752" s="401"/>
      <c r="CA1752" s="401"/>
      <c r="CB1752" s="401"/>
      <c r="CC1752" s="401"/>
      <c r="CD1752" s="401"/>
      <c r="CE1752" s="401"/>
      <c r="CF1752" s="401"/>
      <c r="CG1752" s="401"/>
      <c r="CH1752" s="401"/>
      <c r="CI1752" s="401"/>
      <c r="CJ1752" s="401"/>
      <c r="CK1752" s="401"/>
    </row>
    <row r="1753" spans="1:89" s="12" customFormat="1" ht="65.25" customHeight="1">
      <c r="A1753" s="371" t="s">
        <v>5311</v>
      </c>
      <c r="B1753" s="372" t="s">
        <v>23</v>
      </c>
      <c r="C1753" s="103" t="s">
        <v>5312</v>
      </c>
      <c r="D1753" s="63" t="s">
        <v>5313</v>
      </c>
      <c r="E1753" s="63" t="s">
        <v>5314</v>
      </c>
      <c r="F1753" s="91" t="s">
        <v>5315</v>
      </c>
      <c r="G1753" s="371" t="s">
        <v>35</v>
      </c>
      <c r="H1753" s="83">
        <v>0</v>
      </c>
      <c r="I1753" s="84">
        <v>470000000</v>
      </c>
      <c r="J1753" s="372" t="s">
        <v>25</v>
      </c>
      <c r="K1753" s="542" t="s">
        <v>3084</v>
      </c>
      <c r="L1753" s="85" t="s">
        <v>39</v>
      </c>
      <c r="M1753" s="217" t="s">
        <v>27</v>
      </c>
      <c r="N1753" s="225" t="s">
        <v>2044</v>
      </c>
      <c r="O1753" s="219" t="s">
        <v>28</v>
      </c>
      <c r="P1753" s="87">
        <v>796</v>
      </c>
      <c r="Q1753" s="87" t="s">
        <v>29</v>
      </c>
      <c r="R1753" s="244">
        <v>10</v>
      </c>
      <c r="S1753" s="249">
        <v>3500</v>
      </c>
      <c r="T1753" s="90">
        <f t="shared" si="58"/>
        <v>35000</v>
      </c>
      <c r="U1753" s="90">
        <f t="shared" si="59"/>
        <v>39200.000000000007</v>
      </c>
      <c r="V1753" s="371"/>
      <c r="W1753" s="62" t="s">
        <v>262</v>
      </c>
      <c r="X1753" s="62"/>
      <c r="Y1753" s="434"/>
      <c r="Z1753" s="455"/>
      <c r="AA1753" s="447"/>
      <c r="AB1753" s="435"/>
      <c r="AC1753" s="449"/>
      <c r="AD1753" s="449"/>
      <c r="AE1753" s="449"/>
      <c r="AF1753" s="449"/>
      <c r="AG1753" s="408"/>
      <c r="AH1753" s="410"/>
      <c r="AI1753" s="67"/>
      <c r="AJ1753" s="68"/>
      <c r="AK1753" s="69"/>
      <c r="AL1753" s="68"/>
      <c r="AM1753" s="74"/>
      <c r="AN1753" s="74"/>
      <c r="AO1753" s="74"/>
      <c r="AP1753" s="449"/>
      <c r="AQ1753" s="74"/>
      <c r="AR1753" s="74"/>
      <c r="AS1753" s="74"/>
      <c r="AT1753" s="74"/>
      <c r="AU1753" s="74"/>
      <c r="AV1753" s="74"/>
      <c r="AW1753" s="74"/>
      <c r="AX1753" s="74"/>
      <c r="AY1753" s="74"/>
      <c r="AZ1753" s="74"/>
      <c r="BA1753" s="74"/>
      <c r="BB1753" s="74"/>
      <c r="BC1753" s="74"/>
      <c r="BD1753" s="74"/>
      <c r="BE1753" s="74"/>
      <c r="BF1753" s="74"/>
      <c r="BG1753" s="74"/>
      <c r="BH1753" s="74"/>
      <c r="BI1753" s="74"/>
      <c r="BJ1753" s="74"/>
      <c r="BK1753" s="74"/>
      <c r="BL1753" s="74"/>
      <c r="BM1753" s="401"/>
      <c r="BN1753" s="401"/>
      <c r="BO1753" s="401"/>
      <c r="BP1753" s="401"/>
      <c r="BQ1753" s="401"/>
      <c r="BR1753" s="401"/>
      <c r="BS1753" s="401"/>
      <c r="BT1753" s="401"/>
      <c r="BU1753" s="401"/>
      <c r="BV1753" s="401"/>
      <c r="BW1753" s="401"/>
      <c r="BX1753" s="401"/>
      <c r="BY1753" s="401"/>
      <c r="BZ1753" s="401"/>
      <c r="CA1753" s="401"/>
      <c r="CB1753" s="401"/>
      <c r="CC1753" s="401"/>
      <c r="CD1753" s="401"/>
      <c r="CE1753" s="401"/>
      <c r="CF1753" s="401"/>
      <c r="CG1753" s="401"/>
      <c r="CH1753" s="401"/>
      <c r="CI1753" s="401"/>
      <c r="CJ1753" s="401"/>
      <c r="CK1753" s="401"/>
    </row>
    <row r="1754" spans="1:89" s="12" customFormat="1" ht="82.5" customHeight="1">
      <c r="A1754" s="371" t="s">
        <v>5321</v>
      </c>
      <c r="B1754" s="372" t="s">
        <v>23</v>
      </c>
      <c r="C1754" s="79" t="s">
        <v>4363</v>
      </c>
      <c r="D1754" s="79" t="s">
        <v>912</v>
      </c>
      <c r="E1754" s="80" t="s">
        <v>2369</v>
      </c>
      <c r="F1754" s="81" t="s">
        <v>1763</v>
      </c>
      <c r="G1754" s="82" t="s">
        <v>35</v>
      </c>
      <c r="H1754" s="371">
        <v>0</v>
      </c>
      <c r="I1754" s="83">
        <v>470000000</v>
      </c>
      <c r="J1754" s="84" t="s">
        <v>25</v>
      </c>
      <c r="K1754" s="372" t="s">
        <v>594</v>
      </c>
      <c r="L1754" s="64" t="s">
        <v>26</v>
      </c>
      <c r="M1754" s="85" t="s">
        <v>27</v>
      </c>
      <c r="N1754" s="372" t="s">
        <v>4442</v>
      </c>
      <c r="O1754" s="86" t="s">
        <v>28</v>
      </c>
      <c r="P1754" s="64">
        <v>796</v>
      </c>
      <c r="Q1754" s="87" t="s">
        <v>29</v>
      </c>
      <c r="R1754" s="87" t="s">
        <v>1143</v>
      </c>
      <c r="S1754" s="88">
        <v>250</v>
      </c>
      <c r="T1754" s="89">
        <f t="shared" si="58"/>
        <v>25000</v>
      </c>
      <c r="U1754" s="90">
        <f t="shared" si="59"/>
        <v>28000.000000000004</v>
      </c>
      <c r="V1754" s="181"/>
      <c r="W1754" s="183" t="s">
        <v>262</v>
      </c>
      <c r="X1754" s="182"/>
      <c r="Y1754" s="132"/>
      <c r="Z1754" s="74"/>
      <c r="AA1754" s="22"/>
      <c r="AB1754" s="141"/>
      <c r="AC1754" s="248"/>
      <c r="AD1754" s="248"/>
      <c r="AE1754" s="248"/>
      <c r="AF1754" s="248"/>
      <c r="AG1754" s="293"/>
      <c r="AH1754" s="400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401"/>
      <c r="AS1754" s="401"/>
      <c r="AT1754" s="401"/>
      <c r="AU1754" s="401"/>
      <c r="AV1754" s="401"/>
      <c r="AW1754" s="401"/>
      <c r="AX1754" s="401"/>
      <c r="AY1754" s="401"/>
      <c r="AZ1754" s="401"/>
      <c r="BA1754" s="401"/>
      <c r="BB1754" s="401"/>
      <c r="BC1754" s="401"/>
      <c r="BD1754" s="401"/>
      <c r="BE1754" s="401"/>
      <c r="BF1754" s="401"/>
      <c r="BG1754" s="401"/>
      <c r="BH1754" s="401"/>
      <c r="BI1754" s="401"/>
      <c r="BJ1754" s="401"/>
      <c r="BK1754" s="401"/>
      <c r="BL1754" s="401"/>
      <c r="BM1754" s="401"/>
      <c r="BN1754" s="401"/>
      <c r="BO1754" s="401"/>
      <c r="BP1754" s="401"/>
      <c r="BQ1754" s="401"/>
      <c r="BR1754" s="401"/>
      <c r="BS1754" s="401"/>
      <c r="BT1754" s="401"/>
      <c r="BU1754" s="401"/>
      <c r="BV1754" s="401"/>
      <c r="BW1754" s="401"/>
      <c r="BX1754" s="401"/>
      <c r="BY1754" s="401"/>
      <c r="BZ1754" s="401"/>
      <c r="CA1754" s="401"/>
      <c r="CB1754" s="401"/>
      <c r="CC1754" s="401"/>
      <c r="CD1754" s="401"/>
      <c r="CE1754" s="401"/>
      <c r="CF1754" s="401"/>
      <c r="CG1754" s="401"/>
      <c r="CH1754" s="401"/>
      <c r="CI1754" s="401"/>
      <c r="CJ1754" s="401"/>
      <c r="CK1754" s="401"/>
    </row>
    <row r="1755" spans="1:89" s="12" customFormat="1" ht="82.5" customHeight="1">
      <c r="A1755" s="371" t="s">
        <v>5322</v>
      </c>
      <c r="B1755" s="372" t="s">
        <v>23</v>
      </c>
      <c r="C1755" s="79" t="s">
        <v>4964</v>
      </c>
      <c r="D1755" s="79" t="s">
        <v>109</v>
      </c>
      <c r="E1755" s="80" t="s">
        <v>4965</v>
      </c>
      <c r="F1755" s="81" t="s">
        <v>5323</v>
      </c>
      <c r="G1755" s="82" t="s">
        <v>35</v>
      </c>
      <c r="H1755" s="371">
        <v>0</v>
      </c>
      <c r="I1755" s="83">
        <v>470000000</v>
      </c>
      <c r="J1755" s="84" t="s">
        <v>25</v>
      </c>
      <c r="K1755" s="372" t="s">
        <v>594</v>
      </c>
      <c r="L1755" s="64" t="s">
        <v>26</v>
      </c>
      <c r="M1755" s="85" t="s">
        <v>27</v>
      </c>
      <c r="N1755" s="372" t="s">
        <v>4442</v>
      </c>
      <c r="O1755" s="86" t="s">
        <v>38</v>
      </c>
      <c r="P1755" s="64">
        <v>796</v>
      </c>
      <c r="Q1755" s="87" t="s">
        <v>29</v>
      </c>
      <c r="R1755" s="87">
        <v>2</v>
      </c>
      <c r="S1755" s="88">
        <v>61000</v>
      </c>
      <c r="T1755" s="89">
        <f t="shared" si="58"/>
        <v>122000</v>
      </c>
      <c r="U1755" s="90">
        <f t="shared" si="59"/>
        <v>136640</v>
      </c>
      <c r="V1755" s="181"/>
      <c r="W1755" s="183" t="s">
        <v>262</v>
      </c>
      <c r="X1755" s="182"/>
      <c r="Y1755" s="132"/>
      <c r="Z1755" s="368"/>
      <c r="AA1755" s="405"/>
      <c r="AB1755" s="403"/>
      <c r="AC1755" s="404"/>
      <c r="AD1755" s="404"/>
      <c r="AE1755" s="404"/>
      <c r="AF1755" s="404"/>
      <c r="AG1755" s="411"/>
      <c r="AH1755" s="405"/>
      <c r="AI1755" s="405"/>
      <c r="AJ1755" s="406"/>
      <c r="AK1755" s="405"/>
      <c r="AL1755" s="406"/>
      <c r="AM1755" s="22"/>
      <c r="AN1755" s="22"/>
      <c r="AO1755" s="22"/>
      <c r="AP1755" s="22"/>
      <c r="AQ1755" s="22"/>
      <c r="AR1755" s="401"/>
      <c r="AS1755" s="401"/>
      <c r="AT1755" s="401"/>
      <c r="AU1755" s="401"/>
      <c r="AV1755" s="401"/>
      <c r="AW1755" s="401"/>
      <c r="AX1755" s="401"/>
      <c r="AY1755" s="401"/>
      <c r="AZ1755" s="401"/>
      <c r="BA1755" s="401"/>
      <c r="BB1755" s="401"/>
      <c r="BC1755" s="401"/>
      <c r="BD1755" s="401"/>
      <c r="BE1755" s="401"/>
      <c r="BF1755" s="401"/>
      <c r="BG1755" s="401"/>
      <c r="BH1755" s="401"/>
      <c r="BI1755" s="401"/>
      <c r="BJ1755" s="401"/>
      <c r="BK1755" s="401"/>
      <c r="BL1755" s="401"/>
      <c r="BM1755" s="401"/>
      <c r="BN1755" s="401"/>
      <c r="BO1755" s="401"/>
      <c r="BP1755" s="401"/>
      <c r="BQ1755" s="401"/>
      <c r="BR1755" s="401"/>
      <c r="BS1755" s="401"/>
      <c r="BT1755" s="401"/>
      <c r="BU1755" s="401"/>
      <c r="BV1755" s="401"/>
      <c r="BW1755" s="401"/>
      <c r="BX1755" s="401"/>
      <c r="BY1755" s="401"/>
      <c r="BZ1755" s="401"/>
      <c r="CA1755" s="401"/>
      <c r="CB1755" s="401"/>
      <c r="CC1755" s="401"/>
      <c r="CD1755" s="401"/>
      <c r="CE1755" s="401"/>
      <c r="CF1755" s="401"/>
      <c r="CG1755" s="401"/>
      <c r="CH1755" s="401"/>
      <c r="CI1755" s="401"/>
      <c r="CJ1755" s="401"/>
      <c r="CK1755" s="401"/>
    </row>
    <row r="1756" spans="1:89" s="12" customFormat="1" ht="82.5" customHeight="1">
      <c r="A1756" s="371" t="s">
        <v>5324</v>
      </c>
      <c r="B1756" s="372" t="s">
        <v>23</v>
      </c>
      <c r="C1756" s="79" t="s">
        <v>5325</v>
      </c>
      <c r="D1756" s="79" t="s">
        <v>109</v>
      </c>
      <c r="E1756" s="80" t="s">
        <v>5326</v>
      </c>
      <c r="F1756" s="81" t="s">
        <v>5327</v>
      </c>
      <c r="G1756" s="82" t="s">
        <v>35</v>
      </c>
      <c r="H1756" s="371">
        <v>0</v>
      </c>
      <c r="I1756" s="83">
        <v>470000000</v>
      </c>
      <c r="J1756" s="84" t="s">
        <v>25</v>
      </c>
      <c r="K1756" s="372" t="s">
        <v>594</v>
      </c>
      <c r="L1756" s="64" t="s">
        <v>26</v>
      </c>
      <c r="M1756" s="85" t="s">
        <v>27</v>
      </c>
      <c r="N1756" s="372" t="s">
        <v>4442</v>
      </c>
      <c r="O1756" s="86" t="s">
        <v>38</v>
      </c>
      <c r="P1756" s="64">
        <v>796</v>
      </c>
      <c r="Q1756" s="87" t="s">
        <v>29</v>
      </c>
      <c r="R1756" s="87">
        <v>1</v>
      </c>
      <c r="S1756" s="88">
        <v>48000</v>
      </c>
      <c r="T1756" s="89">
        <f t="shared" si="58"/>
        <v>48000</v>
      </c>
      <c r="U1756" s="90">
        <f t="shared" si="59"/>
        <v>53760.000000000007</v>
      </c>
      <c r="V1756" s="181"/>
      <c r="W1756" s="183" t="s">
        <v>262</v>
      </c>
      <c r="X1756" s="182"/>
      <c r="Y1756" s="132"/>
      <c r="Z1756" s="368"/>
      <c r="AA1756" s="405"/>
      <c r="AB1756" s="403"/>
      <c r="AC1756" s="404"/>
      <c r="AD1756" s="404"/>
      <c r="AE1756" s="404"/>
      <c r="AF1756" s="404"/>
      <c r="AG1756" s="411"/>
      <c r="AH1756" s="405"/>
      <c r="AI1756" s="405"/>
      <c r="AJ1756" s="406"/>
      <c r="AK1756" s="405"/>
      <c r="AL1756" s="406"/>
      <c r="AM1756" s="22"/>
      <c r="AN1756" s="22"/>
      <c r="AO1756" s="22"/>
      <c r="AP1756" s="22"/>
      <c r="AQ1756" s="22"/>
      <c r="AR1756" s="401"/>
      <c r="AS1756" s="401"/>
      <c r="AT1756" s="401"/>
      <c r="AU1756" s="401"/>
      <c r="AV1756" s="401"/>
      <c r="AW1756" s="401"/>
      <c r="AX1756" s="401"/>
      <c r="AY1756" s="401"/>
      <c r="AZ1756" s="401"/>
      <c r="BA1756" s="401"/>
      <c r="BB1756" s="401"/>
      <c r="BC1756" s="401"/>
      <c r="BD1756" s="401"/>
      <c r="BE1756" s="401"/>
      <c r="BF1756" s="401"/>
      <c r="BG1756" s="401"/>
      <c r="BH1756" s="401"/>
      <c r="BI1756" s="401"/>
      <c r="BJ1756" s="401"/>
      <c r="BK1756" s="401"/>
      <c r="BL1756" s="401"/>
      <c r="BM1756" s="401"/>
      <c r="BN1756" s="401"/>
      <c r="BO1756" s="401"/>
      <c r="BP1756" s="401"/>
      <c r="BQ1756" s="401"/>
      <c r="BR1756" s="401"/>
      <c r="BS1756" s="401"/>
      <c r="BT1756" s="401"/>
      <c r="BU1756" s="401"/>
      <c r="BV1756" s="401"/>
      <c r="BW1756" s="401"/>
      <c r="BX1756" s="401"/>
      <c r="BY1756" s="401"/>
      <c r="BZ1756" s="401"/>
      <c r="CA1756" s="401"/>
      <c r="CB1756" s="401"/>
      <c r="CC1756" s="401"/>
      <c r="CD1756" s="401"/>
      <c r="CE1756" s="401"/>
      <c r="CF1756" s="401"/>
      <c r="CG1756" s="401"/>
      <c r="CH1756" s="401"/>
      <c r="CI1756" s="401"/>
      <c r="CJ1756" s="401"/>
      <c r="CK1756" s="401"/>
    </row>
    <row r="1757" spans="1:89" s="12" customFormat="1" ht="82.5" customHeight="1">
      <c r="A1757" s="371" t="s">
        <v>5328</v>
      </c>
      <c r="B1757" s="372" t="s">
        <v>23</v>
      </c>
      <c r="C1757" s="79" t="s">
        <v>5329</v>
      </c>
      <c r="D1757" s="79" t="s">
        <v>5330</v>
      </c>
      <c r="E1757" s="80" t="s">
        <v>5331</v>
      </c>
      <c r="F1757" s="81" t="s">
        <v>5332</v>
      </c>
      <c r="G1757" s="82" t="s">
        <v>35</v>
      </c>
      <c r="H1757" s="371">
        <v>0</v>
      </c>
      <c r="I1757" s="83">
        <v>470000000</v>
      </c>
      <c r="J1757" s="84" t="s">
        <v>25</v>
      </c>
      <c r="K1757" s="372" t="s">
        <v>594</v>
      </c>
      <c r="L1757" s="64" t="s">
        <v>26</v>
      </c>
      <c r="M1757" s="85" t="s">
        <v>27</v>
      </c>
      <c r="N1757" s="372" t="s">
        <v>4442</v>
      </c>
      <c r="O1757" s="86" t="s">
        <v>28</v>
      </c>
      <c r="P1757" s="64">
        <v>796</v>
      </c>
      <c r="Q1757" s="87" t="s">
        <v>29</v>
      </c>
      <c r="R1757" s="87">
        <v>1</v>
      </c>
      <c r="S1757" s="88">
        <v>305453.57</v>
      </c>
      <c r="T1757" s="89">
        <f t="shared" si="58"/>
        <v>305453.57</v>
      </c>
      <c r="U1757" s="90">
        <f t="shared" si="59"/>
        <v>342107.99840000004</v>
      </c>
      <c r="V1757" s="181"/>
      <c r="W1757" s="183" t="s">
        <v>262</v>
      </c>
      <c r="X1757" s="182"/>
      <c r="Y1757" s="132"/>
      <c r="Z1757" s="368"/>
      <c r="AA1757" s="405"/>
      <c r="AB1757" s="403"/>
      <c r="AC1757" s="404"/>
      <c r="AD1757" s="404"/>
      <c r="AE1757" s="404"/>
      <c r="AF1757" s="404"/>
      <c r="AG1757" s="411"/>
      <c r="AH1757" s="405"/>
      <c r="AI1757" s="405"/>
      <c r="AJ1757" s="406"/>
      <c r="AK1757" s="405"/>
      <c r="AL1757" s="406"/>
      <c r="AM1757" s="22"/>
      <c r="AN1757" s="22"/>
      <c r="AO1757" s="22"/>
      <c r="AP1757" s="22"/>
      <c r="AQ1757" s="22"/>
      <c r="AR1757" s="401"/>
      <c r="AS1757" s="401"/>
      <c r="AT1757" s="401"/>
      <c r="AU1757" s="401"/>
      <c r="AV1757" s="401"/>
      <c r="AW1757" s="401"/>
      <c r="AX1757" s="401"/>
      <c r="AY1757" s="401"/>
      <c r="AZ1757" s="401"/>
      <c r="BA1757" s="401"/>
      <c r="BB1757" s="401"/>
      <c r="BC1757" s="401"/>
      <c r="BD1757" s="401"/>
      <c r="BE1757" s="401"/>
      <c r="BF1757" s="401"/>
      <c r="BG1757" s="401"/>
      <c r="BH1757" s="401"/>
      <c r="BI1757" s="401"/>
      <c r="BJ1757" s="401"/>
      <c r="BK1757" s="401"/>
      <c r="BL1757" s="401"/>
      <c r="BM1757" s="401"/>
      <c r="BN1757" s="401"/>
      <c r="BO1757" s="401"/>
      <c r="BP1757" s="401"/>
      <c r="BQ1757" s="401"/>
      <c r="BR1757" s="401"/>
      <c r="BS1757" s="401"/>
      <c r="BT1757" s="401"/>
      <c r="BU1757" s="401"/>
      <c r="BV1757" s="401"/>
      <c r="BW1757" s="401"/>
      <c r="BX1757" s="401"/>
      <c r="BY1757" s="401"/>
      <c r="BZ1757" s="401"/>
      <c r="CA1757" s="401"/>
      <c r="CB1757" s="401"/>
      <c r="CC1757" s="401"/>
      <c r="CD1757" s="401"/>
      <c r="CE1757" s="401"/>
      <c r="CF1757" s="401"/>
      <c r="CG1757" s="401"/>
      <c r="CH1757" s="401"/>
      <c r="CI1757" s="401"/>
      <c r="CJ1757" s="401"/>
      <c r="CK1757" s="401"/>
    </row>
    <row r="1758" spans="1:89" s="12" customFormat="1" ht="82.5" customHeight="1">
      <c r="A1758" s="371" t="s">
        <v>5333</v>
      </c>
      <c r="B1758" s="372" t="s">
        <v>23</v>
      </c>
      <c r="C1758" s="79" t="s">
        <v>5334</v>
      </c>
      <c r="D1758" s="79" t="s">
        <v>5335</v>
      </c>
      <c r="E1758" s="80" t="s">
        <v>5336</v>
      </c>
      <c r="F1758" s="81" t="s">
        <v>5337</v>
      </c>
      <c r="G1758" s="82" t="s">
        <v>35</v>
      </c>
      <c r="H1758" s="371">
        <v>0</v>
      </c>
      <c r="I1758" s="83">
        <v>470000000</v>
      </c>
      <c r="J1758" s="84" t="s">
        <v>25</v>
      </c>
      <c r="K1758" s="372" t="s">
        <v>594</v>
      </c>
      <c r="L1758" s="64" t="s">
        <v>26</v>
      </c>
      <c r="M1758" s="85" t="s">
        <v>27</v>
      </c>
      <c r="N1758" s="372" t="s">
        <v>4442</v>
      </c>
      <c r="O1758" s="86" t="s">
        <v>28</v>
      </c>
      <c r="P1758" s="64">
        <v>796</v>
      </c>
      <c r="Q1758" s="87" t="s">
        <v>29</v>
      </c>
      <c r="R1758" s="87">
        <v>1</v>
      </c>
      <c r="S1758" s="88">
        <v>100000</v>
      </c>
      <c r="T1758" s="89">
        <f t="shared" si="58"/>
        <v>100000</v>
      </c>
      <c r="U1758" s="90">
        <f t="shared" si="59"/>
        <v>112000.00000000001</v>
      </c>
      <c r="V1758" s="181"/>
      <c r="W1758" s="183" t="s">
        <v>262</v>
      </c>
      <c r="X1758" s="182"/>
      <c r="Y1758" s="132"/>
      <c r="Z1758" s="368"/>
      <c r="AA1758" s="405"/>
      <c r="AB1758" s="403"/>
      <c r="AC1758" s="404"/>
      <c r="AD1758" s="404"/>
      <c r="AE1758" s="404"/>
      <c r="AF1758" s="404"/>
      <c r="AG1758" s="411"/>
      <c r="AH1758" s="405"/>
      <c r="AI1758" s="405"/>
      <c r="AJ1758" s="406"/>
      <c r="AK1758" s="405"/>
      <c r="AL1758" s="406"/>
      <c r="AM1758" s="22"/>
      <c r="AN1758" s="22"/>
      <c r="AO1758" s="22"/>
      <c r="AP1758" s="22"/>
      <c r="AQ1758" s="22"/>
      <c r="AR1758" s="401"/>
      <c r="AS1758" s="401"/>
      <c r="AT1758" s="401"/>
      <c r="AU1758" s="401"/>
      <c r="AV1758" s="401"/>
      <c r="AW1758" s="401"/>
      <c r="AX1758" s="401"/>
      <c r="AY1758" s="401"/>
      <c r="AZ1758" s="401"/>
      <c r="BA1758" s="401"/>
      <c r="BB1758" s="401"/>
      <c r="BC1758" s="401"/>
      <c r="BD1758" s="401"/>
      <c r="BE1758" s="401"/>
      <c r="BF1758" s="401"/>
      <c r="BG1758" s="401"/>
      <c r="BH1758" s="401"/>
      <c r="BI1758" s="401"/>
      <c r="BJ1758" s="401"/>
      <c r="BK1758" s="401"/>
      <c r="BL1758" s="401"/>
      <c r="BM1758" s="401"/>
      <c r="BN1758" s="401"/>
      <c r="BO1758" s="401"/>
      <c r="BP1758" s="401"/>
      <c r="BQ1758" s="401"/>
      <c r="BR1758" s="401"/>
      <c r="BS1758" s="401"/>
      <c r="BT1758" s="401"/>
      <c r="BU1758" s="401"/>
      <c r="BV1758" s="401"/>
      <c r="BW1758" s="401"/>
      <c r="BX1758" s="401"/>
      <c r="BY1758" s="401"/>
      <c r="BZ1758" s="401"/>
      <c r="CA1758" s="401"/>
      <c r="CB1758" s="401"/>
      <c r="CC1758" s="401"/>
      <c r="CD1758" s="401"/>
      <c r="CE1758" s="401"/>
      <c r="CF1758" s="401"/>
      <c r="CG1758" s="401"/>
      <c r="CH1758" s="401"/>
      <c r="CI1758" s="401"/>
      <c r="CJ1758" s="401"/>
      <c r="CK1758" s="401"/>
    </row>
    <row r="1759" spans="1:89" s="12" customFormat="1" ht="82.5" customHeight="1">
      <c r="A1759" s="371" t="s">
        <v>5338</v>
      </c>
      <c r="B1759" s="372" t="s">
        <v>23</v>
      </c>
      <c r="C1759" s="79" t="s">
        <v>5339</v>
      </c>
      <c r="D1759" s="79" t="s">
        <v>5335</v>
      </c>
      <c r="E1759" s="80" t="s">
        <v>5340</v>
      </c>
      <c r="F1759" s="81" t="s">
        <v>5341</v>
      </c>
      <c r="G1759" s="82" t="s">
        <v>35</v>
      </c>
      <c r="H1759" s="371">
        <v>0</v>
      </c>
      <c r="I1759" s="83">
        <v>470000000</v>
      </c>
      <c r="J1759" s="84" t="s">
        <v>25</v>
      </c>
      <c r="K1759" s="372" t="s">
        <v>594</v>
      </c>
      <c r="L1759" s="64" t="s">
        <v>26</v>
      </c>
      <c r="M1759" s="85" t="s">
        <v>27</v>
      </c>
      <c r="N1759" s="372" t="s">
        <v>4442</v>
      </c>
      <c r="O1759" s="86" t="s">
        <v>28</v>
      </c>
      <c r="P1759" s="64">
        <v>796</v>
      </c>
      <c r="Q1759" s="87" t="s">
        <v>29</v>
      </c>
      <c r="R1759" s="87">
        <v>1</v>
      </c>
      <c r="S1759" s="88">
        <v>53000</v>
      </c>
      <c r="T1759" s="89">
        <f t="shared" si="58"/>
        <v>53000</v>
      </c>
      <c r="U1759" s="90">
        <f t="shared" si="59"/>
        <v>59360.000000000007</v>
      </c>
      <c r="V1759" s="181"/>
      <c r="W1759" s="183" t="s">
        <v>262</v>
      </c>
      <c r="X1759" s="182"/>
      <c r="Y1759" s="132"/>
      <c r="Z1759" s="368"/>
      <c r="AA1759" s="405"/>
      <c r="AB1759" s="403"/>
      <c r="AC1759" s="404"/>
      <c r="AD1759" s="404"/>
      <c r="AE1759" s="404"/>
      <c r="AF1759" s="404"/>
      <c r="AG1759" s="411"/>
      <c r="AH1759" s="405"/>
      <c r="AI1759" s="405"/>
      <c r="AJ1759" s="406"/>
      <c r="AK1759" s="405"/>
      <c r="AL1759" s="406"/>
      <c r="AM1759" s="22"/>
      <c r="AN1759" s="22"/>
      <c r="AO1759" s="22"/>
      <c r="AP1759" s="22"/>
      <c r="AQ1759" s="22"/>
      <c r="AR1759" s="401"/>
      <c r="AS1759" s="401"/>
      <c r="AT1759" s="401"/>
      <c r="AU1759" s="401"/>
      <c r="AV1759" s="401"/>
      <c r="AW1759" s="401"/>
      <c r="AX1759" s="401"/>
      <c r="AY1759" s="401"/>
      <c r="AZ1759" s="401"/>
      <c r="BA1759" s="401"/>
      <c r="BB1759" s="401"/>
      <c r="BC1759" s="401"/>
      <c r="BD1759" s="401"/>
      <c r="BE1759" s="401"/>
      <c r="BF1759" s="401"/>
      <c r="BG1759" s="401"/>
      <c r="BH1759" s="401"/>
      <c r="BI1759" s="401"/>
      <c r="BJ1759" s="401"/>
      <c r="BK1759" s="401"/>
      <c r="BL1759" s="401"/>
      <c r="BM1759" s="401"/>
      <c r="BN1759" s="401"/>
      <c r="BO1759" s="401"/>
      <c r="BP1759" s="401"/>
      <c r="BQ1759" s="401"/>
      <c r="BR1759" s="401"/>
      <c r="BS1759" s="401"/>
      <c r="BT1759" s="401"/>
      <c r="BU1759" s="401"/>
      <c r="BV1759" s="401"/>
      <c r="BW1759" s="401"/>
      <c r="BX1759" s="401"/>
      <c r="BY1759" s="401"/>
      <c r="BZ1759" s="401"/>
      <c r="CA1759" s="401"/>
      <c r="CB1759" s="401"/>
      <c r="CC1759" s="401"/>
      <c r="CD1759" s="401"/>
      <c r="CE1759" s="401"/>
      <c r="CF1759" s="401"/>
      <c r="CG1759" s="401"/>
      <c r="CH1759" s="401"/>
      <c r="CI1759" s="401"/>
      <c r="CJ1759" s="401"/>
      <c r="CK1759" s="401"/>
    </row>
    <row r="1760" spans="1:89" s="12" customFormat="1" ht="82.5" customHeight="1">
      <c r="A1760" s="371" t="s">
        <v>5342</v>
      </c>
      <c r="B1760" s="372" t="s">
        <v>23</v>
      </c>
      <c r="C1760" s="79" t="s">
        <v>5343</v>
      </c>
      <c r="D1760" s="79" t="s">
        <v>5344</v>
      </c>
      <c r="E1760" s="80" t="s">
        <v>4850</v>
      </c>
      <c r="F1760" s="81" t="s">
        <v>5345</v>
      </c>
      <c r="G1760" s="82" t="s">
        <v>35</v>
      </c>
      <c r="H1760" s="371">
        <v>0</v>
      </c>
      <c r="I1760" s="83">
        <v>470000000</v>
      </c>
      <c r="J1760" s="84" t="s">
        <v>25</v>
      </c>
      <c r="K1760" s="372" t="s">
        <v>594</v>
      </c>
      <c r="L1760" s="64" t="s">
        <v>26</v>
      </c>
      <c r="M1760" s="85" t="s">
        <v>27</v>
      </c>
      <c r="N1760" s="372" t="s">
        <v>5346</v>
      </c>
      <c r="O1760" s="86" t="s">
        <v>28</v>
      </c>
      <c r="P1760" s="64">
        <v>796</v>
      </c>
      <c r="Q1760" s="87" t="s">
        <v>29</v>
      </c>
      <c r="R1760" s="87">
        <v>1</v>
      </c>
      <c r="S1760" s="88">
        <v>600000</v>
      </c>
      <c r="T1760" s="89">
        <f t="shared" si="58"/>
        <v>600000</v>
      </c>
      <c r="U1760" s="90">
        <f t="shared" si="59"/>
        <v>672000.00000000012</v>
      </c>
      <c r="V1760" s="181"/>
      <c r="W1760" s="183" t="s">
        <v>262</v>
      </c>
      <c r="X1760" s="182"/>
      <c r="Y1760" s="132"/>
      <c r="Z1760" s="368"/>
      <c r="AA1760" s="402"/>
      <c r="AB1760" s="403"/>
      <c r="AC1760" s="404"/>
      <c r="AD1760" s="404"/>
      <c r="AE1760" s="404"/>
      <c r="AF1760" s="404"/>
      <c r="AG1760" s="293"/>
      <c r="AH1760" s="400"/>
      <c r="AI1760" s="405"/>
      <c r="AJ1760" s="406"/>
      <c r="AK1760" s="405"/>
      <c r="AL1760" s="406"/>
      <c r="AM1760" s="22"/>
      <c r="AN1760" s="22"/>
      <c r="AO1760" s="22"/>
      <c r="AP1760" s="22"/>
      <c r="AQ1760" s="22"/>
      <c r="AR1760" s="401"/>
      <c r="AS1760" s="401"/>
      <c r="AT1760" s="401"/>
      <c r="AU1760" s="401"/>
      <c r="AV1760" s="401"/>
      <c r="AW1760" s="401"/>
      <c r="AX1760" s="401"/>
      <c r="AY1760" s="401"/>
      <c r="AZ1760" s="401"/>
      <c r="BA1760" s="401"/>
      <c r="BB1760" s="401"/>
      <c r="BC1760" s="401"/>
      <c r="BD1760" s="401"/>
      <c r="BE1760" s="401"/>
      <c r="BF1760" s="401"/>
      <c r="BG1760" s="401"/>
      <c r="BH1760" s="401"/>
      <c r="BI1760" s="401"/>
      <c r="BJ1760" s="401"/>
      <c r="BK1760" s="401"/>
      <c r="BL1760" s="401"/>
      <c r="BM1760" s="401"/>
      <c r="BN1760" s="401"/>
      <c r="BO1760" s="401"/>
      <c r="BP1760" s="401"/>
      <c r="BQ1760" s="401"/>
      <c r="BR1760" s="401"/>
      <c r="BS1760" s="401"/>
      <c r="BT1760" s="401"/>
      <c r="BU1760" s="401"/>
      <c r="BV1760" s="401"/>
      <c r="BW1760" s="401"/>
      <c r="BX1760" s="401"/>
      <c r="BY1760" s="401"/>
      <c r="BZ1760" s="401"/>
      <c r="CA1760" s="401"/>
      <c r="CB1760" s="401"/>
      <c r="CC1760" s="401"/>
      <c r="CD1760" s="401"/>
      <c r="CE1760" s="401"/>
      <c r="CF1760" s="401"/>
      <c r="CG1760" s="401"/>
      <c r="CH1760" s="401"/>
      <c r="CI1760" s="401"/>
      <c r="CJ1760" s="401"/>
      <c r="CK1760" s="401"/>
    </row>
    <row r="1761" spans="1:89" s="10" customFormat="1" ht="53.25" customHeight="1">
      <c r="A1761" s="387" t="s">
        <v>395</v>
      </c>
      <c r="B1761" s="387"/>
      <c r="C1761" s="387"/>
      <c r="D1761" s="84"/>
      <c r="E1761" s="81"/>
      <c r="F1761" s="103"/>
      <c r="G1761" s="103"/>
      <c r="H1761" s="103"/>
      <c r="I1761" s="103"/>
      <c r="J1761" s="103"/>
      <c r="K1761" s="62"/>
      <c r="L1761" s="85"/>
      <c r="M1761" s="226"/>
      <c r="N1761" s="309"/>
      <c r="O1761" s="217"/>
      <c r="P1761" s="206"/>
      <c r="Q1761" s="207"/>
      <c r="R1761" s="208"/>
      <c r="S1761" s="66"/>
      <c r="T1761" s="101">
        <v>21607137.859999999</v>
      </c>
      <c r="U1761" s="66">
        <f t="shared" ref="U1761:U1772" si="60">T1761*1.12</f>
        <v>24199994.403200001</v>
      </c>
      <c r="V1761" s="113"/>
      <c r="W1761" s="62"/>
      <c r="X1761" s="114"/>
      <c r="Y1761" s="105"/>
      <c r="Z1761" s="74"/>
      <c r="AA1761" s="22"/>
      <c r="AB1761" s="141"/>
      <c r="AC1761" s="248"/>
      <c r="AD1761" s="248"/>
      <c r="AE1761" s="248"/>
      <c r="AF1761" s="248"/>
      <c r="AG1761" s="293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1"/>
      <c r="BE1761" s="11"/>
      <c r="BF1761" s="11"/>
      <c r="BG1761" s="1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</row>
    <row r="1762" spans="1:89" s="1" customFormat="1" ht="53.25" customHeight="1">
      <c r="A1762" s="218" t="s">
        <v>405</v>
      </c>
      <c r="B1762" s="219" t="s">
        <v>23</v>
      </c>
      <c r="C1762" s="289" t="s">
        <v>210</v>
      </c>
      <c r="D1762" s="286" t="s">
        <v>211</v>
      </c>
      <c r="E1762" s="286" t="s">
        <v>211</v>
      </c>
      <c r="F1762" s="232" t="s">
        <v>134</v>
      </c>
      <c r="G1762" s="238" t="s">
        <v>40</v>
      </c>
      <c r="H1762" s="238">
        <v>90</v>
      </c>
      <c r="I1762" s="238">
        <v>470000000</v>
      </c>
      <c r="J1762" s="232" t="s">
        <v>532</v>
      </c>
      <c r="K1762" s="218" t="s">
        <v>205</v>
      </c>
      <c r="L1762" s="232" t="s">
        <v>111</v>
      </c>
      <c r="M1762" s="232"/>
      <c r="N1762" s="225" t="s">
        <v>215</v>
      </c>
      <c r="O1762" s="219" t="s">
        <v>28</v>
      </c>
      <c r="P1762" s="239"/>
      <c r="Q1762" s="238" t="s">
        <v>112</v>
      </c>
      <c r="R1762" s="240"/>
      <c r="S1762" s="241"/>
      <c r="T1762" s="235">
        <v>3571675</v>
      </c>
      <c r="U1762" s="256">
        <f t="shared" si="60"/>
        <v>4000276.0000000005</v>
      </c>
      <c r="V1762" s="287"/>
      <c r="W1762" s="238" t="s">
        <v>262</v>
      </c>
      <c r="X1762" s="218"/>
      <c r="Y1762" s="70"/>
      <c r="Z1762" s="68"/>
      <c r="AA1762" s="67"/>
      <c r="AB1762" s="69"/>
      <c r="AC1762" s="70"/>
      <c r="AD1762" s="70"/>
      <c r="AE1762" s="70"/>
      <c r="AF1762" s="70"/>
      <c r="AG1762" s="71"/>
      <c r="AH1762" s="67"/>
      <c r="AI1762" s="67"/>
      <c r="AJ1762" s="68"/>
      <c r="AK1762" s="69"/>
      <c r="AL1762" s="68"/>
      <c r="AM1762" s="67"/>
      <c r="AN1762" s="72"/>
      <c r="AO1762" s="68"/>
      <c r="AP1762" s="70"/>
      <c r="AQ1762" s="68"/>
      <c r="AR1762" s="72"/>
      <c r="AS1762" s="72"/>
      <c r="AT1762" s="72"/>
      <c r="AU1762" s="72"/>
      <c r="AV1762" s="72"/>
      <c r="AW1762" s="72"/>
      <c r="AX1762" s="73"/>
      <c r="AY1762" s="74"/>
      <c r="AZ1762" s="74"/>
      <c r="BA1762" s="74"/>
      <c r="BB1762" s="74"/>
      <c r="BC1762" s="74"/>
      <c r="BD1762" s="75"/>
      <c r="BE1762" s="75"/>
      <c r="BF1762" s="75"/>
      <c r="BG1762" s="75"/>
      <c r="BH1762" s="74"/>
      <c r="BI1762" s="74"/>
      <c r="BJ1762" s="74"/>
      <c r="BK1762" s="74"/>
      <c r="BL1762" s="74"/>
    </row>
    <row r="1763" spans="1:89" s="1" customFormat="1" ht="53.25" customHeight="1">
      <c r="A1763" s="218" t="s">
        <v>406</v>
      </c>
      <c r="B1763" s="219" t="s">
        <v>23</v>
      </c>
      <c r="C1763" s="289" t="s">
        <v>213</v>
      </c>
      <c r="D1763" s="286" t="s">
        <v>214</v>
      </c>
      <c r="E1763" s="286" t="s">
        <v>214</v>
      </c>
      <c r="F1763" s="232" t="s">
        <v>212</v>
      </c>
      <c r="G1763" s="238" t="s">
        <v>35</v>
      </c>
      <c r="H1763" s="238">
        <v>90</v>
      </c>
      <c r="I1763" s="238">
        <v>470000000</v>
      </c>
      <c r="J1763" s="232" t="s">
        <v>532</v>
      </c>
      <c r="K1763" s="218" t="s">
        <v>288</v>
      </c>
      <c r="L1763" s="232" t="s">
        <v>111</v>
      </c>
      <c r="M1763" s="232"/>
      <c r="N1763" s="225" t="s">
        <v>524</v>
      </c>
      <c r="O1763" s="219" t="s">
        <v>245</v>
      </c>
      <c r="P1763" s="239"/>
      <c r="Q1763" s="238" t="s">
        <v>112</v>
      </c>
      <c r="R1763" s="240"/>
      <c r="S1763" s="241"/>
      <c r="T1763" s="235">
        <v>190080</v>
      </c>
      <c r="U1763" s="256">
        <f t="shared" si="60"/>
        <v>212889.60000000001</v>
      </c>
      <c r="V1763" s="287"/>
      <c r="W1763" s="238" t="s">
        <v>262</v>
      </c>
      <c r="X1763" s="218"/>
      <c r="Y1763" s="70"/>
      <c r="Z1763" s="68"/>
      <c r="AA1763" s="67"/>
      <c r="AB1763" s="69"/>
      <c r="AC1763" s="70"/>
      <c r="AD1763" s="70"/>
      <c r="AE1763" s="70"/>
      <c r="AF1763" s="70"/>
      <c r="AG1763" s="71"/>
      <c r="AH1763" s="67"/>
      <c r="AI1763" s="67"/>
      <c r="AJ1763" s="68"/>
      <c r="AK1763" s="69"/>
      <c r="AL1763" s="68"/>
      <c r="AM1763" s="67"/>
      <c r="AN1763" s="72"/>
      <c r="AO1763" s="68"/>
      <c r="AP1763" s="70"/>
      <c r="AQ1763" s="68"/>
      <c r="AR1763" s="72"/>
      <c r="AS1763" s="72"/>
      <c r="AT1763" s="72"/>
      <c r="AU1763" s="72"/>
      <c r="AV1763" s="72"/>
      <c r="AW1763" s="72"/>
      <c r="AX1763" s="73"/>
      <c r="AY1763" s="74"/>
      <c r="AZ1763" s="74"/>
      <c r="BA1763" s="74"/>
      <c r="BB1763" s="74"/>
      <c r="BC1763" s="74"/>
      <c r="BD1763" s="75"/>
      <c r="BE1763" s="75"/>
      <c r="BF1763" s="75"/>
      <c r="BG1763" s="75"/>
      <c r="BH1763" s="74"/>
      <c r="BI1763" s="74"/>
      <c r="BJ1763" s="74"/>
      <c r="BK1763" s="74"/>
      <c r="BL1763" s="74"/>
    </row>
    <row r="1764" spans="1:89" s="1" customFormat="1" ht="53.25" customHeight="1">
      <c r="A1764" s="218" t="s">
        <v>407</v>
      </c>
      <c r="B1764" s="219" t="s">
        <v>23</v>
      </c>
      <c r="C1764" s="543" t="s">
        <v>5309</v>
      </c>
      <c r="D1764" s="544" t="s">
        <v>216</v>
      </c>
      <c r="E1764" s="544" t="s">
        <v>216</v>
      </c>
      <c r="F1764" s="232" t="s">
        <v>217</v>
      </c>
      <c r="G1764" s="238" t="s">
        <v>40</v>
      </c>
      <c r="H1764" s="238">
        <v>90</v>
      </c>
      <c r="I1764" s="238">
        <v>470000000</v>
      </c>
      <c r="J1764" s="232" t="s">
        <v>532</v>
      </c>
      <c r="K1764" s="218" t="s">
        <v>205</v>
      </c>
      <c r="L1764" s="232" t="s">
        <v>111</v>
      </c>
      <c r="M1764" s="225"/>
      <c r="N1764" s="219" t="s">
        <v>215</v>
      </c>
      <c r="O1764" s="232" t="s">
        <v>28</v>
      </c>
      <c r="P1764" s="239"/>
      <c r="Q1764" s="238" t="s">
        <v>112</v>
      </c>
      <c r="R1764" s="240"/>
      <c r="S1764" s="241"/>
      <c r="T1764" s="235">
        <v>1494924</v>
      </c>
      <c r="U1764" s="256">
        <f t="shared" si="60"/>
        <v>1674314.8800000001</v>
      </c>
      <c r="V1764" s="287"/>
      <c r="W1764" s="238" t="s">
        <v>262</v>
      </c>
      <c r="X1764" s="218"/>
      <c r="Y1764" s="70"/>
      <c r="Z1764" s="68"/>
      <c r="AA1764" s="67"/>
      <c r="AB1764" s="69"/>
      <c r="AC1764" s="70"/>
      <c r="AD1764" s="70"/>
      <c r="AE1764" s="70"/>
      <c r="AF1764" s="70"/>
      <c r="AG1764" s="71"/>
      <c r="AH1764" s="67"/>
      <c r="AI1764" s="67"/>
      <c r="AJ1764" s="68"/>
      <c r="AK1764" s="69"/>
      <c r="AL1764" s="68"/>
      <c r="AM1764" s="67"/>
      <c r="AN1764" s="72"/>
      <c r="AO1764" s="68"/>
      <c r="AP1764" s="70"/>
      <c r="AQ1764" s="68"/>
      <c r="AR1764" s="72"/>
      <c r="AS1764" s="72"/>
      <c r="AT1764" s="72"/>
      <c r="AU1764" s="72"/>
      <c r="AV1764" s="72"/>
      <c r="AW1764" s="72"/>
      <c r="AX1764" s="73"/>
      <c r="AY1764" s="74"/>
      <c r="AZ1764" s="74"/>
      <c r="BA1764" s="74"/>
      <c r="BB1764" s="74"/>
      <c r="BC1764" s="74"/>
      <c r="BD1764" s="75"/>
      <c r="BE1764" s="75"/>
      <c r="BF1764" s="75"/>
      <c r="BG1764" s="75"/>
      <c r="BH1764" s="74"/>
      <c r="BI1764" s="74"/>
      <c r="BJ1764" s="74"/>
      <c r="BK1764" s="74"/>
      <c r="BL1764" s="74"/>
    </row>
    <row r="1765" spans="1:89" s="1" customFormat="1" ht="53.25" customHeight="1">
      <c r="A1765" s="218" t="s">
        <v>408</v>
      </c>
      <c r="B1765" s="219" t="s">
        <v>23</v>
      </c>
      <c r="C1765" s="289" t="s">
        <v>218</v>
      </c>
      <c r="D1765" s="286" t="s">
        <v>219</v>
      </c>
      <c r="E1765" s="286" t="s">
        <v>219</v>
      </c>
      <c r="F1765" s="232" t="s">
        <v>220</v>
      </c>
      <c r="G1765" s="238" t="s">
        <v>40</v>
      </c>
      <c r="H1765" s="238">
        <v>90</v>
      </c>
      <c r="I1765" s="238">
        <v>470000000</v>
      </c>
      <c r="J1765" s="232" t="s">
        <v>532</v>
      </c>
      <c r="K1765" s="218" t="s">
        <v>205</v>
      </c>
      <c r="L1765" s="232" t="s">
        <v>1717</v>
      </c>
      <c r="M1765" s="225"/>
      <c r="N1765" s="219" t="s">
        <v>215</v>
      </c>
      <c r="O1765" s="232" t="s">
        <v>28</v>
      </c>
      <c r="P1765" s="239"/>
      <c r="Q1765" s="238" t="s">
        <v>112</v>
      </c>
      <c r="R1765" s="240"/>
      <c r="S1765" s="241" t="s">
        <v>1125</v>
      </c>
      <c r="T1765" s="235">
        <v>0</v>
      </c>
      <c r="U1765" s="256">
        <f t="shared" si="60"/>
        <v>0</v>
      </c>
      <c r="V1765" s="287"/>
      <c r="W1765" s="238" t="s">
        <v>262</v>
      </c>
      <c r="X1765" s="218"/>
      <c r="Y1765" s="70"/>
      <c r="Z1765" s="68"/>
      <c r="AA1765" s="67"/>
      <c r="AB1765" s="69"/>
      <c r="AC1765" s="70"/>
      <c r="AD1765" s="70"/>
      <c r="AE1765" s="70"/>
      <c r="AF1765" s="70"/>
      <c r="AG1765" s="71"/>
      <c r="AH1765" s="67"/>
      <c r="AI1765" s="67"/>
      <c r="AJ1765" s="68"/>
      <c r="AK1765" s="69"/>
      <c r="AL1765" s="68"/>
      <c r="AM1765" s="67"/>
      <c r="AN1765" s="72"/>
      <c r="AO1765" s="68"/>
      <c r="AP1765" s="72"/>
      <c r="AQ1765" s="68"/>
      <c r="AR1765" s="72"/>
      <c r="AS1765" s="72"/>
      <c r="AT1765" s="72"/>
      <c r="AU1765" s="72"/>
      <c r="AV1765" s="72"/>
      <c r="AW1765" s="72"/>
      <c r="AX1765" s="73"/>
      <c r="AY1765" s="74"/>
      <c r="AZ1765" s="74"/>
      <c r="BA1765" s="74"/>
      <c r="BB1765" s="74"/>
      <c r="BC1765" s="74"/>
      <c r="BD1765" s="75"/>
      <c r="BE1765" s="75"/>
      <c r="BF1765" s="75"/>
      <c r="BG1765" s="75"/>
      <c r="BH1765" s="74"/>
      <c r="BI1765" s="74"/>
      <c r="BJ1765" s="74"/>
      <c r="BK1765" s="74"/>
      <c r="BL1765" s="74"/>
    </row>
    <row r="1766" spans="1:89" s="1" customFormat="1" ht="53.25" customHeight="1">
      <c r="A1766" s="218" t="s">
        <v>409</v>
      </c>
      <c r="B1766" s="219" t="s">
        <v>23</v>
      </c>
      <c r="C1766" s="289" t="s">
        <v>293</v>
      </c>
      <c r="D1766" s="286" t="s">
        <v>294</v>
      </c>
      <c r="E1766" s="286" t="s">
        <v>294</v>
      </c>
      <c r="F1766" s="232" t="s">
        <v>159</v>
      </c>
      <c r="G1766" s="238" t="s">
        <v>35</v>
      </c>
      <c r="H1766" s="238">
        <v>100</v>
      </c>
      <c r="I1766" s="238">
        <v>470000000</v>
      </c>
      <c r="J1766" s="232" t="s">
        <v>532</v>
      </c>
      <c r="K1766" s="218" t="s">
        <v>205</v>
      </c>
      <c r="L1766" s="232" t="s">
        <v>114</v>
      </c>
      <c r="M1766" s="232"/>
      <c r="N1766" s="219" t="s">
        <v>215</v>
      </c>
      <c r="O1766" s="219" t="s">
        <v>28</v>
      </c>
      <c r="P1766" s="239"/>
      <c r="Q1766" s="238" t="s">
        <v>112</v>
      </c>
      <c r="R1766" s="240"/>
      <c r="S1766" s="241"/>
      <c r="T1766" s="235">
        <v>0</v>
      </c>
      <c r="U1766" s="256">
        <f t="shared" si="60"/>
        <v>0</v>
      </c>
      <c r="V1766" s="287"/>
      <c r="W1766" s="238" t="s">
        <v>262</v>
      </c>
      <c r="X1766" s="218"/>
      <c r="Y1766" s="67"/>
      <c r="Z1766" s="68"/>
      <c r="AA1766" s="67"/>
      <c r="AB1766" s="69"/>
      <c r="AC1766" s="70"/>
      <c r="AD1766" s="70"/>
      <c r="AE1766" s="70"/>
      <c r="AF1766" s="70"/>
      <c r="AG1766" s="71"/>
      <c r="AH1766" s="67"/>
      <c r="AI1766" s="67"/>
      <c r="AJ1766" s="68"/>
      <c r="AK1766" s="69"/>
      <c r="AL1766" s="68"/>
      <c r="AM1766" s="67"/>
      <c r="AN1766" s="72"/>
      <c r="AO1766" s="68"/>
      <c r="AP1766" s="72"/>
      <c r="AQ1766" s="68"/>
      <c r="AR1766" s="4"/>
      <c r="AS1766" s="4"/>
      <c r="AT1766" s="4"/>
      <c r="AU1766" s="4"/>
      <c r="AV1766" s="4"/>
      <c r="AW1766" s="4"/>
      <c r="AX1766" s="8"/>
      <c r="BD1766" s="11"/>
      <c r="BE1766" s="11"/>
      <c r="BF1766" s="11"/>
      <c r="BG1766" s="11"/>
    </row>
    <row r="1767" spans="1:89" s="1" customFormat="1" ht="108.75" customHeight="1">
      <c r="A1767" s="218" t="s">
        <v>3996</v>
      </c>
      <c r="B1767" s="219" t="s">
        <v>23</v>
      </c>
      <c r="C1767" s="289" t="s">
        <v>293</v>
      </c>
      <c r="D1767" s="286" t="s">
        <v>294</v>
      </c>
      <c r="E1767" s="286" t="s">
        <v>294</v>
      </c>
      <c r="F1767" s="232" t="s">
        <v>159</v>
      </c>
      <c r="G1767" s="238" t="s">
        <v>35</v>
      </c>
      <c r="H1767" s="238">
        <v>100</v>
      </c>
      <c r="I1767" s="238">
        <v>470000000</v>
      </c>
      <c r="J1767" s="232" t="s">
        <v>532</v>
      </c>
      <c r="K1767" s="218" t="s">
        <v>205</v>
      </c>
      <c r="L1767" s="232" t="s">
        <v>114</v>
      </c>
      <c r="M1767" s="232"/>
      <c r="N1767" s="219" t="s">
        <v>215</v>
      </c>
      <c r="O1767" s="219" t="s">
        <v>28</v>
      </c>
      <c r="P1767" s="239"/>
      <c r="Q1767" s="238" t="s">
        <v>112</v>
      </c>
      <c r="R1767" s="240"/>
      <c r="S1767" s="241"/>
      <c r="T1767" s="235">
        <v>1035933</v>
      </c>
      <c r="U1767" s="256">
        <f t="shared" si="60"/>
        <v>1160244.9600000002</v>
      </c>
      <c r="V1767" s="287"/>
      <c r="W1767" s="238" t="s">
        <v>262</v>
      </c>
      <c r="X1767" s="218" t="s">
        <v>3997</v>
      </c>
      <c r="Y1767" s="137"/>
      <c r="Z1767" s="368"/>
      <c r="AA1767" s="434"/>
      <c r="AB1767" s="435"/>
      <c r="AC1767" s="449"/>
      <c r="AD1767" s="449"/>
      <c r="AE1767" s="449"/>
      <c r="AF1767" s="449"/>
      <c r="AG1767" s="408"/>
      <c r="AH1767" s="74"/>
      <c r="AI1767" s="434"/>
      <c r="AJ1767" s="368"/>
      <c r="AK1767" s="435"/>
      <c r="AL1767" s="368"/>
      <c r="AM1767" s="67"/>
      <c r="AN1767" s="72"/>
      <c r="AO1767" s="68"/>
      <c r="AP1767" s="72"/>
      <c r="AQ1767" s="68"/>
      <c r="AR1767" s="4"/>
      <c r="AS1767" s="4"/>
      <c r="AT1767" s="4"/>
      <c r="AU1767" s="4"/>
      <c r="AV1767" s="4"/>
      <c r="AW1767" s="4"/>
      <c r="AX1767" s="8"/>
      <c r="BD1767" s="11"/>
      <c r="BE1767" s="11"/>
      <c r="BF1767" s="11"/>
      <c r="BG1767" s="11"/>
    </row>
    <row r="1768" spans="1:89" s="12" customFormat="1" ht="84" customHeight="1">
      <c r="A1768" s="218" t="s">
        <v>410</v>
      </c>
      <c r="B1768" s="219" t="s">
        <v>23</v>
      </c>
      <c r="C1768" s="238" t="s">
        <v>295</v>
      </c>
      <c r="D1768" s="286" t="s">
        <v>296</v>
      </c>
      <c r="E1768" s="219" t="s">
        <v>296</v>
      </c>
      <c r="F1768" s="286" t="s">
        <v>160</v>
      </c>
      <c r="G1768" s="238" t="s">
        <v>35</v>
      </c>
      <c r="H1768" s="238">
        <v>100</v>
      </c>
      <c r="I1768" s="238">
        <v>470000000</v>
      </c>
      <c r="J1768" s="232" t="s">
        <v>532</v>
      </c>
      <c r="K1768" s="218" t="s">
        <v>205</v>
      </c>
      <c r="L1768" s="232" t="s">
        <v>114</v>
      </c>
      <c r="M1768" s="232"/>
      <c r="N1768" s="219" t="s">
        <v>215</v>
      </c>
      <c r="O1768" s="219" t="s">
        <v>28</v>
      </c>
      <c r="P1768" s="239"/>
      <c r="Q1768" s="238" t="s">
        <v>112</v>
      </c>
      <c r="R1768" s="240"/>
      <c r="S1768" s="241"/>
      <c r="T1768" s="235">
        <v>1528699</v>
      </c>
      <c r="U1768" s="256">
        <f t="shared" si="60"/>
        <v>1712142.8800000001</v>
      </c>
      <c r="V1768" s="287"/>
      <c r="W1768" s="238" t="s">
        <v>262</v>
      </c>
      <c r="X1768" s="218"/>
      <c r="Y1768" s="137"/>
      <c r="Z1768" s="368"/>
      <c r="AA1768" s="447"/>
      <c r="AB1768" s="435"/>
      <c r="AC1768" s="449"/>
      <c r="AD1768" s="449"/>
      <c r="AE1768" s="449"/>
      <c r="AF1768" s="449"/>
      <c r="AG1768" s="408"/>
      <c r="AH1768" s="434"/>
      <c r="AI1768" s="434"/>
      <c r="AJ1768" s="368"/>
      <c r="AK1768" s="435"/>
      <c r="AL1768" s="368"/>
      <c r="AM1768" s="74"/>
      <c r="AN1768" s="74"/>
      <c r="AO1768" s="74"/>
      <c r="AP1768" s="74"/>
      <c r="AQ1768" s="74"/>
      <c r="AR1768" s="74"/>
      <c r="AS1768" s="74"/>
      <c r="AT1768" s="74"/>
      <c r="AU1768" s="74"/>
      <c r="AV1768" s="74"/>
      <c r="AW1768" s="74"/>
      <c r="AX1768" s="74"/>
      <c r="AY1768" s="74"/>
      <c r="AZ1768" s="74"/>
      <c r="BA1768" s="74"/>
      <c r="BB1768" s="74"/>
      <c r="BC1768" s="74"/>
      <c r="BD1768" s="74"/>
      <c r="BE1768" s="74"/>
      <c r="BF1768" s="74"/>
      <c r="BG1768" s="74"/>
      <c r="BH1768" s="74"/>
      <c r="BI1768" s="74"/>
      <c r="BJ1768" s="74"/>
      <c r="BK1768" s="74"/>
      <c r="BL1768" s="74"/>
      <c r="BM1768" s="401"/>
      <c r="BN1768" s="401"/>
      <c r="BO1768" s="401"/>
      <c r="BP1768" s="401"/>
      <c r="BQ1768" s="401"/>
      <c r="BR1768" s="401"/>
      <c r="BS1768" s="401"/>
      <c r="BT1768" s="401"/>
      <c r="BU1768" s="401"/>
      <c r="BV1768" s="401"/>
      <c r="BW1768" s="401"/>
      <c r="BX1768" s="401"/>
      <c r="BY1768" s="401"/>
      <c r="BZ1768" s="401"/>
      <c r="CA1768" s="401"/>
      <c r="CB1768" s="401"/>
      <c r="CC1768" s="401"/>
      <c r="CD1768" s="401"/>
      <c r="CE1768" s="401"/>
      <c r="CF1768" s="401"/>
      <c r="CG1768" s="401"/>
      <c r="CH1768" s="401"/>
      <c r="CI1768" s="401"/>
      <c r="CJ1768" s="401"/>
      <c r="CK1768" s="401"/>
    </row>
    <row r="1769" spans="1:89" s="12" customFormat="1" ht="107.25" customHeight="1">
      <c r="A1769" s="218" t="s">
        <v>1659</v>
      </c>
      <c r="B1769" s="219" t="s">
        <v>23</v>
      </c>
      <c r="C1769" s="238" t="s">
        <v>544</v>
      </c>
      <c r="D1769" s="286" t="s">
        <v>543</v>
      </c>
      <c r="E1769" s="219" t="s">
        <v>543</v>
      </c>
      <c r="F1769" s="286" t="s">
        <v>542</v>
      </c>
      <c r="G1769" s="238" t="s">
        <v>35</v>
      </c>
      <c r="H1769" s="238">
        <v>80</v>
      </c>
      <c r="I1769" s="238">
        <v>470000000</v>
      </c>
      <c r="J1769" s="232" t="s">
        <v>108</v>
      </c>
      <c r="K1769" s="218" t="s">
        <v>264</v>
      </c>
      <c r="L1769" s="232" t="s">
        <v>113</v>
      </c>
      <c r="M1769" s="232"/>
      <c r="N1769" s="219" t="s">
        <v>215</v>
      </c>
      <c r="O1769" s="219" t="s">
        <v>28</v>
      </c>
      <c r="P1769" s="239"/>
      <c r="Q1769" s="238" t="s">
        <v>112</v>
      </c>
      <c r="R1769" s="240"/>
      <c r="S1769" s="241"/>
      <c r="T1769" s="235">
        <v>0</v>
      </c>
      <c r="U1769" s="256">
        <f t="shared" si="60"/>
        <v>0</v>
      </c>
      <c r="V1769" s="287"/>
      <c r="W1769" s="238" t="s">
        <v>262</v>
      </c>
      <c r="X1769" s="218"/>
      <c r="Y1769" s="105"/>
      <c r="Z1769" s="74"/>
      <c r="AA1769" s="22"/>
      <c r="AB1769" s="141"/>
      <c r="AC1769" s="248"/>
      <c r="AD1769" s="248"/>
      <c r="AE1769" s="248"/>
      <c r="AF1769" s="248"/>
      <c r="AG1769" s="293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401"/>
      <c r="AS1769" s="401"/>
      <c r="AT1769" s="401"/>
      <c r="AU1769" s="401"/>
      <c r="AV1769" s="401"/>
      <c r="AW1769" s="401"/>
      <c r="AX1769" s="401"/>
      <c r="AY1769" s="401"/>
      <c r="AZ1769" s="401"/>
      <c r="BA1769" s="401"/>
      <c r="BB1769" s="401"/>
      <c r="BC1769" s="401"/>
      <c r="BD1769" s="401"/>
      <c r="BE1769" s="401"/>
      <c r="BF1769" s="401"/>
      <c r="BG1769" s="401"/>
      <c r="BH1769" s="401"/>
      <c r="BI1769" s="401"/>
      <c r="BJ1769" s="401"/>
      <c r="BK1769" s="401"/>
      <c r="BL1769" s="401"/>
      <c r="BM1769" s="401"/>
      <c r="BN1769" s="401"/>
      <c r="BO1769" s="401"/>
      <c r="BP1769" s="401"/>
      <c r="BQ1769" s="401"/>
      <c r="BR1769" s="401"/>
      <c r="BS1769" s="401"/>
      <c r="BT1769" s="401"/>
      <c r="BU1769" s="401"/>
      <c r="BV1769" s="401"/>
      <c r="BW1769" s="401"/>
      <c r="BX1769" s="401"/>
      <c r="BY1769" s="401"/>
      <c r="BZ1769" s="401"/>
      <c r="CA1769" s="401"/>
      <c r="CB1769" s="401"/>
      <c r="CC1769" s="401"/>
      <c r="CD1769" s="401"/>
      <c r="CE1769" s="401"/>
      <c r="CF1769" s="401"/>
      <c r="CG1769" s="401"/>
      <c r="CH1769" s="401"/>
      <c r="CI1769" s="401"/>
      <c r="CJ1769" s="401"/>
      <c r="CK1769" s="401"/>
    </row>
    <row r="1770" spans="1:89" s="12" customFormat="1" ht="113.25" customHeight="1">
      <c r="A1770" s="218" t="s">
        <v>3741</v>
      </c>
      <c r="B1770" s="219" t="s">
        <v>23</v>
      </c>
      <c r="C1770" s="238" t="s">
        <v>544</v>
      </c>
      <c r="D1770" s="286" t="s">
        <v>543</v>
      </c>
      <c r="E1770" s="219" t="s">
        <v>543</v>
      </c>
      <c r="F1770" s="286" t="s">
        <v>542</v>
      </c>
      <c r="G1770" s="238" t="s">
        <v>35</v>
      </c>
      <c r="H1770" s="238">
        <v>80</v>
      </c>
      <c r="I1770" s="238">
        <v>470000000</v>
      </c>
      <c r="J1770" s="232" t="s">
        <v>108</v>
      </c>
      <c r="K1770" s="218" t="s">
        <v>618</v>
      </c>
      <c r="L1770" s="232" t="s">
        <v>113</v>
      </c>
      <c r="M1770" s="232"/>
      <c r="N1770" s="219" t="s">
        <v>3092</v>
      </c>
      <c r="O1770" s="219" t="s">
        <v>28</v>
      </c>
      <c r="P1770" s="239"/>
      <c r="Q1770" s="238" t="s">
        <v>112</v>
      </c>
      <c r="R1770" s="240"/>
      <c r="S1770" s="241"/>
      <c r="T1770" s="235">
        <v>200000</v>
      </c>
      <c r="U1770" s="256">
        <f t="shared" si="60"/>
        <v>224000.00000000003</v>
      </c>
      <c r="V1770" s="287"/>
      <c r="W1770" s="238" t="s">
        <v>262</v>
      </c>
      <c r="X1770" s="218" t="s">
        <v>3184</v>
      </c>
      <c r="Y1770" s="70"/>
      <c r="Z1770" s="68"/>
      <c r="AA1770" s="67"/>
      <c r="AB1770" s="69"/>
      <c r="AC1770" s="70"/>
      <c r="AD1770" s="70"/>
      <c r="AE1770" s="70"/>
      <c r="AF1770" s="70"/>
      <c r="AG1770" s="71"/>
      <c r="AH1770" s="67"/>
      <c r="AI1770" s="67"/>
      <c r="AJ1770" s="68"/>
      <c r="AK1770" s="69"/>
      <c r="AL1770" s="68"/>
      <c r="AM1770" s="74"/>
      <c r="AN1770" s="74"/>
      <c r="AO1770" s="74"/>
      <c r="AP1770" s="74"/>
      <c r="AQ1770" s="74"/>
      <c r="AR1770" s="74"/>
      <c r="AS1770" s="74"/>
      <c r="AT1770" s="74"/>
      <c r="AU1770" s="74"/>
      <c r="AV1770" s="74"/>
      <c r="AW1770" s="74"/>
      <c r="AX1770" s="74"/>
      <c r="AY1770" s="74"/>
      <c r="AZ1770" s="74"/>
      <c r="BA1770" s="74"/>
      <c r="BB1770" s="74"/>
      <c r="BC1770" s="74"/>
      <c r="BD1770" s="74"/>
      <c r="BE1770" s="74"/>
      <c r="BF1770" s="74"/>
      <c r="BG1770" s="74"/>
      <c r="BH1770" s="74"/>
      <c r="BI1770" s="74"/>
      <c r="BJ1770" s="74"/>
      <c r="BK1770" s="74"/>
      <c r="BL1770" s="74"/>
      <c r="BM1770" s="401"/>
      <c r="BN1770" s="401"/>
      <c r="BO1770" s="401"/>
      <c r="BP1770" s="401"/>
      <c r="BQ1770" s="401"/>
      <c r="BR1770" s="401"/>
      <c r="BS1770" s="401"/>
      <c r="BT1770" s="401"/>
      <c r="BU1770" s="401"/>
      <c r="BV1770" s="401"/>
      <c r="BW1770" s="401"/>
      <c r="BX1770" s="401"/>
      <c r="BY1770" s="401"/>
      <c r="BZ1770" s="401"/>
      <c r="CA1770" s="401"/>
      <c r="CB1770" s="401"/>
      <c r="CC1770" s="401"/>
      <c r="CD1770" s="401"/>
      <c r="CE1770" s="401"/>
      <c r="CF1770" s="401"/>
      <c r="CG1770" s="401"/>
      <c r="CH1770" s="401"/>
      <c r="CI1770" s="401"/>
      <c r="CJ1770" s="401"/>
      <c r="CK1770" s="401"/>
    </row>
    <row r="1771" spans="1:89" s="12" customFormat="1" ht="84" customHeight="1">
      <c r="A1771" s="218" t="s">
        <v>1660</v>
      </c>
      <c r="B1771" s="219" t="s">
        <v>23</v>
      </c>
      <c r="C1771" s="238" t="s">
        <v>580</v>
      </c>
      <c r="D1771" s="286" t="s">
        <v>579</v>
      </c>
      <c r="E1771" s="219" t="s">
        <v>579</v>
      </c>
      <c r="F1771" s="286" t="s">
        <v>578</v>
      </c>
      <c r="G1771" s="238" t="s">
        <v>35</v>
      </c>
      <c r="H1771" s="238">
        <v>100</v>
      </c>
      <c r="I1771" s="238">
        <v>470000000</v>
      </c>
      <c r="J1771" s="232" t="s">
        <v>108</v>
      </c>
      <c r="K1771" s="218" t="s">
        <v>290</v>
      </c>
      <c r="L1771" s="232" t="s">
        <v>113</v>
      </c>
      <c r="M1771" s="232"/>
      <c r="N1771" s="219" t="s">
        <v>215</v>
      </c>
      <c r="O1771" s="219" t="s">
        <v>28</v>
      </c>
      <c r="P1771" s="239"/>
      <c r="Q1771" s="238" t="s">
        <v>112</v>
      </c>
      <c r="R1771" s="240"/>
      <c r="S1771" s="241"/>
      <c r="T1771" s="235">
        <v>0</v>
      </c>
      <c r="U1771" s="256">
        <f t="shared" si="60"/>
        <v>0</v>
      </c>
      <c r="V1771" s="287"/>
      <c r="W1771" s="238" t="s">
        <v>262</v>
      </c>
      <c r="X1771" s="218"/>
      <c r="Y1771" s="105"/>
      <c r="Z1771" s="74"/>
      <c r="AA1771" s="22"/>
      <c r="AB1771" s="141"/>
      <c r="AC1771" s="248"/>
      <c r="AD1771" s="248"/>
      <c r="AE1771" s="248"/>
      <c r="AF1771" s="248"/>
      <c r="AG1771" s="293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401"/>
      <c r="AS1771" s="401"/>
      <c r="AT1771" s="401"/>
      <c r="AU1771" s="401"/>
      <c r="AV1771" s="401"/>
      <c r="AW1771" s="401"/>
      <c r="AX1771" s="401"/>
      <c r="AY1771" s="401"/>
      <c r="AZ1771" s="401"/>
      <c r="BA1771" s="401"/>
      <c r="BB1771" s="401"/>
      <c r="BC1771" s="401"/>
      <c r="BD1771" s="401"/>
      <c r="BE1771" s="401"/>
      <c r="BF1771" s="401"/>
      <c r="BG1771" s="401"/>
      <c r="BH1771" s="401"/>
      <c r="BI1771" s="401"/>
      <c r="BJ1771" s="401"/>
      <c r="BK1771" s="401"/>
      <c r="BL1771" s="401"/>
      <c r="BM1771" s="401"/>
      <c r="BN1771" s="401"/>
      <c r="BO1771" s="401"/>
      <c r="BP1771" s="401"/>
      <c r="BQ1771" s="401"/>
      <c r="BR1771" s="401"/>
      <c r="BS1771" s="401"/>
      <c r="BT1771" s="401"/>
      <c r="BU1771" s="401"/>
      <c r="BV1771" s="401"/>
      <c r="BW1771" s="401"/>
      <c r="BX1771" s="401"/>
      <c r="BY1771" s="401"/>
      <c r="BZ1771" s="401"/>
      <c r="CA1771" s="401"/>
      <c r="CB1771" s="401"/>
      <c r="CC1771" s="401"/>
      <c r="CD1771" s="401"/>
      <c r="CE1771" s="401"/>
      <c r="CF1771" s="401"/>
      <c r="CG1771" s="401"/>
      <c r="CH1771" s="401"/>
      <c r="CI1771" s="401"/>
      <c r="CJ1771" s="401"/>
      <c r="CK1771" s="401"/>
    </row>
    <row r="1772" spans="1:89" s="12" customFormat="1" ht="84" customHeight="1">
      <c r="A1772" s="218" t="s">
        <v>3998</v>
      </c>
      <c r="B1772" s="219" t="s">
        <v>23</v>
      </c>
      <c r="C1772" s="238" t="s">
        <v>580</v>
      </c>
      <c r="D1772" s="286" t="s">
        <v>579</v>
      </c>
      <c r="E1772" s="219" t="s">
        <v>579</v>
      </c>
      <c r="F1772" s="286" t="s">
        <v>578</v>
      </c>
      <c r="G1772" s="238" t="s">
        <v>35</v>
      </c>
      <c r="H1772" s="238">
        <v>100</v>
      </c>
      <c r="I1772" s="238">
        <v>470000000</v>
      </c>
      <c r="J1772" s="232" t="s">
        <v>108</v>
      </c>
      <c r="K1772" s="218" t="s">
        <v>290</v>
      </c>
      <c r="L1772" s="232" t="s">
        <v>113</v>
      </c>
      <c r="M1772" s="232"/>
      <c r="N1772" s="219" t="s">
        <v>594</v>
      </c>
      <c r="O1772" s="219" t="s">
        <v>28</v>
      </c>
      <c r="P1772" s="239"/>
      <c r="Q1772" s="238" t="s">
        <v>112</v>
      </c>
      <c r="R1772" s="240"/>
      <c r="S1772" s="241"/>
      <c r="T1772" s="235">
        <v>109934</v>
      </c>
      <c r="U1772" s="256">
        <f t="shared" si="60"/>
        <v>123126.08000000002</v>
      </c>
      <c r="V1772" s="287"/>
      <c r="W1772" s="238" t="s">
        <v>262</v>
      </c>
      <c r="X1772" s="218" t="s">
        <v>3999</v>
      </c>
      <c r="Y1772" s="105"/>
      <c r="Z1772" s="74"/>
      <c r="AA1772" s="22"/>
      <c r="AB1772" s="141"/>
      <c r="AC1772" s="248"/>
      <c r="AD1772" s="248"/>
      <c r="AE1772" s="248"/>
      <c r="AF1772" s="248"/>
      <c r="AG1772" s="293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401"/>
      <c r="AS1772" s="401"/>
      <c r="AT1772" s="401"/>
      <c r="AU1772" s="401"/>
      <c r="AV1772" s="401"/>
      <c r="AW1772" s="401"/>
      <c r="AX1772" s="401"/>
      <c r="AY1772" s="401"/>
      <c r="AZ1772" s="401"/>
      <c r="BA1772" s="401"/>
      <c r="BB1772" s="401"/>
      <c r="BC1772" s="401"/>
      <c r="BD1772" s="401"/>
      <c r="BE1772" s="401"/>
      <c r="BF1772" s="401"/>
      <c r="BG1772" s="401"/>
      <c r="BH1772" s="401"/>
      <c r="BI1772" s="401"/>
      <c r="BJ1772" s="401"/>
      <c r="BK1772" s="401"/>
      <c r="BL1772" s="401"/>
      <c r="BM1772" s="401"/>
      <c r="BN1772" s="401"/>
      <c r="BO1772" s="401"/>
      <c r="BP1772" s="401"/>
      <c r="BQ1772" s="401"/>
      <c r="BR1772" s="401"/>
      <c r="BS1772" s="401"/>
      <c r="BT1772" s="401"/>
      <c r="BU1772" s="401"/>
      <c r="BV1772" s="401"/>
      <c r="BW1772" s="401"/>
      <c r="BX1772" s="401"/>
      <c r="BY1772" s="401"/>
      <c r="BZ1772" s="401"/>
      <c r="CA1772" s="401"/>
      <c r="CB1772" s="401"/>
      <c r="CC1772" s="401"/>
      <c r="CD1772" s="401"/>
      <c r="CE1772" s="401"/>
      <c r="CF1772" s="401"/>
      <c r="CG1772" s="401"/>
      <c r="CH1772" s="401"/>
      <c r="CI1772" s="401"/>
      <c r="CJ1772" s="401"/>
      <c r="CK1772" s="401"/>
    </row>
    <row r="1773" spans="1:89" s="12" customFormat="1" ht="117" customHeight="1">
      <c r="A1773" s="218" t="s">
        <v>1661</v>
      </c>
      <c r="B1773" s="219" t="s">
        <v>23</v>
      </c>
      <c r="C1773" s="238" t="s">
        <v>582</v>
      </c>
      <c r="D1773" s="286" t="s">
        <v>581</v>
      </c>
      <c r="E1773" s="219" t="s">
        <v>581</v>
      </c>
      <c r="F1773" s="286" t="s">
        <v>3740</v>
      </c>
      <c r="G1773" s="238" t="s">
        <v>35</v>
      </c>
      <c r="H1773" s="238">
        <v>80</v>
      </c>
      <c r="I1773" s="238">
        <v>470000000</v>
      </c>
      <c r="J1773" s="232" t="s">
        <v>108</v>
      </c>
      <c r="K1773" s="218" t="s">
        <v>289</v>
      </c>
      <c r="L1773" s="232" t="s">
        <v>113</v>
      </c>
      <c r="M1773" s="232"/>
      <c r="N1773" s="219" t="s">
        <v>716</v>
      </c>
      <c r="O1773" s="219" t="s">
        <v>28</v>
      </c>
      <c r="P1773" s="239"/>
      <c r="Q1773" s="238" t="s">
        <v>112</v>
      </c>
      <c r="R1773" s="240"/>
      <c r="S1773" s="241"/>
      <c r="T1773" s="235">
        <v>0</v>
      </c>
      <c r="U1773" s="256">
        <v>0</v>
      </c>
      <c r="V1773" s="287"/>
      <c r="W1773" s="238" t="s">
        <v>262</v>
      </c>
      <c r="X1773" s="218"/>
      <c r="Y1773" s="105"/>
      <c r="Z1773" s="74"/>
      <c r="AA1773" s="22"/>
      <c r="AB1773" s="141"/>
      <c r="AC1773" s="248"/>
      <c r="AD1773" s="248"/>
      <c r="AE1773" s="248"/>
      <c r="AF1773" s="248"/>
      <c r="AG1773" s="293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401"/>
      <c r="AS1773" s="401"/>
      <c r="AT1773" s="401"/>
      <c r="AU1773" s="401"/>
      <c r="AV1773" s="401"/>
      <c r="AW1773" s="401"/>
      <c r="AX1773" s="401"/>
      <c r="AY1773" s="401"/>
      <c r="AZ1773" s="401"/>
      <c r="BA1773" s="401"/>
      <c r="BB1773" s="401"/>
      <c r="BC1773" s="401"/>
      <c r="BD1773" s="401"/>
      <c r="BE1773" s="401"/>
      <c r="BF1773" s="401"/>
      <c r="BG1773" s="401"/>
      <c r="BH1773" s="401"/>
      <c r="BI1773" s="401"/>
      <c r="BJ1773" s="401"/>
      <c r="BK1773" s="401"/>
      <c r="BL1773" s="401"/>
      <c r="BM1773" s="401"/>
      <c r="BN1773" s="401"/>
      <c r="BO1773" s="401"/>
      <c r="BP1773" s="401"/>
      <c r="BQ1773" s="401"/>
      <c r="BR1773" s="401"/>
      <c r="BS1773" s="401"/>
      <c r="BT1773" s="401"/>
      <c r="BU1773" s="401"/>
      <c r="BV1773" s="401"/>
      <c r="BW1773" s="401"/>
      <c r="BX1773" s="401"/>
      <c r="BY1773" s="401"/>
      <c r="BZ1773" s="401"/>
      <c r="CA1773" s="401"/>
      <c r="CB1773" s="401"/>
      <c r="CC1773" s="401"/>
      <c r="CD1773" s="401"/>
      <c r="CE1773" s="401"/>
      <c r="CF1773" s="401"/>
      <c r="CG1773" s="401"/>
      <c r="CH1773" s="401"/>
      <c r="CI1773" s="401"/>
      <c r="CJ1773" s="401"/>
      <c r="CK1773" s="401"/>
    </row>
    <row r="1774" spans="1:89" s="12" customFormat="1" ht="92.25" customHeight="1">
      <c r="A1774" s="218" t="s">
        <v>3306</v>
      </c>
      <c r="B1774" s="219" t="s">
        <v>23</v>
      </c>
      <c r="C1774" s="238" t="s">
        <v>582</v>
      </c>
      <c r="D1774" s="286" t="s">
        <v>581</v>
      </c>
      <c r="E1774" s="219" t="s">
        <v>581</v>
      </c>
      <c r="F1774" s="286" t="s">
        <v>3740</v>
      </c>
      <c r="G1774" s="238" t="s">
        <v>35</v>
      </c>
      <c r="H1774" s="238">
        <v>80</v>
      </c>
      <c r="I1774" s="238">
        <v>470000000</v>
      </c>
      <c r="J1774" s="232" t="s">
        <v>108</v>
      </c>
      <c r="K1774" s="218" t="s">
        <v>264</v>
      </c>
      <c r="L1774" s="232" t="s">
        <v>113</v>
      </c>
      <c r="M1774" s="232"/>
      <c r="N1774" s="219" t="s">
        <v>716</v>
      </c>
      <c r="O1774" s="219" t="s">
        <v>28</v>
      </c>
      <c r="P1774" s="239"/>
      <c r="Q1774" s="238" t="s">
        <v>112</v>
      </c>
      <c r="R1774" s="240"/>
      <c r="S1774" s="241"/>
      <c r="T1774" s="235">
        <v>260500</v>
      </c>
      <c r="U1774" s="256">
        <f>T1774*1.12</f>
        <v>291760</v>
      </c>
      <c r="V1774" s="287"/>
      <c r="W1774" s="238" t="s">
        <v>262</v>
      </c>
      <c r="X1774" s="218" t="s">
        <v>3181</v>
      </c>
      <c r="Y1774" s="137"/>
      <c r="Z1774" s="368"/>
      <c r="AA1774" s="447"/>
      <c r="AB1774" s="435"/>
      <c r="AC1774" s="449"/>
      <c r="AD1774" s="449"/>
      <c r="AE1774" s="449"/>
      <c r="AF1774" s="449"/>
      <c r="AG1774" s="75"/>
      <c r="AH1774" s="74"/>
      <c r="AI1774" s="434"/>
      <c r="AJ1774" s="368"/>
      <c r="AK1774" s="435"/>
      <c r="AL1774" s="368"/>
      <c r="AM1774" s="74"/>
      <c r="AN1774" s="74"/>
      <c r="AO1774" s="74"/>
      <c r="AP1774" s="449"/>
      <c r="AQ1774" s="74"/>
      <c r="AR1774" s="74"/>
      <c r="AS1774" s="74"/>
      <c r="AT1774" s="74"/>
      <c r="AU1774" s="74"/>
      <c r="AV1774" s="74"/>
      <c r="AW1774" s="74"/>
      <c r="AX1774" s="74"/>
      <c r="AY1774" s="74"/>
      <c r="AZ1774" s="74"/>
      <c r="BA1774" s="74"/>
      <c r="BB1774" s="74"/>
      <c r="BC1774" s="74"/>
      <c r="BD1774" s="74"/>
      <c r="BE1774" s="74"/>
      <c r="BF1774" s="74"/>
      <c r="BG1774" s="74"/>
      <c r="BH1774" s="74"/>
      <c r="BI1774" s="74"/>
      <c r="BJ1774" s="74"/>
      <c r="BK1774" s="74"/>
      <c r="BL1774" s="74"/>
      <c r="BM1774" s="401"/>
      <c r="BN1774" s="401"/>
      <c r="BO1774" s="401"/>
      <c r="BP1774" s="401"/>
      <c r="BQ1774" s="401"/>
      <c r="BR1774" s="401"/>
      <c r="BS1774" s="401"/>
      <c r="BT1774" s="401"/>
      <c r="BU1774" s="401"/>
      <c r="BV1774" s="401"/>
      <c r="BW1774" s="401"/>
      <c r="BX1774" s="401"/>
      <c r="BY1774" s="401"/>
      <c r="BZ1774" s="401"/>
      <c r="CA1774" s="401"/>
      <c r="CB1774" s="401"/>
      <c r="CC1774" s="401"/>
      <c r="CD1774" s="401"/>
      <c r="CE1774" s="401"/>
      <c r="CF1774" s="401"/>
      <c r="CG1774" s="401"/>
      <c r="CH1774" s="401"/>
      <c r="CI1774" s="401"/>
      <c r="CJ1774" s="401"/>
      <c r="CK1774" s="401"/>
    </row>
    <row r="1775" spans="1:89" s="12" customFormat="1" ht="115.5" customHeight="1">
      <c r="A1775" s="218" t="s">
        <v>1662</v>
      </c>
      <c r="B1775" s="219" t="s">
        <v>23</v>
      </c>
      <c r="C1775" s="238" t="s">
        <v>631</v>
      </c>
      <c r="D1775" s="286" t="s">
        <v>630</v>
      </c>
      <c r="E1775" s="219" t="s">
        <v>630</v>
      </c>
      <c r="F1775" s="286" t="s">
        <v>629</v>
      </c>
      <c r="G1775" s="238" t="s">
        <v>24</v>
      </c>
      <c r="H1775" s="238">
        <v>80</v>
      </c>
      <c r="I1775" s="238">
        <v>470000000</v>
      </c>
      <c r="J1775" s="232" t="s">
        <v>108</v>
      </c>
      <c r="K1775" s="218" t="s">
        <v>264</v>
      </c>
      <c r="L1775" s="232" t="s">
        <v>201</v>
      </c>
      <c r="M1775" s="232"/>
      <c r="N1775" s="219" t="s">
        <v>617</v>
      </c>
      <c r="O1775" s="219" t="s">
        <v>28</v>
      </c>
      <c r="P1775" s="239"/>
      <c r="Q1775" s="238" t="s">
        <v>112</v>
      </c>
      <c r="R1775" s="240"/>
      <c r="S1775" s="241"/>
      <c r="T1775" s="235">
        <v>0</v>
      </c>
      <c r="U1775" s="256">
        <v>0</v>
      </c>
      <c r="V1775" s="287"/>
      <c r="W1775" s="238" t="s">
        <v>262</v>
      </c>
      <c r="X1775" s="218"/>
      <c r="Y1775" s="105"/>
      <c r="Z1775" s="74"/>
      <c r="AA1775" s="22"/>
      <c r="AB1775" s="141"/>
      <c r="AC1775" s="248"/>
      <c r="AD1775" s="248"/>
      <c r="AE1775" s="248"/>
      <c r="AF1775" s="248"/>
      <c r="AG1775" s="293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401"/>
      <c r="AS1775" s="401"/>
      <c r="AT1775" s="401"/>
      <c r="AU1775" s="401"/>
      <c r="AV1775" s="401"/>
      <c r="AW1775" s="401"/>
      <c r="AX1775" s="401"/>
      <c r="AY1775" s="401"/>
      <c r="AZ1775" s="401"/>
      <c r="BA1775" s="401"/>
      <c r="BB1775" s="401"/>
      <c r="BC1775" s="401"/>
      <c r="BD1775" s="401"/>
      <c r="BE1775" s="401"/>
      <c r="BF1775" s="401"/>
      <c r="BG1775" s="401"/>
      <c r="BH1775" s="401"/>
      <c r="BI1775" s="401"/>
      <c r="BJ1775" s="401"/>
      <c r="BK1775" s="401"/>
      <c r="BL1775" s="401"/>
      <c r="BM1775" s="401"/>
      <c r="BN1775" s="401"/>
      <c r="BO1775" s="401"/>
      <c r="BP1775" s="401"/>
      <c r="BQ1775" s="401"/>
      <c r="BR1775" s="401"/>
      <c r="BS1775" s="401"/>
      <c r="BT1775" s="401"/>
      <c r="BU1775" s="401"/>
      <c r="BV1775" s="401"/>
      <c r="BW1775" s="401"/>
      <c r="BX1775" s="401"/>
      <c r="BY1775" s="401"/>
      <c r="BZ1775" s="401"/>
      <c r="CA1775" s="401"/>
      <c r="CB1775" s="401"/>
      <c r="CC1775" s="401"/>
      <c r="CD1775" s="401"/>
      <c r="CE1775" s="401"/>
      <c r="CF1775" s="401"/>
      <c r="CG1775" s="401"/>
      <c r="CH1775" s="401"/>
      <c r="CI1775" s="401"/>
      <c r="CJ1775" s="401"/>
      <c r="CK1775" s="401"/>
    </row>
    <row r="1776" spans="1:89" s="12" customFormat="1" ht="118.5" customHeight="1">
      <c r="A1776" s="218" t="s">
        <v>3361</v>
      </c>
      <c r="B1776" s="219" t="s">
        <v>23</v>
      </c>
      <c r="C1776" s="238" t="s">
        <v>631</v>
      </c>
      <c r="D1776" s="286" t="s">
        <v>630</v>
      </c>
      <c r="E1776" s="219" t="s">
        <v>630</v>
      </c>
      <c r="F1776" s="286" t="s">
        <v>629</v>
      </c>
      <c r="G1776" s="238" t="s">
        <v>24</v>
      </c>
      <c r="H1776" s="238">
        <v>80</v>
      </c>
      <c r="I1776" s="238">
        <v>470000000</v>
      </c>
      <c r="J1776" s="232" t="s">
        <v>108</v>
      </c>
      <c r="K1776" s="218" t="s">
        <v>289</v>
      </c>
      <c r="L1776" s="232" t="s">
        <v>201</v>
      </c>
      <c r="M1776" s="232"/>
      <c r="N1776" s="219" t="s">
        <v>3362</v>
      </c>
      <c r="O1776" s="219" t="s">
        <v>28</v>
      </c>
      <c r="P1776" s="239"/>
      <c r="Q1776" s="238" t="s">
        <v>112</v>
      </c>
      <c r="R1776" s="240"/>
      <c r="S1776" s="241"/>
      <c r="T1776" s="235">
        <v>0</v>
      </c>
      <c r="U1776" s="256">
        <f t="shared" ref="U1776:U1784" si="61">T1776*1.12</f>
        <v>0</v>
      </c>
      <c r="V1776" s="287"/>
      <c r="W1776" s="238" t="s">
        <v>262</v>
      </c>
      <c r="X1776" s="218" t="s">
        <v>3184</v>
      </c>
      <c r="Y1776" s="105"/>
      <c r="Z1776" s="74"/>
      <c r="AA1776" s="22"/>
      <c r="AB1776" s="141"/>
      <c r="AC1776" s="248"/>
      <c r="AD1776" s="248"/>
      <c r="AE1776" s="248"/>
      <c r="AF1776" s="248"/>
      <c r="AG1776" s="293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401"/>
      <c r="AS1776" s="401"/>
      <c r="AT1776" s="401"/>
      <c r="AU1776" s="401"/>
      <c r="AV1776" s="401"/>
      <c r="AW1776" s="401"/>
      <c r="AX1776" s="401"/>
      <c r="AY1776" s="401"/>
      <c r="AZ1776" s="401"/>
      <c r="BA1776" s="401"/>
      <c r="BB1776" s="401"/>
      <c r="BC1776" s="401"/>
      <c r="BD1776" s="401"/>
      <c r="BE1776" s="401"/>
      <c r="BF1776" s="401"/>
      <c r="BG1776" s="401"/>
      <c r="BH1776" s="401"/>
      <c r="BI1776" s="401"/>
      <c r="BJ1776" s="401"/>
      <c r="BK1776" s="401"/>
      <c r="BL1776" s="401"/>
      <c r="BM1776" s="401"/>
      <c r="BN1776" s="401"/>
      <c r="BO1776" s="401"/>
      <c r="BP1776" s="401"/>
      <c r="BQ1776" s="401"/>
      <c r="BR1776" s="401"/>
      <c r="BS1776" s="401"/>
      <c r="BT1776" s="401"/>
      <c r="BU1776" s="401"/>
      <c r="BV1776" s="401"/>
      <c r="BW1776" s="401"/>
      <c r="BX1776" s="401"/>
      <c r="BY1776" s="401"/>
      <c r="BZ1776" s="401"/>
      <c r="CA1776" s="401"/>
      <c r="CB1776" s="401"/>
      <c r="CC1776" s="401"/>
      <c r="CD1776" s="401"/>
      <c r="CE1776" s="401"/>
      <c r="CF1776" s="401"/>
      <c r="CG1776" s="401"/>
      <c r="CH1776" s="401"/>
      <c r="CI1776" s="401"/>
      <c r="CJ1776" s="401"/>
      <c r="CK1776" s="401"/>
    </row>
    <row r="1777" spans="1:89" s="12" customFormat="1" ht="118.5" customHeight="1">
      <c r="A1777" s="218" t="s">
        <v>4000</v>
      </c>
      <c r="B1777" s="219" t="s">
        <v>23</v>
      </c>
      <c r="C1777" s="238" t="s">
        <v>631</v>
      </c>
      <c r="D1777" s="286" t="s">
        <v>630</v>
      </c>
      <c r="E1777" s="219" t="s">
        <v>630</v>
      </c>
      <c r="F1777" s="286" t="s">
        <v>629</v>
      </c>
      <c r="G1777" s="238" t="s">
        <v>24</v>
      </c>
      <c r="H1777" s="238">
        <v>80</v>
      </c>
      <c r="I1777" s="238">
        <v>470000000</v>
      </c>
      <c r="J1777" s="232" t="s">
        <v>108</v>
      </c>
      <c r="K1777" s="218" t="s">
        <v>626</v>
      </c>
      <c r="L1777" s="232" t="s">
        <v>201</v>
      </c>
      <c r="M1777" s="232"/>
      <c r="N1777" s="219" t="s">
        <v>1598</v>
      </c>
      <c r="O1777" s="219" t="s">
        <v>28</v>
      </c>
      <c r="P1777" s="239"/>
      <c r="Q1777" s="238" t="s">
        <v>112</v>
      </c>
      <c r="R1777" s="240"/>
      <c r="S1777" s="241"/>
      <c r="T1777" s="235">
        <v>176000</v>
      </c>
      <c r="U1777" s="256">
        <f t="shared" si="61"/>
        <v>197120.00000000003</v>
      </c>
      <c r="V1777" s="287"/>
      <c r="W1777" s="238" t="s">
        <v>262</v>
      </c>
      <c r="X1777" s="218" t="s">
        <v>3184</v>
      </c>
      <c r="Y1777" s="137"/>
      <c r="Z1777" s="368"/>
      <c r="AA1777" s="405"/>
      <c r="AB1777" s="403"/>
      <c r="AC1777" s="404"/>
      <c r="AD1777" s="404"/>
      <c r="AE1777" s="404"/>
      <c r="AF1777" s="404"/>
      <c r="AG1777" s="411"/>
      <c r="AH1777" s="405"/>
      <c r="AI1777" s="405"/>
      <c r="AJ1777" s="406"/>
      <c r="AK1777" s="22"/>
      <c r="AL1777" s="22"/>
      <c r="AM1777" s="22"/>
      <c r="AN1777" s="22"/>
      <c r="AO1777" s="22"/>
      <c r="AP1777" s="22"/>
      <c r="AQ1777" s="22"/>
      <c r="AR1777" s="401"/>
      <c r="AS1777" s="401"/>
      <c r="AT1777" s="401"/>
      <c r="AU1777" s="401"/>
      <c r="AV1777" s="401"/>
      <c r="AW1777" s="401"/>
      <c r="AX1777" s="401"/>
      <c r="AY1777" s="401"/>
      <c r="AZ1777" s="401"/>
      <c r="BA1777" s="401"/>
      <c r="BB1777" s="401"/>
      <c r="BC1777" s="401"/>
      <c r="BD1777" s="401"/>
      <c r="BE1777" s="401"/>
      <c r="BF1777" s="401"/>
      <c r="BG1777" s="401"/>
      <c r="BH1777" s="401"/>
      <c r="BI1777" s="401"/>
      <c r="BJ1777" s="401"/>
      <c r="BK1777" s="401"/>
      <c r="BL1777" s="401"/>
      <c r="BM1777" s="401"/>
      <c r="BN1777" s="401"/>
      <c r="BO1777" s="401"/>
      <c r="BP1777" s="401"/>
      <c r="BQ1777" s="401"/>
      <c r="BR1777" s="401"/>
      <c r="BS1777" s="401"/>
      <c r="BT1777" s="401"/>
      <c r="BU1777" s="401"/>
      <c r="BV1777" s="401"/>
      <c r="BW1777" s="401"/>
      <c r="BX1777" s="401"/>
      <c r="BY1777" s="401"/>
      <c r="BZ1777" s="401"/>
      <c r="CA1777" s="401"/>
      <c r="CB1777" s="401"/>
      <c r="CC1777" s="401"/>
      <c r="CD1777" s="401"/>
      <c r="CE1777" s="401"/>
      <c r="CF1777" s="401"/>
      <c r="CG1777" s="401"/>
      <c r="CH1777" s="401"/>
      <c r="CI1777" s="401"/>
      <c r="CJ1777" s="401"/>
      <c r="CK1777" s="401"/>
    </row>
    <row r="1778" spans="1:89" s="12" customFormat="1" ht="85.9" customHeight="1">
      <c r="A1778" s="218" t="s">
        <v>1663</v>
      </c>
      <c r="B1778" s="219" t="s">
        <v>23</v>
      </c>
      <c r="C1778" s="238" t="s">
        <v>1298</v>
      </c>
      <c r="D1778" s="286" t="s">
        <v>1297</v>
      </c>
      <c r="E1778" s="219" t="s">
        <v>1297</v>
      </c>
      <c r="F1778" s="286" t="s">
        <v>1296</v>
      </c>
      <c r="G1778" s="238" t="s">
        <v>35</v>
      </c>
      <c r="H1778" s="238">
        <v>100</v>
      </c>
      <c r="I1778" s="238">
        <v>470000000</v>
      </c>
      <c r="J1778" s="232" t="s">
        <v>108</v>
      </c>
      <c r="K1778" s="218" t="s">
        <v>290</v>
      </c>
      <c r="L1778" s="232" t="s">
        <v>113</v>
      </c>
      <c r="M1778" s="232"/>
      <c r="N1778" s="219" t="s">
        <v>3098</v>
      </c>
      <c r="O1778" s="219" t="s">
        <v>28</v>
      </c>
      <c r="P1778" s="239"/>
      <c r="Q1778" s="238" t="s">
        <v>112</v>
      </c>
      <c r="R1778" s="240"/>
      <c r="S1778" s="241"/>
      <c r="T1778" s="235">
        <v>500000</v>
      </c>
      <c r="U1778" s="256">
        <f t="shared" si="61"/>
        <v>560000</v>
      </c>
      <c r="V1778" s="287"/>
      <c r="W1778" s="238" t="s">
        <v>262</v>
      </c>
      <c r="X1778" s="218"/>
      <c r="Y1778" s="105"/>
      <c r="Z1778" s="74"/>
      <c r="AA1778" s="22"/>
      <c r="AB1778" s="141"/>
      <c r="AC1778" s="248"/>
      <c r="AD1778" s="248"/>
      <c r="AE1778" s="248"/>
      <c r="AF1778" s="248"/>
      <c r="AG1778" s="293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401"/>
      <c r="AS1778" s="401"/>
      <c r="AT1778" s="401"/>
      <c r="AU1778" s="401"/>
      <c r="AV1778" s="401"/>
      <c r="AW1778" s="401"/>
      <c r="AX1778" s="401"/>
      <c r="AY1778" s="401"/>
      <c r="AZ1778" s="401"/>
      <c r="BA1778" s="401"/>
      <c r="BB1778" s="401"/>
      <c r="BC1778" s="401"/>
      <c r="BD1778" s="401"/>
      <c r="BE1778" s="401"/>
      <c r="BF1778" s="401"/>
      <c r="BG1778" s="401"/>
      <c r="BH1778" s="401"/>
      <c r="BI1778" s="401"/>
      <c r="BJ1778" s="401"/>
      <c r="BK1778" s="401"/>
      <c r="BL1778" s="401"/>
      <c r="BM1778" s="401"/>
      <c r="BN1778" s="401"/>
      <c r="BO1778" s="401"/>
      <c r="BP1778" s="401"/>
      <c r="BQ1778" s="401"/>
      <c r="BR1778" s="401"/>
      <c r="BS1778" s="401"/>
      <c r="BT1778" s="401"/>
      <c r="BU1778" s="401"/>
      <c r="BV1778" s="401"/>
      <c r="BW1778" s="401"/>
      <c r="BX1778" s="401"/>
      <c r="BY1778" s="401"/>
      <c r="BZ1778" s="401"/>
      <c r="CA1778" s="401"/>
      <c r="CB1778" s="401"/>
      <c r="CC1778" s="401"/>
      <c r="CD1778" s="401"/>
      <c r="CE1778" s="401"/>
      <c r="CF1778" s="401"/>
      <c r="CG1778" s="401"/>
      <c r="CH1778" s="401"/>
      <c r="CI1778" s="401"/>
      <c r="CJ1778" s="401"/>
      <c r="CK1778" s="401"/>
    </row>
    <row r="1779" spans="1:89" s="12" customFormat="1" ht="92.45" customHeight="1">
      <c r="A1779" s="62" t="s">
        <v>1664</v>
      </c>
      <c r="B1779" s="372" t="s">
        <v>23</v>
      </c>
      <c r="C1779" s="103" t="s">
        <v>582</v>
      </c>
      <c r="D1779" s="544" t="s">
        <v>581</v>
      </c>
      <c r="E1779" s="372" t="s">
        <v>581</v>
      </c>
      <c r="F1779" s="544" t="s">
        <v>1301</v>
      </c>
      <c r="G1779" s="103" t="s">
        <v>35</v>
      </c>
      <c r="H1779" s="103">
        <v>90</v>
      </c>
      <c r="I1779" s="103">
        <v>470000000</v>
      </c>
      <c r="J1779" s="63" t="s">
        <v>108</v>
      </c>
      <c r="K1779" s="62" t="s">
        <v>592</v>
      </c>
      <c r="L1779" s="63" t="s">
        <v>201</v>
      </c>
      <c r="M1779" s="63"/>
      <c r="N1779" s="372" t="s">
        <v>594</v>
      </c>
      <c r="O1779" s="372" t="s">
        <v>28</v>
      </c>
      <c r="P1779" s="110"/>
      <c r="Q1779" s="103" t="s">
        <v>112</v>
      </c>
      <c r="R1779" s="545"/>
      <c r="S1779" s="101"/>
      <c r="T1779" s="61">
        <v>0</v>
      </c>
      <c r="U1779" s="66">
        <f t="shared" si="61"/>
        <v>0</v>
      </c>
      <c r="V1779" s="546"/>
      <c r="W1779" s="103" t="s">
        <v>262</v>
      </c>
      <c r="X1779" s="62"/>
      <c r="Y1779" s="105"/>
      <c r="Z1779" s="74"/>
      <c r="AA1779" s="22"/>
      <c r="AB1779" s="141"/>
      <c r="AC1779" s="248"/>
      <c r="AD1779" s="248"/>
      <c r="AE1779" s="248"/>
      <c r="AF1779" s="248"/>
      <c r="AG1779" s="293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401"/>
      <c r="AS1779" s="401"/>
      <c r="AT1779" s="401"/>
      <c r="AU1779" s="401"/>
      <c r="AV1779" s="401"/>
      <c r="AW1779" s="401"/>
      <c r="AX1779" s="401"/>
      <c r="AY1779" s="401"/>
      <c r="AZ1779" s="401"/>
      <c r="BA1779" s="401"/>
      <c r="BB1779" s="401"/>
      <c r="BC1779" s="401"/>
      <c r="BD1779" s="401"/>
      <c r="BE1779" s="401"/>
      <c r="BF1779" s="401"/>
      <c r="BG1779" s="401"/>
      <c r="BH1779" s="401"/>
      <c r="BI1779" s="401"/>
      <c r="BJ1779" s="401"/>
      <c r="BK1779" s="401"/>
      <c r="BL1779" s="401"/>
      <c r="BM1779" s="401"/>
      <c r="BN1779" s="401"/>
      <c r="BO1779" s="401"/>
      <c r="BP1779" s="401"/>
      <c r="BQ1779" s="401"/>
      <c r="BR1779" s="401"/>
      <c r="BS1779" s="401"/>
      <c r="BT1779" s="401"/>
      <c r="BU1779" s="401"/>
      <c r="BV1779" s="401"/>
      <c r="BW1779" s="401"/>
      <c r="BX1779" s="401"/>
      <c r="BY1779" s="401"/>
      <c r="BZ1779" s="401"/>
      <c r="CA1779" s="401"/>
      <c r="CB1779" s="401"/>
      <c r="CC1779" s="401"/>
      <c r="CD1779" s="401"/>
      <c r="CE1779" s="401"/>
      <c r="CF1779" s="401"/>
      <c r="CG1779" s="401"/>
      <c r="CH1779" s="401"/>
      <c r="CI1779" s="401"/>
      <c r="CJ1779" s="401"/>
      <c r="CK1779" s="401"/>
    </row>
    <row r="1780" spans="1:89" s="12" customFormat="1" ht="69.75" customHeight="1">
      <c r="A1780" s="218" t="s">
        <v>1665</v>
      </c>
      <c r="B1780" s="219" t="s">
        <v>23</v>
      </c>
      <c r="C1780" s="232" t="s">
        <v>1595</v>
      </c>
      <c r="D1780" s="286" t="s">
        <v>1596</v>
      </c>
      <c r="E1780" s="219" t="s">
        <v>1596</v>
      </c>
      <c r="F1780" s="286" t="s">
        <v>1597</v>
      </c>
      <c r="G1780" s="238" t="s">
        <v>35</v>
      </c>
      <c r="H1780" s="238">
        <v>90</v>
      </c>
      <c r="I1780" s="238">
        <v>470000000</v>
      </c>
      <c r="J1780" s="232" t="s">
        <v>108</v>
      </c>
      <c r="K1780" s="218" t="s">
        <v>626</v>
      </c>
      <c r="L1780" s="232" t="s">
        <v>113</v>
      </c>
      <c r="M1780" s="232"/>
      <c r="N1780" s="219" t="s">
        <v>1598</v>
      </c>
      <c r="O1780" s="219" t="s">
        <v>28</v>
      </c>
      <c r="P1780" s="239"/>
      <c r="Q1780" s="238" t="s">
        <v>112</v>
      </c>
      <c r="R1780" s="240"/>
      <c r="S1780" s="241"/>
      <c r="T1780" s="235">
        <v>0</v>
      </c>
      <c r="U1780" s="256">
        <f t="shared" si="61"/>
        <v>0</v>
      </c>
      <c r="V1780" s="287"/>
      <c r="W1780" s="238" t="s">
        <v>262</v>
      </c>
      <c r="X1780" s="218"/>
      <c r="Y1780" s="105"/>
      <c r="Z1780" s="74"/>
      <c r="AA1780" s="22"/>
      <c r="AB1780" s="141"/>
      <c r="AC1780" s="248"/>
      <c r="AD1780" s="248"/>
      <c r="AE1780" s="248"/>
      <c r="AF1780" s="248"/>
      <c r="AG1780" s="293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401"/>
      <c r="AS1780" s="401"/>
      <c r="AT1780" s="401"/>
      <c r="AU1780" s="401"/>
      <c r="AV1780" s="401"/>
      <c r="AW1780" s="401"/>
      <c r="AX1780" s="401"/>
      <c r="AY1780" s="401"/>
      <c r="AZ1780" s="401"/>
      <c r="BA1780" s="401"/>
      <c r="BB1780" s="401"/>
      <c r="BC1780" s="401"/>
      <c r="BD1780" s="401"/>
      <c r="BE1780" s="401"/>
      <c r="BF1780" s="401"/>
      <c r="BG1780" s="401"/>
      <c r="BH1780" s="401"/>
      <c r="BI1780" s="401"/>
      <c r="BJ1780" s="401"/>
      <c r="BK1780" s="401"/>
      <c r="BL1780" s="401"/>
      <c r="BM1780" s="401"/>
      <c r="BN1780" s="401"/>
      <c r="BO1780" s="401"/>
      <c r="BP1780" s="401"/>
      <c r="BQ1780" s="401"/>
      <c r="BR1780" s="401"/>
      <c r="BS1780" s="401"/>
      <c r="BT1780" s="401"/>
      <c r="BU1780" s="401"/>
      <c r="BV1780" s="401"/>
      <c r="BW1780" s="401"/>
      <c r="BX1780" s="401"/>
      <c r="BY1780" s="401"/>
      <c r="BZ1780" s="401"/>
      <c r="CA1780" s="401"/>
      <c r="CB1780" s="401"/>
      <c r="CC1780" s="401"/>
      <c r="CD1780" s="401"/>
      <c r="CE1780" s="401"/>
      <c r="CF1780" s="401"/>
      <c r="CG1780" s="401"/>
      <c r="CH1780" s="401"/>
      <c r="CI1780" s="401"/>
      <c r="CJ1780" s="401"/>
      <c r="CK1780" s="401"/>
    </row>
    <row r="1781" spans="1:89" s="12" customFormat="1" ht="69.75" customHeight="1">
      <c r="A1781" s="218" t="s">
        <v>4377</v>
      </c>
      <c r="B1781" s="219" t="s">
        <v>23</v>
      </c>
      <c r="C1781" s="232" t="s">
        <v>1595</v>
      </c>
      <c r="D1781" s="286" t="s">
        <v>1596</v>
      </c>
      <c r="E1781" s="219" t="s">
        <v>1596</v>
      </c>
      <c r="F1781" s="286" t="s">
        <v>1597</v>
      </c>
      <c r="G1781" s="238" t="s">
        <v>35</v>
      </c>
      <c r="H1781" s="238">
        <v>90</v>
      </c>
      <c r="I1781" s="238">
        <v>470000000</v>
      </c>
      <c r="J1781" s="232" t="s">
        <v>108</v>
      </c>
      <c r="K1781" s="218" t="s">
        <v>4378</v>
      </c>
      <c r="L1781" s="232" t="s">
        <v>113</v>
      </c>
      <c r="M1781" s="232"/>
      <c r="N1781" s="219" t="s">
        <v>594</v>
      </c>
      <c r="O1781" s="219" t="s">
        <v>28</v>
      </c>
      <c r="P1781" s="239"/>
      <c r="Q1781" s="238" t="s">
        <v>112</v>
      </c>
      <c r="R1781" s="240"/>
      <c r="S1781" s="241"/>
      <c r="T1781" s="235">
        <v>357142.86</v>
      </c>
      <c r="U1781" s="256">
        <f t="shared" si="61"/>
        <v>400000.00320000004</v>
      </c>
      <c r="V1781" s="287"/>
      <c r="W1781" s="238" t="s">
        <v>262</v>
      </c>
      <c r="X1781" s="218" t="s">
        <v>3184</v>
      </c>
      <c r="Y1781" s="105"/>
      <c r="Z1781" s="74"/>
      <c r="AA1781" s="22"/>
      <c r="AB1781" s="141"/>
      <c r="AC1781" s="248"/>
      <c r="AD1781" s="248"/>
      <c r="AE1781" s="248"/>
      <c r="AF1781" s="248"/>
      <c r="AG1781" s="293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401"/>
      <c r="AS1781" s="401"/>
      <c r="AT1781" s="401"/>
      <c r="AU1781" s="401"/>
      <c r="AV1781" s="401"/>
      <c r="AW1781" s="401"/>
      <c r="AX1781" s="401"/>
      <c r="AY1781" s="401"/>
      <c r="AZ1781" s="401"/>
      <c r="BA1781" s="401"/>
      <c r="BB1781" s="401"/>
      <c r="BC1781" s="401"/>
      <c r="BD1781" s="401"/>
      <c r="BE1781" s="401"/>
      <c r="BF1781" s="401"/>
      <c r="BG1781" s="401"/>
      <c r="BH1781" s="401"/>
      <c r="BI1781" s="401"/>
      <c r="BJ1781" s="401"/>
      <c r="BK1781" s="401"/>
      <c r="BL1781" s="401"/>
      <c r="BM1781" s="401"/>
      <c r="BN1781" s="401"/>
      <c r="BO1781" s="401"/>
      <c r="BP1781" s="401"/>
      <c r="BQ1781" s="401"/>
      <c r="BR1781" s="401"/>
      <c r="BS1781" s="401"/>
      <c r="BT1781" s="401"/>
      <c r="BU1781" s="401"/>
      <c r="BV1781" s="401"/>
      <c r="BW1781" s="401"/>
      <c r="BX1781" s="401"/>
      <c r="BY1781" s="401"/>
      <c r="BZ1781" s="401"/>
      <c r="CA1781" s="401"/>
      <c r="CB1781" s="401"/>
      <c r="CC1781" s="401"/>
      <c r="CD1781" s="401"/>
      <c r="CE1781" s="401"/>
      <c r="CF1781" s="401"/>
      <c r="CG1781" s="401"/>
      <c r="CH1781" s="401"/>
      <c r="CI1781" s="401"/>
      <c r="CJ1781" s="401"/>
      <c r="CK1781" s="401"/>
    </row>
    <row r="1782" spans="1:89" s="12" customFormat="1" ht="86.25" customHeight="1">
      <c r="A1782" s="218" t="s">
        <v>3179</v>
      </c>
      <c r="B1782" s="219" t="s">
        <v>23</v>
      </c>
      <c r="C1782" s="238" t="s">
        <v>3304</v>
      </c>
      <c r="D1782" s="286" t="s">
        <v>3305</v>
      </c>
      <c r="E1782" s="219" t="s">
        <v>3305</v>
      </c>
      <c r="F1782" s="286" t="s">
        <v>2271</v>
      </c>
      <c r="G1782" s="238" t="s">
        <v>40</v>
      </c>
      <c r="H1782" s="238">
        <v>100</v>
      </c>
      <c r="I1782" s="238">
        <v>470000000</v>
      </c>
      <c r="J1782" s="232" t="s">
        <v>108</v>
      </c>
      <c r="K1782" s="218" t="s">
        <v>586</v>
      </c>
      <c r="L1782" s="232" t="s">
        <v>113</v>
      </c>
      <c r="M1782" s="232"/>
      <c r="N1782" s="219" t="s">
        <v>594</v>
      </c>
      <c r="O1782" s="219" t="s">
        <v>28</v>
      </c>
      <c r="P1782" s="239"/>
      <c r="Q1782" s="238" t="s">
        <v>112</v>
      </c>
      <c r="R1782" s="240"/>
      <c r="S1782" s="241"/>
      <c r="T1782" s="235">
        <v>0</v>
      </c>
      <c r="U1782" s="256">
        <f t="shared" si="61"/>
        <v>0</v>
      </c>
      <c r="V1782" s="287"/>
      <c r="W1782" s="238" t="s">
        <v>262</v>
      </c>
      <c r="X1782" s="218"/>
      <c r="Y1782" s="105"/>
      <c r="Z1782" s="74"/>
      <c r="AA1782" s="22"/>
      <c r="AB1782" s="141"/>
      <c r="AC1782" s="248"/>
      <c r="AD1782" s="248"/>
      <c r="AE1782" s="248"/>
      <c r="AF1782" s="248"/>
      <c r="AG1782" s="293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401"/>
      <c r="AS1782" s="401"/>
      <c r="AT1782" s="401"/>
      <c r="AU1782" s="401"/>
      <c r="AV1782" s="401"/>
      <c r="AW1782" s="401"/>
      <c r="AX1782" s="401"/>
      <c r="AY1782" s="401"/>
      <c r="AZ1782" s="401"/>
      <c r="BA1782" s="401"/>
      <c r="BB1782" s="401"/>
      <c r="BC1782" s="401"/>
      <c r="BD1782" s="401"/>
      <c r="BE1782" s="401"/>
      <c r="BF1782" s="401"/>
      <c r="BG1782" s="401"/>
      <c r="BH1782" s="401"/>
      <c r="BI1782" s="401"/>
      <c r="BJ1782" s="401"/>
      <c r="BK1782" s="401"/>
      <c r="BL1782" s="401"/>
      <c r="BM1782" s="401"/>
      <c r="BN1782" s="401"/>
      <c r="BO1782" s="401"/>
      <c r="BP1782" s="401"/>
      <c r="BQ1782" s="401"/>
      <c r="BR1782" s="401"/>
      <c r="BS1782" s="401"/>
      <c r="BT1782" s="401"/>
      <c r="BU1782" s="401"/>
      <c r="BV1782" s="401"/>
      <c r="BW1782" s="401"/>
      <c r="BX1782" s="401"/>
      <c r="BY1782" s="401"/>
      <c r="BZ1782" s="401"/>
      <c r="CA1782" s="401"/>
      <c r="CB1782" s="401"/>
      <c r="CC1782" s="401"/>
      <c r="CD1782" s="401"/>
      <c r="CE1782" s="401"/>
      <c r="CF1782" s="401"/>
      <c r="CG1782" s="401"/>
      <c r="CH1782" s="401"/>
      <c r="CI1782" s="401"/>
      <c r="CJ1782" s="401"/>
      <c r="CK1782" s="401"/>
    </row>
    <row r="1783" spans="1:89" s="12" customFormat="1" ht="86.25" customHeight="1">
      <c r="A1783" s="218" t="s">
        <v>3804</v>
      </c>
      <c r="B1783" s="219" t="s">
        <v>23</v>
      </c>
      <c r="C1783" s="232" t="s">
        <v>3304</v>
      </c>
      <c r="D1783" s="286" t="s">
        <v>3305</v>
      </c>
      <c r="E1783" s="219" t="s">
        <v>3305</v>
      </c>
      <c r="F1783" s="286" t="s">
        <v>2271</v>
      </c>
      <c r="G1783" s="238" t="s">
        <v>40</v>
      </c>
      <c r="H1783" s="238">
        <v>100</v>
      </c>
      <c r="I1783" s="238">
        <v>470000000</v>
      </c>
      <c r="J1783" s="232" t="s">
        <v>108</v>
      </c>
      <c r="K1783" s="218" t="s">
        <v>3747</v>
      </c>
      <c r="L1783" s="232" t="s">
        <v>113</v>
      </c>
      <c r="M1783" s="232"/>
      <c r="N1783" s="225" t="s">
        <v>3805</v>
      </c>
      <c r="O1783" s="219" t="s">
        <v>28</v>
      </c>
      <c r="P1783" s="239"/>
      <c r="Q1783" s="238" t="s">
        <v>112</v>
      </c>
      <c r="R1783" s="240"/>
      <c r="S1783" s="241"/>
      <c r="T1783" s="235">
        <v>11455000</v>
      </c>
      <c r="U1783" s="256">
        <f t="shared" si="61"/>
        <v>12829600.000000002</v>
      </c>
      <c r="V1783" s="287"/>
      <c r="W1783" s="238" t="s">
        <v>262</v>
      </c>
      <c r="X1783" s="218" t="s">
        <v>3806</v>
      </c>
      <c r="Y1783" s="137"/>
      <c r="Z1783" s="368"/>
      <c r="AA1783" s="434"/>
      <c r="AB1783" s="403"/>
      <c r="AC1783" s="404"/>
      <c r="AD1783" s="404"/>
      <c r="AE1783" s="404"/>
      <c r="AF1783" s="404"/>
      <c r="AG1783" s="411"/>
      <c r="AH1783" s="405"/>
      <c r="AI1783" s="405"/>
      <c r="AJ1783" s="406"/>
      <c r="AK1783" s="405"/>
      <c r="AL1783" s="22"/>
      <c r="AM1783" s="22"/>
      <c r="AN1783" s="22"/>
      <c r="AO1783" s="22"/>
      <c r="AP1783" s="22"/>
      <c r="AQ1783" s="22"/>
      <c r="AR1783" s="401"/>
      <c r="AS1783" s="401"/>
      <c r="AT1783" s="401"/>
      <c r="AU1783" s="401"/>
      <c r="AV1783" s="401"/>
      <c r="AW1783" s="401"/>
      <c r="AX1783" s="401"/>
      <c r="AY1783" s="401"/>
      <c r="AZ1783" s="401"/>
      <c r="BA1783" s="401"/>
      <c r="BB1783" s="401"/>
      <c r="BC1783" s="401"/>
      <c r="BD1783" s="401"/>
      <c r="BE1783" s="401"/>
      <c r="BF1783" s="401"/>
      <c r="BG1783" s="401"/>
      <c r="BH1783" s="401"/>
      <c r="BI1783" s="401"/>
      <c r="BJ1783" s="401"/>
      <c r="BK1783" s="401"/>
      <c r="BL1783" s="401"/>
      <c r="BM1783" s="401"/>
      <c r="BN1783" s="401"/>
      <c r="BO1783" s="401"/>
      <c r="BP1783" s="401"/>
      <c r="BQ1783" s="401"/>
      <c r="BR1783" s="401"/>
      <c r="BS1783" s="401"/>
      <c r="BT1783" s="401"/>
      <c r="BU1783" s="401"/>
      <c r="BV1783" s="401"/>
      <c r="BW1783" s="401"/>
      <c r="BX1783" s="401"/>
      <c r="BY1783" s="401"/>
      <c r="BZ1783" s="401"/>
      <c r="CA1783" s="401"/>
      <c r="CB1783" s="401"/>
      <c r="CC1783" s="401"/>
      <c r="CD1783" s="401"/>
      <c r="CE1783" s="401"/>
      <c r="CF1783" s="401"/>
      <c r="CG1783" s="401"/>
      <c r="CH1783" s="401"/>
      <c r="CI1783" s="401"/>
      <c r="CJ1783" s="401"/>
      <c r="CK1783" s="401"/>
    </row>
    <row r="1784" spans="1:89" s="1" customFormat="1" ht="90.75" customHeight="1">
      <c r="A1784" s="219" t="s">
        <v>3303</v>
      </c>
      <c r="B1784" s="219" t="s">
        <v>23</v>
      </c>
      <c r="C1784" s="221" t="s">
        <v>582</v>
      </c>
      <c r="D1784" s="221" t="s">
        <v>581</v>
      </c>
      <c r="E1784" s="221" t="s">
        <v>581</v>
      </c>
      <c r="F1784" s="219" t="s">
        <v>3723</v>
      </c>
      <c r="G1784" s="238" t="s">
        <v>35</v>
      </c>
      <c r="H1784" s="238">
        <v>80</v>
      </c>
      <c r="I1784" s="238">
        <v>470000000</v>
      </c>
      <c r="J1784" s="232" t="s">
        <v>532</v>
      </c>
      <c r="K1784" s="218" t="s">
        <v>618</v>
      </c>
      <c r="L1784" s="226" t="s">
        <v>3389</v>
      </c>
      <c r="M1784" s="232"/>
      <c r="N1784" s="225" t="s">
        <v>3387</v>
      </c>
      <c r="O1784" s="219" t="s">
        <v>28</v>
      </c>
      <c r="P1784" s="239"/>
      <c r="Q1784" s="238" t="s">
        <v>112</v>
      </c>
      <c r="R1784" s="240"/>
      <c r="S1784" s="241"/>
      <c r="T1784" s="241">
        <v>115000</v>
      </c>
      <c r="U1784" s="252">
        <f t="shared" si="61"/>
        <v>128800.00000000001</v>
      </c>
      <c r="V1784" s="547"/>
      <c r="W1784" s="218" t="s">
        <v>262</v>
      </c>
      <c r="X1784" s="240"/>
      <c r="Y1784" s="70"/>
      <c r="Z1784" s="68"/>
      <c r="AA1784" s="67"/>
      <c r="AB1784" s="69"/>
      <c r="AC1784" s="70"/>
      <c r="AD1784" s="70"/>
      <c r="AE1784" s="70"/>
      <c r="AF1784" s="70"/>
      <c r="AG1784" s="71"/>
      <c r="AH1784" s="67"/>
      <c r="AI1784" s="434"/>
      <c r="AJ1784" s="368"/>
      <c r="AK1784" s="435"/>
      <c r="AL1784" s="368"/>
      <c r="AM1784" s="67"/>
      <c r="AN1784" s="72"/>
      <c r="AO1784" s="68"/>
      <c r="AP1784" s="72"/>
      <c r="AQ1784" s="68"/>
      <c r="AR1784" s="72"/>
      <c r="AS1784" s="72"/>
      <c r="AT1784" s="72"/>
      <c r="AU1784" s="72"/>
      <c r="AV1784" s="72"/>
      <c r="AW1784" s="72"/>
      <c r="AX1784" s="73"/>
      <c r="AY1784" s="74"/>
      <c r="AZ1784" s="74"/>
      <c r="BA1784" s="74"/>
      <c r="BB1784" s="74"/>
      <c r="BC1784" s="74"/>
      <c r="BD1784" s="75"/>
      <c r="BE1784" s="75"/>
      <c r="BF1784" s="75"/>
      <c r="BG1784" s="75"/>
      <c r="BH1784" s="74"/>
      <c r="BI1784" s="74"/>
      <c r="BJ1784" s="74"/>
      <c r="BK1784" s="74"/>
      <c r="BL1784" s="74"/>
    </row>
    <row r="1785" spans="1:89" s="1" customFormat="1" ht="56.25" customHeight="1">
      <c r="A1785" s="217" t="s">
        <v>5233</v>
      </c>
      <c r="B1785" s="219" t="s">
        <v>23</v>
      </c>
      <c r="C1785" s="231" t="s">
        <v>5234</v>
      </c>
      <c r="D1785" s="548" t="s">
        <v>5235</v>
      </c>
      <c r="E1785" s="220" t="s">
        <v>5235</v>
      </c>
      <c r="F1785" s="221" t="s">
        <v>5306</v>
      </c>
      <c r="G1785" s="238" t="s">
        <v>24</v>
      </c>
      <c r="H1785" s="238">
        <v>90</v>
      </c>
      <c r="I1785" s="238">
        <v>470000000</v>
      </c>
      <c r="J1785" s="232" t="s">
        <v>532</v>
      </c>
      <c r="K1785" s="218" t="s">
        <v>3084</v>
      </c>
      <c r="L1785" s="232" t="s">
        <v>113</v>
      </c>
      <c r="M1785" s="232"/>
      <c r="N1785" s="225" t="s">
        <v>4442</v>
      </c>
      <c r="O1785" s="219" t="s">
        <v>28</v>
      </c>
      <c r="P1785" s="225"/>
      <c r="Q1785" s="228" t="s">
        <v>112</v>
      </c>
      <c r="R1785" s="228"/>
      <c r="S1785" s="229"/>
      <c r="T1785" s="230">
        <v>612249.99999999988</v>
      </c>
      <c r="U1785" s="230">
        <v>685719.99999999988</v>
      </c>
      <c r="V1785" s="549"/>
      <c r="W1785" s="446" t="s">
        <v>262</v>
      </c>
      <c r="X1785" s="330"/>
      <c r="Y1785" s="434"/>
      <c r="Z1785" s="368"/>
      <c r="AA1785" s="405"/>
      <c r="AB1785" s="405"/>
      <c r="AC1785" s="404"/>
      <c r="AD1785" s="404"/>
      <c r="AE1785" s="404"/>
      <c r="AF1785" s="404"/>
      <c r="AG1785" s="405"/>
      <c r="AH1785" s="405"/>
      <c r="AI1785" s="405"/>
      <c r="AJ1785" s="406"/>
      <c r="AK1785" s="405"/>
    </row>
    <row r="1786" spans="1:89" s="10" customFormat="1" ht="62.25" customHeight="1">
      <c r="A1786" s="388" t="s">
        <v>175</v>
      </c>
      <c r="B1786" s="388"/>
      <c r="C1786" s="388"/>
      <c r="D1786" s="116"/>
      <c r="E1786" s="116"/>
      <c r="F1786" s="103"/>
      <c r="G1786" s="103"/>
      <c r="H1786" s="103"/>
      <c r="I1786" s="103"/>
      <c r="J1786" s="103"/>
      <c r="K1786" s="110"/>
      <c r="L1786" s="63"/>
      <c r="M1786" s="63"/>
      <c r="N1786" s="110"/>
      <c r="O1786" s="103"/>
      <c r="P1786" s="110"/>
      <c r="Q1786" s="101"/>
      <c r="R1786" s="208"/>
      <c r="S1786" s="90"/>
      <c r="T1786" s="101">
        <v>240773676.47999999</v>
      </c>
      <c r="U1786" s="66">
        <f>T1786*1.12</f>
        <v>269666517.65759999</v>
      </c>
      <c r="V1786" s="113" t="s">
        <v>1125</v>
      </c>
      <c r="W1786" s="62" t="s">
        <v>262</v>
      </c>
      <c r="X1786" s="114"/>
      <c r="Y1786" s="105"/>
      <c r="Z1786" s="74"/>
      <c r="AA1786" s="22"/>
      <c r="AB1786" s="141"/>
      <c r="AC1786" s="248"/>
      <c r="AD1786" s="248"/>
      <c r="AE1786" s="248"/>
      <c r="AF1786" s="248"/>
      <c r="AG1786" s="293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1"/>
      <c r="BE1786" s="11"/>
      <c r="BF1786" s="11"/>
      <c r="BG1786" s="1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</row>
    <row r="1787" spans="1:89" s="10" customFormat="1" ht="88.5" customHeight="1">
      <c r="A1787" s="219" t="s">
        <v>411</v>
      </c>
      <c r="B1787" s="219" t="s">
        <v>23</v>
      </c>
      <c r="C1787" s="221" t="s">
        <v>246</v>
      </c>
      <c r="D1787" s="221" t="s">
        <v>247</v>
      </c>
      <c r="E1787" s="221" t="s">
        <v>248</v>
      </c>
      <c r="F1787" s="484" t="s">
        <v>528</v>
      </c>
      <c r="G1787" s="238" t="s">
        <v>24</v>
      </c>
      <c r="H1787" s="238">
        <v>90</v>
      </c>
      <c r="I1787" s="238">
        <v>470000000</v>
      </c>
      <c r="J1787" s="232" t="s">
        <v>532</v>
      </c>
      <c r="K1787" s="218" t="s">
        <v>205</v>
      </c>
      <c r="L1787" s="232" t="s">
        <v>197</v>
      </c>
      <c r="M1787" s="232"/>
      <c r="N1787" s="225" t="s">
        <v>206</v>
      </c>
      <c r="O1787" s="219" t="s">
        <v>28</v>
      </c>
      <c r="P1787" s="239"/>
      <c r="Q1787" s="238" t="s">
        <v>116</v>
      </c>
      <c r="R1787" s="240"/>
      <c r="S1787" s="241"/>
      <c r="T1787" s="222">
        <v>0</v>
      </c>
      <c r="U1787" s="252">
        <v>0</v>
      </c>
      <c r="V1787" s="287"/>
      <c r="W1787" s="218" t="s">
        <v>262</v>
      </c>
      <c r="X1787" s="550"/>
      <c r="Y1787" s="105"/>
      <c r="Z1787" s="74"/>
      <c r="AA1787" s="22"/>
      <c r="AB1787" s="141"/>
      <c r="AC1787" s="248"/>
      <c r="AD1787" s="248"/>
      <c r="AE1787" s="248"/>
      <c r="AF1787" s="248"/>
      <c r="AG1787" s="293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1"/>
      <c r="BE1787" s="11"/>
      <c r="BF1787" s="11"/>
      <c r="BG1787" s="1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</row>
    <row r="1788" spans="1:89" s="10" customFormat="1" ht="85.5" customHeight="1">
      <c r="A1788" s="219" t="s">
        <v>3156</v>
      </c>
      <c r="B1788" s="219" t="s">
        <v>23</v>
      </c>
      <c r="C1788" s="221" t="s">
        <v>246</v>
      </c>
      <c r="D1788" s="221" t="s">
        <v>247</v>
      </c>
      <c r="E1788" s="221" t="s">
        <v>248</v>
      </c>
      <c r="F1788" s="484" t="s">
        <v>528</v>
      </c>
      <c r="G1788" s="238" t="s">
        <v>24</v>
      </c>
      <c r="H1788" s="238">
        <v>90</v>
      </c>
      <c r="I1788" s="238">
        <v>470000000</v>
      </c>
      <c r="J1788" s="232" t="s">
        <v>532</v>
      </c>
      <c r="K1788" s="218" t="s">
        <v>205</v>
      </c>
      <c r="L1788" s="232" t="s">
        <v>197</v>
      </c>
      <c r="M1788" s="232"/>
      <c r="N1788" s="225" t="s">
        <v>206</v>
      </c>
      <c r="O1788" s="219" t="s">
        <v>28</v>
      </c>
      <c r="P1788" s="239"/>
      <c r="Q1788" s="238" t="s">
        <v>116</v>
      </c>
      <c r="R1788" s="240"/>
      <c r="S1788" s="241"/>
      <c r="T1788" s="222">
        <v>1758028.36</v>
      </c>
      <c r="U1788" s="252">
        <f>T1788*1.12</f>
        <v>1968991.7632000004</v>
      </c>
      <c r="V1788" s="287"/>
      <c r="W1788" s="218" t="s">
        <v>262</v>
      </c>
      <c r="X1788" s="551" t="s">
        <v>739</v>
      </c>
      <c r="Y1788" s="434"/>
      <c r="Z1788" s="368"/>
      <c r="AA1788" s="405"/>
      <c r="AB1788" s="69"/>
      <c r="AC1788" s="70"/>
      <c r="AD1788" s="404"/>
      <c r="AE1788" s="404"/>
      <c r="AF1788" s="404"/>
      <c r="AG1788" s="411"/>
      <c r="AH1788" s="405"/>
      <c r="AI1788" s="405"/>
      <c r="AJ1788" s="406"/>
      <c r="AK1788" s="403"/>
      <c r="AL1788" s="406"/>
      <c r="AM1788" s="405"/>
      <c r="AN1788" s="22"/>
      <c r="AO1788" s="22"/>
      <c r="AP1788" s="22"/>
      <c r="AQ1788" s="22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1"/>
      <c r="BE1788" s="11"/>
      <c r="BF1788" s="11"/>
      <c r="BG1788" s="1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</row>
    <row r="1789" spans="1:89" s="10" customFormat="1" ht="75.75" customHeight="1">
      <c r="A1789" s="219" t="s">
        <v>412</v>
      </c>
      <c r="B1789" s="219" t="s">
        <v>23</v>
      </c>
      <c r="C1789" s="221" t="s">
        <v>246</v>
      </c>
      <c r="D1789" s="221" t="s">
        <v>247</v>
      </c>
      <c r="E1789" s="221" t="s">
        <v>248</v>
      </c>
      <c r="F1789" s="484" t="s">
        <v>528</v>
      </c>
      <c r="G1789" s="238" t="s">
        <v>24</v>
      </c>
      <c r="H1789" s="238">
        <v>90</v>
      </c>
      <c r="I1789" s="238">
        <v>470000000</v>
      </c>
      <c r="J1789" s="232" t="s">
        <v>532</v>
      </c>
      <c r="K1789" s="218" t="s">
        <v>205</v>
      </c>
      <c r="L1789" s="226" t="s">
        <v>533</v>
      </c>
      <c r="M1789" s="232"/>
      <c r="N1789" s="225" t="s">
        <v>206</v>
      </c>
      <c r="O1789" s="219" t="s">
        <v>28</v>
      </c>
      <c r="P1789" s="239"/>
      <c r="Q1789" s="238" t="s">
        <v>116</v>
      </c>
      <c r="R1789" s="240"/>
      <c r="S1789" s="241"/>
      <c r="T1789" s="222">
        <v>0</v>
      </c>
      <c r="U1789" s="252">
        <v>0</v>
      </c>
      <c r="V1789" s="287"/>
      <c r="W1789" s="218" t="s">
        <v>262</v>
      </c>
      <c r="X1789" s="551"/>
      <c r="Y1789" s="434"/>
      <c r="Z1789" s="434"/>
      <c r="AA1789" s="405"/>
      <c r="AB1789" s="403"/>
      <c r="AC1789" s="403"/>
      <c r="AD1789" s="404"/>
      <c r="AE1789" s="404"/>
      <c r="AF1789" s="404"/>
      <c r="AG1789" s="411"/>
      <c r="AH1789" s="405"/>
      <c r="AI1789" s="405"/>
      <c r="AJ1789" s="405"/>
      <c r="AK1789" s="403"/>
      <c r="AL1789" s="405"/>
      <c r="AM1789" s="405"/>
      <c r="AN1789" s="22"/>
      <c r="AO1789" s="22"/>
      <c r="AP1789" s="22"/>
      <c r="AQ1789" s="22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1"/>
      <c r="BE1789" s="11"/>
      <c r="BF1789" s="11"/>
      <c r="BG1789" s="1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</row>
    <row r="1790" spans="1:89" s="10" customFormat="1" ht="63" customHeight="1">
      <c r="A1790" s="219" t="s">
        <v>3157</v>
      </c>
      <c r="B1790" s="219" t="s">
        <v>23</v>
      </c>
      <c r="C1790" s="221" t="s">
        <v>246</v>
      </c>
      <c r="D1790" s="221" t="s">
        <v>247</v>
      </c>
      <c r="E1790" s="221" t="s">
        <v>248</v>
      </c>
      <c r="F1790" s="484" t="s">
        <v>528</v>
      </c>
      <c r="G1790" s="238" t="s">
        <v>24</v>
      </c>
      <c r="H1790" s="238">
        <v>90</v>
      </c>
      <c r="I1790" s="238">
        <v>470000000</v>
      </c>
      <c r="J1790" s="232" t="s">
        <v>532</v>
      </c>
      <c r="K1790" s="218" t="s">
        <v>205</v>
      </c>
      <c r="L1790" s="226" t="s">
        <v>533</v>
      </c>
      <c r="M1790" s="232"/>
      <c r="N1790" s="225" t="s">
        <v>206</v>
      </c>
      <c r="O1790" s="219" t="s">
        <v>28</v>
      </c>
      <c r="P1790" s="239"/>
      <c r="Q1790" s="238" t="s">
        <v>116</v>
      </c>
      <c r="R1790" s="240"/>
      <c r="S1790" s="241"/>
      <c r="T1790" s="222">
        <v>1862073.84</v>
      </c>
      <c r="U1790" s="252">
        <f t="shared" ref="U1790:U1801" si="62">T1790*1.12</f>
        <v>2085522.7008000002</v>
      </c>
      <c r="V1790" s="287"/>
      <c r="W1790" s="218" t="s">
        <v>262</v>
      </c>
      <c r="X1790" s="551" t="s">
        <v>739</v>
      </c>
      <c r="Y1790" s="434"/>
      <c r="Z1790" s="368"/>
      <c r="AA1790" s="405"/>
      <c r="AB1790" s="69"/>
      <c r="AC1790" s="70"/>
      <c r="AD1790" s="404"/>
      <c r="AE1790" s="404"/>
      <c r="AF1790" s="404"/>
      <c r="AG1790" s="411"/>
      <c r="AH1790" s="405"/>
      <c r="AI1790" s="405"/>
      <c r="AJ1790" s="406"/>
      <c r="AK1790" s="403"/>
      <c r="AL1790" s="406"/>
      <c r="AM1790" s="405"/>
      <c r="AN1790" s="22"/>
      <c r="AO1790" s="22"/>
      <c r="AP1790" s="22"/>
      <c r="AQ1790" s="22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1"/>
      <c r="BE1790" s="11"/>
      <c r="BF1790" s="11"/>
      <c r="BG1790" s="1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</row>
    <row r="1791" spans="1:89" s="10" customFormat="1" ht="47.25">
      <c r="A1791" s="219" t="s">
        <v>413</v>
      </c>
      <c r="B1791" s="219" t="s">
        <v>23</v>
      </c>
      <c r="C1791" s="221" t="s">
        <v>249</v>
      </c>
      <c r="D1791" s="221" t="s">
        <v>250</v>
      </c>
      <c r="E1791" s="221" t="s">
        <v>250</v>
      </c>
      <c r="F1791" s="484" t="s">
        <v>527</v>
      </c>
      <c r="G1791" s="238" t="s">
        <v>35</v>
      </c>
      <c r="H1791" s="238">
        <v>100</v>
      </c>
      <c r="I1791" s="238">
        <v>470000000</v>
      </c>
      <c r="J1791" s="232" t="s">
        <v>532</v>
      </c>
      <c r="K1791" s="218" t="s">
        <v>205</v>
      </c>
      <c r="L1791" s="226" t="s">
        <v>197</v>
      </c>
      <c r="M1791" s="232"/>
      <c r="N1791" s="225" t="s">
        <v>206</v>
      </c>
      <c r="O1791" s="219" t="s">
        <v>28</v>
      </c>
      <c r="P1791" s="239"/>
      <c r="Q1791" s="238" t="s">
        <v>116</v>
      </c>
      <c r="R1791" s="240"/>
      <c r="S1791" s="241"/>
      <c r="T1791" s="439">
        <v>15600.000000000002</v>
      </c>
      <c r="U1791" s="252">
        <f t="shared" si="62"/>
        <v>17472.000000000004</v>
      </c>
      <c r="V1791" s="287"/>
      <c r="W1791" s="218" t="s">
        <v>262</v>
      </c>
      <c r="X1791" s="550"/>
      <c r="Y1791" s="137"/>
      <c r="Z1791" s="368"/>
      <c r="AA1791" s="405"/>
      <c r="AB1791" s="403"/>
      <c r="AC1791" s="552"/>
      <c r="AD1791" s="404"/>
      <c r="AE1791" s="404"/>
      <c r="AF1791" s="404"/>
      <c r="AG1791" s="411"/>
      <c r="AH1791" s="22"/>
      <c r="AI1791" s="434"/>
      <c r="AJ1791" s="368"/>
      <c r="AK1791" s="435"/>
      <c r="AL1791" s="368"/>
      <c r="AM1791" s="22"/>
      <c r="AN1791" s="22"/>
      <c r="AO1791" s="22"/>
      <c r="AP1791" s="22"/>
      <c r="AQ1791" s="22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1"/>
      <c r="BE1791" s="11"/>
      <c r="BF1791" s="11"/>
      <c r="BG1791" s="1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</row>
    <row r="1792" spans="1:89" s="10" customFormat="1" ht="47.25">
      <c r="A1792" s="219" t="s">
        <v>414</v>
      </c>
      <c r="B1792" s="219" t="s">
        <v>23</v>
      </c>
      <c r="C1792" s="221" t="s">
        <v>249</v>
      </c>
      <c r="D1792" s="221" t="s">
        <v>250</v>
      </c>
      <c r="E1792" s="221" t="s">
        <v>250</v>
      </c>
      <c r="F1792" s="484" t="s">
        <v>526</v>
      </c>
      <c r="G1792" s="238" t="s">
        <v>35</v>
      </c>
      <c r="H1792" s="238">
        <v>100</v>
      </c>
      <c r="I1792" s="238">
        <v>470000000</v>
      </c>
      <c r="J1792" s="232" t="s">
        <v>532</v>
      </c>
      <c r="K1792" s="218" t="s">
        <v>205</v>
      </c>
      <c r="L1792" s="226" t="s">
        <v>197</v>
      </c>
      <c r="M1792" s="232"/>
      <c r="N1792" s="225" t="s">
        <v>206</v>
      </c>
      <c r="O1792" s="219" t="s">
        <v>28</v>
      </c>
      <c r="P1792" s="239"/>
      <c r="Q1792" s="238" t="s">
        <v>116</v>
      </c>
      <c r="R1792" s="240"/>
      <c r="S1792" s="241"/>
      <c r="T1792" s="439">
        <v>22799.999999999996</v>
      </c>
      <c r="U1792" s="252">
        <f t="shared" si="62"/>
        <v>25536</v>
      </c>
      <c r="V1792" s="287"/>
      <c r="W1792" s="218" t="s">
        <v>262</v>
      </c>
      <c r="X1792" s="550"/>
      <c r="Y1792" s="137"/>
      <c r="Z1792" s="368"/>
      <c r="AA1792" s="405"/>
      <c r="AB1792" s="403"/>
      <c r="AC1792" s="552"/>
      <c r="AD1792" s="404"/>
      <c r="AE1792" s="404"/>
      <c r="AF1792" s="404"/>
      <c r="AG1792" s="411"/>
      <c r="AH1792" s="22"/>
      <c r="AI1792" s="434"/>
      <c r="AJ1792" s="368"/>
      <c r="AK1792" s="435"/>
      <c r="AL1792" s="368"/>
      <c r="AM1792" s="22"/>
      <c r="AN1792" s="22"/>
      <c r="AO1792" s="22"/>
      <c r="AP1792" s="22"/>
      <c r="AQ1792" s="22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1"/>
      <c r="BE1792" s="11"/>
      <c r="BF1792" s="11"/>
      <c r="BG1792" s="1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</row>
    <row r="1793" spans="1:89" s="10" customFormat="1" ht="47.25">
      <c r="A1793" s="219" t="s">
        <v>415</v>
      </c>
      <c r="B1793" s="219" t="s">
        <v>23</v>
      </c>
      <c r="C1793" s="221" t="s">
        <v>249</v>
      </c>
      <c r="D1793" s="221" t="s">
        <v>250</v>
      </c>
      <c r="E1793" s="221" t="s">
        <v>250</v>
      </c>
      <c r="F1793" s="484" t="s">
        <v>525</v>
      </c>
      <c r="G1793" s="238" t="s">
        <v>35</v>
      </c>
      <c r="H1793" s="238">
        <v>100</v>
      </c>
      <c r="I1793" s="238">
        <v>470000000</v>
      </c>
      <c r="J1793" s="232" t="s">
        <v>532</v>
      </c>
      <c r="K1793" s="218" t="s">
        <v>205</v>
      </c>
      <c r="L1793" s="226" t="s">
        <v>533</v>
      </c>
      <c r="M1793" s="232"/>
      <c r="N1793" s="225" t="s">
        <v>206</v>
      </c>
      <c r="O1793" s="219" t="s">
        <v>28</v>
      </c>
      <c r="P1793" s="239"/>
      <c r="Q1793" s="238" t="s">
        <v>116</v>
      </c>
      <c r="R1793" s="240"/>
      <c r="S1793" s="241"/>
      <c r="T1793" s="241">
        <v>15600.000000000002</v>
      </c>
      <c r="U1793" s="252">
        <f t="shared" si="62"/>
        <v>17472.000000000004</v>
      </c>
      <c r="V1793" s="287"/>
      <c r="W1793" s="218" t="s">
        <v>262</v>
      </c>
      <c r="X1793" s="550"/>
      <c r="Y1793" s="137"/>
      <c r="Z1793" s="368"/>
      <c r="AA1793" s="405"/>
      <c r="AB1793" s="403"/>
      <c r="AC1793" s="449"/>
      <c r="AD1793" s="404"/>
      <c r="AE1793" s="404"/>
      <c r="AF1793" s="404"/>
      <c r="AG1793" s="411"/>
      <c r="AH1793" s="22"/>
      <c r="AI1793" s="434"/>
      <c r="AJ1793" s="368"/>
      <c r="AK1793" s="435"/>
      <c r="AL1793" s="368"/>
      <c r="AM1793" s="22"/>
      <c r="AN1793" s="22"/>
      <c r="AO1793" s="22"/>
      <c r="AP1793" s="22"/>
      <c r="AQ1793" s="22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1"/>
      <c r="BE1793" s="11"/>
      <c r="BF1793" s="11"/>
      <c r="BG1793" s="1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</row>
    <row r="1794" spans="1:89" s="10" customFormat="1" ht="47.25">
      <c r="A1794" s="219" t="s">
        <v>416</v>
      </c>
      <c r="B1794" s="219" t="s">
        <v>23</v>
      </c>
      <c r="C1794" s="221" t="s">
        <v>249</v>
      </c>
      <c r="D1794" s="221" t="s">
        <v>250</v>
      </c>
      <c r="E1794" s="221" t="s">
        <v>250</v>
      </c>
      <c r="F1794" s="484" t="s">
        <v>529</v>
      </c>
      <c r="G1794" s="238" t="s">
        <v>35</v>
      </c>
      <c r="H1794" s="238">
        <v>100</v>
      </c>
      <c r="I1794" s="238">
        <v>470000000</v>
      </c>
      <c r="J1794" s="232" t="s">
        <v>532</v>
      </c>
      <c r="K1794" s="218" t="s">
        <v>205</v>
      </c>
      <c r="L1794" s="226" t="s">
        <v>533</v>
      </c>
      <c r="M1794" s="232"/>
      <c r="N1794" s="225" t="s">
        <v>206</v>
      </c>
      <c r="O1794" s="219" t="s">
        <v>28</v>
      </c>
      <c r="P1794" s="239"/>
      <c r="Q1794" s="238" t="s">
        <v>116</v>
      </c>
      <c r="R1794" s="240"/>
      <c r="S1794" s="241"/>
      <c r="T1794" s="439">
        <v>22799.999999999996</v>
      </c>
      <c r="U1794" s="252">
        <f t="shared" si="62"/>
        <v>25536</v>
      </c>
      <c r="V1794" s="287"/>
      <c r="W1794" s="218" t="s">
        <v>262</v>
      </c>
      <c r="X1794" s="550"/>
      <c r="Y1794" s="137"/>
      <c r="Z1794" s="368"/>
      <c r="AA1794" s="405"/>
      <c r="AB1794" s="403"/>
      <c r="AC1794" s="552"/>
      <c r="AD1794" s="404"/>
      <c r="AE1794" s="404"/>
      <c r="AF1794" s="404"/>
      <c r="AG1794" s="411"/>
      <c r="AH1794" s="22"/>
      <c r="AI1794" s="434"/>
      <c r="AJ1794" s="368"/>
      <c r="AK1794" s="435"/>
      <c r="AL1794" s="368"/>
      <c r="AM1794" s="22"/>
      <c r="AN1794" s="22"/>
      <c r="AO1794" s="22"/>
      <c r="AP1794" s="22"/>
      <c r="AQ1794" s="22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1"/>
      <c r="BE1794" s="11"/>
      <c r="BF1794" s="11"/>
      <c r="BG1794" s="1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</row>
    <row r="1795" spans="1:89" s="10" customFormat="1" ht="87" customHeight="1">
      <c r="A1795" s="219" t="s">
        <v>417</v>
      </c>
      <c r="B1795" s="219" t="s">
        <v>23</v>
      </c>
      <c r="C1795" s="221" t="s">
        <v>251</v>
      </c>
      <c r="D1795" s="221" t="s">
        <v>252</v>
      </c>
      <c r="E1795" s="221" t="s">
        <v>252</v>
      </c>
      <c r="F1795" s="219" t="s">
        <v>521</v>
      </c>
      <c r="G1795" s="238" t="s">
        <v>35</v>
      </c>
      <c r="H1795" s="238">
        <v>90</v>
      </c>
      <c r="I1795" s="238">
        <v>470000000</v>
      </c>
      <c r="J1795" s="232" t="s">
        <v>532</v>
      </c>
      <c r="K1795" s="218" t="s">
        <v>205</v>
      </c>
      <c r="L1795" s="226" t="s">
        <v>533</v>
      </c>
      <c r="M1795" s="232"/>
      <c r="N1795" s="225" t="s">
        <v>206</v>
      </c>
      <c r="O1795" s="219" t="s">
        <v>28</v>
      </c>
      <c r="P1795" s="239"/>
      <c r="Q1795" s="238" t="s">
        <v>116</v>
      </c>
      <c r="R1795" s="240"/>
      <c r="S1795" s="241"/>
      <c r="T1795" s="241">
        <v>67527</v>
      </c>
      <c r="U1795" s="252">
        <f t="shared" si="62"/>
        <v>75630.240000000005</v>
      </c>
      <c r="V1795" s="287"/>
      <c r="W1795" s="218" t="s">
        <v>262</v>
      </c>
      <c r="X1795" s="550"/>
      <c r="Y1795" s="137"/>
      <c r="Z1795" s="368"/>
      <c r="AA1795" s="447"/>
      <c r="AB1795" s="435"/>
      <c r="AC1795" s="449"/>
      <c r="AD1795" s="449"/>
      <c r="AE1795" s="449"/>
      <c r="AF1795" s="449"/>
      <c r="AG1795" s="75"/>
      <c r="AH1795" s="74"/>
      <c r="AI1795" s="434"/>
      <c r="AJ1795" s="368"/>
      <c r="AK1795" s="435"/>
      <c r="AL1795" s="368"/>
      <c r="AM1795" s="74"/>
      <c r="AN1795" s="74"/>
      <c r="AO1795" s="74"/>
      <c r="AP1795" s="449"/>
      <c r="AQ1795" s="74"/>
      <c r="AR1795" s="74"/>
      <c r="AS1795" s="74"/>
      <c r="AT1795" s="74"/>
      <c r="AU1795" s="74"/>
      <c r="AV1795" s="74"/>
      <c r="AW1795" s="74"/>
      <c r="AX1795" s="74"/>
      <c r="AY1795" s="74"/>
      <c r="AZ1795" s="74"/>
      <c r="BA1795" s="74"/>
      <c r="BB1795" s="74"/>
      <c r="BC1795" s="74"/>
      <c r="BD1795" s="75"/>
      <c r="BE1795" s="75"/>
      <c r="BF1795" s="75"/>
      <c r="BG1795" s="75"/>
      <c r="BH1795" s="74"/>
      <c r="BI1795" s="74"/>
      <c r="BJ1795" s="74"/>
      <c r="BK1795" s="74"/>
      <c r="BL1795" s="74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</row>
    <row r="1796" spans="1:89" s="10" customFormat="1" ht="75.75" customHeight="1">
      <c r="A1796" s="219" t="s">
        <v>418</v>
      </c>
      <c r="B1796" s="219" t="s">
        <v>23</v>
      </c>
      <c r="C1796" s="221" t="s">
        <v>251</v>
      </c>
      <c r="D1796" s="221" t="s">
        <v>252</v>
      </c>
      <c r="E1796" s="221" t="s">
        <v>252</v>
      </c>
      <c r="F1796" s="288" t="s">
        <v>522</v>
      </c>
      <c r="G1796" s="238" t="s">
        <v>35</v>
      </c>
      <c r="H1796" s="238">
        <v>90</v>
      </c>
      <c r="I1796" s="238">
        <v>470000000</v>
      </c>
      <c r="J1796" s="232" t="s">
        <v>532</v>
      </c>
      <c r="K1796" s="218" t="s">
        <v>205</v>
      </c>
      <c r="L1796" s="232" t="s">
        <v>197</v>
      </c>
      <c r="M1796" s="232"/>
      <c r="N1796" s="225" t="s">
        <v>206</v>
      </c>
      <c r="O1796" s="219" t="s">
        <v>28</v>
      </c>
      <c r="P1796" s="239"/>
      <c r="Q1796" s="238" t="s">
        <v>116</v>
      </c>
      <c r="R1796" s="240"/>
      <c r="S1796" s="241"/>
      <c r="T1796" s="241">
        <v>86400</v>
      </c>
      <c r="U1796" s="252">
        <f t="shared" si="62"/>
        <v>96768.000000000015</v>
      </c>
      <c r="V1796" s="287"/>
      <c r="W1796" s="218" t="s">
        <v>262</v>
      </c>
      <c r="X1796" s="240"/>
      <c r="Y1796" s="105"/>
      <c r="Z1796" s="74"/>
      <c r="AA1796" s="22"/>
      <c r="AB1796" s="141"/>
      <c r="AC1796" s="248"/>
      <c r="AD1796" s="248"/>
      <c r="AE1796" s="248"/>
      <c r="AF1796" s="248"/>
      <c r="AG1796" s="293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1"/>
      <c r="BE1796" s="11"/>
      <c r="BF1796" s="11"/>
      <c r="BG1796" s="1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</row>
    <row r="1797" spans="1:89" s="10" customFormat="1" ht="65.25" customHeight="1">
      <c r="A1797" s="219" t="s">
        <v>419</v>
      </c>
      <c r="B1797" s="219" t="s">
        <v>23</v>
      </c>
      <c r="C1797" s="221" t="s">
        <v>251</v>
      </c>
      <c r="D1797" s="221" t="s">
        <v>252</v>
      </c>
      <c r="E1797" s="221" t="s">
        <v>252</v>
      </c>
      <c r="F1797" s="288" t="s">
        <v>521</v>
      </c>
      <c r="G1797" s="238" t="s">
        <v>35</v>
      </c>
      <c r="H1797" s="238">
        <v>90</v>
      </c>
      <c r="I1797" s="238">
        <v>470000000</v>
      </c>
      <c r="J1797" s="232" t="s">
        <v>532</v>
      </c>
      <c r="K1797" s="218" t="s">
        <v>205</v>
      </c>
      <c r="L1797" s="232" t="s">
        <v>197</v>
      </c>
      <c r="M1797" s="232"/>
      <c r="N1797" s="225" t="s">
        <v>206</v>
      </c>
      <c r="O1797" s="219" t="s">
        <v>28</v>
      </c>
      <c r="P1797" s="239"/>
      <c r="Q1797" s="238" t="s">
        <v>116</v>
      </c>
      <c r="R1797" s="240"/>
      <c r="S1797" s="241"/>
      <c r="T1797" s="241">
        <v>172800</v>
      </c>
      <c r="U1797" s="252">
        <f t="shared" si="62"/>
        <v>193536.00000000003</v>
      </c>
      <c r="V1797" s="287"/>
      <c r="W1797" s="218" t="s">
        <v>262</v>
      </c>
      <c r="X1797" s="240"/>
      <c r="Y1797" s="105"/>
      <c r="Z1797" s="74"/>
      <c r="AA1797" s="22"/>
      <c r="AB1797" s="141"/>
      <c r="AC1797" s="248"/>
      <c r="AD1797" s="248"/>
      <c r="AE1797" s="248"/>
      <c r="AF1797" s="248"/>
      <c r="AG1797" s="293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1"/>
      <c r="BE1797" s="11"/>
      <c r="BF1797" s="11"/>
      <c r="BG1797" s="1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</row>
    <row r="1798" spans="1:89" s="10" customFormat="1" ht="64.5" customHeight="1">
      <c r="A1798" s="219" t="s">
        <v>420</v>
      </c>
      <c r="B1798" s="219" t="s">
        <v>23</v>
      </c>
      <c r="C1798" s="221" t="s">
        <v>253</v>
      </c>
      <c r="D1798" s="221" t="s">
        <v>254</v>
      </c>
      <c r="E1798" s="221" t="s">
        <v>255</v>
      </c>
      <c r="F1798" s="219" t="s">
        <v>523</v>
      </c>
      <c r="G1798" s="238" t="s">
        <v>35</v>
      </c>
      <c r="H1798" s="238">
        <v>90</v>
      </c>
      <c r="I1798" s="238">
        <v>470000000</v>
      </c>
      <c r="J1798" s="232" t="s">
        <v>532</v>
      </c>
      <c r="K1798" s="218" t="s">
        <v>205</v>
      </c>
      <c r="L1798" s="232" t="s">
        <v>197</v>
      </c>
      <c r="M1798" s="232"/>
      <c r="N1798" s="225" t="s">
        <v>206</v>
      </c>
      <c r="O1798" s="219" t="s">
        <v>28</v>
      </c>
      <c r="P1798" s="239"/>
      <c r="Q1798" s="238" t="s">
        <v>116</v>
      </c>
      <c r="R1798" s="240"/>
      <c r="S1798" s="241"/>
      <c r="T1798" s="241">
        <v>19392</v>
      </c>
      <c r="U1798" s="252">
        <f t="shared" si="62"/>
        <v>21719.040000000001</v>
      </c>
      <c r="V1798" s="287"/>
      <c r="W1798" s="218" t="s">
        <v>262</v>
      </c>
      <c r="X1798" s="240"/>
      <c r="Y1798" s="137"/>
      <c r="Z1798" s="368"/>
      <c r="AA1798" s="405"/>
      <c r="AB1798" s="403"/>
      <c r="AC1798" s="404"/>
      <c r="AD1798" s="404"/>
      <c r="AE1798" s="404"/>
      <c r="AF1798" s="404"/>
      <c r="AG1798" s="411"/>
      <c r="AH1798" s="405"/>
      <c r="AI1798" s="405"/>
      <c r="AJ1798" s="406"/>
      <c r="AK1798" s="403"/>
      <c r="AL1798" s="406"/>
      <c r="AM1798" s="22"/>
      <c r="AN1798" s="22"/>
      <c r="AO1798" s="22"/>
      <c r="AP1798" s="22"/>
      <c r="AQ1798" s="22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1"/>
      <c r="BE1798" s="11"/>
      <c r="BF1798" s="11"/>
      <c r="BG1798" s="1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</row>
    <row r="1799" spans="1:89" s="10" customFormat="1" ht="105" customHeight="1">
      <c r="A1799" s="219" t="s">
        <v>421</v>
      </c>
      <c r="B1799" s="219" t="s">
        <v>23</v>
      </c>
      <c r="C1799" s="221" t="s">
        <v>251</v>
      </c>
      <c r="D1799" s="221" t="s">
        <v>252</v>
      </c>
      <c r="E1799" s="221" t="s">
        <v>252</v>
      </c>
      <c r="F1799" s="553" t="s">
        <v>149</v>
      </c>
      <c r="G1799" s="238" t="s">
        <v>35</v>
      </c>
      <c r="H1799" s="238">
        <v>90</v>
      </c>
      <c r="I1799" s="238">
        <v>470000000</v>
      </c>
      <c r="J1799" s="232" t="s">
        <v>532</v>
      </c>
      <c r="K1799" s="218" t="s">
        <v>205</v>
      </c>
      <c r="L1799" s="232" t="s">
        <v>176</v>
      </c>
      <c r="M1799" s="232"/>
      <c r="N1799" s="225" t="s">
        <v>206</v>
      </c>
      <c r="O1799" s="219" t="s">
        <v>28</v>
      </c>
      <c r="P1799" s="239"/>
      <c r="Q1799" s="238" t="s">
        <v>116</v>
      </c>
      <c r="R1799" s="240"/>
      <c r="S1799" s="241"/>
      <c r="T1799" s="241">
        <v>241920</v>
      </c>
      <c r="U1799" s="252">
        <f t="shared" si="62"/>
        <v>270950.40000000002</v>
      </c>
      <c r="V1799" s="287"/>
      <c r="W1799" s="218" t="s">
        <v>262</v>
      </c>
      <c r="X1799" s="240"/>
      <c r="Y1799" s="137"/>
      <c r="Z1799" s="368"/>
      <c r="AA1799" s="447"/>
      <c r="AB1799" s="435"/>
      <c r="AC1799" s="449"/>
      <c r="AD1799" s="449"/>
      <c r="AE1799" s="449"/>
      <c r="AF1799" s="449"/>
      <c r="AG1799" s="75"/>
      <c r="AH1799" s="74"/>
      <c r="AI1799" s="434"/>
      <c r="AJ1799" s="368"/>
      <c r="AK1799" s="435"/>
      <c r="AL1799" s="368"/>
      <c r="AM1799" s="74"/>
      <c r="AN1799" s="74"/>
      <c r="AO1799" s="74"/>
      <c r="AP1799" s="449"/>
      <c r="AQ1799" s="74"/>
      <c r="AR1799" s="74"/>
      <c r="AS1799" s="74"/>
      <c r="AT1799" s="74"/>
      <c r="AU1799" s="74"/>
      <c r="AV1799" s="74"/>
      <c r="AW1799" s="74"/>
      <c r="AX1799" s="74"/>
      <c r="AY1799" s="74"/>
      <c r="AZ1799" s="74"/>
      <c r="BA1799" s="74"/>
      <c r="BB1799" s="74"/>
      <c r="BC1799" s="74"/>
      <c r="BD1799" s="75"/>
      <c r="BE1799" s="75"/>
      <c r="BF1799" s="75"/>
      <c r="BG1799" s="75"/>
      <c r="BH1799" s="74"/>
      <c r="BI1799" s="74"/>
      <c r="BJ1799" s="74"/>
      <c r="BK1799" s="74"/>
      <c r="BL1799" s="74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</row>
    <row r="1800" spans="1:89" s="10" customFormat="1" ht="83.25" customHeight="1">
      <c r="A1800" s="219" t="s">
        <v>422</v>
      </c>
      <c r="B1800" s="219" t="s">
        <v>23</v>
      </c>
      <c r="C1800" s="554" t="s">
        <v>256</v>
      </c>
      <c r="D1800" s="554" t="s">
        <v>257</v>
      </c>
      <c r="E1800" s="221" t="s">
        <v>257</v>
      </c>
      <c r="F1800" s="484" t="s">
        <v>132</v>
      </c>
      <c r="G1800" s="238" t="s">
        <v>35</v>
      </c>
      <c r="H1800" s="238">
        <v>90</v>
      </c>
      <c r="I1800" s="238">
        <v>470000000</v>
      </c>
      <c r="J1800" s="232" t="s">
        <v>532</v>
      </c>
      <c r="K1800" s="218" t="s">
        <v>205</v>
      </c>
      <c r="L1800" s="232" t="s">
        <v>176</v>
      </c>
      <c r="M1800" s="232"/>
      <c r="N1800" s="225" t="s">
        <v>206</v>
      </c>
      <c r="O1800" s="219" t="s">
        <v>28</v>
      </c>
      <c r="P1800" s="239"/>
      <c r="Q1800" s="238" t="s">
        <v>116</v>
      </c>
      <c r="R1800" s="240"/>
      <c r="S1800" s="555"/>
      <c r="T1800" s="241">
        <v>20471.323680000001</v>
      </c>
      <c r="U1800" s="252">
        <f t="shared" si="62"/>
        <v>22927.882521600004</v>
      </c>
      <c r="V1800" s="287"/>
      <c r="W1800" s="218" t="s">
        <v>262</v>
      </c>
      <c r="X1800" s="240"/>
      <c r="Y1800" s="434"/>
      <c r="Z1800" s="368"/>
      <c r="AA1800" s="434"/>
      <c r="AB1800" s="435"/>
      <c r="AC1800" s="449"/>
      <c r="AD1800" s="449"/>
      <c r="AE1800" s="449"/>
      <c r="AF1800" s="449"/>
      <c r="AG1800" s="408"/>
      <c r="AH1800" s="434"/>
      <c r="AI1800" s="434"/>
      <c r="AJ1800" s="368"/>
      <c r="AK1800" s="435"/>
      <c r="AL1800" s="368"/>
      <c r="AM1800" s="74"/>
      <c r="AN1800" s="74"/>
      <c r="AO1800" s="74"/>
      <c r="AP1800" s="449"/>
      <c r="AQ1800" s="74"/>
      <c r="AR1800" s="74"/>
      <c r="AS1800" s="74"/>
      <c r="AT1800" s="74"/>
      <c r="AU1800" s="74"/>
      <c r="AV1800" s="74"/>
      <c r="AW1800" s="74"/>
      <c r="AX1800" s="74"/>
      <c r="AY1800" s="74"/>
      <c r="AZ1800" s="74"/>
      <c r="BA1800" s="74"/>
      <c r="BB1800" s="74"/>
      <c r="BC1800" s="74"/>
      <c r="BD1800" s="75"/>
      <c r="BE1800" s="75"/>
      <c r="BF1800" s="75"/>
      <c r="BG1800" s="75"/>
      <c r="BH1800" s="74"/>
      <c r="BI1800" s="74"/>
      <c r="BJ1800" s="74"/>
      <c r="BK1800" s="74"/>
      <c r="BL1800" s="74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</row>
    <row r="1801" spans="1:89" s="1" customFormat="1" ht="78" customHeight="1">
      <c r="A1801" s="219" t="s">
        <v>423</v>
      </c>
      <c r="B1801" s="219" t="s">
        <v>23</v>
      </c>
      <c r="C1801" s="554" t="s">
        <v>256</v>
      </c>
      <c r="D1801" s="554" t="s">
        <v>257</v>
      </c>
      <c r="E1801" s="221" t="s">
        <v>257</v>
      </c>
      <c r="F1801" s="224" t="s">
        <v>133</v>
      </c>
      <c r="G1801" s="238" t="s">
        <v>35</v>
      </c>
      <c r="H1801" s="238">
        <v>90</v>
      </c>
      <c r="I1801" s="238">
        <v>470000000</v>
      </c>
      <c r="J1801" s="232" t="s">
        <v>532</v>
      </c>
      <c r="K1801" s="218" t="s">
        <v>205</v>
      </c>
      <c r="L1801" s="232" t="s">
        <v>176</v>
      </c>
      <c r="M1801" s="232"/>
      <c r="N1801" s="225" t="s">
        <v>206</v>
      </c>
      <c r="O1801" s="219" t="s">
        <v>28</v>
      </c>
      <c r="P1801" s="239"/>
      <c r="Q1801" s="238" t="s">
        <v>116</v>
      </c>
      <c r="R1801" s="240"/>
      <c r="S1801" s="241"/>
      <c r="T1801" s="241">
        <v>132644.98102000001</v>
      </c>
      <c r="U1801" s="252">
        <f t="shared" si="62"/>
        <v>148562.37874240003</v>
      </c>
      <c r="V1801" s="287"/>
      <c r="W1801" s="218" t="s">
        <v>262</v>
      </c>
      <c r="X1801" s="240"/>
      <c r="Y1801" s="434"/>
      <c r="Z1801" s="368"/>
      <c r="AA1801" s="434"/>
      <c r="AB1801" s="69"/>
      <c r="AC1801" s="449"/>
      <c r="AD1801" s="449"/>
      <c r="AE1801" s="449"/>
      <c r="AF1801" s="449"/>
      <c r="AG1801" s="71"/>
      <c r="AH1801" s="67"/>
      <c r="AI1801" s="434"/>
      <c r="AJ1801" s="368"/>
      <c r="AK1801" s="69"/>
      <c r="AL1801" s="368"/>
      <c r="AM1801" s="67"/>
      <c r="AN1801" s="72"/>
      <c r="AO1801" s="68"/>
      <c r="AP1801" s="70"/>
      <c r="AQ1801" s="68"/>
      <c r="AR1801" s="72"/>
      <c r="AS1801" s="72"/>
      <c r="AT1801" s="72"/>
      <c r="AU1801" s="72"/>
      <c r="AV1801" s="72"/>
      <c r="AW1801" s="72"/>
      <c r="AX1801" s="73"/>
      <c r="AY1801" s="74"/>
      <c r="AZ1801" s="74"/>
      <c r="BA1801" s="74"/>
      <c r="BB1801" s="74"/>
      <c r="BC1801" s="74"/>
      <c r="BD1801" s="75"/>
      <c r="BE1801" s="75"/>
      <c r="BF1801" s="75"/>
      <c r="BG1801" s="75"/>
      <c r="BH1801" s="74"/>
      <c r="BI1801" s="74"/>
      <c r="BJ1801" s="74"/>
      <c r="BK1801" s="74"/>
      <c r="BL1801" s="74"/>
    </row>
    <row r="1802" spans="1:89" s="1" customFormat="1" ht="88.5" customHeight="1">
      <c r="A1802" s="219" t="s">
        <v>424</v>
      </c>
      <c r="B1802" s="219" t="s">
        <v>23</v>
      </c>
      <c r="C1802" s="292" t="s">
        <v>404</v>
      </c>
      <c r="D1802" s="221" t="s">
        <v>402</v>
      </c>
      <c r="E1802" s="221" t="s">
        <v>403</v>
      </c>
      <c r="F1802" s="221" t="s">
        <v>258</v>
      </c>
      <c r="G1802" s="238" t="s">
        <v>24</v>
      </c>
      <c r="H1802" s="238">
        <v>90</v>
      </c>
      <c r="I1802" s="238">
        <v>470000000</v>
      </c>
      <c r="J1802" s="232" t="s">
        <v>532</v>
      </c>
      <c r="K1802" s="218" t="s">
        <v>205</v>
      </c>
      <c r="L1802" s="232" t="s">
        <v>177</v>
      </c>
      <c r="M1802" s="232"/>
      <c r="N1802" s="225" t="s">
        <v>206</v>
      </c>
      <c r="O1802" s="219" t="s">
        <v>28</v>
      </c>
      <c r="P1802" s="239"/>
      <c r="Q1802" s="238" t="s">
        <v>116</v>
      </c>
      <c r="R1802" s="240"/>
      <c r="S1802" s="241"/>
      <c r="T1802" s="241">
        <v>0</v>
      </c>
      <c r="U1802" s="252">
        <v>0</v>
      </c>
      <c r="V1802" s="287"/>
      <c r="W1802" s="218" t="s">
        <v>262</v>
      </c>
      <c r="X1802" s="240"/>
      <c r="Y1802" s="70"/>
      <c r="Z1802" s="68"/>
      <c r="AA1802" s="67"/>
      <c r="AB1802" s="69"/>
      <c r="AC1802" s="70"/>
      <c r="AD1802" s="70"/>
      <c r="AE1802" s="70"/>
      <c r="AF1802" s="70"/>
      <c r="AG1802" s="71"/>
      <c r="AH1802" s="67"/>
      <c r="AI1802" s="67"/>
      <c r="AJ1802" s="68"/>
      <c r="AK1802" s="69"/>
      <c r="AL1802" s="68"/>
      <c r="AM1802" s="67"/>
      <c r="AN1802" s="72"/>
      <c r="AO1802" s="68"/>
      <c r="AP1802" s="72"/>
      <c r="AQ1802" s="68"/>
      <c r="AR1802" s="4"/>
      <c r="AS1802" s="4"/>
      <c r="AT1802" s="4"/>
      <c r="AU1802" s="4"/>
      <c r="AV1802" s="4"/>
      <c r="AW1802" s="4"/>
      <c r="AX1802" s="8"/>
      <c r="BD1802" s="11"/>
      <c r="BE1802" s="11"/>
      <c r="BF1802" s="11"/>
      <c r="BG1802" s="11"/>
    </row>
    <row r="1803" spans="1:89" s="1" customFormat="1" ht="88.5" customHeight="1">
      <c r="A1803" s="219" t="s">
        <v>3180</v>
      </c>
      <c r="B1803" s="219" t="s">
        <v>23</v>
      </c>
      <c r="C1803" s="292" t="s">
        <v>404</v>
      </c>
      <c r="D1803" s="221" t="s">
        <v>402</v>
      </c>
      <c r="E1803" s="221" t="s">
        <v>403</v>
      </c>
      <c r="F1803" s="221" t="s">
        <v>258</v>
      </c>
      <c r="G1803" s="238" t="s">
        <v>24</v>
      </c>
      <c r="H1803" s="238">
        <v>90</v>
      </c>
      <c r="I1803" s="238">
        <v>470000000</v>
      </c>
      <c r="J1803" s="232" t="s">
        <v>532</v>
      </c>
      <c r="K1803" s="218" t="s">
        <v>263</v>
      </c>
      <c r="L1803" s="232" t="s">
        <v>177</v>
      </c>
      <c r="M1803" s="232"/>
      <c r="N1803" s="225" t="s">
        <v>206</v>
      </c>
      <c r="O1803" s="219" t="s">
        <v>28</v>
      </c>
      <c r="P1803" s="239"/>
      <c r="Q1803" s="238" t="s">
        <v>116</v>
      </c>
      <c r="R1803" s="240"/>
      <c r="S1803" s="241"/>
      <c r="T1803" s="241">
        <v>540000</v>
      </c>
      <c r="U1803" s="252">
        <f>T1803*1.12</f>
        <v>604800</v>
      </c>
      <c r="V1803" s="287"/>
      <c r="W1803" s="218" t="s">
        <v>262</v>
      </c>
      <c r="X1803" s="240" t="s">
        <v>3181</v>
      </c>
      <c r="Y1803" s="70"/>
      <c r="Z1803" s="68"/>
      <c r="AA1803" s="67"/>
      <c r="AB1803" s="69"/>
      <c r="AC1803" s="70"/>
      <c r="AD1803" s="70"/>
      <c r="AE1803" s="70"/>
      <c r="AF1803" s="70"/>
      <c r="AG1803" s="71"/>
      <c r="AH1803" s="67"/>
      <c r="AI1803" s="67"/>
      <c r="AJ1803" s="68"/>
      <c r="AK1803" s="69"/>
      <c r="AL1803" s="68"/>
      <c r="AM1803" s="67"/>
      <c r="AN1803" s="72"/>
      <c r="AO1803" s="68"/>
      <c r="AP1803" s="72"/>
      <c r="AQ1803" s="68"/>
      <c r="AR1803" s="4"/>
      <c r="AS1803" s="4"/>
      <c r="AT1803" s="4"/>
      <c r="AU1803" s="4"/>
      <c r="AV1803" s="4"/>
      <c r="AW1803" s="4"/>
      <c r="AX1803" s="8"/>
      <c r="BD1803" s="11"/>
      <c r="BE1803" s="11"/>
      <c r="BF1803" s="11"/>
      <c r="BG1803" s="11"/>
    </row>
    <row r="1804" spans="1:89" s="1" customFormat="1" ht="88.5" customHeight="1">
      <c r="A1804" s="219" t="s">
        <v>425</v>
      </c>
      <c r="B1804" s="219" t="s">
        <v>23</v>
      </c>
      <c r="C1804" s="238" t="s">
        <v>259</v>
      </c>
      <c r="D1804" s="232" t="s">
        <v>260</v>
      </c>
      <c r="E1804" s="232" t="s">
        <v>260</v>
      </c>
      <c r="F1804" s="224" t="s">
        <v>261</v>
      </c>
      <c r="G1804" s="238" t="s">
        <v>24</v>
      </c>
      <c r="H1804" s="238">
        <v>90</v>
      </c>
      <c r="I1804" s="238">
        <v>470000000</v>
      </c>
      <c r="J1804" s="232" t="s">
        <v>532</v>
      </c>
      <c r="K1804" s="218" t="s">
        <v>205</v>
      </c>
      <c r="L1804" s="232" t="s">
        <v>177</v>
      </c>
      <c r="M1804" s="232"/>
      <c r="N1804" s="225" t="s">
        <v>206</v>
      </c>
      <c r="O1804" s="219" t="s">
        <v>28</v>
      </c>
      <c r="P1804" s="239"/>
      <c r="Q1804" s="238" t="s">
        <v>116</v>
      </c>
      <c r="R1804" s="240"/>
      <c r="S1804" s="241"/>
      <c r="T1804" s="241">
        <v>0</v>
      </c>
      <c r="U1804" s="252">
        <v>0</v>
      </c>
      <c r="V1804" s="287"/>
      <c r="W1804" s="218" t="s">
        <v>262</v>
      </c>
      <c r="X1804" s="240"/>
      <c r="Y1804" s="70"/>
      <c r="Z1804" s="68"/>
      <c r="AA1804" s="67"/>
      <c r="AB1804" s="69"/>
      <c r="AC1804" s="70"/>
      <c r="AD1804" s="70"/>
      <c r="AE1804" s="70"/>
      <c r="AF1804" s="70"/>
      <c r="AG1804" s="71"/>
      <c r="AH1804" s="67"/>
      <c r="AI1804" s="67"/>
      <c r="AJ1804" s="68"/>
      <c r="AK1804" s="69"/>
      <c r="AL1804" s="68"/>
      <c r="AM1804" s="67"/>
      <c r="AN1804" s="72"/>
      <c r="AO1804" s="68"/>
      <c r="AP1804" s="72"/>
      <c r="AQ1804" s="68"/>
      <c r="AR1804" s="4"/>
      <c r="AS1804" s="4"/>
      <c r="AT1804" s="4"/>
      <c r="AU1804" s="4"/>
      <c r="AV1804" s="4"/>
      <c r="AW1804" s="4"/>
      <c r="AX1804" s="8"/>
      <c r="BD1804" s="11"/>
      <c r="BE1804" s="11"/>
      <c r="BF1804" s="11"/>
      <c r="BG1804" s="11"/>
    </row>
    <row r="1805" spans="1:89" s="1" customFormat="1" ht="88.5" customHeight="1">
      <c r="A1805" s="219" t="s">
        <v>3182</v>
      </c>
      <c r="B1805" s="219" t="s">
        <v>23</v>
      </c>
      <c r="C1805" s="238" t="s">
        <v>259</v>
      </c>
      <c r="D1805" s="232" t="s">
        <v>260</v>
      </c>
      <c r="E1805" s="232" t="s">
        <v>260</v>
      </c>
      <c r="F1805" s="224" t="s">
        <v>261</v>
      </c>
      <c r="G1805" s="238" t="s">
        <v>24</v>
      </c>
      <c r="H1805" s="238">
        <v>90</v>
      </c>
      <c r="I1805" s="238">
        <v>470000000</v>
      </c>
      <c r="J1805" s="232" t="s">
        <v>532</v>
      </c>
      <c r="K1805" s="218" t="s">
        <v>263</v>
      </c>
      <c r="L1805" s="232" t="s">
        <v>177</v>
      </c>
      <c r="M1805" s="232"/>
      <c r="N1805" s="225" t="s">
        <v>3183</v>
      </c>
      <c r="O1805" s="219" t="s">
        <v>28</v>
      </c>
      <c r="P1805" s="239"/>
      <c r="Q1805" s="238" t="s">
        <v>116</v>
      </c>
      <c r="R1805" s="240"/>
      <c r="S1805" s="241"/>
      <c r="T1805" s="241">
        <v>640000</v>
      </c>
      <c r="U1805" s="252">
        <f>T1805*1.12</f>
        <v>716800.00000000012</v>
      </c>
      <c r="V1805" s="287"/>
      <c r="W1805" s="218" t="s">
        <v>262</v>
      </c>
      <c r="X1805" s="240" t="s">
        <v>3184</v>
      </c>
      <c r="Y1805" s="70"/>
      <c r="Z1805" s="68"/>
      <c r="AA1805" s="67"/>
      <c r="AB1805" s="69"/>
      <c r="AC1805" s="70"/>
      <c r="AD1805" s="70"/>
      <c r="AE1805" s="70"/>
      <c r="AF1805" s="70"/>
      <c r="AG1805" s="71"/>
      <c r="AH1805" s="67"/>
      <c r="AI1805" s="67"/>
      <c r="AJ1805" s="68"/>
      <c r="AK1805" s="69"/>
      <c r="AL1805" s="68"/>
      <c r="AM1805" s="67"/>
      <c r="AN1805" s="72"/>
      <c r="AO1805" s="68"/>
      <c r="AP1805" s="70"/>
      <c r="AQ1805" s="68"/>
      <c r="AR1805" s="72"/>
      <c r="AS1805" s="72"/>
      <c r="AT1805" s="72"/>
      <c r="AU1805" s="72"/>
      <c r="AV1805" s="72"/>
      <c r="AW1805" s="72"/>
      <c r="AX1805" s="73"/>
      <c r="AY1805" s="74"/>
      <c r="AZ1805" s="74"/>
      <c r="BA1805" s="74"/>
      <c r="BB1805" s="74"/>
      <c r="BC1805" s="74"/>
      <c r="BD1805" s="75"/>
      <c r="BE1805" s="75"/>
      <c r="BF1805" s="75"/>
      <c r="BG1805" s="75"/>
      <c r="BH1805" s="74"/>
      <c r="BI1805" s="74"/>
      <c r="BJ1805" s="74"/>
      <c r="BK1805" s="74"/>
      <c r="BL1805" s="74"/>
    </row>
    <row r="1806" spans="1:89" s="10" customFormat="1" ht="147" customHeight="1">
      <c r="A1806" s="219" t="s">
        <v>426</v>
      </c>
      <c r="B1806" s="219" t="s">
        <v>23</v>
      </c>
      <c r="C1806" s="238" t="s">
        <v>240</v>
      </c>
      <c r="D1806" s="554" t="s">
        <v>241</v>
      </c>
      <c r="E1806" s="221" t="s">
        <v>241</v>
      </c>
      <c r="F1806" s="224" t="s">
        <v>138</v>
      </c>
      <c r="G1806" s="238" t="s">
        <v>35</v>
      </c>
      <c r="H1806" s="238">
        <v>100</v>
      </c>
      <c r="I1806" s="238">
        <v>470000000</v>
      </c>
      <c r="J1806" s="232" t="s">
        <v>532</v>
      </c>
      <c r="K1806" s="218" t="s">
        <v>205</v>
      </c>
      <c r="L1806" s="232" t="s">
        <v>113</v>
      </c>
      <c r="M1806" s="232"/>
      <c r="N1806" s="225" t="s">
        <v>206</v>
      </c>
      <c r="O1806" s="219" t="s">
        <v>28</v>
      </c>
      <c r="P1806" s="239"/>
      <c r="Q1806" s="238" t="s">
        <v>116</v>
      </c>
      <c r="R1806" s="240"/>
      <c r="S1806" s="241"/>
      <c r="T1806" s="241">
        <v>96428.57</v>
      </c>
      <c r="U1806" s="252">
        <f>T1806*1.12</f>
        <v>107999.99840000001</v>
      </c>
      <c r="V1806" s="287"/>
      <c r="W1806" s="218" t="s">
        <v>262</v>
      </c>
      <c r="X1806" s="240"/>
      <c r="Y1806" s="137"/>
      <c r="Z1806" s="368"/>
      <c r="AA1806" s="434"/>
      <c r="AB1806" s="435"/>
      <c r="AC1806" s="449"/>
      <c r="AD1806" s="449"/>
      <c r="AE1806" s="449"/>
      <c r="AF1806" s="449"/>
      <c r="AG1806" s="408"/>
      <c r="AH1806" s="434"/>
      <c r="AI1806" s="434"/>
      <c r="AJ1806" s="368"/>
      <c r="AK1806" s="435"/>
      <c r="AL1806" s="368"/>
      <c r="AM1806" s="74"/>
      <c r="AN1806" s="74"/>
      <c r="AO1806" s="74"/>
      <c r="AP1806" s="449"/>
      <c r="AQ1806" s="74"/>
      <c r="AR1806" s="74"/>
      <c r="AS1806" s="74"/>
      <c r="AT1806" s="74"/>
      <c r="AU1806" s="74"/>
      <c r="AV1806" s="74"/>
      <c r="AW1806" s="74"/>
      <c r="AX1806" s="74"/>
      <c r="AY1806" s="74"/>
      <c r="AZ1806" s="74"/>
      <c r="BA1806" s="74"/>
      <c r="BB1806" s="74"/>
      <c r="BC1806" s="74"/>
      <c r="BD1806" s="75"/>
      <c r="BE1806" s="75"/>
      <c r="BF1806" s="75"/>
      <c r="BG1806" s="75"/>
      <c r="BH1806" s="74"/>
      <c r="BI1806" s="74"/>
      <c r="BJ1806" s="74"/>
      <c r="BK1806" s="74"/>
      <c r="BL1806" s="74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</row>
    <row r="1807" spans="1:89" s="10" customFormat="1" ht="83.25" customHeight="1">
      <c r="A1807" s="219" t="s">
        <v>427</v>
      </c>
      <c r="B1807" s="219" t="s">
        <v>23</v>
      </c>
      <c r="C1807" s="554" t="s">
        <v>333</v>
      </c>
      <c r="D1807" s="554" t="s">
        <v>334</v>
      </c>
      <c r="E1807" s="221" t="s">
        <v>335</v>
      </c>
      <c r="F1807" s="219" t="s">
        <v>536</v>
      </c>
      <c r="G1807" s="238" t="s">
        <v>35</v>
      </c>
      <c r="H1807" s="238">
        <v>90</v>
      </c>
      <c r="I1807" s="238">
        <v>470000000</v>
      </c>
      <c r="J1807" s="232" t="s">
        <v>532</v>
      </c>
      <c r="K1807" s="218" t="s">
        <v>205</v>
      </c>
      <c r="L1807" s="226" t="s">
        <v>197</v>
      </c>
      <c r="M1807" s="232"/>
      <c r="N1807" s="225" t="s">
        <v>206</v>
      </c>
      <c r="O1807" s="219" t="s">
        <v>28</v>
      </c>
      <c r="P1807" s="239"/>
      <c r="Q1807" s="238" t="s">
        <v>116</v>
      </c>
      <c r="R1807" s="240"/>
      <c r="S1807" s="241"/>
      <c r="T1807" s="241">
        <v>0</v>
      </c>
      <c r="U1807" s="252">
        <v>0</v>
      </c>
      <c r="V1807" s="547" t="s">
        <v>401</v>
      </c>
      <c r="W1807" s="218" t="s">
        <v>262</v>
      </c>
      <c r="X1807" s="240"/>
      <c r="Y1807" s="105"/>
      <c r="Z1807" s="74"/>
      <c r="AA1807" s="22"/>
      <c r="AB1807" s="141"/>
      <c r="AC1807" s="248"/>
      <c r="AD1807" s="248"/>
      <c r="AE1807" s="248"/>
      <c r="AF1807" s="248"/>
      <c r="AG1807" s="293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1"/>
      <c r="BE1807" s="11"/>
      <c r="BF1807" s="11"/>
      <c r="BG1807" s="1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</row>
    <row r="1808" spans="1:89" s="10" customFormat="1" ht="83.25" customHeight="1">
      <c r="A1808" s="219" t="s">
        <v>3189</v>
      </c>
      <c r="B1808" s="219" t="s">
        <v>23</v>
      </c>
      <c r="C1808" s="554" t="s">
        <v>333</v>
      </c>
      <c r="D1808" s="554" t="s">
        <v>334</v>
      </c>
      <c r="E1808" s="221" t="s">
        <v>335</v>
      </c>
      <c r="F1808" s="219" t="s">
        <v>536</v>
      </c>
      <c r="G1808" s="238" t="s">
        <v>35</v>
      </c>
      <c r="H1808" s="238">
        <v>90</v>
      </c>
      <c r="I1808" s="238">
        <v>470000000</v>
      </c>
      <c r="J1808" s="232" t="s">
        <v>532</v>
      </c>
      <c r="K1808" s="218" t="s">
        <v>205</v>
      </c>
      <c r="L1808" s="226" t="s">
        <v>197</v>
      </c>
      <c r="M1808" s="232"/>
      <c r="N1808" s="225" t="s">
        <v>206</v>
      </c>
      <c r="O1808" s="219" t="s">
        <v>28</v>
      </c>
      <c r="P1808" s="239"/>
      <c r="Q1808" s="238" t="s">
        <v>116</v>
      </c>
      <c r="R1808" s="240"/>
      <c r="S1808" s="241"/>
      <c r="T1808" s="241">
        <v>18917567.779999997</v>
      </c>
      <c r="U1808" s="252">
        <f>T1808*1.12</f>
        <v>21187675.913599998</v>
      </c>
      <c r="V1808" s="547"/>
      <c r="W1808" s="218" t="s">
        <v>262</v>
      </c>
      <c r="X1808" s="240" t="s">
        <v>665</v>
      </c>
      <c r="Y1808" s="137"/>
      <c r="Z1808" s="368"/>
      <c r="AA1808" s="405"/>
      <c r="AB1808" s="403"/>
      <c r="AC1808" s="248"/>
      <c r="AD1808" s="248"/>
      <c r="AE1808" s="404"/>
      <c r="AF1808" s="404"/>
      <c r="AG1808" s="293"/>
      <c r="AH1808" s="22"/>
      <c r="AI1808" s="405"/>
      <c r="AJ1808" s="406"/>
      <c r="AK1808" s="403"/>
      <c r="AL1808" s="406"/>
      <c r="AM1808" s="22"/>
      <c r="AN1808" s="22"/>
      <c r="AO1808" s="22"/>
      <c r="AP1808" s="22"/>
      <c r="AQ1808" s="22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1"/>
      <c r="BE1808" s="11"/>
      <c r="BF1808" s="11"/>
      <c r="BG1808" s="1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</row>
    <row r="1809" spans="1:89" s="1" customFormat="1" ht="108" customHeight="1">
      <c r="A1809" s="219" t="s">
        <v>428</v>
      </c>
      <c r="B1809" s="219" t="s">
        <v>23</v>
      </c>
      <c r="C1809" s="221" t="s">
        <v>333</v>
      </c>
      <c r="D1809" s="221" t="s">
        <v>334</v>
      </c>
      <c r="E1809" s="221" t="s">
        <v>335</v>
      </c>
      <c r="F1809" s="219" t="s">
        <v>537</v>
      </c>
      <c r="G1809" s="238" t="s">
        <v>35</v>
      </c>
      <c r="H1809" s="238">
        <v>90</v>
      </c>
      <c r="I1809" s="238">
        <v>470000000</v>
      </c>
      <c r="J1809" s="232" t="s">
        <v>532</v>
      </c>
      <c r="K1809" s="218" t="s">
        <v>205</v>
      </c>
      <c r="L1809" s="226" t="s">
        <v>533</v>
      </c>
      <c r="M1809" s="232"/>
      <c r="N1809" s="225" t="s">
        <v>206</v>
      </c>
      <c r="O1809" s="219" t="s">
        <v>28</v>
      </c>
      <c r="P1809" s="239"/>
      <c r="Q1809" s="238" t="s">
        <v>116</v>
      </c>
      <c r="R1809" s="240"/>
      <c r="S1809" s="555"/>
      <c r="T1809" s="241">
        <v>0</v>
      </c>
      <c r="U1809" s="252">
        <f>T1809*1.12</f>
        <v>0</v>
      </c>
      <c r="V1809" s="547" t="s">
        <v>401</v>
      </c>
      <c r="W1809" s="218" t="s">
        <v>262</v>
      </c>
      <c r="X1809" s="240"/>
      <c r="Y1809" s="70"/>
      <c r="Z1809" s="68"/>
      <c r="AA1809" s="67"/>
      <c r="AB1809" s="69"/>
      <c r="AC1809" s="70"/>
      <c r="AD1809" s="70"/>
      <c r="AE1809" s="70"/>
      <c r="AF1809" s="70"/>
      <c r="AG1809" s="71"/>
      <c r="AH1809" s="67"/>
      <c r="AI1809" s="67"/>
      <c r="AJ1809" s="68"/>
      <c r="AK1809" s="69"/>
      <c r="AL1809" s="68"/>
      <c r="AM1809" s="67"/>
      <c r="AN1809" s="72"/>
      <c r="AO1809" s="68"/>
      <c r="AP1809" s="72"/>
      <c r="AQ1809" s="68"/>
      <c r="AR1809" s="4"/>
      <c r="AS1809" s="4"/>
      <c r="AT1809" s="4"/>
      <c r="AU1809" s="4"/>
      <c r="AV1809" s="4"/>
      <c r="AW1809" s="4"/>
      <c r="AX1809" s="8"/>
      <c r="BD1809" s="11"/>
      <c r="BE1809" s="11"/>
      <c r="BF1809" s="11"/>
      <c r="BG1809" s="11"/>
    </row>
    <row r="1810" spans="1:89" s="1" customFormat="1" ht="108" customHeight="1">
      <c r="A1810" s="219" t="s">
        <v>3727</v>
      </c>
      <c r="B1810" s="219" t="s">
        <v>23</v>
      </c>
      <c r="C1810" s="221" t="s">
        <v>333</v>
      </c>
      <c r="D1810" s="221" t="s">
        <v>334</v>
      </c>
      <c r="E1810" s="221" t="s">
        <v>335</v>
      </c>
      <c r="F1810" s="219" t="s">
        <v>537</v>
      </c>
      <c r="G1810" s="238" t="s">
        <v>35</v>
      </c>
      <c r="H1810" s="238">
        <v>90</v>
      </c>
      <c r="I1810" s="238">
        <v>470000000</v>
      </c>
      <c r="J1810" s="232" t="s">
        <v>532</v>
      </c>
      <c r="K1810" s="218" t="s">
        <v>205</v>
      </c>
      <c r="L1810" s="226" t="s">
        <v>533</v>
      </c>
      <c r="M1810" s="232"/>
      <c r="N1810" s="225" t="s">
        <v>206</v>
      </c>
      <c r="O1810" s="219" t="s">
        <v>28</v>
      </c>
      <c r="P1810" s="239"/>
      <c r="Q1810" s="238" t="s">
        <v>116</v>
      </c>
      <c r="R1810" s="240"/>
      <c r="S1810" s="555"/>
      <c r="T1810" s="241">
        <v>11983407.810000001</v>
      </c>
      <c r="U1810" s="252">
        <f>T1810*1.12</f>
        <v>13421416.747200001</v>
      </c>
      <c r="V1810" s="547"/>
      <c r="W1810" s="218" t="s">
        <v>262</v>
      </c>
      <c r="X1810" s="240" t="s">
        <v>665</v>
      </c>
      <c r="Y1810" s="70"/>
      <c r="Z1810" s="68"/>
      <c r="AA1810" s="67"/>
      <c r="AB1810" s="69"/>
      <c r="AC1810" s="70"/>
      <c r="AD1810" s="70"/>
      <c r="AE1810" s="70"/>
      <c r="AF1810" s="70"/>
      <c r="AG1810" s="71"/>
      <c r="AH1810" s="67"/>
      <c r="AI1810" s="67"/>
      <c r="AJ1810" s="68"/>
      <c r="AK1810" s="69"/>
      <c r="AL1810" s="68"/>
      <c r="AM1810" s="67"/>
      <c r="AN1810" s="72"/>
      <c r="AO1810" s="68"/>
      <c r="AP1810" s="72"/>
      <c r="AQ1810" s="68"/>
      <c r="AR1810" s="4"/>
      <c r="AS1810" s="4"/>
      <c r="AT1810" s="4"/>
      <c r="AU1810" s="4"/>
      <c r="AV1810" s="4"/>
      <c r="AW1810" s="4"/>
      <c r="AX1810" s="8"/>
      <c r="BD1810" s="11"/>
      <c r="BE1810" s="11"/>
      <c r="BF1810" s="11"/>
      <c r="BG1810" s="11"/>
    </row>
    <row r="1811" spans="1:89" s="1" customFormat="1" ht="51" customHeight="1">
      <c r="A1811" s="219" t="s">
        <v>429</v>
      </c>
      <c r="B1811" s="219" t="s">
        <v>23</v>
      </c>
      <c r="C1811" s="221" t="s">
        <v>333</v>
      </c>
      <c r="D1811" s="221" t="s">
        <v>334</v>
      </c>
      <c r="E1811" s="221" t="s">
        <v>335</v>
      </c>
      <c r="F1811" s="219" t="s">
        <v>338</v>
      </c>
      <c r="G1811" s="238" t="s">
        <v>24</v>
      </c>
      <c r="H1811" s="238">
        <v>90</v>
      </c>
      <c r="I1811" s="238">
        <v>470000000</v>
      </c>
      <c r="J1811" s="232" t="s">
        <v>532</v>
      </c>
      <c r="K1811" s="218" t="s">
        <v>205</v>
      </c>
      <c r="L1811" s="226" t="s">
        <v>113</v>
      </c>
      <c r="M1811" s="232"/>
      <c r="N1811" s="225" t="s">
        <v>206</v>
      </c>
      <c r="O1811" s="219" t="s">
        <v>28</v>
      </c>
      <c r="P1811" s="239"/>
      <c r="Q1811" s="238" t="s">
        <v>116</v>
      </c>
      <c r="R1811" s="240"/>
      <c r="S1811" s="555"/>
      <c r="T1811" s="241">
        <v>0</v>
      </c>
      <c r="U1811" s="252">
        <v>0</v>
      </c>
      <c r="V1811" s="547"/>
      <c r="W1811" s="218" t="s">
        <v>262</v>
      </c>
      <c r="X1811" s="240"/>
      <c r="Y1811" s="70"/>
      <c r="Z1811" s="68"/>
      <c r="AA1811" s="67"/>
      <c r="AB1811" s="69"/>
      <c r="AC1811" s="70"/>
      <c r="AD1811" s="70"/>
      <c r="AE1811" s="70"/>
      <c r="AF1811" s="70"/>
      <c r="AG1811" s="71"/>
      <c r="AH1811" s="67"/>
      <c r="AI1811" s="67"/>
      <c r="AJ1811" s="68"/>
      <c r="AK1811" s="69"/>
      <c r="AL1811" s="68"/>
      <c r="AM1811" s="67"/>
      <c r="AN1811" s="72"/>
      <c r="AO1811" s="68"/>
      <c r="AP1811" s="72"/>
      <c r="AQ1811" s="68"/>
      <c r="AR1811" s="4"/>
      <c r="AS1811" s="4"/>
      <c r="AT1811" s="4"/>
      <c r="AU1811" s="4"/>
      <c r="AV1811" s="4"/>
      <c r="AW1811" s="4"/>
      <c r="AX1811" s="8"/>
      <c r="BD1811" s="11"/>
      <c r="BE1811" s="11"/>
      <c r="BF1811" s="11"/>
      <c r="BG1811" s="11"/>
    </row>
    <row r="1812" spans="1:89" s="10" customFormat="1" ht="53.25" customHeight="1">
      <c r="A1812" s="219" t="s">
        <v>430</v>
      </c>
      <c r="B1812" s="219" t="s">
        <v>23</v>
      </c>
      <c r="C1812" s="238" t="s">
        <v>323</v>
      </c>
      <c r="D1812" s="232" t="s">
        <v>324</v>
      </c>
      <c r="E1812" s="232" t="s">
        <v>324</v>
      </c>
      <c r="F1812" s="553" t="s">
        <v>141</v>
      </c>
      <c r="G1812" s="238" t="s">
        <v>35</v>
      </c>
      <c r="H1812" s="238">
        <v>90</v>
      </c>
      <c r="I1812" s="238">
        <v>470000000</v>
      </c>
      <c r="J1812" s="232" t="s">
        <v>532</v>
      </c>
      <c r="K1812" s="218" t="s">
        <v>205</v>
      </c>
      <c r="L1812" s="226" t="s">
        <v>197</v>
      </c>
      <c r="M1812" s="232"/>
      <c r="N1812" s="225" t="s">
        <v>206</v>
      </c>
      <c r="O1812" s="219" t="s">
        <v>28</v>
      </c>
      <c r="P1812" s="239"/>
      <c r="Q1812" s="238" t="s">
        <v>116</v>
      </c>
      <c r="R1812" s="240"/>
      <c r="S1812" s="241"/>
      <c r="T1812" s="241">
        <v>0</v>
      </c>
      <c r="U1812" s="252">
        <f t="shared" ref="U1812:U1817" si="63">T1812*1.12</f>
        <v>0</v>
      </c>
      <c r="V1812" s="547" t="s">
        <v>401</v>
      </c>
      <c r="W1812" s="218" t="s">
        <v>262</v>
      </c>
      <c r="X1812" s="240"/>
      <c r="Y1812" s="105"/>
      <c r="Z1812" s="74"/>
      <c r="AA1812" s="22"/>
      <c r="AB1812" s="141"/>
      <c r="AC1812" s="248"/>
      <c r="AD1812" s="248"/>
      <c r="AE1812" s="248"/>
      <c r="AF1812" s="248"/>
      <c r="AG1812" s="293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1"/>
      <c r="BE1812" s="11"/>
      <c r="BF1812" s="11"/>
      <c r="BG1812" s="1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</row>
    <row r="1813" spans="1:89" s="10" customFormat="1" ht="63">
      <c r="A1813" s="219" t="s">
        <v>3725</v>
      </c>
      <c r="B1813" s="219" t="s">
        <v>23</v>
      </c>
      <c r="C1813" s="238" t="s">
        <v>323</v>
      </c>
      <c r="D1813" s="232" t="s">
        <v>324</v>
      </c>
      <c r="E1813" s="232" t="s">
        <v>324</v>
      </c>
      <c r="F1813" s="553" t="s">
        <v>141</v>
      </c>
      <c r="G1813" s="238" t="s">
        <v>35</v>
      </c>
      <c r="H1813" s="238">
        <v>90</v>
      </c>
      <c r="I1813" s="238">
        <v>470000000</v>
      </c>
      <c r="J1813" s="232" t="s">
        <v>532</v>
      </c>
      <c r="K1813" s="218" t="s">
        <v>205</v>
      </c>
      <c r="L1813" s="226" t="s">
        <v>197</v>
      </c>
      <c r="M1813" s="232"/>
      <c r="N1813" s="225" t="s">
        <v>206</v>
      </c>
      <c r="O1813" s="219" t="s">
        <v>28</v>
      </c>
      <c r="P1813" s="239"/>
      <c r="Q1813" s="238" t="s">
        <v>116</v>
      </c>
      <c r="R1813" s="240"/>
      <c r="S1813" s="241"/>
      <c r="T1813" s="241">
        <v>6447999.9999999991</v>
      </c>
      <c r="U1813" s="252">
        <f t="shared" si="63"/>
        <v>7221760</v>
      </c>
      <c r="V1813" s="547"/>
      <c r="W1813" s="218" t="s">
        <v>262</v>
      </c>
      <c r="X1813" s="240" t="s">
        <v>665</v>
      </c>
      <c r="Y1813" s="137"/>
      <c r="Z1813" s="368"/>
      <c r="AA1813" s="434"/>
      <c r="AB1813" s="435"/>
      <c r="AC1813" s="449"/>
      <c r="AD1813" s="449"/>
      <c r="AE1813" s="449"/>
      <c r="AF1813" s="449"/>
      <c r="AG1813" s="408"/>
      <c r="AH1813" s="434"/>
      <c r="AI1813" s="434"/>
      <c r="AJ1813" s="368"/>
      <c r="AK1813" s="435"/>
      <c r="AL1813" s="368"/>
      <c r="AM1813" s="434"/>
      <c r="AN1813" s="434"/>
      <c r="AO1813" s="405"/>
      <c r="AP1813" s="405"/>
      <c r="AQ1813" s="22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1"/>
      <c r="BE1813" s="11"/>
      <c r="BF1813" s="11"/>
      <c r="BG1813" s="1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</row>
    <row r="1814" spans="1:89" s="10" customFormat="1" ht="63">
      <c r="A1814" s="219" t="s">
        <v>431</v>
      </c>
      <c r="B1814" s="219" t="s">
        <v>23</v>
      </c>
      <c r="C1814" s="238" t="s">
        <v>323</v>
      </c>
      <c r="D1814" s="232" t="s">
        <v>324</v>
      </c>
      <c r="E1814" s="232" t="s">
        <v>324</v>
      </c>
      <c r="F1814" s="553" t="s">
        <v>142</v>
      </c>
      <c r="G1814" s="238" t="s">
        <v>35</v>
      </c>
      <c r="H1814" s="238">
        <v>90</v>
      </c>
      <c r="I1814" s="238">
        <v>470000000</v>
      </c>
      <c r="J1814" s="232" t="s">
        <v>532</v>
      </c>
      <c r="K1814" s="218" t="s">
        <v>205</v>
      </c>
      <c r="L1814" s="226" t="s">
        <v>533</v>
      </c>
      <c r="M1814" s="232"/>
      <c r="N1814" s="225" t="s">
        <v>206</v>
      </c>
      <c r="O1814" s="219" t="s">
        <v>28</v>
      </c>
      <c r="P1814" s="290"/>
      <c r="Q1814" s="238" t="s">
        <v>116</v>
      </c>
      <c r="R1814" s="240"/>
      <c r="S1814" s="241"/>
      <c r="T1814" s="241">
        <v>0</v>
      </c>
      <c r="U1814" s="252">
        <f t="shared" si="63"/>
        <v>0</v>
      </c>
      <c r="V1814" s="547" t="s">
        <v>401</v>
      </c>
      <c r="W1814" s="218" t="s">
        <v>262</v>
      </c>
      <c r="X1814" s="240"/>
      <c r="Y1814" s="137"/>
      <c r="Z1814" s="368"/>
      <c r="AA1814" s="447"/>
      <c r="AB1814" s="435"/>
      <c r="AC1814" s="449"/>
      <c r="AD1814" s="449"/>
      <c r="AE1814" s="449"/>
      <c r="AF1814" s="449"/>
      <c r="AG1814" s="408"/>
      <c r="AH1814" s="434"/>
      <c r="AI1814" s="434"/>
      <c r="AJ1814" s="368"/>
      <c r="AK1814" s="435"/>
      <c r="AL1814" s="368"/>
      <c r="AM1814" s="434"/>
      <c r="AN1814" s="434"/>
      <c r="AO1814" s="405"/>
      <c r="AP1814" s="405"/>
      <c r="AQ1814" s="22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1"/>
      <c r="BE1814" s="11"/>
      <c r="BF1814" s="11"/>
      <c r="BG1814" s="1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</row>
    <row r="1815" spans="1:89" s="10" customFormat="1" ht="63">
      <c r="A1815" s="219" t="s">
        <v>3726</v>
      </c>
      <c r="B1815" s="219" t="s">
        <v>23</v>
      </c>
      <c r="C1815" s="238" t="s">
        <v>323</v>
      </c>
      <c r="D1815" s="232" t="s">
        <v>324</v>
      </c>
      <c r="E1815" s="232" t="s">
        <v>324</v>
      </c>
      <c r="F1815" s="553" t="s">
        <v>142</v>
      </c>
      <c r="G1815" s="238" t="s">
        <v>35</v>
      </c>
      <c r="H1815" s="238">
        <v>90</v>
      </c>
      <c r="I1815" s="238">
        <v>470000000</v>
      </c>
      <c r="J1815" s="232" t="s">
        <v>532</v>
      </c>
      <c r="K1815" s="218" t="s">
        <v>205</v>
      </c>
      <c r="L1815" s="226" t="s">
        <v>533</v>
      </c>
      <c r="M1815" s="232"/>
      <c r="N1815" s="225" t="s">
        <v>206</v>
      </c>
      <c r="O1815" s="219" t="s">
        <v>28</v>
      </c>
      <c r="P1815" s="290"/>
      <c r="Q1815" s="238" t="s">
        <v>116</v>
      </c>
      <c r="R1815" s="240"/>
      <c r="S1815" s="241"/>
      <c r="T1815" s="241">
        <v>271050</v>
      </c>
      <c r="U1815" s="252">
        <f t="shared" si="63"/>
        <v>303576</v>
      </c>
      <c r="V1815" s="547"/>
      <c r="W1815" s="218" t="s">
        <v>262</v>
      </c>
      <c r="X1815" s="240" t="s">
        <v>665</v>
      </c>
      <c r="Y1815" s="137"/>
      <c r="Z1815" s="368"/>
      <c r="AA1815" s="434"/>
      <c r="AB1815" s="435"/>
      <c r="AC1815" s="449"/>
      <c r="AD1815" s="449"/>
      <c r="AE1815" s="449"/>
      <c r="AF1815" s="449"/>
      <c r="AG1815" s="408"/>
      <c r="AH1815" s="434"/>
      <c r="AI1815" s="434"/>
      <c r="AJ1815" s="368"/>
      <c r="AK1815" s="435"/>
      <c r="AL1815" s="368"/>
      <c r="AM1815" s="434"/>
      <c r="AN1815" s="434"/>
      <c r="AO1815" s="405"/>
      <c r="AP1815" s="405"/>
      <c r="AQ1815" s="22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1"/>
      <c r="BE1815" s="11"/>
      <c r="BF1815" s="11"/>
      <c r="BG1815" s="1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</row>
    <row r="1816" spans="1:89" s="10" customFormat="1" ht="77.25" customHeight="1">
      <c r="A1816" s="372" t="s">
        <v>432</v>
      </c>
      <c r="B1816" s="372" t="s">
        <v>23</v>
      </c>
      <c r="C1816" s="103" t="s">
        <v>323</v>
      </c>
      <c r="D1816" s="63" t="s">
        <v>324</v>
      </c>
      <c r="E1816" s="63" t="s">
        <v>324</v>
      </c>
      <c r="F1816" s="556" t="s">
        <v>583</v>
      </c>
      <c r="G1816" s="103" t="s">
        <v>24</v>
      </c>
      <c r="H1816" s="103">
        <v>90</v>
      </c>
      <c r="I1816" s="103">
        <v>470000000</v>
      </c>
      <c r="J1816" s="63" t="s">
        <v>532</v>
      </c>
      <c r="K1816" s="62" t="s">
        <v>205</v>
      </c>
      <c r="L1816" s="85" t="s">
        <v>584</v>
      </c>
      <c r="M1816" s="63"/>
      <c r="N1816" s="64" t="s">
        <v>206</v>
      </c>
      <c r="O1816" s="372" t="s">
        <v>28</v>
      </c>
      <c r="P1816" s="557"/>
      <c r="Q1816" s="103" t="s">
        <v>116</v>
      </c>
      <c r="R1816" s="545"/>
      <c r="S1816" s="101"/>
      <c r="T1816" s="101">
        <v>0</v>
      </c>
      <c r="U1816" s="90">
        <f t="shared" si="63"/>
        <v>0</v>
      </c>
      <c r="V1816" s="558"/>
      <c r="W1816" s="62" t="s">
        <v>262</v>
      </c>
      <c r="X1816" s="545"/>
      <c r="Y1816" s="137"/>
      <c r="Z1816" s="368"/>
      <c r="AA1816" s="402"/>
      <c r="AB1816" s="403"/>
      <c r="AC1816" s="404"/>
      <c r="AD1816" s="404"/>
      <c r="AE1816" s="404"/>
      <c r="AF1816" s="404"/>
      <c r="AG1816" s="293"/>
      <c r="AH1816" s="22"/>
      <c r="AI1816" s="405"/>
      <c r="AJ1816" s="406"/>
      <c r="AK1816" s="403"/>
      <c r="AL1816" s="406"/>
      <c r="AM1816" s="22"/>
      <c r="AN1816" s="22"/>
      <c r="AO1816" s="22"/>
      <c r="AP1816" s="22"/>
      <c r="AQ1816" s="22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1"/>
      <c r="BE1816" s="11"/>
      <c r="BF1816" s="11"/>
      <c r="BG1816" s="1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</row>
    <row r="1817" spans="1:89" s="10" customFormat="1" ht="76.5" customHeight="1">
      <c r="A1817" s="219" t="s">
        <v>433</v>
      </c>
      <c r="B1817" s="219" t="s">
        <v>23</v>
      </c>
      <c r="C1817" s="221" t="s">
        <v>331</v>
      </c>
      <c r="D1817" s="221" t="s">
        <v>332</v>
      </c>
      <c r="E1817" s="221" t="s">
        <v>332</v>
      </c>
      <c r="F1817" s="219" t="s">
        <v>143</v>
      </c>
      <c r="G1817" s="238" t="s">
        <v>35</v>
      </c>
      <c r="H1817" s="238">
        <v>90</v>
      </c>
      <c r="I1817" s="238">
        <v>470000000</v>
      </c>
      <c r="J1817" s="232" t="s">
        <v>532</v>
      </c>
      <c r="K1817" s="218" t="s">
        <v>205</v>
      </c>
      <c r="L1817" s="232" t="s">
        <v>519</v>
      </c>
      <c r="M1817" s="232"/>
      <c r="N1817" s="225" t="s">
        <v>206</v>
      </c>
      <c r="O1817" s="219" t="s">
        <v>28</v>
      </c>
      <c r="P1817" s="239"/>
      <c r="Q1817" s="238" t="s">
        <v>116</v>
      </c>
      <c r="R1817" s="240"/>
      <c r="S1817" s="241"/>
      <c r="T1817" s="241">
        <v>269634.96000000002</v>
      </c>
      <c r="U1817" s="252">
        <f t="shared" si="63"/>
        <v>301991.15520000004</v>
      </c>
      <c r="V1817" s="287"/>
      <c r="W1817" s="218" t="s">
        <v>262</v>
      </c>
      <c r="X1817" s="240"/>
      <c r="Y1817" s="137"/>
      <c r="Z1817" s="368"/>
      <c r="AA1817" s="405"/>
      <c r="AB1817" s="403"/>
      <c r="AC1817" s="404"/>
      <c r="AD1817" s="404"/>
      <c r="AE1817" s="404"/>
      <c r="AF1817" s="404"/>
      <c r="AG1817" s="411"/>
      <c r="AH1817" s="405"/>
      <c r="AI1817" s="405"/>
      <c r="AJ1817" s="406"/>
      <c r="AK1817" s="403"/>
      <c r="AL1817" s="406"/>
      <c r="AM1817" s="22"/>
      <c r="AN1817" s="22"/>
      <c r="AO1817" s="22"/>
      <c r="AP1817" s="22"/>
      <c r="AQ1817" s="22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1"/>
      <c r="BE1817" s="11"/>
      <c r="BF1817" s="11"/>
      <c r="BG1817" s="1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</row>
    <row r="1818" spans="1:89" s="10" customFormat="1" ht="78.75">
      <c r="A1818" s="219" t="s">
        <v>434</v>
      </c>
      <c r="B1818" s="219" t="s">
        <v>23</v>
      </c>
      <c r="C1818" s="221" t="s">
        <v>325</v>
      </c>
      <c r="D1818" s="221" t="s">
        <v>326</v>
      </c>
      <c r="E1818" s="221" t="s">
        <v>326</v>
      </c>
      <c r="F1818" s="219" t="s">
        <v>144</v>
      </c>
      <c r="G1818" s="238" t="s">
        <v>40</v>
      </c>
      <c r="H1818" s="238">
        <v>90</v>
      </c>
      <c r="I1818" s="238">
        <v>470000000</v>
      </c>
      <c r="J1818" s="232" t="s">
        <v>532</v>
      </c>
      <c r="K1818" s="218" t="s">
        <v>205</v>
      </c>
      <c r="L1818" s="232" t="s">
        <v>145</v>
      </c>
      <c r="M1818" s="232"/>
      <c r="N1818" s="225" t="s">
        <v>206</v>
      </c>
      <c r="O1818" s="219" t="s">
        <v>28</v>
      </c>
      <c r="P1818" s="239"/>
      <c r="Q1818" s="238" t="s">
        <v>116</v>
      </c>
      <c r="R1818" s="240"/>
      <c r="S1818" s="241"/>
      <c r="T1818" s="241">
        <v>0</v>
      </c>
      <c r="U1818" s="252">
        <v>0</v>
      </c>
      <c r="V1818" s="547"/>
      <c r="W1818" s="218" t="s">
        <v>262</v>
      </c>
      <c r="X1818" s="240"/>
      <c r="Y1818" s="70"/>
      <c r="Z1818" s="68"/>
      <c r="AA1818" s="67"/>
      <c r="AB1818" s="69"/>
      <c r="AC1818" s="70"/>
      <c r="AD1818" s="70"/>
      <c r="AE1818" s="70"/>
      <c r="AF1818" s="70"/>
      <c r="AG1818" s="71"/>
      <c r="AH1818" s="67"/>
      <c r="AI1818" s="67"/>
      <c r="AJ1818" s="68"/>
      <c r="AK1818" s="69"/>
      <c r="AL1818" s="68"/>
      <c r="AM1818" s="22"/>
      <c r="AN1818" s="22"/>
      <c r="AO1818" s="22"/>
      <c r="AP1818" s="22"/>
      <c r="AQ1818" s="22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1"/>
      <c r="BE1818" s="11"/>
      <c r="BF1818" s="11"/>
      <c r="BG1818" s="1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</row>
    <row r="1819" spans="1:89" s="10" customFormat="1" ht="78.75">
      <c r="A1819" s="219" t="s">
        <v>3161</v>
      </c>
      <c r="B1819" s="219" t="s">
        <v>23</v>
      </c>
      <c r="C1819" s="221" t="s">
        <v>325</v>
      </c>
      <c r="D1819" s="221" t="s">
        <v>326</v>
      </c>
      <c r="E1819" s="221" t="s">
        <v>326</v>
      </c>
      <c r="F1819" s="219" t="s">
        <v>144</v>
      </c>
      <c r="G1819" s="238" t="s">
        <v>40</v>
      </c>
      <c r="H1819" s="238">
        <v>90</v>
      </c>
      <c r="I1819" s="238">
        <v>470000000</v>
      </c>
      <c r="J1819" s="232" t="s">
        <v>532</v>
      </c>
      <c r="K1819" s="218" t="s">
        <v>205</v>
      </c>
      <c r="L1819" s="232" t="s">
        <v>145</v>
      </c>
      <c r="M1819" s="232"/>
      <c r="N1819" s="225" t="s">
        <v>3163</v>
      </c>
      <c r="O1819" s="219" t="s">
        <v>28</v>
      </c>
      <c r="P1819" s="239"/>
      <c r="Q1819" s="238" t="s">
        <v>116</v>
      </c>
      <c r="R1819" s="240"/>
      <c r="S1819" s="241"/>
      <c r="T1819" s="241">
        <v>1890000.16</v>
      </c>
      <c r="U1819" s="252">
        <f>T1819*1.12</f>
        <v>2116800.1792000001</v>
      </c>
      <c r="V1819" s="547"/>
      <c r="W1819" s="218" t="s">
        <v>262</v>
      </c>
      <c r="X1819" s="240" t="s">
        <v>739</v>
      </c>
      <c r="Y1819" s="70"/>
      <c r="Z1819" s="68"/>
      <c r="AA1819" s="67"/>
      <c r="AB1819" s="69"/>
      <c r="AC1819" s="70"/>
      <c r="AD1819" s="70"/>
      <c r="AE1819" s="70"/>
      <c r="AF1819" s="70"/>
      <c r="AG1819" s="71"/>
      <c r="AH1819" s="67"/>
      <c r="AI1819" s="67"/>
      <c r="AJ1819" s="68"/>
      <c r="AK1819" s="69"/>
      <c r="AL1819" s="68"/>
      <c r="AM1819" s="74"/>
      <c r="AN1819" s="74"/>
      <c r="AO1819" s="74"/>
      <c r="AP1819" s="449"/>
      <c r="AQ1819" s="74"/>
      <c r="AR1819" s="74"/>
      <c r="AS1819" s="74"/>
      <c r="AT1819" s="74"/>
      <c r="AU1819" s="74"/>
      <c r="AV1819" s="74"/>
      <c r="AW1819" s="74"/>
      <c r="AX1819" s="74"/>
      <c r="AY1819" s="74"/>
      <c r="AZ1819" s="74"/>
      <c r="BA1819" s="74"/>
      <c r="BB1819" s="74"/>
      <c r="BC1819" s="74"/>
      <c r="BD1819" s="75"/>
      <c r="BE1819" s="75"/>
      <c r="BF1819" s="75"/>
      <c r="BG1819" s="75"/>
      <c r="BH1819" s="74"/>
      <c r="BI1819" s="74"/>
      <c r="BJ1819" s="74"/>
      <c r="BK1819" s="74"/>
      <c r="BL1819" s="74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</row>
    <row r="1820" spans="1:89" s="10" customFormat="1" ht="66" customHeight="1">
      <c r="A1820" s="219" t="s">
        <v>3165</v>
      </c>
      <c r="B1820" s="219" t="s">
        <v>23</v>
      </c>
      <c r="C1820" s="221" t="s">
        <v>325</v>
      </c>
      <c r="D1820" s="221" t="s">
        <v>326</v>
      </c>
      <c r="E1820" s="221" t="s">
        <v>326</v>
      </c>
      <c r="F1820" s="219" t="s">
        <v>144</v>
      </c>
      <c r="G1820" s="238" t="s">
        <v>35</v>
      </c>
      <c r="H1820" s="238">
        <v>90</v>
      </c>
      <c r="I1820" s="238">
        <v>470000000</v>
      </c>
      <c r="J1820" s="232" t="s">
        <v>532</v>
      </c>
      <c r="K1820" s="218" t="s">
        <v>205</v>
      </c>
      <c r="L1820" s="232" t="s">
        <v>145</v>
      </c>
      <c r="M1820" s="232"/>
      <c r="N1820" s="225" t="s">
        <v>3164</v>
      </c>
      <c r="O1820" s="219" t="s">
        <v>28</v>
      </c>
      <c r="P1820" s="239"/>
      <c r="Q1820" s="238" t="s">
        <v>116</v>
      </c>
      <c r="R1820" s="240"/>
      <c r="S1820" s="241"/>
      <c r="T1820" s="241">
        <v>217587.51</v>
      </c>
      <c r="U1820" s="252">
        <f>T1820*1.12</f>
        <v>243698.01120000004</v>
      </c>
      <c r="V1820" s="547"/>
      <c r="W1820" s="218" t="s">
        <v>262</v>
      </c>
      <c r="X1820" s="240"/>
      <c r="Y1820" s="70"/>
      <c r="Z1820" s="68"/>
      <c r="AA1820" s="67"/>
      <c r="AB1820" s="69"/>
      <c r="AC1820" s="70"/>
      <c r="AD1820" s="70"/>
      <c r="AE1820" s="70"/>
      <c r="AF1820" s="70"/>
      <c r="AG1820" s="71"/>
      <c r="AH1820" s="67"/>
      <c r="AI1820" s="434"/>
      <c r="AJ1820" s="68"/>
      <c r="AK1820" s="69"/>
      <c r="AL1820" s="68"/>
      <c r="AM1820" s="74"/>
      <c r="AN1820" s="74"/>
      <c r="AO1820" s="74"/>
      <c r="AP1820" s="449"/>
      <c r="AQ1820" s="74"/>
      <c r="AR1820" s="74"/>
      <c r="AS1820" s="74"/>
      <c r="AT1820" s="74"/>
      <c r="AU1820" s="74"/>
      <c r="AV1820" s="74"/>
      <c r="AW1820" s="74"/>
      <c r="AX1820" s="74"/>
      <c r="AY1820" s="74"/>
      <c r="AZ1820" s="74"/>
      <c r="BA1820" s="74"/>
      <c r="BB1820" s="74"/>
      <c r="BC1820" s="74"/>
      <c r="BD1820" s="75"/>
      <c r="BE1820" s="75"/>
      <c r="BF1820" s="75"/>
      <c r="BG1820" s="75"/>
      <c r="BH1820" s="74"/>
      <c r="BI1820" s="74"/>
      <c r="BJ1820" s="74"/>
      <c r="BK1820" s="74"/>
      <c r="BL1820" s="74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</row>
    <row r="1821" spans="1:89" s="1" customFormat="1" ht="78.75">
      <c r="A1821" s="219" t="s">
        <v>435</v>
      </c>
      <c r="B1821" s="219" t="s">
        <v>23</v>
      </c>
      <c r="C1821" s="221" t="s">
        <v>325</v>
      </c>
      <c r="D1821" s="221" t="s">
        <v>326</v>
      </c>
      <c r="E1821" s="221" t="s">
        <v>326</v>
      </c>
      <c r="F1821" s="219" t="s">
        <v>386</v>
      </c>
      <c r="G1821" s="238" t="s">
        <v>40</v>
      </c>
      <c r="H1821" s="238">
        <v>90</v>
      </c>
      <c r="I1821" s="238">
        <v>470000000</v>
      </c>
      <c r="J1821" s="232" t="s">
        <v>532</v>
      </c>
      <c r="K1821" s="218" t="s">
        <v>205</v>
      </c>
      <c r="L1821" s="232" t="s">
        <v>146</v>
      </c>
      <c r="M1821" s="232"/>
      <c r="N1821" s="225" t="s">
        <v>206</v>
      </c>
      <c r="O1821" s="219" t="s">
        <v>28</v>
      </c>
      <c r="P1821" s="239"/>
      <c r="Q1821" s="238" t="s">
        <v>116</v>
      </c>
      <c r="R1821" s="240"/>
      <c r="S1821" s="241"/>
      <c r="T1821" s="241">
        <v>0</v>
      </c>
      <c r="U1821" s="252">
        <v>0</v>
      </c>
      <c r="V1821" s="547"/>
      <c r="W1821" s="218" t="s">
        <v>262</v>
      </c>
      <c r="X1821" s="240"/>
      <c r="Y1821" s="70"/>
      <c r="Z1821" s="68"/>
      <c r="AA1821" s="67"/>
      <c r="AB1821" s="69"/>
      <c r="AC1821" s="70"/>
      <c r="AD1821" s="70"/>
      <c r="AE1821" s="70"/>
      <c r="AF1821" s="70"/>
      <c r="AG1821" s="71"/>
      <c r="AH1821" s="67"/>
      <c r="AI1821" s="67"/>
      <c r="AJ1821" s="68"/>
      <c r="AK1821" s="69"/>
      <c r="AL1821" s="68"/>
      <c r="AM1821" s="67"/>
      <c r="AN1821" s="72"/>
      <c r="AO1821" s="68"/>
      <c r="AP1821" s="72"/>
      <c r="AQ1821" s="68"/>
      <c r="AR1821" s="4"/>
      <c r="AS1821" s="4"/>
      <c r="AT1821" s="4"/>
      <c r="AU1821" s="4"/>
      <c r="AV1821" s="4"/>
      <c r="AW1821" s="4"/>
      <c r="AX1821" s="8"/>
      <c r="BD1821" s="11"/>
      <c r="BE1821" s="11"/>
      <c r="BF1821" s="11"/>
      <c r="BG1821" s="11"/>
    </row>
    <row r="1822" spans="1:89" s="1" customFormat="1" ht="78.75">
      <c r="A1822" s="219" t="s">
        <v>3160</v>
      </c>
      <c r="B1822" s="219" t="s">
        <v>23</v>
      </c>
      <c r="C1822" s="221" t="s">
        <v>325</v>
      </c>
      <c r="D1822" s="221" t="s">
        <v>326</v>
      </c>
      <c r="E1822" s="221" t="s">
        <v>326</v>
      </c>
      <c r="F1822" s="219" t="s">
        <v>386</v>
      </c>
      <c r="G1822" s="238" t="s">
        <v>40</v>
      </c>
      <c r="H1822" s="238">
        <v>90</v>
      </c>
      <c r="I1822" s="238">
        <v>470000000</v>
      </c>
      <c r="J1822" s="232" t="s">
        <v>532</v>
      </c>
      <c r="K1822" s="218" t="s">
        <v>205</v>
      </c>
      <c r="L1822" s="232" t="s">
        <v>146</v>
      </c>
      <c r="M1822" s="232"/>
      <c r="N1822" s="225" t="s">
        <v>3163</v>
      </c>
      <c r="O1822" s="219" t="s">
        <v>28</v>
      </c>
      <c r="P1822" s="239"/>
      <c r="Q1822" s="238" t="s">
        <v>116</v>
      </c>
      <c r="R1822" s="240"/>
      <c r="S1822" s="241"/>
      <c r="T1822" s="241">
        <v>1429999.9999999998</v>
      </c>
      <c r="U1822" s="252">
        <f>T1822*1.12</f>
        <v>1601600</v>
      </c>
      <c r="V1822" s="547"/>
      <c r="W1822" s="218" t="s">
        <v>262</v>
      </c>
      <c r="X1822" s="240" t="s">
        <v>739</v>
      </c>
      <c r="Y1822" s="70"/>
      <c r="Z1822" s="68"/>
      <c r="AA1822" s="67"/>
      <c r="AB1822" s="69"/>
      <c r="AC1822" s="70"/>
      <c r="AD1822" s="70"/>
      <c r="AE1822" s="70"/>
      <c r="AF1822" s="70"/>
      <c r="AG1822" s="71"/>
      <c r="AH1822" s="67"/>
      <c r="AI1822" s="67"/>
      <c r="AJ1822" s="68"/>
      <c r="AK1822" s="69"/>
      <c r="AL1822" s="68"/>
      <c r="AM1822" s="67"/>
      <c r="AN1822" s="72"/>
      <c r="AO1822" s="68"/>
      <c r="AP1822" s="70"/>
      <c r="AQ1822" s="68"/>
      <c r="AR1822" s="72"/>
      <c r="AS1822" s="72"/>
      <c r="AT1822" s="72"/>
      <c r="AU1822" s="72"/>
      <c r="AV1822" s="72"/>
      <c r="AW1822" s="72"/>
      <c r="AX1822" s="73"/>
      <c r="AY1822" s="74"/>
      <c r="AZ1822" s="74"/>
      <c r="BA1822" s="74"/>
      <c r="BB1822" s="74"/>
      <c r="BC1822" s="74"/>
      <c r="BD1822" s="75"/>
      <c r="BE1822" s="75"/>
      <c r="BF1822" s="75"/>
      <c r="BG1822" s="75"/>
      <c r="BH1822" s="74"/>
      <c r="BI1822" s="74"/>
      <c r="BJ1822" s="74"/>
      <c r="BK1822" s="74"/>
      <c r="BL1822" s="74"/>
    </row>
    <row r="1823" spans="1:89" s="1" customFormat="1" ht="95.25" customHeight="1">
      <c r="A1823" s="219" t="s">
        <v>3166</v>
      </c>
      <c r="B1823" s="219" t="s">
        <v>23</v>
      </c>
      <c r="C1823" s="221" t="s">
        <v>325</v>
      </c>
      <c r="D1823" s="221" t="s">
        <v>326</v>
      </c>
      <c r="E1823" s="221" t="s">
        <v>326</v>
      </c>
      <c r="F1823" s="219" t="s">
        <v>386</v>
      </c>
      <c r="G1823" s="238" t="s">
        <v>35</v>
      </c>
      <c r="H1823" s="238">
        <v>90</v>
      </c>
      <c r="I1823" s="238">
        <v>470000000</v>
      </c>
      <c r="J1823" s="232" t="s">
        <v>532</v>
      </c>
      <c r="K1823" s="218" t="s">
        <v>205</v>
      </c>
      <c r="L1823" s="232" t="s">
        <v>145</v>
      </c>
      <c r="M1823" s="232"/>
      <c r="N1823" s="225" t="s">
        <v>3164</v>
      </c>
      <c r="O1823" s="219" t="s">
        <v>28</v>
      </c>
      <c r="P1823" s="239"/>
      <c r="Q1823" s="238" t="s">
        <v>116</v>
      </c>
      <c r="R1823" s="240"/>
      <c r="S1823" s="241"/>
      <c r="T1823" s="241">
        <v>155833.34</v>
      </c>
      <c r="U1823" s="252">
        <f>T1823*1.12</f>
        <v>174533.34080000001</v>
      </c>
      <c r="V1823" s="547"/>
      <c r="W1823" s="218" t="s">
        <v>262</v>
      </c>
      <c r="X1823" s="240"/>
      <c r="Y1823" s="70"/>
      <c r="Z1823" s="68"/>
      <c r="AA1823" s="67"/>
      <c r="AB1823" s="69"/>
      <c r="AC1823" s="70"/>
      <c r="AD1823" s="70"/>
      <c r="AE1823" s="70"/>
      <c r="AF1823" s="70"/>
      <c r="AG1823" s="71"/>
      <c r="AH1823" s="67"/>
      <c r="AI1823" s="67"/>
      <c r="AJ1823" s="68"/>
      <c r="AK1823" s="69"/>
      <c r="AL1823" s="68"/>
      <c r="AM1823" s="67"/>
      <c r="AN1823" s="72"/>
      <c r="AO1823" s="68"/>
      <c r="AP1823" s="70"/>
      <c r="AQ1823" s="68"/>
      <c r="AR1823" s="72"/>
      <c r="AS1823" s="72"/>
      <c r="AT1823" s="72"/>
      <c r="AU1823" s="72"/>
      <c r="AV1823" s="72"/>
      <c r="AW1823" s="72"/>
      <c r="AX1823" s="73"/>
      <c r="AY1823" s="74"/>
      <c r="AZ1823" s="74"/>
      <c r="BA1823" s="74"/>
      <c r="BB1823" s="74"/>
      <c r="BC1823" s="74"/>
      <c r="BD1823" s="75"/>
      <c r="BE1823" s="75"/>
      <c r="BF1823" s="75"/>
      <c r="BG1823" s="75"/>
      <c r="BH1823" s="74"/>
      <c r="BI1823" s="74"/>
      <c r="BJ1823" s="74"/>
      <c r="BK1823" s="74"/>
      <c r="BL1823" s="74"/>
    </row>
    <row r="1824" spans="1:89" s="1" customFormat="1" ht="92.25" customHeight="1">
      <c r="A1824" s="219" t="s">
        <v>436</v>
      </c>
      <c r="B1824" s="219" t="s">
        <v>23</v>
      </c>
      <c r="C1824" s="221" t="s">
        <v>325</v>
      </c>
      <c r="D1824" s="221" t="s">
        <v>326</v>
      </c>
      <c r="E1824" s="221" t="s">
        <v>326</v>
      </c>
      <c r="F1824" s="219" t="s">
        <v>385</v>
      </c>
      <c r="G1824" s="238" t="s">
        <v>40</v>
      </c>
      <c r="H1824" s="238">
        <v>90</v>
      </c>
      <c r="I1824" s="238">
        <v>470000000</v>
      </c>
      <c r="J1824" s="232" t="s">
        <v>532</v>
      </c>
      <c r="K1824" s="218" t="s">
        <v>205</v>
      </c>
      <c r="L1824" s="226" t="s">
        <v>197</v>
      </c>
      <c r="M1824" s="232"/>
      <c r="N1824" s="225" t="s">
        <v>206</v>
      </c>
      <c r="O1824" s="219" t="s">
        <v>28</v>
      </c>
      <c r="P1824" s="239"/>
      <c r="Q1824" s="238" t="s">
        <v>116</v>
      </c>
      <c r="R1824" s="240"/>
      <c r="S1824" s="241"/>
      <c r="T1824" s="241">
        <v>0</v>
      </c>
      <c r="U1824" s="252">
        <v>0</v>
      </c>
      <c r="V1824" s="547"/>
      <c r="W1824" s="218" t="s">
        <v>262</v>
      </c>
      <c r="X1824" s="240"/>
      <c r="Y1824" s="70"/>
      <c r="Z1824" s="68"/>
      <c r="AA1824" s="67"/>
      <c r="AB1824" s="69"/>
      <c r="AC1824" s="70"/>
      <c r="AD1824" s="70"/>
      <c r="AE1824" s="70"/>
      <c r="AF1824" s="70"/>
      <c r="AG1824" s="71"/>
      <c r="AH1824" s="67"/>
      <c r="AI1824" s="67"/>
      <c r="AJ1824" s="68"/>
      <c r="AK1824" s="69"/>
      <c r="AL1824" s="68"/>
      <c r="AM1824" s="67"/>
      <c r="AN1824" s="72"/>
      <c r="AO1824" s="68"/>
      <c r="AP1824" s="72"/>
      <c r="AQ1824" s="68"/>
      <c r="AR1824" s="4"/>
      <c r="AS1824" s="4"/>
      <c r="AT1824" s="4"/>
      <c r="AU1824" s="4"/>
      <c r="AV1824" s="4"/>
      <c r="AW1824" s="4"/>
      <c r="AX1824" s="8"/>
      <c r="BD1824" s="11"/>
      <c r="BE1824" s="11"/>
      <c r="BF1824" s="11"/>
      <c r="BG1824" s="11"/>
    </row>
    <row r="1825" spans="1:89" s="1" customFormat="1" ht="63">
      <c r="A1825" s="219" t="s">
        <v>3159</v>
      </c>
      <c r="B1825" s="219" t="s">
        <v>23</v>
      </c>
      <c r="C1825" s="221" t="s">
        <v>325</v>
      </c>
      <c r="D1825" s="221" t="s">
        <v>326</v>
      </c>
      <c r="E1825" s="221" t="s">
        <v>326</v>
      </c>
      <c r="F1825" s="219" t="s">
        <v>385</v>
      </c>
      <c r="G1825" s="238" t="s">
        <v>40</v>
      </c>
      <c r="H1825" s="238">
        <v>90</v>
      </c>
      <c r="I1825" s="238">
        <v>470000000</v>
      </c>
      <c r="J1825" s="232" t="s">
        <v>532</v>
      </c>
      <c r="K1825" s="218" t="s">
        <v>205</v>
      </c>
      <c r="L1825" s="226" t="s">
        <v>197</v>
      </c>
      <c r="M1825" s="232"/>
      <c r="N1825" s="225" t="s">
        <v>3163</v>
      </c>
      <c r="O1825" s="219" t="s">
        <v>28</v>
      </c>
      <c r="P1825" s="239"/>
      <c r="Q1825" s="238" t="s">
        <v>116</v>
      </c>
      <c r="R1825" s="240"/>
      <c r="S1825" s="241"/>
      <c r="T1825" s="241">
        <v>2365500</v>
      </c>
      <c r="U1825" s="252">
        <f>T1825*1.12</f>
        <v>2649360.0000000005</v>
      </c>
      <c r="V1825" s="547"/>
      <c r="W1825" s="218" t="s">
        <v>262</v>
      </c>
      <c r="X1825" s="240" t="s">
        <v>739</v>
      </c>
      <c r="Y1825" s="70"/>
      <c r="Z1825" s="68"/>
      <c r="AA1825" s="67"/>
      <c r="AB1825" s="69"/>
      <c r="AC1825" s="70"/>
      <c r="AD1825" s="70"/>
      <c r="AE1825" s="70"/>
      <c r="AF1825" s="70"/>
      <c r="AG1825" s="71"/>
      <c r="AH1825" s="67"/>
      <c r="AI1825" s="67"/>
      <c r="AJ1825" s="68"/>
      <c r="AK1825" s="69"/>
      <c r="AL1825" s="68"/>
      <c r="AM1825" s="67"/>
      <c r="AN1825" s="72"/>
      <c r="AO1825" s="68"/>
      <c r="AP1825" s="70"/>
      <c r="AQ1825" s="68"/>
      <c r="AR1825" s="72"/>
      <c r="AS1825" s="72"/>
      <c r="AT1825" s="72"/>
      <c r="AU1825" s="72"/>
      <c r="AV1825" s="72"/>
      <c r="AW1825" s="72"/>
      <c r="AX1825" s="73"/>
      <c r="AY1825" s="74"/>
      <c r="AZ1825" s="74"/>
      <c r="BA1825" s="74"/>
      <c r="BB1825" s="74"/>
      <c r="BC1825" s="74"/>
      <c r="BD1825" s="75"/>
      <c r="BE1825" s="75"/>
      <c r="BF1825" s="75"/>
      <c r="BG1825" s="75"/>
      <c r="BH1825" s="74"/>
      <c r="BI1825" s="74"/>
      <c r="BJ1825" s="74"/>
      <c r="BK1825" s="74"/>
      <c r="BL1825" s="74"/>
    </row>
    <row r="1826" spans="1:89" s="1" customFormat="1" ht="78.75">
      <c r="A1826" s="219" t="s">
        <v>3167</v>
      </c>
      <c r="B1826" s="219" t="s">
        <v>23</v>
      </c>
      <c r="C1826" s="221" t="s">
        <v>325</v>
      </c>
      <c r="D1826" s="221" t="s">
        <v>326</v>
      </c>
      <c r="E1826" s="221" t="s">
        <v>326</v>
      </c>
      <c r="F1826" s="219" t="s">
        <v>385</v>
      </c>
      <c r="G1826" s="238" t="s">
        <v>35</v>
      </c>
      <c r="H1826" s="238">
        <v>90</v>
      </c>
      <c r="I1826" s="238">
        <v>470000000</v>
      </c>
      <c r="J1826" s="232" t="s">
        <v>532</v>
      </c>
      <c r="K1826" s="218" t="s">
        <v>205</v>
      </c>
      <c r="L1826" s="226" t="s">
        <v>145</v>
      </c>
      <c r="M1826" s="232"/>
      <c r="N1826" s="225" t="s">
        <v>3164</v>
      </c>
      <c r="O1826" s="219" t="s">
        <v>28</v>
      </c>
      <c r="P1826" s="239"/>
      <c r="Q1826" s="238" t="s">
        <v>116</v>
      </c>
      <c r="R1826" s="240"/>
      <c r="S1826" s="241"/>
      <c r="T1826" s="241">
        <v>268812.5</v>
      </c>
      <c r="U1826" s="252">
        <f>T1826*1.12</f>
        <v>301070</v>
      </c>
      <c r="V1826" s="547"/>
      <c r="W1826" s="218" t="s">
        <v>262</v>
      </c>
      <c r="X1826" s="240"/>
      <c r="Y1826" s="70"/>
      <c r="Z1826" s="68"/>
      <c r="AA1826" s="67"/>
      <c r="AB1826" s="69"/>
      <c r="AC1826" s="70"/>
      <c r="AD1826" s="70"/>
      <c r="AE1826" s="70"/>
      <c r="AF1826" s="70"/>
      <c r="AG1826" s="71"/>
      <c r="AH1826" s="67"/>
      <c r="AI1826" s="67"/>
      <c r="AJ1826" s="68"/>
      <c r="AK1826" s="69"/>
      <c r="AL1826" s="68"/>
      <c r="AM1826" s="67"/>
      <c r="AN1826" s="72"/>
      <c r="AO1826" s="68"/>
      <c r="AP1826" s="70"/>
      <c r="AQ1826" s="68"/>
      <c r="AR1826" s="72"/>
      <c r="AS1826" s="72"/>
      <c r="AT1826" s="72"/>
      <c r="AU1826" s="72"/>
      <c r="AV1826" s="72"/>
      <c r="AW1826" s="72"/>
      <c r="AX1826" s="73"/>
      <c r="AY1826" s="74"/>
      <c r="AZ1826" s="74"/>
      <c r="BA1826" s="74"/>
      <c r="BB1826" s="74"/>
      <c r="BC1826" s="74"/>
      <c r="BD1826" s="75"/>
      <c r="BE1826" s="75"/>
      <c r="BF1826" s="75"/>
      <c r="BG1826" s="75"/>
      <c r="BH1826" s="74"/>
      <c r="BI1826" s="74"/>
      <c r="BJ1826" s="74"/>
      <c r="BK1826" s="74"/>
      <c r="BL1826" s="74"/>
    </row>
    <row r="1827" spans="1:89" s="1" customFormat="1" ht="63">
      <c r="A1827" s="219" t="s">
        <v>437</v>
      </c>
      <c r="B1827" s="219" t="s">
        <v>23</v>
      </c>
      <c r="C1827" s="221" t="s">
        <v>325</v>
      </c>
      <c r="D1827" s="221" t="s">
        <v>326</v>
      </c>
      <c r="E1827" s="221" t="s">
        <v>326</v>
      </c>
      <c r="F1827" s="219" t="s">
        <v>327</v>
      </c>
      <c r="G1827" s="238" t="s">
        <v>40</v>
      </c>
      <c r="H1827" s="238">
        <v>90</v>
      </c>
      <c r="I1827" s="238">
        <v>470000000</v>
      </c>
      <c r="J1827" s="232" t="s">
        <v>532</v>
      </c>
      <c r="K1827" s="218" t="s">
        <v>205</v>
      </c>
      <c r="L1827" s="232" t="s">
        <v>520</v>
      </c>
      <c r="M1827" s="232"/>
      <c r="N1827" s="225" t="s">
        <v>206</v>
      </c>
      <c r="O1827" s="219" t="s">
        <v>28</v>
      </c>
      <c r="P1827" s="239"/>
      <c r="Q1827" s="238" t="s">
        <v>116</v>
      </c>
      <c r="R1827" s="240"/>
      <c r="S1827" s="241"/>
      <c r="T1827" s="241">
        <v>0</v>
      </c>
      <c r="U1827" s="252">
        <v>0</v>
      </c>
      <c r="V1827" s="547"/>
      <c r="W1827" s="218" t="s">
        <v>262</v>
      </c>
      <c r="X1827" s="240"/>
      <c r="Y1827" s="70"/>
      <c r="Z1827" s="68"/>
      <c r="AA1827" s="67"/>
      <c r="AB1827" s="69"/>
      <c r="AC1827" s="70"/>
      <c r="AD1827" s="70"/>
      <c r="AE1827" s="70"/>
      <c r="AF1827" s="70"/>
      <c r="AG1827" s="71"/>
      <c r="AH1827" s="67"/>
      <c r="AI1827" s="67"/>
      <c r="AJ1827" s="68"/>
      <c r="AK1827" s="69"/>
      <c r="AL1827" s="68"/>
      <c r="AM1827" s="67"/>
      <c r="AN1827" s="72"/>
      <c r="AO1827" s="68"/>
      <c r="AP1827" s="72"/>
      <c r="AQ1827" s="68"/>
      <c r="AR1827" s="4"/>
      <c r="AS1827" s="4"/>
      <c r="AT1827" s="4"/>
      <c r="AU1827" s="4"/>
      <c r="AV1827" s="4"/>
      <c r="AW1827" s="4"/>
      <c r="AX1827" s="8"/>
      <c r="BD1827" s="11"/>
      <c r="BE1827" s="11"/>
      <c r="BF1827" s="11"/>
      <c r="BG1827" s="11"/>
    </row>
    <row r="1828" spans="1:89" s="1" customFormat="1" ht="74.25" customHeight="1">
      <c r="A1828" s="219" t="s">
        <v>3162</v>
      </c>
      <c r="B1828" s="219" t="s">
        <v>23</v>
      </c>
      <c r="C1828" s="221" t="s">
        <v>325</v>
      </c>
      <c r="D1828" s="221" t="s">
        <v>326</v>
      </c>
      <c r="E1828" s="221" t="s">
        <v>326</v>
      </c>
      <c r="F1828" s="219" t="s">
        <v>327</v>
      </c>
      <c r="G1828" s="238" t="s">
        <v>40</v>
      </c>
      <c r="H1828" s="238">
        <v>90</v>
      </c>
      <c r="I1828" s="238">
        <v>470000000</v>
      </c>
      <c r="J1828" s="232" t="s">
        <v>532</v>
      </c>
      <c r="K1828" s="218" t="s">
        <v>205</v>
      </c>
      <c r="L1828" s="232" t="s">
        <v>520</v>
      </c>
      <c r="M1828" s="232"/>
      <c r="N1828" s="225" t="s">
        <v>3163</v>
      </c>
      <c r="O1828" s="219" t="s">
        <v>28</v>
      </c>
      <c r="P1828" s="239"/>
      <c r="Q1828" s="238" t="s">
        <v>116</v>
      </c>
      <c r="R1828" s="240"/>
      <c r="S1828" s="241"/>
      <c r="T1828" s="241">
        <v>1391000</v>
      </c>
      <c r="U1828" s="252">
        <f t="shared" ref="U1828:U1852" si="64">T1828*1.12</f>
        <v>1557920.0000000002</v>
      </c>
      <c r="V1828" s="547"/>
      <c r="W1828" s="218" t="s">
        <v>262</v>
      </c>
      <c r="X1828" s="240" t="s">
        <v>739</v>
      </c>
      <c r="Y1828" s="70"/>
      <c r="Z1828" s="68"/>
      <c r="AA1828" s="67"/>
      <c r="AB1828" s="69"/>
      <c r="AC1828" s="70"/>
      <c r="AD1828" s="70"/>
      <c r="AE1828" s="70"/>
      <c r="AF1828" s="70"/>
      <c r="AG1828" s="71"/>
      <c r="AH1828" s="67"/>
      <c r="AI1828" s="67"/>
      <c r="AJ1828" s="68"/>
      <c r="AK1828" s="69"/>
      <c r="AL1828" s="68"/>
      <c r="AM1828" s="67"/>
      <c r="AN1828" s="72"/>
      <c r="AO1828" s="68"/>
      <c r="AP1828" s="70"/>
      <c r="AQ1828" s="68"/>
      <c r="AR1828" s="72"/>
      <c r="AS1828" s="72"/>
      <c r="AT1828" s="72"/>
      <c r="AU1828" s="72"/>
      <c r="AV1828" s="72"/>
      <c r="AW1828" s="72"/>
      <c r="AX1828" s="73"/>
      <c r="AY1828" s="74"/>
      <c r="AZ1828" s="74"/>
      <c r="BA1828" s="74"/>
      <c r="BB1828" s="74"/>
      <c r="BC1828" s="74"/>
      <c r="BD1828" s="75"/>
      <c r="BE1828" s="75"/>
      <c r="BF1828" s="75"/>
      <c r="BG1828" s="75"/>
      <c r="BH1828" s="74"/>
      <c r="BI1828" s="74"/>
      <c r="BJ1828" s="74"/>
      <c r="BK1828" s="74"/>
      <c r="BL1828" s="74"/>
    </row>
    <row r="1829" spans="1:89" s="1" customFormat="1" ht="78.75">
      <c r="A1829" s="219" t="s">
        <v>3168</v>
      </c>
      <c r="B1829" s="219" t="s">
        <v>23</v>
      </c>
      <c r="C1829" s="221" t="s">
        <v>325</v>
      </c>
      <c r="D1829" s="221" t="s">
        <v>326</v>
      </c>
      <c r="E1829" s="221" t="s">
        <v>326</v>
      </c>
      <c r="F1829" s="219" t="s">
        <v>327</v>
      </c>
      <c r="G1829" s="238" t="s">
        <v>35</v>
      </c>
      <c r="H1829" s="238">
        <v>90</v>
      </c>
      <c r="I1829" s="238">
        <v>470000000</v>
      </c>
      <c r="J1829" s="232" t="s">
        <v>532</v>
      </c>
      <c r="K1829" s="218" t="s">
        <v>205</v>
      </c>
      <c r="L1829" s="232" t="s">
        <v>145</v>
      </c>
      <c r="M1829" s="232"/>
      <c r="N1829" s="225" t="s">
        <v>3164</v>
      </c>
      <c r="O1829" s="219" t="s">
        <v>28</v>
      </c>
      <c r="P1829" s="239"/>
      <c r="Q1829" s="238" t="s">
        <v>116</v>
      </c>
      <c r="R1829" s="240"/>
      <c r="S1829" s="241"/>
      <c r="T1829" s="241">
        <v>77916.83</v>
      </c>
      <c r="U1829" s="252">
        <f t="shared" si="64"/>
        <v>87266.849600000016</v>
      </c>
      <c r="V1829" s="547"/>
      <c r="W1829" s="218" t="s">
        <v>262</v>
      </c>
      <c r="X1829" s="240"/>
      <c r="Y1829" s="70"/>
      <c r="Z1829" s="68"/>
      <c r="AA1829" s="67"/>
      <c r="AB1829" s="69"/>
      <c r="AC1829" s="70"/>
      <c r="AD1829" s="70"/>
      <c r="AE1829" s="70"/>
      <c r="AF1829" s="70"/>
      <c r="AG1829" s="71"/>
      <c r="AH1829" s="67"/>
      <c r="AI1829" s="434"/>
      <c r="AJ1829" s="68"/>
      <c r="AK1829" s="69"/>
      <c r="AL1829" s="68"/>
      <c r="AM1829" s="67"/>
      <c r="AN1829" s="72"/>
      <c r="AO1829" s="68"/>
      <c r="AP1829" s="70"/>
      <c r="AQ1829" s="68"/>
      <c r="AR1829" s="72"/>
      <c r="AS1829" s="72"/>
      <c r="AT1829" s="72"/>
      <c r="AU1829" s="72"/>
      <c r="AV1829" s="72"/>
      <c r="AW1829" s="72"/>
      <c r="AX1829" s="73"/>
      <c r="AY1829" s="74"/>
      <c r="AZ1829" s="74"/>
      <c r="BA1829" s="74"/>
      <c r="BB1829" s="74"/>
      <c r="BC1829" s="74"/>
      <c r="BD1829" s="75"/>
      <c r="BE1829" s="75"/>
      <c r="BF1829" s="75"/>
      <c r="BG1829" s="75"/>
      <c r="BH1829" s="74"/>
      <c r="BI1829" s="74"/>
      <c r="BJ1829" s="74"/>
      <c r="BK1829" s="74"/>
      <c r="BL1829" s="74"/>
    </row>
    <row r="1830" spans="1:89" s="1" customFormat="1" ht="105.75" customHeight="1">
      <c r="A1830" s="219" t="s">
        <v>438</v>
      </c>
      <c r="B1830" s="219" t="s">
        <v>23</v>
      </c>
      <c r="C1830" s="221" t="s">
        <v>328</v>
      </c>
      <c r="D1830" s="221" t="s">
        <v>329</v>
      </c>
      <c r="E1830" s="221" t="s">
        <v>330</v>
      </c>
      <c r="F1830" s="219" t="s">
        <v>147</v>
      </c>
      <c r="G1830" s="238" t="s">
        <v>40</v>
      </c>
      <c r="H1830" s="238">
        <v>90</v>
      </c>
      <c r="I1830" s="238">
        <v>470000000</v>
      </c>
      <c r="J1830" s="232" t="s">
        <v>532</v>
      </c>
      <c r="K1830" s="218" t="s">
        <v>205</v>
      </c>
      <c r="L1830" s="232" t="s">
        <v>113</v>
      </c>
      <c r="M1830" s="232"/>
      <c r="N1830" s="225" t="s">
        <v>206</v>
      </c>
      <c r="O1830" s="219" t="s">
        <v>28</v>
      </c>
      <c r="P1830" s="239"/>
      <c r="Q1830" s="238" t="s">
        <v>116</v>
      </c>
      <c r="R1830" s="240"/>
      <c r="S1830" s="241"/>
      <c r="T1830" s="241">
        <v>10800000</v>
      </c>
      <c r="U1830" s="252">
        <f t="shared" si="64"/>
        <v>12096000.000000002</v>
      </c>
      <c r="V1830" s="547"/>
      <c r="W1830" s="218" t="s">
        <v>262</v>
      </c>
      <c r="X1830" s="240"/>
      <c r="Y1830" s="70"/>
      <c r="Z1830" s="68"/>
      <c r="AA1830" s="67"/>
      <c r="AB1830" s="69"/>
      <c r="AC1830" s="70"/>
      <c r="AD1830" s="70"/>
      <c r="AE1830" s="70"/>
      <c r="AF1830" s="70"/>
      <c r="AG1830" s="71"/>
      <c r="AH1830" s="67"/>
      <c r="AI1830" s="67"/>
      <c r="AJ1830" s="68"/>
      <c r="AK1830" s="69"/>
      <c r="AL1830" s="68"/>
      <c r="AM1830" s="67"/>
      <c r="AN1830" s="72"/>
      <c r="AO1830" s="68"/>
      <c r="AP1830" s="72"/>
      <c r="AQ1830" s="68"/>
      <c r="AR1830" s="72"/>
      <c r="AS1830" s="72"/>
      <c r="AT1830" s="72"/>
      <c r="AU1830" s="72"/>
      <c r="AV1830" s="72"/>
      <c r="AW1830" s="72"/>
      <c r="AX1830" s="73"/>
      <c r="AY1830" s="74"/>
      <c r="AZ1830" s="74"/>
      <c r="BA1830" s="74"/>
      <c r="BB1830" s="74"/>
      <c r="BC1830" s="74"/>
      <c r="BD1830" s="75"/>
      <c r="BE1830" s="75"/>
      <c r="BF1830" s="75"/>
      <c r="BG1830" s="75"/>
      <c r="BH1830" s="74"/>
      <c r="BI1830" s="74"/>
      <c r="BJ1830" s="74"/>
      <c r="BK1830" s="74"/>
      <c r="BL1830" s="74"/>
    </row>
    <row r="1831" spans="1:89" s="1" customFormat="1" ht="66" customHeight="1">
      <c r="A1831" s="219" t="s">
        <v>439</v>
      </c>
      <c r="B1831" s="219" t="s">
        <v>23</v>
      </c>
      <c r="C1831" s="221" t="s">
        <v>378</v>
      </c>
      <c r="D1831" s="221" t="s">
        <v>379</v>
      </c>
      <c r="E1831" s="221" t="s">
        <v>379</v>
      </c>
      <c r="F1831" s="219" t="s">
        <v>1666</v>
      </c>
      <c r="G1831" s="238" t="s">
        <v>35</v>
      </c>
      <c r="H1831" s="238">
        <v>100</v>
      </c>
      <c r="I1831" s="238">
        <v>470000000</v>
      </c>
      <c r="J1831" s="232" t="s">
        <v>532</v>
      </c>
      <c r="K1831" s="218" t="s">
        <v>205</v>
      </c>
      <c r="L1831" s="232" t="s">
        <v>121</v>
      </c>
      <c r="M1831" s="232"/>
      <c r="N1831" s="225" t="s">
        <v>206</v>
      </c>
      <c r="O1831" s="219" t="s">
        <v>538</v>
      </c>
      <c r="P1831" s="239"/>
      <c r="Q1831" s="238" t="s">
        <v>116</v>
      </c>
      <c r="R1831" s="240"/>
      <c r="S1831" s="241"/>
      <c r="T1831" s="241">
        <v>300000</v>
      </c>
      <c r="U1831" s="252">
        <f t="shared" si="64"/>
        <v>336000.00000000006</v>
      </c>
      <c r="V1831" s="547"/>
      <c r="W1831" s="218" t="s">
        <v>262</v>
      </c>
      <c r="X1831" s="240"/>
      <c r="Y1831" s="70"/>
      <c r="Z1831" s="68"/>
      <c r="AA1831" s="67"/>
      <c r="AB1831" s="69"/>
      <c r="AC1831" s="70"/>
      <c r="AD1831" s="70"/>
      <c r="AE1831" s="70"/>
      <c r="AF1831" s="70"/>
      <c r="AG1831" s="71"/>
      <c r="AH1831" s="67"/>
      <c r="AI1831" s="67"/>
      <c r="AJ1831" s="68"/>
      <c r="AK1831" s="69"/>
      <c r="AL1831" s="68"/>
      <c r="AM1831" s="67"/>
      <c r="AN1831" s="72"/>
      <c r="AO1831" s="68"/>
      <c r="AP1831" s="70"/>
      <c r="AQ1831" s="68"/>
      <c r="AR1831" s="72"/>
      <c r="AS1831" s="72"/>
      <c r="AT1831" s="72"/>
      <c r="AU1831" s="72"/>
      <c r="AV1831" s="72"/>
      <c r="AW1831" s="72"/>
      <c r="AX1831" s="73"/>
      <c r="AY1831" s="74"/>
      <c r="AZ1831" s="74"/>
      <c r="BA1831" s="74"/>
      <c r="BB1831" s="74"/>
      <c r="BC1831" s="74"/>
      <c r="BD1831" s="75"/>
      <c r="BE1831" s="75"/>
      <c r="BF1831" s="75"/>
      <c r="BG1831" s="75"/>
      <c r="BH1831" s="74"/>
      <c r="BI1831" s="74"/>
      <c r="BJ1831" s="74"/>
      <c r="BK1831" s="74"/>
      <c r="BL1831" s="74"/>
    </row>
    <row r="1832" spans="1:89" s="1" customFormat="1" ht="66.75" customHeight="1">
      <c r="A1832" s="219" t="s">
        <v>440</v>
      </c>
      <c r="B1832" s="219" t="s">
        <v>23</v>
      </c>
      <c r="C1832" s="221" t="s">
        <v>380</v>
      </c>
      <c r="D1832" s="221" t="s">
        <v>381</v>
      </c>
      <c r="E1832" s="221" t="s">
        <v>381</v>
      </c>
      <c r="F1832" s="219" t="s">
        <v>148</v>
      </c>
      <c r="G1832" s="238" t="s">
        <v>35</v>
      </c>
      <c r="H1832" s="238">
        <v>100</v>
      </c>
      <c r="I1832" s="238">
        <v>470000000</v>
      </c>
      <c r="J1832" s="232" t="s">
        <v>532</v>
      </c>
      <c r="K1832" s="218" t="s">
        <v>205</v>
      </c>
      <c r="L1832" s="232" t="s">
        <v>121</v>
      </c>
      <c r="M1832" s="232"/>
      <c r="N1832" s="225" t="s">
        <v>206</v>
      </c>
      <c r="O1832" s="219" t="s">
        <v>538</v>
      </c>
      <c r="P1832" s="239"/>
      <c r="Q1832" s="238" t="s">
        <v>116</v>
      </c>
      <c r="R1832" s="240"/>
      <c r="S1832" s="241"/>
      <c r="T1832" s="241">
        <v>177600</v>
      </c>
      <c r="U1832" s="252">
        <f t="shared" si="64"/>
        <v>198912.00000000003</v>
      </c>
      <c r="V1832" s="547"/>
      <c r="W1832" s="218" t="s">
        <v>262</v>
      </c>
      <c r="X1832" s="240"/>
      <c r="Y1832" s="70"/>
      <c r="Z1832" s="68"/>
      <c r="AA1832" s="67"/>
      <c r="AB1832" s="69"/>
      <c r="AC1832" s="70"/>
      <c r="AD1832" s="70"/>
      <c r="AE1832" s="70"/>
      <c r="AF1832" s="70"/>
      <c r="AG1832" s="71"/>
      <c r="AH1832" s="67"/>
      <c r="AI1832" s="67"/>
      <c r="AJ1832" s="68"/>
      <c r="AK1832" s="69"/>
      <c r="AL1832" s="68"/>
      <c r="AM1832" s="67"/>
      <c r="AN1832" s="72"/>
      <c r="AO1832" s="68"/>
      <c r="AP1832" s="70"/>
      <c r="AQ1832" s="68"/>
      <c r="AR1832" s="72"/>
      <c r="AS1832" s="72"/>
      <c r="AT1832" s="72"/>
      <c r="AU1832" s="72"/>
      <c r="AV1832" s="72"/>
      <c r="AW1832" s="72"/>
      <c r="AX1832" s="73"/>
      <c r="AY1832" s="74"/>
      <c r="AZ1832" s="74"/>
      <c r="BA1832" s="74"/>
      <c r="BB1832" s="74"/>
      <c r="BC1832" s="74"/>
      <c r="BD1832" s="75"/>
      <c r="BE1832" s="75"/>
      <c r="BF1832" s="75"/>
      <c r="BG1832" s="75"/>
      <c r="BH1832" s="74"/>
      <c r="BI1832" s="74"/>
      <c r="BJ1832" s="74"/>
      <c r="BK1832" s="74"/>
      <c r="BL1832" s="74"/>
    </row>
    <row r="1833" spans="1:89" s="1" customFormat="1" ht="81" customHeight="1">
      <c r="A1833" s="219" t="s">
        <v>441</v>
      </c>
      <c r="B1833" s="219" t="s">
        <v>23</v>
      </c>
      <c r="C1833" s="221" t="s">
        <v>376</v>
      </c>
      <c r="D1833" s="221" t="s">
        <v>375</v>
      </c>
      <c r="E1833" s="221" t="s">
        <v>375</v>
      </c>
      <c r="F1833" s="219" t="s">
        <v>377</v>
      </c>
      <c r="G1833" s="238" t="s">
        <v>35</v>
      </c>
      <c r="H1833" s="238">
        <v>100</v>
      </c>
      <c r="I1833" s="238">
        <v>470000000</v>
      </c>
      <c r="J1833" s="232" t="s">
        <v>532</v>
      </c>
      <c r="K1833" s="218" t="s">
        <v>205</v>
      </c>
      <c r="L1833" s="232" t="s">
        <v>121</v>
      </c>
      <c r="M1833" s="232"/>
      <c r="N1833" s="225" t="s">
        <v>206</v>
      </c>
      <c r="O1833" s="219" t="s">
        <v>538</v>
      </c>
      <c r="P1833" s="239"/>
      <c r="Q1833" s="238" t="s">
        <v>116</v>
      </c>
      <c r="R1833" s="240"/>
      <c r="S1833" s="241"/>
      <c r="T1833" s="241">
        <v>8132</v>
      </c>
      <c r="U1833" s="252">
        <f t="shared" si="64"/>
        <v>9107.84</v>
      </c>
      <c r="V1833" s="547"/>
      <c r="W1833" s="218" t="s">
        <v>262</v>
      </c>
      <c r="X1833" s="240"/>
      <c r="Y1833" s="70"/>
      <c r="Z1833" s="68"/>
      <c r="AA1833" s="67"/>
      <c r="AB1833" s="69"/>
      <c r="AC1833" s="70"/>
      <c r="AD1833" s="70"/>
      <c r="AE1833" s="70"/>
      <c r="AF1833" s="70"/>
      <c r="AG1833" s="71"/>
      <c r="AH1833" s="67"/>
      <c r="AI1833" s="67"/>
      <c r="AJ1833" s="68"/>
      <c r="AK1833" s="69"/>
      <c r="AL1833" s="68"/>
      <c r="AM1833" s="67"/>
      <c r="AN1833" s="72"/>
      <c r="AO1833" s="68"/>
      <c r="AP1833" s="70"/>
      <c r="AQ1833" s="68"/>
      <c r="AR1833" s="72"/>
      <c r="AS1833" s="72"/>
      <c r="AT1833" s="72"/>
      <c r="AU1833" s="72"/>
      <c r="AV1833" s="72"/>
      <c r="AW1833" s="72"/>
      <c r="AX1833" s="73"/>
      <c r="AY1833" s="74"/>
      <c r="AZ1833" s="74"/>
      <c r="BA1833" s="74"/>
      <c r="BB1833" s="74"/>
      <c r="BC1833" s="74"/>
      <c r="BD1833" s="75"/>
      <c r="BE1833" s="75"/>
      <c r="BF1833" s="75"/>
      <c r="BG1833" s="75"/>
      <c r="BH1833" s="74"/>
      <c r="BI1833" s="74"/>
      <c r="BJ1833" s="74"/>
      <c r="BK1833" s="74"/>
      <c r="BL1833" s="74"/>
    </row>
    <row r="1834" spans="1:89" s="1" customFormat="1" ht="78.75">
      <c r="A1834" s="219" t="s">
        <v>442</v>
      </c>
      <c r="B1834" s="219" t="s">
        <v>23</v>
      </c>
      <c r="C1834" s="221" t="s">
        <v>374</v>
      </c>
      <c r="D1834" s="221" t="s">
        <v>373</v>
      </c>
      <c r="E1834" s="221" t="s">
        <v>373</v>
      </c>
      <c r="F1834" s="219" t="s">
        <v>1667</v>
      </c>
      <c r="G1834" s="238" t="s">
        <v>35</v>
      </c>
      <c r="H1834" s="238">
        <v>100</v>
      </c>
      <c r="I1834" s="238">
        <v>470000000</v>
      </c>
      <c r="J1834" s="232" t="s">
        <v>532</v>
      </c>
      <c r="K1834" s="218" t="s">
        <v>205</v>
      </c>
      <c r="L1834" s="232" t="s">
        <v>121</v>
      </c>
      <c r="M1834" s="232"/>
      <c r="N1834" s="225" t="s">
        <v>206</v>
      </c>
      <c r="O1834" s="219" t="s">
        <v>538</v>
      </c>
      <c r="P1834" s="239"/>
      <c r="Q1834" s="238" t="s">
        <v>116</v>
      </c>
      <c r="R1834" s="240"/>
      <c r="S1834" s="241"/>
      <c r="T1834" s="241">
        <v>0</v>
      </c>
      <c r="U1834" s="252">
        <f t="shared" si="64"/>
        <v>0</v>
      </c>
      <c r="V1834" s="547"/>
      <c r="W1834" s="218" t="s">
        <v>262</v>
      </c>
      <c r="X1834" s="240"/>
      <c r="Y1834" s="70"/>
      <c r="Z1834" s="68"/>
      <c r="AA1834" s="67"/>
      <c r="AB1834" s="69"/>
      <c r="AC1834" s="70"/>
      <c r="AD1834" s="70"/>
      <c r="AE1834" s="70"/>
      <c r="AF1834" s="70"/>
      <c r="AG1834" s="71"/>
      <c r="AH1834" s="67"/>
      <c r="AI1834" s="67"/>
      <c r="AJ1834" s="68"/>
      <c r="AK1834" s="69"/>
      <c r="AL1834" s="68"/>
      <c r="AM1834" s="67"/>
      <c r="AN1834" s="72"/>
      <c r="AO1834" s="68"/>
      <c r="AP1834" s="72"/>
      <c r="AQ1834" s="68"/>
      <c r="AR1834" s="72"/>
      <c r="AS1834" s="72"/>
      <c r="AT1834" s="72"/>
      <c r="AU1834" s="72"/>
      <c r="AV1834" s="72"/>
      <c r="AW1834" s="72"/>
      <c r="AX1834" s="73"/>
      <c r="AY1834" s="74"/>
      <c r="AZ1834" s="74"/>
      <c r="BA1834" s="74"/>
      <c r="BB1834" s="74"/>
      <c r="BC1834" s="74"/>
      <c r="BD1834" s="75"/>
      <c r="BE1834" s="75"/>
      <c r="BF1834" s="75"/>
      <c r="BG1834" s="75"/>
      <c r="BH1834" s="74"/>
      <c r="BI1834" s="74"/>
      <c r="BJ1834" s="74"/>
      <c r="BK1834" s="74"/>
      <c r="BL1834" s="74"/>
    </row>
    <row r="1835" spans="1:89" s="10" customFormat="1" ht="78.75">
      <c r="A1835" s="219" t="s">
        <v>443</v>
      </c>
      <c r="B1835" s="219" t="s">
        <v>23</v>
      </c>
      <c r="C1835" s="221" t="s">
        <v>204</v>
      </c>
      <c r="D1835" s="221" t="s">
        <v>127</v>
      </c>
      <c r="E1835" s="221" t="s">
        <v>127</v>
      </c>
      <c r="F1835" s="219" t="s">
        <v>128</v>
      </c>
      <c r="G1835" s="238" t="s">
        <v>35</v>
      </c>
      <c r="H1835" s="238">
        <v>90</v>
      </c>
      <c r="I1835" s="238">
        <v>470000000</v>
      </c>
      <c r="J1835" s="232" t="s">
        <v>532</v>
      </c>
      <c r="K1835" s="218" t="s">
        <v>539</v>
      </c>
      <c r="L1835" s="232" t="s">
        <v>121</v>
      </c>
      <c r="M1835" s="232"/>
      <c r="N1835" s="225" t="s">
        <v>206</v>
      </c>
      <c r="O1835" s="219" t="s">
        <v>28</v>
      </c>
      <c r="P1835" s="239"/>
      <c r="Q1835" s="238" t="s">
        <v>116</v>
      </c>
      <c r="R1835" s="240"/>
      <c r="S1835" s="241"/>
      <c r="T1835" s="241">
        <v>1893750</v>
      </c>
      <c r="U1835" s="252">
        <f t="shared" si="64"/>
        <v>2121000</v>
      </c>
      <c r="V1835" s="287"/>
      <c r="W1835" s="218" t="s">
        <v>262</v>
      </c>
      <c r="X1835" s="240"/>
      <c r="Y1835" s="137"/>
      <c r="Z1835" s="368"/>
      <c r="AA1835" s="434"/>
      <c r="AB1835" s="435"/>
      <c r="AC1835" s="449"/>
      <c r="AD1835" s="449"/>
      <c r="AE1835" s="449"/>
      <c r="AF1835" s="449"/>
      <c r="AG1835" s="408"/>
      <c r="AH1835" s="434"/>
      <c r="AI1835" s="434"/>
      <c r="AJ1835" s="368"/>
      <c r="AK1835" s="435"/>
      <c r="AL1835" s="368"/>
      <c r="AM1835" s="74"/>
      <c r="AN1835" s="74"/>
      <c r="AO1835" s="74"/>
      <c r="AP1835" s="449"/>
      <c r="AQ1835" s="74"/>
      <c r="AR1835" s="74"/>
      <c r="AS1835" s="74"/>
      <c r="AT1835" s="74"/>
      <c r="AU1835" s="74"/>
      <c r="AV1835" s="74"/>
      <c r="AW1835" s="74"/>
      <c r="AX1835" s="74"/>
      <c r="AY1835" s="74"/>
      <c r="AZ1835" s="74"/>
      <c r="BA1835" s="74"/>
      <c r="BB1835" s="74"/>
      <c r="BC1835" s="74"/>
      <c r="BD1835" s="75"/>
      <c r="BE1835" s="75"/>
      <c r="BF1835" s="75"/>
      <c r="BG1835" s="75"/>
      <c r="BH1835" s="74"/>
      <c r="BI1835" s="74"/>
      <c r="BJ1835" s="74"/>
      <c r="BK1835" s="74"/>
      <c r="BL1835" s="74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</row>
    <row r="1836" spans="1:89" s="10" customFormat="1" ht="89.25" customHeight="1">
      <c r="A1836" s="219" t="s">
        <v>444</v>
      </c>
      <c r="B1836" s="219" t="s">
        <v>23</v>
      </c>
      <c r="C1836" s="221" t="s">
        <v>207</v>
      </c>
      <c r="D1836" s="221" t="s">
        <v>122</v>
      </c>
      <c r="E1836" s="221" t="s">
        <v>122</v>
      </c>
      <c r="F1836" s="219" t="s">
        <v>123</v>
      </c>
      <c r="G1836" s="238" t="s">
        <v>35</v>
      </c>
      <c r="H1836" s="238">
        <v>90</v>
      </c>
      <c r="I1836" s="238">
        <v>470000000</v>
      </c>
      <c r="J1836" s="232" t="s">
        <v>532</v>
      </c>
      <c r="K1836" s="218" t="s">
        <v>205</v>
      </c>
      <c r="L1836" s="232" t="s">
        <v>121</v>
      </c>
      <c r="M1836" s="232"/>
      <c r="N1836" s="225" t="s">
        <v>206</v>
      </c>
      <c r="O1836" s="219" t="s">
        <v>28</v>
      </c>
      <c r="P1836" s="239"/>
      <c r="Q1836" s="238" t="s">
        <v>116</v>
      </c>
      <c r="R1836" s="240"/>
      <c r="S1836" s="241"/>
      <c r="T1836" s="241">
        <v>408000</v>
      </c>
      <c r="U1836" s="252">
        <f t="shared" si="64"/>
        <v>456960.00000000006</v>
      </c>
      <c r="V1836" s="287"/>
      <c r="W1836" s="218" t="s">
        <v>262</v>
      </c>
      <c r="X1836" s="240"/>
      <c r="Y1836" s="137"/>
      <c r="Z1836" s="368"/>
      <c r="AA1836" s="447"/>
      <c r="AB1836" s="435"/>
      <c r="AC1836" s="449"/>
      <c r="AD1836" s="449"/>
      <c r="AE1836" s="449"/>
      <c r="AF1836" s="449"/>
      <c r="AG1836" s="408"/>
      <c r="AH1836" s="434"/>
      <c r="AI1836" s="434"/>
      <c r="AJ1836" s="368"/>
      <c r="AK1836" s="435"/>
      <c r="AL1836" s="368"/>
      <c r="AM1836" s="74"/>
      <c r="AN1836" s="74"/>
      <c r="AO1836" s="74"/>
      <c r="AP1836" s="449"/>
      <c r="AQ1836" s="74"/>
      <c r="AR1836" s="74"/>
      <c r="AS1836" s="74"/>
      <c r="AT1836" s="74"/>
      <c r="AU1836" s="74"/>
      <c r="AV1836" s="74"/>
      <c r="AW1836" s="74"/>
      <c r="AX1836" s="74"/>
      <c r="AY1836" s="74"/>
      <c r="AZ1836" s="74"/>
      <c r="BA1836" s="74"/>
      <c r="BB1836" s="74"/>
      <c r="BC1836" s="74"/>
      <c r="BD1836" s="75"/>
      <c r="BE1836" s="75"/>
      <c r="BF1836" s="75"/>
      <c r="BG1836" s="75"/>
      <c r="BH1836" s="74"/>
      <c r="BI1836" s="74"/>
      <c r="BJ1836" s="74"/>
      <c r="BK1836" s="74"/>
      <c r="BL1836" s="74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</row>
    <row r="1837" spans="1:89" s="10" customFormat="1" ht="105.75" customHeight="1">
      <c r="A1837" s="219" t="s">
        <v>445</v>
      </c>
      <c r="B1837" s="219" t="s">
        <v>23</v>
      </c>
      <c r="C1837" s="289" t="s">
        <v>363</v>
      </c>
      <c r="D1837" s="286" t="s">
        <v>364</v>
      </c>
      <c r="E1837" s="286" t="s">
        <v>365</v>
      </c>
      <c r="F1837" s="219" t="s">
        <v>397</v>
      </c>
      <c r="G1837" s="238" t="s">
        <v>35</v>
      </c>
      <c r="H1837" s="238">
        <v>100</v>
      </c>
      <c r="I1837" s="238">
        <v>470000000</v>
      </c>
      <c r="J1837" s="232" t="s">
        <v>532</v>
      </c>
      <c r="K1837" s="218" t="s">
        <v>205</v>
      </c>
      <c r="L1837" s="232" t="s">
        <v>118</v>
      </c>
      <c r="M1837" s="232"/>
      <c r="N1837" s="225" t="s">
        <v>206</v>
      </c>
      <c r="O1837" s="219" t="s">
        <v>28</v>
      </c>
      <c r="P1837" s="239"/>
      <c r="Q1837" s="238" t="s">
        <v>116</v>
      </c>
      <c r="R1837" s="240"/>
      <c r="S1837" s="241"/>
      <c r="T1837" s="241">
        <v>84000</v>
      </c>
      <c r="U1837" s="252">
        <f t="shared" si="64"/>
        <v>94080.000000000015</v>
      </c>
      <c r="V1837" s="287"/>
      <c r="W1837" s="218" t="s">
        <v>262</v>
      </c>
      <c r="X1837" s="240"/>
      <c r="Y1837" s="434"/>
      <c r="Z1837" s="368"/>
      <c r="AA1837" s="434"/>
      <c r="AB1837" s="435"/>
      <c r="AC1837" s="449"/>
      <c r="AD1837" s="449"/>
      <c r="AE1837" s="449"/>
      <c r="AF1837" s="449"/>
      <c r="AG1837" s="408"/>
      <c r="AH1837" s="434"/>
      <c r="AI1837" s="434"/>
      <c r="AJ1837" s="368"/>
      <c r="AK1837" s="435"/>
      <c r="AL1837" s="368"/>
      <c r="AM1837" s="74"/>
      <c r="AN1837" s="74"/>
      <c r="AO1837" s="74"/>
      <c r="AP1837" s="449"/>
      <c r="AQ1837" s="74"/>
      <c r="AR1837" s="74"/>
      <c r="AS1837" s="74"/>
      <c r="AT1837" s="74"/>
      <c r="AU1837" s="74"/>
      <c r="AV1837" s="74"/>
      <c r="AW1837" s="74"/>
      <c r="AX1837" s="74"/>
      <c r="AY1837" s="74"/>
      <c r="AZ1837" s="74"/>
      <c r="BA1837" s="74"/>
      <c r="BB1837" s="74"/>
      <c r="BC1837" s="74"/>
      <c r="BD1837" s="75"/>
      <c r="BE1837" s="75"/>
      <c r="BF1837" s="75"/>
      <c r="BG1837" s="75"/>
      <c r="BH1837" s="74"/>
      <c r="BI1837" s="74"/>
      <c r="BJ1837" s="74"/>
      <c r="BK1837" s="74"/>
      <c r="BL1837" s="74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</row>
    <row r="1838" spans="1:89" s="1" customFormat="1" ht="99" customHeight="1">
      <c r="A1838" s="219" t="s">
        <v>446</v>
      </c>
      <c r="B1838" s="219" t="s">
        <v>23</v>
      </c>
      <c r="C1838" s="221" t="s">
        <v>359</v>
      </c>
      <c r="D1838" s="221" t="s">
        <v>360</v>
      </c>
      <c r="E1838" s="221" t="s">
        <v>361</v>
      </c>
      <c r="F1838" s="221" t="s">
        <v>362</v>
      </c>
      <c r="G1838" s="238" t="s">
        <v>35</v>
      </c>
      <c r="H1838" s="238">
        <v>100</v>
      </c>
      <c r="I1838" s="238">
        <v>470000000</v>
      </c>
      <c r="J1838" s="232" t="s">
        <v>532</v>
      </c>
      <c r="K1838" s="225" t="s">
        <v>205</v>
      </c>
      <c r="L1838" s="232" t="s">
        <v>118</v>
      </c>
      <c r="M1838" s="232"/>
      <c r="N1838" s="225" t="s">
        <v>206</v>
      </c>
      <c r="O1838" s="219" t="s">
        <v>28</v>
      </c>
      <c r="P1838" s="239"/>
      <c r="Q1838" s="238" t="s">
        <v>116</v>
      </c>
      <c r="R1838" s="240"/>
      <c r="S1838" s="555"/>
      <c r="T1838" s="559">
        <v>0</v>
      </c>
      <c r="U1838" s="252">
        <f t="shared" si="64"/>
        <v>0</v>
      </c>
      <c r="V1838" s="287"/>
      <c r="W1838" s="218" t="s">
        <v>262</v>
      </c>
      <c r="X1838" s="240"/>
      <c r="Y1838" s="70"/>
      <c r="Z1838" s="68"/>
      <c r="AA1838" s="67"/>
      <c r="AB1838" s="69"/>
      <c r="AC1838" s="70"/>
      <c r="AD1838" s="70"/>
      <c r="AE1838" s="70"/>
      <c r="AF1838" s="70"/>
      <c r="AG1838" s="71"/>
      <c r="AH1838" s="67"/>
      <c r="AI1838" s="67"/>
      <c r="AJ1838" s="68"/>
      <c r="AK1838" s="69"/>
      <c r="AL1838" s="68"/>
      <c r="AM1838" s="67"/>
      <c r="AN1838" s="72"/>
      <c r="AO1838" s="68"/>
      <c r="AP1838" s="72"/>
      <c r="AQ1838" s="68"/>
      <c r="AR1838" s="4"/>
      <c r="AS1838" s="4"/>
      <c r="AT1838" s="4"/>
      <c r="AU1838" s="4"/>
      <c r="AV1838" s="4"/>
      <c r="AW1838" s="4"/>
      <c r="AX1838" s="8"/>
      <c r="BD1838" s="11"/>
      <c r="BE1838" s="11"/>
      <c r="BF1838" s="11"/>
      <c r="BG1838" s="11"/>
    </row>
    <row r="1839" spans="1:89" s="1" customFormat="1" ht="136.5" customHeight="1">
      <c r="A1839" s="219" t="s">
        <v>3381</v>
      </c>
      <c r="B1839" s="219" t="s">
        <v>23</v>
      </c>
      <c r="C1839" s="221" t="s">
        <v>359</v>
      </c>
      <c r="D1839" s="221" t="s">
        <v>360</v>
      </c>
      <c r="E1839" s="221" t="s">
        <v>361</v>
      </c>
      <c r="F1839" s="221" t="s">
        <v>362</v>
      </c>
      <c r="G1839" s="238" t="s">
        <v>35</v>
      </c>
      <c r="H1839" s="238">
        <v>100</v>
      </c>
      <c r="I1839" s="238">
        <v>470000000</v>
      </c>
      <c r="J1839" s="232" t="s">
        <v>532</v>
      </c>
      <c r="K1839" s="225" t="s">
        <v>205</v>
      </c>
      <c r="L1839" s="232" t="s">
        <v>118</v>
      </c>
      <c r="M1839" s="232"/>
      <c r="N1839" s="225" t="s">
        <v>206</v>
      </c>
      <c r="O1839" s="219" t="s">
        <v>28</v>
      </c>
      <c r="P1839" s="239"/>
      <c r="Q1839" s="238" t="s">
        <v>116</v>
      </c>
      <c r="R1839" s="240"/>
      <c r="S1839" s="555"/>
      <c r="T1839" s="559">
        <v>16004302.399999999</v>
      </c>
      <c r="U1839" s="252">
        <f t="shared" si="64"/>
        <v>17924818.688000001</v>
      </c>
      <c r="V1839" s="287"/>
      <c r="W1839" s="218" t="s">
        <v>262</v>
      </c>
      <c r="X1839" s="240" t="s">
        <v>739</v>
      </c>
      <c r="Y1839" s="70"/>
      <c r="Z1839" s="68"/>
      <c r="AA1839" s="67"/>
      <c r="AB1839" s="69"/>
      <c r="AC1839" s="70"/>
      <c r="AD1839" s="70"/>
      <c r="AE1839" s="70"/>
      <c r="AF1839" s="70"/>
      <c r="AG1839" s="71"/>
      <c r="AH1839" s="67"/>
      <c r="AI1839" s="67"/>
      <c r="AJ1839" s="68"/>
      <c r="AK1839" s="69"/>
      <c r="AL1839" s="68"/>
      <c r="AM1839" s="67"/>
      <c r="AN1839" s="72"/>
      <c r="AO1839" s="68"/>
      <c r="AP1839" s="70"/>
      <c r="AQ1839" s="68"/>
      <c r="AR1839" s="72"/>
      <c r="AS1839" s="72"/>
      <c r="AT1839" s="72"/>
      <c r="AU1839" s="72"/>
      <c r="AV1839" s="72"/>
      <c r="AW1839" s="72"/>
      <c r="AX1839" s="73"/>
      <c r="AY1839" s="74"/>
      <c r="AZ1839" s="74"/>
      <c r="BA1839" s="74"/>
      <c r="BB1839" s="74"/>
      <c r="BC1839" s="74"/>
      <c r="BD1839" s="75"/>
      <c r="BE1839" s="75"/>
      <c r="BF1839" s="75"/>
      <c r="BG1839" s="75"/>
      <c r="BH1839" s="74"/>
      <c r="BI1839" s="74"/>
      <c r="BJ1839" s="74"/>
      <c r="BK1839" s="74"/>
      <c r="BL1839" s="74"/>
    </row>
    <row r="1840" spans="1:89" s="1" customFormat="1" ht="100.5" customHeight="1">
      <c r="A1840" s="219" t="s">
        <v>447</v>
      </c>
      <c r="B1840" s="219" t="s">
        <v>23</v>
      </c>
      <c r="C1840" s="289" t="s">
        <v>363</v>
      </c>
      <c r="D1840" s="286" t="s">
        <v>364</v>
      </c>
      <c r="E1840" s="286" t="s">
        <v>365</v>
      </c>
      <c r="F1840" s="219" t="s">
        <v>151</v>
      </c>
      <c r="G1840" s="238" t="s">
        <v>35</v>
      </c>
      <c r="H1840" s="238">
        <v>100</v>
      </c>
      <c r="I1840" s="238">
        <v>470000000</v>
      </c>
      <c r="J1840" s="232" t="s">
        <v>108</v>
      </c>
      <c r="K1840" s="225" t="s">
        <v>205</v>
      </c>
      <c r="L1840" s="232" t="s">
        <v>118</v>
      </c>
      <c r="M1840" s="232"/>
      <c r="N1840" s="225" t="s">
        <v>206</v>
      </c>
      <c r="O1840" s="219" t="s">
        <v>28</v>
      </c>
      <c r="P1840" s="239"/>
      <c r="Q1840" s="238" t="s">
        <v>116</v>
      </c>
      <c r="R1840" s="240"/>
      <c r="S1840" s="241"/>
      <c r="T1840" s="241">
        <v>1284000</v>
      </c>
      <c r="U1840" s="252">
        <f t="shared" si="64"/>
        <v>1438080.0000000002</v>
      </c>
      <c r="V1840" s="290"/>
      <c r="W1840" s="218" t="s">
        <v>262</v>
      </c>
      <c r="X1840" s="240"/>
      <c r="Y1840" s="70"/>
      <c r="Z1840" s="68"/>
      <c r="AA1840" s="67"/>
      <c r="AB1840" s="69"/>
      <c r="AC1840" s="70"/>
      <c r="AD1840" s="70"/>
      <c r="AE1840" s="70"/>
      <c r="AF1840" s="70"/>
      <c r="AG1840" s="71"/>
      <c r="AH1840" s="67"/>
      <c r="AI1840" s="67"/>
      <c r="AJ1840" s="68"/>
      <c r="AK1840" s="69"/>
      <c r="AL1840" s="68"/>
      <c r="AM1840" s="67"/>
      <c r="AN1840" s="72"/>
      <c r="AO1840" s="68"/>
      <c r="AP1840" s="70"/>
      <c r="AQ1840" s="68"/>
      <c r="AR1840" s="72"/>
      <c r="AS1840" s="72"/>
      <c r="AT1840" s="72"/>
      <c r="AU1840" s="72"/>
      <c r="AV1840" s="72"/>
      <c r="AW1840" s="72"/>
      <c r="AX1840" s="73"/>
      <c r="AY1840" s="74"/>
      <c r="AZ1840" s="74"/>
      <c r="BA1840" s="74"/>
      <c r="BB1840" s="74"/>
      <c r="BC1840" s="74"/>
      <c r="BD1840" s="75"/>
      <c r="BE1840" s="75"/>
      <c r="BF1840" s="75"/>
      <c r="BG1840" s="75"/>
      <c r="BH1840" s="74"/>
      <c r="BI1840" s="74"/>
      <c r="BJ1840" s="74"/>
      <c r="BK1840" s="74"/>
      <c r="BL1840" s="74"/>
    </row>
    <row r="1841" spans="1:89" s="1" customFormat="1" ht="104.25" customHeight="1">
      <c r="A1841" s="219" t="s">
        <v>448</v>
      </c>
      <c r="B1841" s="219" t="s">
        <v>23</v>
      </c>
      <c r="C1841" s="289" t="s">
        <v>389</v>
      </c>
      <c r="D1841" s="286" t="s">
        <v>388</v>
      </c>
      <c r="E1841" s="286" t="s">
        <v>388</v>
      </c>
      <c r="F1841" s="219" t="s">
        <v>387</v>
      </c>
      <c r="G1841" s="238" t="s">
        <v>35</v>
      </c>
      <c r="H1841" s="238">
        <v>100</v>
      </c>
      <c r="I1841" s="238">
        <v>470000000</v>
      </c>
      <c r="J1841" s="232" t="s">
        <v>108</v>
      </c>
      <c r="K1841" s="225" t="s">
        <v>205</v>
      </c>
      <c r="L1841" s="232" t="s">
        <v>118</v>
      </c>
      <c r="M1841" s="232"/>
      <c r="N1841" s="225" t="s">
        <v>206</v>
      </c>
      <c r="O1841" s="219" t="s">
        <v>28</v>
      </c>
      <c r="P1841" s="239"/>
      <c r="Q1841" s="238" t="s">
        <v>116</v>
      </c>
      <c r="R1841" s="240"/>
      <c r="S1841" s="241"/>
      <c r="T1841" s="241">
        <v>48000</v>
      </c>
      <c r="U1841" s="252">
        <f t="shared" si="64"/>
        <v>53760.000000000007</v>
      </c>
      <c r="V1841" s="290"/>
      <c r="W1841" s="218" t="s">
        <v>262</v>
      </c>
      <c r="X1841" s="240"/>
      <c r="Y1841" s="70"/>
      <c r="Z1841" s="68"/>
      <c r="AA1841" s="67"/>
      <c r="AB1841" s="69"/>
      <c r="AC1841" s="70"/>
      <c r="AD1841" s="70"/>
      <c r="AE1841" s="70"/>
      <c r="AF1841" s="70"/>
      <c r="AG1841" s="71"/>
      <c r="AH1841" s="67"/>
      <c r="AI1841" s="67"/>
      <c r="AJ1841" s="68"/>
      <c r="AK1841" s="69"/>
      <c r="AL1841" s="68"/>
      <c r="AM1841" s="67"/>
      <c r="AN1841" s="72"/>
      <c r="AO1841" s="68"/>
      <c r="AP1841" s="72"/>
      <c r="AQ1841" s="68"/>
      <c r="AR1841" s="72"/>
      <c r="AS1841" s="72"/>
      <c r="AT1841" s="72"/>
      <c r="AU1841" s="72"/>
      <c r="AV1841" s="72"/>
      <c r="AW1841" s="72"/>
      <c r="AX1841" s="73"/>
      <c r="AY1841" s="74"/>
      <c r="AZ1841" s="74"/>
      <c r="BA1841" s="74"/>
      <c r="BB1841" s="74"/>
      <c r="BC1841" s="74"/>
      <c r="BD1841" s="75"/>
      <c r="BE1841" s="75"/>
      <c r="BF1841" s="75"/>
      <c r="BG1841" s="75"/>
      <c r="BH1841" s="74"/>
      <c r="BI1841" s="74"/>
      <c r="BJ1841" s="74"/>
      <c r="BK1841" s="74"/>
      <c r="BL1841" s="74"/>
    </row>
    <row r="1842" spans="1:89" s="1" customFormat="1" ht="138" customHeight="1">
      <c r="A1842" s="219" t="s">
        <v>449</v>
      </c>
      <c r="B1842" s="219" t="s">
        <v>23</v>
      </c>
      <c r="C1842" s="289" t="s">
        <v>359</v>
      </c>
      <c r="D1842" s="286" t="s">
        <v>360</v>
      </c>
      <c r="E1842" s="286" t="s">
        <v>361</v>
      </c>
      <c r="F1842" s="219" t="s">
        <v>518</v>
      </c>
      <c r="G1842" s="238" t="s">
        <v>35</v>
      </c>
      <c r="H1842" s="238">
        <v>100</v>
      </c>
      <c r="I1842" s="238">
        <v>470000000</v>
      </c>
      <c r="J1842" s="232" t="s">
        <v>532</v>
      </c>
      <c r="K1842" s="225" t="s">
        <v>205</v>
      </c>
      <c r="L1842" s="232" t="s">
        <v>118</v>
      </c>
      <c r="M1842" s="232"/>
      <c r="N1842" s="225" t="s">
        <v>206</v>
      </c>
      <c r="O1842" s="219" t="s">
        <v>28</v>
      </c>
      <c r="P1842" s="239"/>
      <c r="Q1842" s="238" t="s">
        <v>116</v>
      </c>
      <c r="R1842" s="240"/>
      <c r="S1842" s="241"/>
      <c r="T1842" s="241">
        <v>411648</v>
      </c>
      <c r="U1842" s="252">
        <f t="shared" si="64"/>
        <v>461045.76000000007</v>
      </c>
      <c r="V1842" s="290"/>
      <c r="W1842" s="218" t="s">
        <v>262</v>
      </c>
      <c r="X1842" s="240"/>
      <c r="Y1842" s="70"/>
      <c r="Z1842" s="68"/>
      <c r="AA1842" s="67"/>
      <c r="AB1842" s="69"/>
      <c r="AC1842" s="70"/>
      <c r="AD1842" s="70"/>
      <c r="AE1842" s="70"/>
      <c r="AF1842" s="70"/>
      <c r="AG1842" s="71"/>
      <c r="AH1842" s="67"/>
      <c r="AI1842" s="67"/>
      <c r="AJ1842" s="68"/>
      <c r="AK1842" s="69"/>
      <c r="AL1842" s="68"/>
      <c r="AM1842" s="67"/>
      <c r="AN1842" s="72"/>
      <c r="AO1842" s="68"/>
      <c r="AP1842" s="70"/>
      <c r="AQ1842" s="68"/>
      <c r="AR1842" s="72"/>
      <c r="AS1842" s="72"/>
      <c r="AT1842" s="72"/>
      <c r="AU1842" s="72"/>
      <c r="AV1842" s="72"/>
      <c r="AW1842" s="72"/>
      <c r="AX1842" s="73"/>
      <c r="AY1842" s="74"/>
      <c r="AZ1842" s="74"/>
      <c r="BA1842" s="74"/>
      <c r="BB1842" s="74"/>
      <c r="BC1842" s="74"/>
      <c r="BD1842" s="75"/>
      <c r="BE1842" s="75"/>
      <c r="BF1842" s="75"/>
      <c r="BG1842" s="75"/>
      <c r="BH1842" s="74"/>
      <c r="BI1842" s="74"/>
      <c r="BJ1842" s="74"/>
      <c r="BK1842" s="74"/>
      <c r="BL1842" s="74"/>
    </row>
    <row r="1843" spans="1:89" s="1" customFormat="1" ht="89.25" customHeight="1">
      <c r="A1843" s="219" t="s">
        <v>450</v>
      </c>
      <c r="B1843" s="219" t="s">
        <v>23</v>
      </c>
      <c r="C1843" s="289" t="s">
        <v>363</v>
      </c>
      <c r="D1843" s="286" t="s">
        <v>364</v>
      </c>
      <c r="E1843" s="286" t="s">
        <v>365</v>
      </c>
      <c r="F1843" s="219" t="s">
        <v>396</v>
      </c>
      <c r="G1843" s="238" t="s">
        <v>35</v>
      </c>
      <c r="H1843" s="238">
        <v>100</v>
      </c>
      <c r="I1843" s="238">
        <v>470000000</v>
      </c>
      <c r="J1843" s="232" t="s">
        <v>532</v>
      </c>
      <c r="K1843" s="225" t="s">
        <v>205</v>
      </c>
      <c r="L1843" s="232" t="s">
        <v>118</v>
      </c>
      <c r="M1843" s="232"/>
      <c r="N1843" s="225" t="s">
        <v>206</v>
      </c>
      <c r="O1843" s="219" t="s">
        <v>28</v>
      </c>
      <c r="P1843" s="239"/>
      <c r="Q1843" s="238" t="s">
        <v>116</v>
      </c>
      <c r="R1843" s="240"/>
      <c r="S1843" s="241"/>
      <c r="T1843" s="241">
        <v>43200</v>
      </c>
      <c r="U1843" s="252">
        <f t="shared" si="64"/>
        <v>48384.000000000007</v>
      </c>
      <c r="V1843" s="290"/>
      <c r="W1843" s="218" t="s">
        <v>262</v>
      </c>
      <c r="X1843" s="240"/>
      <c r="Y1843" s="70"/>
      <c r="Z1843" s="68"/>
      <c r="AA1843" s="67"/>
      <c r="AB1843" s="434"/>
      <c r="AC1843" s="70"/>
      <c r="AD1843" s="70"/>
      <c r="AE1843" s="70"/>
      <c r="AF1843" s="70"/>
      <c r="AG1843" s="71"/>
      <c r="AH1843" s="67"/>
      <c r="AI1843" s="67"/>
      <c r="AJ1843" s="68"/>
      <c r="AK1843" s="69"/>
      <c r="AL1843" s="68"/>
      <c r="AM1843" s="67"/>
      <c r="AN1843" s="72"/>
      <c r="AO1843" s="68"/>
      <c r="AP1843" s="70"/>
      <c r="AQ1843" s="68"/>
      <c r="AR1843" s="72"/>
      <c r="AS1843" s="72"/>
      <c r="AT1843" s="72"/>
      <c r="AU1843" s="72"/>
      <c r="AV1843" s="72"/>
      <c r="AW1843" s="72"/>
      <c r="AX1843" s="73"/>
      <c r="AY1843" s="74"/>
      <c r="AZ1843" s="74"/>
      <c r="BA1843" s="74"/>
      <c r="BB1843" s="74"/>
      <c r="BC1843" s="74"/>
      <c r="BD1843" s="75"/>
      <c r="BE1843" s="75"/>
      <c r="BF1843" s="75"/>
      <c r="BG1843" s="75"/>
      <c r="BH1843" s="74"/>
      <c r="BI1843" s="74"/>
      <c r="BJ1843" s="74"/>
      <c r="BK1843" s="74"/>
      <c r="BL1843" s="74"/>
    </row>
    <row r="1844" spans="1:89" s="1" customFormat="1" ht="83.25" customHeight="1">
      <c r="A1844" s="219" t="s">
        <v>451</v>
      </c>
      <c r="B1844" s="219" t="s">
        <v>23</v>
      </c>
      <c r="C1844" s="289" t="s">
        <v>366</v>
      </c>
      <c r="D1844" s="286" t="s">
        <v>367</v>
      </c>
      <c r="E1844" s="286" t="s">
        <v>367</v>
      </c>
      <c r="F1844" s="219" t="s">
        <v>368</v>
      </c>
      <c r="G1844" s="238" t="s">
        <v>35</v>
      </c>
      <c r="H1844" s="238">
        <v>100</v>
      </c>
      <c r="I1844" s="238">
        <v>470000000</v>
      </c>
      <c r="J1844" s="232" t="s">
        <v>532</v>
      </c>
      <c r="K1844" s="218" t="s">
        <v>205</v>
      </c>
      <c r="L1844" s="232" t="s">
        <v>118</v>
      </c>
      <c r="M1844" s="232"/>
      <c r="N1844" s="225" t="s">
        <v>206</v>
      </c>
      <c r="O1844" s="219" t="s">
        <v>28</v>
      </c>
      <c r="P1844" s="239"/>
      <c r="Q1844" s="238" t="s">
        <v>116</v>
      </c>
      <c r="R1844" s="240"/>
      <c r="S1844" s="241"/>
      <c r="T1844" s="241">
        <v>3996000</v>
      </c>
      <c r="U1844" s="252">
        <f t="shared" si="64"/>
        <v>4475520</v>
      </c>
      <c r="V1844" s="290"/>
      <c r="W1844" s="218" t="s">
        <v>262</v>
      </c>
      <c r="X1844" s="240"/>
      <c r="Y1844" s="70"/>
      <c r="Z1844" s="68"/>
      <c r="AA1844" s="67"/>
      <c r="AB1844" s="69"/>
      <c r="AC1844" s="70"/>
      <c r="AD1844" s="70"/>
      <c r="AE1844" s="70"/>
      <c r="AF1844" s="70"/>
      <c r="AG1844" s="71"/>
      <c r="AH1844" s="67"/>
      <c r="AI1844" s="434"/>
      <c r="AJ1844" s="68"/>
      <c r="AK1844" s="69"/>
      <c r="AL1844" s="68"/>
      <c r="AM1844" s="67"/>
      <c r="AN1844" s="72"/>
      <c r="AO1844" s="68"/>
      <c r="AP1844" s="70"/>
      <c r="AQ1844" s="68"/>
      <c r="AR1844" s="72"/>
      <c r="AS1844" s="72"/>
      <c r="AT1844" s="72"/>
      <c r="AU1844" s="72"/>
      <c r="AV1844" s="72"/>
      <c r="AW1844" s="72"/>
      <c r="AX1844" s="73"/>
      <c r="AY1844" s="74"/>
      <c r="AZ1844" s="74"/>
      <c r="BA1844" s="74"/>
      <c r="BB1844" s="74"/>
      <c r="BC1844" s="74"/>
      <c r="BD1844" s="75"/>
      <c r="BE1844" s="75"/>
      <c r="BF1844" s="75"/>
      <c r="BG1844" s="75"/>
      <c r="BH1844" s="74"/>
      <c r="BI1844" s="74"/>
      <c r="BJ1844" s="74"/>
      <c r="BK1844" s="74"/>
      <c r="BL1844" s="74"/>
    </row>
    <row r="1845" spans="1:89" s="1" customFormat="1" ht="113.25" customHeight="1">
      <c r="A1845" s="219" t="s">
        <v>452</v>
      </c>
      <c r="B1845" s="219" t="s">
        <v>23</v>
      </c>
      <c r="C1845" s="289" t="s">
        <v>370</v>
      </c>
      <c r="D1845" s="286" t="s">
        <v>202</v>
      </c>
      <c r="E1845" s="286" t="s">
        <v>203</v>
      </c>
      <c r="F1845" s="219" t="s">
        <v>369</v>
      </c>
      <c r="G1845" s="238" t="s">
        <v>35</v>
      </c>
      <c r="H1845" s="238">
        <v>100</v>
      </c>
      <c r="I1845" s="238">
        <v>470000000</v>
      </c>
      <c r="J1845" s="232" t="s">
        <v>532</v>
      </c>
      <c r="K1845" s="225" t="s">
        <v>205</v>
      </c>
      <c r="L1845" s="232" t="s">
        <v>118</v>
      </c>
      <c r="M1845" s="232"/>
      <c r="N1845" s="225" t="s">
        <v>206</v>
      </c>
      <c r="O1845" s="219" t="s">
        <v>28</v>
      </c>
      <c r="P1845" s="239"/>
      <c r="Q1845" s="238" t="s">
        <v>116</v>
      </c>
      <c r="R1845" s="240"/>
      <c r="S1845" s="241"/>
      <c r="T1845" s="241">
        <v>1941096</v>
      </c>
      <c r="U1845" s="252">
        <f t="shared" si="64"/>
        <v>2174027.52</v>
      </c>
      <c r="V1845" s="290"/>
      <c r="W1845" s="218" t="s">
        <v>262</v>
      </c>
      <c r="X1845" s="240"/>
      <c r="Y1845" s="70"/>
      <c r="Z1845" s="68"/>
      <c r="AA1845" s="67"/>
      <c r="AB1845" s="69"/>
      <c r="AC1845" s="449"/>
      <c r="AD1845" s="70"/>
      <c r="AE1845" s="70"/>
      <c r="AF1845" s="70"/>
      <c r="AG1845" s="71"/>
      <c r="AH1845" s="67"/>
      <c r="AI1845" s="67"/>
      <c r="AJ1845" s="68"/>
      <c r="AK1845" s="69"/>
      <c r="AL1845" s="68"/>
      <c r="AM1845" s="67"/>
      <c r="AN1845" s="72"/>
      <c r="AO1845" s="68"/>
      <c r="AP1845" s="70"/>
      <c r="AQ1845" s="68"/>
      <c r="AR1845" s="72"/>
      <c r="AS1845" s="72"/>
      <c r="AT1845" s="72"/>
      <c r="AU1845" s="72"/>
      <c r="AV1845" s="72"/>
      <c r="AW1845" s="72"/>
      <c r="AX1845" s="73"/>
      <c r="AY1845" s="74"/>
      <c r="AZ1845" s="74"/>
      <c r="BA1845" s="74"/>
      <c r="BB1845" s="74"/>
      <c r="BC1845" s="74"/>
      <c r="BD1845" s="75"/>
      <c r="BE1845" s="75"/>
      <c r="BF1845" s="75"/>
      <c r="BG1845" s="75"/>
      <c r="BH1845" s="74"/>
      <c r="BI1845" s="74"/>
      <c r="BJ1845" s="74"/>
      <c r="BK1845" s="74"/>
      <c r="BL1845" s="74"/>
    </row>
    <row r="1846" spans="1:89" s="1" customFormat="1" ht="97.5" customHeight="1">
      <c r="A1846" s="219" t="s">
        <v>453</v>
      </c>
      <c r="B1846" s="219" t="s">
        <v>23</v>
      </c>
      <c r="C1846" s="289" t="s">
        <v>389</v>
      </c>
      <c r="D1846" s="286" t="s">
        <v>388</v>
      </c>
      <c r="E1846" s="286" t="s">
        <v>388</v>
      </c>
      <c r="F1846" s="219" t="s">
        <v>534</v>
      </c>
      <c r="G1846" s="238" t="s">
        <v>35</v>
      </c>
      <c r="H1846" s="238">
        <v>100</v>
      </c>
      <c r="I1846" s="238">
        <v>470000000</v>
      </c>
      <c r="J1846" s="232" t="s">
        <v>532</v>
      </c>
      <c r="K1846" s="225" t="s">
        <v>263</v>
      </c>
      <c r="L1846" s="232" t="s">
        <v>118</v>
      </c>
      <c r="M1846" s="232"/>
      <c r="N1846" s="225" t="s">
        <v>340</v>
      </c>
      <c r="O1846" s="219" t="s">
        <v>38</v>
      </c>
      <c r="P1846" s="239"/>
      <c r="Q1846" s="238" t="s">
        <v>116</v>
      </c>
      <c r="R1846" s="240"/>
      <c r="S1846" s="241"/>
      <c r="T1846" s="241">
        <v>93120</v>
      </c>
      <c r="U1846" s="252">
        <f t="shared" si="64"/>
        <v>104294.40000000001</v>
      </c>
      <c r="V1846" s="290"/>
      <c r="W1846" s="218" t="s">
        <v>262</v>
      </c>
      <c r="X1846" s="240"/>
      <c r="Y1846" s="70"/>
      <c r="Z1846" s="68"/>
      <c r="AA1846" s="67"/>
      <c r="AB1846" s="69"/>
      <c r="AC1846" s="70"/>
      <c r="AD1846" s="70"/>
      <c r="AE1846" s="70"/>
      <c r="AF1846" s="70"/>
      <c r="AG1846" s="71"/>
      <c r="AH1846" s="67"/>
      <c r="AI1846" s="67"/>
      <c r="AJ1846" s="68"/>
      <c r="AK1846" s="69"/>
      <c r="AL1846" s="68"/>
      <c r="AM1846" s="67"/>
      <c r="AN1846" s="72"/>
      <c r="AO1846" s="68"/>
      <c r="AP1846" s="70"/>
      <c r="AQ1846" s="68"/>
      <c r="AR1846" s="72"/>
      <c r="AS1846" s="72"/>
      <c r="AT1846" s="72"/>
      <c r="AU1846" s="72"/>
      <c r="AV1846" s="72"/>
      <c r="AW1846" s="72"/>
      <c r="AX1846" s="73"/>
      <c r="AY1846" s="74"/>
      <c r="AZ1846" s="74"/>
      <c r="BA1846" s="74"/>
      <c r="BB1846" s="74"/>
      <c r="BC1846" s="74"/>
      <c r="BD1846" s="75"/>
      <c r="BE1846" s="75"/>
      <c r="BF1846" s="75"/>
      <c r="BG1846" s="75"/>
      <c r="BH1846" s="74"/>
      <c r="BI1846" s="74"/>
      <c r="BJ1846" s="74"/>
      <c r="BK1846" s="74"/>
      <c r="BL1846" s="74"/>
    </row>
    <row r="1847" spans="1:89" s="1" customFormat="1" ht="91.5" customHeight="1">
      <c r="A1847" s="219" t="s">
        <v>454</v>
      </c>
      <c r="B1847" s="219" t="s">
        <v>23</v>
      </c>
      <c r="C1847" s="289" t="s">
        <v>357</v>
      </c>
      <c r="D1847" s="286" t="s">
        <v>358</v>
      </c>
      <c r="E1847" s="286" t="s">
        <v>358</v>
      </c>
      <c r="F1847" s="219" t="s">
        <v>153</v>
      </c>
      <c r="G1847" s="238" t="s">
        <v>35</v>
      </c>
      <c r="H1847" s="238">
        <v>100</v>
      </c>
      <c r="I1847" s="238">
        <v>470000000</v>
      </c>
      <c r="J1847" s="232" t="s">
        <v>532</v>
      </c>
      <c r="K1847" s="218" t="s">
        <v>205</v>
      </c>
      <c r="L1847" s="232" t="s">
        <v>118</v>
      </c>
      <c r="M1847" s="232"/>
      <c r="N1847" s="225" t="s">
        <v>206</v>
      </c>
      <c r="O1847" s="219" t="s">
        <v>28</v>
      </c>
      <c r="P1847" s="239"/>
      <c r="Q1847" s="238" t="s">
        <v>116</v>
      </c>
      <c r="R1847" s="240"/>
      <c r="S1847" s="241"/>
      <c r="T1847" s="241">
        <v>486600</v>
      </c>
      <c r="U1847" s="252">
        <f t="shared" si="64"/>
        <v>544992</v>
      </c>
      <c r="V1847" s="290"/>
      <c r="W1847" s="218" t="s">
        <v>262</v>
      </c>
      <c r="X1847" s="240"/>
      <c r="Y1847" s="70"/>
      <c r="Z1847" s="68"/>
      <c r="AA1847" s="67"/>
      <c r="AB1847" s="69"/>
      <c r="AC1847" s="70"/>
      <c r="AD1847" s="70"/>
      <c r="AE1847" s="70"/>
      <c r="AF1847" s="70"/>
      <c r="AG1847" s="71"/>
      <c r="AH1847" s="67"/>
      <c r="AI1847" s="434"/>
      <c r="AJ1847" s="68"/>
      <c r="AK1847" s="69"/>
      <c r="AL1847" s="68"/>
      <c r="AM1847" s="67"/>
      <c r="AN1847" s="72"/>
      <c r="AO1847" s="68"/>
      <c r="AP1847" s="70"/>
      <c r="AQ1847" s="68"/>
      <c r="AR1847" s="72"/>
      <c r="AS1847" s="72"/>
      <c r="AT1847" s="72"/>
      <c r="AU1847" s="72"/>
      <c r="AV1847" s="72"/>
      <c r="AW1847" s="72"/>
      <c r="AX1847" s="73"/>
      <c r="AY1847" s="74"/>
      <c r="AZ1847" s="74"/>
      <c r="BA1847" s="74"/>
      <c r="BB1847" s="74"/>
      <c r="BC1847" s="74"/>
      <c r="BD1847" s="75"/>
      <c r="BE1847" s="75"/>
      <c r="BF1847" s="75"/>
      <c r="BG1847" s="75"/>
      <c r="BH1847" s="74"/>
      <c r="BI1847" s="74"/>
      <c r="BJ1847" s="74"/>
      <c r="BK1847" s="74"/>
      <c r="BL1847" s="74"/>
    </row>
    <row r="1848" spans="1:89" s="1" customFormat="1" ht="80.25" customHeight="1">
      <c r="A1848" s="219" t="s">
        <v>455</v>
      </c>
      <c r="B1848" s="219" t="s">
        <v>23</v>
      </c>
      <c r="C1848" s="289" t="s">
        <v>357</v>
      </c>
      <c r="D1848" s="286" t="s">
        <v>358</v>
      </c>
      <c r="E1848" s="286" t="s">
        <v>358</v>
      </c>
      <c r="F1848" s="219" t="s">
        <v>152</v>
      </c>
      <c r="G1848" s="238" t="s">
        <v>35</v>
      </c>
      <c r="H1848" s="238">
        <v>100</v>
      </c>
      <c r="I1848" s="238">
        <v>470000000</v>
      </c>
      <c r="J1848" s="232" t="s">
        <v>532</v>
      </c>
      <c r="K1848" s="225" t="s">
        <v>205</v>
      </c>
      <c r="L1848" s="232" t="s">
        <v>118</v>
      </c>
      <c r="M1848" s="232"/>
      <c r="N1848" s="225" t="s">
        <v>206</v>
      </c>
      <c r="O1848" s="219" t="s">
        <v>28</v>
      </c>
      <c r="P1848" s="239"/>
      <c r="Q1848" s="238" t="s">
        <v>116</v>
      </c>
      <c r="R1848" s="240"/>
      <c r="S1848" s="241"/>
      <c r="T1848" s="241">
        <v>2771976.1199999992</v>
      </c>
      <c r="U1848" s="252">
        <f t="shared" si="64"/>
        <v>3104613.2543999995</v>
      </c>
      <c r="V1848" s="287"/>
      <c r="W1848" s="218" t="s">
        <v>262</v>
      </c>
      <c r="X1848" s="240"/>
      <c r="Y1848" s="70"/>
      <c r="Z1848" s="68"/>
      <c r="AA1848" s="67"/>
      <c r="AB1848" s="69"/>
      <c r="AC1848" s="70"/>
      <c r="AD1848" s="70"/>
      <c r="AE1848" s="70"/>
      <c r="AF1848" s="70"/>
      <c r="AG1848" s="71"/>
      <c r="AH1848" s="67"/>
      <c r="AI1848" s="67"/>
      <c r="AJ1848" s="68"/>
      <c r="AK1848" s="69"/>
      <c r="AL1848" s="68"/>
      <c r="AM1848" s="67"/>
      <c r="AN1848" s="72"/>
      <c r="AO1848" s="68"/>
      <c r="AP1848" s="70"/>
      <c r="AQ1848" s="68"/>
      <c r="AR1848" s="72"/>
      <c r="AS1848" s="72"/>
      <c r="AT1848" s="72"/>
      <c r="AU1848" s="72"/>
      <c r="AV1848" s="72"/>
      <c r="AW1848" s="72"/>
      <c r="AX1848" s="73"/>
      <c r="AY1848" s="74"/>
      <c r="AZ1848" s="74"/>
      <c r="BA1848" s="74"/>
      <c r="BB1848" s="74"/>
      <c r="BC1848" s="74"/>
      <c r="BD1848" s="75"/>
      <c r="BE1848" s="75"/>
      <c r="BF1848" s="75"/>
      <c r="BG1848" s="75"/>
      <c r="BH1848" s="74"/>
      <c r="BI1848" s="74"/>
      <c r="BJ1848" s="74"/>
      <c r="BK1848" s="74"/>
      <c r="BL1848" s="74"/>
    </row>
    <row r="1849" spans="1:89" s="10" customFormat="1" ht="78.75">
      <c r="A1849" s="219" t="s">
        <v>456</v>
      </c>
      <c r="B1849" s="219" t="s">
        <v>23</v>
      </c>
      <c r="C1849" s="289" t="s">
        <v>355</v>
      </c>
      <c r="D1849" s="286" t="s">
        <v>356</v>
      </c>
      <c r="E1849" s="286" t="s">
        <v>356</v>
      </c>
      <c r="F1849" s="219" t="s">
        <v>193</v>
      </c>
      <c r="G1849" s="238" t="s">
        <v>35</v>
      </c>
      <c r="H1849" s="238">
        <v>90</v>
      </c>
      <c r="I1849" s="238">
        <v>470000000</v>
      </c>
      <c r="J1849" s="232" t="s">
        <v>532</v>
      </c>
      <c r="K1849" s="225" t="s">
        <v>205</v>
      </c>
      <c r="L1849" s="232" t="s">
        <v>118</v>
      </c>
      <c r="M1849" s="232"/>
      <c r="N1849" s="225" t="s">
        <v>206</v>
      </c>
      <c r="O1849" s="219" t="s">
        <v>538</v>
      </c>
      <c r="P1849" s="239"/>
      <c r="Q1849" s="238" t="s">
        <v>116</v>
      </c>
      <c r="R1849" s="240"/>
      <c r="S1849" s="222"/>
      <c r="T1849" s="241">
        <v>1800000</v>
      </c>
      <c r="U1849" s="252">
        <f t="shared" si="64"/>
        <v>2016000.0000000002</v>
      </c>
      <c r="V1849" s="287"/>
      <c r="W1849" s="218" t="s">
        <v>262</v>
      </c>
      <c r="X1849" s="240"/>
      <c r="Y1849" s="137"/>
      <c r="Z1849" s="368"/>
      <c r="AA1849" s="434"/>
      <c r="AB1849" s="435"/>
      <c r="AC1849" s="449"/>
      <c r="AD1849" s="449"/>
      <c r="AE1849" s="449"/>
      <c r="AF1849" s="449"/>
      <c r="AG1849" s="408"/>
      <c r="AH1849" s="434"/>
      <c r="AI1849" s="434"/>
      <c r="AJ1849" s="68"/>
      <c r="AK1849" s="69"/>
      <c r="AL1849" s="68"/>
      <c r="AM1849" s="74"/>
      <c r="AN1849" s="74"/>
      <c r="AO1849" s="74"/>
      <c r="AP1849" s="449"/>
      <c r="AQ1849" s="74"/>
      <c r="AR1849" s="74"/>
      <c r="AS1849" s="74"/>
      <c r="AT1849" s="74"/>
      <c r="AU1849" s="74"/>
      <c r="AV1849" s="74"/>
      <c r="AW1849" s="74"/>
      <c r="AX1849" s="74"/>
      <c r="AY1849" s="74"/>
      <c r="AZ1849" s="74"/>
      <c r="BA1849" s="74"/>
      <c r="BB1849" s="74"/>
      <c r="BC1849" s="74"/>
      <c r="BD1849" s="75"/>
      <c r="BE1849" s="75"/>
      <c r="BF1849" s="75"/>
      <c r="BG1849" s="75"/>
      <c r="BH1849" s="74"/>
      <c r="BI1849" s="74"/>
      <c r="BJ1849" s="74"/>
      <c r="BK1849" s="74"/>
      <c r="BL1849" s="74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</row>
    <row r="1850" spans="1:89" s="1" customFormat="1" ht="47.25">
      <c r="A1850" s="219" t="s">
        <v>457</v>
      </c>
      <c r="B1850" s="219" t="s">
        <v>23</v>
      </c>
      <c r="C1850" s="289" t="s">
        <v>355</v>
      </c>
      <c r="D1850" s="286" t="s">
        <v>356</v>
      </c>
      <c r="E1850" s="286" t="s">
        <v>356</v>
      </c>
      <c r="F1850" s="219" t="s">
        <v>194</v>
      </c>
      <c r="G1850" s="238" t="s">
        <v>35</v>
      </c>
      <c r="H1850" s="238">
        <v>90</v>
      </c>
      <c r="I1850" s="238">
        <v>470000000</v>
      </c>
      <c r="J1850" s="232" t="s">
        <v>532</v>
      </c>
      <c r="K1850" s="225" t="s">
        <v>205</v>
      </c>
      <c r="L1850" s="232" t="s">
        <v>118</v>
      </c>
      <c r="M1850" s="232"/>
      <c r="N1850" s="225" t="s">
        <v>206</v>
      </c>
      <c r="O1850" s="219" t="s">
        <v>538</v>
      </c>
      <c r="P1850" s="239"/>
      <c r="Q1850" s="238" t="s">
        <v>116</v>
      </c>
      <c r="R1850" s="240"/>
      <c r="S1850" s="222"/>
      <c r="T1850" s="241">
        <v>4200000</v>
      </c>
      <c r="U1850" s="252">
        <f t="shared" si="64"/>
        <v>4704000</v>
      </c>
      <c r="V1850" s="287"/>
      <c r="W1850" s="218" t="s">
        <v>262</v>
      </c>
      <c r="X1850" s="240"/>
      <c r="Y1850" s="70"/>
      <c r="Z1850" s="68"/>
      <c r="AA1850" s="67"/>
      <c r="AB1850" s="69"/>
      <c r="AC1850" s="70"/>
      <c r="AD1850" s="70"/>
      <c r="AE1850" s="70"/>
      <c r="AF1850" s="70"/>
      <c r="AG1850" s="71"/>
      <c r="AH1850" s="67"/>
      <c r="AI1850" s="67"/>
      <c r="AJ1850" s="68"/>
      <c r="AK1850" s="69"/>
      <c r="AL1850" s="68"/>
      <c r="AM1850" s="67"/>
      <c r="AN1850" s="72"/>
      <c r="AO1850" s="68"/>
      <c r="AP1850" s="70"/>
      <c r="AQ1850" s="68"/>
      <c r="AR1850" s="72"/>
      <c r="AS1850" s="72"/>
      <c r="AT1850" s="72"/>
      <c r="AU1850" s="72"/>
      <c r="AV1850" s="72"/>
      <c r="AW1850" s="72"/>
      <c r="AX1850" s="73"/>
      <c r="AY1850" s="74"/>
      <c r="AZ1850" s="74"/>
      <c r="BA1850" s="74"/>
      <c r="BB1850" s="74"/>
      <c r="BC1850" s="74"/>
      <c r="BD1850" s="75"/>
      <c r="BE1850" s="75"/>
      <c r="BF1850" s="75"/>
      <c r="BG1850" s="75"/>
      <c r="BH1850" s="74"/>
      <c r="BI1850" s="74"/>
      <c r="BJ1850" s="74"/>
      <c r="BK1850" s="74"/>
      <c r="BL1850" s="74"/>
    </row>
    <row r="1851" spans="1:89" s="1" customFormat="1" ht="47.25">
      <c r="A1851" s="219" t="s">
        <v>458</v>
      </c>
      <c r="B1851" s="219" t="s">
        <v>23</v>
      </c>
      <c r="C1851" s="289" t="s">
        <v>355</v>
      </c>
      <c r="D1851" s="286" t="s">
        <v>356</v>
      </c>
      <c r="E1851" s="286" t="s">
        <v>356</v>
      </c>
      <c r="F1851" s="219" t="s">
        <v>195</v>
      </c>
      <c r="G1851" s="238" t="s">
        <v>35</v>
      </c>
      <c r="H1851" s="238">
        <v>90</v>
      </c>
      <c r="I1851" s="238">
        <v>470000000</v>
      </c>
      <c r="J1851" s="232" t="s">
        <v>532</v>
      </c>
      <c r="K1851" s="225" t="s">
        <v>205</v>
      </c>
      <c r="L1851" s="232" t="s">
        <v>118</v>
      </c>
      <c r="M1851" s="232"/>
      <c r="N1851" s="225" t="s">
        <v>206</v>
      </c>
      <c r="O1851" s="219" t="s">
        <v>538</v>
      </c>
      <c r="P1851" s="239"/>
      <c r="Q1851" s="238" t="s">
        <v>116</v>
      </c>
      <c r="R1851" s="240"/>
      <c r="S1851" s="222"/>
      <c r="T1851" s="241">
        <v>4800000</v>
      </c>
      <c r="U1851" s="252">
        <f t="shared" si="64"/>
        <v>5376000.0000000009</v>
      </c>
      <c r="V1851" s="287"/>
      <c r="W1851" s="218" t="s">
        <v>262</v>
      </c>
      <c r="X1851" s="240"/>
      <c r="Y1851" s="70"/>
      <c r="Z1851" s="68"/>
      <c r="AA1851" s="67"/>
      <c r="AB1851" s="69"/>
      <c r="AC1851" s="449"/>
      <c r="AD1851" s="70"/>
      <c r="AE1851" s="70"/>
      <c r="AF1851" s="70"/>
      <c r="AG1851" s="71"/>
      <c r="AH1851" s="67"/>
      <c r="AI1851" s="67"/>
      <c r="AJ1851" s="68"/>
      <c r="AK1851" s="69"/>
      <c r="AL1851" s="68"/>
      <c r="AM1851" s="67"/>
      <c r="AN1851" s="72"/>
      <c r="AO1851" s="68"/>
      <c r="AP1851" s="70"/>
      <c r="AQ1851" s="68"/>
      <c r="AR1851" s="72"/>
      <c r="AS1851" s="72"/>
      <c r="AT1851" s="72"/>
      <c r="AU1851" s="72"/>
      <c r="AV1851" s="72"/>
      <c r="AW1851" s="72"/>
      <c r="AX1851" s="73"/>
      <c r="AY1851" s="74"/>
      <c r="AZ1851" s="74"/>
      <c r="BA1851" s="74"/>
      <c r="BB1851" s="74"/>
      <c r="BC1851" s="74"/>
      <c r="BD1851" s="75"/>
      <c r="BE1851" s="75"/>
      <c r="BF1851" s="75"/>
      <c r="BG1851" s="75"/>
      <c r="BH1851" s="74"/>
      <c r="BI1851" s="74"/>
      <c r="BJ1851" s="74"/>
      <c r="BK1851" s="74"/>
      <c r="BL1851" s="74"/>
    </row>
    <row r="1852" spans="1:89" s="1" customFormat="1" ht="63">
      <c r="A1852" s="219" t="s">
        <v>459</v>
      </c>
      <c r="B1852" s="219" t="s">
        <v>23</v>
      </c>
      <c r="C1852" s="289" t="s">
        <v>352</v>
      </c>
      <c r="D1852" s="286" t="s">
        <v>353</v>
      </c>
      <c r="E1852" s="286" t="s">
        <v>154</v>
      </c>
      <c r="F1852" s="219" t="s">
        <v>155</v>
      </c>
      <c r="G1852" s="238" t="s">
        <v>35</v>
      </c>
      <c r="H1852" s="238">
        <v>100</v>
      </c>
      <c r="I1852" s="238">
        <v>470000000</v>
      </c>
      <c r="J1852" s="232" t="s">
        <v>532</v>
      </c>
      <c r="K1852" s="218" t="s">
        <v>205</v>
      </c>
      <c r="L1852" s="232" t="s">
        <v>118</v>
      </c>
      <c r="M1852" s="232"/>
      <c r="N1852" s="225" t="s">
        <v>206</v>
      </c>
      <c r="O1852" s="219" t="s">
        <v>538</v>
      </c>
      <c r="P1852" s="239"/>
      <c r="Q1852" s="238" t="s">
        <v>116</v>
      </c>
      <c r="R1852" s="240"/>
      <c r="S1852" s="222"/>
      <c r="T1852" s="241">
        <v>8494848</v>
      </c>
      <c r="U1852" s="252">
        <f t="shared" si="64"/>
        <v>9514229.7600000016</v>
      </c>
      <c r="V1852" s="287"/>
      <c r="W1852" s="218" t="s">
        <v>262</v>
      </c>
      <c r="X1852" s="240"/>
      <c r="Y1852" s="70"/>
      <c r="Z1852" s="68"/>
      <c r="AA1852" s="67"/>
      <c r="AB1852" s="69"/>
      <c r="AC1852" s="70"/>
      <c r="AD1852" s="70"/>
      <c r="AE1852" s="70"/>
      <c r="AF1852" s="70"/>
      <c r="AG1852" s="71"/>
      <c r="AH1852" s="67"/>
      <c r="AI1852" s="67"/>
      <c r="AJ1852" s="68"/>
      <c r="AK1852" s="69"/>
      <c r="AL1852" s="68"/>
      <c r="AM1852" s="67"/>
      <c r="AN1852" s="72"/>
      <c r="AO1852" s="68"/>
      <c r="AP1852" s="70"/>
      <c r="AQ1852" s="68"/>
      <c r="AR1852" s="72"/>
      <c r="AS1852" s="72"/>
      <c r="AT1852" s="72"/>
      <c r="AU1852" s="72"/>
      <c r="AV1852" s="72"/>
      <c r="AW1852" s="72"/>
      <c r="AX1852" s="73"/>
      <c r="AY1852" s="74"/>
      <c r="AZ1852" s="74"/>
      <c r="BA1852" s="74"/>
      <c r="BB1852" s="74"/>
      <c r="BC1852" s="74"/>
      <c r="BD1852" s="75"/>
      <c r="BE1852" s="75"/>
      <c r="BF1852" s="75"/>
      <c r="BG1852" s="75"/>
      <c r="BH1852" s="74"/>
      <c r="BI1852" s="74"/>
      <c r="BJ1852" s="74"/>
      <c r="BK1852" s="74"/>
      <c r="BL1852" s="74"/>
    </row>
    <row r="1853" spans="1:89" s="1" customFormat="1" ht="78.75">
      <c r="A1853" s="219" t="s">
        <v>460</v>
      </c>
      <c r="B1853" s="219" t="s">
        <v>23</v>
      </c>
      <c r="C1853" s="232" t="s">
        <v>354</v>
      </c>
      <c r="D1853" s="232" t="s">
        <v>156</v>
      </c>
      <c r="E1853" s="232" t="s">
        <v>156</v>
      </c>
      <c r="F1853" s="219" t="s">
        <v>196</v>
      </c>
      <c r="G1853" s="238" t="s">
        <v>35</v>
      </c>
      <c r="H1853" s="238">
        <v>90</v>
      </c>
      <c r="I1853" s="238">
        <v>470000000</v>
      </c>
      <c r="J1853" s="232" t="s">
        <v>532</v>
      </c>
      <c r="K1853" s="218" t="s">
        <v>205</v>
      </c>
      <c r="L1853" s="232" t="s">
        <v>118</v>
      </c>
      <c r="M1853" s="232"/>
      <c r="N1853" s="225" t="s">
        <v>206</v>
      </c>
      <c r="O1853" s="219" t="s">
        <v>28</v>
      </c>
      <c r="P1853" s="239"/>
      <c r="Q1853" s="238" t="s">
        <v>116</v>
      </c>
      <c r="R1853" s="218"/>
      <c r="S1853" s="222"/>
      <c r="T1853" s="241">
        <v>0</v>
      </c>
      <c r="U1853" s="252">
        <v>0</v>
      </c>
      <c r="V1853" s="287"/>
      <c r="W1853" s="218" t="s">
        <v>262</v>
      </c>
      <c r="X1853" s="240"/>
      <c r="Y1853" s="70"/>
      <c r="Z1853" s="68"/>
      <c r="AA1853" s="67"/>
      <c r="AB1853" s="69"/>
      <c r="AC1853" s="70"/>
      <c r="AD1853" s="70"/>
      <c r="AE1853" s="70"/>
      <c r="AF1853" s="70"/>
      <c r="AG1853" s="71"/>
      <c r="AH1853" s="67"/>
      <c r="AI1853" s="67"/>
      <c r="AJ1853" s="68"/>
      <c r="AK1853" s="69"/>
      <c r="AL1853" s="68"/>
      <c r="AM1853" s="67"/>
      <c r="AN1853" s="72"/>
      <c r="AO1853" s="68"/>
      <c r="AP1853" s="72"/>
      <c r="AQ1853" s="68"/>
      <c r="AR1853" s="72"/>
      <c r="AS1853" s="72"/>
      <c r="AT1853" s="72"/>
      <c r="AU1853" s="72"/>
      <c r="AV1853" s="72"/>
      <c r="AW1853" s="72"/>
      <c r="AX1853" s="73"/>
      <c r="AY1853" s="74"/>
      <c r="AZ1853" s="74"/>
      <c r="BA1853" s="74"/>
      <c r="BB1853" s="74"/>
      <c r="BC1853" s="74"/>
      <c r="BD1853" s="75"/>
      <c r="BE1853" s="75"/>
      <c r="BF1853" s="75"/>
      <c r="BG1853" s="75"/>
      <c r="BH1853" s="74"/>
      <c r="BI1853" s="74"/>
      <c r="BJ1853" s="74"/>
      <c r="BK1853" s="74"/>
      <c r="BL1853" s="74"/>
    </row>
    <row r="1854" spans="1:89" s="1" customFormat="1" ht="54.75" customHeight="1">
      <c r="A1854" s="219" t="s">
        <v>3171</v>
      </c>
      <c r="B1854" s="219" t="s">
        <v>23</v>
      </c>
      <c r="C1854" s="232" t="s">
        <v>354</v>
      </c>
      <c r="D1854" s="232" t="s">
        <v>156</v>
      </c>
      <c r="E1854" s="232" t="s">
        <v>156</v>
      </c>
      <c r="F1854" s="219" t="s">
        <v>196</v>
      </c>
      <c r="G1854" s="238" t="s">
        <v>35</v>
      </c>
      <c r="H1854" s="238">
        <v>90</v>
      </c>
      <c r="I1854" s="238">
        <v>470000000</v>
      </c>
      <c r="J1854" s="232" t="s">
        <v>532</v>
      </c>
      <c r="K1854" s="218" t="s">
        <v>205</v>
      </c>
      <c r="L1854" s="232" t="s">
        <v>118</v>
      </c>
      <c r="M1854" s="232"/>
      <c r="N1854" s="225" t="s">
        <v>206</v>
      </c>
      <c r="O1854" s="219" t="s">
        <v>28</v>
      </c>
      <c r="P1854" s="239"/>
      <c r="Q1854" s="238" t="s">
        <v>116</v>
      </c>
      <c r="R1854" s="218"/>
      <c r="S1854" s="222"/>
      <c r="T1854" s="241">
        <v>64849.999999999993</v>
      </c>
      <c r="U1854" s="252">
        <f t="shared" ref="U1854:U1860" si="65">T1854*1.12</f>
        <v>72632</v>
      </c>
      <c r="V1854" s="287"/>
      <c r="W1854" s="218" t="s">
        <v>262</v>
      </c>
      <c r="X1854" s="240" t="s">
        <v>739</v>
      </c>
      <c r="Y1854" s="70"/>
      <c r="Z1854" s="68"/>
      <c r="AA1854" s="67"/>
      <c r="AB1854" s="69"/>
      <c r="AC1854" s="70"/>
      <c r="AD1854" s="70"/>
      <c r="AE1854" s="70"/>
      <c r="AF1854" s="70"/>
      <c r="AG1854" s="71"/>
      <c r="AH1854" s="67"/>
      <c r="AI1854" s="67"/>
      <c r="AJ1854" s="68"/>
      <c r="AK1854" s="69"/>
      <c r="AL1854" s="68"/>
      <c r="AM1854" s="67"/>
      <c r="AN1854" s="72"/>
      <c r="AO1854" s="68"/>
      <c r="AP1854" s="70"/>
      <c r="AQ1854" s="68"/>
      <c r="AR1854" s="72"/>
      <c r="AS1854" s="72"/>
      <c r="AT1854" s="72"/>
      <c r="AU1854" s="72"/>
      <c r="AV1854" s="72"/>
      <c r="AW1854" s="72"/>
      <c r="AX1854" s="73"/>
      <c r="AY1854" s="74"/>
      <c r="AZ1854" s="74"/>
      <c r="BA1854" s="74"/>
      <c r="BB1854" s="74"/>
      <c r="BC1854" s="74"/>
      <c r="BD1854" s="75"/>
      <c r="BE1854" s="75"/>
      <c r="BF1854" s="75"/>
      <c r="BG1854" s="75"/>
      <c r="BH1854" s="74"/>
      <c r="BI1854" s="74"/>
      <c r="BJ1854" s="74"/>
      <c r="BK1854" s="74"/>
      <c r="BL1854" s="74"/>
    </row>
    <row r="1855" spans="1:89" s="1" customFormat="1" ht="94.5">
      <c r="A1855" s="219" t="s">
        <v>461</v>
      </c>
      <c r="B1855" s="219" t="s">
        <v>23</v>
      </c>
      <c r="C1855" s="560" t="s">
        <v>349</v>
      </c>
      <c r="D1855" s="561" t="s">
        <v>350</v>
      </c>
      <c r="E1855" s="561" t="s">
        <v>350</v>
      </c>
      <c r="F1855" s="219" t="s">
        <v>351</v>
      </c>
      <c r="G1855" s="238" t="s">
        <v>35</v>
      </c>
      <c r="H1855" s="238">
        <v>0</v>
      </c>
      <c r="I1855" s="238">
        <v>470000000</v>
      </c>
      <c r="J1855" s="232" t="s">
        <v>532</v>
      </c>
      <c r="K1855" s="218" t="s">
        <v>205</v>
      </c>
      <c r="L1855" s="232" t="s">
        <v>119</v>
      </c>
      <c r="M1855" s="232"/>
      <c r="N1855" s="225" t="s">
        <v>206</v>
      </c>
      <c r="O1855" s="219" t="s">
        <v>538</v>
      </c>
      <c r="P1855" s="239"/>
      <c r="Q1855" s="238" t="s">
        <v>116</v>
      </c>
      <c r="R1855" s="218"/>
      <c r="S1855" s="222"/>
      <c r="T1855" s="241">
        <v>103490</v>
      </c>
      <c r="U1855" s="252">
        <f t="shared" si="65"/>
        <v>115908.80000000002</v>
      </c>
      <c r="V1855" s="287"/>
      <c r="W1855" s="218" t="s">
        <v>262</v>
      </c>
      <c r="X1855" s="240"/>
      <c r="Y1855" s="70"/>
      <c r="Z1855" s="68"/>
      <c r="AA1855" s="67"/>
      <c r="AB1855" s="69"/>
      <c r="AC1855" s="70"/>
      <c r="AD1855" s="70"/>
      <c r="AE1855" s="70"/>
      <c r="AF1855" s="70"/>
      <c r="AG1855" s="71"/>
      <c r="AH1855" s="67"/>
      <c r="AI1855" s="67"/>
      <c r="AJ1855" s="68"/>
      <c r="AK1855" s="69"/>
      <c r="AL1855" s="68"/>
      <c r="AM1855" s="67"/>
      <c r="AN1855" s="72"/>
      <c r="AO1855" s="68"/>
      <c r="AP1855" s="70"/>
      <c r="AQ1855" s="68"/>
      <c r="AR1855" s="72"/>
      <c r="AS1855" s="72"/>
      <c r="AT1855" s="72"/>
      <c r="AU1855" s="72"/>
      <c r="AV1855" s="72"/>
      <c r="AW1855" s="72"/>
      <c r="AX1855" s="73"/>
      <c r="AY1855" s="74"/>
      <c r="AZ1855" s="74"/>
      <c r="BA1855" s="74"/>
      <c r="BB1855" s="74"/>
      <c r="BC1855" s="74"/>
      <c r="BD1855" s="75"/>
      <c r="BE1855" s="75"/>
      <c r="BF1855" s="75"/>
      <c r="BG1855" s="75"/>
      <c r="BH1855" s="74"/>
      <c r="BI1855" s="74"/>
      <c r="BJ1855" s="74"/>
      <c r="BK1855" s="74"/>
      <c r="BL1855" s="74"/>
    </row>
    <row r="1856" spans="1:89" s="1" customFormat="1" ht="94.5">
      <c r="A1856" s="219" t="s">
        <v>462</v>
      </c>
      <c r="B1856" s="219" t="s">
        <v>23</v>
      </c>
      <c r="C1856" s="221" t="s">
        <v>349</v>
      </c>
      <c r="D1856" s="221" t="s">
        <v>350</v>
      </c>
      <c r="E1856" s="221" t="s">
        <v>350</v>
      </c>
      <c r="F1856" s="562" t="s">
        <v>157</v>
      </c>
      <c r="G1856" s="238" t="s">
        <v>35</v>
      </c>
      <c r="H1856" s="238">
        <v>0</v>
      </c>
      <c r="I1856" s="238">
        <v>470000000</v>
      </c>
      <c r="J1856" s="232" t="s">
        <v>532</v>
      </c>
      <c r="K1856" s="218" t="s">
        <v>205</v>
      </c>
      <c r="L1856" s="232" t="s">
        <v>119</v>
      </c>
      <c r="M1856" s="232"/>
      <c r="N1856" s="225" t="s">
        <v>206</v>
      </c>
      <c r="O1856" s="219" t="s">
        <v>538</v>
      </c>
      <c r="P1856" s="239"/>
      <c r="Q1856" s="238" t="s">
        <v>116</v>
      </c>
      <c r="R1856" s="240"/>
      <c r="S1856" s="241"/>
      <c r="T1856" s="241">
        <v>51825</v>
      </c>
      <c r="U1856" s="252">
        <f t="shared" si="65"/>
        <v>58044.000000000007</v>
      </c>
      <c r="V1856" s="290"/>
      <c r="W1856" s="218" t="s">
        <v>262</v>
      </c>
      <c r="X1856" s="240"/>
      <c r="Y1856" s="70"/>
      <c r="Z1856" s="68"/>
      <c r="AA1856" s="67"/>
      <c r="AB1856" s="69"/>
      <c r="AC1856" s="70"/>
      <c r="AD1856" s="70"/>
      <c r="AE1856" s="70"/>
      <c r="AF1856" s="70"/>
      <c r="AG1856" s="71"/>
      <c r="AH1856" s="67"/>
      <c r="AI1856" s="67"/>
      <c r="AJ1856" s="68"/>
      <c r="AK1856" s="69"/>
      <c r="AL1856" s="68"/>
      <c r="AM1856" s="67"/>
      <c r="AN1856" s="72"/>
      <c r="AO1856" s="68"/>
      <c r="AP1856" s="70"/>
      <c r="AQ1856" s="68"/>
      <c r="AR1856" s="72"/>
      <c r="AS1856" s="72"/>
      <c r="AT1856" s="72"/>
      <c r="AU1856" s="72"/>
      <c r="AV1856" s="72"/>
      <c r="AW1856" s="72"/>
      <c r="AX1856" s="73"/>
      <c r="AY1856" s="74"/>
      <c r="AZ1856" s="74"/>
      <c r="BA1856" s="74"/>
      <c r="BB1856" s="74"/>
      <c r="BC1856" s="74"/>
      <c r="BD1856" s="75"/>
      <c r="BE1856" s="75"/>
      <c r="BF1856" s="75"/>
      <c r="BG1856" s="75"/>
      <c r="BH1856" s="74"/>
      <c r="BI1856" s="74"/>
      <c r="BJ1856" s="74"/>
      <c r="BK1856" s="74"/>
      <c r="BL1856" s="74"/>
    </row>
    <row r="1857" spans="1:89" s="1" customFormat="1" ht="94.5">
      <c r="A1857" s="219" t="s">
        <v>463</v>
      </c>
      <c r="B1857" s="219" t="s">
        <v>23</v>
      </c>
      <c r="C1857" s="221" t="s">
        <v>349</v>
      </c>
      <c r="D1857" s="221" t="s">
        <v>350</v>
      </c>
      <c r="E1857" s="221" t="s">
        <v>350</v>
      </c>
      <c r="F1857" s="562" t="s">
        <v>158</v>
      </c>
      <c r="G1857" s="238" t="s">
        <v>35</v>
      </c>
      <c r="H1857" s="238">
        <v>0</v>
      </c>
      <c r="I1857" s="238">
        <v>470000000</v>
      </c>
      <c r="J1857" s="232" t="s">
        <v>532</v>
      </c>
      <c r="K1857" s="218" t="s">
        <v>205</v>
      </c>
      <c r="L1857" s="232" t="s">
        <v>119</v>
      </c>
      <c r="M1857" s="232"/>
      <c r="N1857" s="225" t="s">
        <v>206</v>
      </c>
      <c r="O1857" s="219" t="s">
        <v>538</v>
      </c>
      <c r="P1857" s="239"/>
      <c r="Q1857" s="238" t="s">
        <v>116</v>
      </c>
      <c r="R1857" s="240"/>
      <c r="S1857" s="241"/>
      <c r="T1857" s="241">
        <v>0</v>
      </c>
      <c r="U1857" s="252">
        <f t="shared" si="65"/>
        <v>0</v>
      </c>
      <c r="V1857" s="290"/>
      <c r="W1857" s="218" t="s">
        <v>262</v>
      </c>
      <c r="X1857" s="240"/>
      <c r="Y1857" s="70"/>
      <c r="Z1857" s="68"/>
      <c r="AA1857" s="67"/>
      <c r="AB1857" s="69"/>
      <c r="AC1857" s="70"/>
      <c r="AD1857" s="70"/>
      <c r="AE1857" s="70"/>
      <c r="AF1857" s="70"/>
      <c r="AG1857" s="71"/>
      <c r="AH1857" s="67"/>
      <c r="AI1857" s="67"/>
      <c r="AJ1857" s="68"/>
      <c r="AK1857" s="69"/>
      <c r="AL1857" s="68"/>
      <c r="AM1857" s="67"/>
      <c r="AN1857" s="72"/>
      <c r="AO1857" s="68"/>
      <c r="AP1857" s="72"/>
      <c r="AQ1857" s="68"/>
      <c r="AR1857" s="72"/>
      <c r="AS1857" s="72"/>
      <c r="AT1857" s="72"/>
      <c r="AU1857" s="72"/>
      <c r="AV1857" s="72"/>
      <c r="AW1857" s="72"/>
      <c r="AX1857" s="73"/>
      <c r="AY1857" s="74"/>
      <c r="AZ1857" s="74"/>
      <c r="BA1857" s="74"/>
      <c r="BB1857" s="74"/>
      <c r="BC1857" s="74"/>
      <c r="BD1857" s="75"/>
      <c r="BE1857" s="75"/>
      <c r="BF1857" s="75"/>
      <c r="BG1857" s="75"/>
      <c r="BH1857" s="74"/>
      <c r="BI1857" s="74"/>
      <c r="BJ1857" s="74"/>
      <c r="BK1857" s="74"/>
      <c r="BL1857" s="74"/>
    </row>
    <row r="1858" spans="1:89" s="1" customFormat="1" ht="63">
      <c r="A1858" s="219" t="s">
        <v>464</v>
      </c>
      <c r="B1858" s="219" t="s">
        <v>23</v>
      </c>
      <c r="C1858" s="560" t="s">
        <v>344</v>
      </c>
      <c r="D1858" s="561" t="s">
        <v>345</v>
      </c>
      <c r="E1858" s="561" t="s">
        <v>345</v>
      </c>
      <c r="F1858" s="219" t="s">
        <v>187</v>
      </c>
      <c r="G1858" s="238" t="s">
        <v>35</v>
      </c>
      <c r="H1858" s="238">
        <v>100</v>
      </c>
      <c r="I1858" s="238">
        <v>470000000</v>
      </c>
      <c r="J1858" s="232" t="s">
        <v>532</v>
      </c>
      <c r="K1858" s="218" t="s">
        <v>205</v>
      </c>
      <c r="L1858" s="232" t="s">
        <v>131</v>
      </c>
      <c r="M1858" s="232"/>
      <c r="N1858" s="225" t="s">
        <v>206</v>
      </c>
      <c r="O1858" s="219" t="s">
        <v>28</v>
      </c>
      <c r="P1858" s="239"/>
      <c r="Q1858" s="238" t="s">
        <v>116</v>
      </c>
      <c r="R1858" s="218"/>
      <c r="S1858" s="222"/>
      <c r="T1858" s="241">
        <v>16690608</v>
      </c>
      <c r="U1858" s="252">
        <f t="shared" si="65"/>
        <v>18693480.960000001</v>
      </c>
      <c r="V1858" s="287"/>
      <c r="W1858" s="218" t="s">
        <v>262</v>
      </c>
      <c r="X1858" s="240"/>
      <c r="Y1858" s="70"/>
      <c r="Z1858" s="68"/>
      <c r="AA1858" s="67"/>
      <c r="AB1858" s="69"/>
      <c r="AC1858" s="70"/>
      <c r="AD1858" s="70"/>
      <c r="AE1858" s="70"/>
      <c r="AF1858" s="70"/>
      <c r="AG1858" s="71"/>
      <c r="AH1858" s="67"/>
      <c r="AI1858" s="434"/>
      <c r="AJ1858" s="68"/>
      <c r="AK1858" s="69"/>
      <c r="AL1858" s="68"/>
      <c r="AM1858" s="67"/>
      <c r="AN1858" s="72"/>
      <c r="AO1858" s="68"/>
      <c r="AP1858" s="70"/>
      <c r="AQ1858" s="68"/>
      <c r="AR1858" s="72"/>
      <c r="AS1858" s="72"/>
      <c r="AT1858" s="72"/>
      <c r="AU1858" s="72"/>
      <c r="AV1858" s="72"/>
      <c r="AW1858" s="72"/>
      <c r="AX1858" s="73"/>
      <c r="AY1858" s="74"/>
      <c r="AZ1858" s="74"/>
      <c r="BA1858" s="74"/>
      <c r="BB1858" s="74"/>
      <c r="BC1858" s="74"/>
      <c r="BD1858" s="75"/>
      <c r="BE1858" s="75"/>
      <c r="BF1858" s="75"/>
      <c r="BG1858" s="75"/>
      <c r="BH1858" s="74"/>
      <c r="BI1858" s="74"/>
      <c r="BJ1858" s="74"/>
      <c r="BK1858" s="74"/>
      <c r="BL1858" s="74"/>
    </row>
    <row r="1859" spans="1:89" s="10" customFormat="1" ht="63">
      <c r="A1859" s="219" t="s">
        <v>465</v>
      </c>
      <c r="B1859" s="219" t="s">
        <v>23</v>
      </c>
      <c r="C1859" s="560" t="s">
        <v>344</v>
      </c>
      <c r="D1859" s="561" t="s">
        <v>345</v>
      </c>
      <c r="E1859" s="561" t="s">
        <v>345</v>
      </c>
      <c r="F1859" s="219" t="s">
        <v>186</v>
      </c>
      <c r="G1859" s="238" t="s">
        <v>35</v>
      </c>
      <c r="H1859" s="238">
        <v>100</v>
      </c>
      <c r="I1859" s="238">
        <v>470000000</v>
      </c>
      <c r="J1859" s="232" t="s">
        <v>532</v>
      </c>
      <c r="K1859" s="218" t="s">
        <v>205</v>
      </c>
      <c r="L1859" s="232" t="s">
        <v>126</v>
      </c>
      <c r="M1859" s="232"/>
      <c r="N1859" s="225" t="s">
        <v>206</v>
      </c>
      <c r="O1859" s="219" t="s">
        <v>28</v>
      </c>
      <c r="P1859" s="239"/>
      <c r="Q1859" s="238" t="s">
        <v>116</v>
      </c>
      <c r="R1859" s="218"/>
      <c r="S1859" s="222"/>
      <c r="T1859" s="241">
        <v>21221760</v>
      </c>
      <c r="U1859" s="252">
        <f t="shared" si="65"/>
        <v>23768371.200000003</v>
      </c>
      <c r="V1859" s="287"/>
      <c r="W1859" s="218" t="s">
        <v>262</v>
      </c>
      <c r="X1859" s="240"/>
      <c r="Y1859" s="70"/>
      <c r="Z1859" s="68"/>
      <c r="AA1859" s="67"/>
      <c r="AB1859" s="69"/>
      <c r="AC1859" s="449"/>
      <c r="AD1859" s="449"/>
      <c r="AE1859" s="449"/>
      <c r="AF1859" s="449"/>
      <c r="AG1859" s="408"/>
      <c r="AH1859" s="434"/>
      <c r="AI1859" s="434"/>
      <c r="AJ1859" s="368"/>
      <c r="AK1859" s="69"/>
      <c r="AL1859" s="68"/>
      <c r="AM1859" s="74"/>
      <c r="AN1859" s="74"/>
      <c r="AO1859" s="74"/>
      <c r="AP1859" s="449"/>
      <c r="AQ1859" s="74"/>
      <c r="AR1859" s="74"/>
      <c r="AS1859" s="74"/>
      <c r="AT1859" s="74"/>
      <c r="AU1859" s="74"/>
      <c r="AV1859" s="74"/>
      <c r="AW1859" s="74"/>
      <c r="AX1859" s="74"/>
      <c r="AY1859" s="74"/>
      <c r="AZ1859" s="74"/>
      <c r="BA1859" s="74"/>
      <c r="BB1859" s="74"/>
      <c r="BC1859" s="74"/>
      <c r="BD1859" s="75"/>
      <c r="BE1859" s="75"/>
      <c r="BF1859" s="75"/>
      <c r="BG1859" s="75"/>
      <c r="BH1859" s="74"/>
      <c r="BI1859" s="74"/>
      <c r="BJ1859" s="74"/>
      <c r="BK1859" s="74"/>
      <c r="BL1859" s="74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</row>
    <row r="1860" spans="1:89" s="10" customFormat="1" ht="78.75">
      <c r="A1860" s="219" t="s">
        <v>466</v>
      </c>
      <c r="B1860" s="219" t="s">
        <v>23</v>
      </c>
      <c r="C1860" s="560" t="s">
        <v>347</v>
      </c>
      <c r="D1860" s="561" t="s">
        <v>348</v>
      </c>
      <c r="E1860" s="561" t="s">
        <v>348</v>
      </c>
      <c r="F1860" s="219" t="s">
        <v>346</v>
      </c>
      <c r="G1860" s="238" t="s">
        <v>35</v>
      </c>
      <c r="H1860" s="238">
        <v>100</v>
      </c>
      <c r="I1860" s="238">
        <v>470000000</v>
      </c>
      <c r="J1860" s="232" t="s">
        <v>532</v>
      </c>
      <c r="K1860" s="218" t="s">
        <v>205</v>
      </c>
      <c r="L1860" s="232" t="s">
        <v>126</v>
      </c>
      <c r="M1860" s="232"/>
      <c r="N1860" s="225" t="s">
        <v>206</v>
      </c>
      <c r="O1860" s="219" t="s">
        <v>28</v>
      </c>
      <c r="P1860" s="239"/>
      <c r="Q1860" s="238" t="s">
        <v>116</v>
      </c>
      <c r="R1860" s="218"/>
      <c r="S1860" s="222"/>
      <c r="T1860" s="241">
        <v>72480</v>
      </c>
      <c r="U1860" s="252">
        <f t="shared" si="65"/>
        <v>81177.600000000006</v>
      </c>
      <c r="V1860" s="287"/>
      <c r="W1860" s="218" t="s">
        <v>262</v>
      </c>
      <c r="X1860" s="240"/>
      <c r="Y1860" s="137"/>
      <c r="Z1860" s="368"/>
      <c r="AA1860" s="402"/>
      <c r="AB1860" s="403"/>
      <c r="AC1860" s="404"/>
      <c r="AD1860" s="404"/>
      <c r="AE1860" s="404"/>
      <c r="AF1860" s="404"/>
      <c r="AG1860" s="411"/>
      <c r="AH1860" s="405"/>
      <c r="AI1860" s="405"/>
      <c r="AJ1860" s="406"/>
      <c r="AK1860" s="403"/>
      <c r="AL1860" s="406"/>
      <c r="AM1860" s="22"/>
      <c r="AN1860" s="22"/>
      <c r="AO1860" s="22"/>
      <c r="AP1860" s="22"/>
      <c r="AQ1860" s="22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1"/>
      <c r="BE1860" s="11"/>
      <c r="BF1860" s="11"/>
      <c r="BG1860" s="1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</row>
    <row r="1861" spans="1:89" s="10" customFormat="1" ht="47.25">
      <c r="A1861" s="219" t="s">
        <v>467</v>
      </c>
      <c r="B1861" s="219" t="s">
        <v>23</v>
      </c>
      <c r="C1861" s="289" t="s">
        <v>298</v>
      </c>
      <c r="D1861" s="286" t="s">
        <v>299</v>
      </c>
      <c r="E1861" s="286" t="s">
        <v>299</v>
      </c>
      <c r="F1861" s="219" t="s">
        <v>314</v>
      </c>
      <c r="G1861" s="238" t="s">
        <v>35</v>
      </c>
      <c r="H1861" s="238">
        <v>100</v>
      </c>
      <c r="I1861" s="238">
        <v>470000000</v>
      </c>
      <c r="J1861" s="232" t="s">
        <v>532</v>
      </c>
      <c r="K1861" s="218" t="s">
        <v>205</v>
      </c>
      <c r="L1861" s="232" t="s">
        <v>161</v>
      </c>
      <c r="M1861" s="232"/>
      <c r="N1861" s="225" t="s">
        <v>206</v>
      </c>
      <c r="O1861" s="219" t="s">
        <v>28</v>
      </c>
      <c r="P1861" s="239"/>
      <c r="Q1861" s="238" t="s">
        <v>116</v>
      </c>
      <c r="R1861" s="218"/>
      <c r="S1861" s="222"/>
      <c r="T1861" s="563">
        <v>0</v>
      </c>
      <c r="U1861" s="252">
        <v>0</v>
      </c>
      <c r="V1861" s="287"/>
      <c r="W1861" s="218" t="s">
        <v>262</v>
      </c>
      <c r="X1861" s="240"/>
      <c r="Y1861" s="105"/>
      <c r="Z1861" s="74"/>
      <c r="AA1861" s="74"/>
      <c r="AB1861" s="409"/>
      <c r="AC1861" s="308"/>
      <c r="AD1861" s="308"/>
      <c r="AE1861" s="308"/>
      <c r="AF1861" s="308"/>
      <c r="AG1861" s="75"/>
      <c r="AH1861" s="74"/>
      <c r="AI1861" s="74"/>
      <c r="AJ1861" s="74"/>
      <c r="AK1861" s="74"/>
      <c r="AL1861" s="74"/>
      <c r="AM1861" s="74"/>
      <c r="AN1861" s="74"/>
      <c r="AO1861" s="74"/>
      <c r="AP1861" s="74"/>
      <c r="AQ1861" s="74"/>
      <c r="AR1861" s="74"/>
      <c r="AS1861" s="74"/>
      <c r="AT1861" s="74"/>
      <c r="AU1861" s="74"/>
      <c r="AV1861" s="74"/>
      <c r="AW1861" s="74"/>
      <c r="AX1861" s="74"/>
      <c r="AY1861" s="74"/>
      <c r="AZ1861" s="74"/>
      <c r="BA1861" s="74"/>
      <c r="BB1861" s="74"/>
      <c r="BC1861" s="74"/>
      <c r="BD1861" s="75"/>
      <c r="BE1861" s="75"/>
      <c r="BF1861" s="75"/>
      <c r="BG1861" s="75"/>
      <c r="BH1861" s="74"/>
      <c r="BI1861" s="74"/>
      <c r="BJ1861" s="74"/>
      <c r="BK1861" s="74"/>
      <c r="BL1861" s="74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</row>
    <row r="1862" spans="1:89" s="10" customFormat="1" ht="47.25">
      <c r="A1862" s="219" t="s">
        <v>3177</v>
      </c>
      <c r="B1862" s="219" t="s">
        <v>23</v>
      </c>
      <c r="C1862" s="289" t="s">
        <v>298</v>
      </c>
      <c r="D1862" s="286" t="s">
        <v>299</v>
      </c>
      <c r="E1862" s="286" t="s">
        <v>299</v>
      </c>
      <c r="F1862" s="219" t="s">
        <v>314</v>
      </c>
      <c r="G1862" s="238" t="s">
        <v>35</v>
      </c>
      <c r="H1862" s="238">
        <v>100</v>
      </c>
      <c r="I1862" s="238">
        <v>470000000</v>
      </c>
      <c r="J1862" s="232" t="s">
        <v>532</v>
      </c>
      <c r="K1862" s="218" t="s">
        <v>205</v>
      </c>
      <c r="L1862" s="232" t="s">
        <v>161</v>
      </c>
      <c r="M1862" s="232"/>
      <c r="N1862" s="225" t="s">
        <v>206</v>
      </c>
      <c r="O1862" s="219" t="s">
        <v>28</v>
      </c>
      <c r="P1862" s="239"/>
      <c r="Q1862" s="238" t="s">
        <v>116</v>
      </c>
      <c r="R1862" s="218"/>
      <c r="S1862" s="222"/>
      <c r="T1862" s="563">
        <v>1737630</v>
      </c>
      <c r="U1862" s="252">
        <f>T1862*1.12</f>
        <v>1946145.6</v>
      </c>
      <c r="V1862" s="287"/>
      <c r="W1862" s="218" t="s">
        <v>262</v>
      </c>
      <c r="X1862" s="240" t="s">
        <v>739</v>
      </c>
      <c r="Y1862" s="70"/>
      <c r="Z1862" s="68"/>
      <c r="AA1862" s="447"/>
      <c r="AB1862" s="435"/>
      <c r="AC1862" s="564"/>
      <c r="AD1862" s="449"/>
      <c r="AE1862" s="449"/>
      <c r="AF1862" s="449"/>
      <c r="AG1862" s="75"/>
      <c r="AH1862" s="74"/>
      <c r="AI1862" s="434"/>
      <c r="AJ1862" s="68"/>
      <c r="AK1862" s="435"/>
      <c r="AL1862" s="68"/>
      <c r="AM1862" s="74"/>
      <c r="AN1862" s="74"/>
      <c r="AO1862" s="74"/>
      <c r="AP1862" s="449"/>
      <c r="AQ1862" s="74"/>
      <c r="AR1862" s="74"/>
      <c r="AS1862" s="74"/>
      <c r="AT1862" s="74"/>
      <c r="AU1862" s="74"/>
      <c r="AV1862" s="74"/>
      <c r="AW1862" s="74"/>
      <c r="AX1862" s="74"/>
      <c r="AY1862" s="74"/>
      <c r="AZ1862" s="74"/>
      <c r="BA1862" s="74"/>
      <c r="BB1862" s="74"/>
      <c r="BC1862" s="74"/>
      <c r="BD1862" s="75"/>
      <c r="BE1862" s="75"/>
      <c r="BF1862" s="75"/>
      <c r="BG1862" s="75"/>
      <c r="BH1862" s="74"/>
      <c r="BI1862" s="74"/>
      <c r="BJ1862" s="74"/>
      <c r="BK1862" s="74"/>
      <c r="BL1862" s="74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</row>
    <row r="1863" spans="1:89" s="1" customFormat="1" ht="47.25">
      <c r="A1863" s="219" t="s">
        <v>468</v>
      </c>
      <c r="B1863" s="219" t="s">
        <v>23</v>
      </c>
      <c r="C1863" s="289" t="s">
        <v>298</v>
      </c>
      <c r="D1863" s="286" t="s">
        <v>299</v>
      </c>
      <c r="E1863" s="286" t="s">
        <v>299</v>
      </c>
      <c r="F1863" s="219" t="s">
        <v>314</v>
      </c>
      <c r="G1863" s="238" t="s">
        <v>35</v>
      </c>
      <c r="H1863" s="238">
        <v>100</v>
      </c>
      <c r="I1863" s="238">
        <v>470000000</v>
      </c>
      <c r="J1863" s="232" t="s">
        <v>532</v>
      </c>
      <c r="K1863" s="218" t="s">
        <v>205</v>
      </c>
      <c r="L1863" s="232" t="s">
        <v>161</v>
      </c>
      <c r="M1863" s="232"/>
      <c r="N1863" s="225" t="s">
        <v>206</v>
      </c>
      <c r="O1863" s="219" t="s">
        <v>28</v>
      </c>
      <c r="P1863" s="239"/>
      <c r="Q1863" s="238" t="s">
        <v>116</v>
      </c>
      <c r="R1863" s="240"/>
      <c r="S1863" s="241"/>
      <c r="T1863" s="241">
        <v>0</v>
      </c>
      <c r="U1863" s="252">
        <v>0</v>
      </c>
      <c r="V1863" s="290"/>
      <c r="W1863" s="218" t="s">
        <v>262</v>
      </c>
      <c r="X1863" s="240"/>
      <c r="Y1863" s="70"/>
      <c r="Z1863" s="68"/>
      <c r="AA1863" s="67"/>
      <c r="AB1863" s="69"/>
      <c r="AC1863" s="70"/>
      <c r="AD1863" s="70"/>
      <c r="AE1863" s="70"/>
      <c r="AF1863" s="70"/>
      <c r="AG1863" s="71"/>
      <c r="AH1863" s="67"/>
      <c r="AI1863" s="67"/>
      <c r="AJ1863" s="68"/>
      <c r="AK1863" s="69"/>
      <c r="AL1863" s="68"/>
      <c r="AM1863" s="67"/>
      <c r="AN1863" s="72"/>
      <c r="AO1863" s="68"/>
      <c r="AP1863" s="72"/>
      <c r="AQ1863" s="68"/>
      <c r="AR1863" s="72"/>
      <c r="AS1863" s="72"/>
      <c r="AT1863" s="72"/>
      <c r="AU1863" s="72"/>
      <c r="AV1863" s="72"/>
      <c r="AW1863" s="72"/>
      <c r="AX1863" s="73"/>
      <c r="AY1863" s="74"/>
      <c r="AZ1863" s="74"/>
      <c r="BA1863" s="74"/>
      <c r="BB1863" s="74"/>
      <c r="BC1863" s="74"/>
      <c r="BD1863" s="75"/>
      <c r="BE1863" s="75"/>
      <c r="BF1863" s="75"/>
      <c r="BG1863" s="75"/>
      <c r="BH1863" s="74"/>
      <c r="BI1863" s="74"/>
      <c r="BJ1863" s="74"/>
      <c r="BK1863" s="74"/>
      <c r="BL1863" s="74"/>
    </row>
    <row r="1864" spans="1:89" s="1" customFormat="1" ht="47.25">
      <c r="A1864" s="219" t="s">
        <v>3188</v>
      </c>
      <c r="B1864" s="219" t="s">
        <v>23</v>
      </c>
      <c r="C1864" s="289" t="s">
        <v>298</v>
      </c>
      <c r="D1864" s="286" t="s">
        <v>299</v>
      </c>
      <c r="E1864" s="286" t="s">
        <v>299</v>
      </c>
      <c r="F1864" s="219" t="s">
        <v>314</v>
      </c>
      <c r="G1864" s="238" t="s">
        <v>35</v>
      </c>
      <c r="H1864" s="238">
        <v>100</v>
      </c>
      <c r="I1864" s="238">
        <v>470000000</v>
      </c>
      <c r="J1864" s="232" t="s">
        <v>532</v>
      </c>
      <c r="K1864" s="218" t="s">
        <v>205</v>
      </c>
      <c r="L1864" s="232" t="s">
        <v>161</v>
      </c>
      <c r="M1864" s="232"/>
      <c r="N1864" s="225" t="s">
        <v>206</v>
      </c>
      <c r="O1864" s="219" t="s">
        <v>28</v>
      </c>
      <c r="P1864" s="239"/>
      <c r="Q1864" s="238" t="s">
        <v>116</v>
      </c>
      <c r="R1864" s="240"/>
      <c r="S1864" s="241"/>
      <c r="T1864" s="241">
        <v>354104.83199999999</v>
      </c>
      <c r="U1864" s="252">
        <f>T1864*1.12</f>
        <v>396597.41184000002</v>
      </c>
      <c r="V1864" s="290"/>
      <c r="W1864" s="218" t="s">
        <v>262</v>
      </c>
      <c r="X1864" s="240" t="s">
        <v>739</v>
      </c>
      <c r="Y1864" s="70"/>
      <c r="Z1864" s="68"/>
      <c r="AA1864" s="447"/>
      <c r="AB1864" s="69"/>
      <c r="AC1864" s="449"/>
      <c r="AD1864" s="70"/>
      <c r="AE1864" s="70"/>
      <c r="AF1864" s="70"/>
      <c r="AG1864" s="71"/>
      <c r="AH1864" s="67"/>
      <c r="AI1864" s="434"/>
      <c r="AJ1864" s="68"/>
      <c r="AK1864" s="69"/>
      <c r="AL1864" s="68"/>
      <c r="AM1864" s="67"/>
      <c r="AN1864" s="72"/>
      <c r="AO1864" s="68"/>
      <c r="AP1864" s="70"/>
      <c r="AQ1864" s="68"/>
      <c r="AR1864" s="72"/>
      <c r="AS1864" s="72"/>
      <c r="AT1864" s="72"/>
      <c r="AU1864" s="72"/>
      <c r="AV1864" s="72"/>
      <c r="AW1864" s="72"/>
      <c r="AX1864" s="73"/>
      <c r="AY1864" s="74"/>
      <c r="AZ1864" s="74"/>
      <c r="BA1864" s="74"/>
      <c r="BB1864" s="74"/>
      <c r="BC1864" s="74"/>
      <c r="BD1864" s="75"/>
      <c r="BE1864" s="75"/>
      <c r="BF1864" s="75"/>
      <c r="BG1864" s="75"/>
      <c r="BH1864" s="74"/>
      <c r="BI1864" s="74"/>
      <c r="BJ1864" s="74"/>
      <c r="BK1864" s="74"/>
      <c r="BL1864" s="74"/>
    </row>
    <row r="1865" spans="1:89" s="10" customFormat="1" ht="78.75">
      <c r="A1865" s="219" t="s">
        <v>469</v>
      </c>
      <c r="B1865" s="219" t="s">
        <v>23</v>
      </c>
      <c r="C1865" s="289" t="s">
        <v>298</v>
      </c>
      <c r="D1865" s="286" t="s">
        <v>299</v>
      </c>
      <c r="E1865" s="286" t="s">
        <v>299</v>
      </c>
      <c r="F1865" s="219" t="s">
        <v>315</v>
      </c>
      <c r="G1865" s="238" t="s">
        <v>35</v>
      </c>
      <c r="H1865" s="238">
        <v>100</v>
      </c>
      <c r="I1865" s="238">
        <v>470000000</v>
      </c>
      <c r="J1865" s="232" t="s">
        <v>532</v>
      </c>
      <c r="K1865" s="218" t="s">
        <v>205</v>
      </c>
      <c r="L1865" s="232" t="s">
        <v>26</v>
      </c>
      <c r="M1865" s="232"/>
      <c r="N1865" s="225" t="s">
        <v>206</v>
      </c>
      <c r="O1865" s="219" t="s">
        <v>28</v>
      </c>
      <c r="P1865" s="239"/>
      <c r="Q1865" s="238" t="s">
        <v>116</v>
      </c>
      <c r="R1865" s="218"/>
      <c r="S1865" s="222"/>
      <c r="T1865" s="241">
        <v>0</v>
      </c>
      <c r="U1865" s="252">
        <v>0</v>
      </c>
      <c r="V1865" s="287"/>
      <c r="W1865" s="218" t="s">
        <v>262</v>
      </c>
      <c r="X1865" s="240"/>
      <c r="Y1865" s="105"/>
      <c r="Z1865" s="74"/>
      <c r="AA1865" s="74"/>
      <c r="AB1865" s="409"/>
      <c r="AC1865" s="308"/>
      <c r="AD1865" s="308"/>
      <c r="AE1865" s="308"/>
      <c r="AF1865" s="308"/>
      <c r="AG1865" s="75"/>
      <c r="AH1865" s="74"/>
      <c r="AI1865" s="74"/>
      <c r="AJ1865" s="74"/>
      <c r="AK1865" s="74"/>
      <c r="AL1865" s="74"/>
      <c r="AM1865" s="74"/>
      <c r="AN1865" s="74"/>
      <c r="AO1865" s="74"/>
      <c r="AP1865" s="74"/>
      <c r="AQ1865" s="74"/>
      <c r="AR1865" s="74"/>
      <c r="AS1865" s="74"/>
      <c r="AT1865" s="74"/>
      <c r="AU1865" s="74"/>
      <c r="AV1865" s="74"/>
      <c r="AW1865" s="74"/>
      <c r="AX1865" s="74"/>
      <c r="AY1865" s="74"/>
      <c r="AZ1865" s="74"/>
      <c r="BA1865" s="74"/>
      <c r="BB1865" s="74"/>
      <c r="BC1865" s="74"/>
      <c r="BD1865" s="75"/>
      <c r="BE1865" s="75"/>
      <c r="BF1865" s="75"/>
      <c r="BG1865" s="75"/>
      <c r="BH1865" s="74"/>
      <c r="BI1865" s="74"/>
      <c r="BJ1865" s="74"/>
      <c r="BK1865" s="74"/>
      <c r="BL1865" s="74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</row>
    <row r="1866" spans="1:89" s="10" customFormat="1" ht="58.5" customHeight="1">
      <c r="A1866" s="219" t="s">
        <v>3176</v>
      </c>
      <c r="B1866" s="219" t="s">
        <v>23</v>
      </c>
      <c r="C1866" s="289" t="s">
        <v>298</v>
      </c>
      <c r="D1866" s="286" t="s">
        <v>299</v>
      </c>
      <c r="E1866" s="286" t="s">
        <v>299</v>
      </c>
      <c r="F1866" s="219" t="s">
        <v>315</v>
      </c>
      <c r="G1866" s="238" t="s">
        <v>35</v>
      </c>
      <c r="H1866" s="238">
        <v>100</v>
      </c>
      <c r="I1866" s="238">
        <v>470000000</v>
      </c>
      <c r="J1866" s="232" t="s">
        <v>532</v>
      </c>
      <c r="K1866" s="218" t="s">
        <v>205</v>
      </c>
      <c r="L1866" s="232" t="s">
        <v>26</v>
      </c>
      <c r="M1866" s="232"/>
      <c r="N1866" s="225" t="s">
        <v>206</v>
      </c>
      <c r="O1866" s="219" t="s">
        <v>28</v>
      </c>
      <c r="P1866" s="239"/>
      <c r="Q1866" s="238" t="s">
        <v>116</v>
      </c>
      <c r="R1866" s="218"/>
      <c r="S1866" s="222"/>
      <c r="T1866" s="241">
        <v>1761800.0000000002</v>
      </c>
      <c r="U1866" s="252">
        <f>T1866*1.12</f>
        <v>1973216.0000000005</v>
      </c>
      <c r="V1866" s="287"/>
      <c r="W1866" s="218" t="s">
        <v>262</v>
      </c>
      <c r="X1866" s="240" t="s">
        <v>739</v>
      </c>
      <c r="Y1866" s="243"/>
      <c r="Z1866" s="449"/>
      <c r="AA1866" s="565"/>
      <c r="AB1866" s="449"/>
      <c r="AC1866" s="449"/>
      <c r="AD1866" s="449"/>
      <c r="AE1866" s="449"/>
      <c r="AF1866" s="449"/>
      <c r="AG1866" s="449"/>
      <c r="AH1866" s="449"/>
      <c r="AI1866" s="449"/>
      <c r="AJ1866" s="449"/>
      <c r="AK1866" s="449"/>
      <c r="AL1866" s="68"/>
      <c r="AM1866" s="74"/>
      <c r="AN1866" s="74"/>
      <c r="AO1866" s="74"/>
      <c r="AP1866" s="449"/>
      <c r="AQ1866" s="74"/>
      <c r="AR1866" s="74"/>
      <c r="AS1866" s="74"/>
      <c r="AT1866" s="74"/>
      <c r="AU1866" s="74"/>
      <c r="AV1866" s="74"/>
      <c r="AW1866" s="74"/>
      <c r="AX1866" s="74"/>
      <c r="AY1866" s="74"/>
      <c r="AZ1866" s="74"/>
      <c r="BA1866" s="74"/>
      <c r="BB1866" s="74"/>
      <c r="BC1866" s="74"/>
      <c r="BD1866" s="75"/>
      <c r="BE1866" s="75"/>
      <c r="BF1866" s="75"/>
      <c r="BG1866" s="75"/>
      <c r="BH1866" s="74"/>
      <c r="BI1866" s="74"/>
      <c r="BJ1866" s="74"/>
      <c r="BK1866" s="74"/>
      <c r="BL1866" s="74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</row>
    <row r="1867" spans="1:89" s="10" customFormat="1" ht="70.5" customHeight="1">
      <c r="A1867" s="219" t="s">
        <v>470</v>
      </c>
      <c r="B1867" s="219" t="s">
        <v>23</v>
      </c>
      <c r="C1867" s="289" t="s">
        <v>298</v>
      </c>
      <c r="D1867" s="286" t="s">
        <v>299</v>
      </c>
      <c r="E1867" s="286" t="s">
        <v>299</v>
      </c>
      <c r="F1867" s="219" t="s">
        <v>315</v>
      </c>
      <c r="G1867" s="238" t="s">
        <v>35</v>
      </c>
      <c r="H1867" s="238">
        <v>100</v>
      </c>
      <c r="I1867" s="238">
        <v>470000000</v>
      </c>
      <c r="J1867" s="232" t="s">
        <v>532</v>
      </c>
      <c r="K1867" s="218" t="s">
        <v>205</v>
      </c>
      <c r="L1867" s="232" t="s">
        <v>26</v>
      </c>
      <c r="M1867" s="232"/>
      <c r="N1867" s="225" t="s">
        <v>206</v>
      </c>
      <c r="O1867" s="219" t="s">
        <v>28</v>
      </c>
      <c r="P1867" s="239"/>
      <c r="Q1867" s="238" t="s">
        <v>116</v>
      </c>
      <c r="R1867" s="218"/>
      <c r="S1867" s="222"/>
      <c r="T1867" s="241">
        <v>0</v>
      </c>
      <c r="U1867" s="252">
        <v>0</v>
      </c>
      <c r="V1867" s="287"/>
      <c r="W1867" s="218" t="s">
        <v>262</v>
      </c>
      <c r="X1867" s="240"/>
      <c r="Y1867" s="243"/>
      <c r="Z1867" s="449"/>
      <c r="AA1867" s="449"/>
      <c r="AB1867" s="449"/>
      <c r="AC1867" s="449"/>
      <c r="AD1867" s="449"/>
      <c r="AE1867" s="449"/>
      <c r="AF1867" s="449"/>
      <c r="AG1867" s="449"/>
      <c r="AH1867" s="449"/>
      <c r="AI1867" s="449"/>
      <c r="AJ1867" s="449"/>
      <c r="AK1867" s="449"/>
      <c r="AL1867" s="449"/>
      <c r="AM1867" s="74"/>
      <c r="AN1867" s="74"/>
      <c r="AO1867" s="74"/>
      <c r="AP1867" s="74"/>
      <c r="AQ1867" s="74"/>
      <c r="AR1867" s="74"/>
      <c r="AS1867" s="74"/>
      <c r="AT1867" s="74"/>
      <c r="AU1867" s="74"/>
      <c r="AV1867" s="74"/>
      <c r="AW1867" s="74"/>
      <c r="AX1867" s="74"/>
      <c r="AY1867" s="74"/>
      <c r="AZ1867" s="74"/>
      <c r="BA1867" s="74"/>
      <c r="BB1867" s="74"/>
      <c r="BC1867" s="74"/>
      <c r="BD1867" s="75"/>
      <c r="BE1867" s="75"/>
      <c r="BF1867" s="75"/>
      <c r="BG1867" s="75"/>
      <c r="BH1867" s="74"/>
      <c r="BI1867" s="74"/>
      <c r="BJ1867" s="74"/>
      <c r="BK1867" s="74"/>
      <c r="BL1867" s="74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</row>
    <row r="1868" spans="1:89" s="10" customFormat="1" ht="54" customHeight="1">
      <c r="A1868" s="219" t="s">
        <v>3174</v>
      </c>
      <c r="B1868" s="219" t="s">
        <v>23</v>
      </c>
      <c r="C1868" s="289" t="s">
        <v>298</v>
      </c>
      <c r="D1868" s="286" t="s">
        <v>299</v>
      </c>
      <c r="E1868" s="286" t="s">
        <v>299</v>
      </c>
      <c r="F1868" s="219" t="s">
        <v>315</v>
      </c>
      <c r="G1868" s="238" t="s">
        <v>35</v>
      </c>
      <c r="H1868" s="238">
        <v>100</v>
      </c>
      <c r="I1868" s="238">
        <v>470000000</v>
      </c>
      <c r="J1868" s="232" t="s">
        <v>532</v>
      </c>
      <c r="K1868" s="218" t="s">
        <v>205</v>
      </c>
      <c r="L1868" s="232" t="s">
        <v>26</v>
      </c>
      <c r="M1868" s="232"/>
      <c r="N1868" s="225" t="s">
        <v>206</v>
      </c>
      <c r="O1868" s="219" t="s">
        <v>28</v>
      </c>
      <c r="P1868" s="239"/>
      <c r="Q1868" s="238" t="s">
        <v>116</v>
      </c>
      <c r="R1868" s="218"/>
      <c r="S1868" s="222"/>
      <c r="T1868" s="241">
        <v>326599.99999999994</v>
      </c>
      <c r="U1868" s="252">
        <f>T1868*1.12</f>
        <v>365791.99999999994</v>
      </c>
      <c r="V1868" s="287"/>
      <c r="W1868" s="218" t="s">
        <v>262</v>
      </c>
      <c r="X1868" s="240" t="s">
        <v>739</v>
      </c>
      <c r="Y1868" s="243"/>
      <c r="Z1868" s="449"/>
      <c r="AA1868" s="565"/>
      <c r="AB1868" s="449"/>
      <c r="AC1868" s="449"/>
      <c r="AD1868" s="449"/>
      <c r="AE1868" s="449"/>
      <c r="AF1868" s="449"/>
      <c r="AG1868" s="449"/>
      <c r="AH1868" s="449"/>
      <c r="AI1868" s="449"/>
      <c r="AJ1868" s="449"/>
      <c r="AK1868" s="449"/>
      <c r="AL1868" s="68"/>
      <c r="AM1868" s="74"/>
      <c r="AN1868" s="74"/>
      <c r="AO1868" s="74"/>
      <c r="AP1868" s="449"/>
      <c r="AQ1868" s="74"/>
      <c r="AR1868" s="74"/>
      <c r="AS1868" s="74"/>
      <c r="AT1868" s="74"/>
      <c r="AU1868" s="74"/>
      <c r="AV1868" s="74"/>
      <c r="AW1868" s="74"/>
      <c r="AX1868" s="74"/>
      <c r="AY1868" s="74"/>
      <c r="AZ1868" s="74"/>
      <c r="BA1868" s="74"/>
      <c r="BB1868" s="74"/>
      <c r="BC1868" s="74"/>
      <c r="BD1868" s="75"/>
      <c r="BE1868" s="75"/>
      <c r="BF1868" s="75"/>
      <c r="BG1868" s="75"/>
      <c r="BH1868" s="74"/>
      <c r="BI1868" s="74"/>
      <c r="BJ1868" s="74"/>
      <c r="BK1868" s="74"/>
      <c r="BL1868" s="74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</row>
    <row r="1869" spans="1:89" s="10" customFormat="1" ht="56.25" customHeight="1">
      <c r="A1869" s="219" t="s">
        <v>471</v>
      </c>
      <c r="B1869" s="219" t="s">
        <v>23</v>
      </c>
      <c r="C1869" s="289" t="s">
        <v>298</v>
      </c>
      <c r="D1869" s="286" t="s">
        <v>299</v>
      </c>
      <c r="E1869" s="286" t="s">
        <v>299</v>
      </c>
      <c r="F1869" s="219" t="s">
        <v>315</v>
      </c>
      <c r="G1869" s="238" t="s">
        <v>35</v>
      </c>
      <c r="H1869" s="238">
        <v>100</v>
      </c>
      <c r="I1869" s="238">
        <v>470000000</v>
      </c>
      <c r="J1869" s="232" t="s">
        <v>532</v>
      </c>
      <c r="K1869" s="218" t="s">
        <v>205</v>
      </c>
      <c r="L1869" s="232" t="s">
        <v>26</v>
      </c>
      <c r="M1869" s="232"/>
      <c r="N1869" s="225" t="s">
        <v>206</v>
      </c>
      <c r="O1869" s="219" t="s">
        <v>28</v>
      </c>
      <c r="P1869" s="239"/>
      <c r="Q1869" s="238" t="s">
        <v>116</v>
      </c>
      <c r="R1869" s="218"/>
      <c r="S1869" s="222"/>
      <c r="T1869" s="241">
        <v>71300.000000000015</v>
      </c>
      <c r="U1869" s="252">
        <f>T1869*1.12</f>
        <v>79856.000000000029</v>
      </c>
      <c r="V1869" s="287"/>
      <c r="W1869" s="218" t="s">
        <v>262</v>
      </c>
      <c r="X1869" s="240"/>
      <c r="Y1869" s="243"/>
      <c r="Z1869" s="449"/>
      <c r="AA1869" s="565"/>
      <c r="AB1869" s="449"/>
      <c r="AC1869" s="449"/>
      <c r="AD1869" s="449"/>
      <c r="AE1869" s="449"/>
      <c r="AF1869" s="449"/>
      <c r="AG1869" s="449"/>
      <c r="AH1869" s="449"/>
      <c r="AI1869" s="449"/>
      <c r="AJ1869" s="449"/>
      <c r="AK1869" s="449"/>
      <c r="AL1869" s="68"/>
      <c r="AM1869" s="74"/>
      <c r="AN1869" s="74"/>
      <c r="AO1869" s="74"/>
      <c r="AP1869" s="449"/>
      <c r="AQ1869" s="74"/>
      <c r="AR1869" s="74"/>
      <c r="AS1869" s="74"/>
      <c r="AT1869" s="74"/>
      <c r="AU1869" s="74"/>
      <c r="AV1869" s="74"/>
      <c r="AW1869" s="74"/>
      <c r="AX1869" s="74"/>
      <c r="AY1869" s="74"/>
      <c r="AZ1869" s="74"/>
      <c r="BA1869" s="74"/>
      <c r="BB1869" s="74"/>
      <c r="BC1869" s="74"/>
      <c r="BD1869" s="75"/>
      <c r="BE1869" s="75"/>
      <c r="BF1869" s="75"/>
      <c r="BG1869" s="75"/>
      <c r="BH1869" s="74"/>
      <c r="BI1869" s="74"/>
      <c r="BJ1869" s="74"/>
      <c r="BK1869" s="74"/>
      <c r="BL1869" s="74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</row>
    <row r="1870" spans="1:89" s="10" customFormat="1" ht="70.5" customHeight="1">
      <c r="A1870" s="219" t="s">
        <v>472</v>
      </c>
      <c r="B1870" s="219" t="s">
        <v>23</v>
      </c>
      <c r="C1870" s="289" t="s">
        <v>298</v>
      </c>
      <c r="D1870" s="286" t="s">
        <v>299</v>
      </c>
      <c r="E1870" s="286" t="s">
        <v>299</v>
      </c>
      <c r="F1870" s="219" t="s">
        <v>162</v>
      </c>
      <c r="G1870" s="238" t="s">
        <v>35</v>
      </c>
      <c r="H1870" s="238">
        <v>100</v>
      </c>
      <c r="I1870" s="238">
        <v>470000000</v>
      </c>
      <c r="J1870" s="232" t="s">
        <v>532</v>
      </c>
      <c r="K1870" s="218" t="s">
        <v>205</v>
      </c>
      <c r="L1870" s="232" t="s">
        <v>163</v>
      </c>
      <c r="M1870" s="232"/>
      <c r="N1870" s="225" t="s">
        <v>206</v>
      </c>
      <c r="O1870" s="219" t="s">
        <v>28</v>
      </c>
      <c r="P1870" s="239"/>
      <c r="Q1870" s="238" t="s">
        <v>116</v>
      </c>
      <c r="R1870" s="218"/>
      <c r="S1870" s="222"/>
      <c r="T1870" s="241">
        <v>0</v>
      </c>
      <c r="U1870" s="252">
        <v>0</v>
      </c>
      <c r="V1870" s="287"/>
      <c r="W1870" s="218" t="s">
        <v>262</v>
      </c>
      <c r="X1870" s="240"/>
      <c r="Y1870" s="70"/>
      <c r="Z1870" s="68"/>
      <c r="AA1870" s="447"/>
      <c r="AB1870" s="435"/>
      <c r="AC1870" s="449"/>
      <c r="AD1870" s="70"/>
      <c r="AE1870" s="70"/>
      <c r="AF1870" s="70"/>
      <c r="AG1870" s="75"/>
      <c r="AH1870" s="74"/>
      <c r="AI1870" s="434"/>
      <c r="AJ1870" s="68"/>
      <c r="AK1870" s="435"/>
      <c r="AL1870" s="68"/>
      <c r="AM1870" s="74"/>
      <c r="AN1870" s="74"/>
      <c r="AO1870" s="74"/>
      <c r="AP1870" s="74"/>
      <c r="AQ1870" s="74"/>
      <c r="AR1870" s="74"/>
      <c r="AS1870" s="74"/>
      <c r="AT1870" s="74"/>
      <c r="AU1870" s="74"/>
      <c r="AV1870" s="74"/>
      <c r="AW1870" s="74"/>
      <c r="AX1870" s="74"/>
      <c r="AY1870" s="74"/>
      <c r="AZ1870" s="74"/>
      <c r="BA1870" s="74"/>
      <c r="BB1870" s="74"/>
      <c r="BC1870" s="74"/>
      <c r="BD1870" s="75"/>
      <c r="BE1870" s="75"/>
      <c r="BF1870" s="75"/>
      <c r="BG1870" s="75"/>
      <c r="BH1870" s="74"/>
      <c r="BI1870" s="74"/>
      <c r="BJ1870" s="74"/>
      <c r="BK1870" s="74"/>
      <c r="BL1870" s="74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</row>
    <row r="1871" spans="1:89" s="10" customFormat="1" ht="48" customHeight="1">
      <c r="A1871" s="219" t="s">
        <v>3173</v>
      </c>
      <c r="B1871" s="219" t="s">
        <v>23</v>
      </c>
      <c r="C1871" s="289" t="s">
        <v>298</v>
      </c>
      <c r="D1871" s="286" t="s">
        <v>299</v>
      </c>
      <c r="E1871" s="286" t="s">
        <v>299</v>
      </c>
      <c r="F1871" s="219" t="s">
        <v>162</v>
      </c>
      <c r="G1871" s="238" t="s">
        <v>35</v>
      </c>
      <c r="H1871" s="238">
        <v>100</v>
      </c>
      <c r="I1871" s="238">
        <v>470000000</v>
      </c>
      <c r="J1871" s="232" t="s">
        <v>532</v>
      </c>
      <c r="K1871" s="218" t="s">
        <v>205</v>
      </c>
      <c r="L1871" s="232" t="s">
        <v>163</v>
      </c>
      <c r="M1871" s="232"/>
      <c r="N1871" s="225" t="s">
        <v>206</v>
      </c>
      <c r="O1871" s="219" t="s">
        <v>28</v>
      </c>
      <c r="P1871" s="239"/>
      <c r="Q1871" s="238" t="s">
        <v>116</v>
      </c>
      <c r="R1871" s="218"/>
      <c r="S1871" s="222"/>
      <c r="T1871" s="241">
        <v>96515.999999999985</v>
      </c>
      <c r="U1871" s="252">
        <f>T1871*1.12</f>
        <v>108097.92</v>
      </c>
      <c r="V1871" s="287"/>
      <c r="W1871" s="218" t="s">
        <v>262</v>
      </c>
      <c r="X1871" s="240" t="s">
        <v>739</v>
      </c>
      <c r="Y1871" s="70"/>
      <c r="Z1871" s="68"/>
      <c r="AA1871" s="447"/>
      <c r="AB1871" s="435"/>
      <c r="AC1871" s="449"/>
      <c r="AD1871" s="70"/>
      <c r="AE1871" s="70"/>
      <c r="AF1871" s="70"/>
      <c r="AG1871" s="75"/>
      <c r="AH1871" s="74"/>
      <c r="AI1871" s="434"/>
      <c r="AJ1871" s="68"/>
      <c r="AK1871" s="435"/>
      <c r="AL1871" s="68"/>
      <c r="AM1871" s="74"/>
      <c r="AN1871" s="74"/>
      <c r="AO1871" s="74"/>
      <c r="AP1871" s="449"/>
      <c r="AQ1871" s="74"/>
      <c r="AR1871" s="74"/>
      <c r="AS1871" s="74"/>
      <c r="AT1871" s="74"/>
      <c r="AU1871" s="74"/>
      <c r="AV1871" s="74"/>
      <c r="AW1871" s="74"/>
      <c r="AX1871" s="74"/>
      <c r="AY1871" s="74"/>
      <c r="AZ1871" s="74"/>
      <c r="BA1871" s="74"/>
      <c r="BB1871" s="74"/>
      <c r="BC1871" s="74"/>
      <c r="BD1871" s="75"/>
      <c r="BE1871" s="75"/>
      <c r="BF1871" s="75"/>
      <c r="BG1871" s="75"/>
      <c r="BH1871" s="74"/>
      <c r="BI1871" s="74"/>
      <c r="BJ1871" s="74"/>
      <c r="BK1871" s="74"/>
      <c r="BL1871" s="74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</row>
    <row r="1872" spans="1:89" s="10" customFormat="1" ht="47.25">
      <c r="A1872" s="219" t="s">
        <v>473</v>
      </c>
      <c r="B1872" s="219" t="s">
        <v>23</v>
      </c>
      <c r="C1872" s="289" t="s">
        <v>298</v>
      </c>
      <c r="D1872" s="286" t="s">
        <v>299</v>
      </c>
      <c r="E1872" s="286" t="s">
        <v>299</v>
      </c>
      <c r="F1872" s="219" t="s">
        <v>164</v>
      </c>
      <c r="G1872" s="238" t="s">
        <v>35</v>
      </c>
      <c r="H1872" s="238">
        <v>100</v>
      </c>
      <c r="I1872" s="238">
        <v>470000000</v>
      </c>
      <c r="J1872" s="232" t="s">
        <v>532</v>
      </c>
      <c r="K1872" s="218" t="s">
        <v>205</v>
      </c>
      <c r="L1872" s="232" t="s">
        <v>163</v>
      </c>
      <c r="M1872" s="232"/>
      <c r="N1872" s="225" t="s">
        <v>206</v>
      </c>
      <c r="O1872" s="219" t="s">
        <v>28</v>
      </c>
      <c r="P1872" s="239"/>
      <c r="Q1872" s="238" t="s">
        <v>116</v>
      </c>
      <c r="R1872" s="240"/>
      <c r="S1872" s="241"/>
      <c r="T1872" s="241">
        <v>0</v>
      </c>
      <c r="U1872" s="252">
        <v>0</v>
      </c>
      <c r="V1872" s="287"/>
      <c r="W1872" s="218" t="s">
        <v>262</v>
      </c>
      <c r="X1872" s="240"/>
      <c r="Y1872" s="105"/>
      <c r="Z1872" s="74"/>
      <c r="AA1872" s="74"/>
      <c r="AB1872" s="409"/>
      <c r="AC1872" s="308"/>
      <c r="AD1872" s="308"/>
      <c r="AE1872" s="308"/>
      <c r="AF1872" s="308"/>
      <c r="AG1872" s="75"/>
      <c r="AH1872" s="74"/>
      <c r="AI1872" s="74"/>
      <c r="AJ1872" s="74"/>
      <c r="AK1872" s="74"/>
      <c r="AL1872" s="74"/>
      <c r="AM1872" s="74"/>
      <c r="AN1872" s="74"/>
      <c r="AO1872" s="74"/>
      <c r="AP1872" s="74"/>
      <c r="AQ1872" s="74"/>
      <c r="AR1872" s="74"/>
      <c r="AS1872" s="74"/>
      <c r="AT1872" s="74"/>
      <c r="AU1872" s="74"/>
      <c r="AV1872" s="74"/>
      <c r="AW1872" s="74"/>
      <c r="AX1872" s="74"/>
      <c r="AY1872" s="74"/>
      <c r="AZ1872" s="74"/>
      <c r="BA1872" s="74"/>
      <c r="BB1872" s="74"/>
      <c r="BC1872" s="74"/>
      <c r="BD1872" s="75"/>
      <c r="BE1872" s="75"/>
      <c r="BF1872" s="75"/>
      <c r="BG1872" s="75"/>
      <c r="BH1872" s="74"/>
      <c r="BI1872" s="74"/>
      <c r="BJ1872" s="74"/>
      <c r="BK1872" s="74"/>
      <c r="BL1872" s="74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</row>
    <row r="1873" spans="1:16382" s="10" customFormat="1" ht="47.25">
      <c r="A1873" s="219" t="s">
        <v>3172</v>
      </c>
      <c r="B1873" s="219" t="s">
        <v>23</v>
      </c>
      <c r="C1873" s="289" t="s">
        <v>298</v>
      </c>
      <c r="D1873" s="286" t="s">
        <v>299</v>
      </c>
      <c r="E1873" s="286" t="s">
        <v>299</v>
      </c>
      <c r="F1873" s="219" t="s">
        <v>164</v>
      </c>
      <c r="G1873" s="238" t="s">
        <v>35</v>
      </c>
      <c r="H1873" s="238">
        <v>100</v>
      </c>
      <c r="I1873" s="238">
        <v>470000000</v>
      </c>
      <c r="J1873" s="232" t="s">
        <v>532</v>
      </c>
      <c r="K1873" s="218" t="s">
        <v>205</v>
      </c>
      <c r="L1873" s="232" t="s">
        <v>163</v>
      </c>
      <c r="M1873" s="232"/>
      <c r="N1873" s="225" t="s">
        <v>206</v>
      </c>
      <c r="O1873" s="219" t="s">
        <v>28</v>
      </c>
      <c r="P1873" s="239"/>
      <c r="Q1873" s="238" t="s">
        <v>116</v>
      </c>
      <c r="R1873" s="240"/>
      <c r="S1873" s="241"/>
      <c r="T1873" s="241">
        <v>27215.999999999996</v>
      </c>
      <c r="U1873" s="252">
        <f>T1873*1.12</f>
        <v>30481.919999999998</v>
      </c>
      <c r="V1873" s="287"/>
      <c r="W1873" s="218" t="s">
        <v>262</v>
      </c>
      <c r="X1873" s="240" t="s">
        <v>739</v>
      </c>
      <c r="Y1873" s="70"/>
      <c r="Z1873" s="68"/>
      <c r="AA1873" s="67"/>
      <c r="AB1873" s="69"/>
      <c r="AC1873" s="70"/>
      <c r="AD1873" s="70"/>
      <c r="AE1873" s="70"/>
      <c r="AF1873" s="70"/>
      <c r="AG1873" s="71"/>
      <c r="AH1873" s="67"/>
      <c r="AI1873" s="67"/>
      <c r="AJ1873" s="68"/>
      <c r="AK1873" s="69"/>
      <c r="AL1873" s="68"/>
      <c r="AM1873" s="74"/>
      <c r="AN1873" s="74"/>
      <c r="AO1873" s="74"/>
      <c r="AP1873" s="449"/>
      <c r="AQ1873" s="74"/>
      <c r="AR1873" s="74"/>
      <c r="AS1873" s="74"/>
      <c r="AT1873" s="74"/>
      <c r="AU1873" s="74"/>
      <c r="AV1873" s="74"/>
      <c r="AW1873" s="74"/>
      <c r="AX1873" s="74"/>
      <c r="AY1873" s="74"/>
      <c r="AZ1873" s="74"/>
      <c r="BA1873" s="74"/>
      <c r="BB1873" s="74"/>
      <c r="BC1873" s="74"/>
      <c r="BD1873" s="75"/>
      <c r="BE1873" s="75"/>
      <c r="BF1873" s="75"/>
      <c r="BG1873" s="75"/>
      <c r="BH1873" s="74"/>
      <c r="BI1873" s="74"/>
      <c r="BJ1873" s="74"/>
      <c r="BK1873" s="74"/>
      <c r="BL1873" s="74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</row>
    <row r="1874" spans="1:16382" s="1" customFormat="1" ht="68.25" customHeight="1">
      <c r="A1874" s="219" t="s">
        <v>474</v>
      </c>
      <c r="B1874" s="219" t="s">
        <v>23</v>
      </c>
      <c r="C1874" s="289" t="s">
        <v>298</v>
      </c>
      <c r="D1874" s="286" t="s">
        <v>299</v>
      </c>
      <c r="E1874" s="286" t="s">
        <v>299</v>
      </c>
      <c r="F1874" s="219" t="s">
        <v>316</v>
      </c>
      <c r="G1874" s="238" t="s">
        <v>35</v>
      </c>
      <c r="H1874" s="238">
        <v>100</v>
      </c>
      <c r="I1874" s="238">
        <v>470000000</v>
      </c>
      <c r="J1874" s="232" t="s">
        <v>532</v>
      </c>
      <c r="K1874" s="218" t="s">
        <v>205</v>
      </c>
      <c r="L1874" s="232" t="s">
        <v>297</v>
      </c>
      <c r="M1874" s="232"/>
      <c r="N1874" s="225" t="s">
        <v>206</v>
      </c>
      <c r="O1874" s="219" t="s">
        <v>28</v>
      </c>
      <c r="P1874" s="239"/>
      <c r="Q1874" s="238" t="s">
        <v>116</v>
      </c>
      <c r="R1874" s="240"/>
      <c r="S1874" s="222"/>
      <c r="T1874" s="241">
        <v>0</v>
      </c>
      <c r="U1874" s="252">
        <v>0</v>
      </c>
      <c r="V1874" s="290"/>
      <c r="W1874" s="218" t="s">
        <v>262</v>
      </c>
      <c r="X1874" s="240"/>
      <c r="Y1874" s="70"/>
      <c r="Z1874" s="68"/>
      <c r="AA1874" s="67"/>
      <c r="AB1874" s="69"/>
      <c r="AC1874" s="70"/>
      <c r="AD1874" s="70"/>
      <c r="AE1874" s="70"/>
      <c r="AF1874" s="70"/>
      <c r="AG1874" s="71"/>
      <c r="AH1874" s="67"/>
      <c r="AI1874" s="67"/>
      <c r="AJ1874" s="68"/>
      <c r="AK1874" s="69"/>
      <c r="AL1874" s="68"/>
      <c r="AM1874" s="67"/>
      <c r="AN1874" s="72"/>
      <c r="AO1874" s="68"/>
      <c r="AP1874" s="72"/>
      <c r="AQ1874" s="68"/>
      <c r="AR1874" s="72"/>
      <c r="AS1874" s="72"/>
      <c r="AT1874" s="72"/>
      <c r="AU1874" s="72"/>
      <c r="AV1874" s="72"/>
      <c r="AW1874" s="72"/>
      <c r="AX1874" s="73"/>
      <c r="AY1874" s="74"/>
      <c r="AZ1874" s="74"/>
      <c r="BA1874" s="74"/>
      <c r="BB1874" s="74"/>
      <c r="BC1874" s="74"/>
      <c r="BD1874" s="75"/>
      <c r="BE1874" s="75"/>
      <c r="BF1874" s="75"/>
      <c r="BG1874" s="75"/>
      <c r="BH1874" s="74"/>
      <c r="BI1874" s="74"/>
      <c r="BJ1874" s="74"/>
      <c r="BK1874" s="74"/>
      <c r="BL1874" s="74"/>
    </row>
    <row r="1875" spans="1:16382" s="1" customFormat="1" ht="69" customHeight="1">
      <c r="A1875" s="219" t="s">
        <v>3175</v>
      </c>
      <c r="B1875" s="219" t="s">
        <v>23</v>
      </c>
      <c r="C1875" s="289" t="s">
        <v>298</v>
      </c>
      <c r="D1875" s="286" t="s">
        <v>299</v>
      </c>
      <c r="E1875" s="286" t="s">
        <v>299</v>
      </c>
      <c r="F1875" s="219" t="s">
        <v>316</v>
      </c>
      <c r="G1875" s="238" t="s">
        <v>35</v>
      </c>
      <c r="H1875" s="238">
        <v>100</v>
      </c>
      <c r="I1875" s="238">
        <v>470000000</v>
      </c>
      <c r="J1875" s="232" t="s">
        <v>532</v>
      </c>
      <c r="K1875" s="218" t="s">
        <v>205</v>
      </c>
      <c r="L1875" s="232" t="s">
        <v>297</v>
      </c>
      <c r="M1875" s="232"/>
      <c r="N1875" s="225" t="s">
        <v>206</v>
      </c>
      <c r="O1875" s="219" t="s">
        <v>28</v>
      </c>
      <c r="P1875" s="239"/>
      <c r="Q1875" s="238" t="s">
        <v>116</v>
      </c>
      <c r="R1875" s="240"/>
      <c r="S1875" s="222"/>
      <c r="T1875" s="241">
        <v>2902813.5808000001</v>
      </c>
      <c r="U1875" s="252">
        <f>T1875*1.12</f>
        <v>3251151.2104960005</v>
      </c>
      <c r="V1875" s="290"/>
      <c r="W1875" s="218" t="s">
        <v>262</v>
      </c>
      <c r="X1875" s="240" t="s">
        <v>739</v>
      </c>
      <c r="Y1875" s="70"/>
      <c r="Z1875" s="68"/>
      <c r="AA1875" s="67"/>
      <c r="AB1875" s="69"/>
      <c r="AC1875" s="449"/>
      <c r="AD1875" s="70"/>
      <c r="AE1875" s="70"/>
      <c r="AF1875" s="70"/>
      <c r="AG1875" s="71"/>
      <c r="AH1875" s="67"/>
      <c r="AI1875" s="67"/>
      <c r="AJ1875" s="68"/>
      <c r="AK1875" s="69"/>
      <c r="AL1875" s="68"/>
      <c r="AM1875" s="67"/>
      <c r="AN1875" s="72"/>
      <c r="AO1875" s="68"/>
      <c r="AP1875" s="70"/>
      <c r="AQ1875" s="68"/>
      <c r="AR1875" s="72"/>
      <c r="AS1875" s="72"/>
      <c r="AT1875" s="72"/>
      <c r="AU1875" s="72"/>
      <c r="AV1875" s="72"/>
      <c r="AW1875" s="72"/>
      <c r="AX1875" s="73"/>
      <c r="AY1875" s="74"/>
      <c r="AZ1875" s="74"/>
      <c r="BA1875" s="74"/>
      <c r="BB1875" s="74"/>
      <c r="BC1875" s="74"/>
      <c r="BD1875" s="75"/>
      <c r="BE1875" s="75"/>
      <c r="BF1875" s="75"/>
      <c r="BG1875" s="75"/>
      <c r="BH1875" s="74"/>
      <c r="BI1875" s="74"/>
      <c r="BJ1875" s="74"/>
      <c r="BK1875" s="74"/>
      <c r="BL1875" s="74"/>
    </row>
    <row r="1876" spans="1:16382" s="1" customFormat="1" ht="78.75">
      <c r="A1876" s="219" t="s">
        <v>475</v>
      </c>
      <c r="B1876" s="219" t="s">
        <v>23</v>
      </c>
      <c r="C1876" s="289" t="s">
        <v>298</v>
      </c>
      <c r="D1876" s="286" t="s">
        <v>299</v>
      </c>
      <c r="E1876" s="286" t="s">
        <v>299</v>
      </c>
      <c r="F1876" s="219" t="s">
        <v>317</v>
      </c>
      <c r="G1876" s="238" t="s">
        <v>35</v>
      </c>
      <c r="H1876" s="238">
        <v>100</v>
      </c>
      <c r="I1876" s="238">
        <v>470000000</v>
      </c>
      <c r="J1876" s="232" t="s">
        <v>532</v>
      </c>
      <c r="K1876" s="218" t="s">
        <v>205</v>
      </c>
      <c r="L1876" s="232" t="s">
        <v>26</v>
      </c>
      <c r="M1876" s="232"/>
      <c r="N1876" s="225" t="s">
        <v>206</v>
      </c>
      <c r="O1876" s="219" t="s">
        <v>28</v>
      </c>
      <c r="P1876" s="239"/>
      <c r="Q1876" s="238" t="s">
        <v>116</v>
      </c>
      <c r="R1876" s="240"/>
      <c r="S1876" s="222"/>
      <c r="T1876" s="241">
        <v>107520.00000000001</v>
      </c>
      <c r="U1876" s="252">
        <f>T1876*1.12</f>
        <v>120422.40000000002</v>
      </c>
      <c r="V1876" s="290"/>
      <c r="W1876" s="218" t="s">
        <v>262</v>
      </c>
      <c r="X1876" s="240"/>
      <c r="Y1876" s="70"/>
      <c r="Z1876" s="68"/>
      <c r="AA1876" s="67"/>
      <c r="AB1876" s="69"/>
      <c r="AC1876" s="70"/>
      <c r="AD1876" s="70"/>
      <c r="AE1876" s="70"/>
      <c r="AF1876" s="70"/>
      <c r="AG1876" s="71"/>
      <c r="AH1876" s="67"/>
      <c r="AI1876" s="67"/>
      <c r="AJ1876" s="68"/>
      <c r="AK1876" s="69"/>
      <c r="AL1876" s="68"/>
      <c r="AM1876" s="67"/>
      <c r="AN1876" s="72"/>
      <c r="AO1876" s="68"/>
      <c r="AP1876" s="70"/>
      <c r="AQ1876" s="68"/>
      <c r="AR1876" s="72"/>
      <c r="AS1876" s="72"/>
      <c r="AT1876" s="72"/>
      <c r="AU1876" s="72"/>
      <c r="AV1876" s="72"/>
      <c r="AW1876" s="72"/>
      <c r="AX1876" s="73"/>
      <c r="AY1876" s="74"/>
      <c r="AZ1876" s="74"/>
      <c r="BA1876" s="74"/>
      <c r="BB1876" s="74"/>
      <c r="BC1876" s="74"/>
      <c r="BD1876" s="75"/>
      <c r="BE1876" s="75"/>
      <c r="BF1876" s="75"/>
      <c r="BG1876" s="75"/>
      <c r="BH1876" s="74"/>
      <c r="BI1876" s="74"/>
      <c r="BJ1876" s="74"/>
      <c r="BK1876" s="74"/>
      <c r="BL1876" s="74"/>
    </row>
    <row r="1877" spans="1:16382" s="12" customFormat="1" ht="47.25">
      <c r="A1877" s="219" t="s">
        <v>476</v>
      </c>
      <c r="B1877" s="219" t="s">
        <v>23</v>
      </c>
      <c r="C1877" s="560" t="s">
        <v>300</v>
      </c>
      <c r="D1877" s="561" t="s">
        <v>165</v>
      </c>
      <c r="E1877" s="561" t="s">
        <v>165</v>
      </c>
      <c r="F1877" s="219" t="s">
        <v>166</v>
      </c>
      <c r="G1877" s="292" t="s">
        <v>35</v>
      </c>
      <c r="H1877" s="292">
        <v>100</v>
      </c>
      <c r="I1877" s="292">
        <v>470000000</v>
      </c>
      <c r="J1877" s="232" t="s">
        <v>532</v>
      </c>
      <c r="K1877" s="218" t="s">
        <v>205</v>
      </c>
      <c r="L1877" s="221" t="s">
        <v>303</v>
      </c>
      <c r="M1877" s="221"/>
      <c r="N1877" s="225" t="s">
        <v>206</v>
      </c>
      <c r="O1877" s="219" t="s">
        <v>28</v>
      </c>
      <c r="P1877" s="457"/>
      <c r="Q1877" s="292" t="s">
        <v>116</v>
      </c>
      <c r="R1877" s="566"/>
      <c r="S1877" s="235"/>
      <c r="T1877" s="241">
        <v>0</v>
      </c>
      <c r="U1877" s="256">
        <v>0</v>
      </c>
      <c r="V1877" s="567"/>
      <c r="W1877" s="218" t="s">
        <v>262</v>
      </c>
      <c r="X1877" s="568"/>
      <c r="Y1877" s="105"/>
      <c r="Z1877" s="74"/>
      <c r="AA1877" s="74"/>
      <c r="AB1877" s="409"/>
      <c r="AC1877" s="308"/>
      <c r="AD1877" s="308"/>
      <c r="AE1877" s="308"/>
      <c r="AF1877" s="308"/>
      <c r="AG1877" s="75"/>
      <c r="AH1877" s="74"/>
      <c r="AI1877" s="74"/>
      <c r="AJ1877" s="74"/>
      <c r="AK1877" s="74"/>
      <c r="AL1877" s="74"/>
      <c r="AM1877" s="74"/>
      <c r="AN1877" s="74"/>
      <c r="AO1877" s="74"/>
      <c r="AP1877" s="74"/>
      <c r="AQ1877" s="74"/>
      <c r="AR1877" s="74"/>
      <c r="AS1877" s="74"/>
      <c r="AT1877" s="74"/>
      <c r="AU1877" s="74"/>
      <c r="AV1877" s="74"/>
      <c r="AW1877" s="74"/>
      <c r="AX1877" s="74"/>
      <c r="AY1877" s="74"/>
      <c r="AZ1877" s="74"/>
      <c r="BA1877" s="74"/>
      <c r="BB1877" s="74"/>
      <c r="BC1877" s="74"/>
      <c r="BD1877" s="75"/>
      <c r="BE1877" s="74"/>
      <c r="BF1877" s="74"/>
      <c r="BG1877" s="74"/>
      <c r="BH1877" s="74"/>
      <c r="BI1877" s="74"/>
      <c r="BJ1877" s="74"/>
      <c r="BK1877" s="74"/>
      <c r="BL1877" s="74"/>
      <c r="BM1877" s="401"/>
      <c r="BN1877" s="401"/>
      <c r="BO1877" s="401"/>
      <c r="BP1877" s="401"/>
      <c r="BQ1877" s="401"/>
      <c r="BR1877" s="401"/>
      <c r="BS1877" s="401"/>
      <c r="BT1877" s="401"/>
      <c r="BU1877" s="401"/>
      <c r="BV1877" s="401"/>
      <c r="BW1877" s="401"/>
      <c r="BX1877" s="401"/>
      <c r="BY1877" s="401"/>
      <c r="BZ1877" s="401"/>
      <c r="CA1877" s="401"/>
      <c r="CB1877" s="401"/>
      <c r="CC1877" s="401"/>
      <c r="CD1877" s="401"/>
      <c r="CE1877" s="401"/>
      <c r="CF1877" s="401"/>
      <c r="CG1877" s="401"/>
      <c r="CH1877" s="401"/>
      <c r="CI1877" s="401"/>
      <c r="CJ1877" s="401"/>
      <c r="CK1877" s="401"/>
    </row>
    <row r="1878" spans="1:16382" s="12" customFormat="1" ht="47.25">
      <c r="A1878" s="219" t="s">
        <v>3327</v>
      </c>
      <c r="B1878" s="219" t="s">
        <v>23</v>
      </c>
      <c r="C1878" s="560" t="s">
        <v>300</v>
      </c>
      <c r="D1878" s="561" t="s">
        <v>165</v>
      </c>
      <c r="E1878" s="561" t="s">
        <v>165</v>
      </c>
      <c r="F1878" s="219" t="s">
        <v>3326</v>
      </c>
      <c r="G1878" s="292" t="s">
        <v>35</v>
      </c>
      <c r="H1878" s="292">
        <v>100</v>
      </c>
      <c r="I1878" s="292">
        <v>470000000</v>
      </c>
      <c r="J1878" s="232" t="s">
        <v>532</v>
      </c>
      <c r="K1878" s="218" t="s">
        <v>205</v>
      </c>
      <c r="L1878" s="221" t="s">
        <v>303</v>
      </c>
      <c r="M1878" s="221"/>
      <c r="N1878" s="225" t="s">
        <v>206</v>
      </c>
      <c r="O1878" s="219" t="s">
        <v>28</v>
      </c>
      <c r="P1878" s="457"/>
      <c r="Q1878" s="292" t="s">
        <v>116</v>
      </c>
      <c r="R1878" s="566"/>
      <c r="S1878" s="235"/>
      <c r="T1878" s="241">
        <v>211674.144</v>
      </c>
      <c r="U1878" s="256">
        <f t="shared" ref="U1878:U1883" si="66">T1878*1.12</f>
        <v>237075.04128000003</v>
      </c>
      <c r="V1878" s="567"/>
      <c r="W1878" s="218" t="s">
        <v>262</v>
      </c>
      <c r="X1878" s="292">
        <v>20</v>
      </c>
      <c r="Y1878" s="137"/>
      <c r="Z1878" s="466"/>
      <c r="AA1878" s="447"/>
      <c r="AB1878" s="435"/>
      <c r="AC1878" s="449"/>
      <c r="AD1878" s="449"/>
      <c r="AE1878" s="449"/>
      <c r="AF1878" s="449"/>
      <c r="AG1878" s="75"/>
      <c r="AH1878" s="74"/>
      <c r="AI1878" s="434"/>
      <c r="AJ1878" s="368"/>
      <c r="AK1878" s="435"/>
      <c r="AL1878" s="368"/>
      <c r="AM1878" s="74"/>
      <c r="AN1878" s="74"/>
      <c r="AO1878" s="74"/>
      <c r="AP1878" s="449"/>
      <c r="AQ1878" s="74"/>
      <c r="AR1878" s="74"/>
      <c r="AS1878" s="74"/>
      <c r="AT1878" s="74"/>
      <c r="AU1878" s="74"/>
      <c r="AV1878" s="74"/>
      <c r="AW1878" s="74"/>
      <c r="AX1878" s="74"/>
      <c r="AY1878" s="74"/>
      <c r="AZ1878" s="74"/>
      <c r="BA1878" s="74"/>
      <c r="BB1878" s="74"/>
      <c r="BC1878" s="74"/>
      <c r="BD1878" s="75"/>
      <c r="BE1878" s="74"/>
      <c r="BF1878" s="74"/>
      <c r="BG1878" s="74"/>
      <c r="BH1878" s="74"/>
      <c r="BI1878" s="74"/>
      <c r="BJ1878" s="74"/>
      <c r="BK1878" s="74"/>
      <c r="BL1878" s="74"/>
      <c r="BM1878" s="401"/>
      <c r="BN1878" s="401"/>
      <c r="BO1878" s="401"/>
      <c r="BP1878" s="401"/>
      <c r="BQ1878" s="401"/>
      <c r="BR1878" s="401"/>
      <c r="BS1878" s="401"/>
      <c r="BT1878" s="401"/>
      <c r="BU1878" s="401"/>
      <c r="BV1878" s="401"/>
      <c r="BW1878" s="401"/>
      <c r="BX1878" s="401"/>
      <c r="BY1878" s="401"/>
      <c r="BZ1878" s="401"/>
      <c r="CA1878" s="401"/>
      <c r="CB1878" s="401"/>
      <c r="CC1878" s="401"/>
      <c r="CD1878" s="401"/>
      <c r="CE1878" s="401"/>
      <c r="CF1878" s="401"/>
      <c r="CG1878" s="401"/>
      <c r="CH1878" s="401"/>
      <c r="CI1878" s="401"/>
      <c r="CJ1878" s="401"/>
      <c r="CK1878" s="401"/>
    </row>
    <row r="1879" spans="1:16382" s="12" customFormat="1" ht="47.25">
      <c r="A1879" s="219" t="s">
        <v>477</v>
      </c>
      <c r="B1879" s="219" t="s">
        <v>23</v>
      </c>
      <c r="C1879" s="560" t="s">
        <v>301</v>
      </c>
      <c r="D1879" s="561" t="s">
        <v>302</v>
      </c>
      <c r="E1879" s="561" t="s">
        <v>302</v>
      </c>
      <c r="F1879" s="219" t="s">
        <v>166</v>
      </c>
      <c r="G1879" s="292" t="s">
        <v>35</v>
      </c>
      <c r="H1879" s="292">
        <v>100</v>
      </c>
      <c r="I1879" s="292">
        <v>470000000</v>
      </c>
      <c r="J1879" s="232" t="s">
        <v>532</v>
      </c>
      <c r="K1879" s="218" t="s">
        <v>205</v>
      </c>
      <c r="L1879" s="221" t="s">
        <v>303</v>
      </c>
      <c r="M1879" s="221"/>
      <c r="N1879" s="225" t="s">
        <v>206</v>
      </c>
      <c r="O1879" s="219" t="s">
        <v>28</v>
      </c>
      <c r="P1879" s="457"/>
      <c r="Q1879" s="292" t="s">
        <v>116</v>
      </c>
      <c r="R1879" s="566"/>
      <c r="S1879" s="235"/>
      <c r="T1879" s="241">
        <v>102600</v>
      </c>
      <c r="U1879" s="256">
        <f t="shared" si="66"/>
        <v>114912.00000000001</v>
      </c>
      <c r="V1879" s="567"/>
      <c r="W1879" s="218" t="s">
        <v>262</v>
      </c>
      <c r="X1879" s="568"/>
      <c r="Y1879" s="137"/>
      <c r="Z1879" s="466"/>
      <c r="AA1879" s="447"/>
      <c r="AB1879" s="435"/>
      <c r="AC1879" s="449"/>
      <c r="AD1879" s="449"/>
      <c r="AE1879" s="449"/>
      <c r="AF1879" s="449"/>
      <c r="AG1879" s="569"/>
      <c r="AH1879" s="464"/>
      <c r="AI1879" s="434"/>
      <c r="AJ1879" s="368"/>
      <c r="AK1879" s="435"/>
      <c r="AL1879" s="368"/>
      <c r="AM1879" s="74"/>
      <c r="AN1879" s="74"/>
      <c r="AO1879" s="74"/>
      <c r="AP1879" s="449"/>
      <c r="AQ1879" s="74"/>
      <c r="AR1879" s="74"/>
      <c r="AS1879" s="74"/>
      <c r="AT1879" s="74"/>
      <c r="AU1879" s="74"/>
      <c r="AV1879" s="74"/>
      <c r="AW1879" s="74"/>
      <c r="AX1879" s="74"/>
      <c r="AY1879" s="74"/>
      <c r="AZ1879" s="74"/>
      <c r="BA1879" s="74"/>
      <c r="BB1879" s="74"/>
      <c r="BC1879" s="74"/>
      <c r="BD1879" s="75"/>
      <c r="BE1879" s="74"/>
      <c r="BF1879" s="74"/>
      <c r="BG1879" s="74"/>
      <c r="BH1879" s="74"/>
      <c r="BI1879" s="74"/>
      <c r="BJ1879" s="74"/>
      <c r="BK1879" s="74"/>
      <c r="BL1879" s="74"/>
      <c r="BM1879" s="401"/>
      <c r="BN1879" s="401"/>
      <c r="BO1879" s="401"/>
      <c r="BP1879" s="401"/>
      <c r="BQ1879" s="401"/>
      <c r="BR1879" s="401"/>
      <c r="BS1879" s="401"/>
      <c r="BT1879" s="401"/>
      <c r="BU1879" s="401"/>
      <c r="BV1879" s="401"/>
      <c r="BW1879" s="401"/>
      <c r="BX1879" s="401"/>
      <c r="BY1879" s="401"/>
      <c r="BZ1879" s="401"/>
      <c r="CA1879" s="401"/>
      <c r="CB1879" s="401"/>
      <c r="CC1879" s="401"/>
      <c r="CD1879" s="401"/>
      <c r="CE1879" s="401"/>
      <c r="CF1879" s="401"/>
      <c r="CG1879" s="401"/>
      <c r="CH1879" s="401"/>
      <c r="CI1879" s="401"/>
      <c r="CJ1879" s="401"/>
      <c r="CK1879" s="401"/>
    </row>
    <row r="1880" spans="1:16382" s="12" customFormat="1" ht="47.25">
      <c r="A1880" s="219" t="s">
        <v>478</v>
      </c>
      <c r="B1880" s="219" t="s">
        <v>23</v>
      </c>
      <c r="C1880" s="560" t="s">
        <v>304</v>
      </c>
      <c r="D1880" s="561" t="s">
        <v>167</v>
      </c>
      <c r="E1880" s="561" t="s">
        <v>167</v>
      </c>
      <c r="F1880" s="219" t="s">
        <v>400</v>
      </c>
      <c r="G1880" s="292" t="s">
        <v>35</v>
      </c>
      <c r="H1880" s="232">
        <v>100</v>
      </c>
      <c r="I1880" s="218">
        <v>470000000</v>
      </c>
      <c r="J1880" s="232" t="s">
        <v>532</v>
      </c>
      <c r="K1880" s="218" t="s">
        <v>205</v>
      </c>
      <c r="L1880" s="221" t="s">
        <v>303</v>
      </c>
      <c r="M1880" s="241"/>
      <c r="N1880" s="225" t="s">
        <v>206</v>
      </c>
      <c r="O1880" s="219" t="s">
        <v>28</v>
      </c>
      <c r="P1880" s="218"/>
      <c r="Q1880" s="240" t="s">
        <v>116</v>
      </c>
      <c r="R1880" s="457"/>
      <c r="S1880" s="222"/>
      <c r="T1880" s="241">
        <v>34112.31</v>
      </c>
      <c r="U1880" s="222">
        <f t="shared" si="66"/>
        <v>38205.787199999999</v>
      </c>
      <c r="V1880" s="570"/>
      <c r="W1880" s="570" t="s">
        <v>262</v>
      </c>
      <c r="X1880" s="570"/>
      <c r="Y1880" s="137"/>
      <c r="Z1880" s="466"/>
      <c r="AA1880" s="447"/>
      <c r="AB1880" s="69"/>
      <c r="AC1880" s="449"/>
      <c r="AD1880" s="70"/>
      <c r="AE1880" s="70"/>
      <c r="AF1880" s="70"/>
      <c r="AG1880" s="72"/>
      <c r="AH1880" s="68"/>
      <c r="AI1880" s="434"/>
      <c r="AJ1880" s="368"/>
      <c r="AK1880" s="435"/>
      <c r="AL1880" s="368"/>
      <c r="AM1880" s="74"/>
      <c r="AN1880" s="74"/>
      <c r="AO1880" s="74"/>
      <c r="AP1880" s="449"/>
      <c r="AQ1880" s="74"/>
      <c r="AR1880" s="75"/>
      <c r="AS1880" s="75"/>
      <c r="AT1880" s="75"/>
      <c r="AU1880" s="75"/>
      <c r="AV1880" s="75"/>
      <c r="AW1880" s="75"/>
      <c r="AX1880" s="75"/>
      <c r="AY1880" s="75"/>
      <c r="AZ1880" s="75"/>
      <c r="BA1880" s="74"/>
      <c r="BB1880" s="74"/>
      <c r="BC1880" s="74"/>
      <c r="BD1880" s="74"/>
      <c r="BE1880" s="74"/>
      <c r="BF1880" s="74"/>
      <c r="BG1880" s="74"/>
      <c r="BH1880" s="74"/>
      <c r="BI1880" s="74"/>
      <c r="BJ1880" s="74"/>
      <c r="BK1880" s="74"/>
      <c r="BL1880" s="74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/>
      <c r="HO1880" s="1"/>
      <c r="HP1880" s="1"/>
      <c r="HQ1880" s="1"/>
      <c r="HR1880" s="1"/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  <c r="IR1880" s="1"/>
      <c r="IS1880" s="1"/>
      <c r="IT1880" s="1"/>
      <c r="IU1880" s="1"/>
      <c r="IV1880" s="1"/>
      <c r="IW1880" s="1"/>
      <c r="IX1880" s="1"/>
      <c r="IY1880" s="1"/>
      <c r="IZ1880" s="1"/>
      <c r="JA1880" s="1"/>
      <c r="JB1880" s="1"/>
      <c r="JC1880" s="1"/>
      <c r="JD1880" s="1"/>
      <c r="JE1880" s="1"/>
      <c r="JF1880" s="1"/>
      <c r="JG1880" s="1"/>
      <c r="JH1880" s="1"/>
      <c r="JI1880" s="1"/>
      <c r="JJ1880" s="1"/>
      <c r="JK1880" s="1"/>
      <c r="JL1880" s="1"/>
      <c r="JM1880" s="1"/>
      <c r="JN1880" s="1"/>
      <c r="JO1880" s="1"/>
      <c r="JP1880" s="1"/>
      <c r="JQ1880" s="1"/>
      <c r="JR1880" s="1"/>
      <c r="JS1880" s="1"/>
      <c r="JT1880" s="1"/>
      <c r="JU1880" s="1"/>
      <c r="JV1880" s="1"/>
      <c r="JW1880" s="1"/>
      <c r="JX1880" s="1"/>
      <c r="JY1880" s="1"/>
      <c r="JZ1880" s="1"/>
      <c r="KA1880" s="1"/>
      <c r="KB1880" s="1"/>
      <c r="KC1880" s="1"/>
      <c r="KD1880" s="1"/>
      <c r="KE1880" s="1"/>
      <c r="KF1880" s="1"/>
      <c r="KG1880" s="1"/>
      <c r="KH1880" s="1"/>
      <c r="KI1880" s="1"/>
      <c r="KJ1880" s="1"/>
      <c r="KK1880" s="1"/>
      <c r="KL1880" s="1"/>
      <c r="KM1880" s="1"/>
      <c r="KN1880" s="1"/>
      <c r="KO1880" s="1"/>
      <c r="KP1880" s="1"/>
      <c r="KQ1880" s="1"/>
      <c r="KR1880" s="1"/>
      <c r="KS1880" s="1"/>
      <c r="KT1880" s="1"/>
      <c r="KU1880" s="1"/>
      <c r="KV1880" s="1"/>
      <c r="KW1880" s="1"/>
      <c r="KX1880" s="1"/>
      <c r="KY1880" s="1"/>
      <c r="KZ1880" s="1"/>
      <c r="LA1880" s="1"/>
      <c r="LB1880" s="1"/>
      <c r="LC1880" s="1"/>
      <c r="LD1880" s="1"/>
      <c r="LE1880" s="1"/>
      <c r="LF1880" s="1"/>
      <c r="LG1880" s="1"/>
      <c r="LH1880" s="1"/>
      <c r="LI1880" s="1"/>
      <c r="LJ1880" s="1"/>
      <c r="LK1880" s="1"/>
      <c r="LL1880" s="1"/>
      <c r="LM1880" s="1"/>
      <c r="LN1880" s="1"/>
      <c r="LO1880" s="1"/>
      <c r="LP1880" s="1"/>
      <c r="LQ1880" s="1"/>
      <c r="LR1880" s="1"/>
      <c r="LS1880" s="1"/>
      <c r="LT1880" s="1"/>
      <c r="LU1880" s="1"/>
      <c r="LV1880" s="1"/>
      <c r="LW1880" s="1"/>
      <c r="LX1880" s="1"/>
      <c r="LY1880" s="1"/>
      <c r="LZ1880" s="1"/>
      <c r="MA1880" s="1"/>
      <c r="MB1880" s="1"/>
      <c r="MC1880" s="1"/>
      <c r="MD1880" s="1"/>
      <c r="ME1880" s="1"/>
      <c r="MF1880" s="1"/>
      <c r="MG1880" s="1"/>
      <c r="MH1880" s="1"/>
      <c r="MI1880" s="1"/>
      <c r="MJ1880" s="1"/>
      <c r="MK1880" s="1"/>
      <c r="ML1880" s="1"/>
      <c r="MM1880" s="1"/>
      <c r="MN1880" s="1"/>
      <c r="MO1880" s="1"/>
      <c r="MP1880" s="1"/>
      <c r="MQ1880" s="1"/>
      <c r="MR1880" s="1"/>
      <c r="MS1880" s="1"/>
      <c r="MT1880" s="1"/>
      <c r="MU1880" s="1"/>
      <c r="MV1880" s="1"/>
      <c r="MW1880" s="1"/>
      <c r="MX1880" s="1"/>
      <c r="MY1880" s="1"/>
      <c r="MZ1880" s="1"/>
      <c r="NA1880" s="1"/>
      <c r="NB1880" s="1"/>
      <c r="NC1880" s="1"/>
      <c r="ND1880" s="1"/>
      <c r="NE1880" s="1"/>
      <c r="NF1880" s="1"/>
      <c r="NG1880" s="1"/>
      <c r="NH1880" s="1"/>
      <c r="NI1880" s="1"/>
      <c r="NJ1880" s="1"/>
      <c r="NK1880" s="1"/>
      <c r="NL1880" s="1"/>
      <c r="NM1880" s="1"/>
      <c r="NN1880" s="1"/>
      <c r="NO1880" s="1"/>
      <c r="NP1880" s="1"/>
      <c r="NQ1880" s="1"/>
      <c r="NR1880" s="1"/>
      <c r="NS1880" s="1"/>
      <c r="NT1880" s="1"/>
      <c r="NU1880" s="1"/>
      <c r="NV1880" s="1"/>
      <c r="NW1880" s="1"/>
      <c r="NX1880" s="1"/>
      <c r="NY1880" s="1"/>
      <c r="NZ1880" s="1"/>
      <c r="OA1880" s="1"/>
      <c r="OB1880" s="1"/>
      <c r="OC1880" s="1"/>
      <c r="OD1880" s="1"/>
      <c r="OE1880" s="1"/>
      <c r="OF1880" s="1"/>
      <c r="OG1880" s="1"/>
      <c r="OH1880" s="1"/>
      <c r="OI1880" s="1"/>
      <c r="OJ1880" s="1"/>
      <c r="OK1880" s="1"/>
      <c r="OL1880" s="1"/>
      <c r="OM1880" s="1"/>
      <c r="ON1880" s="1"/>
      <c r="OO1880" s="1"/>
      <c r="OP1880" s="1"/>
      <c r="OQ1880" s="1"/>
      <c r="OR1880" s="1"/>
      <c r="OS1880" s="1"/>
      <c r="OT1880" s="1"/>
      <c r="OU1880" s="1"/>
      <c r="OV1880" s="1"/>
      <c r="OW1880" s="1"/>
      <c r="OX1880" s="1"/>
      <c r="OY1880" s="1"/>
      <c r="OZ1880" s="1"/>
      <c r="PA1880" s="1"/>
      <c r="PB1880" s="1"/>
      <c r="PC1880" s="1"/>
      <c r="PD1880" s="1"/>
      <c r="PE1880" s="1"/>
      <c r="PF1880" s="1"/>
      <c r="PG1880" s="1"/>
      <c r="PH1880" s="1"/>
      <c r="PI1880" s="1"/>
      <c r="PJ1880" s="1"/>
      <c r="PK1880" s="1"/>
      <c r="PL1880" s="1"/>
      <c r="PM1880" s="1"/>
      <c r="PN1880" s="1"/>
      <c r="PO1880" s="1"/>
      <c r="PP1880" s="1"/>
      <c r="PQ1880" s="1"/>
      <c r="PR1880" s="1"/>
      <c r="PS1880" s="1"/>
      <c r="PT1880" s="1"/>
      <c r="PU1880" s="1"/>
      <c r="PV1880" s="1"/>
      <c r="PW1880" s="1"/>
      <c r="PX1880" s="1"/>
      <c r="PY1880" s="1"/>
      <c r="PZ1880" s="1"/>
      <c r="QA1880" s="1"/>
      <c r="QB1880" s="1"/>
      <c r="QC1880" s="1"/>
      <c r="QD1880" s="1"/>
      <c r="QE1880" s="1"/>
      <c r="QF1880" s="1"/>
      <c r="QG1880" s="1"/>
      <c r="QH1880" s="1"/>
      <c r="QI1880" s="1"/>
      <c r="QJ1880" s="1"/>
      <c r="QK1880" s="1"/>
      <c r="QL1880" s="1"/>
      <c r="QM1880" s="1"/>
      <c r="QN1880" s="1"/>
      <c r="QO1880" s="1"/>
      <c r="QP1880" s="1"/>
      <c r="QQ1880" s="1"/>
      <c r="QR1880" s="1"/>
      <c r="QS1880" s="1"/>
      <c r="QT1880" s="1"/>
      <c r="QU1880" s="1"/>
      <c r="QV1880" s="1"/>
      <c r="QW1880" s="1"/>
      <c r="QX1880" s="1"/>
      <c r="QY1880" s="1"/>
      <c r="QZ1880" s="1"/>
      <c r="RA1880" s="1"/>
      <c r="RB1880" s="1"/>
      <c r="RC1880" s="1"/>
      <c r="RD1880" s="1"/>
      <c r="RE1880" s="1"/>
      <c r="RF1880" s="1"/>
      <c r="RG1880" s="1"/>
      <c r="RH1880" s="1"/>
      <c r="RI1880" s="1"/>
      <c r="RJ1880" s="1"/>
      <c r="RK1880" s="1"/>
      <c r="RL1880" s="1"/>
      <c r="RM1880" s="1"/>
      <c r="RN1880" s="1"/>
      <c r="RO1880" s="1"/>
      <c r="RP1880" s="1"/>
      <c r="RQ1880" s="1"/>
      <c r="RR1880" s="1"/>
      <c r="RS1880" s="1"/>
      <c r="RT1880" s="1"/>
      <c r="RU1880" s="1"/>
      <c r="RV1880" s="1"/>
      <c r="RW1880" s="1"/>
      <c r="RX1880" s="1"/>
      <c r="RY1880" s="1"/>
      <c r="RZ1880" s="1"/>
      <c r="SA1880" s="1"/>
      <c r="SB1880" s="1"/>
      <c r="SC1880" s="1"/>
      <c r="SD1880" s="1"/>
      <c r="SE1880" s="1"/>
      <c r="SF1880" s="1"/>
      <c r="SG1880" s="1"/>
      <c r="SH1880" s="1"/>
      <c r="SI1880" s="1"/>
      <c r="SJ1880" s="1"/>
      <c r="SK1880" s="1"/>
      <c r="SL1880" s="1"/>
      <c r="SM1880" s="1"/>
      <c r="SN1880" s="1"/>
      <c r="SO1880" s="1"/>
      <c r="SP1880" s="1"/>
      <c r="SQ1880" s="1"/>
      <c r="SR1880" s="1"/>
      <c r="SS1880" s="1"/>
      <c r="ST1880" s="1"/>
      <c r="SU1880" s="1"/>
      <c r="SV1880" s="1"/>
      <c r="SW1880" s="1"/>
      <c r="SX1880" s="1"/>
      <c r="SY1880" s="1"/>
      <c r="SZ1880" s="1"/>
      <c r="TA1880" s="1"/>
      <c r="TB1880" s="1"/>
      <c r="TC1880" s="1"/>
      <c r="TD1880" s="1"/>
      <c r="TE1880" s="1"/>
      <c r="TF1880" s="1"/>
      <c r="TG1880" s="1"/>
      <c r="TH1880" s="1"/>
      <c r="TI1880" s="1"/>
      <c r="TJ1880" s="1"/>
      <c r="TK1880" s="1"/>
      <c r="TL1880" s="1"/>
      <c r="TM1880" s="1"/>
      <c r="TN1880" s="1"/>
      <c r="TO1880" s="1"/>
      <c r="TP1880" s="1"/>
      <c r="TQ1880" s="1"/>
      <c r="TR1880" s="1"/>
      <c r="TS1880" s="1"/>
      <c r="TT1880" s="1"/>
      <c r="TU1880" s="1"/>
      <c r="TV1880" s="1"/>
      <c r="TW1880" s="1"/>
      <c r="TX1880" s="1"/>
      <c r="TY1880" s="1"/>
      <c r="TZ1880" s="1"/>
      <c r="UA1880" s="1"/>
      <c r="UB1880" s="1"/>
      <c r="UC1880" s="1"/>
      <c r="UD1880" s="1"/>
      <c r="UE1880" s="1"/>
      <c r="UF1880" s="1"/>
      <c r="UG1880" s="1"/>
      <c r="UH1880" s="1"/>
      <c r="UI1880" s="1"/>
      <c r="UJ1880" s="1"/>
      <c r="UK1880" s="1"/>
      <c r="UL1880" s="1"/>
      <c r="UM1880" s="1"/>
      <c r="UN1880" s="1"/>
      <c r="UO1880" s="1"/>
      <c r="UP1880" s="1"/>
      <c r="UQ1880" s="1"/>
      <c r="UR1880" s="1"/>
      <c r="US1880" s="1"/>
      <c r="UT1880" s="1"/>
      <c r="UU1880" s="1"/>
      <c r="UV1880" s="1"/>
      <c r="UW1880" s="1"/>
      <c r="UX1880" s="1"/>
      <c r="UY1880" s="1"/>
      <c r="UZ1880" s="1"/>
      <c r="VA1880" s="1"/>
      <c r="VB1880" s="1"/>
      <c r="VC1880" s="1"/>
      <c r="VD1880" s="1"/>
      <c r="VE1880" s="1"/>
      <c r="VF1880" s="1"/>
      <c r="VG1880" s="1"/>
      <c r="VH1880" s="1"/>
      <c r="VI1880" s="1"/>
      <c r="VJ1880" s="1"/>
      <c r="VK1880" s="1"/>
      <c r="VL1880" s="1"/>
      <c r="VM1880" s="1"/>
      <c r="VN1880" s="1"/>
      <c r="VO1880" s="1"/>
      <c r="VP1880" s="1"/>
      <c r="VQ1880" s="1"/>
      <c r="VR1880" s="1"/>
      <c r="VS1880" s="1"/>
      <c r="VT1880" s="1"/>
      <c r="VU1880" s="1"/>
      <c r="VV1880" s="1"/>
      <c r="VW1880" s="1"/>
      <c r="VX1880" s="1"/>
      <c r="VY1880" s="1"/>
      <c r="VZ1880" s="1"/>
      <c r="WA1880" s="1"/>
      <c r="WB1880" s="1"/>
      <c r="WC1880" s="1"/>
      <c r="WD1880" s="1"/>
      <c r="WE1880" s="1"/>
      <c r="WF1880" s="1"/>
      <c r="WG1880" s="1"/>
      <c r="WH1880" s="1"/>
      <c r="WI1880" s="1"/>
      <c r="WJ1880" s="1"/>
      <c r="WK1880" s="1"/>
      <c r="WL1880" s="1"/>
      <c r="WM1880" s="1"/>
      <c r="WN1880" s="1"/>
      <c r="WO1880" s="1"/>
      <c r="WP1880" s="1"/>
      <c r="WQ1880" s="1"/>
      <c r="WR1880" s="1"/>
      <c r="WS1880" s="1"/>
      <c r="WT1880" s="1"/>
      <c r="WU1880" s="1"/>
      <c r="WV1880" s="1"/>
      <c r="WW1880" s="1"/>
      <c r="WX1880" s="1"/>
      <c r="WY1880" s="1"/>
      <c r="WZ1880" s="1"/>
      <c r="XA1880" s="1"/>
      <c r="XB1880" s="1"/>
      <c r="XC1880" s="1"/>
      <c r="XD1880" s="1"/>
      <c r="XE1880" s="1"/>
      <c r="XF1880" s="1"/>
      <c r="XG1880" s="1"/>
      <c r="XH1880" s="1"/>
      <c r="XI1880" s="1"/>
      <c r="XJ1880" s="1"/>
      <c r="XK1880" s="1"/>
      <c r="XL1880" s="1"/>
      <c r="XM1880" s="1"/>
      <c r="XN1880" s="1"/>
      <c r="XO1880" s="1"/>
      <c r="XP1880" s="1"/>
      <c r="XQ1880" s="1"/>
      <c r="XR1880" s="1"/>
      <c r="XS1880" s="1"/>
      <c r="XT1880" s="1"/>
      <c r="XU1880" s="1"/>
      <c r="XV1880" s="1"/>
      <c r="XW1880" s="1"/>
      <c r="XX1880" s="1"/>
      <c r="XY1880" s="1"/>
      <c r="XZ1880" s="1"/>
      <c r="YA1880" s="1"/>
      <c r="YB1880" s="1"/>
      <c r="YC1880" s="1"/>
      <c r="YD1880" s="1"/>
      <c r="YE1880" s="1"/>
      <c r="YF1880" s="1"/>
      <c r="YG1880" s="1"/>
      <c r="YH1880" s="1"/>
      <c r="YI1880" s="1"/>
      <c r="YJ1880" s="1"/>
      <c r="YK1880" s="1"/>
      <c r="YL1880" s="1"/>
      <c r="YM1880" s="1"/>
      <c r="YN1880" s="1"/>
      <c r="YO1880" s="1"/>
      <c r="YP1880" s="1"/>
      <c r="YQ1880" s="1"/>
      <c r="YR1880" s="1"/>
      <c r="YS1880" s="1"/>
      <c r="YT1880" s="1"/>
      <c r="YU1880" s="1"/>
      <c r="YV1880" s="1"/>
      <c r="YW1880" s="1"/>
      <c r="YX1880" s="1"/>
      <c r="YY1880" s="1"/>
      <c r="YZ1880" s="1"/>
      <c r="ZA1880" s="1"/>
      <c r="ZB1880" s="1"/>
      <c r="ZC1880" s="1"/>
      <c r="ZD1880" s="1"/>
      <c r="ZE1880" s="1"/>
      <c r="ZF1880" s="1"/>
      <c r="ZG1880" s="1"/>
      <c r="ZH1880" s="1"/>
      <c r="ZI1880" s="1"/>
      <c r="ZJ1880" s="1"/>
      <c r="ZK1880" s="1"/>
      <c r="ZL1880" s="1"/>
      <c r="ZM1880" s="1"/>
      <c r="ZN1880" s="1"/>
      <c r="ZO1880" s="1"/>
      <c r="ZP1880" s="1"/>
      <c r="ZQ1880" s="1"/>
      <c r="ZR1880" s="1"/>
      <c r="ZS1880" s="1"/>
      <c r="ZT1880" s="1"/>
      <c r="ZU1880" s="1"/>
      <c r="ZV1880" s="1"/>
      <c r="ZW1880" s="1"/>
      <c r="ZX1880" s="1"/>
      <c r="ZY1880" s="1"/>
      <c r="ZZ1880" s="1"/>
      <c r="AAA1880" s="1"/>
      <c r="AAB1880" s="1"/>
      <c r="AAC1880" s="1"/>
      <c r="AAD1880" s="1"/>
      <c r="AAE1880" s="1"/>
      <c r="AAF1880" s="1"/>
      <c r="AAG1880" s="1"/>
      <c r="AAH1880" s="1"/>
      <c r="AAI1880" s="1"/>
      <c r="AAJ1880" s="1"/>
      <c r="AAK1880" s="1"/>
      <c r="AAL1880" s="1"/>
      <c r="AAM1880" s="1"/>
      <c r="AAN1880" s="1"/>
      <c r="AAO1880" s="1"/>
      <c r="AAP1880" s="1"/>
      <c r="AAQ1880" s="1"/>
      <c r="AAR1880" s="1"/>
      <c r="AAS1880" s="1"/>
      <c r="AAT1880" s="1"/>
      <c r="AAU1880" s="1"/>
      <c r="AAV1880" s="1"/>
      <c r="AAW1880" s="1"/>
      <c r="AAX1880" s="1"/>
      <c r="AAY1880" s="1"/>
      <c r="AAZ1880" s="1"/>
      <c r="ABA1880" s="1"/>
      <c r="ABB1880" s="1"/>
      <c r="ABC1880" s="1"/>
      <c r="ABD1880" s="1"/>
      <c r="ABE1880" s="1"/>
      <c r="ABF1880" s="1"/>
      <c r="ABG1880" s="1"/>
      <c r="ABH1880" s="1"/>
      <c r="ABI1880" s="1"/>
      <c r="ABJ1880" s="1"/>
      <c r="ABK1880" s="1"/>
      <c r="ABL1880" s="1"/>
      <c r="ABM1880" s="1"/>
      <c r="ABN1880" s="1"/>
      <c r="ABO1880" s="1"/>
      <c r="ABP1880" s="1"/>
      <c r="ABQ1880" s="1"/>
      <c r="ABR1880" s="1"/>
      <c r="ABS1880" s="1"/>
      <c r="ABT1880" s="1"/>
      <c r="ABU1880" s="1"/>
      <c r="ABV1880" s="1"/>
      <c r="ABW1880" s="1"/>
      <c r="ABX1880" s="1"/>
      <c r="ABY1880" s="1"/>
      <c r="ABZ1880" s="1"/>
      <c r="ACA1880" s="1"/>
      <c r="ACB1880" s="1"/>
      <c r="ACC1880" s="1"/>
      <c r="ACD1880" s="1"/>
      <c r="ACE1880" s="1"/>
      <c r="ACF1880" s="1"/>
      <c r="ACG1880" s="1"/>
      <c r="ACH1880" s="1"/>
      <c r="ACI1880" s="1"/>
      <c r="ACJ1880" s="1"/>
      <c r="ACK1880" s="1"/>
      <c r="ACL1880" s="1"/>
      <c r="ACM1880" s="1"/>
      <c r="ACN1880" s="1"/>
      <c r="ACO1880" s="1"/>
      <c r="ACP1880" s="1"/>
      <c r="ACQ1880" s="1"/>
      <c r="ACR1880" s="1"/>
      <c r="ACS1880" s="1"/>
      <c r="ACT1880" s="1"/>
      <c r="ACU1880" s="1"/>
      <c r="ACV1880" s="1"/>
      <c r="ACW1880" s="1"/>
      <c r="ACX1880" s="1"/>
      <c r="ACY1880" s="1"/>
      <c r="ACZ1880" s="1"/>
      <c r="ADA1880" s="1"/>
      <c r="ADB1880" s="1"/>
      <c r="ADC1880" s="1"/>
      <c r="ADD1880" s="1"/>
      <c r="ADE1880" s="1"/>
      <c r="ADF1880" s="1"/>
      <c r="ADG1880" s="1"/>
      <c r="ADH1880" s="1"/>
      <c r="ADI1880" s="1"/>
      <c r="ADJ1880" s="1"/>
      <c r="ADK1880" s="1"/>
      <c r="ADL1880" s="1"/>
      <c r="ADM1880" s="1"/>
      <c r="ADN1880" s="1"/>
      <c r="ADO1880" s="1"/>
      <c r="ADP1880" s="1"/>
      <c r="ADQ1880" s="1"/>
      <c r="ADR1880" s="1"/>
      <c r="ADS1880" s="1"/>
      <c r="ADT1880" s="1"/>
      <c r="ADU1880" s="1"/>
      <c r="ADV1880" s="1"/>
      <c r="ADW1880" s="1"/>
      <c r="ADX1880" s="1"/>
      <c r="ADY1880" s="1"/>
      <c r="ADZ1880" s="1"/>
      <c r="AEA1880" s="1"/>
      <c r="AEB1880" s="1"/>
      <c r="AEC1880" s="1"/>
      <c r="AED1880" s="1"/>
      <c r="AEE1880" s="1"/>
      <c r="AEF1880" s="1"/>
      <c r="AEG1880" s="1"/>
      <c r="AEH1880" s="1"/>
      <c r="AEI1880" s="1"/>
      <c r="AEJ1880" s="1"/>
      <c r="AEK1880" s="1"/>
      <c r="AEL1880" s="1"/>
      <c r="AEM1880" s="1"/>
      <c r="AEN1880" s="1"/>
      <c r="AEO1880" s="1"/>
      <c r="AEP1880" s="1"/>
      <c r="AEQ1880" s="1"/>
      <c r="AER1880" s="1"/>
      <c r="AES1880" s="1"/>
      <c r="AET1880" s="1"/>
      <c r="AEU1880" s="1"/>
      <c r="AEV1880" s="1"/>
      <c r="AEW1880" s="1"/>
      <c r="AEX1880" s="1"/>
      <c r="AEY1880" s="1"/>
      <c r="AEZ1880" s="1"/>
      <c r="AFA1880" s="1"/>
      <c r="AFB1880" s="1"/>
      <c r="AFC1880" s="1"/>
      <c r="AFD1880" s="1"/>
      <c r="AFE1880" s="1"/>
      <c r="AFF1880" s="1"/>
      <c r="AFG1880" s="1"/>
      <c r="AFH1880" s="1"/>
      <c r="AFI1880" s="1"/>
      <c r="AFJ1880" s="1"/>
      <c r="AFK1880" s="1"/>
      <c r="AFL1880" s="1"/>
      <c r="AFM1880" s="1"/>
      <c r="AFN1880" s="1"/>
      <c r="AFO1880" s="1"/>
      <c r="AFP1880" s="1"/>
      <c r="AFQ1880" s="1"/>
      <c r="AFR1880" s="1"/>
      <c r="AFS1880" s="1"/>
      <c r="AFT1880" s="1"/>
      <c r="AFU1880" s="1"/>
      <c r="AFV1880" s="1"/>
      <c r="AFW1880" s="1"/>
      <c r="AFX1880" s="1"/>
      <c r="AFY1880" s="1"/>
      <c r="AFZ1880" s="1"/>
      <c r="AGA1880" s="1"/>
      <c r="AGB1880" s="1"/>
      <c r="AGC1880" s="1"/>
      <c r="AGD1880" s="1"/>
      <c r="AGE1880" s="1"/>
      <c r="AGF1880" s="1"/>
      <c r="AGG1880" s="1"/>
      <c r="AGH1880" s="1"/>
      <c r="AGI1880" s="1"/>
      <c r="AGJ1880" s="1"/>
      <c r="AGK1880" s="1"/>
      <c r="AGL1880" s="1"/>
      <c r="AGM1880" s="1"/>
      <c r="AGN1880" s="1"/>
      <c r="AGO1880" s="1"/>
      <c r="AGP1880" s="1"/>
      <c r="AGQ1880" s="1"/>
      <c r="AGR1880" s="1"/>
      <c r="AGS1880" s="1"/>
      <c r="AGT1880" s="1"/>
      <c r="AGU1880" s="1"/>
      <c r="AGV1880" s="1"/>
      <c r="AGW1880" s="1"/>
      <c r="AGX1880" s="1"/>
      <c r="AGY1880" s="1"/>
      <c r="AGZ1880" s="1"/>
      <c r="AHA1880" s="1"/>
      <c r="AHB1880" s="1"/>
      <c r="AHC1880" s="1"/>
      <c r="AHD1880" s="1"/>
      <c r="AHE1880" s="1"/>
      <c r="AHF1880" s="1"/>
      <c r="AHG1880" s="1"/>
      <c r="AHH1880" s="1"/>
      <c r="AHI1880" s="1"/>
      <c r="AHJ1880" s="1"/>
      <c r="AHK1880" s="1"/>
      <c r="AHL1880" s="1"/>
      <c r="AHM1880" s="1"/>
      <c r="AHN1880" s="1"/>
      <c r="AHO1880" s="1"/>
      <c r="AHP1880" s="1"/>
      <c r="AHQ1880" s="1"/>
      <c r="AHR1880" s="1"/>
      <c r="AHS1880" s="1"/>
      <c r="AHT1880" s="1"/>
      <c r="AHU1880" s="1"/>
      <c r="AHV1880" s="1"/>
      <c r="AHW1880" s="1"/>
      <c r="AHX1880" s="1"/>
      <c r="AHY1880" s="1"/>
      <c r="AHZ1880" s="1"/>
      <c r="AIA1880" s="1"/>
      <c r="AIB1880" s="1"/>
      <c r="AIC1880" s="1"/>
      <c r="AID1880" s="1"/>
      <c r="AIE1880" s="1"/>
      <c r="AIF1880" s="1"/>
      <c r="AIG1880" s="1"/>
      <c r="AIH1880" s="1"/>
      <c r="AII1880" s="1"/>
      <c r="AIJ1880" s="1"/>
      <c r="AIK1880" s="1"/>
      <c r="AIL1880" s="1"/>
      <c r="AIM1880" s="1"/>
      <c r="AIN1880" s="1"/>
      <c r="AIO1880" s="1"/>
      <c r="AIP1880" s="1"/>
      <c r="AIQ1880" s="1"/>
      <c r="AIR1880" s="1"/>
      <c r="AIS1880" s="1"/>
      <c r="AIT1880" s="1"/>
      <c r="AIU1880" s="1"/>
      <c r="AIV1880" s="1"/>
      <c r="AIW1880" s="1"/>
      <c r="AIX1880" s="1"/>
      <c r="AIY1880" s="1"/>
      <c r="AIZ1880" s="1"/>
      <c r="AJA1880" s="1"/>
      <c r="AJB1880" s="1"/>
      <c r="AJC1880" s="1"/>
      <c r="AJD1880" s="1"/>
      <c r="AJE1880" s="1"/>
      <c r="AJF1880" s="1"/>
      <c r="AJG1880" s="1"/>
      <c r="AJH1880" s="1"/>
      <c r="AJI1880" s="1"/>
      <c r="AJJ1880" s="1"/>
      <c r="AJK1880" s="1"/>
      <c r="AJL1880" s="1"/>
      <c r="AJM1880" s="1"/>
      <c r="AJN1880" s="1"/>
      <c r="AJO1880" s="1"/>
      <c r="AJP1880" s="1"/>
      <c r="AJQ1880" s="1"/>
      <c r="AJR1880" s="1"/>
      <c r="AJS1880" s="1"/>
      <c r="AJT1880" s="1"/>
      <c r="AJU1880" s="1"/>
      <c r="AJV1880" s="1"/>
      <c r="AJW1880" s="1"/>
      <c r="AJX1880" s="1"/>
      <c r="AJY1880" s="1"/>
      <c r="AJZ1880" s="1"/>
      <c r="AKA1880" s="1"/>
      <c r="AKB1880" s="1"/>
      <c r="AKC1880" s="1"/>
      <c r="AKD1880" s="1"/>
      <c r="AKE1880" s="1"/>
      <c r="AKF1880" s="1"/>
      <c r="AKG1880" s="1"/>
      <c r="AKH1880" s="1"/>
      <c r="AKI1880" s="1"/>
      <c r="AKJ1880" s="1"/>
      <c r="AKK1880" s="1"/>
      <c r="AKL1880" s="1"/>
      <c r="AKM1880" s="1"/>
      <c r="AKN1880" s="1"/>
      <c r="AKO1880" s="1"/>
      <c r="AKP1880" s="1"/>
      <c r="AKQ1880" s="1"/>
      <c r="AKR1880" s="1"/>
      <c r="AKS1880" s="1"/>
      <c r="AKT1880" s="1"/>
      <c r="AKU1880" s="1"/>
      <c r="AKV1880" s="1"/>
      <c r="AKW1880" s="1"/>
      <c r="AKX1880" s="1"/>
      <c r="AKY1880" s="1"/>
      <c r="AKZ1880" s="1"/>
      <c r="ALA1880" s="1"/>
      <c r="ALB1880" s="1"/>
      <c r="ALC1880" s="1"/>
      <c r="ALD1880" s="1"/>
      <c r="ALE1880" s="1"/>
      <c r="ALF1880" s="1"/>
      <c r="ALG1880" s="1"/>
      <c r="ALH1880" s="1"/>
      <c r="ALI1880" s="1"/>
      <c r="ALJ1880" s="1"/>
      <c r="ALK1880" s="1"/>
      <c r="ALL1880" s="1"/>
      <c r="ALM1880" s="1"/>
      <c r="ALN1880" s="1"/>
      <c r="ALO1880" s="1"/>
      <c r="ALP1880" s="1"/>
      <c r="ALQ1880" s="1"/>
      <c r="ALR1880" s="1"/>
      <c r="ALS1880" s="1"/>
      <c r="ALT1880" s="1"/>
      <c r="ALU1880" s="1"/>
      <c r="ALV1880" s="1"/>
      <c r="ALW1880" s="1"/>
      <c r="ALX1880" s="1"/>
      <c r="ALY1880" s="1"/>
      <c r="ALZ1880" s="1"/>
      <c r="AMA1880" s="1"/>
      <c r="AMB1880" s="1"/>
      <c r="AMC1880" s="1"/>
      <c r="AMD1880" s="1"/>
      <c r="AME1880" s="1"/>
      <c r="AMF1880" s="1"/>
      <c r="AMG1880" s="1"/>
      <c r="AMH1880" s="1"/>
      <c r="AMI1880" s="1"/>
      <c r="AMJ1880" s="1"/>
      <c r="AMK1880" s="1"/>
      <c r="AML1880" s="1"/>
      <c r="AMM1880" s="1"/>
      <c r="AMN1880" s="1"/>
      <c r="AMO1880" s="1"/>
      <c r="AMP1880" s="1"/>
      <c r="AMQ1880" s="1"/>
      <c r="AMR1880" s="1"/>
      <c r="AMS1880" s="1"/>
      <c r="AMT1880" s="1"/>
      <c r="AMU1880" s="1"/>
      <c r="AMV1880" s="1"/>
      <c r="AMW1880" s="1"/>
      <c r="AMX1880" s="1"/>
      <c r="AMY1880" s="1"/>
      <c r="AMZ1880" s="1"/>
      <c r="ANA1880" s="1"/>
      <c r="ANB1880" s="1"/>
      <c r="ANC1880" s="1"/>
      <c r="AND1880" s="1"/>
      <c r="ANE1880" s="1"/>
      <c r="ANF1880" s="1"/>
      <c r="ANG1880" s="1"/>
      <c r="ANH1880" s="1"/>
      <c r="ANI1880" s="1"/>
      <c r="ANJ1880" s="1"/>
      <c r="ANK1880" s="1"/>
      <c r="ANL1880" s="1"/>
      <c r="ANM1880" s="1"/>
      <c r="ANN1880" s="1"/>
      <c r="ANO1880" s="1"/>
      <c r="ANP1880" s="1"/>
      <c r="ANQ1880" s="1"/>
      <c r="ANR1880" s="1"/>
      <c r="ANS1880" s="1"/>
      <c r="ANT1880" s="1"/>
      <c r="ANU1880" s="1"/>
      <c r="ANV1880" s="1"/>
      <c r="ANW1880" s="1"/>
      <c r="ANX1880" s="1"/>
      <c r="ANY1880" s="1"/>
      <c r="ANZ1880" s="1"/>
      <c r="AOA1880" s="1"/>
      <c r="AOB1880" s="1"/>
      <c r="AOC1880" s="1"/>
      <c r="AOD1880" s="1"/>
      <c r="AOE1880" s="1"/>
      <c r="AOF1880" s="1"/>
      <c r="AOG1880" s="1"/>
      <c r="AOH1880" s="1"/>
      <c r="AOI1880" s="1"/>
      <c r="AOJ1880" s="1"/>
      <c r="AOK1880" s="1"/>
      <c r="AOL1880" s="1"/>
      <c r="AOM1880" s="1"/>
      <c r="AON1880" s="1"/>
      <c r="AOO1880" s="1"/>
      <c r="AOP1880" s="1"/>
      <c r="AOQ1880" s="1"/>
      <c r="AOR1880" s="1"/>
      <c r="AOS1880" s="1"/>
      <c r="AOT1880" s="1"/>
      <c r="AOU1880" s="1"/>
      <c r="AOV1880" s="1"/>
      <c r="AOW1880" s="1"/>
      <c r="AOX1880" s="1"/>
      <c r="AOY1880" s="1"/>
      <c r="AOZ1880" s="1"/>
      <c r="APA1880" s="1"/>
      <c r="APB1880" s="1"/>
      <c r="APC1880" s="1"/>
      <c r="APD1880" s="1"/>
      <c r="APE1880" s="1"/>
      <c r="APF1880" s="1"/>
      <c r="APG1880" s="1"/>
      <c r="APH1880" s="1"/>
      <c r="API1880" s="1"/>
      <c r="APJ1880" s="1"/>
      <c r="APK1880" s="1"/>
      <c r="APL1880" s="1"/>
      <c r="APM1880" s="1"/>
      <c r="APN1880" s="1"/>
      <c r="APO1880" s="1"/>
      <c r="APP1880" s="1"/>
      <c r="APQ1880" s="1"/>
      <c r="APR1880" s="1"/>
      <c r="APS1880" s="1"/>
      <c r="APT1880" s="1"/>
      <c r="APU1880" s="1"/>
      <c r="APV1880" s="1"/>
      <c r="APW1880" s="1"/>
      <c r="APX1880" s="1"/>
      <c r="APY1880" s="1"/>
      <c r="APZ1880" s="1"/>
      <c r="AQA1880" s="1"/>
      <c r="AQB1880" s="1"/>
      <c r="AQC1880" s="1"/>
      <c r="AQD1880" s="1"/>
      <c r="AQE1880" s="1"/>
      <c r="AQF1880" s="1"/>
      <c r="AQG1880" s="1"/>
      <c r="AQH1880" s="1"/>
      <c r="AQI1880" s="1"/>
      <c r="AQJ1880" s="1"/>
      <c r="AQK1880" s="1"/>
      <c r="AQL1880" s="1"/>
      <c r="AQM1880" s="1"/>
      <c r="AQN1880" s="1"/>
      <c r="AQO1880" s="1"/>
      <c r="AQP1880" s="1"/>
      <c r="AQQ1880" s="1"/>
      <c r="AQR1880" s="1"/>
      <c r="AQS1880" s="1"/>
      <c r="AQT1880" s="1"/>
      <c r="AQU1880" s="1"/>
      <c r="AQV1880" s="1"/>
      <c r="AQW1880" s="1"/>
      <c r="AQX1880" s="1"/>
      <c r="AQY1880" s="1"/>
      <c r="AQZ1880" s="1"/>
      <c r="ARA1880" s="1"/>
      <c r="ARB1880" s="1"/>
      <c r="ARC1880" s="1"/>
      <c r="ARD1880" s="1"/>
      <c r="ARE1880" s="1"/>
      <c r="ARF1880" s="1"/>
      <c r="ARG1880" s="1"/>
      <c r="ARH1880" s="1"/>
      <c r="ARI1880" s="1"/>
      <c r="ARJ1880" s="1"/>
      <c r="ARK1880" s="1"/>
      <c r="ARL1880" s="1"/>
      <c r="ARM1880" s="1"/>
      <c r="ARN1880" s="1"/>
      <c r="ARO1880" s="1"/>
      <c r="ARP1880" s="1"/>
      <c r="ARQ1880" s="1"/>
      <c r="ARR1880" s="1"/>
      <c r="ARS1880" s="1"/>
      <c r="ART1880" s="1"/>
      <c r="ARU1880" s="1"/>
      <c r="ARV1880" s="1"/>
      <c r="ARW1880" s="1"/>
      <c r="ARX1880" s="1"/>
      <c r="ARY1880" s="1"/>
      <c r="ARZ1880" s="1"/>
      <c r="ASA1880" s="1"/>
      <c r="ASB1880" s="1"/>
      <c r="ASC1880" s="1"/>
      <c r="ASD1880" s="1"/>
      <c r="ASE1880" s="1"/>
      <c r="ASF1880" s="1"/>
      <c r="ASG1880" s="1"/>
      <c r="ASH1880" s="1"/>
      <c r="ASI1880" s="1"/>
      <c r="ASJ1880" s="1"/>
      <c r="ASK1880" s="1"/>
      <c r="ASL1880" s="1"/>
      <c r="ASM1880" s="1"/>
      <c r="ASN1880" s="1"/>
      <c r="ASO1880" s="1"/>
      <c r="ASP1880" s="1"/>
      <c r="ASQ1880" s="1"/>
      <c r="ASR1880" s="1"/>
      <c r="ASS1880" s="1"/>
      <c r="AST1880" s="1"/>
      <c r="ASU1880" s="1"/>
      <c r="ASV1880" s="1"/>
      <c r="ASW1880" s="1"/>
      <c r="ASX1880" s="1"/>
      <c r="ASY1880" s="1"/>
      <c r="ASZ1880" s="1"/>
      <c r="ATA1880" s="1"/>
      <c r="ATB1880" s="1"/>
      <c r="ATC1880" s="1"/>
      <c r="ATD1880" s="1"/>
      <c r="ATE1880" s="1"/>
      <c r="ATF1880" s="1"/>
      <c r="ATG1880" s="1"/>
      <c r="ATH1880" s="1"/>
      <c r="ATI1880" s="1"/>
      <c r="ATJ1880" s="1"/>
      <c r="ATK1880" s="1"/>
      <c r="ATL1880" s="1"/>
      <c r="ATM1880" s="1"/>
      <c r="ATN1880" s="1"/>
      <c r="ATO1880" s="1"/>
      <c r="ATP1880" s="1"/>
      <c r="ATQ1880" s="1"/>
      <c r="ATR1880" s="1"/>
      <c r="ATS1880" s="1"/>
      <c r="ATT1880" s="1"/>
      <c r="ATU1880" s="1"/>
      <c r="ATV1880" s="1"/>
      <c r="ATW1880" s="1"/>
      <c r="ATX1880" s="1"/>
      <c r="ATY1880" s="1"/>
      <c r="ATZ1880" s="1"/>
      <c r="AUA1880" s="1"/>
      <c r="AUB1880" s="1"/>
      <c r="AUC1880" s="1"/>
      <c r="AUD1880" s="1"/>
      <c r="AUE1880" s="1"/>
      <c r="AUF1880" s="1"/>
      <c r="AUG1880" s="1"/>
      <c r="AUH1880" s="1"/>
      <c r="AUI1880" s="1"/>
      <c r="AUJ1880" s="1"/>
      <c r="AUK1880" s="1"/>
      <c r="AUL1880" s="1"/>
      <c r="AUM1880" s="1"/>
      <c r="AUN1880" s="1"/>
      <c r="AUO1880" s="1"/>
      <c r="AUP1880" s="1"/>
      <c r="AUQ1880" s="1"/>
      <c r="AUR1880" s="1"/>
      <c r="AUS1880" s="1"/>
      <c r="AUT1880" s="1"/>
      <c r="AUU1880" s="1"/>
      <c r="AUV1880" s="1"/>
      <c r="AUW1880" s="1"/>
      <c r="AUX1880" s="1"/>
      <c r="AUY1880" s="1"/>
      <c r="AUZ1880" s="1"/>
      <c r="AVA1880" s="1"/>
      <c r="AVB1880" s="1"/>
      <c r="AVC1880" s="1"/>
      <c r="AVD1880" s="1"/>
      <c r="AVE1880" s="1"/>
      <c r="AVF1880" s="1"/>
      <c r="AVG1880" s="1"/>
      <c r="AVH1880" s="1"/>
      <c r="AVI1880" s="1"/>
      <c r="AVJ1880" s="1"/>
      <c r="AVK1880" s="1"/>
      <c r="AVL1880" s="1"/>
      <c r="AVM1880" s="1"/>
      <c r="AVN1880" s="1"/>
      <c r="AVO1880" s="1"/>
      <c r="AVP1880" s="1"/>
      <c r="AVQ1880" s="1"/>
      <c r="AVR1880" s="1"/>
      <c r="AVS1880" s="1"/>
      <c r="AVT1880" s="1"/>
      <c r="AVU1880" s="1"/>
      <c r="AVV1880" s="1"/>
      <c r="AVW1880" s="1"/>
      <c r="AVX1880" s="1"/>
      <c r="AVY1880" s="1"/>
      <c r="AVZ1880" s="1"/>
      <c r="AWA1880" s="1"/>
      <c r="AWB1880" s="1"/>
      <c r="AWC1880" s="1"/>
      <c r="AWD1880" s="1"/>
      <c r="AWE1880" s="1"/>
      <c r="AWF1880" s="1"/>
      <c r="AWG1880" s="1"/>
      <c r="AWH1880" s="1"/>
      <c r="AWI1880" s="1"/>
      <c r="AWJ1880" s="1"/>
      <c r="AWK1880" s="1"/>
      <c r="AWL1880" s="1"/>
      <c r="AWM1880" s="1"/>
      <c r="AWN1880" s="1"/>
      <c r="AWO1880" s="1"/>
      <c r="AWP1880" s="1"/>
      <c r="AWQ1880" s="1"/>
      <c r="AWR1880" s="1"/>
      <c r="AWS1880" s="1"/>
      <c r="AWT1880" s="1"/>
      <c r="AWU1880" s="1"/>
      <c r="AWV1880" s="1"/>
      <c r="AWW1880" s="1"/>
      <c r="AWX1880" s="1"/>
      <c r="AWY1880" s="1"/>
      <c r="AWZ1880" s="1"/>
      <c r="AXA1880" s="1"/>
      <c r="AXB1880" s="1"/>
      <c r="AXC1880" s="1"/>
      <c r="AXD1880" s="1"/>
      <c r="AXE1880" s="1"/>
      <c r="AXF1880" s="1"/>
      <c r="AXG1880" s="1"/>
      <c r="AXH1880" s="1"/>
      <c r="AXI1880" s="1"/>
      <c r="AXJ1880" s="1"/>
      <c r="AXK1880" s="1"/>
      <c r="AXL1880" s="1"/>
      <c r="AXM1880" s="1"/>
      <c r="AXN1880" s="1"/>
      <c r="AXO1880" s="1"/>
      <c r="AXP1880" s="1"/>
      <c r="AXQ1880" s="1"/>
      <c r="AXR1880" s="1"/>
      <c r="AXS1880" s="1"/>
      <c r="AXT1880" s="1"/>
      <c r="AXU1880" s="1"/>
      <c r="AXV1880" s="1"/>
      <c r="AXW1880" s="1"/>
      <c r="AXX1880" s="1"/>
      <c r="AXY1880" s="1"/>
      <c r="AXZ1880" s="1"/>
      <c r="AYA1880" s="1"/>
      <c r="AYB1880" s="1"/>
      <c r="AYC1880" s="1"/>
      <c r="AYD1880" s="1"/>
      <c r="AYE1880" s="1"/>
      <c r="AYF1880" s="1"/>
      <c r="AYG1880" s="1"/>
      <c r="AYH1880" s="1"/>
      <c r="AYI1880" s="1"/>
      <c r="AYJ1880" s="1"/>
      <c r="AYK1880" s="1"/>
      <c r="AYL1880" s="1"/>
      <c r="AYM1880" s="1"/>
      <c r="AYN1880" s="1"/>
      <c r="AYO1880" s="1"/>
      <c r="AYP1880" s="1"/>
      <c r="AYQ1880" s="1"/>
      <c r="AYR1880" s="1"/>
      <c r="AYS1880" s="1"/>
      <c r="AYT1880" s="1"/>
      <c r="AYU1880" s="1"/>
      <c r="AYV1880" s="1"/>
      <c r="AYW1880" s="1"/>
      <c r="AYX1880" s="1"/>
      <c r="AYY1880" s="1"/>
      <c r="AYZ1880" s="1"/>
      <c r="AZA1880" s="1"/>
      <c r="AZB1880" s="1"/>
      <c r="AZC1880" s="1"/>
      <c r="AZD1880" s="1"/>
      <c r="AZE1880" s="1"/>
      <c r="AZF1880" s="1"/>
      <c r="AZG1880" s="1"/>
      <c r="AZH1880" s="1"/>
      <c r="AZI1880" s="1"/>
      <c r="AZJ1880" s="1"/>
      <c r="AZK1880" s="1"/>
      <c r="AZL1880" s="1"/>
      <c r="AZM1880" s="1"/>
      <c r="AZN1880" s="1"/>
      <c r="AZO1880" s="1"/>
      <c r="AZP1880" s="1"/>
      <c r="AZQ1880" s="1"/>
      <c r="AZR1880" s="1"/>
      <c r="AZS1880" s="1"/>
      <c r="AZT1880" s="1"/>
      <c r="AZU1880" s="1"/>
      <c r="AZV1880" s="1"/>
      <c r="AZW1880" s="1"/>
      <c r="AZX1880" s="1"/>
      <c r="AZY1880" s="1"/>
      <c r="AZZ1880" s="1"/>
      <c r="BAA1880" s="1"/>
      <c r="BAB1880" s="1"/>
      <c r="BAC1880" s="1"/>
      <c r="BAD1880" s="1"/>
      <c r="BAE1880" s="1"/>
      <c r="BAF1880" s="1"/>
      <c r="BAG1880" s="1"/>
      <c r="BAH1880" s="1"/>
      <c r="BAI1880" s="1"/>
      <c r="BAJ1880" s="1"/>
      <c r="BAK1880" s="1"/>
      <c r="BAL1880" s="1"/>
      <c r="BAM1880" s="1"/>
      <c r="BAN1880" s="1"/>
      <c r="BAO1880" s="1"/>
      <c r="BAP1880" s="1"/>
      <c r="BAQ1880" s="1"/>
      <c r="BAR1880" s="1"/>
      <c r="BAS1880" s="1"/>
      <c r="BAT1880" s="1"/>
      <c r="BAU1880" s="1"/>
      <c r="BAV1880" s="1"/>
      <c r="BAW1880" s="1"/>
      <c r="BAX1880" s="1"/>
      <c r="BAY1880" s="1"/>
      <c r="BAZ1880" s="1"/>
      <c r="BBA1880" s="1"/>
      <c r="BBB1880" s="1"/>
      <c r="BBC1880" s="1"/>
      <c r="BBD1880" s="1"/>
      <c r="BBE1880" s="1"/>
      <c r="BBF1880" s="1"/>
      <c r="BBG1880" s="1"/>
      <c r="BBH1880" s="1"/>
      <c r="BBI1880" s="1"/>
      <c r="BBJ1880" s="1"/>
      <c r="BBK1880" s="1"/>
      <c r="BBL1880" s="1"/>
      <c r="BBM1880" s="1"/>
      <c r="BBN1880" s="1"/>
      <c r="BBO1880" s="1"/>
      <c r="BBP1880" s="1"/>
      <c r="BBQ1880" s="1"/>
      <c r="BBR1880" s="1"/>
      <c r="BBS1880" s="1"/>
      <c r="BBT1880" s="1"/>
      <c r="BBU1880" s="1"/>
      <c r="BBV1880" s="1"/>
      <c r="BBW1880" s="1"/>
      <c r="BBX1880" s="1"/>
      <c r="BBY1880" s="1"/>
      <c r="BBZ1880" s="1"/>
      <c r="BCA1880" s="1"/>
      <c r="BCB1880" s="1"/>
      <c r="BCC1880" s="1"/>
      <c r="BCD1880" s="1"/>
      <c r="BCE1880" s="1"/>
      <c r="BCF1880" s="1"/>
      <c r="BCG1880" s="1"/>
      <c r="BCH1880" s="1"/>
      <c r="BCI1880" s="1"/>
      <c r="BCJ1880" s="1"/>
      <c r="BCK1880" s="1"/>
      <c r="BCL1880" s="1"/>
      <c r="BCM1880" s="1"/>
      <c r="BCN1880" s="1"/>
      <c r="BCO1880" s="1"/>
      <c r="BCP1880" s="1"/>
      <c r="BCQ1880" s="1"/>
      <c r="BCR1880" s="1"/>
      <c r="BCS1880" s="1"/>
      <c r="BCT1880" s="1"/>
      <c r="BCU1880" s="1"/>
      <c r="BCV1880" s="1"/>
      <c r="BCW1880" s="1"/>
      <c r="BCX1880" s="1"/>
      <c r="BCY1880" s="1"/>
      <c r="BCZ1880" s="1"/>
      <c r="BDA1880" s="1"/>
      <c r="BDB1880" s="1"/>
      <c r="BDC1880" s="1"/>
      <c r="BDD1880" s="1"/>
      <c r="BDE1880" s="1"/>
      <c r="BDF1880" s="1"/>
      <c r="BDG1880" s="1"/>
      <c r="BDH1880" s="1"/>
      <c r="BDI1880" s="1"/>
      <c r="BDJ1880" s="1"/>
      <c r="BDK1880" s="1"/>
      <c r="BDL1880" s="1"/>
      <c r="BDM1880" s="1"/>
      <c r="BDN1880" s="1"/>
      <c r="BDO1880" s="1"/>
      <c r="BDP1880" s="1"/>
      <c r="BDQ1880" s="1"/>
      <c r="BDR1880" s="1"/>
      <c r="BDS1880" s="1"/>
      <c r="BDT1880" s="1"/>
      <c r="BDU1880" s="1"/>
      <c r="BDV1880" s="1"/>
      <c r="BDW1880" s="1"/>
      <c r="BDX1880" s="1"/>
      <c r="BDY1880" s="1"/>
      <c r="BDZ1880" s="1"/>
      <c r="BEA1880" s="1"/>
      <c r="BEB1880" s="1"/>
      <c r="BEC1880" s="1"/>
      <c r="BED1880" s="1"/>
      <c r="BEE1880" s="1"/>
      <c r="BEF1880" s="1"/>
      <c r="BEG1880" s="1"/>
      <c r="BEH1880" s="1"/>
      <c r="BEI1880" s="1"/>
      <c r="BEJ1880" s="1"/>
      <c r="BEK1880" s="1"/>
      <c r="BEL1880" s="1"/>
      <c r="BEM1880" s="1"/>
      <c r="BEN1880" s="1"/>
      <c r="BEO1880" s="1"/>
      <c r="BEP1880" s="1"/>
      <c r="BEQ1880" s="1"/>
      <c r="BER1880" s="1"/>
      <c r="BES1880" s="1"/>
      <c r="BET1880" s="1"/>
      <c r="BEU1880" s="1"/>
      <c r="BEV1880" s="1"/>
      <c r="BEW1880" s="1"/>
      <c r="BEX1880" s="1"/>
      <c r="BEY1880" s="1"/>
      <c r="BEZ1880" s="1"/>
      <c r="BFA1880" s="1"/>
      <c r="BFB1880" s="1"/>
      <c r="BFC1880" s="1"/>
      <c r="BFD1880" s="1"/>
      <c r="BFE1880" s="1"/>
      <c r="BFF1880" s="1"/>
      <c r="BFG1880" s="1"/>
      <c r="BFH1880" s="1"/>
      <c r="BFI1880" s="1"/>
      <c r="BFJ1880" s="1"/>
      <c r="BFK1880" s="1"/>
      <c r="BFL1880" s="1"/>
      <c r="BFM1880" s="1"/>
      <c r="BFN1880" s="1"/>
      <c r="BFO1880" s="1"/>
      <c r="BFP1880" s="1"/>
      <c r="BFQ1880" s="1"/>
      <c r="BFR1880" s="1"/>
      <c r="BFS1880" s="1"/>
      <c r="BFT1880" s="1"/>
      <c r="BFU1880" s="1"/>
      <c r="BFV1880" s="1"/>
      <c r="BFW1880" s="1"/>
      <c r="BFX1880" s="1"/>
      <c r="BFY1880" s="1"/>
      <c r="BFZ1880" s="1"/>
      <c r="BGA1880" s="1"/>
      <c r="BGB1880" s="1"/>
      <c r="BGC1880" s="1"/>
      <c r="BGD1880" s="1"/>
      <c r="BGE1880" s="1"/>
      <c r="BGF1880" s="1"/>
      <c r="BGG1880" s="1"/>
      <c r="BGH1880" s="1"/>
      <c r="BGI1880" s="1"/>
      <c r="BGJ1880" s="1"/>
      <c r="BGK1880" s="1"/>
      <c r="BGL1880" s="1"/>
      <c r="BGM1880" s="1"/>
      <c r="BGN1880" s="1"/>
      <c r="BGO1880" s="1"/>
      <c r="BGP1880" s="1"/>
      <c r="BGQ1880" s="1"/>
      <c r="BGR1880" s="1"/>
      <c r="BGS1880" s="1"/>
      <c r="BGT1880" s="1"/>
      <c r="BGU1880" s="1"/>
      <c r="BGV1880" s="1"/>
      <c r="BGW1880" s="1"/>
      <c r="BGX1880" s="1"/>
      <c r="BGY1880" s="1"/>
      <c r="BGZ1880" s="1"/>
      <c r="BHA1880" s="1"/>
      <c r="BHB1880" s="1"/>
      <c r="BHC1880" s="1"/>
      <c r="BHD1880" s="1"/>
      <c r="BHE1880" s="1"/>
      <c r="BHF1880" s="1"/>
      <c r="BHG1880" s="1"/>
      <c r="BHH1880" s="1"/>
      <c r="BHI1880" s="1"/>
      <c r="BHJ1880" s="1"/>
      <c r="BHK1880" s="1"/>
      <c r="BHL1880" s="1"/>
      <c r="BHM1880" s="1"/>
      <c r="BHN1880" s="1"/>
      <c r="BHO1880" s="1"/>
      <c r="BHP1880" s="1"/>
      <c r="BHQ1880" s="1"/>
      <c r="BHR1880" s="1"/>
      <c r="BHS1880" s="1"/>
      <c r="BHT1880" s="1"/>
      <c r="BHU1880" s="1"/>
      <c r="BHV1880" s="1"/>
      <c r="BHW1880" s="1"/>
      <c r="BHX1880" s="1"/>
      <c r="BHY1880" s="1"/>
      <c r="BHZ1880" s="1"/>
      <c r="BIA1880" s="1"/>
      <c r="BIB1880" s="1"/>
      <c r="BIC1880" s="1"/>
      <c r="BID1880" s="1"/>
      <c r="BIE1880" s="1"/>
      <c r="BIF1880" s="1"/>
      <c r="BIG1880" s="1"/>
      <c r="BIH1880" s="1"/>
      <c r="BII1880" s="1"/>
      <c r="BIJ1880" s="1"/>
      <c r="BIK1880" s="1"/>
      <c r="BIL1880" s="1"/>
      <c r="BIM1880" s="1"/>
      <c r="BIN1880" s="1"/>
      <c r="BIO1880" s="1"/>
      <c r="BIP1880" s="1"/>
      <c r="BIQ1880" s="1"/>
      <c r="BIR1880" s="1"/>
      <c r="BIS1880" s="1"/>
      <c r="BIT1880" s="1"/>
      <c r="BIU1880" s="1"/>
      <c r="BIV1880" s="1"/>
      <c r="BIW1880" s="1"/>
      <c r="BIX1880" s="1"/>
      <c r="BIY1880" s="1"/>
      <c r="BIZ1880" s="1"/>
      <c r="BJA1880" s="1"/>
      <c r="BJB1880" s="1"/>
      <c r="BJC1880" s="1"/>
      <c r="BJD1880" s="1"/>
      <c r="BJE1880" s="1"/>
      <c r="BJF1880" s="1"/>
      <c r="BJG1880" s="1"/>
      <c r="BJH1880" s="1"/>
      <c r="BJI1880" s="1"/>
      <c r="BJJ1880" s="1"/>
      <c r="BJK1880" s="1"/>
      <c r="BJL1880" s="1"/>
      <c r="BJM1880" s="1"/>
      <c r="BJN1880" s="1"/>
      <c r="BJO1880" s="1"/>
      <c r="BJP1880" s="1"/>
      <c r="BJQ1880" s="1"/>
      <c r="BJR1880" s="1"/>
      <c r="BJS1880" s="1"/>
      <c r="BJT1880" s="1"/>
      <c r="BJU1880" s="1"/>
      <c r="BJV1880" s="1"/>
      <c r="BJW1880" s="1"/>
      <c r="BJX1880" s="1"/>
      <c r="BJY1880" s="1"/>
      <c r="BJZ1880" s="1"/>
      <c r="BKA1880" s="1"/>
      <c r="BKB1880" s="1"/>
      <c r="BKC1880" s="1"/>
      <c r="BKD1880" s="1"/>
      <c r="BKE1880" s="1"/>
      <c r="BKF1880" s="1"/>
      <c r="BKG1880" s="1"/>
      <c r="BKH1880" s="1"/>
      <c r="BKI1880" s="1"/>
      <c r="BKJ1880" s="1"/>
      <c r="BKK1880" s="1"/>
      <c r="BKL1880" s="1"/>
      <c r="BKM1880" s="1"/>
      <c r="BKN1880" s="1"/>
      <c r="BKO1880" s="1"/>
      <c r="BKP1880" s="1"/>
      <c r="BKQ1880" s="1"/>
      <c r="BKR1880" s="1"/>
      <c r="BKS1880" s="1"/>
      <c r="BKT1880" s="1"/>
      <c r="BKU1880" s="1"/>
      <c r="BKV1880" s="1"/>
      <c r="BKW1880" s="1"/>
      <c r="BKX1880" s="1"/>
      <c r="BKY1880" s="1"/>
      <c r="BKZ1880" s="1"/>
      <c r="BLA1880" s="1"/>
      <c r="BLB1880" s="1"/>
      <c r="BLC1880" s="1"/>
      <c r="BLD1880" s="1"/>
      <c r="BLE1880" s="1"/>
      <c r="BLF1880" s="1"/>
      <c r="BLG1880" s="1"/>
      <c r="BLH1880" s="1"/>
      <c r="BLI1880" s="1"/>
      <c r="BLJ1880" s="1"/>
      <c r="BLK1880" s="1"/>
      <c r="BLL1880" s="1"/>
      <c r="BLM1880" s="1"/>
      <c r="BLN1880" s="1"/>
      <c r="BLO1880" s="1"/>
      <c r="BLP1880" s="1"/>
      <c r="BLQ1880" s="1"/>
      <c r="BLR1880" s="1"/>
      <c r="BLS1880" s="1"/>
      <c r="BLT1880" s="1"/>
      <c r="BLU1880" s="1"/>
      <c r="BLV1880" s="1"/>
      <c r="BLW1880" s="1"/>
      <c r="BLX1880" s="1"/>
      <c r="BLY1880" s="1"/>
      <c r="BLZ1880" s="1"/>
      <c r="BMA1880" s="1"/>
      <c r="BMB1880" s="1"/>
      <c r="BMC1880" s="1"/>
      <c r="BMD1880" s="1"/>
      <c r="BME1880" s="1"/>
      <c r="BMF1880" s="1"/>
      <c r="BMG1880" s="1"/>
      <c r="BMH1880" s="1"/>
      <c r="BMI1880" s="1"/>
      <c r="BMJ1880" s="1"/>
      <c r="BMK1880" s="1"/>
      <c r="BML1880" s="1"/>
      <c r="BMM1880" s="1"/>
      <c r="BMN1880" s="1"/>
      <c r="BMO1880" s="1"/>
      <c r="BMP1880" s="1"/>
      <c r="BMQ1880" s="1"/>
      <c r="BMR1880" s="1"/>
      <c r="BMS1880" s="1"/>
      <c r="BMT1880" s="1"/>
      <c r="BMU1880" s="1"/>
      <c r="BMV1880" s="1"/>
      <c r="BMW1880" s="1"/>
      <c r="BMX1880" s="1"/>
      <c r="BMY1880" s="1"/>
      <c r="BMZ1880" s="1"/>
      <c r="BNA1880" s="1"/>
      <c r="BNB1880" s="1"/>
      <c r="BNC1880" s="1"/>
      <c r="BND1880" s="1"/>
      <c r="BNE1880" s="1"/>
      <c r="BNF1880" s="1"/>
      <c r="BNG1880" s="1"/>
      <c r="BNH1880" s="1"/>
      <c r="BNI1880" s="1"/>
      <c r="BNJ1880" s="1"/>
      <c r="BNK1880" s="1"/>
      <c r="BNL1880" s="1"/>
      <c r="BNM1880" s="1"/>
      <c r="BNN1880" s="1"/>
      <c r="BNO1880" s="1"/>
      <c r="BNP1880" s="1"/>
      <c r="BNQ1880" s="1"/>
      <c r="BNR1880" s="1"/>
      <c r="BNS1880" s="1"/>
      <c r="BNT1880" s="1"/>
      <c r="BNU1880" s="1"/>
      <c r="BNV1880" s="1"/>
      <c r="BNW1880" s="1"/>
      <c r="BNX1880" s="1"/>
      <c r="BNY1880" s="1"/>
      <c r="BNZ1880" s="1"/>
      <c r="BOA1880" s="1"/>
      <c r="BOB1880" s="1"/>
      <c r="BOC1880" s="1"/>
      <c r="BOD1880" s="1"/>
      <c r="BOE1880" s="1"/>
      <c r="BOF1880" s="1"/>
      <c r="BOG1880" s="1"/>
      <c r="BOH1880" s="1"/>
      <c r="BOI1880" s="1"/>
      <c r="BOJ1880" s="1"/>
      <c r="BOK1880" s="1"/>
      <c r="BOL1880" s="1"/>
      <c r="BOM1880" s="1"/>
      <c r="BON1880" s="1"/>
      <c r="BOO1880" s="1"/>
      <c r="BOP1880" s="1"/>
      <c r="BOQ1880" s="1"/>
      <c r="BOR1880" s="1"/>
      <c r="BOS1880" s="1"/>
      <c r="BOT1880" s="1"/>
      <c r="BOU1880" s="1"/>
      <c r="BOV1880" s="1"/>
      <c r="BOW1880" s="1"/>
      <c r="BOX1880" s="1"/>
      <c r="BOY1880" s="1"/>
      <c r="BOZ1880" s="1"/>
      <c r="BPA1880" s="1"/>
      <c r="BPB1880" s="1"/>
      <c r="BPC1880" s="1"/>
      <c r="BPD1880" s="1"/>
      <c r="BPE1880" s="1"/>
      <c r="BPF1880" s="1"/>
      <c r="BPG1880" s="1"/>
      <c r="BPH1880" s="1"/>
      <c r="BPI1880" s="1"/>
      <c r="BPJ1880" s="1"/>
      <c r="BPK1880" s="1"/>
      <c r="BPL1880" s="1"/>
      <c r="BPM1880" s="1"/>
      <c r="BPN1880" s="1"/>
      <c r="BPO1880" s="1"/>
      <c r="BPP1880" s="1"/>
      <c r="BPQ1880" s="1"/>
      <c r="BPR1880" s="1"/>
      <c r="BPS1880" s="1"/>
      <c r="BPT1880" s="1"/>
      <c r="BPU1880" s="1"/>
      <c r="BPV1880" s="1"/>
      <c r="BPW1880" s="1"/>
      <c r="BPX1880" s="1"/>
      <c r="BPY1880" s="1"/>
      <c r="BPZ1880" s="1"/>
      <c r="BQA1880" s="1"/>
      <c r="BQB1880" s="1"/>
      <c r="BQC1880" s="1"/>
      <c r="BQD1880" s="1"/>
      <c r="BQE1880" s="1"/>
      <c r="BQF1880" s="1"/>
      <c r="BQG1880" s="1"/>
      <c r="BQH1880" s="1"/>
      <c r="BQI1880" s="1"/>
      <c r="BQJ1880" s="1"/>
      <c r="BQK1880" s="1"/>
      <c r="BQL1880" s="1"/>
      <c r="BQM1880" s="1"/>
      <c r="BQN1880" s="1"/>
      <c r="BQO1880" s="1"/>
      <c r="BQP1880" s="1"/>
      <c r="BQQ1880" s="1"/>
      <c r="BQR1880" s="1"/>
      <c r="BQS1880" s="1"/>
      <c r="BQT1880" s="1"/>
      <c r="BQU1880" s="1"/>
      <c r="BQV1880" s="1"/>
      <c r="BQW1880" s="1"/>
      <c r="BQX1880" s="1"/>
      <c r="BQY1880" s="1"/>
      <c r="BQZ1880" s="1"/>
      <c r="BRA1880" s="1"/>
      <c r="BRB1880" s="1"/>
      <c r="BRC1880" s="1"/>
      <c r="BRD1880" s="1"/>
      <c r="BRE1880" s="1"/>
      <c r="BRF1880" s="1"/>
      <c r="BRG1880" s="1"/>
      <c r="BRH1880" s="1"/>
      <c r="BRI1880" s="1"/>
      <c r="BRJ1880" s="1"/>
      <c r="BRK1880" s="1"/>
      <c r="BRL1880" s="1"/>
      <c r="BRM1880" s="1"/>
      <c r="BRN1880" s="1"/>
      <c r="BRO1880" s="1"/>
      <c r="BRP1880" s="1"/>
      <c r="BRQ1880" s="1"/>
      <c r="BRR1880" s="1"/>
      <c r="BRS1880" s="1"/>
      <c r="BRT1880" s="1"/>
      <c r="BRU1880" s="1"/>
      <c r="BRV1880" s="1"/>
      <c r="BRW1880" s="1"/>
      <c r="BRX1880" s="1"/>
      <c r="BRY1880" s="1"/>
      <c r="BRZ1880" s="1"/>
      <c r="BSA1880" s="1"/>
      <c r="BSB1880" s="1"/>
      <c r="BSC1880" s="1"/>
      <c r="BSD1880" s="1"/>
      <c r="BSE1880" s="1"/>
      <c r="BSF1880" s="1"/>
      <c r="BSG1880" s="1"/>
      <c r="BSH1880" s="1"/>
      <c r="BSI1880" s="1"/>
      <c r="BSJ1880" s="1"/>
      <c r="BSK1880" s="1"/>
      <c r="BSL1880" s="1"/>
      <c r="BSM1880" s="1"/>
      <c r="BSN1880" s="1"/>
      <c r="BSO1880" s="1"/>
      <c r="BSP1880" s="1"/>
      <c r="BSQ1880" s="1"/>
      <c r="BSR1880" s="1"/>
      <c r="BSS1880" s="1"/>
      <c r="BST1880" s="1"/>
      <c r="BSU1880" s="1"/>
      <c r="BSV1880" s="1"/>
      <c r="BSW1880" s="1"/>
      <c r="BSX1880" s="1"/>
      <c r="BSY1880" s="1"/>
      <c r="BSZ1880" s="1"/>
      <c r="BTA1880" s="1"/>
      <c r="BTB1880" s="1"/>
      <c r="BTC1880" s="1"/>
      <c r="BTD1880" s="1"/>
      <c r="BTE1880" s="1"/>
      <c r="BTF1880" s="1"/>
      <c r="BTG1880" s="1"/>
      <c r="BTH1880" s="1"/>
      <c r="BTI1880" s="1"/>
      <c r="BTJ1880" s="1"/>
      <c r="BTK1880" s="1"/>
      <c r="BTL1880" s="1"/>
      <c r="BTM1880" s="1"/>
      <c r="BTN1880" s="1"/>
      <c r="BTO1880" s="1"/>
      <c r="BTP1880" s="1"/>
      <c r="BTQ1880" s="1"/>
      <c r="BTR1880" s="1"/>
      <c r="BTS1880" s="1"/>
      <c r="BTT1880" s="1"/>
      <c r="BTU1880" s="1"/>
      <c r="BTV1880" s="1"/>
      <c r="BTW1880" s="1"/>
      <c r="BTX1880" s="1"/>
      <c r="BTY1880" s="1"/>
      <c r="BTZ1880" s="1"/>
      <c r="BUA1880" s="1"/>
      <c r="BUB1880" s="1"/>
      <c r="BUC1880" s="1"/>
      <c r="BUD1880" s="1"/>
      <c r="BUE1880" s="1"/>
      <c r="BUF1880" s="1"/>
      <c r="BUG1880" s="1"/>
      <c r="BUH1880" s="1"/>
      <c r="BUI1880" s="1"/>
      <c r="BUJ1880" s="1"/>
      <c r="BUK1880" s="1"/>
      <c r="BUL1880" s="1"/>
      <c r="BUM1880" s="1"/>
      <c r="BUN1880" s="1"/>
      <c r="BUO1880" s="1"/>
      <c r="BUP1880" s="1"/>
      <c r="BUQ1880" s="1"/>
      <c r="BUR1880" s="1"/>
      <c r="BUS1880" s="1"/>
      <c r="BUT1880" s="1"/>
      <c r="BUU1880" s="1"/>
      <c r="BUV1880" s="1"/>
      <c r="BUW1880" s="1"/>
      <c r="BUX1880" s="1"/>
      <c r="BUY1880" s="1"/>
      <c r="BUZ1880" s="1"/>
      <c r="BVA1880" s="1"/>
      <c r="BVB1880" s="1"/>
      <c r="BVC1880" s="1"/>
      <c r="BVD1880" s="1"/>
      <c r="BVE1880" s="1"/>
      <c r="BVF1880" s="1"/>
      <c r="BVG1880" s="1"/>
      <c r="BVH1880" s="1"/>
      <c r="BVI1880" s="1"/>
      <c r="BVJ1880" s="1"/>
      <c r="BVK1880" s="1"/>
      <c r="BVL1880" s="1"/>
      <c r="BVM1880" s="1"/>
      <c r="BVN1880" s="1"/>
      <c r="BVO1880" s="1"/>
      <c r="BVP1880" s="1"/>
      <c r="BVQ1880" s="1"/>
      <c r="BVR1880" s="1"/>
      <c r="BVS1880" s="1"/>
      <c r="BVT1880" s="1"/>
      <c r="BVU1880" s="1"/>
      <c r="BVV1880" s="1"/>
      <c r="BVW1880" s="1"/>
      <c r="BVX1880" s="1"/>
      <c r="BVY1880" s="1"/>
      <c r="BVZ1880" s="1"/>
      <c r="BWA1880" s="1"/>
      <c r="BWB1880" s="1"/>
      <c r="BWC1880" s="1"/>
      <c r="BWD1880" s="1"/>
      <c r="BWE1880" s="1"/>
      <c r="BWF1880" s="1"/>
      <c r="BWG1880" s="1"/>
      <c r="BWH1880" s="1"/>
      <c r="BWI1880" s="1"/>
      <c r="BWJ1880" s="1"/>
      <c r="BWK1880" s="1"/>
      <c r="BWL1880" s="1"/>
      <c r="BWM1880" s="1"/>
      <c r="BWN1880" s="1"/>
      <c r="BWO1880" s="1"/>
      <c r="BWP1880" s="1"/>
      <c r="BWQ1880" s="1"/>
      <c r="BWR1880" s="1"/>
      <c r="BWS1880" s="1"/>
      <c r="BWT1880" s="1"/>
      <c r="BWU1880" s="1"/>
      <c r="BWV1880" s="1"/>
      <c r="BWW1880" s="1"/>
      <c r="BWX1880" s="1"/>
      <c r="BWY1880" s="1"/>
      <c r="BWZ1880" s="1"/>
      <c r="BXA1880" s="1"/>
      <c r="BXB1880" s="1"/>
      <c r="BXC1880" s="1"/>
      <c r="BXD1880" s="1"/>
      <c r="BXE1880" s="1"/>
      <c r="BXF1880" s="1"/>
      <c r="BXG1880" s="1"/>
      <c r="BXH1880" s="1"/>
      <c r="BXI1880" s="1"/>
      <c r="BXJ1880" s="1"/>
      <c r="BXK1880" s="1"/>
      <c r="BXL1880" s="1"/>
      <c r="BXM1880" s="1"/>
      <c r="BXN1880" s="1"/>
      <c r="BXO1880" s="1"/>
      <c r="BXP1880" s="1"/>
      <c r="BXQ1880" s="1"/>
      <c r="BXR1880" s="1"/>
      <c r="BXS1880" s="1"/>
      <c r="BXT1880" s="1"/>
      <c r="BXU1880" s="1"/>
      <c r="BXV1880" s="1"/>
      <c r="BXW1880" s="1"/>
      <c r="BXX1880" s="1"/>
      <c r="BXY1880" s="1"/>
      <c r="BXZ1880" s="1"/>
      <c r="BYA1880" s="1"/>
      <c r="BYB1880" s="1"/>
      <c r="BYC1880" s="1"/>
      <c r="BYD1880" s="1"/>
      <c r="BYE1880" s="1"/>
      <c r="BYF1880" s="1"/>
      <c r="BYG1880" s="1"/>
      <c r="BYH1880" s="1"/>
      <c r="BYI1880" s="1"/>
      <c r="BYJ1880" s="1"/>
      <c r="BYK1880" s="1"/>
      <c r="BYL1880" s="1"/>
      <c r="BYM1880" s="1"/>
      <c r="BYN1880" s="1"/>
      <c r="BYO1880" s="1"/>
      <c r="BYP1880" s="1"/>
      <c r="BYQ1880" s="1"/>
      <c r="BYR1880" s="1"/>
      <c r="BYS1880" s="1"/>
      <c r="BYT1880" s="1"/>
      <c r="BYU1880" s="1"/>
      <c r="BYV1880" s="1"/>
      <c r="BYW1880" s="1"/>
      <c r="BYX1880" s="1"/>
      <c r="BYY1880" s="1"/>
      <c r="BYZ1880" s="1"/>
      <c r="BZA1880" s="1"/>
      <c r="BZB1880" s="1"/>
      <c r="BZC1880" s="1"/>
      <c r="BZD1880" s="1"/>
      <c r="BZE1880" s="1"/>
      <c r="BZF1880" s="1"/>
      <c r="BZG1880" s="1"/>
      <c r="BZH1880" s="1"/>
      <c r="BZI1880" s="1"/>
      <c r="BZJ1880" s="1"/>
      <c r="BZK1880" s="1"/>
      <c r="BZL1880" s="1"/>
      <c r="BZM1880" s="1"/>
      <c r="BZN1880" s="1"/>
      <c r="BZO1880" s="1"/>
      <c r="BZP1880" s="1"/>
      <c r="BZQ1880" s="1"/>
      <c r="BZR1880" s="1"/>
      <c r="BZS1880" s="1"/>
      <c r="BZT1880" s="1"/>
      <c r="BZU1880" s="1"/>
      <c r="BZV1880" s="1"/>
      <c r="BZW1880" s="1"/>
      <c r="BZX1880" s="1"/>
      <c r="BZY1880" s="1"/>
      <c r="BZZ1880" s="1"/>
      <c r="CAA1880" s="1"/>
      <c r="CAB1880" s="1"/>
      <c r="CAC1880" s="1"/>
      <c r="CAD1880" s="1"/>
      <c r="CAE1880" s="1"/>
      <c r="CAF1880" s="1"/>
      <c r="CAG1880" s="1"/>
      <c r="CAH1880" s="1"/>
      <c r="CAI1880" s="1"/>
      <c r="CAJ1880" s="1"/>
      <c r="CAK1880" s="1"/>
      <c r="CAL1880" s="1"/>
      <c r="CAM1880" s="1"/>
      <c r="CAN1880" s="1"/>
      <c r="CAO1880" s="1"/>
      <c r="CAP1880" s="1"/>
      <c r="CAQ1880" s="1"/>
      <c r="CAR1880" s="1"/>
      <c r="CAS1880" s="1"/>
      <c r="CAT1880" s="1"/>
      <c r="CAU1880" s="1"/>
      <c r="CAV1880" s="1"/>
      <c r="CAW1880" s="1"/>
      <c r="CAX1880" s="1"/>
      <c r="CAY1880" s="1"/>
      <c r="CAZ1880" s="1"/>
      <c r="CBA1880" s="1"/>
      <c r="CBB1880" s="1"/>
      <c r="CBC1880" s="1"/>
      <c r="CBD1880" s="1"/>
      <c r="CBE1880" s="1"/>
      <c r="CBF1880" s="1"/>
      <c r="CBG1880" s="1"/>
      <c r="CBH1880" s="1"/>
      <c r="CBI1880" s="1"/>
      <c r="CBJ1880" s="1"/>
      <c r="CBK1880" s="1"/>
      <c r="CBL1880" s="1"/>
      <c r="CBM1880" s="1"/>
      <c r="CBN1880" s="1"/>
      <c r="CBO1880" s="1"/>
      <c r="CBP1880" s="1"/>
      <c r="CBQ1880" s="1"/>
      <c r="CBR1880" s="1"/>
      <c r="CBS1880" s="1"/>
      <c r="CBT1880" s="1"/>
      <c r="CBU1880" s="1"/>
      <c r="CBV1880" s="1"/>
      <c r="CBW1880" s="1"/>
      <c r="CBX1880" s="1"/>
      <c r="CBY1880" s="1"/>
      <c r="CBZ1880" s="1"/>
      <c r="CCA1880" s="1"/>
      <c r="CCB1880" s="1"/>
      <c r="CCC1880" s="1"/>
      <c r="CCD1880" s="1"/>
      <c r="CCE1880" s="1"/>
      <c r="CCF1880" s="1"/>
      <c r="CCG1880" s="1"/>
      <c r="CCH1880" s="1"/>
      <c r="CCI1880" s="1"/>
      <c r="CCJ1880" s="1"/>
      <c r="CCK1880" s="1"/>
      <c r="CCL1880" s="1"/>
      <c r="CCM1880" s="1"/>
      <c r="CCN1880" s="1"/>
      <c r="CCO1880" s="1"/>
      <c r="CCP1880" s="1"/>
      <c r="CCQ1880" s="1"/>
      <c r="CCR1880" s="1"/>
      <c r="CCS1880" s="1"/>
      <c r="CCT1880" s="1"/>
      <c r="CCU1880" s="1"/>
      <c r="CCV1880" s="1"/>
      <c r="CCW1880" s="1"/>
      <c r="CCX1880" s="1"/>
      <c r="CCY1880" s="1"/>
      <c r="CCZ1880" s="1"/>
      <c r="CDA1880" s="1"/>
      <c r="CDB1880" s="1"/>
      <c r="CDC1880" s="1"/>
      <c r="CDD1880" s="1"/>
      <c r="CDE1880" s="1"/>
      <c r="CDF1880" s="1"/>
      <c r="CDG1880" s="1"/>
      <c r="CDH1880" s="1"/>
      <c r="CDI1880" s="1"/>
      <c r="CDJ1880" s="1"/>
      <c r="CDK1880" s="1"/>
      <c r="CDL1880" s="1"/>
      <c r="CDM1880" s="1"/>
      <c r="CDN1880" s="1"/>
      <c r="CDO1880" s="1"/>
      <c r="CDP1880" s="1"/>
      <c r="CDQ1880" s="1"/>
      <c r="CDR1880" s="1"/>
      <c r="CDS1880" s="1"/>
      <c r="CDT1880" s="1"/>
      <c r="CDU1880" s="1"/>
      <c r="CDV1880" s="1"/>
      <c r="CDW1880" s="1"/>
      <c r="CDX1880" s="1"/>
      <c r="CDY1880" s="1"/>
      <c r="CDZ1880" s="1"/>
      <c r="CEA1880" s="1"/>
      <c r="CEB1880" s="1"/>
      <c r="CEC1880" s="1"/>
      <c r="CED1880" s="1"/>
      <c r="CEE1880" s="1"/>
      <c r="CEF1880" s="1"/>
      <c r="CEG1880" s="1"/>
      <c r="CEH1880" s="1"/>
      <c r="CEI1880" s="1"/>
      <c r="CEJ1880" s="1"/>
      <c r="CEK1880" s="1"/>
      <c r="CEL1880" s="1"/>
      <c r="CEM1880" s="1"/>
      <c r="CEN1880" s="1"/>
      <c r="CEO1880" s="1"/>
      <c r="CEP1880" s="1"/>
      <c r="CEQ1880" s="1"/>
      <c r="CER1880" s="1"/>
      <c r="CES1880" s="1"/>
      <c r="CET1880" s="1"/>
      <c r="CEU1880" s="1"/>
      <c r="CEV1880" s="1"/>
      <c r="CEW1880" s="1"/>
      <c r="CEX1880" s="1"/>
      <c r="CEY1880" s="1"/>
      <c r="CEZ1880" s="1"/>
      <c r="CFA1880" s="1"/>
      <c r="CFB1880" s="1"/>
      <c r="CFC1880" s="1"/>
      <c r="CFD1880" s="1"/>
      <c r="CFE1880" s="1"/>
      <c r="CFF1880" s="1"/>
      <c r="CFG1880" s="1"/>
      <c r="CFH1880" s="1"/>
      <c r="CFI1880" s="1"/>
      <c r="CFJ1880" s="1"/>
      <c r="CFK1880" s="1"/>
      <c r="CFL1880" s="1"/>
      <c r="CFM1880" s="1"/>
      <c r="CFN1880" s="1"/>
      <c r="CFO1880" s="1"/>
      <c r="CFP1880" s="1"/>
      <c r="CFQ1880" s="1"/>
      <c r="CFR1880" s="1"/>
      <c r="CFS1880" s="1"/>
      <c r="CFT1880" s="1"/>
      <c r="CFU1880" s="1"/>
      <c r="CFV1880" s="1"/>
      <c r="CFW1880" s="1"/>
      <c r="CFX1880" s="1"/>
      <c r="CFY1880" s="1"/>
      <c r="CFZ1880" s="1"/>
      <c r="CGA1880" s="1"/>
      <c r="CGB1880" s="1"/>
      <c r="CGC1880" s="1"/>
      <c r="CGD1880" s="1"/>
      <c r="CGE1880" s="1"/>
      <c r="CGF1880" s="1"/>
      <c r="CGG1880" s="1"/>
      <c r="CGH1880" s="1"/>
      <c r="CGI1880" s="1"/>
      <c r="CGJ1880" s="1"/>
      <c r="CGK1880" s="1"/>
      <c r="CGL1880" s="1"/>
      <c r="CGM1880" s="1"/>
      <c r="CGN1880" s="1"/>
      <c r="CGO1880" s="1"/>
      <c r="CGP1880" s="1"/>
      <c r="CGQ1880" s="1"/>
      <c r="CGR1880" s="1"/>
      <c r="CGS1880" s="1"/>
      <c r="CGT1880" s="1"/>
      <c r="CGU1880" s="1"/>
      <c r="CGV1880" s="1"/>
      <c r="CGW1880" s="1"/>
      <c r="CGX1880" s="1"/>
      <c r="CGY1880" s="1"/>
      <c r="CGZ1880" s="1"/>
      <c r="CHA1880" s="1"/>
      <c r="CHB1880" s="1"/>
      <c r="CHC1880" s="1"/>
      <c r="CHD1880" s="1"/>
      <c r="CHE1880" s="1"/>
      <c r="CHF1880" s="1"/>
      <c r="CHG1880" s="1"/>
      <c r="CHH1880" s="1"/>
      <c r="CHI1880" s="1"/>
      <c r="CHJ1880" s="1"/>
      <c r="CHK1880" s="1"/>
      <c r="CHL1880" s="1"/>
      <c r="CHM1880" s="1"/>
      <c r="CHN1880" s="1"/>
      <c r="CHO1880" s="1"/>
      <c r="CHP1880" s="1"/>
      <c r="CHQ1880" s="1"/>
      <c r="CHR1880" s="1"/>
      <c r="CHS1880" s="1"/>
      <c r="CHT1880" s="1"/>
      <c r="CHU1880" s="1"/>
      <c r="CHV1880" s="1"/>
      <c r="CHW1880" s="1"/>
      <c r="CHX1880" s="1"/>
      <c r="CHY1880" s="1"/>
      <c r="CHZ1880" s="1"/>
      <c r="CIA1880" s="1"/>
      <c r="CIB1880" s="1"/>
      <c r="CIC1880" s="1"/>
      <c r="CID1880" s="1"/>
      <c r="CIE1880" s="1"/>
      <c r="CIF1880" s="1"/>
      <c r="CIG1880" s="1"/>
      <c r="CIH1880" s="1"/>
      <c r="CII1880" s="1"/>
      <c r="CIJ1880" s="1"/>
      <c r="CIK1880" s="1"/>
      <c r="CIL1880" s="1"/>
      <c r="CIM1880" s="1"/>
      <c r="CIN1880" s="1"/>
      <c r="CIO1880" s="1"/>
      <c r="CIP1880" s="1"/>
      <c r="CIQ1880" s="1"/>
      <c r="CIR1880" s="1"/>
      <c r="CIS1880" s="1"/>
      <c r="CIT1880" s="1"/>
      <c r="CIU1880" s="1"/>
      <c r="CIV1880" s="1"/>
      <c r="CIW1880" s="1"/>
      <c r="CIX1880" s="1"/>
      <c r="CIY1880" s="1"/>
      <c r="CIZ1880" s="1"/>
      <c r="CJA1880" s="1"/>
      <c r="CJB1880" s="1"/>
      <c r="CJC1880" s="1"/>
      <c r="CJD1880" s="1"/>
      <c r="CJE1880" s="1"/>
      <c r="CJF1880" s="1"/>
      <c r="CJG1880" s="1"/>
      <c r="CJH1880" s="1"/>
      <c r="CJI1880" s="1"/>
      <c r="CJJ1880" s="1"/>
      <c r="CJK1880" s="1"/>
      <c r="CJL1880" s="1"/>
      <c r="CJM1880" s="1"/>
      <c r="CJN1880" s="1"/>
      <c r="CJO1880" s="1"/>
      <c r="CJP1880" s="1"/>
      <c r="CJQ1880" s="1"/>
      <c r="CJR1880" s="1"/>
      <c r="CJS1880" s="1"/>
      <c r="CJT1880" s="1"/>
      <c r="CJU1880" s="1"/>
      <c r="CJV1880" s="1"/>
      <c r="CJW1880" s="1"/>
      <c r="CJX1880" s="1"/>
      <c r="CJY1880" s="1"/>
      <c r="CJZ1880" s="1"/>
      <c r="CKA1880" s="1"/>
      <c r="CKB1880" s="1"/>
      <c r="CKC1880" s="1"/>
      <c r="CKD1880" s="1"/>
      <c r="CKE1880" s="1"/>
      <c r="CKF1880" s="1"/>
      <c r="CKG1880" s="1"/>
      <c r="CKH1880" s="1"/>
      <c r="CKI1880" s="1"/>
      <c r="CKJ1880" s="1"/>
      <c r="CKK1880" s="1"/>
      <c r="CKL1880" s="1"/>
      <c r="CKM1880" s="1"/>
      <c r="CKN1880" s="1"/>
      <c r="CKO1880" s="1"/>
      <c r="CKP1880" s="1"/>
      <c r="CKQ1880" s="1"/>
      <c r="CKR1880" s="1"/>
      <c r="CKS1880" s="1"/>
      <c r="CKT1880" s="1"/>
      <c r="CKU1880" s="1"/>
      <c r="CKV1880" s="1"/>
      <c r="CKW1880" s="1"/>
      <c r="CKX1880" s="1"/>
      <c r="CKY1880" s="1"/>
      <c r="CKZ1880" s="1"/>
      <c r="CLA1880" s="1"/>
      <c r="CLB1880" s="1"/>
      <c r="CLC1880" s="1"/>
      <c r="CLD1880" s="1"/>
      <c r="CLE1880" s="1"/>
      <c r="CLF1880" s="1"/>
      <c r="CLG1880" s="1"/>
      <c r="CLH1880" s="1"/>
      <c r="CLI1880" s="1"/>
      <c r="CLJ1880" s="1"/>
      <c r="CLK1880" s="1"/>
      <c r="CLL1880" s="1"/>
      <c r="CLM1880" s="1"/>
      <c r="CLN1880" s="1"/>
      <c r="CLO1880" s="1"/>
      <c r="CLP1880" s="1"/>
      <c r="CLQ1880" s="1"/>
      <c r="CLR1880" s="1"/>
      <c r="CLS1880" s="1"/>
      <c r="CLT1880" s="1"/>
      <c r="CLU1880" s="1"/>
      <c r="CLV1880" s="1"/>
      <c r="CLW1880" s="1"/>
      <c r="CLX1880" s="1"/>
      <c r="CLY1880" s="1"/>
      <c r="CLZ1880" s="1"/>
      <c r="CMA1880" s="1"/>
      <c r="CMB1880" s="1"/>
      <c r="CMC1880" s="1"/>
      <c r="CMD1880" s="1"/>
      <c r="CME1880" s="1"/>
      <c r="CMF1880" s="1"/>
      <c r="CMG1880" s="1"/>
      <c r="CMH1880" s="1"/>
      <c r="CMI1880" s="1"/>
      <c r="CMJ1880" s="1"/>
      <c r="CMK1880" s="1"/>
      <c r="CML1880" s="1"/>
      <c r="CMM1880" s="1"/>
      <c r="CMN1880" s="1"/>
      <c r="CMO1880" s="1"/>
      <c r="CMP1880" s="1"/>
      <c r="CMQ1880" s="1"/>
      <c r="CMR1880" s="1"/>
      <c r="CMS1880" s="1"/>
      <c r="CMT1880" s="1"/>
      <c r="CMU1880" s="1"/>
      <c r="CMV1880" s="1"/>
      <c r="CMW1880" s="1"/>
      <c r="CMX1880" s="1"/>
      <c r="CMY1880" s="1"/>
      <c r="CMZ1880" s="1"/>
      <c r="CNA1880" s="1"/>
      <c r="CNB1880" s="1"/>
      <c r="CNC1880" s="1"/>
      <c r="CND1880" s="1"/>
      <c r="CNE1880" s="1"/>
      <c r="CNF1880" s="1"/>
      <c r="CNG1880" s="1"/>
      <c r="CNH1880" s="1"/>
      <c r="CNI1880" s="1"/>
      <c r="CNJ1880" s="1"/>
      <c r="CNK1880" s="1"/>
      <c r="CNL1880" s="1"/>
      <c r="CNM1880" s="1"/>
      <c r="CNN1880" s="1"/>
      <c r="CNO1880" s="1"/>
      <c r="CNP1880" s="1"/>
      <c r="CNQ1880" s="1"/>
      <c r="CNR1880" s="1"/>
      <c r="CNS1880" s="1"/>
      <c r="CNT1880" s="1"/>
      <c r="CNU1880" s="1"/>
      <c r="CNV1880" s="1"/>
      <c r="CNW1880" s="1"/>
      <c r="CNX1880" s="1"/>
      <c r="CNY1880" s="1"/>
      <c r="CNZ1880" s="1"/>
      <c r="COA1880" s="1"/>
      <c r="COB1880" s="1"/>
      <c r="COC1880" s="1"/>
      <c r="COD1880" s="1"/>
      <c r="COE1880" s="1"/>
      <c r="COF1880" s="1"/>
      <c r="COG1880" s="1"/>
      <c r="COH1880" s="1"/>
      <c r="COI1880" s="1"/>
      <c r="COJ1880" s="1"/>
      <c r="COK1880" s="1"/>
      <c r="COL1880" s="1"/>
      <c r="COM1880" s="1"/>
      <c r="CON1880" s="1"/>
      <c r="COO1880" s="1"/>
      <c r="COP1880" s="1"/>
      <c r="COQ1880" s="1"/>
      <c r="COR1880" s="1"/>
      <c r="COS1880" s="1"/>
      <c r="COT1880" s="1"/>
      <c r="COU1880" s="1"/>
      <c r="COV1880" s="1"/>
      <c r="COW1880" s="1"/>
      <c r="COX1880" s="1"/>
      <c r="COY1880" s="1"/>
      <c r="COZ1880" s="1"/>
      <c r="CPA1880" s="1"/>
      <c r="CPB1880" s="1"/>
      <c r="CPC1880" s="1"/>
      <c r="CPD1880" s="1"/>
      <c r="CPE1880" s="1"/>
      <c r="CPF1880" s="1"/>
      <c r="CPG1880" s="1"/>
      <c r="CPH1880" s="1"/>
      <c r="CPI1880" s="1"/>
      <c r="CPJ1880" s="1"/>
      <c r="CPK1880" s="1"/>
      <c r="CPL1880" s="1"/>
      <c r="CPM1880" s="1"/>
      <c r="CPN1880" s="1"/>
      <c r="CPO1880" s="1"/>
      <c r="CPP1880" s="1"/>
      <c r="CPQ1880" s="1"/>
      <c r="CPR1880" s="1"/>
      <c r="CPS1880" s="1"/>
      <c r="CPT1880" s="1"/>
      <c r="CPU1880" s="1"/>
      <c r="CPV1880" s="1"/>
      <c r="CPW1880" s="1"/>
      <c r="CPX1880" s="1"/>
      <c r="CPY1880" s="1"/>
      <c r="CPZ1880" s="1"/>
      <c r="CQA1880" s="1"/>
      <c r="CQB1880" s="1"/>
      <c r="CQC1880" s="1"/>
      <c r="CQD1880" s="1"/>
      <c r="CQE1880" s="1"/>
      <c r="CQF1880" s="1"/>
      <c r="CQG1880" s="1"/>
      <c r="CQH1880" s="1"/>
      <c r="CQI1880" s="1"/>
      <c r="CQJ1880" s="1"/>
      <c r="CQK1880" s="1"/>
      <c r="CQL1880" s="1"/>
      <c r="CQM1880" s="1"/>
      <c r="CQN1880" s="1"/>
      <c r="CQO1880" s="1"/>
      <c r="CQP1880" s="1"/>
      <c r="CQQ1880" s="1"/>
      <c r="CQR1880" s="1"/>
      <c r="CQS1880" s="1"/>
      <c r="CQT1880" s="1"/>
      <c r="CQU1880" s="1"/>
      <c r="CQV1880" s="1"/>
      <c r="CQW1880" s="1"/>
      <c r="CQX1880" s="1"/>
      <c r="CQY1880" s="1"/>
      <c r="CQZ1880" s="1"/>
      <c r="CRA1880" s="1"/>
      <c r="CRB1880" s="1"/>
      <c r="CRC1880" s="1"/>
      <c r="CRD1880" s="1"/>
      <c r="CRE1880" s="1"/>
      <c r="CRF1880" s="1"/>
      <c r="CRG1880" s="1"/>
      <c r="CRH1880" s="1"/>
      <c r="CRI1880" s="1"/>
      <c r="CRJ1880" s="1"/>
      <c r="CRK1880" s="1"/>
      <c r="CRL1880" s="1"/>
      <c r="CRM1880" s="1"/>
      <c r="CRN1880" s="1"/>
      <c r="CRO1880" s="1"/>
      <c r="CRP1880" s="1"/>
      <c r="CRQ1880" s="1"/>
      <c r="CRR1880" s="1"/>
      <c r="CRS1880" s="1"/>
      <c r="CRT1880" s="1"/>
      <c r="CRU1880" s="1"/>
      <c r="CRV1880" s="1"/>
      <c r="CRW1880" s="1"/>
      <c r="CRX1880" s="1"/>
      <c r="CRY1880" s="1"/>
      <c r="CRZ1880" s="1"/>
      <c r="CSA1880" s="1"/>
      <c r="CSB1880" s="1"/>
      <c r="CSC1880" s="1"/>
      <c r="CSD1880" s="1"/>
      <c r="CSE1880" s="1"/>
      <c r="CSF1880" s="1"/>
      <c r="CSG1880" s="1"/>
      <c r="CSH1880" s="1"/>
      <c r="CSI1880" s="1"/>
      <c r="CSJ1880" s="1"/>
      <c r="CSK1880" s="1"/>
      <c r="CSL1880" s="1"/>
      <c r="CSM1880" s="1"/>
      <c r="CSN1880" s="1"/>
      <c r="CSO1880" s="1"/>
      <c r="CSP1880" s="1"/>
      <c r="CSQ1880" s="1"/>
      <c r="CSR1880" s="1"/>
      <c r="CSS1880" s="1"/>
      <c r="CST1880" s="1"/>
      <c r="CSU1880" s="1"/>
      <c r="CSV1880" s="1"/>
      <c r="CSW1880" s="1"/>
      <c r="CSX1880" s="1"/>
      <c r="CSY1880" s="1"/>
      <c r="CSZ1880" s="1"/>
      <c r="CTA1880" s="1"/>
      <c r="CTB1880" s="1"/>
      <c r="CTC1880" s="1"/>
      <c r="CTD1880" s="1"/>
      <c r="CTE1880" s="1"/>
      <c r="CTF1880" s="1"/>
      <c r="CTG1880" s="1"/>
      <c r="CTH1880" s="1"/>
      <c r="CTI1880" s="1"/>
      <c r="CTJ1880" s="1"/>
      <c r="CTK1880" s="1"/>
      <c r="CTL1880" s="1"/>
      <c r="CTM1880" s="1"/>
      <c r="CTN1880" s="1"/>
      <c r="CTO1880" s="1"/>
      <c r="CTP1880" s="1"/>
      <c r="CTQ1880" s="1"/>
      <c r="CTR1880" s="1"/>
      <c r="CTS1880" s="1"/>
      <c r="CTT1880" s="1"/>
      <c r="CTU1880" s="1"/>
      <c r="CTV1880" s="1"/>
      <c r="CTW1880" s="1"/>
      <c r="CTX1880" s="1"/>
      <c r="CTY1880" s="1"/>
      <c r="CTZ1880" s="1"/>
      <c r="CUA1880" s="1"/>
      <c r="CUB1880" s="1"/>
      <c r="CUC1880" s="1"/>
      <c r="CUD1880" s="1"/>
      <c r="CUE1880" s="1"/>
      <c r="CUF1880" s="1"/>
      <c r="CUG1880" s="1"/>
      <c r="CUH1880" s="1"/>
      <c r="CUI1880" s="1"/>
      <c r="CUJ1880" s="1"/>
      <c r="CUK1880" s="1"/>
      <c r="CUL1880" s="1"/>
      <c r="CUM1880" s="1"/>
      <c r="CUN1880" s="1"/>
      <c r="CUO1880" s="1"/>
      <c r="CUP1880" s="1"/>
      <c r="CUQ1880" s="1"/>
      <c r="CUR1880" s="1"/>
      <c r="CUS1880" s="1"/>
      <c r="CUT1880" s="1"/>
      <c r="CUU1880" s="1"/>
      <c r="CUV1880" s="1"/>
      <c r="CUW1880" s="1"/>
      <c r="CUX1880" s="1"/>
      <c r="CUY1880" s="1"/>
      <c r="CUZ1880" s="1"/>
      <c r="CVA1880" s="1"/>
      <c r="CVB1880" s="1"/>
      <c r="CVC1880" s="1"/>
      <c r="CVD1880" s="1"/>
      <c r="CVE1880" s="1"/>
      <c r="CVF1880" s="1"/>
      <c r="CVG1880" s="1"/>
      <c r="CVH1880" s="1"/>
      <c r="CVI1880" s="1"/>
      <c r="CVJ1880" s="1"/>
      <c r="CVK1880" s="1"/>
      <c r="CVL1880" s="1"/>
      <c r="CVM1880" s="1"/>
      <c r="CVN1880" s="1"/>
      <c r="CVO1880" s="1"/>
      <c r="CVP1880" s="1"/>
      <c r="CVQ1880" s="1"/>
      <c r="CVR1880" s="1"/>
      <c r="CVS1880" s="1"/>
      <c r="CVT1880" s="1"/>
      <c r="CVU1880" s="1"/>
      <c r="CVV1880" s="1"/>
      <c r="CVW1880" s="1"/>
      <c r="CVX1880" s="1"/>
      <c r="CVY1880" s="1"/>
      <c r="CVZ1880" s="1"/>
      <c r="CWA1880" s="1"/>
      <c r="CWB1880" s="1"/>
      <c r="CWC1880" s="1"/>
      <c r="CWD1880" s="1"/>
      <c r="CWE1880" s="1"/>
      <c r="CWF1880" s="1"/>
      <c r="CWG1880" s="1"/>
      <c r="CWH1880" s="1"/>
      <c r="CWI1880" s="1"/>
      <c r="CWJ1880" s="1"/>
      <c r="CWK1880" s="1"/>
      <c r="CWL1880" s="1"/>
      <c r="CWM1880" s="1"/>
      <c r="CWN1880" s="1"/>
      <c r="CWO1880" s="1"/>
      <c r="CWP1880" s="1"/>
      <c r="CWQ1880" s="1"/>
      <c r="CWR1880" s="1"/>
      <c r="CWS1880" s="1"/>
      <c r="CWT1880" s="1"/>
      <c r="CWU1880" s="1"/>
      <c r="CWV1880" s="1"/>
      <c r="CWW1880" s="1"/>
      <c r="CWX1880" s="1"/>
      <c r="CWY1880" s="1"/>
      <c r="CWZ1880" s="1"/>
      <c r="CXA1880" s="1"/>
      <c r="CXB1880" s="1"/>
      <c r="CXC1880" s="1"/>
      <c r="CXD1880" s="1"/>
      <c r="CXE1880" s="1"/>
      <c r="CXF1880" s="1"/>
      <c r="CXG1880" s="1"/>
      <c r="CXH1880" s="1"/>
      <c r="CXI1880" s="1"/>
      <c r="CXJ1880" s="1"/>
      <c r="CXK1880" s="1"/>
      <c r="CXL1880" s="1"/>
      <c r="CXM1880" s="1"/>
      <c r="CXN1880" s="1"/>
      <c r="CXO1880" s="1"/>
      <c r="CXP1880" s="1"/>
      <c r="CXQ1880" s="1"/>
      <c r="CXR1880" s="1"/>
      <c r="CXS1880" s="1"/>
      <c r="CXT1880" s="1"/>
      <c r="CXU1880" s="1"/>
      <c r="CXV1880" s="1"/>
      <c r="CXW1880" s="1"/>
      <c r="CXX1880" s="1"/>
      <c r="CXY1880" s="1"/>
      <c r="CXZ1880" s="1"/>
      <c r="CYA1880" s="1"/>
      <c r="CYB1880" s="1"/>
      <c r="CYC1880" s="1"/>
      <c r="CYD1880" s="1"/>
      <c r="CYE1880" s="1"/>
      <c r="CYF1880" s="1"/>
      <c r="CYG1880" s="1"/>
      <c r="CYH1880" s="1"/>
      <c r="CYI1880" s="1"/>
      <c r="CYJ1880" s="1"/>
      <c r="CYK1880" s="1"/>
      <c r="CYL1880" s="1"/>
      <c r="CYM1880" s="1"/>
      <c r="CYN1880" s="1"/>
      <c r="CYO1880" s="1"/>
      <c r="CYP1880" s="1"/>
      <c r="CYQ1880" s="1"/>
      <c r="CYR1880" s="1"/>
      <c r="CYS1880" s="1"/>
      <c r="CYT1880" s="1"/>
      <c r="CYU1880" s="1"/>
      <c r="CYV1880" s="1"/>
      <c r="CYW1880" s="1"/>
      <c r="CYX1880" s="1"/>
      <c r="CYY1880" s="1"/>
      <c r="CYZ1880" s="1"/>
      <c r="CZA1880" s="1"/>
      <c r="CZB1880" s="1"/>
      <c r="CZC1880" s="1"/>
      <c r="CZD1880" s="1"/>
      <c r="CZE1880" s="1"/>
      <c r="CZF1880" s="1"/>
      <c r="CZG1880" s="1"/>
      <c r="CZH1880" s="1"/>
      <c r="CZI1880" s="1"/>
      <c r="CZJ1880" s="1"/>
      <c r="CZK1880" s="1"/>
      <c r="CZL1880" s="1"/>
      <c r="CZM1880" s="1"/>
      <c r="CZN1880" s="1"/>
      <c r="CZO1880" s="1"/>
      <c r="CZP1880" s="1"/>
      <c r="CZQ1880" s="1"/>
      <c r="CZR1880" s="1"/>
      <c r="CZS1880" s="1"/>
      <c r="CZT1880" s="1"/>
      <c r="CZU1880" s="1"/>
      <c r="CZV1880" s="1"/>
      <c r="CZW1880" s="1"/>
      <c r="CZX1880" s="1"/>
      <c r="CZY1880" s="1"/>
      <c r="CZZ1880" s="1"/>
      <c r="DAA1880" s="1"/>
      <c r="DAB1880" s="1"/>
      <c r="DAC1880" s="1"/>
      <c r="DAD1880" s="1"/>
      <c r="DAE1880" s="1"/>
      <c r="DAF1880" s="1"/>
      <c r="DAG1880" s="1"/>
      <c r="DAH1880" s="1"/>
      <c r="DAI1880" s="1"/>
      <c r="DAJ1880" s="1"/>
      <c r="DAK1880" s="1"/>
      <c r="DAL1880" s="1"/>
      <c r="DAM1880" s="1"/>
      <c r="DAN1880" s="1"/>
      <c r="DAO1880" s="1"/>
      <c r="DAP1880" s="1"/>
      <c r="DAQ1880" s="1"/>
      <c r="DAR1880" s="1"/>
      <c r="DAS1880" s="1"/>
      <c r="DAT1880" s="1"/>
      <c r="DAU1880" s="1"/>
      <c r="DAV1880" s="1"/>
      <c r="DAW1880" s="1"/>
      <c r="DAX1880" s="1"/>
      <c r="DAY1880" s="1"/>
      <c r="DAZ1880" s="1"/>
      <c r="DBA1880" s="1"/>
      <c r="DBB1880" s="1"/>
      <c r="DBC1880" s="1"/>
      <c r="DBD1880" s="1"/>
      <c r="DBE1880" s="1"/>
      <c r="DBF1880" s="1"/>
      <c r="DBG1880" s="1"/>
      <c r="DBH1880" s="1"/>
      <c r="DBI1880" s="1"/>
      <c r="DBJ1880" s="1"/>
      <c r="DBK1880" s="1"/>
      <c r="DBL1880" s="1"/>
      <c r="DBM1880" s="1"/>
      <c r="DBN1880" s="1"/>
      <c r="DBO1880" s="1"/>
      <c r="DBP1880" s="1"/>
      <c r="DBQ1880" s="1"/>
      <c r="DBR1880" s="1"/>
      <c r="DBS1880" s="1"/>
      <c r="DBT1880" s="1"/>
      <c r="DBU1880" s="1"/>
      <c r="DBV1880" s="1"/>
      <c r="DBW1880" s="1"/>
      <c r="DBX1880" s="1"/>
      <c r="DBY1880" s="1"/>
      <c r="DBZ1880" s="1"/>
      <c r="DCA1880" s="1"/>
      <c r="DCB1880" s="1"/>
      <c r="DCC1880" s="1"/>
      <c r="DCD1880" s="1"/>
      <c r="DCE1880" s="1"/>
      <c r="DCF1880" s="1"/>
      <c r="DCG1880" s="1"/>
      <c r="DCH1880" s="1"/>
      <c r="DCI1880" s="1"/>
      <c r="DCJ1880" s="1"/>
      <c r="DCK1880" s="1"/>
      <c r="DCL1880" s="1"/>
      <c r="DCM1880" s="1"/>
      <c r="DCN1880" s="1"/>
      <c r="DCO1880" s="1"/>
      <c r="DCP1880" s="1"/>
      <c r="DCQ1880" s="1"/>
      <c r="DCR1880" s="1"/>
      <c r="DCS1880" s="1"/>
      <c r="DCT1880" s="1"/>
      <c r="DCU1880" s="1"/>
      <c r="DCV1880" s="1"/>
      <c r="DCW1880" s="1"/>
      <c r="DCX1880" s="1"/>
      <c r="DCY1880" s="1"/>
      <c r="DCZ1880" s="1"/>
      <c r="DDA1880" s="1"/>
      <c r="DDB1880" s="1"/>
      <c r="DDC1880" s="1"/>
      <c r="DDD1880" s="1"/>
      <c r="DDE1880" s="1"/>
      <c r="DDF1880" s="1"/>
      <c r="DDG1880" s="1"/>
      <c r="DDH1880" s="1"/>
      <c r="DDI1880" s="1"/>
      <c r="DDJ1880" s="1"/>
      <c r="DDK1880" s="1"/>
      <c r="DDL1880" s="1"/>
      <c r="DDM1880" s="1"/>
      <c r="DDN1880" s="1"/>
      <c r="DDO1880" s="1"/>
      <c r="DDP1880" s="1"/>
      <c r="DDQ1880" s="1"/>
      <c r="DDR1880" s="1"/>
      <c r="DDS1880" s="1"/>
      <c r="DDT1880" s="1"/>
      <c r="DDU1880" s="1"/>
      <c r="DDV1880" s="1"/>
      <c r="DDW1880" s="1"/>
      <c r="DDX1880" s="1"/>
      <c r="DDY1880" s="1"/>
      <c r="DDZ1880" s="1"/>
      <c r="DEA1880" s="1"/>
      <c r="DEB1880" s="1"/>
      <c r="DEC1880" s="1"/>
      <c r="DED1880" s="1"/>
      <c r="DEE1880" s="1"/>
      <c r="DEF1880" s="1"/>
      <c r="DEG1880" s="1"/>
      <c r="DEH1880" s="1"/>
      <c r="DEI1880" s="1"/>
      <c r="DEJ1880" s="1"/>
      <c r="DEK1880" s="1"/>
      <c r="DEL1880" s="1"/>
      <c r="DEM1880" s="1"/>
      <c r="DEN1880" s="1"/>
      <c r="DEO1880" s="1"/>
      <c r="DEP1880" s="1"/>
      <c r="DEQ1880" s="1"/>
      <c r="DER1880" s="1"/>
      <c r="DES1880" s="1"/>
      <c r="DET1880" s="1"/>
      <c r="DEU1880" s="1"/>
      <c r="DEV1880" s="1"/>
      <c r="DEW1880" s="1"/>
      <c r="DEX1880" s="1"/>
      <c r="DEY1880" s="1"/>
      <c r="DEZ1880" s="1"/>
      <c r="DFA1880" s="1"/>
      <c r="DFB1880" s="1"/>
      <c r="DFC1880" s="1"/>
      <c r="DFD1880" s="1"/>
      <c r="DFE1880" s="1"/>
      <c r="DFF1880" s="1"/>
      <c r="DFG1880" s="1"/>
      <c r="DFH1880" s="1"/>
      <c r="DFI1880" s="1"/>
      <c r="DFJ1880" s="1"/>
      <c r="DFK1880" s="1"/>
      <c r="DFL1880" s="1"/>
      <c r="DFM1880" s="1"/>
      <c r="DFN1880" s="1"/>
      <c r="DFO1880" s="1"/>
      <c r="DFP1880" s="1"/>
      <c r="DFQ1880" s="1"/>
      <c r="DFR1880" s="1"/>
      <c r="DFS1880" s="1"/>
      <c r="DFT1880" s="1"/>
      <c r="DFU1880" s="1"/>
      <c r="DFV1880" s="1"/>
      <c r="DFW1880" s="1"/>
      <c r="DFX1880" s="1"/>
      <c r="DFY1880" s="1"/>
      <c r="DFZ1880" s="1"/>
      <c r="DGA1880" s="1"/>
      <c r="DGB1880" s="1"/>
      <c r="DGC1880" s="1"/>
      <c r="DGD1880" s="1"/>
      <c r="DGE1880" s="1"/>
      <c r="DGF1880" s="1"/>
      <c r="DGG1880" s="1"/>
      <c r="DGH1880" s="1"/>
      <c r="DGI1880" s="1"/>
      <c r="DGJ1880" s="1"/>
      <c r="DGK1880" s="1"/>
      <c r="DGL1880" s="1"/>
      <c r="DGM1880" s="1"/>
      <c r="DGN1880" s="1"/>
      <c r="DGO1880" s="1"/>
      <c r="DGP1880" s="1"/>
      <c r="DGQ1880" s="1"/>
      <c r="DGR1880" s="1"/>
      <c r="DGS1880" s="1"/>
      <c r="DGT1880" s="1"/>
      <c r="DGU1880" s="1"/>
      <c r="DGV1880" s="1"/>
      <c r="DGW1880" s="1"/>
      <c r="DGX1880" s="1"/>
      <c r="DGY1880" s="1"/>
      <c r="DGZ1880" s="1"/>
      <c r="DHA1880" s="1"/>
      <c r="DHB1880" s="1"/>
      <c r="DHC1880" s="1"/>
      <c r="DHD1880" s="1"/>
      <c r="DHE1880" s="1"/>
      <c r="DHF1880" s="1"/>
      <c r="DHG1880" s="1"/>
      <c r="DHH1880" s="1"/>
      <c r="DHI1880" s="1"/>
      <c r="DHJ1880" s="1"/>
      <c r="DHK1880" s="1"/>
      <c r="DHL1880" s="1"/>
      <c r="DHM1880" s="1"/>
      <c r="DHN1880" s="1"/>
      <c r="DHO1880" s="1"/>
      <c r="DHP1880" s="1"/>
      <c r="DHQ1880" s="1"/>
      <c r="DHR1880" s="1"/>
      <c r="DHS1880" s="1"/>
      <c r="DHT1880" s="1"/>
      <c r="DHU1880" s="1"/>
      <c r="DHV1880" s="1"/>
      <c r="DHW1880" s="1"/>
      <c r="DHX1880" s="1"/>
      <c r="DHY1880" s="1"/>
      <c r="DHZ1880" s="1"/>
      <c r="DIA1880" s="1"/>
      <c r="DIB1880" s="1"/>
      <c r="DIC1880" s="1"/>
      <c r="DID1880" s="1"/>
      <c r="DIE1880" s="1"/>
      <c r="DIF1880" s="1"/>
      <c r="DIG1880" s="1"/>
      <c r="DIH1880" s="1"/>
      <c r="DII1880" s="1"/>
      <c r="DIJ1880" s="1"/>
      <c r="DIK1880" s="1"/>
      <c r="DIL1880" s="1"/>
      <c r="DIM1880" s="1"/>
      <c r="DIN1880" s="1"/>
      <c r="DIO1880" s="1"/>
      <c r="DIP1880" s="1"/>
      <c r="DIQ1880" s="1"/>
      <c r="DIR1880" s="1"/>
      <c r="DIS1880" s="1"/>
      <c r="DIT1880" s="1"/>
      <c r="DIU1880" s="1"/>
      <c r="DIV1880" s="1"/>
      <c r="DIW1880" s="1"/>
      <c r="DIX1880" s="1"/>
      <c r="DIY1880" s="1"/>
      <c r="DIZ1880" s="1"/>
      <c r="DJA1880" s="1"/>
      <c r="DJB1880" s="1"/>
      <c r="DJC1880" s="1"/>
      <c r="DJD1880" s="1"/>
      <c r="DJE1880" s="1"/>
      <c r="DJF1880" s="1"/>
      <c r="DJG1880" s="1"/>
      <c r="DJH1880" s="1"/>
      <c r="DJI1880" s="1"/>
      <c r="DJJ1880" s="1"/>
      <c r="DJK1880" s="1"/>
      <c r="DJL1880" s="1"/>
      <c r="DJM1880" s="1"/>
      <c r="DJN1880" s="1"/>
      <c r="DJO1880" s="1"/>
      <c r="DJP1880" s="1"/>
      <c r="DJQ1880" s="1"/>
      <c r="DJR1880" s="1"/>
      <c r="DJS1880" s="1"/>
      <c r="DJT1880" s="1"/>
      <c r="DJU1880" s="1"/>
      <c r="DJV1880" s="1"/>
      <c r="DJW1880" s="1"/>
      <c r="DJX1880" s="1"/>
      <c r="DJY1880" s="1"/>
      <c r="DJZ1880" s="1"/>
      <c r="DKA1880" s="1"/>
      <c r="DKB1880" s="1"/>
      <c r="DKC1880" s="1"/>
      <c r="DKD1880" s="1"/>
      <c r="DKE1880" s="1"/>
      <c r="DKF1880" s="1"/>
      <c r="DKG1880" s="1"/>
      <c r="DKH1880" s="1"/>
      <c r="DKI1880" s="1"/>
      <c r="DKJ1880" s="1"/>
      <c r="DKK1880" s="1"/>
      <c r="DKL1880" s="1"/>
      <c r="DKM1880" s="1"/>
      <c r="DKN1880" s="1"/>
      <c r="DKO1880" s="1"/>
      <c r="DKP1880" s="1"/>
      <c r="DKQ1880" s="1"/>
      <c r="DKR1880" s="1"/>
      <c r="DKS1880" s="1"/>
      <c r="DKT1880" s="1"/>
      <c r="DKU1880" s="1"/>
      <c r="DKV1880" s="1"/>
      <c r="DKW1880" s="1"/>
      <c r="DKX1880" s="1"/>
      <c r="DKY1880" s="1"/>
      <c r="DKZ1880" s="1"/>
      <c r="DLA1880" s="1"/>
      <c r="DLB1880" s="1"/>
      <c r="DLC1880" s="1"/>
      <c r="DLD1880" s="1"/>
      <c r="DLE1880" s="1"/>
      <c r="DLF1880" s="1"/>
      <c r="DLG1880" s="1"/>
      <c r="DLH1880" s="1"/>
      <c r="DLI1880" s="1"/>
      <c r="DLJ1880" s="1"/>
      <c r="DLK1880" s="1"/>
      <c r="DLL1880" s="1"/>
      <c r="DLM1880" s="1"/>
      <c r="DLN1880" s="1"/>
      <c r="DLO1880" s="1"/>
      <c r="DLP1880" s="1"/>
      <c r="DLQ1880" s="1"/>
      <c r="DLR1880" s="1"/>
      <c r="DLS1880" s="1"/>
      <c r="DLT1880" s="1"/>
      <c r="DLU1880" s="1"/>
      <c r="DLV1880" s="1"/>
      <c r="DLW1880" s="1"/>
      <c r="DLX1880" s="1"/>
      <c r="DLY1880" s="1"/>
      <c r="DLZ1880" s="1"/>
      <c r="DMA1880" s="1"/>
      <c r="DMB1880" s="1"/>
      <c r="DMC1880" s="1"/>
      <c r="DMD1880" s="1"/>
      <c r="DME1880" s="1"/>
      <c r="DMF1880" s="1"/>
      <c r="DMG1880" s="1"/>
      <c r="DMH1880" s="1"/>
      <c r="DMI1880" s="1"/>
      <c r="DMJ1880" s="1"/>
      <c r="DMK1880" s="1"/>
      <c r="DML1880" s="1"/>
      <c r="DMM1880" s="1"/>
      <c r="DMN1880" s="1"/>
      <c r="DMO1880" s="1"/>
      <c r="DMP1880" s="1"/>
      <c r="DMQ1880" s="1"/>
      <c r="DMR1880" s="1"/>
      <c r="DMS1880" s="1"/>
      <c r="DMT1880" s="1"/>
      <c r="DMU1880" s="1"/>
      <c r="DMV1880" s="1"/>
      <c r="DMW1880" s="1"/>
      <c r="DMX1880" s="1"/>
      <c r="DMY1880" s="1"/>
      <c r="DMZ1880" s="1"/>
      <c r="DNA1880" s="1"/>
      <c r="DNB1880" s="1"/>
      <c r="DNC1880" s="1"/>
      <c r="DND1880" s="1"/>
      <c r="DNE1880" s="1"/>
      <c r="DNF1880" s="1"/>
      <c r="DNG1880" s="1"/>
      <c r="DNH1880" s="1"/>
      <c r="DNI1880" s="1"/>
      <c r="DNJ1880" s="1"/>
      <c r="DNK1880" s="1"/>
      <c r="DNL1880" s="1"/>
      <c r="DNM1880" s="1"/>
      <c r="DNN1880" s="1"/>
      <c r="DNO1880" s="1"/>
      <c r="DNP1880" s="1"/>
      <c r="DNQ1880" s="1"/>
      <c r="DNR1880" s="1"/>
      <c r="DNS1880" s="1"/>
      <c r="DNT1880" s="1"/>
      <c r="DNU1880" s="1"/>
      <c r="DNV1880" s="1"/>
      <c r="DNW1880" s="1"/>
      <c r="DNX1880" s="1"/>
      <c r="DNY1880" s="1"/>
      <c r="DNZ1880" s="1"/>
      <c r="DOA1880" s="1"/>
      <c r="DOB1880" s="1"/>
      <c r="DOC1880" s="1"/>
      <c r="DOD1880" s="1"/>
      <c r="DOE1880" s="1"/>
      <c r="DOF1880" s="1"/>
      <c r="DOG1880" s="1"/>
      <c r="DOH1880" s="1"/>
      <c r="DOI1880" s="1"/>
      <c r="DOJ1880" s="1"/>
      <c r="DOK1880" s="1"/>
      <c r="DOL1880" s="1"/>
      <c r="DOM1880" s="1"/>
      <c r="DON1880" s="1"/>
      <c r="DOO1880" s="1"/>
      <c r="DOP1880" s="1"/>
      <c r="DOQ1880" s="1"/>
      <c r="DOR1880" s="1"/>
      <c r="DOS1880" s="1"/>
      <c r="DOT1880" s="1"/>
      <c r="DOU1880" s="1"/>
      <c r="DOV1880" s="1"/>
      <c r="DOW1880" s="1"/>
      <c r="DOX1880" s="1"/>
      <c r="DOY1880" s="1"/>
      <c r="DOZ1880" s="1"/>
      <c r="DPA1880" s="1"/>
      <c r="DPB1880" s="1"/>
      <c r="DPC1880" s="1"/>
      <c r="DPD1880" s="1"/>
      <c r="DPE1880" s="1"/>
      <c r="DPF1880" s="1"/>
      <c r="DPG1880" s="1"/>
      <c r="DPH1880" s="1"/>
      <c r="DPI1880" s="1"/>
      <c r="DPJ1880" s="1"/>
      <c r="DPK1880" s="1"/>
      <c r="DPL1880" s="1"/>
      <c r="DPM1880" s="1"/>
      <c r="DPN1880" s="1"/>
      <c r="DPO1880" s="1"/>
      <c r="DPP1880" s="1"/>
      <c r="DPQ1880" s="1"/>
      <c r="DPR1880" s="1"/>
      <c r="DPS1880" s="1"/>
      <c r="DPT1880" s="1"/>
      <c r="DPU1880" s="1"/>
      <c r="DPV1880" s="1"/>
      <c r="DPW1880" s="1"/>
      <c r="DPX1880" s="1"/>
      <c r="DPY1880" s="1"/>
      <c r="DPZ1880" s="1"/>
      <c r="DQA1880" s="1"/>
      <c r="DQB1880" s="1"/>
      <c r="DQC1880" s="1"/>
      <c r="DQD1880" s="1"/>
      <c r="DQE1880" s="1"/>
      <c r="DQF1880" s="1"/>
      <c r="DQG1880" s="1"/>
      <c r="DQH1880" s="1"/>
      <c r="DQI1880" s="1"/>
      <c r="DQJ1880" s="1"/>
      <c r="DQK1880" s="1"/>
      <c r="DQL1880" s="1"/>
      <c r="DQM1880" s="1"/>
      <c r="DQN1880" s="1"/>
      <c r="DQO1880" s="1"/>
      <c r="DQP1880" s="1"/>
      <c r="DQQ1880" s="1"/>
      <c r="DQR1880" s="1"/>
      <c r="DQS1880" s="1"/>
      <c r="DQT1880" s="1"/>
      <c r="DQU1880" s="1"/>
      <c r="DQV1880" s="1"/>
      <c r="DQW1880" s="1"/>
      <c r="DQX1880" s="1"/>
      <c r="DQY1880" s="1"/>
      <c r="DQZ1880" s="1"/>
      <c r="DRA1880" s="1"/>
      <c r="DRB1880" s="1"/>
      <c r="DRC1880" s="1"/>
      <c r="DRD1880" s="1"/>
      <c r="DRE1880" s="1"/>
      <c r="DRF1880" s="1"/>
      <c r="DRG1880" s="1"/>
      <c r="DRH1880" s="1"/>
      <c r="DRI1880" s="1"/>
      <c r="DRJ1880" s="1"/>
      <c r="DRK1880" s="1"/>
      <c r="DRL1880" s="1"/>
      <c r="DRM1880" s="1"/>
      <c r="DRN1880" s="1"/>
      <c r="DRO1880" s="1"/>
      <c r="DRP1880" s="1"/>
      <c r="DRQ1880" s="1"/>
      <c r="DRR1880" s="1"/>
      <c r="DRS1880" s="1"/>
      <c r="DRT1880" s="1"/>
      <c r="DRU1880" s="1"/>
      <c r="DRV1880" s="1"/>
      <c r="DRW1880" s="1"/>
      <c r="DRX1880" s="1"/>
      <c r="DRY1880" s="1"/>
      <c r="DRZ1880" s="1"/>
      <c r="DSA1880" s="1"/>
      <c r="DSB1880" s="1"/>
      <c r="DSC1880" s="1"/>
      <c r="DSD1880" s="1"/>
      <c r="DSE1880" s="1"/>
      <c r="DSF1880" s="1"/>
      <c r="DSG1880" s="1"/>
      <c r="DSH1880" s="1"/>
      <c r="DSI1880" s="1"/>
      <c r="DSJ1880" s="1"/>
      <c r="DSK1880" s="1"/>
      <c r="DSL1880" s="1"/>
      <c r="DSM1880" s="1"/>
      <c r="DSN1880" s="1"/>
      <c r="DSO1880" s="1"/>
      <c r="DSP1880" s="1"/>
      <c r="DSQ1880" s="1"/>
      <c r="DSR1880" s="1"/>
      <c r="DSS1880" s="1"/>
      <c r="DST1880" s="1"/>
      <c r="DSU1880" s="1"/>
      <c r="DSV1880" s="1"/>
      <c r="DSW1880" s="1"/>
      <c r="DSX1880" s="1"/>
      <c r="DSY1880" s="1"/>
      <c r="DSZ1880" s="1"/>
      <c r="DTA1880" s="1"/>
      <c r="DTB1880" s="1"/>
      <c r="DTC1880" s="1"/>
      <c r="DTD1880" s="1"/>
      <c r="DTE1880" s="1"/>
      <c r="DTF1880" s="1"/>
      <c r="DTG1880" s="1"/>
      <c r="DTH1880" s="1"/>
      <c r="DTI1880" s="1"/>
      <c r="DTJ1880" s="1"/>
      <c r="DTK1880" s="1"/>
      <c r="DTL1880" s="1"/>
      <c r="DTM1880" s="1"/>
      <c r="DTN1880" s="1"/>
      <c r="DTO1880" s="1"/>
      <c r="DTP1880" s="1"/>
      <c r="DTQ1880" s="1"/>
      <c r="DTR1880" s="1"/>
      <c r="DTS1880" s="1"/>
      <c r="DTT1880" s="1"/>
      <c r="DTU1880" s="1"/>
      <c r="DTV1880" s="1"/>
      <c r="DTW1880" s="1"/>
      <c r="DTX1880" s="1"/>
      <c r="DTY1880" s="1"/>
      <c r="DTZ1880" s="1"/>
      <c r="DUA1880" s="1"/>
      <c r="DUB1880" s="1"/>
      <c r="DUC1880" s="1"/>
      <c r="DUD1880" s="1"/>
      <c r="DUE1880" s="1"/>
      <c r="DUF1880" s="1"/>
      <c r="DUG1880" s="1"/>
      <c r="DUH1880" s="1"/>
      <c r="DUI1880" s="1"/>
      <c r="DUJ1880" s="1"/>
      <c r="DUK1880" s="1"/>
      <c r="DUL1880" s="1"/>
      <c r="DUM1880" s="1"/>
      <c r="DUN1880" s="1"/>
      <c r="DUO1880" s="1"/>
      <c r="DUP1880" s="1"/>
      <c r="DUQ1880" s="1"/>
      <c r="DUR1880" s="1"/>
      <c r="DUS1880" s="1"/>
      <c r="DUT1880" s="1"/>
      <c r="DUU1880" s="1"/>
      <c r="DUV1880" s="1"/>
      <c r="DUW1880" s="1"/>
      <c r="DUX1880" s="1"/>
      <c r="DUY1880" s="1"/>
      <c r="DUZ1880" s="1"/>
      <c r="DVA1880" s="1"/>
      <c r="DVB1880" s="1"/>
      <c r="DVC1880" s="1"/>
      <c r="DVD1880" s="1"/>
      <c r="DVE1880" s="1"/>
      <c r="DVF1880" s="1"/>
      <c r="DVG1880" s="1"/>
      <c r="DVH1880" s="1"/>
      <c r="DVI1880" s="1"/>
      <c r="DVJ1880" s="1"/>
      <c r="DVK1880" s="1"/>
      <c r="DVL1880" s="1"/>
      <c r="DVM1880" s="1"/>
      <c r="DVN1880" s="1"/>
      <c r="DVO1880" s="1"/>
      <c r="DVP1880" s="1"/>
      <c r="DVQ1880" s="1"/>
      <c r="DVR1880" s="1"/>
      <c r="DVS1880" s="1"/>
      <c r="DVT1880" s="1"/>
      <c r="DVU1880" s="1"/>
      <c r="DVV1880" s="1"/>
      <c r="DVW1880" s="1"/>
      <c r="DVX1880" s="1"/>
      <c r="DVY1880" s="1"/>
      <c r="DVZ1880" s="1"/>
      <c r="DWA1880" s="1"/>
      <c r="DWB1880" s="1"/>
      <c r="DWC1880" s="1"/>
      <c r="DWD1880" s="1"/>
      <c r="DWE1880" s="1"/>
      <c r="DWF1880" s="1"/>
      <c r="DWG1880" s="1"/>
      <c r="DWH1880" s="1"/>
      <c r="DWI1880" s="1"/>
      <c r="DWJ1880" s="1"/>
      <c r="DWK1880" s="1"/>
      <c r="DWL1880" s="1"/>
      <c r="DWM1880" s="1"/>
      <c r="DWN1880" s="1"/>
      <c r="DWO1880" s="1"/>
      <c r="DWP1880" s="1"/>
      <c r="DWQ1880" s="1"/>
      <c r="DWR1880" s="1"/>
      <c r="DWS1880" s="1"/>
      <c r="DWT1880" s="1"/>
      <c r="DWU1880" s="1"/>
      <c r="DWV1880" s="1"/>
      <c r="DWW1880" s="1"/>
      <c r="DWX1880" s="1"/>
      <c r="DWY1880" s="1"/>
      <c r="DWZ1880" s="1"/>
      <c r="DXA1880" s="1"/>
      <c r="DXB1880" s="1"/>
      <c r="DXC1880" s="1"/>
      <c r="DXD1880" s="1"/>
      <c r="DXE1880" s="1"/>
      <c r="DXF1880" s="1"/>
      <c r="DXG1880" s="1"/>
      <c r="DXH1880" s="1"/>
      <c r="DXI1880" s="1"/>
      <c r="DXJ1880" s="1"/>
      <c r="DXK1880" s="1"/>
      <c r="DXL1880" s="1"/>
      <c r="DXM1880" s="1"/>
      <c r="DXN1880" s="1"/>
      <c r="DXO1880" s="1"/>
      <c r="DXP1880" s="1"/>
      <c r="DXQ1880" s="1"/>
      <c r="DXR1880" s="1"/>
      <c r="DXS1880" s="1"/>
      <c r="DXT1880" s="1"/>
      <c r="DXU1880" s="1"/>
      <c r="DXV1880" s="1"/>
      <c r="DXW1880" s="1"/>
      <c r="DXX1880" s="1"/>
      <c r="DXY1880" s="1"/>
      <c r="DXZ1880" s="1"/>
      <c r="DYA1880" s="1"/>
      <c r="DYB1880" s="1"/>
      <c r="DYC1880" s="1"/>
      <c r="DYD1880" s="1"/>
      <c r="DYE1880" s="1"/>
      <c r="DYF1880" s="1"/>
      <c r="DYG1880" s="1"/>
      <c r="DYH1880" s="1"/>
      <c r="DYI1880" s="1"/>
      <c r="DYJ1880" s="1"/>
      <c r="DYK1880" s="1"/>
      <c r="DYL1880" s="1"/>
      <c r="DYM1880" s="1"/>
      <c r="DYN1880" s="1"/>
      <c r="DYO1880" s="1"/>
      <c r="DYP1880" s="1"/>
      <c r="DYQ1880" s="1"/>
      <c r="DYR1880" s="1"/>
      <c r="DYS1880" s="1"/>
      <c r="DYT1880" s="1"/>
      <c r="DYU1880" s="1"/>
      <c r="DYV1880" s="1"/>
      <c r="DYW1880" s="1"/>
      <c r="DYX1880" s="1"/>
      <c r="DYY1880" s="1"/>
      <c r="DYZ1880" s="1"/>
      <c r="DZA1880" s="1"/>
      <c r="DZB1880" s="1"/>
      <c r="DZC1880" s="1"/>
      <c r="DZD1880" s="1"/>
      <c r="DZE1880" s="1"/>
      <c r="DZF1880" s="1"/>
      <c r="DZG1880" s="1"/>
      <c r="DZH1880" s="1"/>
      <c r="DZI1880" s="1"/>
      <c r="DZJ1880" s="1"/>
      <c r="DZK1880" s="1"/>
      <c r="DZL1880" s="1"/>
      <c r="DZM1880" s="1"/>
      <c r="DZN1880" s="1"/>
      <c r="DZO1880" s="1"/>
      <c r="DZP1880" s="1"/>
      <c r="DZQ1880" s="1"/>
      <c r="DZR1880" s="1"/>
      <c r="DZS1880" s="1"/>
      <c r="DZT1880" s="1"/>
      <c r="DZU1880" s="1"/>
      <c r="DZV1880" s="1"/>
      <c r="DZW1880" s="1"/>
      <c r="DZX1880" s="1"/>
      <c r="DZY1880" s="1"/>
      <c r="DZZ1880" s="1"/>
      <c r="EAA1880" s="1"/>
      <c r="EAB1880" s="1"/>
      <c r="EAC1880" s="1"/>
      <c r="EAD1880" s="1"/>
      <c r="EAE1880" s="1"/>
      <c r="EAF1880" s="1"/>
      <c r="EAG1880" s="1"/>
      <c r="EAH1880" s="1"/>
      <c r="EAI1880" s="1"/>
      <c r="EAJ1880" s="1"/>
      <c r="EAK1880" s="1"/>
      <c r="EAL1880" s="1"/>
      <c r="EAM1880" s="1"/>
      <c r="EAN1880" s="1"/>
      <c r="EAO1880" s="1"/>
      <c r="EAP1880" s="1"/>
      <c r="EAQ1880" s="1"/>
      <c r="EAR1880" s="1"/>
      <c r="EAS1880" s="1"/>
      <c r="EAT1880" s="1"/>
      <c r="EAU1880" s="1"/>
      <c r="EAV1880" s="1"/>
      <c r="EAW1880" s="1"/>
      <c r="EAX1880" s="1"/>
      <c r="EAY1880" s="1"/>
      <c r="EAZ1880" s="1"/>
      <c r="EBA1880" s="1"/>
      <c r="EBB1880" s="1"/>
      <c r="EBC1880" s="1"/>
      <c r="EBD1880" s="1"/>
      <c r="EBE1880" s="1"/>
      <c r="EBF1880" s="1"/>
      <c r="EBG1880" s="1"/>
      <c r="EBH1880" s="1"/>
      <c r="EBI1880" s="1"/>
      <c r="EBJ1880" s="1"/>
      <c r="EBK1880" s="1"/>
      <c r="EBL1880" s="1"/>
      <c r="EBM1880" s="1"/>
      <c r="EBN1880" s="1"/>
      <c r="EBO1880" s="1"/>
      <c r="EBP1880" s="1"/>
      <c r="EBQ1880" s="1"/>
      <c r="EBR1880" s="1"/>
      <c r="EBS1880" s="1"/>
      <c r="EBT1880" s="1"/>
      <c r="EBU1880" s="1"/>
      <c r="EBV1880" s="1"/>
      <c r="EBW1880" s="1"/>
      <c r="EBX1880" s="1"/>
      <c r="EBY1880" s="1"/>
      <c r="EBZ1880" s="1"/>
      <c r="ECA1880" s="1"/>
      <c r="ECB1880" s="1"/>
      <c r="ECC1880" s="1"/>
      <c r="ECD1880" s="1"/>
      <c r="ECE1880" s="1"/>
      <c r="ECF1880" s="1"/>
      <c r="ECG1880" s="1"/>
      <c r="ECH1880" s="1"/>
      <c r="ECI1880" s="1"/>
      <c r="ECJ1880" s="1"/>
      <c r="ECK1880" s="1"/>
      <c r="ECL1880" s="1"/>
      <c r="ECM1880" s="1"/>
      <c r="ECN1880" s="1"/>
      <c r="ECO1880" s="1"/>
      <c r="ECP1880" s="1"/>
      <c r="ECQ1880" s="1"/>
      <c r="ECR1880" s="1"/>
      <c r="ECS1880" s="1"/>
      <c r="ECT1880" s="1"/>
      <c r="ECU1880" s="1"/>
      <c r="ECV1880" s="1"/>
      <c r="ECW1880" s="1"/>
      <c r="ECX1880" s="1"/>
      <c r="ECY1880" s="1"/>
      <c r="ECZ1880" s="1"/>
      <c r="EDA1880" s="1"/>
      <c r="EDB1880" s="1"/>
      <c r="EDC1880" s="1"/>
      <c r="EDD1880" s="1"/>
      <c r="EDE1880" s="1"/>
      <c r="EDF1880" s="1"/>
      <c r="EDG1880" s="1"/>
      <c r="EDH1880" s="1"/>
      <c r="EDI1880" s="1"/>
      <c r="EDJ1880" s="1"/>
      <c r="EDK1880" s="1"/>
      <c r="EDL1880" s="1"/>
      <c r="EDM1880" s="1"/>
      <c r="EDN1880" s="1"/>
      <c r="EDO1880" s="1"/>
      <c r="EDP1880" s="1"/>
      <c r="EDQ1880" s="1"/>
      <c r="EDR1880" s="1"/>
      <c r="EDS1880" s="1"/>
      <c r="EDT1880" s="1"/>
      <c r="EDU1880" s="1"/>
      <c r="EDV1880" s="1"/>
      <c r="EDW1880" s="1"/>
      <c r="EDX1880" s="1"/>
      <c r="EDY1880" s="1"/>
      <c r="EDZ1880" s="1"/>
      <c r="EEA1880" s="1"/>
      <c r="EEB1880" s="1"/>
      <c r="EEC1880" s="1"/>
      <c r="EED1880" s="1"/>
      <c r="EEE1880" s="1"/>
      <c r="EEF1880" s="1"/>
      <c r="EEG1880" s="1"/>
      <c r="EEH1880" s="1"/>
      <c r="EEI1880" s="1"/>
      <c r="EEJ1880" s="1"/>
      <c r="EEK1880" s="1"/>
      <c r="EEL1880" s="1"/>
      <c r="EEM1880" s="1"/>
      <c r="EEN1880" s="1"/>
      <c r="EEO1880" s="1"/>
      <c r="EEP1880" s="1"/>
      <c r="EEQ1880" s="1"/>
      <c r="EER1880" s="1"/>
      <c r="EES1880" s="1"/>
      <c r="EET1880" s="1"/>
      <c r="EEU1880" s="1"/>
      <c r="EEV1880" s="1"/>
      <c r="EEW1880" s="1"/>
      <c r="EEX1880" s="1"/>
      <c r="EEY1880" s="1"/>
      <c r="EEZ1880" s="1"/>
      <c r="EFA1880" s="1"/>
      <c r="EFB1880" s="1"/>
      <c r="EFC1880" s="1"/>
      <c r="EFD1880" s="1"/>
      <c r="EFE1880" s="1"/>
      <c r="EFF1880" s="1"/>
      <c r="EFG1880" s="1"/>
      <c r="EFH1880" s="1"/>
      <c r="EFI1880" s="1"/>
      <c r="EFJ1880" s="1"/>
      <c r="EFK1880" s="1"/>
      <c r="EFL1880" s="1"/>
      <c r="EFM1880" s="1"/>
      <c r="EFN1880" s="1"/>
      <c r="EFO1880" s="1"/>
      <c r="EFP1880" s="1"/>
      <c r="EFQ1880" s="1"/>
      <c r="EFR1880" s="1"/>
      <c r="EFS1880" s="1"/>
      <c r="EFT1880" s="1"/>
      <c r="EFU1880" s="1"/>
      <c r="EFV1880" s="1"/>
      <c r="EFW1880" s="1"/>
      <c r="EFX1880" s="1"/>
      <c r="EFY1880" s="1"/>
      <c r="EFZ1880" s="1"/>
      <c r="EGA1880" s="1"/>
      <c r="EGB1880" s="1"/>
      <c r="EGC1880" s="1"/>
      <c r="EGD1880" s="1"/>
      <c r="EGE1880" s="1"/>
      <c r="EGF1880" s="1"/>
      <c r="EGG1880" s="1"/>
      <c r="EGH1880" s="1"/>
      <c r="EGI1880" s="1"/>
      <c r="EGJ1880" s="1"/>
      <c r="EGK1880" s="1"/>
      <c r="EGL1880" s="1"/>
      <c r="EGM1880" s="1"/>
      <c r="EGN1880" s="1"/>
      <c r="EGO1880" s="1"/>
      <c r="EGP1880" s="1"/>
      <c r="EGQ1880" s="1"/>
      <c r="EGR1880" s="1"/>
      <c r="EGS1880" s="1"/>
      <c r="EGT1880" s="1"/>
      <c r="EGU1880" s="1"/>
      <c r="EGV1880" s="1"/>
      <c r="EGW1880" s="1"/>
      <c r="EGX1880" s="1"/>
      <c r="EGY1880" s="1"/>
      <c r="EGZ1880" s="1"/>
      <c r="EHA1880" s="1"/>
      <c r="EHB1880" s="1"/>
      <c r="EHC1880" s="1"/>
      <c r="EHD1880" s="1"/>
      <c r="EHE1880" s="1"/>
      <c r="EHF1880" s="1"/>
      <c r="EHG1880" s="1"/>
      <c r="EHH1880" s="1"/>
      <c r="EHI1880" s="1"/>
      <c r="EHJ1880" s="1"/>
      <c r="EHK1880" s="1"/>
      <c r="EHL1880" s="1"/>
      <c r="EHM1880" s="1"/>
      <c r="EHN1880" s="1"/>
      <c r="EHO1880" s="1"/>
      <c r="EHP1880" s="1"/>
      <c r="EHQ1880" s="1"/>
      <c r="EHR1880" s="1"/>
      <c r="EHS1880" s="1"/>
      <c r="EHT1880" s="1"/>
      <c r="EHU1880" s="1"/>
      <c r="EHV1880" s="1"/>
      <c r="EHW1880" s="1"/>
      <c r="EHX1880" s="1"/>
      <c r="EHY1880" s="1"/>
      <c r="EHZ1880" s="1"/>
      <c r="EIA1880" s="1"/>
      <c r="EIB1880" s="1"/>
      <c r="EIC1880" s="1"/>
      <c r="EID1880" s="1"/>
      <c r="EIE1880" s="1"/>
      <c r="EIF1880" s="1"/>
      <c r="EIG1880" s="1"/>
      <c r="EIH1880" s="1"/>
      <c r="EII1880" s="1"/>
      <c r="EIJ1880" s="1"/>
      <c r="EIK1880" s="1"/>
      <c r="EIL1880" s="1"/>
      <c r="EIM1880" s="1"/>
      <c r="EIN1880" s="1"/>
      <c r="EIO1880" s="1"/>
      <c r="EIP1880" s="1"/>
      <c r="EIQ1880" s="1"/>
      <c r="EIR1880" s="1"/>
      <c r="EIS1880" s="1"/>
      <c r="EIT1880" s="1"/>
      <c r="EIU1880" s="1"/>
      <c r="EIV1880" s="1"/>
      <c r="EIW1880" s="1"/>
      <c r="EIX1880" s="1"/>
      <c r="EIY1880" s="1"/>
      <c r="EIZ1880" s="1"/>
      <c r="EJA1880" s="1"/>
      <c r="EJB1880" s="1"/>
      <c r="EJC1880" s="1"/>
      <c r="EJD1880" s="1"/>
      <c r="EJE1880" s="1"/>
      <c r="EJF1880" s="1"/>
      <c r="EJG1880" s="1"/>
      <c r="EJH1880" s="1"/>
      <c r="EJI1880" s="1"/>
      <c r="EJJ1880" s="1"/>
      <c r="EJK1880" s="1"/>
      <c r="EJL1880" s="1"/>
      <c r="EJM1880" s="1"/>
      <c r="EJN1880" s="1"/>
      <c r="EJO1880" s="1"/>
      <c r="EJP1880" s="1"/>
      <c r="EJQ1880" s="1"/>
      <c r="EJR1880" s="1"/>
      <c r="EJS1880" s="1"/>
      <c r="EJT1880" s="1"/>
      <c r="EJU1880" s="1"/>
      <c r="EJV1880" s="1"/>
      <c r="EJW1880" s="1"/>
      <c r="EJX1880" s="1"/>
      <c r="EJY1880" s="1"/>
      <c r="EJZ1880" s="1"/>
      <c r="EKA1880" s="1"/>
      <c r="EKB1880" s="1"/>
      <c r="EKC1880" s="1"/>
      <c r="EKD1880" s="1"/>
      <c r="EKE1880" s="1"/>
      <c r="EKF1880" s="1"/>
      <c r="EKG1880" s="1"/>
      <c r="EKH1880" s="1"/>
      <c r="EKI1880" s="1"/>
      <c r="EKJ1880" s="1"/>
      <c r="EKK1880" s="1"/>
      <c r="EKL1880" s="1"/>
      <c r="EKM1880" s="1"/>
      <c r="EKN1880" s="1"/>
      <c r="EKO1880" s="1"/>
      <c r="EKP1880" s="1"/>
      <c r="EKQ1880" s="1"/>
      <c r="EKR1880" s="1"/>
      <c r="EKS1880" s="1"/>
      <c r="EKT1880" s="1"/>
      <c r="EKU1880" s="1"/>
      <c r="EKV1880" s="1"/>
      <c r="EKW1880" s="1"/>
      <c r="EKX1880" s="1"/>
      <c r="EKY1880" s="1"/>
      <c r="EKZ1880" s="1"/>
      <c r="ELA1880" s="1"/>
      <c r="ELB1880" s="1"/>
      <c r="ELC1880" s="1"/>
      <c r="ELD1880" s="1"/>
      <c r="ELE1880" s="1"/>
      <c r="ELF1880" s="1"/>
      <c r="ELG1880" s="1"/>
      <c r="ELH1880" s="1"/>
      <c r="ELI1880" s="1"/>
      <c r="ELJ1880" s="1"/>
      <c r="ELK1880" s="1"/>
      <c r="ELL1880" s="1"/>
      <c r="ELM1880" s="1"/>
      <c r="ELN1880" s="1"/>
      <c r="ELO1880" s="1"/>
      <c r="ELP1880" s="1"/>
      <c r="ELQ1880" s="1"/>
      <c r="ELR1880" s="1"/>
      <c r="ELS1880" s="1"/>
      <c r="ELT1880" s="1"/>
      <c r="ELU1880" s="1"/>
      <c r="ELV1880" s="1"/>
      <c r="ELW1880" s="1"/>
      <c r="ELX1880" s="1"/>
      <c r="ELY1880" s="1"/>
      <c r="ELZ1880" s="1"/>
      <c r="EMA1880" s="1"/>
      <c r="EMB1880" s="1"/>
      <c r="EMC1880" s="1"/>
      <c r="EMD1880" s="1"/>
      <c r="EME1880" s="1"/>
      <c r="EMF1880" s="1"/>
      <c r="EMG1880" s="1"/>
      <c r="EMH1880" s="1"/>
      <c r="EMI1880" s="1"/>
      <c r="EMJ1880" s="1"/>
      <c r="EMK1880" s="1"/>
      <c r="EML1880" s="1"/>
      <c r="EMM1880" s="1"/>
      <c r="EMN1880" s="1"/>
      <c r="EMO1880" s="1"/>
      <c r="EMP1880" s="1"/>
      <c r="EMQ1880" s="1"/>
      <c r="EMR1880" s="1"/>
      <c r="EMS1880" s="1"/>
      <c r="EMT1880" s="1"/>
      <c r="EMU1880" s="1"/>
      <c r="EMV1880" s="1"/>
      <c r="EMW1880" s="1"/>
      <c r="EMX1880" s="1"/>
      <c r="EMY1880" s="1"/>
      <c r="EMZ1880" s="1"/>
      <c r="ENA1880" s="1"/>
      <c r="ENB1880" s="1"/>
      <c r="ENC1880" s="1"/>
      <c r="END1880" s="1"/>
      <c r="ENE1880" s="1"/>
      <c r="ENF1880" s="1"/>
      <c r="ENG1880" s="1"/>
      <c r="ENH1880" s="1"/>
      <c r="ENI1880" s="1"/>
      <c r="ENJ1880" s="1"/>
      <c r="ENK1880" s="1"/>
      <c r="ENL1880" s="1"/>
      <c r="ENM1880" s="1"/>
      <c r="ENN1880" s="1"/>
      <c r="ENO1880" s="1"/>
      <c r="ENP1880" s="1"/>
      <c r="ENQ1880" s="1"/>
      <c r="ENR1880" s="1"/>
      <c r="ENS1880" s="1"/>
      <c r="ENT1880" s="1"/>
      <c r="ENU1880" s="1"/>
      <c r="ENV1880" s="1"/>
      <c r="ENW1880" s="1"/>
      <c r="ENX1880" s="1"/>
      <c r="ENY1880" s="1"/>
      <c r="ENZ1880" s="1"/>
      <c r="EOA1880" s="1"/>
      <c r="EOB1880" s="1"/>
      <c r="EOC1880" s="1"/>
      <c r="EOD1880" s="1"/>
      <c r="EOE1880" s="1"/>
      <c r="EOF1880" s="1"/>
      <c r="EOG1880" s="1"/>
      <c r="EOH1880" s="1"/>
      <c r="EOI1880" s="1"/>
      <c r="EOJ1880" s="1"/>
      <c r="EOK1880" s="1"/>
      <c r="EOL1880" s="1"/>
      <c r="EOM1880" s="1"/>
      <c r="EON1880" s="1"/>
      <c r="EOO1880" s="1"/>
      <c r="EOP1880" s="1"/>
      <c r="EOQ1880" s="1"/>
      <c r="EOR1880" s="1"/>
      <c r="EOS1880" s="1"/>
      <c r="EOT1880" s="1"/>
      <c r="EOU1880" s="1"/>
      <c r="EOV1880" s="1"/>
      <c r="EOW1880" s="1"/>
      <c r="EOX1880" s="1"/>
      <c r="EOY1880" s="1"/>
      <c r="EOZ1880" s="1"/>
      <c r="EPA1880" s="1"/>
      <c r="EPB1880" s="1"/>
      <c r="EPC1880" s="1"/>
      <c r="EPD1880" s="1"/>
      <c r="EPE1880" s="1"/>
      <c r="EPF1880" s="1"/>
      <c r="EPG1880" s="1"/>
      <c r="EPH1880" s="1"/>
      <c r="EPI1880" s="1"/>
      <c r="EPJ1880" s="1"/>
      <c r="EPK1880" s="1"/>
      <c r="EPL1880" s="1"/>
      <c r="EPM1880" s="1"/>
      <c r="EPN1880" s="1"/>
      <c r="EPO1880" s="1"/>
      <c r="EPP1880" s="1"/>
      <c r="EPQ1880" s="1"/>
      <c r="EPR1880" s="1"/>
      <c r="EPS1880" s="1"/>
      <c r="EPT1880" s="1"/>
      <c r="EPU1880" s="1"/>
      <c r="EPV1880" s="1"/>
      <c r="EPW1880" s="1"/>
      <c r="EPX1880" s="1"/>
      <c r="EPY1880" s="1"/>
      <c r="EPZ1880" s="1"/>
      <c r="EQA1880" s="1"/>
      <c r="EQB1880" s="1"/>
      <c r="EQC1880" s="1"/>
      <c r="EQD1880" s="1"/>
      <c r="EQE1880" s="1"/>
      <c r="EQF1880" s="1"/>
      <c r="EQG1880" s="1"/>
      <c r="EQH1880" s="1"/>
      <c r="EQI1880" s="1"/>
      <c r="EQJ1880" s="1"/>
      <c r="EQK1880" s="1"/>
      <c r="EQL1880" s="1"/>
      <c r="EQM1880" s="1"/>
      <c r="EQN1880" s="1"/>
      <c r="EQO1880" s="1"/>
      <c r="EQP1880" s="1"/>
      <c r="EQQ1880" s="1"/>
      <c r="EQR1880" s="1"/>
      <c r="EQS1880" s="1"/>
      <c r="EQT1880" s="1"/>
      <c r="EQU1880" s="1"/>
      <c r="EQV1880" s="1"/>
      <c r="EQW1880" s="1"/>
      <c r="EQX1880" s="1"/>
      <c r="EQY1880" s="1"/>
      <c r="EQZ1880" s="1"/>
      <c r="ERA1880" s="1"/>
      <c r="ERB1880" s="1"/>
      <c r="ERC1880" s="1"/>
      <c r="ERD1880" s="1"/>
      <c r="ERE1880" s="1"/>
      <c r="ERF1880" s="1"/>
      <c r="ERG1880" s="1"/>
      <c r="ERH1880" s="1"/>
      <c r="ERI1880" s="1"/>
      <c r="ERJ1880" s="1"/>
      <c r="ERK1880" s="1"/>
      <c r="ERL1880" s="1"/>
      <c r="ERM1880" s="1"/>
      <c r="ERN1880" s="1"/>
      <c r="ERO1880" s="1"/>
      <c r="ERP1880" s="1"/>
      <c r="ERQ1880" s="1"/>
      <c r="ERR1880" s="1"/>
      <c r="ERS1880" s="1"/>
      <c r="ERT1880" s="1"/>
      <c r="ERU1880" s="1"/>
      <c r="ERV1880" s="1"/>
      <c r="ERW1880" s="1"/>
      <c r="ERX1880" s="1"/>
      <c r="ERY1880" s="1"/>
      <c r="ERZ1880" s="1"/>
      <c r="ESA1880" s="1"/>
      <c r="ESB1880" s="1"/>
      <c r="ESC1880" s="1"/>
      <c r="ESD1880" s="1"/>
      <c r="ESE1880" s="1"/>
      <c r="ESF1880" s="1"/>
      <c r="ESG1880" s="1"/>
      <c r="ESH1880" s="1"/>
      <c r="ESI1880" s="1"/>
      <c r="ESJ1880" s="1"/>
      <c r="ESK1880" s="1"/>
      <c r="ESL1880" s="1"/>
      <c r="ESM1880" s="1"/>
      <c r="ESN1880" s="1"/>
      <c r="ESO1880" s="1"/>
      <c r="ESP1880" s="1"/>
      <c r="ESQ1880" s="1"/>
      <c r="ESR1880" s="1"/>
      <c r="ESS1880" s="1"/>
      <c r="EST1880" s="1"/>
      <c r="ESU1880" s="1"/>
      <c r="ESV1880" s="1"/>
      <c r="ESW1880" s="1"/>
      <c r="ESX1880" s="1"/>
      <c r="ESY1880" s="1"/>
      <c r="ESZ1880" s="1"/>
      <c r="ETA1880" s="1"/>
      <c r="ETB1880" s="1"/>
      <c r="ETC1880" s="1"/>
      <c r="ETD1880" s="1"/>
      <c r="ETE1880" s="1"/>
      <c r="ETF1880" s="1"/>
      <c r="ETG1880" s="1"/>
      <c r="ETH1880" s="1"/>
      <c r="ETI1880" s="1"/>
      <c r="ETJ1880" s="1"/>
      <c r="ETK1880" s="1"/>
      <c r="ETL1880" s="1"/>
      <c r="ETM1880" s="1"/>
      <c r="ETN1880" s="1"/>
      <c r="ETO1880" s="1"/>
      <c r="ETP1880" s="1"/>
      <c r="ETQ1880" s="1"/>
      <c r="ETR1880" s="1"/>
      <c r="ETS1880" s="1"/>
      <c r="ETT1880" s="1"/>
      <c r="ETU1880" s="1"/>
      <c r="ETV1880" s="1"/>
      <c r="ETW1880" s="1"/>
      <c r="ETX1880" s="1"/>
      <c r="ETY1880" s="1"/>
      <c r="ETZ1880" s="1"/>
      <c r="EUA1880" s="1"/>
      <c r="EUB1880" s="1"/>
      <c r="EUC1880" s="1"/>
      <c r="EUD1880" s="1"/>
      <c r="EUE1880" s="1"/>
      <c r="EUF1880" s="1"/>
      <c r="EUG1880" s="1"/>
      <c r="EUH1880" s="1"/>
      <c r="EUI1880" s="1"/>
      <c r="EUJ1880" s="1"/>
      <c r="EUK1880" s="1"/>
      <c r="EUL1880" s="1"/>
      <c r="EUM1880" s="1"/>
      <c r="EUN1880" s="1"/>
      <c r="EUO1880" s="1"/>
      <c r="EUP1880" s="1"/>
      <c r="EUQ1880" s="1"/>
      <c r="EUR1880" s="1"/>
      <c r="EUS1880" s="1"/>
      <c r="EUT1880" s="1"/>
      <c r="EUU1880" s="1"/>
      <c r="EUV1880" s="1"/>
      <c r="EUW1880" s="1"/>
      <c r="EUX1880" s="1"/>
      <c r="EUY1880" s="1"/>
      <c r="EUZ1880" s="1"/>
      <c r="EVA1880" s="1"/>
      <c r="EVB1880" s="1"/>
      <c r="EVC1880" s="1"/>
      <c r="EVD1880" s="1"/>
      <c r="EVE1880" s="1"/>
      <c r="EVF1880" s="1"/>
      <c r="EVG1880" s="1"/>
      <c r="EVH1880" s="1"/>
      <c r="EVI1880" s="1"/>
      <c r="EVJ1880" s="1"/>
      <c r="EVK1880" s="1"/>
      <c r="EVL1880" s="1"/>
      <c r="EVM1880" s="1"/>
      <c r="EVN1880" s="1"/>
      <c r="EVO1880" s="1"/>
      <c r="EVP1880" s="1"/>
      <c r="EVQ1880" s="1"/>
      <c r="EVR1880" s="1"/>
      <c r="EVS1880" s="1"/>
      <c r="EVT1880" s="1"/>
      <c r="EVU1880" s="1"/>
      <c r="EVV1880" s="1"/>
      <c r="EVW1880" s="1"/>
      <c r="EVX1880" s="1"/>
      <c r="EVY1880" s="1"/>
      <c r="EVZ1880" s="1"/>
      <c r="EWA1880" s="1"/>
      <c r="EWB1880" s="1"/>
      <c r="EWC1880" s="1"/>
      <c r="EWD1880" s="1"/>
      <c r="EWE1880" s="1"/>
      <c r="EWF1880" s="1"/>
      <c r="EWG1880" s="1"/>
      <c r="EWH1880" s="1"/>
      <c r="EWI1880" s="1"/>
      <c r="EWJ1880" s="1"/>
      <c r="EWK1880" s="1"/>
      <c r="EWL1880" s="1"/>
      <c r="EWM1880" s="1"/>
      <c r="EWN1880" s="1"/>
      <c r="EWO1880" s="1"/>
      <c r="EWP1880" s="1"/>
      <c r="EWQ1880" s="1"/>
      <c r="EWR1880" s="1"/>
      <c r="EWS1880" s="1"/>
      <c r="EWT1880" s="1"/>
      <c r="EWU1880" s="1"/>
      <c r="EWV1880" s="1"/>
      <c r="EWW1880" s="1"/>
      <c r="EWX1880" s="1"/>
      <c r="EWY1880" s="1"/>
      <c r="EWZ1880" s="1"/>
      <c r="EXA1880" s="1"/>
      <c r="EXB1880" s="1"/>
      <c r="EXC1880" s="1"/>
      <c r="EXD1880" s="1"/>
      <c r="EXE1880" s="1"/>
      <c r="EXF1880" s="1"/>
      <c r="EXG1880" s="1"/>
      <c r="EXH1880" s="1"/>
      <c r="EXI1880" s="1"/>
      <c r="EXJ1880" s="1"/>
      <c r="EXK1880" s="1"/>
      <c r="EXL1880" s="1"/>
      <c r="EXM1880" s="1"/>
      <c r="EXN1880" s="1"/>
      <c r="EXO1880" s="1"/>
      <c r="EXP1880" s="1"/>
      <c r="EXQ1880" s="1"/>
      <c r="EXR1880" s="1"/>
      <c r="EXS1880" s="1"/>
      <c r="EXT1880" s="1"/>
      <c r="EXU1880" s="1"/>
      <c r="EXV1880" s="1"/>
      <c r="EXW1880" s="1"/>
      <c r="EXX1880" s="1"/>
      <c r="EXY1880" s="1"/>
      <c r="EXZ1880" s="1"/>
      <c r="EYA1880" s="1"/>
      <c r="EYB1880" s="1"/>
      <c r="EYC1880" s="1"/>
      <c r="EYD1880" s="1"/>
      <c r="EYE1880" s="1"/>
      <c r="EYF1880" s="1"/>
      <c r="EYG1880" s="1"/>
      <c r="EYH1880" s="1"/>
      <c r="EYI1880" s="1"/>
      <c r="EYJ1880" s="1"/>
      <c r="EYK1880" s="1"/>
      <c r="EYL1880" s="1"/>
      <c r="EYM1880" s="1"/>
      <c r="EYN1880" s="1"/>
      <c r="EYO1880" s="1"/>
      <c r="EYP1880" s="1"/>
      <c r="EYQ1880" s="1"/>
      <c r="EYR1880" s="1"/>
      <c r="EYS1880" s="1"/>
      <c r="EYT1880" s="1"/>
      <c r="EYU1880" s="1"/>
      <c r="EYV1880" s="1"/>
      <c r="EYW1880" s="1"/>
      <c r="EYX1880" s="1"/>
      <c r="EYY1880" s="1"/>
      <c r="EYZ1880" s="1"/>
      <c r="EZA1880" s="1"/>
      <c r="EZB1880" s="1"/>
      <c r="EZC1880" s="1"/>
      <c r="EZD1880" s="1"/>
      <c r="EZE1880" s="1"/>
      <c r="EZF1880" s="1"/>
      <c r="EZG1880" s="1"/>
      <c r="EZH1880" s="1"/>
      <c r="EZI1880" s="1"/>
      <c r="EZJ1880" s="1"/>
      <c r="EZK1880" s="1"/>
      <c r="EZL1880" s="1"/>
      <c r="EZM1880" s="1"/>
      <c r="EZN1880" s="1"/>
      <c r="EZO1880" s="1"/>
      <c r="EZP1880" s="1"/>
      <c r="EZQ1880" s="1"/>
      <c r="EZR1880" s="1"/>
      <c r="EZS1880" s="1"/>
      <c r="EZT1880" s="1"/>
      <c r="EZU1880" s="1"/>
      <c r="EZV1880" s="1"/>
      <c r="EZW1880" s="1"/>
      <c r="EZX1880" s="1"/>
      <c r="EZY1880" s="1"/>
      <c r="EZZ1880" s="1"/>
      <c r="FAA1880" s="1"/>
      <c r="FAB1880" s="1"/>
      <c r="FAC1880" s="1"/>
      <c r="FAD1880" s="1"/>
      <c r="FAE1880" s="1"/>
      <c r="FAF1880" s="1"/>
      <c r="FAG1880" s="1"/>
      <c r="FAH1880" s="1"/>
      <c r="FAI1880" s="1"/>
      <c r="FAJ1880" s="1"/>
      <c r="FAK1880" s="1"/>
      <c r="FAL1880" s="1"/>
      <c r="FAM1880" s="1"/>
      <c r="FAN1880" s="1"/>
      <c r="FAO1880" s="1"/>
      <c r="FAP1880" s="1"/>
      <c r="FAQ1880" s="1"/>
      <c r="FAR1880" s="1"/>
      <c r="FAS1880" s="1"/>
      <c r="FAT1880" s="1"/>
      <c r="FAU1880" s="1"/>
      <c r="FAV1880" s="1"/>
      <c r="FAW1880" s="1"/>
      <c r="FAX1880" s="1"/>
      <c r="FAY1880" s="1"/>
      <c r="FAZ1880" s="1"/>
      <c r="FBA1880" s="1"/>
      <c r="FBB1880" s="1"/>
      <c r="FBC1880" s="1"/>
      <c r="FBD1880" s="1"/>
      <c r="FBE1880" s="1"/>
      <c r="FBF1880" s="1"/>
      <c r="FBG1880" s="1"/>
      <c r="FBH1880" s="1"/>
      <c r="FBI1880" s="1"/>
      <c r="FBJ1880" s="1"/>
      <c r="FBK1880" s="1"/>
      <c r="FBL1880" s="1"/>
      <c r="FBM1880" s="1"/>
      <c r="FBN1880" s="1"/>
      <c r="FBO1880" s="1"/>
      <c r="FBP1880" s="1"/>
      <c r="FBQ1880" s="1"/>
      <c r="FBR1880" s="1"/>
      <c r="FBS1880" s="1"/>
      <c r="FBT1880" s="1"/>
      <c r="FBU1880" s="1"/>
      <c r="FBV1880" s="1"/>
      <c r="FBW1880" s="1"/>
      <c r="FBX1880" s="1"/>
      <c r="FBY1880" s="1"/>
      <c r="FBZ1880" s="1"/>
      <c r="FCA1880" s="1"/>
      <c r="FCB1880" s="1"/>
      <c r="FCC1880" s="1"/>
      <c r="FCD1880" s="1"/>
      <c r="FCE1880" s="1"/>
      <c r="FCF1880" s="1"/>
      <c r="FCG1880" s="1"/>
      <c r="FCH1880" s="1"/>
      <c r="FCI1880" s="1"/>
      <c r="FCJ1880" s="1"/>
      <c r="FCK1880" s="1"/>
      <c r="FCL1880" s="1"/>
      <c r="FCM1880" s="1"/>
      <c r="FCN1880" s="1"/>
      <c r="FCO1880" s="1"/>
      <c r="FCP1880" s="1"/>
      <c r="FCQ1880" s="1"/>
      <c r="FCR1880" s="1"/>
      <c r="FCS1880" s="1"/>
      <c r="FCT1880" s="1"/>
      <c r="FCU1880" s="1"/>
      <c r="FCV1880" s="1"/>
      <c r="FCW1880" s="1"/>
      <c r="FCX1880" s="1"/>
      <c r="FCY1880" s="1"/>
      <c r="FCZ1880" s="1"/>
      <c r="FDA1880" s="1"/>
      <c r="FDB1880" s="1"/>
      <c r="FDC1880" s="1"/>
      <c r="FDD1880" s="1"/>
      <c r="FDE1880" s="1"/>
      <c r="FDF1880" s="1"/>
      <c r="FDG1880" s="1"/>
      <c r="FDH1880" s="1"/>
      <c r="FDI1880" s="1"/>
      <c r="FDJ1880" s="1"/>
      <c r="FDK1880" s="1"/>
      <c r="FDL1880" s="1"/>
      <c r="FDM1880" s="1"/>
      <c r="FDN1880" s="1"/>
      <c r="FDO1880" s="1"/>
      <c r="FDP1880" s="1"/>
      <c r="FDQ1880" s="1"/>
      <c r="FDR1880" s="1"/>
      <c r="FDS1880" s="1"/>
      <c r="FDT1880" s="1"/>
      <c r="FDU1880" s="1"/>
      <c r="FDV1880" s="1"/>
      <c r="FDW1880" s="1"/>
      <c r="FDX1880" s="1"/>
      <c r="FDY1880" s="1"/>
      <c r="FDZ1880" s="1"/>
      <c r="FEA1880" s="1"/>
      <c r="FEB1880" s="1"/>
      <c r="FEC1880" s="1"/>
      <c r="FED1880" s="1"/>
      <c r="FEE1880" s="1"/>
      <c r="FEF1880" s="1"/>
      <c r="FEG1880" s="1"/>
      <c r="FEH1880" s="1"/>
      <c r="FEI1880" s="1"/>
      <c r="FEJ1880" s="1"/>
      <c r="FEK1880" s="1"/>
      <c r="FEL1880" s="1"/>
      <c r="FEM1880" s="1"/>
      <c r="FEN1880" s="1"/>
      <c r="FEO1880" s="1"/>
      <c r="FEP1880" s="1"/>
      <c r="FEQ1880" s="1"/>
      <c r="FER1880" s="1"/>
      <c r="FES1880" s="1"/>
      <c r="FET1880" s="1"/>
      <c r="FEU1880" s="1"/>
      <c r="FEV1880" s="1"/>
      <c r="FEW1880" s="1"/>
      <c r="FEX1880" s="1"/>
      <c r="FEY1880" s="1"/>
      <c r="FEZ1880" s="1"/>
      <c r="FFA1880" s="1"/>
      <c r="FFB1880" s="1"/>
      <c r="FFC1880" s="1"/>
      <c r="FFD1880" s="1"/>
      <c r="FFE1880" s="1"/>
      <c r="FFF1880" s="1"/>
      <c r="FFG1880" s="1"/>
      <c r="FFH1880" s="1"/>
      <c r="FFI1880" s="1"/>
      <c r="FFJ1880" s="1"/>
      <c r="FFK1880" s="1"/>
      <c r="FFL1880" s="1"/>
      <c r="FFM1880" s="1"/>
      <c r="FFN1880" s="1"/>
      <c r="FFO1880" s="1"/>
      <c r="FFP1880" s="1"/>
      <c r="FFQ1880" s="1"/>
      <c r="FFR1880" s="1"/>
      <c r="FFS1880" s="1"/>
      <c r="FFT1880" s="1"/>
      <c r="FFU1880" s="1"/>
      <c r="FFV1880" s="1"/>
      <c r="FFW1880" s="1"/>
      <c r="FFX1880" s="1"/>
      <c r="FFY1880" s="1"/>
      <c r="FFZ1880" s="1"/>
      <c r="FGA1880" s="1"/>
      <c r="FGB1880" s="1"/>
      <c r="FGC1880" s="1"/>
      <c r="FGD1880" s="1"/>
      <c r="FGE1880" s="1"/>
      <c r="FGF1880" s="1"/>
      <c r="FGG1880" s="1"/>
      <c r="FGH1880" s="1"/>
      <c r="FGI1880" s="1"/>
      <c r="FGJ1880" s="1"/>
      <c r="FGK1880" s="1"/>
      <c r="FGL1880" s="1"/>
      <c r="FGM1880" s="1"/>
      <c r="FGN1880" s="1"/>
      <c r="FGO1880" s="1"/>
      <c r="FGP1880" s="1"/>
      <c r="FGQ1880" s="1"/>
      <c r="FGR1880" s="1"/>
      <c r="FGS1880" s="1"/>
      <c r="FGT1880" s="1"/>
      <c r="FGU1880" s="1"/>
      <c r="FGV1880" s="1"/>
      <c r="FGW1880" s="1"/>
      <c r="FGX1880" s="1"/>
      <c r="FGY1880" s="1"/>
      <c r="FGZ1880" s="1"/>
      <c r="FHA1880" s="1"/>
      <c r="FHB1880" s="1"/>
      <c r="FHC1880" s="1"/>
      <c r="FHD1880" s="1"/>
      <c r="FHE1880" s="1"/>
      <c r="FHF1880" s="1"/>
      <c r="FHG1880" s="1"/>
      <c r="FHH1880" s="1"/>
      <c r="FHI1880" s="1"/>
      <c r="FHJ1880" s="1"/>
      <c r="FHK1880" s="1"/>
      <c r="FHL1880" s="1"/>
      <c r="FHM1880" s="1"/>
      <c r="FHN1880" s="1"/>
      <c r="FHO1880" s="1"/>
      <c r="FHP1880" s="1"/>
      <c r="FHQ1880" s="1"/>
      <c r="FHR1880" s="1"/>
      <c r="FHS1880" s="1"/>
      <c r="FHT1880" s="1"/>
      <c r="FHU1880" s="1"/>
      <c r="FHV1880" s="1"/>
      <c r="FHW1880" s="1"/>
      <c r="FHX1880" s="1"/>
      <c r="FHY1880" s="1"/>
      <c r="FHZ1880" s="1"/>
      <c r="FIA1880" s="1"/>
      <c r="FIB1880" s="1"/>
      <c r="FIC1880" s="1"/>
      <c r="FID1880" s="1"/>
      <c r="FIE1880" s="1"/>
      <c r="FIF1880" s="1"/>
      <c r="FIG1880" s="1"/>
      <c r="FIH1880" s="1"/>
      <c r="FII1880" s="1"/>
      <c r="FIJ1880" s="1"/>
      <c r="FIK1880" s="1"/>
      <c r="FIL1880" s="1"/>
      <c r="FIM1880" s="1"/>
      <c r="FIN1880" s="1"/>
      <c r="FIO1880" s="1"/>
      <c r="FIP1880" s="1"/>
      <c r="FIQ1880" s="1"/>
      <c r="FIR1880" s="1"/>
      <c r="FIS1880" s="1"/>
      <c r="FIT1880" s="1"/>
      <c r="FIU1880" s="1"/>
      <c r="FIV1880" s="1"/>
      <c r="FIW1880" s="1"/>
      <c r="FIX1880" s="1"/>
      <c r="FIY1880" s="1"/>
      <c r="FIZ1880" s="1"/>
      <c r="FJA1880" s="1"/>
      <c r="FJB1880" s="1"/>
      <c r="FJC1880" s="1"/>
      <c r="FJD1880" s="1"/>
      <c r="FJE1880" s="1"/>
      <c r="FJF1880" s="1"/>
      <c r="FJG1880" s="1"/>
      <c r="FJH1880" s="1"/>
      <c r="FJI1880" s="1"/>
      <c r="FJJ1880" s="1"/>
      <c r="FJK1880" s="1"/>
      <c r="FJL1880" s="1"/>
      <c r="FJM1880" s="1"/>
      <c r="FJN1880" s="1"/>
      <c r="FJO1880" s="1"/>
      <c r="FJP1880" s="1"/>
      <c r="FJQ1880" s="1"/>
      <c r="FJR1880" s="1"/>
      <c r="FJS1880" s="1"/>
      <c r="FJT1880" s="1"/>
      <c r="FJU1880" s="1"/>
      <c r="FJV1880" s="1"/>
      <c r="FJW1880" s="1"/>
      <c r="FJX1880" s="1"/>
      <c r="FJY1880" s="1"/>
      <c r="FJZ1880" s="1"/>
      <c r="FKA1880" s="1"/>
      <c r="FKB1880" s="1"/>
      <c r="FKC1880" s="1"/>
      <c r="FKD1880" s="1"/>
      <c r="FKE1880" s="1"/>
      <c r="FKF1880" s="1"/>
      <c r="FKG1880" s="1"/>
      <c r="FKH1880" s="1"/>
      <c r="FKI1880" s="1"/>
      <c r="FKJ1880" s="1"/>
      <c r="FKK1880" s="1"/>
      <c r="FKL1880" s="1"/>
      <c r="FKM1880" s="1"/>
      <c r="FKN1880" s="1"/>
      <c r="FKO1880" s="1"/>
      <c r="FKP1880" s="1"/>
      <c r="FKQ1880" s="1"/>
      <c r="FKR1880" s="1"/>
      <c r="FKS1880" s="1"/>
      <c r="FKT1880" s="1"/>
      <c r="FKU1880" s="1"/>
      <c r="FKV1880" s="1"/>
      <c r="FKW1880" s="1"/>
      <c r="FKX1880" s="1"/>
      <c r="FKY1880" s="1"/>
      <c r="FKZ1880" s="1"/>
      <c r="FLA1880" s="1"/>
      <c r="FLB1880" s="1"/>
      <c r="FLC1880" s="1"/>
      <c r="FLD1880" s="1"/>
      <c r="FLE1880" s="1"/>
      <c r="FLF1880" s="1"/>
      <c r="FLG1880" s="1"/>
      <c r="FLH1880" s="1"/>
      <c r="FLI1880" s="1"/>
      <c r="FLJ1880" s="1"/>
      <c r="FLK1880" s="1"/>
      <c r="FLL1880" s="1"/>
      <c r="FLM1880" s="1"/>
      <c r="FLN1880" s="1"/>
      <c r="FLO1880" s="1"/>
      <c r="FLP1880" s="1"/>
      <c r="FLQ1880" s="1"/>
      <c r="FLR1880" s="1"/>
      <c r="FLS1880" s="1"/>
      <c r="FLT1880" s="1"/>
      <c r="FLU1880" s="1"/>
      <c r="FLV1880" s="1"/>
      <c r="FLW1880" s="1"/>
      <c r="FLX1880" s="1"/>
      <c r="FLY1880" s="1"/>
      <c r="FLZ1880" s="1"/>
      <c r="FMA1880" s="1"/>
      <c r="FMB1880" s="1"/>
      <c r="FMC1880" s="1"/>
      <c r="FMD1880" s="1"/>
      <c r="FME1880" s="1"/>
      <c r="FMF1880" s="1"/>
      <c r="FMG1880" s="1"/>
      <c r="FMH1880" s="1"/>
      <c r="FMI1880" s="1"/>
      <c r="FMJ1880" s="1"/>
      <c r="FMK1880" s="1"/>
      <c r="FML1880" s="1"/>
      <c r="FMM1880" s="1"/>
      <c r="FMN1880" s="1"/>
      <c r="FMO1880" s="1"/>
      <c r="FMP1880" s="1"/>
      <c r="FMQ1880" s="1"/>
      <c r="FMR1880" s="1"/>
      <c r="FMS1880" s="1"/>
      <c r="FMT1880" s="1"/>
      <c r="FMU1880" s="1"/>
      <c r="FMV1880" s="1"/>
      <c r="FMW1880" s="1"/>
      <c r="FMX1880" s="1"/>
      <c r="FMY1880" s="1"/>
      <c r="FMZ1880" s="1"/>
      <c r="FNA1880" s="1"/>
      <c r="FNB1880" s="1"/>
      <c r="FNC1880" s="1"/>
      <c r="FND1880" s="1"/>
      <c r="FNE1880" s="1"/>
      <c r="FNF1880" s="1"/>
      <c r="FNG1880" s="1"/>
      <c r="FNH1880" s="1"/>
      <c r="FNI1880" s="1"/>
      <c r="FNJ1880" s="1"/>
      <c r="FNK1880" s="1"/>
      <c r="FNL1880" s="1"/>
      <c r="FNM1880" s="1"/>
      <c r="FNN1880" s="1"/>
      <c r="FNO1880" s="1"/>
      <c r="FNP1880" s="1"/>
      <c r="FNQ1880" s="1"/>
      <c r="FNR1880" s="1"/>
      <c r="FNS1880" s="1"/>
      <c r="FNT1880" s="1"/>
      <c r="FNU1880" s="1"/>
      <c r="FNV1880" s="1"/>
      <c r="FNW1880" s="1"/>
      <c r="FNX1880" s="1"/>
      <c r="FNY1880" s="1"/>
      <c r="FNZ1880" s="1"/>
      <c r="FOA1880" s="1"/>
      <c r="FOB1880" s="1"/>
      <c r="FOC1880" s="1"/>
      <c r="FOD1880" s="1"/>
      <c r="FOE1880" s="1"/>
      <c r="FOF1880" s="1"/>
      <c r="FOG1880" s="1"/>
      <c r="FOH1880" s="1"/>
      <c r="FOI1880" s="1"/>
      <c r="FOJ1880" s="1"/>
      <c r="FOK1880" s="1"/>
      <c r="FOL1880" s="1"/>
      <c r="FOM1880" s="1"/>
      <c r="FON1880" s="1"/>
      <c r="FOO1880" s="1"/>
      <c r="FOP1880" s="1"/>
      <c r="FOQ1880" s="1"/>
      <c r="FOR1880" s="1"/>
      <c r="FOS1880" s="1"/>
      <c r="FOT1880" s="1"/>
      <c r="FOU1880" s="1"/>
      <c r="FOV1880" s="1"/>
      <c r="FOW1880" s="1"/>
      <c r="FOX1880" s="1"/>
      <c r="FOY1880" s="1"/>
      <c r="FOZ1880" s="1"/>
      <c r="FPA1880" s="1"/>
      <c r="FPB1880" s="1"/>
      <c r="FPC1880" s="1"/>
      <c r="FPD1880" s="1"/>
      <c r="FPE1880" s="1"/>
      <c r="FPF1880" s="1"/>
      <c r="FPG1880" s="1"/>
      <c r="FPH1880" s="1"/>
      <c r="FPI1880" s="1"/>
      <c r="FPJ1880" s="1"/>
      <c r="FPK1880" s="1"/>
      <c r="FPL1880" s="1"/>
      <c r="FPM1880" s="1"/>
      <c r="FPN1880" s="1"/>
      <c r="FPO1880" s="1"/>
      <c r="FPP1880" s="1"/>
      <c r="FPQ1880" s="1"/>
      <c r="FPR1880" s="1"/>
      <c r="FPS1880" s="1"/>
      <c r="FPT1880" s="1"/>
      <c r="FPU1880" s="1"/>
      <c r="FPV1880" s="1"/>
      <c r="FPW1880" s="1"/>
      <c r="FPX1880" s="1"/>
      <c r="FPY1880" s="1"/>
      <c r="FPZ1880" s="1"/>
      <c r="FQA1880" s="1"/>
      <c r="FQB1880" s="1"/>
      <c r="FQC1880" s="1"/>
      <c r="FQD1880" s="1"/>
      <c r="FQE1880" s="1"/>
      <c r="FQF1880" s="1"/>
      <c r="FQG1880" s="1"/>
      <c r="FQH1880" s="1"/>
      <c r="FQI1880" s="1"/>
      <c r="FQJ1880" s="1"/>
      <c r="FQK1880" s="1"/>
      <c r="FQL1880" s="1"/>
      <c r="FQM1880" s="1"/>
      <c r="FQN1880" s="1"/>
      <c r="FQO1880" s="1"/>
      <c r="FQP1880" s="1"/>
      <c r="FQQ1880" s="1"/>
      <c r="FQR1880" s="1"/>
      <c r="FQS1880" s="1"/>
      <c r="FQT1880" s="1"/>
      <c r="FQU1880" s="1"/>
      <c r="FQV1880" s="1"/>
      <c r="FQW1880" s="1"/>
      <c r="FQX1880" s="1"/>
      <c r="FQY1880" s="1"/>
      <c r="FQZ1880" s="1"/>
      <c r="FRA1880" s="1"/>
      <c r="FRB1880" s="1"/>
      <c r="FRC1880" s="1"/>
      <c r="FRD1880" s="1"/>
      <c r="FRE1880" s="1"/>
      <c r="FRF1880" s="1"/>
      <c r="FRG1880" s="1"/>
      <c r="FRH1880" s="1"/>
      <c r="FRI1880" s="1"/>
      <c r="FRJ1880" s="1"/>
      <c r="FRK1880" s="1"/>
      <c r="FRL1880" s="1"/>
      <c r="FRM1880" s="1"/>
      <c r="FRN1880" s="1"/>
      <c r="FRO1880" s="1"/>
      <c r="FRP1880" s="1"/>
      <c r="FRQ1880" s="1"/>
      <c r="FRR1880" s="1"/>
      <c r="FRS1880" s="1"/>
      <c r="FRT1880" s="1"/>
      <c r="FRU1880" s="1"/>
      <c r="FRV1880" s="1"/>
      <c r="FRW1880" s="1"/>
      <c r="FRX1880" s="1"/>
      <c r="FRY1880" s="1"/>
      <c r="FRZ1880" s="1"/>
      <c r="FSA1880" s="1"/>
      <c r="FSB1880" s="1"/>
      <c r="FSC1880" s="1"/>
      <c r="FSD1880" s="1"/>
      <c r="FSE1880" s="1"/>
      <c r="FSF1880" s="1"/>
      <c r="FSG1880" s="1"/>
      <c r="FSH1880" s="1"/>
      <c r="FSI1880" s="1"/>
      <c r="FSJ1880" s="1"/>
      <c r="FSK1880" s="1"/>
      <c r="FSL1880" s="1"/>
      <c r="FSM1880" s="1"/>
      <c r="FSN1880" s="1"/>
      <c r="FSO1880" s="1"/>
      <c r="FSP1880" s="1"/>
      <c r="FSQ1880" s="1"/>
      <c r="FSR1880" s="1"/>
      <c r="FSS1880" s="1"/>
      <c r="FST1880" s="1"/>
      <c r="FSU1880" s="1"/>
      <c r="FSV1880" s="1"/>
      <c r="FSW1880" s="1"/>
      <c r="FSX1880" s="1"/>
      <c r="FSY1880" s="1"/>
      <c r="FSZ1880" s="1"/>
      <c r="FTA1880" s="1"/>
      <c r="FTB1880" s="1"/>
      <c r="FTC1880" s="1"/>
      <c r="FTD1880" s="1"/>
      <c r="FTE1880" s="1"/>
      <c r="FTF1880" s="1"/>
      <c r="FTG1880" s="1"/>
      <c r="FTH1880" s="1"/>
      <c r="FTI1880" s="1"/>
      <c r="FTJ1880" s="1"/>
      <c r="FTK1880" s="1"/>
      <c r="FTL1880" s="1"/>
      <c r="FTM1880" s="1"/>
      <c r="FTN1880" s="1"/>
      <c r="FTO1880" s="1"/>
      <c r="FTP1880" s="1"/>
      <c r="FTQ1880" s="1"/>
      <c r="FTR1880" s="1"/>
      <c r="FTS1880" s="1"/>
      <c r="FTT1880" s="1"/>
      <c r="FTU1880" s="1"/>
      <c r="FTV1880" s="1"/>
      <c r="FTW1880" s="1"/>
      <c r="FTX1880" s="1"/>
      <c r="FTY1880" s="1"/>
      <c r="FTZ1880" s="1"/>
      <c r="FUA1880" s="1"/>
      <c r="FUB1880" s="1"/>
      <c r="FUC1880" s="1"/>
      <c r="FUD1880" s="1"/>
      <c r="FUE1880" s="1"/>
      <c r="FUF1880" s="1"/>
      <c r="FUG1880" s="1"/>
      <c r="FUH1880" s="1"/>
      <c r="FUI1880" s="1"/>
      <c r="FUJ1880" s="1"/>
      <c r="FUK1880" s="1"/>
      <c r="FUL1880" s="1"/>
      <c r="FUM1880" s="1"/>
      <c r="FUN1880" s="1"/>
      <c r="FUO1880" s="1"/>
      <c r="FUP1880" s="1"/>
      <c r="FUQ1880" s="1"/>
      <c r="FUR1880" s="1"/>
      <c r="FUS1880" s="1"/>
      <c r="FUT1880" s="1"/>
      <c r="FUU1880" s="1"/>
      <c r="FUV1880" s="1"/>
      <c r="FUW1880" s="1"/>
      <c r="FUX1880" s="1"/>
      <c r="FUY1880" s="1"/>
      <c r="FUZ1880" s="1"/>
      <c r="FVA1880" s="1"/>
      <c r="FVB1880" s="1"/>
      <c r="FVC1880" s="1"/>
      <c r="FVD1880" s="1"/>
      <c r="FVE1880" s="1"/>
      <c r="FVF1880" s="1"/>
      <c r="FVG1880" s="1"/>
      <c r="FVH1880" s="1"/>
      <c r="FVI1880" s="1"/>
      <c r="FVJ1880" s="1"/>
      <c r="FVK1880" s="1"/>
      <c r="FVL1880" s="1"/>
      <c r="FVM1880" s="1"/>
      <c r="FVN1880" s="1"/>
      <c r="FVO1880" s="1"/>
      <c r="FVP1880" s="1"/>
      <c r="FVQ1880" s="1"/>
      <c r="FVR1880" s="1"/>
      <c r="FVS1880" s="1"/>
      <c r="FVT1880" s="1"/>
      <c r="FVU1880" s="1"/>
      <c r="FVV1880" s="1"/>
      <c r="FVW1880" s="1"/>
      <c r="FVX1880" s="1"/>
      <c r="FVY1880" s="1"/>
      <c r="FVZ1880" s="1"/>
      <c r="FWA1880" s="1"/>
      <c r="FWB1880" s="1"/>
      <c r="FWC1880" s="1"/>
      <c r="FWD1880" s="1"/>
      <c r="FWE1880" s="1"/>
      <c r="FWF1880" s="1"/>
      <c r="FWG1880" s="1"/>
      <c r="FWH1880" s="1"/>
      <c r="FWI1880" s="1"/>
      <c r="FWJ1880" s="1"/>
      <c r="FWK1880" s="1"/>
      <c r="FWL1880" s="1"/>
      <c r="FWM1880" s="1"/>
      <c r="FWN1880" s="1"/>
      <c r="FWO1880" s="1"/>
      <c r="FWP1880" s="1"/>
      <c r="FWQ1880" s="1"/>
      <c r="FWR1880" s="1"/>
      <c r="FWS1880" s="1"/>
      <c r="FWT1880" s="1"/>
      <c r="FWU1880" s="1"/>
      <c r="FWV1880" s="1"/>
      <c r="FWW1880" s="1"/>
      <c r="FWX1880" s="1"/>
      <c r="FWY1880" s="1"/>
      <c r="FWZ1880" s="1"/>
      <c r="FXA1880" s="1"/>
      <c r="FXB1880" s="1"/>
      <c r="FXC1880" s="1"/>
      <c r="FXD1880" s="1"/>
      <c r="FXE1880" s="1"/>
      <c r="FXF1880" s="1"/>
      <c r="FXG1880" s="1"/>
      <c r="FXH1880" s="1"/>
      <c r="FXI1880" s="1"/>
      <c r="FXJ1880" s="1"/>
      <c r="FXK1880" s="1"/>
      <c r="FXL1880" s="1"/>
      <c r="FXM1880" s="1"/>
      <c r="FXN1880" s="1"/>
      <c r="FXO1880" s="1"/>
      <c r="FXP1880" s="1"/>
      <c r="FXQ1880" s="1"/>
      <c r="FXR1880" s="1"/>
      <c r="FXS1880" s="1"/>
      <c r="FXT1880" s="1"/>
      <c r="FXU1880" s="1"/>
      <c r="FXV1880" s="1"/>
      <c r="FXW1880" s="1"/>
      <c r="FXX1880" s="1"/>
      <c r="FXY1880" s="1"/>
      <c r="FXZ1880" s="1"/>
      <c r="FYA1880" s="1"/>
      <c r="FYB1880" s="1"/>
      <c r="FYC1880" s="1"/>
      <c r="FYD1880" s="1"/>
      <c r="FYE1880" s="1"/>
      <c r="FYF1880" s="1"/>
      <c r="FYG1880" s="1"/>
      <c r="FYH1880" s="1"/>
      <c r="FYI1880" s="1"/>
      <c r="FYJ1880" s="1"/>
      <c r="FYK1880" s="1"/>
      <c r="FYL1880" s="1"/>
      <c r="FYM1880" s="1"/>
      <c r="FYN1880" s="1"/>
      <c r="FYO1880" s="1"/>
      <c r="FYP1880" s="1"/>
      <c r="FYQ1880" s="1"/>
      <c r="FYR1880" s="1"/>
      <c r="FYS1880" s="1"/>
      <c r="FYT1880" s="1"/>
      <c r="FYU1880" s="1"/>
      <c r="FYV1880" s="1"/>
      <c r="FYW1880" s="1"/>
      <c r="FYX1880" s="1"/>
      <c r="FYY1880" s="1"/>
      <c r="FYZ1880" s="1"/>
      <c r="FZA1880" s="1"/>
      <c r="FZB1880" s="1"/>
      <c r="FZC1880" s="1"/>
      <c r="FZD1880" s="1"/>
      <c r="FZE1880" s="1"/>
      <c r="FZF1880" s="1"/>
      <c r="FZG1880" s="1"/>
      <c r="FZH1880" s="1"/>
      <c r="FZI1880" s="1"/>
      <c r="FZJ1880" s="1"/>
      <c r="FZK1880" s="1"/>
      <c r="FZL1880" s="1"/>
      <c r="FZM1880" s="1"/>
      <c r="FZN1880" s="1"/>
      <c r="FZO1880" s="1"/>
      <c r="FZP1880" s="1"/>
      <c r="FZQ1880" s="1"/>
      <c r="FZR1880" s="1"/>
      <c r="FZS1880" s="1"/>
      <c r="FZT1880" s="1"/>
      <c r="FZU1880" s="1"/>
      <c r="FZV1880" s="1"/>
      <c r="FZW1880" s="1"/>
      <c r="FZX1880" s="1"/>
      <c r="FZY1880" s="1"/>
      <c r="FZZ1880" s="1"/>
      <c r="GAA1880" s="1"/>
      <c r="GAB1880" s="1"/>
      <c r="GAC1880" s="1"/>
      <c r="GAD1880" s="1"/>
      <c r="GAE1880" s="1"/>
      <c r="GAF1880" s="1"/>
      <c r="GAG1880" s="1"/>
      <c r="GAH1880" s="1"/>
      <c r="GAI1880" s="1"/>
      <c r="GAJ1880" s="1"/>
      <c r="GAK1880" s="1"/>
      <c r="GAL1880" s="1"/>
      <c r="GAM1880" s="1"/>
      <c r="GAN1880" s="1"/>
      <c r="GAO1880" s="1"/>
      <c r="GAP1880" s="1"/>
      <c r="GAQ1880" s="1"/>
      <c r="GAR1880" s="1"/>
      <c r="GAS1880" s="1"/>
      <c r="GAT1880" s="1"/>
      <c r="GAU1880" s="1"/>
      <c r="GAV1880" s="1"/>
      <c r="GAW1880" s="1"/>
      <c r="GAX1880" s="1"/>
      <c r="GAY1880" s="1"/>
      <c r="GAZ1880" s="1"/>
      <c r="GBA1880" s="1"/>
      <c r="GBB1880" s="1"/>
      <c r="GBC1880" s="1"/>
      <c r="GBD1880" s="1"/>
      <c r="GBE1880" s="1"/>
      <c r="GBF1880" s="1"/>
      <c r="GBG1880" s="1"/>
      <c r="GBH1880" s="1"/>
      <c r="GBI1880" s="1"/>
      <c r="GBJ1880" s="1"/>
      <c r="GBK1880" s="1"/>
      <c r="GBL1880" s="1"/>
      <c r="GBM1880" s="1"/>
      <c r="GBN1880" s="1"/>
      <c r="GBO1880" s="1"/>
      <c r="GBP1880" s="1"/>
      <c r="GBQ1880" s="1"/>
      <c r="GBR1880" s="1"/>
      <c r="GBS1880" s="1"/>
      <c r="GBT1880" s="1"/>
      <c r="GBU1880" s="1"/>
      <c r="GBV1880" s="1"/>
      <c r="GBW1880" s="1"/>
      <c r="GBX1880" s="1"/>
      <c r="GBY1880" s="1"/>
      <c r="GBZ1880" s="1"/>
      <c r="GCA1880" s="1"/>
      <c r="GCB1880" s="1"/>
      <c r="GCC1880" s="1"/>
      <c r="GCD1880" s="1"/>
      <c r="GCE1880" s="1"/>
      <c r="GCF1880" s="1"/>
      <c r="GCG1880" s="1"/>
      <c r="GCH1880" s="1"/>
      <c r="GCI1880" s="1"/>
      <c r="GCJ1880" s="1"/>
      <c r="GCK1880" s="1"/>
      <c r="GCL1880" s="1"/>
      <c r="GCM1880" s="1"/>
      <c r="GCN1880" s="1"/>
      <c r="GCO1880" s="1"/>
      <c r="GCP1880" s="1"/>
      <c r="GCQ1880" s="1"/>
      <c r="GCR1880" s="1"/>
      <c r="GCS1880" s="1"/>
      <c r="GCT1880" s="1"/>
      <c r="GCU1880" s="1"/>
      <c r="GCV1880" s="1"/>
      <c r="GCW1880" s="1"/>
      <c r="GCX1880" s="1"/>
      <c r="GCY1880" s="1"/>
      <c r="GCZ1880" s="1"/>
      <c r="GDA1880" s="1"/>
      <c r="GDB1880" s="1"/>
      <c r="GDC1880" s="1"/>
      <c r="GDD1880" s="1"/>
      <c r="GDE1880" s="1"/>
      <c r="GDF1880" s="1"/>
      <c r="GDG1880" s="1"/>
      <c r="GDH1880" s="1"/>
      <c r="GDI1880" s="1"/>
      <c r="GDJ1880" s="1"/>
      <c r="GDK1880" s="1"/>
      <c r="GDL1880" s="1"/>
      <c r="GDM1880" s="1"/>
      <c r="GDN1880" s="1"/>
      <c r="GDO1880" s="1"/>
      <c r="GDP1880" s="1"/>
      <c r="GDQ1880" s="1"/>
      <c r="GDR1880" s="1"/>
      <c r="GDS1880" s="1"/>
      <c r="GDT1880" s="1"/>
      <c r="GDU1880" s="1"/>
      <c r="GDV1880" s="1"/>
      <c r="GDW1880" s="1"/>
      <c r="GDX1880" s="1"/>
      <c r="GDY1880" s="1"/>
      <c r="GDZ1880" s="1"/>
      <c r="GEA1880" s="1"/>
      <c r="GEB1880" s="1"/>
      <c r="GEC1880" s="1"/>
      <c r="GED1880" s="1"/>
      <c r="GEE1880" s="1"/>
      <c r="GEF1880" s="1"/>
      <c r="GEG1880" s="1"/>
      <c r="GEH1880" s="1"/>
      <c r="GEI1880" s="1"/>
      <c r="GEJ1880" s="1"/>
      <c r="GEK1880" s="1"/>
      <c r="GEL1880" s="1"/>
      <c r="GEM1880" s="1"/>
      <c r="GEN1880" s="1"/>
      <c r="GEO1880" s="1"/>
      <c r="GEP1880" s="1"/>
      <c r="GEQ1880" s="1"/>
      <c r="GER1880" s="1"/>
      <c r="GES1880" s="1"/>
      <c r="GET1880" s="1"/>
      <c r="GEU1880" s="1"/>
      <c r="GEV1880" s="1"/>
      <c r="GEW1880" s="1"/>
      <c r="GEX1880" s="1"/>
      <c r="GEY1880" s="1"/>
      <c r="GEZ1880" s="1"/>
      <c r="GFA1880" s="1"/>
      <c r="GFB1880" s="1"/>
      <c r="GFC1880" s="1"/>
      <c r="GFD1880" s="1"/>
      <c r="GFE1880" s="1"/>
      <c r="GFF1880" s="1"/>
      <c r="GFG1880" s="1"/>
      <c r="GFH1880" s="1"/>
      <c r="GFI1880" s="1"/>
      <c r="GFJ1880" s="1"/>
      <c r="GFK1880" s="1"/>
      <c r="GFL1880" s="1"/>
      <c r="GFM1880" s="1"/>
      <c r="GFN1880" s="1"/>
      <c r="GFO1880" s="1"/>
      <c r="GFP1880" s="1"/>
      <c r="GFQ1880" s="1"/>
      <c r="GFR1880" s="1"/>
      <c r="GFS1880" s="1"/>
      <c r="GFT1880" s="1"/>
      <c r="GFU1880" s="1"/>
      <c r="GFV1880" s="1"/>
      <c r="GFW1880" s="1"/>
      <c r="GFX1880" s="1"/>
      <c r="GFY1880" s="1"/>
      <c r="GFZ1880" s="1"/>
      <c r="GGA1880" s="1"/>
      <c r="GGB1880" s="1"/>
      <c r="GGC1880" s="1"/>
      <c r="GGD1880" s="1"/>
      <c r="GGE1880" s="1"/>
      <c r="GGF1880" s="1"/>
      <c r="GGG1880" s="1"/>
      <c r="GGH1880" s="1"/>
      <c r="GGI1880" s="1"/>
      <c r="GGJ1880" s="1"/>
      <c r="GGK1880" s="1"/>
      <c r="GGL1880" s="1"/>
      <c r="GGM1880" s="1"/>
      <c r="GGN1880" s="1"/>
      <c r="GGO1880" s="1"/>
      <c r="GGP1880" s="1"/>
      <c r="GGQ1880" s="1"/>
      <c r="GGR1880" s="1"/>
      <c r="GGS1880" s="1"/>
      <c r="GGT1880" s="1"/>
      <c r="GGU1880" s="1"/>
      <c r="GGV1880" s="1"/>
      <c r="GGW1880" s="1"/>
      <c r="GGX1880" s="1"/>
      <c r="GGY1880" s="1"/>
      <c r="GGZ1880" s="1"/>
      <c r="GHA1880" s="1"/>
      <c r="GHB1880" s="1"/>
      <c r="GHC1880" s="1"/>
      <c r="GHD1880" s="1"/>
      <c r="GHE1880" s="1"/>
      <c r="GHF1880" s="1"/>
      <c r="GHG1880" s="1"/>
      <c r="GHH1880" s="1"/>
      <c r="GHI1880" s="1"/>
      <c r="GHJ1880" s="1"/>
      <c r="GHK1880" s="1"/>
      <c r="GHL1880" s="1"/>
      <c r="GHM1880" s="1"/>
      <c r="GHN1880" s="1"/>
      <c r="GHO1880" s="1"/>
      <c r="GHP1880" s="1"/>
      <c r="GHQ1880" s="1"/>
      <c r="GHR1880" s="1"/>
      <c r="GHS1880" s="1"/>
      <c r="GHT1880" s="1"/>
      <c r="GHU1880" s="1"/>
      <c r="GHV1880" s="1"/>
      <c r="GHW1880" s="1"/>
      <c r="GHX1880" s="1"/>
      <c r="GHY1880" s="1"/>
      <c r="GHZ1880" s="1"/>
      <c r="GIA1880" s="1"/>
      <c r="GIB1880" s="1"/>
      <c r="GIC1880" s="1"/>
      <c r="GID1880" s="1"/>
      <c r="GIE1880" s="1"/>
      <c r="GIF1880" s="1"/>
      <c r="GIG1880" s="1"/>
      <c r="GIH1880" s="1"/>
      <c r="GII1880" s="1"/>
      <c r="GIJ1880" s="1"/>
      <c r="GIK1880" s="1"/>
      <c r="GIL1880" s="1"/>
      <c r="GIM1880" s="1"/>
      <c r="GIN1880" s="1"/>
      <c r="GIO1880" s="1"/>
      <c r="GIP1880" s="1"/>
      <c r="GIQ1880" s="1"/>
      <c r="GIR1880" s="1"/>
      <c r="GIS1880" s="1"/>
      <c r="GIT1880" s="1"/>
      <c r="GIU1880" s="1"/>
      <c r="GIV1880" s="1"/>
      <c r="GIW1880" s="1"/>
      <c r="GIX1880" s="1"/>
      <c r="GIY1880" s="1"/>
      <c r="GIZ1880" s="1"/>
      <c r="GJA1880" s="1"/>
      <c r="GJB1880" s="1"/>
      <c r="GJC1880" s="1"/>
      <c r="GJD1880" s="1"/>
      <c r="GJE1880" s="1"/>
      <c r="GJF1880" s="1"/>
      <c r="GJG1880" s="1"/>
      <c r="GJH1880" s="1"/>
      <c r="GJI1880" s="1"/>
      <c r="GJJ1880" s="1"/>
      <c r="GJK1880" s="1"/>
      <c r="GJL1880" s="1"/>
      <c r="GJM1880" s="1"/>
      <c r="GJN1880" s="1"/>
      <c r="GJO1880" s="1"/>
      <c r="GJP1880" s="1"/>
      <c r="GJQ1880" s="1"/>
      <c r="GJR1880" s="1"/>
      <c r="GJS1880" s="1"/>
      <c r="GJT1880" s="1"/>
      <c r="GJU1880" s="1"/>
      <c r="GJV1880" s="1"/>
      <c r="GJW1880" s="1"/>
      <c r="GJX1880" s="1"/>
      <c r="GJY1880" s="1"/>
      <c r="GJZ1880" s="1"/>
      <c r="GKA1880" s="1"/>
      <c r="GKB1880" s="1"/>
      <c r="GKC1880" s="1"/>
      <c r="GKD1880" s="1"/>
      <c r="GKE1880" s="1"/>
      <c r="GKF1880" s="1"/>
      <c r="GKG1880" s="1"/>
      <c r="GKH1880" s="1"/>
      <c r="GKI1880" s="1"/>
      <c r="GKJ1880" s="1"/>
      <c r="GKK1880" s="1"/>
      <c r="GKL1880" s="1"/>
      <c r="GKM1880" s="1"/>
      <c r="GKN1880" s="1"/>
      <c r="GKO1880" s="1"/>
      <c r="GKP1880" s="1"/>
      <c r="GKQ1880" s="1"/>
      <c r="GKR1880" s="1"/>
      <c r="GKS1880" s="1"/>
      <c r="GKT1880" s="1"/>
      <c r="GKU1880" s="1"/>
      <c r="GKV1880" s="1"/>
      <c r="GKW1880" s="1"/>
      <c r="GKX1880" s="1"/>
      <c r="GKY1880" s="1"/>
      <c r="GKZ1880" s="1"/>
      <c r="GLA1880" s="1"/>
      <c r="GLB1880" s="1"/>
      <c r="GLC1880" s="1"/>
      <c r="GLD1880" s="1"/>
      <c r="GLE1880" s="1"/>
      <c r="GLF1880" s="1"/>
      <c r="GLG1880" s="1"/>
      <c r="GLH1880" s="1"/>
      <c r="GLI1880" s="1"/>
      <c r="GLJ1880" s="1"/>
      <c r="GLK1880" s="1"/>
      <c r="GLL1880" s="1"/>
      <c r="GLM1880" s="1"/>
      <c r="GLN1880" s="1"/>
      <c r="GLO1880" s="1"/>
      <c r="GLP1880" s="1"/>
      <c r="GLQ1880" s="1"/>
      <c r="GLR1880" s="1"/>
      <c r="GLS1880" s="1"/>
      <c r="GLT1880" s="1"/>
      <c r="GLU1880" s="1"/>
      <c r="GLV1880" s="1"/>
      <c r="GLW1880" s="1"/>
      <c r="GLX1880" s="1"/>
      <c r="GLY1880" s="1"/>
      <c r="GLZ1880" s="1"/>
      <c r="GMA1880" s="1"/>
      <c r="GMB1880" s="1"/>
      <c r="GMC1880" s="1"/>
      <c r="GMD1880" s="1"/>
      <c r="GME1880" s="1"/>
      <c r="GMF1880" s="1"/>
      <c r="GMG1880" s="1"/>
      <c r="GMH1880" s="1"/>
      <c r="GMI1880" s="1"/>
      <c r="GMJ1880" s="1"/>
      <c r="GMK1880" s="1"/>
      <c r="GML1880" s="1"/>
      <c r="GMM1880" s="1"/>
      <c r="GMN1880" s="1"/>
      <c r="GMO1880" s="1"/>
      <c r="GMP1880" s="1"/>
      <c r="GMQ1880" s="1"/>
      <c r="GMR1880" s="1"/>
      <c r="GMS1880" s="1"/>
      <c r="GMT1880" s="1"/>
      <c r="GMU1880" s="1"/>
      <c r="GMV1880" s="1"/>
      <c r="GMW1880" s="1"/>
      <c r="GMX1880" s="1"/>
      <c r="GMY1880" s="1"/>
      <c r="GMZ1880" s="1"/>
      <c r="GNA1880" s="1"/>
      <c r="GNB1880" s="1"/>
      <c r="GNC1880" s="1"/>
      <c r="GND1880" s="1"/>
      <c r="GNE1880" s="1"/>
      <c r="GNF1880" s="1"/>
      <c r="GNG1880" s="1"/>
      <c r="GNH1880" s="1"/>
      <c r="GNI1880" s="1"/>
      <c r="GNJ1880" s="1"/>
      <c r="GNK1880" s="1"/>
      <c r="GNL1880" s="1"/>
      <c r="GNM1880" s="1"/>
      <c r="GNN1880" s="1"/>
      <c r="GNO1880" s="1"/>
      <c r="GNP1880" s="1"/>
      <c r="GNQ1880" s="1"/>
      <c r="GNR1880" s="1"/>
      <c r="GNS1880" s="1"/>
      <c r="GNT1880" s="1"/>
      <c r="GNU1880" s="1"/>
      <c r="GNV1880" s="1"/>
      <c r="GNW1880" s="1"/>
      <c r="GNX1880" s="1"/>
      <c r="GNY1880" s="1"/>
      <c r="GNZ1880" s="1"/>
      <c r="GOA1880" s="1"/>
      <c r="GOB1880" s="1"/>
      <c r="GOC1880" s="1"/>
      <c r="GOD1880" s="1"/>
      <c r="GOE1880" s="1"/>
      <c r="GOF1880" s="1"/>
      <c r="GOG1880" s="1"/>
      <c r="GOH1880" s="1"/>
      <c r="GOI1880" s="1"/>
      <c r="GOJ1880" s="1"/>
      <c r="GOK1880" s="1"/>
      <c r="GOL1880" s="1"/>
      <c r="GOM1880" s="1"/>
      <c r="GON1880" s="1"/>
      <c r="GOO1880" s="1"/>
      <c r="GOP1880" s="1"/>
      <c r="GOQ1880" s="1"/>
      <c r="GOR1880" s="1"/>
      <c r="GOS1880" s="1"/>
      <c r="GOT1880" s="1"/>
      <c r="GOU1880" s="1"/>
      <c r="GOV1880" s="1"/>
      <c r="GOW1880" s="1"/>
      <c r="GOX1880" s="1"/>
      <c r="GOY1880" s="1"/>
      <c r="GOZ1880" s="1"/>
      <c r="GPA1880" s="1"/>
      <c r="GPB1880" s="1"/>
      <c r="GPC1880" s="1"/>
      <c r="GPD1880" s="1"/>
      <c r="GPE1880" s="1"/>
      <c r="GPF1880" s="1"/>
      <c r="GPG1880" s="1"/>
      <c r="GPH1880" s="1"/>
      <c r="GPI1880" s="1"/>
      <c r="GPJ1880" s="1"/>
      <c r="GPK1880" s="1"/>
      <c r="GPL1880" s="1"/>
      <c r="GPM1880" s="1"/>
      <c r="GPN1880" s="1"/>
      <c r="GPO1880" s="1"/>
      <c r="GPP1880" s="1"/>
      <c r="GPQ1880" s="1"/>
      <c r="GPR1880" s="1"/>
      <c r="GPS1880" s="1"/>
      <c r="GPT1880" s="1"/>
      <c r="GPU1880" s="1"/>
      <c r="GPV1880" s="1"/>
      <c r="GPW1880" s="1"/>
      <c r="GPX1880" s="1"/>
      <c r="GPY1880" s="1"/>
      <c r="GPZ1880" s="1"/>
      <c r="GQA1880" s="1"/>
      <c r="GQB1880" s="1"/>
      <c r="GQC1880" s="1"/>
      <c r="GQD1880" s="1"/>
      <c r="GQE1880" s="1"/>
      <c r="GQF1880" s="1"/>
      <c r="GQG1880" s="1"/>
      <c r="GQH1880" s="1"/>
      <c r="GQI1880" s="1"/>
      <c r="GQJ1880" s="1"/>
      <c r="GQK1880" s="1"/>
      <c r="GQL1880" s="1"/>
      <c r="GQM1880" s="1"/>
      <c r="GQN1880" s="1"/>
      <c r="GQO1880" s="1"/>
      <c r="GQP1880" s="1"/>
      <c r="GQQ1880" s="1"/>
      <c r="GQR1880" s="1"/>
      <c r="GQS1880" s="1"/>
      <c r="GQT1880" s="1"/>
      <c r="GQU1880" s="1"/>
      <c r="GQV1880" s="1"/>
      <c r="GQW1880" s="1"/>
      <c r="GQX1880" s="1"/>
      <c r="GQY1880" s="1"/>
      <c r="GQZ1880" s="1"/>
      <c r="GRA1880" s="1"/>
      <c r="GRB1880" s="1"/>
      <c r="GRC1880" s="1"/>
      <c r="GRD1880" s="1"/>
      <c r="GRE1880" s="1"/>
      <c r="GRF1880" s="1"/>
      <c r="GRG1880" s="1"/>
      <c r="GRH1880" s="1"/>
      <c r="GRI1880" s="1"/>
      <c r="GRJ1880" s="1"/>
      <c r="GRK1880" s="1"/>
      <c r="GRL1880" s="1"/>
      <c r="GRM1880" s="1"/>
      <c r="GRN1880" s="1"/>
      <c r="GRO1880" s="1"/>
      <c r="GRP1880" s="1"/>
      <c r="GRQ1880" s="1"/>
      <c r="GRR1880" s="1"/>
      <c r="GRS1880" s="1"/>
      <c r="GRT1880" s="1"/>
      <c r="GRU1880" s="1"/>
      <c r="GRV1880" s="1"/>
      <c r="GRW1880" s="1"/>
      <c r="GRX1880" s="1"/>
      <c r="GRY1880" s="1"/>
      <c r="GRZ1880" s="1"/>
      <c r="GSA1880" s="1"/>
      <c r="GSB1880" s="1"/>
      <c r="GSC1880" s="1"/>
      <c r="GSD1880" s="1"/>
      <c r="GSE1880" s="1"/>
      <c r="GSF1880" s="1"/>
      <c r="GSG1880" s="1"/>
      <c r="GSH1880" s="1"/>
      <c r="GSI1880" s="1"/>
      <c r="GSJ1880" s="1"/>
      <c r="GSK1880" s="1"/>
      <c r="GSL1880" s="1"/>
      <c r="GSM1880" s="1"/>
      <c r="GSN1880" s="1"/>
      <c r="GSO1880" s="1"/>
      <c r="GSP1880" s="1"/>
      <c r="GSQ1880" s="1"/>
      <c r="GSR1880" s="1"/>
      <c r="GSS1880" s="1"/>
      <c r="GST1880" s="1"/>
      <c r="GSU1880" s="1"/>
      <c r="GSV1880" s="1"/>
      <c r="GSW1880" s="1"/>
      <c r="GSX1880" s="1"/>
      <c r="GSY1880" s="1"/>
      <c r="GSZ1880" s="1"/>
      <c r="GTA1880" s="1"/>
      <c r="GTB1880" s="1"/>
      <c r="GTC1880" s="1"/>
      <c r="GTD1880" s="1"/>
      <c r="GTE1880" s="1"/>
      <c r="GTF1880" s="1"/>
      <c r="GTG1880" s="1"/>
      <c r="GTH1880" s="1"/>
      <c r="GTI1880" s="1"/>
      <c r="GTJ1880" s="1"/>
      <c r="GTK1880" s="1"/>
      <c r="GTL1880" s="1"/>
      <c r="GTM1880" s="1"/>
      <c r="GTN1880" s="1"/>
      <c r="GTO1880" s="1"/>
      <c r="GTP1880" s="1"/>
      <c r="GTQ1880" s="1"/>
      <c r="GTR1880" s="1"/>
      <c r="GTS1880" s="1"/>
      <c r="GTT1880" s="1"/>
      <c r="GTU1880" s="1"/>
      <c r="GTV1880" s="1"/>
      <c r="GTW1880" s="1"/>
      <c r="GTX1880" s="1"/>
      <c r="GTY1880" s="1"/>
      <c r="GTZ1880" s="1"/>
      <c r="GUA1880" s="1"/>
      <c r="GUB1880" s="1"/>
      <c r="GUC1880" s="1"/>
      <c r="GUD1880" s="1"/>
      <c r="GUE1880" s="1"/>
      <c r="GUF1880" s="1"/>
      <c r="GUG1880" s="1"/>
      <c r="GUH1880" s="1"/>
      <c r="GUI1880" s="1"/>
      <c r="GUJ1880" s="1"/>
      <c r="GUK1880" s="1"/>
      <c r="GUL1880" s="1"/>
      <c r="GUM1880" s="1"/>
      <c r="GUN1880" s="1"/>
      <c r="GUO1880" s="1"/>
      <c r="GUP1880" s="1"/>
      <c r="GUQ1880" s="1"/>
      <c r="GUR1880" s="1"/>
      <c r="GUS1880" s="1"/>
      <c r="GUT1880" s="1"/>
      <c r="GUU1880" s="1"/>
      <c r="GUV1880" s="1"/>
      <c r="GUW1880" s="1"/>
      <c r="GUX1880" s="1"/>
      <c r="GUY1880" s="1"/>
      <c r="GUZ1880" s="1"/>
      <c r="GVA1880" s="1"/>
      <c r="GVB1880" s="1"/>
      <c r="GVC1880" s="1"/>
      <c r="GVD1880" s="1"/>
      <c r="GVE1880" s="1"/>
      <c r="GVF1880" s="1"/>
      <c r="GVG1880" s="1"/>
      <c r="GVH1880" s="1"/>
      <c r="GVI1880" s="1"/>
      <c r="GVJ1880" s="1"/>
      <c r="GVK1880" s="1"/>
      <c r="GVL1880" s="1"/>
      <c r="GVM1880" s="1"/>
      <c r="GVN1880" s="1"/>
      <c r="GVO1880" s="1"/>
      <c r="GVP1880" s="1"/>
      <c r="GVQ1880" s="1"/>
      <c r="GVR1880" s="1"/>
      <c r="GVS1880" s="1"/>
      <c r="GVT1880" s="1"/>
      <c r="GVU1880" s="1"/>
      <c r="GVV1880" s="1"/>
      <c r="GVW1880" s="1"/>
      <c r="GVX1880" s="1"/>
      <c r="GVY1880" s="1"/>
      <c r="GVZ1880" s="1"/>
      <c r="GWA1880" s="1"/>
      <c r="GWB1880" s="1"/>
      <c r="GWC1880" s="1"/>
      <c r="GWD1880" s="1"/>
      <c r="GWE1880" s="1"/>
      <c r="GWF1880" s="1"/>
      <c r="GWG1880" s="1"/>
      <c r="GWH1880" s="1"/>
      <c r="GWI1880" s="1"/>
      <c r="GWJ1880" s="1"/>
      <c r="GWK1880" s="1"/>
      <c r="GWL1880" s="1"/>
      <c r="GWM1880" s="1"/>
      <c r="GWN1880" s="1"/>
      <c r="GWO1880" s="1"/>
      <c r="GWP1880" s="1"/>
      <c r="GWQ1880" s="1"/>
      <c r="GWR1880" s="1"/>
      <c r="GWS1880" s="1"/>
      <c r="GWT1880" s="1"/>
      <c r="GWU1880" s="1"/>
      <c r="GWV1880" s="1"/>
      <c r="GWW1880" s="1"/>
      <c r="GWX1880" s="1"/>
      <c r="GWY1880" s="1"/>
      <c r="GWZ1880" s="1"/>
      <c r="GXA1880" s="1"/>
      <c r="GXB1880" s="1"/>
      <c r="GXC1880" s="1"/>
      <c r="GXD1880" s="1"/>
      <c r="GXE1880" s="1"/>
      <c r="GXF1880" s="1"/>
      <c r="GXG1880" s="1"/>
      <c r="GXH1880" s="1"/>
      <c r="GXI1880" s="1"/>
      <c r="GXJ1880" s="1"/>
      <c r="GXK1880" s="1"/>
      <c r="GXL1880" s="1"/>
      <c r="GXM1880" s="1"/>
      <c r="GXN1880" s="1"/>
      <c r="GXO1880" s="1"/>
      <c r="GXP1880" s="1"/>
      <c r="GXQ1880" s="1"/>
      <c r="GXR1880" s="1"/>
      <c r="GXS1880" s="1"/>
      <c r="GXT1880" s="1"/>
      <c r="GXU1880" s="1"/>
      <c r="GXV1880" s="1"/>
      <c r="GXW1880" s="1"/>
      <c r="GXX1880" s="1"/>
      <c r="GXY1880" s="1"/>
      <c r="GXZ1880" s="1"/>
      <c r="GYA1880" s="1"/>
      <c r="GYB1880" s="1"/>
      <c r="GYC1880" s="1"/>
      <c r="GYD1880" s="1"/>
      <c r="GYE1880" s="1"/>
      <c r="GYF1880" s="1"/>
      <c r="GYG1880" s="1"/>
      <c r="GYH1880" s="1"/>
      <c r="GYI1880" s="1"/>
      <c r="GYJ1880" s="1"/>
      <c r="GYK1880" s="1"/>
      <c r="GYL1880" s="1"/>
      <c r="GYM1880" s="1"/>
      <c r="GYN1880" s="1"/>
      <c r="GYO1880" s="1"/>
      <c r="GYP1880" s="1"/>
      <c r="GYQ1880" s="1"/>
      <c r="GYR1880" s="1"/>
      <c r="GYS1880" s="1"/>
      <c r="GYT1880" s="1"/>
      <c r="GYU1880" s="1"/>
      <c r="GYV1880" s="1"/>
      <c r="GYW1880" s="1"/>
      <c r="GYX1880" s="1"/>
      <c r="GYY1880" s="1"/>
      <c r="GYZ1880" s="1"/>
      <c r="GZA1880" s="1"/>
      <c r="GZB1880" s="1"/>
      <c r="GZC1880" s="1"/>
      <c r="GZD1880" s="1"/>
      <c r="GZE1880" s="1"/>
      <c r="GZF1880" s="1"/>
      <c r="GZG1880" s="1"/>
      <c r="GZH1880" s="1"/>
      <c r="GZI1880" s="1"/>
      <c r="GZJ1880" s="1"/>
      <c r="GZK1880" s="1"/>
      <c r="GZL1880" s="1"/>
      <c r="GZM1880" s="1"/>
      <c r="GZN1880" s="1"/>
      <c r="GZO1880" s="1"/>
      <c r="GZP1880" s="1"/>
      <c r="GZQ1880" s="1"/>
      <c r="GZR1880" s="1"/>
      <c r="GZS1880" s="1"/>
      <c r="GZT1880" s="1"/>
      <c r="GZU1880" s="1"/>
      <c r="GZV1880" s="1"/>
      <c r="GZW1880" s="1"/>
      <c r="GZX1880" s="1"/>
      <c r="GZY1880" s="1"/>
      <c r="GZZ1880" s="1"/>
      <c r="HAA1880" s="1"/>
      <c r="HAB1880" s="1"/>
      <c r="HAC1880" s="1"/>
      <c r="HAD1880" s="1"/>
      <c r="HAE1880" s="1"/>
      <c r="HAF1880" s="1"/>
      <c r="HAG1880" s="1"/>
      <c r="HAH1880" s="1"/>
      <c r="HAI1880" s="1"/>
      <c r="HAJ1880" s="1"/>
      <c r="HAK1880" s="1"/>
      <c r="HAL1880" s="1"/>
      <c r="HAM1880" s="1"/>
      <c r="HAN1880" s="1"/>
      <c r="HAO1880" s="1"/>
      <c r="HAP1880" s="1"/>
      <c r="HAQ1880" s="1"/>
      <c r="HAR1880" s="1"/>
      <c r="HAS1880" s="1"/>
      <c r="HAT1880" s="1"/>
      <c r="HAU1880" s="1"/>
      <c r="HAV1880" s="1"/>
      <c r="HAW1880" s="1"/>
      <c r="HAX1880" s="1"/>
      <c r="HAY1880" s="1"/>
      <c r="HAZ1880" s="1"/>
      <c r="HBA1880" s="1"/>
      <c r="HBB1880" s="1"/>
      <c r="HBC1880" s="1"/>
      <c r="HBD1880" s="1"/>
      <c r="HBE1880" s="1"/>
      <c r="HBF1880" s="1"/>
      <c r="HBG1880" s="1"/>
      <c r="HBH1880" s="1"/>
      <c r="HBI1880" s="1"/>
      <c r="HBJ1880" s="1"/>
      <c r="HBK1880" s="1"/>
      <c r="HBL1880" s="1"/>
      <c r="HBM1880" s="1"/>
      <c r="HBN1880" s="1"/>
      <c r="HBO1880" s="1"/>
      <c r="HBP1880" s="1"/>
      <c r="HBQ1880" s="1"/>
      <c r="HBR1880" s="1"/>
      <c r="HBS1880" s="1"/>
      <c r="HBT1880" s="1"/>
      <c r="HBU1880" s="1"/>
      <c r="HBV1880" s="1"/>
      <c r="HBW1880" s="1"/>
      <c r="HBX1880" s="1"/>
      <c r="HBY1880" s="1"/>
      <c r="HBZ1880" s="1"/>
      <c r="HCA1880" s="1"/>
      <c r="HCB1880" s="1"/>
      <c r="HCC1880" s="1"/>
      <c r="HCD1880" s="1"/>
      <c r="HCE1880" s="1"/>
      <c r="HCF1880" s="1"/>
      <c r="HCG1880" s="1"/>
      <c r="HCH1880" s="1"/>
      <c r="HCI1880" s="1"/>
      <c r="HCJ1880" s="1"/>
      <c r="HCK1880" s="1"/>
      <c r="HCL1880" s="1"/>
      <c r="HCM1880" s="1"/>
      <c r="HCN1880" s="1"/>
      <c r="HCO1880" s="1"/>
      <c r="HCP1880" s="1"/>
      <c r="HCQ1880" s="1"/>
      <c r="HCR1880" s="1"/>
      <c r="HCS1880" s="1"/>
      <c r="HCT1880" s="1"/>
      <c r="HCU1880" s="1"/>
      <c r="HCV1880" s="1"/>
      <c r="HCW1880" s="1"/>
      <c r="HCX1880" s="1"/>
      <c r="HCY1880" s="1"/>
      <c r="HCZ1880" s="1"/>
      <c r="HDA1880" s="1"/>
      <c r="HDB1880" s="1"/>
      <c r="HDC1880" s="1"/>
      <c r="HDD1880" s="1"/>
      <c r="HDE1880" s="1"/>
      <c r="HDF1880" s="1"/>
      <c r="HDG1880" s="1"/>
      <c r="HDH1880" s="1"/>
      <c r="HDI1880" s="1"/>
      <c r="HDJ1880" s="1"/>
      <c r="HDK1880" s="1"/>
      <c r="HDL1880" s="1"/>
      <c r="HDM1880" s="1"/>
      <c r="HDN1880" s="1"/>
      <c r="HDO1880" s="1"/>
      <c r="HDP1880" s="1"/>
      <c r="HDQ1880" s="1"/>
      <c r="HDR1880" s="1"/>
      <c r="HDS1880" s="1"/>
      <c r="HDT1880" s="1"/>
      <c r="HDU1880" s="1"/>
      <c r="HDV1880" s="1"/>
      <c r="HDW1880" s="1"/>
      <c r="HDX1880" s="1"/>
      <c r="HDY1880" s="1"/>
      <c r="HDZ1880" s="1"/>
      <c r="HEA1880" s="1"/>
      <c r="HEB1880" s="1"/>
      <c r="HEC1880" s="1"/>
      <c r="HED1880" s="1"/>
      <c r="HEE1880" s="1"/>
      <c r="HEF1880" s="1"/>
      <c r="HEG1880" s="1"/>
      <c r="HEH1880" s="1"/>
      <c r="HEI1880" s="1"/>
      <c r="HEJ1880" s="1"/>
      <c r="HEK1880" s="1"/>
      <c r="HEL1880" s="1"/>
      <c r="HEM1880" s="1"/>
      <c r="HEN1880" s="1"/>
      <c r="HEO1880" s="1"/>
      <c r="HEP1880" s="1"/>
      <c r="HEQ1880" s="1"/>
      <c r="HER1880" s="1"/>
      <c r="HES1880" s="1"/>
      <c r="HET1880" s="1"/>
      <c r="HEU1880" s="1"/>
      <c r="HEV1880" s="1"/>
      <c r="HEW1880" s="1"/>
      <c r="HEX1880" s="1"/>
      <c r="HEY1880" s="1"/>
      <c r="HEZ1880" s="1"/>
      <c r="HFA1880" s="1"/>
      <c r="HFB1880" s="1"/>
      <c r="HFC1880" s="1"/>
      <c r="HFD1880" s="1"/>
      <c r="HFE1880" s="1"/>
      <c r="HFF1880" s="1"/>
      <c r="HFG1880" s="1"/>
      <c r="HFH1880" s="1"/>
      <c r="HFI1880" s="1"/>
      <c r="HFJ1880" s="1"/>
      <c r="HFK1880" s="1"/>
      <c r="HFL1880" s="1"/>
      <c r="HFM1880" s="1"/>
      <c r="HFN1880" s="1"/>
      <c r="HFO1880" s="1"/>
      <c r="HFP1880" s="1"/>
      <c r="HFQ1880" s="1"/>
      <c r="HFR1880" s="1"/>
      <c r="HFS1880" s="1"/>
      <c r="HFT1880" s="1"/>
      <c r="HFU1880" s="1"/>
      <c r="HFV1880" s="1"/>
      <c r="HFW1880" s="1"/>
      <c r="HFX1880" s="1"/>
      <c r="HFY1880" s="1"/>
      <c r="HFZ1880" s="1"/>
      <c r="HGA1880" s="1"/>
      <c r="HGB1880" s="1"/>
      <c r="HGC1880" s="1"/>
      <c r="HGD1880" s="1"/>
      <c r="HGE1880" s="1"/>
      <c r="HGF1880" s="1"/>
      <c r="HGG1880" s="1"/>
      <c r="HGH1880" s="1"/>
      <c r="HGI1880" s="1"/>
      <c r="HGJ1880" s="1"/>
      <c r="HGK1880" s="1"/>
      <c r="HGL1880" s="1"/>
      <c r="HGM1880" s="1"/>
      <c r="HGN1880" s="1"/>
      <c r="HGO1880" s="1"/>
      <c r="HGP1880" s="1"/>
      <c r="HGQ1880" s="1"/>
      <c r="HGR1880" s="1"/>
      <c r="HGS1880" s="1"/>
      <c r="HGT1880" s="1"/>
      <c r="HGU1880" s="1"/>
      <c r="HGV1880" s="1"/>
      <c r="HGW1880" s="1"/>
      <c r="HGX1880" s="1"/>
      <c r="HGY1880" s="1"/>
      <c r="HGZ1880" s="1"/>
      <c r="HHA1880" s="1"/>
      <c r="HHB1880" s="1"/>
      <c r="HHC1880" s="1"/>
      <c r="HHD1880" s="1"/>
      <c r="HHE1880" s="1"/>
      <c r="HHF1880" s="1"/>
      <c r="HHG1880" s="1"/>
      <c r="HHH1880" s="1"/>
      <c r="HHI1880" s="1"/>
      <c r="HHJ1880" s="1"/>
      <c r="HHK1880" s="1"/>
      <c r="HHL1880" s="1"/>
      <c r="HHM1880" s="1"/>
      <c r="HHN1880" s="1"/>
      <c r="HHO1880" s="1"/>
      <c r="HHP1880" s="1"/>
      <c r="HHQ1880" s="1"/>
      <c r="HHR1880" s="1"/>
      <c r="HHS1880" s="1"/>
      <c r="HHT1880" s="1"/>
      <c r="HHU1880" s="1"/>
      <c r="HHV1880" s="1"/>
      <c r="HHW1880" s="1"/>
      <c r="HHX1880" s="1"/>
      <c r="HHY1880" s="1"/>
      <c r="HHZ1880" s="1"/>
      <c r="HIA1880" s="1"/>
      <c r="HIB1880" s="1"/>
      <c r="HIC1880" s="1"/>
      <c r="HID1880" s="1"/>
      <c r="HIE1880" s="1"/>
      <c r="HIF1880" s="1"/>
      <c r="HIG1880" s="1"/>
      <c r="HIH1880" s="1"/>
      <c r="HII1880" s="1"/>
      <c r="HIJ1880" s="1"/>
      <c r="HIK1880" s="1"/>
      <c r="HIL1880" s="1"/>
      <c r="HIM1880" s="1"/>
      <c r="HIN1880" s="1"/>
      <c r="HIO1880" s="1"/>
      <c r="HIP1880" s="1"/>
      <c r="HIQ1880" s="1"/>
      <c r="HIR1880" s="1"/>
      <c r="HIS1880" s="1"/>
      <c r="HIT1880" s="1"/>
      <c r="HIU1880" s="1"/>
      <c r="HIV1880" s="1"/>
      <c r="HIW1880" s="1"/>
      <c r="HIX1880" s="1"/>
      <c r="HIY1880" s="1"/>
      <c r="HIZ1880" s="1"/>
      <c r="HJA1880" s="1"/>
      <c r="HJB1880" s="1"/>
      <c r="HJC1880" s="1"/>
      <c r="HJD1880" s="1"/>
      <c r="HJE1880" s="1"/>
      <c r="HJF1880" s="1"/>
      <c r="HJG1880" s="1"/>
      <c r="HJH1880" s="1"/>
      <c r="HJI1880" s="1"/>
      <c r="HJJ1880" s="1"/>
      <c r="HJK1880" s="1"/>
      <c r="HJL1880" s="1"/>
      <c r="HJM1880" s="1"/>
      <c r="HJN1880" s="1"/>
      <c r="HJO1880" s="1"/>
      <c r="HJP1880" s="1"/>
      <c r="HJQ1880" s="1"/>
      <c r="HJR1880" s="1"/>
      <c r="HJS1880" s="1"/>
      <c r="HJT1880" s="1"/>
      <c r="HJU1880" s="1"/>
      <c r="HJV1880" s="1"/>
      <c r="HJW1880" s="1"/>
      <c r="HJX1880" s="1"/>
      <c r="HJY1880" s="1"/>
      <c r="HJZ1880" s="1"/>
      <c r="HKA1880" s="1"/>
      <c r="HKB1880" s="1"/>
      <c r="HKC1880" s="1"/>
      <c r="HKD1880" s="1"/>
      <c r="HKE1880" s="1"/>
      <c r="HKF1880" s="1"/>
      <c r="HKG1880" s="1"/>
      <c r="HKH1880" s="1"/>
      <c r="HKI1880" s="1"/>
      <c r="HKJ1880" s="1"/>
      <c r="HKK1880" s="1"/>
      <c r="HKL1880" s="1"/>
      <c r="HKM1880" s="1"/>
      <c r="HKN1880" s="1"/>
      <c r="HKO1880" s="1"/>
      <c r="HKP1880" s="1"/>
      <c r="HKQ1880" s="1"/>
      <c r="HKR1880" s="1"/>
      <c r="HKS1880" s="1"/>
      <c r="HKT1880" s="1"/>
      <c r="HKU1880" s="1"/>
      <c r="HKV1880" s="1"/>
      <c r="HKW1880" s="1"/>
      <c r="HKX1880" s="1"/>
      <c r="HKY1880" s="1"/>
      <c r="HKZ1880" s="1"/>
      <c r="HLA1880" s="1"/>
      <c r="HLB1880" s="1"/>
      <c r="HLC1880" s="1"/>
      <c r="HLD1880" s="1"/>
      <c r="HLE1880" s="1"/>
      <c r="HLF1880" s="1"/>
      <c r="HLG1880" s="1"/>
      <c r="HLH1880" s="1"/>
      <c r="HLI1880" s="1"/>
      <c r="HLJ1880" s="1"/>
      <c r="HLK1880" s="1"/>
      <c r="HLL1880" s="1"/>
      <c r="HLM1880" s="1"/>
      <c r="HLN1880" s="1"/>
      <c r="HLO1880" s="1"/>
      <c r="HLP1880" s="1"/>
      <c r="HLQ1880" s="1"/>
      <c r="HLR1880" s="1"/>
      <c r="HLS1880" s="1"/>
      <c r="HLT1880" s="1"/>
      <c r="HLU1880" s="1"/>
      <c r="HLV1880" s="1"/>
      <c r="HLW1880" s="1"/>
      <c r="HLX1880" s="1"/>
      <c r="HLY1880" s="1"/>
      <c r="HLZ1880" s="1"/>
      <c r="HMA1880" s="1"/>
      <c r="HMB1880" s="1"/>
      <c r="HMC1880" s="1"/>
      <c r="HMD1880" s="1"/>
      <c r="HME1880" s="1"/>
      <c r="HMF1880" s="1"/>
      <c r="HMG1880" s="1"/>
      <c r="HMH1880" s="1"/>
      <c r="HMI1880" s="1"/>
      <c r="HMJ1880" s="1"/>
      <c r="HMK1880" s="1"/>
      <c r="HML1880" s="1"/>
      <c r="HMM1880" s="1"/>
      <c r="HMN1880" s="1"/>
      <c r="HMO1880" s="1"/>
      <c r="HMP1880" s="1"/>
      <c r="HMQ1880" s="1"/>
      <c r="HMR1880" s="1"/>
      <c r="HMS1880" s="1"/>
      <c r="HMT1880" s="1"/>
      <c r="HMU1880" s="1"/>
      <c r="HMV1880" s="1"/>
      <c r="HMW1880" s="1"/>
      <c r="HMX1880" s="1"/>
      <c r="HMY1880" s="1"/>
      <c r="HMZ1880" s="1"/>
      <c r="HNA1880" s="1"/>
      <c r="HNB1880" s="1"/>
      <c r="HNC1880" s="1"/>
      <c r="HND1880" s="1"/>
      <c r="HNE1880" s="1"/>
      <c r="HNF1880" s="1"/>
      <c r="HNG1880" s="1"/>
      <c r="HNH1880" s="1"/>
      <c r="HNI1880" s="1"/>
      <c r="HNJ1880" s="1"/>
      <c r="HNK1880" s="1"/>
      <c r="HNL1880" s="1"/>
      <c r="HNM1880" s="1"/>
      <c r="HNN1880" s="1"/>
      <c r="HNO1880" s="1"/>
      <c r="HNP1880" s="1"/>
      <c r="HNQ1880" s="1"/>
      <c r="HNR1880" s="1"/>
      <c r="HNS1880" s="1"/>
      <c r="HNT1880" s="1"/>
      <c r="HNU1880" s="1"/>
      <c r="HNV1880" s="1"/>
      <c r="HNW1880" s="1"/>
      <c r="HNX1880" s="1"/>
      <c r="HNY1880" s="1"/>
      <c r="HNZ1880" s="1"/>
      <c r="HOA1880" s="1"/>
      <c r="HOB1880" s="1"/>
      <c r="HOC1880" s="1"/>
      <c r="HOD1880" s="1"/>
      <c r="HOE1880" s="1"/>
      <c r="HOF1880" s="1"/>
      <c r="HOG1880" s="1"/>
      <c r="HOH1880" s="1"/>
      <c r="HOI1880" s="1"/>
      <c r="HOJ1880" s="1"/>
      <c r="HOK1880" s="1"/>
      <c r="HOL1880" s="1"/>
      <c r="HOM1880" s="1"/>
      <c r="HON1880" s="1"/>
      <c r="HOO1880" s="1"/>
      <c r="HOP1880" s="1"/>
      <c r="HOQ1880" s="1"/>
      <c r="HOR1880" s="1"/>
      <c r="HOS1880" s="1"/>
      <c r="HOT1880" s="1"/>
      <c r="HOU1880" s="1"/>
      <c r="HOV1880" s="1"/>
      <c r="HOW1880" s="1"/>
      <c r="HOX1880" s="1"/>
      <c r="HOY1880" s="1"/>
      <c r="HOZ1880" s="1"/>
      <c r="HPA1880" s="1"/>
      <c r="HPB1880" s="1"/>
      <c r="HPC1880" s="1"/>
      <c r="HPD1880" s="1"/>
      <c r="HPE1880" s="1"/>
      <c r="HPF1880" s="1"/>
      <c r="HPG1880" s="1"/>
      <c r="HPH1880" s="1"/>
      <c r="HPI1880" s="1"/>
      <c r="HPJ1880" s="1"/>
      <c r="HPK1880" s="1"/>
      <c r="HPL1880" s="1"/>
      <c r="HPM1880" s="1"/>
      <c r="HPN1880" s="1"/>
      <c r="HPO1880" s="1"/>
      <c r="HPP1880" s="1"/>
      <c r="HPQ1880" s="1"/>
      <c r="HPR1880" s="1"/>
      <c r="HPS1880" s="1"/>
      <c r="HPT1880" s="1"/>
      <c r="HPU1880" s="1"/>
      <c r="HPV1880" s="1"/>
      <c r="HPW1880" s="1"/>
      <c r="HPX1880" s="1"/>
      <c r="HPY1880" s="1"/>
      <c r="HPZ1880" s="1"/>
      <c r="HQA1880" s="1"/>
      <c r="HQB1880" s="1"/>
      <c r="HQC1880" s="1"/>
      <c r="HQD1880" s="1"/>
      <c r="HQE1880" s="1"/>
      <c r="HQF1880" s="1"/>
      <c r="HQG1880" s="1"/>
      <c r="HQH1880" s="1"/>
      <c r="HQI1880" s="1"/>
      <c r="HQJ1880" s="1"/>
      <c r="HQK1880" s="1"/>
      <c r="HQL1880" s="1"/>
      <c r="HQM1880" s="1"/>
      <c r="HQN1880" s="1"/>
      <c r="HQO1880" s="1"/>
      <c r="HQP1880" s="1"/>
      <c r="HQQ1880" s="1"/>
      <c r="HQR1880" s="1"/>
      <c r="HQS1880" s="1"/>
      <c r="HQT1880" s="1"/>
      <c r="HQU1880" s="1"/>
      <c r="HQV1880" s="1"/>
      <c r="HQW1880" s="1"/>
      <c r="HQX1880" s="1"/>
      <c r="HQY1880" s="1"/>
      <c r="HQZ1880" s="1"/>
      <c r="HRA1880" s="1"/>
      <c r="HRB1880" s="1"/>
      <c r="HRC1880" s="1"/>
      <c r="HRD1880" s="1"/>
      <c r="HRE1880" s="1"/>
      <c r="HRF1880" s="1"/>
      <c r="HRG1880" s="1"/>
      <c r="HRH1880" s="1"/>
      <c r="HRI1880" s="1"/>
      <c r="HRJ1880" s="1"/>
      <c r="HRK1880" s="1"/>
      <c r="HRL1880" s="1"/>
      <c r="HRM1880" s="1"/>
      <c r="HRN1880" s="1"/>
      <c r="HRO1880" s="1"/>
      <c r="HRP1880" s="1"/>
      <c r="HRQ1880" s="1"/>
      <c r="HRR1880" s="1"/>
      <c r="HRS1880" s="1"/>
      <c r="HRT1880" s="1"/>
      <c r="HRU1880" s="1"/>
      <c r="HRV1880" s="1"/>
      <c r="HRW1880" s="1"/>
      <c r="HRX1880" s="1"/>
      <c r="HRY1880" s="1"/>
      <c r="HRZ1880" s="1"/>
      <c r="HSA1880" s="1"/>
      <c r="HSB1880" s="1"/>
      <c r="HSC1880" s="1"/>
      <c r="HSD1880" s="1"/>
      <c r="HSE1880" s="1"/>
      <c r="HSF1880" s="1"/>
      <c r="HSG1880" s="1"/>
      <c r="HSH1880" s="1"/>
      <c r="HSI1880" s="1"/>
      <c r="HSJ1880" s="1"/>
      <c r="HSK1880" s="1"/>
      <c r="HSL1880" s="1"/>
      <c r="HSM1880" s="1"/>
      <c r="HSN1880" s="1"/>
      <c r="HSO1880" s="1"/>
      <c r="HSP1880" s="1"/>
      <c r="HSQ1880" s="1"/>
      <c r="HSR1880" s="1"/>
      <c r="HSS1880" s="1"/>
      <c r="HST1880" s="1"/>
      <c r="HSU1880" s="1"/>
      <c r="HSV1880" s="1"/>
      <c r="HSW1880" s="1"/>
      <c r="HSX1880" s="1"/>
      <c r="HSY1880" s="1"/>
      <c r="HSZ1880" s="1"/>
      <c r="HTA1880" s="1"/>
      <c r="HTB1880" s="1"/>
      <c r="HTC1880" s="1"/>
      <c r="HTD1880" s="1"/>
      <c r="HTE1880" s="1"/>
      <c r="HTF1880" s="1"/>
      <c r="HTG1880" s="1"/>
      <c r="HTH1880" s="1"/>
      <c r="HTI1880" s="1"/>
      <c r="HTJ1880" s="1"/>
      <c r="HTK1880" s="1"/>
      <c r="HTL1880" s="1"/>
      <c r="HTM1880" s="1"/>
      <c r="HTN1880" s="1"/>
      <c r="HTO1880" s="1"/>
      <c r="HTP1880" s="1"/>
      <c r="HTQ1880" s="1"/>
      <c r="HTR1880" s="1"/>
      <c r="HTS1880" s="1"/>
      <c r="HTT1880" s="1"/>
      <c r="HTU1880" s="1"/>
      <c r="HTV1880" s="1"/>
      <c r="HTW1880" s="1"/>
      <c r="HTX1880" s="1"/>
      <c r="HTY1880" s="1"/>
      <c r="HTZ1880" s="1"/>
      <c r="HUA1880" s="1"/>
      <c r="HUB1880" s="1"/>
      <c r="HUC1880" s="1"/>
      <c r="HUD1880" s="1"/>
      <c r="HUE1880" s="1"/>
      <c r="HUF1880" s="1"/>
      <c r="HUG1880" s="1"/>
      <c r="HUH1880" s="1"/>
      <c r="HUI1880" s="1"/>
      <c r="HUJ1880" s="1"/>
      <c r="HUK1880" s="1"/>
      <c r="HUL1880" s="1"/>
      <c r="HUM1880" s="1"/>
      <c r="HUN1880" s="1"/>
      <c r="HUO1880" s="1"/>
      <c r="HUP1880" s="1"/>
      <c r="HUQ1880" s="1"/>
      <c r="HUR1880" s="1"/>
      <c r="HUS1880" s="1"/>
      <c r="HUT1880" s="1"/>
      <c r="HUU1880" s="1"/>
      <c r="HUV1880" s="1"/>
      <c r="HUW1880" s="1"/>
      <c r="HUX1880" s="1"/>
      <c r="HUY1880" s="1"/>
      <c r="HUZ1880" s="1"/>
      <c r="HVA1880" s="1"/>
      <c r="HVB1880" s="1"/>
      <c r="HVC1880" s="1"/>
      <c r="HVD1880" s="1"/>
      <c r="HVE1880" s="1"/>
      <c r="HVF1880" s="1"/>
      <c r="HVG1880" s="1"/>
      <c r="HVH1880" s="1"/>
      <c r="HVI1880" s="1"/>
      <c r="HVJ1880" s="1"/>
      <c r="HVK1880" s="1"/>
      <c r="HVL1880" s="1"/>
      <c r="HVM1880" s="1"/>
      <c r="HVN1880" s="1"/>
      <c r="HVO1880" s="1"/>
      <c r="HVP1880" s="1"/>
      <c r="HVQ1880" s="1"/>
      <c r="HVR1880" s="1"/>
      <c r="HVS1880" s="1"/>
      <c r="HVT1880" s="1"/>
      <c r="HVU1880" s="1"/>
      <c r="HVV1880" s="1"/>
      <c r="HVW1880" s="1"/>
      <c r="HVX1880" s="1"/>
      <c r="HVY1880" s="1"/>
      <c r="HVZ1880" s="1"/>
      <c r="HWA1880" s="1"/>
      <c r="HWB1880" s="1"/>
      <c r="HWC1880" s="1"/>
      <c r="HWD1880" s="1"/>
      <c r="HWE1880" s="1"/>
      <c r="HWF1880" s="1"/>
      <c r="HWG1880" s="1"/>
      <c r="HWH1880" s="1"/>
      <c r="HWI1880" s="1"/>
      <c r="HWJ1880" s="1"/>
      <c r="HWK1880" s="1"/>
      <c r="HWL1880" s="1"/>
      <c r="HWM1880" s="1"/>
      <c r="HWN1880" s="1"/>
      <c r="HWO1880" s="1"/>
      <c r="HWP1880" s="1"/>
      <c r="HWQ1880" s="1"/>
      <c r="HWR1880" s="1"/>
      <c r="HWS1880" s="1"/>
      <c r="HWT1880" s="1"/>
      <c r="HWU1880" s="1"/>
      <c r="HWV1880" s="1"/>
      <c r="HWW1880" s="1"/>
      <c r="HWX1880" s="1"/>
      <c r="HWY1880" s="1"/>
      <c r="HWZ1880" s="1"/>
      <c r="HXA1880" s="1"/>
      <c r="HXB1880" s="1"/>
      <c r="HXC1880" s="1"/>
      <c r="HXD1880" s="1"/>
      <c r="HXE1880" s="1"/>
      <c r="HXF1880" s="1"/>
      <c r="HXG1880" s="1"/>
      <c r="HXH1880" s="1"/>
      <c r="HXI1880" s="1"/>
      <c r="HXJ1880" s="1"/>
      <c r="HXK1880" s="1"/>
      <c r="HXL1880" s="1"/>
      <c r="HXM1880" s="1"/>
      <c r="HXN1880" s="1"/>
      <c r="HXO1880" s="1"/>
      <c r="HXP1880" s="1"/>
      <c r="HXQ1880" s="1"/>
      <c r="HXR1880" s="1"/>
      <c r="HXS1880" s="1"/>
      <c r="HXT1880" s="1"/>
      <c r="HXU1880" s="1"/>
      <c r="HXV1880" s="1"/>
      <c r="HXW1880" s="1"/>
      <c r="HXX1880" s="1"/>
      <c r="HXY1880" s="1"/>
      <c r="HXZ1880" s="1"/>
      <c r="HYA1880" s="1"/>
      <c r="HYB1880" s="1"/>
      <c r="HYC1880" s="1"/>
      <c r="HYD1880" s="1"/>
      <c r="HYE1880" s="1"/>
      <c r="HYF1880" s="1"/>
      <c r="HYG1880" s="1"/>
      <c r="HYH1880" s="1"/>
      <c r="HYI1880" s="1"/>
      <c r="HYJ1880" s="1"/>
      <c r="HYK1880" s="1"/>
      <c r="HYL1880" s="1"/>
      <c r="HYM1880" s="1"/>
      <c r="HYN1880" s="1"/>
      <c r="HYO1880" s="1"/>
      <c r="HYP1880" s="1"/>
      <c r="HYQ1880" s="1"/>
      <c r="HYR1880" s="1"/>
      <c r="HYS1880" s="1"/>
      <c r="HYT1880" s="1"/>
      <c r="HYU1880" s="1"/>
      <c r="HYV1880" s="1"/>
      <c r="HYW1880" s="1"/>
      <c r="HYX1880" s="1"/>
      <c r="HYY1880" s="1"/>
      <c r="HYZ1880" s="1"/>
      <c r="HZA1880" s="1"/>
      <c r="HZB1880" s="1"/>
      <c r="HZC1880" s="1"/>
      <c r="HZD1880" s="1"/>
      <c r="HZE1880" s="1"/>
      <c r="HZF1880" s="1"/>
      <c r="HZG1880" s="1"/>
      <c r="HZH1880" s="1"/>
      <c r="HZI1880" s="1"/>
      <c r="HZJ1880" s="1"/>
      <c r="HZK1880" s="1"/>
      <c r="HZL1880" s="1"/>
      <c r="HZM1880" s="1"/>
      <c r="HZN1880" s="1"/>
      <c r="HZO1880" s="1"/>
      <c r="HZP1880" s="1"/>
      <c r="HZQ1880" s="1"/>
      <c r="HZR1880" s="1"/>
      <c r="HZS1880" s="1"/>
      <c r="HZT1880" s="1"/>
      <c r="HZU1880" s="1"/>
      <c r="HZV1880" s="1"/>
      <c r="HZW1880" s="1"/>
      <c r="HZX1880" s="1"/>
      <c r="HZY1880" s="1"/>
      <c r="HZZ1880" s="1"/>
      <c r="IAA1880" s="1"/>
      <c r="IAB1880" s="1"/>
      <c r="IAC1880" s="1"/>
      <c r="IAD1880" s="1"/>
      <c r="IAE1880" s="1"/>
      <c r="IAF1880" s="1"/>
      <c r="IAG1880" s="1"/>
      <c r="IAH1880" s="1"/>
      <c r="IAI1880" s="1"/>
      <c r="IAJ1880" s="1"/>
      <c r="IAK1880" s="1"/>
      <c r="IAL1880" s="1"/>
      <c r="IAM1880" s="1"/>
      <c r="IAN1880" s="1"/>
      <c r="IAO1880" s="1"/>
      <c r="IAP1880" s="1"/>
      <c r="IAQ1880" s="1"/>
      <c r="IAR1880" s="1"/>
      <c r="IAS1880" s="1"/>
      <c r="IAT1880" s="1"/>
      <c r="IAU1880" s="1"/>
      <c r="IAV1880" s="1"/>
      <c r="IAW1880" s="1"/>
      <c r="IAX1880" s="1"/>
      <c r="IAY1880" s="1"/>
      <c r="IAZ1880" s="1"/>
      <c r="IBA1880" s="1"/>
      <c r="IBB1880" s="1"/>
      <c r="IBC1880" s="1"/>
      <c r="IBD1880" s="1"/>
      <c r="IBE1880" s="1"/>
      <c r="IBF1880" s="1"/>
      <c r="IBG1880" s="1"/>
      <c r="IBH1880" s="1"/>
      <c r="IBI1880" s="1"/>
      <c r="IBJ1880" s="1"/>
      <c r="IBK1880" s="1"/>
      <c r="IBL1880" s="1"/>
      <c r="IBM1880" s="1"/>
      <c r="IBN1880" s="1"/>
      <c r="IBO1880" s="1"/>
      <c r="IBP1880" s="1"/>
      <c r="IBQ1880" s="1"/>
      <c r="IBR1880" s="1"/>
      <c r="IBS1880" s="1"/>
      <c r="IBT1880" s="1"/>
      <c r="IBU1880" s="1"/>
      <c r="IBV1880" s="1"/>
      <c r="IBW1880" s="1"/>
      <c r="IBX1880" s="1"/>
      <c r="IBY1880" s="1"/>
      <c r="IBZ1880" s="1"/>
      <c r="ICA1880" s="1"/>
      <c r="ICB1880" s="1"/>
      <c r="ICC1880" s="1"/>
      <c r="ICD1880" s="1"/>
      <c r="ICE1880" s="1"/>
      <c r="ICF1880" s="1"/>
      <c r="ICG1880" s="1"/>
      <c r="ICH1880" s="1"/>
      <c r="ICI1880" s="1"/>
      <c r="ICJ1880" s="1"/>
      <c r="ICK1880" s="1"/>
      <c r="ICL1880" s="1"/>
      <c r="ICM1880" s="1"/>
      <c r="ICN1880" s="1"/>
      <c r="ICO1880" s="1"/>
      <c r="ICP1880" s="1"/>
      <c r="ICQ1880" s="1"/>
      <c r="ICR1880" s="1"/>
      <c r="ICS1880" s="1"/>
      <c r="ICT1880" s="1"/>
      <c r="ICU1880" s="1"/>
      <c r="ICV1880" s="1"/>
      <c r="ICW1880" s="1"/>
      <c r="ICX1880" s="1"/>
      <c r="ICY1880" s="1"/>
      <c r="ICZ1880" s="1"/>
      <c r="IDA1880" s="1"/>
      <c r="IDB1880" s="1"/>
      <c r="IDC1880" s="1"/>
      <c r="IDD1880" s="1"/>
      <c r="IDE1880" s="1"/>
      <c r="IDF1880" s="1"/>
      <c r="IDG1880" s="1"/>
      <c r="IDH1880" s="1"/>
      <c r="IDI1880" s="1"/>
      <c r="IDJ1880" s="1"/>
      <c r="IDK1880" s="1"/>
      <c r="IDL1880" s="1"/>
      <c r="IDM1880" s="1"/>
      <c r="IDN1880" s="1"/>
      <c r="IDO1880" s="1"/>
      <c r="IDP1880" s="1"/>
      <c r="IDQ1880" s="1"/>
      <c r="IDR1880" s="1"/>
      <c r="IDS1880" s="1"/>
      <c r="IDT1880" s="1"/>
      <c r="IDU1880" s="1"/>
      <c r="IDV1880" s="1"/>
      <c r="IDW1880" s="1"/>
      <c r="IDX1880" s="1"/>
      <c r="IDY1880" s="1"/>
      <c r="IDZ1880" s="1"/>
      <c r="IEA1880" s="1"/>
      <c r="IEB1880" s="1"/>
      <c r="IEC1880" s="1"/>
      <c r="IED1880" s="1"/>
      <c r="IEE1880" s="1"/>
      <c r="IEF1880" s="1"/>
      <c r="IEG1880" s="1"/>
      <c r="IEH1880" s="1"/>
      <c r="IEI1880" s="1"/>
      <c r="IEJ1880" s="1"/>
      <c r="IEK1880" s="1"/>
      <c r="IEL1880" s="1"/>
      <c r="IEM1880" s="1"/>
      <c r="IEN1880" s="1"/>
      <c r="IEO1880" s="1"/>
      <c r="IEP1880" s="1"/>
      <c r="IEQ1880" s="1"/>
      <c r="IER1880" s="1"/>
      <c r="IES1880" s="1"/>
      <c r="IET1880" s="1"/>
      <c r="IEU1880" s="1"/>
      <c r="IEV1880" s="1"/>
      <c r="IEW1880" s="1"/>
      <c r="IEX1880" s="1"/>
      <c r="IEY1880" s="1"/>
      <c r="IEZ1880" s="1"/>
      <c r="IFA1880" s="1"/>
      <c r="IFB1880" s="1"/>
      <c r="IFC1880" s="1"/>
      <c r="IFD1880" s="1"/>
      <c r="IFE1880" s="1"/>
      <c r="IFF1880" s="1"/>
      <c r="IFG1880" s="1"/>
      <c r="IFH1880" s="1"/>
      <c r="IFI1880" s="1"/>
      <c r="IFJ1880" s="1"/>
      <c r="IFK1880" s="1"/>
      <c r="IFL1880" s="1"/>
      <c r="IFM1880" s="1"/>
      <c r="IFN1880" s="1"/>
      <c r="IFO1880" s="1"/>
      <c r="IFP1880" s="1"/>
      <c r="IFQ1880" s="1"/>
      <c r="IFR1880" s="1"/>
      <c r="IFS1880" s="1"/>
      <c r="IFT1880" s="1"/>
      <c r="IFU1880" s="1"/>
      <c r="IFV1880" s="1"/>
      <c r="IFW1880" s="1"/>
      <c r="IFX1880" s="1"/>
      <c r="IFY1880" s="1"/>
      <c r="IFZ1880" s="1"/>
      <c r="IGA1880" s="1"/>
      <c r="IGB1880" s="1"/>
      <c r="IGC1880" s="1"/>
      <c r="IGD1880" s="1"/>
      <c r="IGE1880" s="1"/>
      <c r="IGF1880" s="1"/>
      <c r="IGG1880" s="1"/>
      <c r="IGH1880" s="1"/>
      <c r="IGI1880" s="1"/>
      <c r="IGJ1880" s="1"/>
      <c r="IGK1880" s="1"/>
      <c r="IGL1880" s="1"/>
      <c r="IGM1880" s="1"/>
      <c r="IGN1880" s="1"/>
      <c r="IGO1880" s="1"/>
      <c r="IGP1880" s="1"/>
      <c r="IGQ1880" s="1"/>
      <c r="IGR1880" s="1"/>
      <c r="IGS1880" s="1"/>
      <c r="IGT1880" s="1"/>
      <c r="IGU1880" s="1"/>
      <c r="IGV1880" s="1"/>
      <c r="IGW1880" s="1"/>
      <c r="IGX1880" s="1"/>
      <c r="IGY1880" s="1"/>
      <c r="IGZ1880" s="1"/>
      <c r="IHA1880" s="1"/>
      <c r="IHB1880" s="1"/>
      <c r="IHC1880" s="1"/>
      <c r="IHD1880" s="1"/>
      <c r="IHE1880" s="1"/>
      <c r="IHF1880" s="1"/>
      <c r="IHG1880" s="1"/>
      <c r="IHH1880" s="1"/>
      <c r="IHI1880" s="1"/>
      <c r="IHJ1880" s="1"/>
      <c r="IHK1880" s="1"/>
      <c r="IHL1880" s="1"/>
      <c r="IHM1880" s="1"/>
      <c r="IHN1880" s="1"/>
      <c r="IHO1880" s="1"/>
      <c r="IHP1880" s="1"/>
      <c r="IHQ1880" s="1"/>
      <c r="IHR1880" s="1"/>
      <c r="IHS1880" s="1"/>
      <c r="IHT1880" s="1"/>
      <c r="IHU1880" s="1"/>
      <c r="IHV1880" s="1"/>
      <c r="IHW1880" s="1"/>
      <c r="IHX1880" s="1"/>
      <c r="IHY1880" s="1"/>
      <c r="IHZ1880" s="1"/>
      <c r="IIA1880" s="1"/>
      <c r="IIB1880" s="1"/>
      <c r="IIC1880" s="1"/>
      <c r="IID1880" s="1"/>
      <c r="IIE1880" s="1"/>
      <c r="IIF1880" s="1"/>
      <c r="IIG1880" s="1"/>
      <c r="IIH1880" s="1"/>
      <c r="III1880" s="1"/>
      <c r="IIJ1880" s="1"/>
      <c r="IIK1880" s="1"/>
      <c r="IIL1880" s="1"/>
      <c r="IIM1880" s="1"/>
      <c r="IIN1880" s="1"/>
      <c r="IIO1880" s="1"/>
      <c r="IIP1880" s="1"/>
      <c r="IIQ1880" s="1"/>
      <c r="IIR1880" s="1"/>
      <c r="IIS1880" s="1"/>
      <c r="IIT1880" s="1"/>
      <c r="IIU1880" s="1"/>
      <c r="IIV1880" s="1"/>
      <c r="IIW1880" s="1"/>
      <c r="IIX1880" s="1"/>
      <c r="IIY1880" s="1"/>
      <c r="IIZ1880" s="1"/>
      <c r="IJA1880" s="1"/>
      <c r="IJB1880" s="1"/>
      <c r="IJC1880" s="1"/>
      <c r="IJD1880" s="1"/>
      <c r="IJE1880" s="1"/>
      <c r="IJF1880" s="1"/>
      <c r="IJG1880" s="1"/>
      <c r="IJH1880" s="1"/>
      <c r="IJI1880" s="1"/>
      <c r="IJJ1880" s="1"/>
      <c r="IJK1880" s="1"/>
      <c r="IJL1880" s="1"/>
      <c r="IJM1880" s="1"/>
      <c r="IJN1880" s="1"/>
      <c r="IJO1880" s="1"/>
      <c r="IJP1880" s="1"/>
      <c r="IJQ1880" s="1"/>
      <c r="IJR1880" s="1"/>
      <c r="IJS1880" s="1"/>
      <c r="IJT1880" s="1"/>
      <c r="IJU1880" s="1"/>
      <c r="IJV1880" s="1"/>
      <c r="IJW1880" s="1"/>
      <c r="IJX1880" s="1"/>
      <c r="IJY1880" s="1"/>
      <c r="IJZ1880" s="1"/>
      <c r="IKA1880" s="1"/>
      <c r="IKB1880" s="1"/>
      <c r="IKC1880" s="1"/>
      <c r="IKD1880" s="1"/>
      <c r="IKE1880" s="1"/>
      <c r="IKF1880" s="1"/>
      <c r="IKG1880" s="1"/>
      <c r="IKH1880" s="1"/>
      <c r="IKI1880" s="1"/>
      <c r="IKJ1880" s="1"/>
      <c r="IKK1880" s="1"/>
      <c r="IKL1880" s="1"/>
      <c r="IKM1880" s="1"/>
      <c r="IKN1880" s="1"/>
      <c r="IKO1880" s="1"/>
      <c r="IKP1880" s="1"/>
      <c r="IKQ1880" s="1"/>
      <c r="IKR1880" s="1"/>
      <c r="IKS1880" s="1"/>
      <c r="IKT1880" s="1"/>
      <c r="IKU1880" s="1"/>
      <c r="IKV1880" s="1"/>
      <c r="IKW1880" s="1"/>
      <c r="IKX1880" s="1"/>
      <c r="IKY1880" s="1"/>
      <c r="IKZ1880" s="1"/>
      <c r="ILA1880" s="1"/>
      <c r="ILB1880" s="1"/>
      <c r="ILC1880" s="1"/>
      <c r="ILD1880" s="1"/>
      <c r="ILE1880" s="1"/>
      <c r="ILF1880" s="1"/>
      <c r="ILG1880" s="1"/>
      <c r="ILH1880" s="1"/>
      <c r="ILI1880" s="1"/>
      <c r="ILJ1880" s="1"/>
      <c r="ILK1880" s="1"/>
      <c r="ILL1880" s="1"/>
      <c r="ILM1880" s="1"/>
      <c r="ILN1880" s="1"/>
      <c r="ILO1880" s="1"/>
      <c r="ILP1880" s="1"/>
      <c r="ILQ1880" s="1"/>
      <c r="ILR1880" s="1"/>
      <c r="ILS1880" s="1"/>
      <c r="ILT1880" s="1"/>
      <c r="ILU1880" s="1"/>
      <c r="ILV1880" s="1"/>
      <c r="ILW1880" s="1"/>
      <c r="ILX1880" s="1"/>
      <c r="ILY1880" s="1"/>
      <c r="ILZ1880" s="1"/>
      <c r="IMA1880" s="1"/>
      <c r="IMB1880" s="1"/>
      <c r="IMC1880" s="1"/>
      <c r="IMD1880" s="1"/>
      <c r="IME1880" s="1"/>
      <c r="IMF1880" s="1"/>
      <c r="IMG1880" s="1"/>
      <c r="IMH1880" s="1"/>
      <c r="IMI1880" s="1"/>
      <c r="IMJ1880" s="1"/>
      <c r="IMK1880" s="1"/>
      <c r="IML1880" s="1"/>
      <c r="IMM1880" s="1"/>
      <c r="IMN1880" s="1"/>
      <c r="IMO1880" s="1"/>
      <c r="IMP1880" s="1"/>
      <c r="IMQ1880" s="1"/>
      <c r="IMR1880" s="1"/>
      <c r="IMS1880" s="1"/>
      <c r="IMT1880" s="1"/>
      <c r="IMU1880" s="1"/>
      <c r="IMV1880" s="1"/>
      <c r="IMW1880" s="1"/>
      <c r="IMX1880" s="1"/>
      <c r="IMY1880" s="1"/>
      <c r="IMZ1880" s="1"/>
      <c r="INA1880" s="1"/>
      <c r="INB1880" s="1"/>
      <c r="INC1880" s="1"/>
      <c r="IND1880" s="1"/>
      <c r="INE1880" s="1"/>
      <c r="INF1880" s="1"/>
      <c r="ING1880" s="1"/>
      <c r="INH1880" s="1"/>
      <c r="INI1880" s="1"/>
      <c r="INJ1880" s="1"/>
      <c r="INK1880" s="1"/>
      <c r="INL1880" s="1"/>
      <c r="INM1880" s="1"/>
      <c r="INN1880" s="1"/>
      <c r="INO1880" s="1"/>
      <c r="INP1880" s="1"/>
      <c r="INQ1880" s="1"/>
      <c r="INR1880" s="1"/>
      <c r="INS1880" s="1"/>
      <c r="INT1880" s="1"/>
      <c r="INU1880" s="1"/>
      <c r="INV1880" s="1"/>
      <c r="INW1880" s="1"/>
      <c r="INX1880" s="1"/>
      <c r="INY1880" s="1"/>
      <c r="INZ1880" s="1"/>
      <c r="IOA1880" s="1"/>
      <c r="IOB1880" s="1"/>
      <c r="IOC1880" s="1"/>
      <c r="IOD1880" s="1"/>
      <c r="IOE1880" s="1"/>
      <c r="IOF1880" s="1"/>
      <c r="IOG1880" s="1"/>
      <c r="IOH1880" s="1"/>
      <c r="IOI1880" s="1"/>
      <c r="IOJ1880" s="1"/>
      <c r="IOK1880" s="1"/>
      <c r="IOL1880" s="1"/>
      <c r="IOM1880" s="1"/>
      <c r="ION1880" s="1"/>
      <c r="IOO1880" s="1"/>
      <c r="IOP1880" s="1"/>
      <c r="IOQ1880" s="1"/>
      <c r="IOR1880" s="1"/>
      <c r="IOS1880" s="1"/>
      <c r="IOT1880" s="1"/>
      <c r="IOU1880" s="1"/>
      <c r="IOV1880" s="1"/>
      <c r="IOW1880" s="1"/>
      <c r="IOX1880" s="1"/>
      <c r="IOY1880" s="1"/>
      <c r="IOZ1880" s="1"/>
      <c r="IPA1880" s="1"/>
      <c r="IPB1880" s="1"/>
      <c r="IPC1880" s="1"/>
      <c r="IPD1880" s="1"/>
      <c r="IPE1880" s="1"/>
      <c r="IPF1880" s="1"/>
      <c r="IPG1880" s="1"/>
      <c r="IPH1880" s="1"/>
      <c r="IPI1880" s="1"/>
      <c r="IPJ1880" s="1"/>
      <c r="IPK1880" s="1"/>
      <c r="IPL1880" s="1"/>
      <c r="IPM1880" s="1"/>
      <c r="IPN1880" s="1"/>
      <c r="IPO1880" s="1"/>
      <c r="IPP1880" s="1"/>
      <c r="IPQ1880" s="1"/>
      <c r="IPR1880" s="1"/>
      <c r="IPS1880" s="1"/>
      <c r="IPT1880" s="1"/>
      <c r="IPU1880" s="1"/>
      <c r="IPV1880" s="1"/>
      <c r="IPW1880" s="1"/>
      <c r="IPX1880" s="1"/>
      <c r="IPY1880" s="1"/>
      <c r="IPZ1880" s="1"/>
      <c r="IQA1880" s="1"/>
      <c r="IQB1880" s="1"/>
      <c r="IQC1880" s="1"/>
      <c r="IQD1880" s="1"/>
      <c r="IQE1880" s="1"/>
      <c r="IQF1880" s="1"/>
      <c r="IQG1880" s="1"/>
      <c r="IQH1880" s="1"/>
      <c r="IQI1880" s="1"/>
      <c r="IQJ1880" s="1"/>
      <c r="IQK1880" s="1"/>
      <c r="IQL1880" s="1"/>
      <c r="IQM1880" s="1"/>
      <c r="IQN1880" s="1"/>
      <c r="IQO1880" s="1"/>
      <c r="IQP1880" s="1"/>
      <c r="IQQ1880" s="1"/>
      <c r="IQR1880" s="1"/>
      <c r="IQS1880" s="1"/>
      <c r="IQT1880" s="1"/>
      <c r="IQU1880" s="1"/>
      <c r="IQV1880" s="1"/>
      <c r="IQW1880" s="1"/>
      <c r="IQX1880" s="1"/>
      <c r="IQY1880" s="1"/>
      <c r="IQZ1880" s="1"/>
      <c r="IRA1880" s="1"/>
      <c r="IRB1880" s="1"/>
      <c r="IRC1880" s="1"/>
      <c r="IRD1880" s="1"/>
      <c r="IRE1880" s="1"/>
      <c r="IRF1880" s="1"/>
      <c r="IRG1880" s="1"/>
      <c r="IRH1880" s="1"/>
      <c r="IRI1880" s="1"/>
      <c r="IRJ1880" s="1"/>
      <c r="IRK1880" s="1"/>
      <c r="IRL1880" s="1"/>
      <c r="IRM1880" s="1"/>
      <c r="IRN1880" s="1"/>
      <c r="IRO1880" s="1"/>
      <c r="IRP1880" s="1"/>
      <c r="IRQ1880" s="1"/>
      <c r="IRR1880" s="1"/>
      <c r="IRS1880" s="1"/>
      <c r="IRT1880" s="1"/>
      <c r="IRU1880" s="1"/>
      <c r="IRV1880" s="1"/>
      <c r="IRW1880" s="1"/>
      <c r="IRX1880" s="1"/>
      <c r="IRY1880" s="1"/>
      <c r="IRZ1880" s="1"/>
      <c r="ISA1880" s="1"/>
      <c r="ISB1880" s="1"/>
      <c r="ISC1880" s="1"/>
      <c r="ISD1880" s="1"/>
      <c r="ISE1880" s="1"/>
      <c r="ISF1880" s="1"/>
      <c r="ISG1880" s="1"/>
      <c r="ISH1880" s="1"/>
      <c r="ISI1880" s="1"/>
      <c r="ISJ1880" s="1"/>
      <c r="ISK1880" s="1"/>
      <c r="ISL1880" s="1"/>
      <c r="ISM1880" s="1"/>
      <c r="ISN1880" s="1"/>
      <c r="ISO1880" s="1"/>
      <c r="ISP1880" s="1"/>
      <c r="ISQ1880" s="1"/>
      <c r="ISR1880" s="1"/>
      <c r="ISS1880" s="1"/>
      <c r="IST1880" s="1"/>
      <c r="ISU1880" s="1"/>
      <c r="ISV1880" s="1"/>
      <c r="ISW1880" s="1"/>
      <c r="ISX1880" s="1"/>
      <c r="ISY1880" s="1"/>
      <c r="ISZ1880" s="1"/>
      <c r="ITA1880" s="1"/>
      <c r="ITB1880" s="1"/>
      <c r="ITC1880" s="1"/>
      <c r="ITD1880" s="1"/>
      <c r="ITE1880" s="1"/>
      <c r="ITF1880" s="1"/>
      <c r="ITG1880" s="1"/>
      <c r="ITH1880" s="1"/>
      <c r="ITI1880" s="1"/>
      <c r="ITJ1880" s="1"/>
      <c r="ITK1880" s="1"/>
      <c r="ITL1880" s="1"/>
      <c r="ITM1880" s="1"/>
      <c r="ITN1880" s="1"/>
      <c r="ITO1880" s="1"/>
      <c r="ITP1880" s="1"/>
      <c r="ITQ1880" s="1"/>
      <c r="ITR1880" s="1"/>
      <c r="ITS1880" s="1"/>
      <c r="ITT1880" s="1"/>
      <c r="ITU1880" s="1"/>
      <c r="ITV1880" s="1"/>
      <c r="ITW1880" s="1"/>
      <c r="ITX1880" s="1"/>
      <c r="ITY1880" s="1"/>
      <c r="ITZ1880" s="1"/>
      <c r="IUA1880" s="1"/>
      <c r="IUB1880" s="1"/>
      <c r="IUC1880" s="1"/>
      <c r="IUD1880" s="1"/>
      <c r="IUE1880" s="1"/>
      <c r="IUF1880" s="1"/>
      <c r="IUG1880" s="1"/>
      <c r="IUH1880" s="1"/>
      <c r="IUI1880" s="1"/>
      <c r="IUJ1880" s="1"/>
      <c r="IUK1880" s="1"/>
      <c r="IUL1880" s="1"/>
      <c r="IUM1880" s="1"/>
      <c r="IUN1880" s="1"/>
      <c r="IUO1880" s="1"/>
      <c r="IUP1880" s="1"/>
      <c r="IUQ1880" s="1"/>
      <c r="IUR1880" s="1"/>
      <c r="IUS1880" s="1"/>
      <c r="IUT1880" s="1"/>
      <c r="IUU1880" s="1"/>
      <c r="IUV1880" s="1"/>
      <c r="IUW1880" s="1"/>
      <c r="IUX1880" s="1"/>
      <c r="IUY1880" s="1"/>
      <c r="IUZ1880" s="1"/>
      <c r="IVA1880" s="1"/>
      <c r="IVB1880" s="1"/>
      <c r="IVC1880" s="1"/>
      <c r="IVD1880" s="1"/>
      <c r="IVE1880" s="1"/>
      <c r="IVF1880" s="1"/>
      <c r="IVG1880" s="1"/>
      <c r="IVH1880" s="1"/>
      <c r="IVI1880" s="1"/>
      <c r="IVJ1880" s="1"/>
      <c r="IVK1880" s="1"/>
      <c r="IVL1880" s="1"/>
      <c r="IVM1880" s="1"/>
      <c r="IVN1880" s="1"/>
      <c r="IVO1880" s="1"/>
      <c r="IVP1880" s="1"/>
      <c r="IVQ1880" s="1"/>
      <c r="IVR1880" s="1"/>
      <c r="IVS1880" s="1"/>
      <c r="IVT1880" s="1"/>
      <c r="IVU1880" s="1"/>
      <c r="IVV1880" s="1"/>
      <c r="IVW1880" s="1"/>
      <c r="IVX1880" s="1"/>
      <c r="IVY1880" s="1"/>
      <c r="IVZ1880" s="1"/>
      <c r="IWA1880" s="1"/>
      <c r="IWB1880" s="1"/>
      <c r="IWC1880" s="1"/>
      <c r="IWD1880" s="1"/>
      <c r="IWE1880" s="1"/>
      <c r="IWF1880" s="1"/>
      <c r="IWG1880" s="1"/>
      <c r="IWH1880" s="1"/>
      <c r="IWI1880" s="1"/>
      <c r="IWJ1880" s="1"/>
      <c r="IWK1880" s="1"/>
      <c r="IWL1880" s="1"/>
      <c r="IWM1880" s="1"/>
      <c r="IWN1880" s="1"/>
      <c r="IWO1880" s="1"/>
      <c r="IWP1880" s="1"/>
      <c r="IWQ1880" s="1"/>
      <c r="IWR1880" s="1"/>
      <c r="IWS1880" s="1"/>
      <c r="IWT1880" s="1"/>
      <c r="IWU1880" s="1"/>
      <c r="IWV1880" s="1"/>
      <c r="IWW1880" s="1"/>
      <c r="IWX1880" s="1"/>
      <c r="IWY1880" s="1"/>
      <c r="IWZ1880" s="1"/>
      <c r="IXA1880" s="1"/>
      <c r="IXB1880" s="1"/>
      <c r="IXC1880" s="1"/>
      <c r="IXD1880" s="1"/>
      <c r="IXE1880" s="1"/>
      <c r="IXF1880" s="1"/>
      <c r="IXG1880" s="1"/>
      <c r="IXH1880" s="1"/>
      <c r="IXI1880" s="1"/>
      <c r="IXJ1880" s="1"/>
      <c r="IXK1880" s="1"/>
      <c r="IXL1880" s="1"/>
      <c r="IXM1880" s="1"/>
      <c r="IXN1880" s="1"/>
      <c r="IXO1880" s="1"/>
      <c r="IXP1880" s="1"/>
      <c r="IXQ1880" s="1"/>
      <c r="IXR1880" s="1"/>
      <c r="IXS1880" s="1"/>
      <c r="IXT1880" s="1"/>
      <c r="IXU1880" s="1"/>
      <c r="IXV1880" s="1"/>
      <c r="IXW1880" s="1"/>
      <c r="IXX1880" s="1"/>
      <c r="IXY1880" s="1"/>
      <c r="IXZ1880" s="1"/>
      <c r="IYA1880" s="1"/>
      <c r="IYB1880" s="1"/>
      <c r="IYC1880" s="1"/>
      <c r="IYD1880" s="1"/>
      <c r="IYE1880" s="1"/>
      <c r="IYF1880" s="1"/>
      <c r="IYG1880" s="1"/>
      <c r="IYH1880" s="1"/>
      <c r="IYI1880" s="1"/>
      <c r="IYJ1880" s="1"/>
      <c r="IYK1880" s="1"/>
      <c r="IYL1880" s="1"/>
      <c r="IYM1880" s="1"/>
      <c r="IYN1880" s="1"/>
      <c r="IYO1880" s="1"/>
      <c r="IYP1880" s="1"/>
      <c r="IYQ1880" s="1"/>
      <c r="IYR1880" s="1"/>
      <c r="IYS1880" s="1"/>
      <c r="IYT1880" s="1"/>
      <c r="IYU1880" s="1"/>
      <c r="IYV1880" s="1"/>
      <c r="IYW1880" s="1"/>
      <c r="IYX1880" s="1"/>
      <c r="IYY1880" s="1"/>
      <c r="IYZ1880" s="1"/>
      <c r="IZA1880" s="1"/>
      <c r="IZB1880" s="1"/>
      <c r="IZC1880" s="1"/>
      <c r="IZD1880" s="1"/>
      <c r="IZE1880" s="1"/>
      <c r="IZF1880" s="1"/>
      <c r="IZG1880" s="1"/>
      <c r="IZH1880" s="1"/>
      <c r="IZI1880" s="1"/>
      <c r="IZJ1880" s="1"/>
      <c r="IZK1880" s="1"/>
      <c r="IZL1880" s="1"/>
      <c r="IZM1880" s="1"/>
      <c r="IZN1880" s="1"/>
      <c r="IZO1880" s="1"/>
      <c r="IZP1880" s="1"/>
      <c r="IZQ1880" s="1"/>
      <c r="IZR1880" s="1"/>
      <c r="IZS1880" s="1"/>
      <c r="IZT1880" s="1"/>
      <c r="IZU1880" s="1"/>
      <c r="IZV1880" s="1"/>
      <c r="IZW1880" s="1"/>
      <c r="IZX1880" s="1"/>
      <c r="IZY1880" s="1"/>
      <c r="IZZ1880" s="1"/>
      <c r="JAA1880" s="1"/>
      <c r="JAB1880" s="1"/>
      <c r="JAC1880" s="1"/>
      <c r="JAD1880" s="1"/>
      <c r="JAE1880" s="1"/>
      <c r="JAF1880" s="1"/>
      <c r="JAG1880" s="1"/>
      <c r="JAH1880" s="1"/>
      <c r="JAI1880" s="1"/>
      <c r="JAJ1880" s="1"/>
      <c r="JAK1880" s="1"/>
      <c r="JAL1880" s="1"/>
      <c r="JAM1880" s="1"/>
      <c r="JAN1880" s="1"/>
      <c r="JAO1880" s="1"/>
      <c r="JAP1880" s="1"/>
      <c r="JAQ1880" s="1"/>
      <c r="JAR1880" s="1"/>
      <c r="JAS1880" s="1"/>
      <c r="JAT1880" s="1"/>
      <c r="JAU1880" s="1"/>
      <c r="JAV1880" s="1"/>
      <c r="JAW1880" s="1"/>
      <c r="JAX1880" s="1"/>
      <c r="JAY1880" s="1"/>
      <c r="JAZ1880" s="1"/>
      <c r="JBA1880" s="1"/>
      <c r="JBB1880" s="1"/>
      <c r="JBC1880" s="1"/>
      <c r="JBD1880" s="1"/>
      <c r="JBE1880" s="1"/>
      <c r="JBF1880" s="1"/>
      <c r="JBG1880" s="1"/>
      <c r="JBH1880" s="1"/>
      <c r="JBI1880" s="1"/>
      <c r="JBJ1880" s="1"/>
      <c r="JBK1880" s="1"/>
      <c r="JBL1880" s="1"/>
      <c r="JBM1880" s="1"/>
      <c r="JBN1880" s="1"/>
      <c r="JBO1880" s="1"/>
      <c r="JBP1880" s="1"/>
      <c r="JBQ1880" s="1"/>
      <c r="JBR1880" s="1"/>
      <c r="JBS1880" s="1"/>
      <c r="JBT1880" s="1"/>
      <c r="JBU1880" s="1"/>
      <c r="JBV1880" s="1"/>
      <c r="JBW1880" s="1"/>
      <c r="JBX1880" s="1"/>
      <c r="JBY1880" s="1"/>
      <c r="JBZ1880" s="1"/>
      <c r="JCA1880" s="1"/>
      <c r="JCB1880" s="1"/>
      <c r="JCC1880" s="1"/>
      <c r="JCD1880" s="1"/>
      <c r="JCE1880" s="1"/>
      <c r="JCF1880" s="1"/>
      <c r="JCG1880" s="1"/>
      <c r="JCH1880" s="1"/>
      <c r="JCI1880" s="1"/>
      <c r="JCJ1880" s="1"/>
      <c r="JCK1880" s="1"/>
      <c r="JCL1880" s="1"/>
      <c r="JCM1880" s="1"/>
      <c r="JCN1880" s="1"/>
      <c r="JCO1880" s="1"/>
      <c r="JCP1880" s="1"/>
      <c r="JCQ1880" s="1"/>
      <c r="JCR1880" s="1"/>
      <c r="JCS1880" s="1"/>
      <c r="JCT1880" s="1"/>
      <c r="JCU1880" s="1"/>
      <c r="JCV1880" s="1"/>
      <c r="JCW1880" s="1"/>
      <c r="JCX1880" s="1"/>
      <c r="JCY1880" s="1"/>
      <c r="JCZ1880" s="1"/>
      <c r="JDA1880" s="1"/>
      <c r="JDB1880" s="1"/>
      <c r="JDC1880" s="1"/>
      <c r="JDD1880" s="1"/>
      <c r="JDE1880" s="1"/>
      <c r="JDF1880" s="1"/>
      <c r="JDG1880" s="1"/>
      <c r="JDH1880" s="1"/>
      <c r="JDI1880" s="1"/>
      <c r="JDJ1880" s="1"/>
      <c r="JDK1880" s="1"/>
      <c r="JDL1880" s="1"/>
      <c r="JDM1880" s="1"/>
      <c r="JDN1880" s="1"/>
      <c r="JDO1880" s="1"/>
      <c r="JDP1880" s="1"/>
      <c r="JDQ1880" s="1"/>
      <c r="JDR1880" s="1"/>
      <c r="JDS1880" s="1"/>
      <c r="JDT1880" s="1"/>
      <c r="JDU1880" s="1"/>
      <c r="JDV1880" s="1"/>
      <c r="JDW1880" s="1"/>
      <c r="JDX1880" s="1"/>
      <c r="JDY1880" s="1"/>
      <c r="JDZ1880" s="1"/>
      <c r="JEA1880" s="1"/>
      <c r="JEB1880" s="1"/>
      <c r="JEC1880" s="1"/>
      <c r="JED1880" s="1"/>
      <c r="JEE1880" s="1"/>
      <c r="JEF1880" s="1"/>
      <c r="JEG1880" s="1"/>
      <c r="JEH1880" s="1"/>
      <c r="JEI1880" s="1"/>
      <c r="JEJ1880" s="1"/>
      <c r="JEK1880" s="1"/>
      <c r="JEL1880" s="1"/>
      <c r="JEM1880" s="1"/>
      <c r="JEN1880" s="1"/>
      <c r="JEO1880" s="1"/>
      <c r="JEP1880" s="1"/>
      <c r="JEQ1880" s="1"/>
      <c r="JER1880" s="1"/>
      <c r="JES1880" s="1"/>
      <c r="JET1880" s="1"/>
      <c r="JEU1880" s="1"/>
      <c r="JEV1880" s="1"/>
      <c r="JEW1880" s="1"/>
      <c r="JEX1880" s="1"/>
      <c r="JEY1880" s="1"/>
      <c r="JEZ1880" s="1"/>
      <c r="JFA1880" s="1"/>
      <c r="JFB1880" s="1"/>
      <c r="JFC1880" s="1"/>
      <c r="JFD1880" s="1"/>
      <c r="JFE1880" s="1"/>
      <c r="JFF1880" s="1"/>
      <c r="JFG1880" s="1"/>
      <c r="JFH1880" s="1"/>
      <c r="JFI1880" s="1"/>
      <c r="JFJ1880" s="1"/>
      <c r="JFK1880" s="1"/>
      <c r="JFL1880" s="1"/>
      <c r="JFM1880" s="1"/>
      <c r="JFN1880" s="1"/>
      <c r="JFO1880" s="1"/>
      <c r="JFP1880" s="1"/>
      <c r="JFQ1880" s="1"/>
      <c r="JFR1880" s="1"/>
      <c r="JFS1880" s="1"/>
      <c r="JFT1880" s="1"/>
      <c r="JFU1880" s="1"/>
      <c r="JFV1880" s="1"/>
      <c r="JFW1880" s="1"/>
      <c r="JFX1880" s="1"/>
      <c r="JFY1880" s="1"/>
      <c r="JFZ1880" s="1"/>
      <c r="JGA1880" s="1"/>
      <c r="JGB1880" s="1"/>
      <c r="JGC1880" s="1"/>
      <c r="JGD1880" s="1"/>
      <c r="JGE1880" s="1"/>
      <c r="JGF1880" s="1"/>
      <c r="JGG1880" s="1"/>
      <c r="JGH1880" s="1"/>
      <c r="JGI1880" s="1"/>
      <c r="JGJ1880" s="1"/>
      <c r="JGK1880" s="1"/>
      <c r="JGL1880" s="1"/>
      <c r="JGM1880" s="1"/>
      <c r="JGN1880" s="1"/>
      <c r="JGO1880" s="1"/>
      <c r="JGP1880" s="1"/>
      <c r="JGQ1880" s="1"/>
      <c r="JGR1880" s="1"/>
      <c r="JGS1880" s="1"/>
      <c r="JGT1880" s="1"/>
      <c r="JGU1880" s="1"/>
      <c r="JGV1880" s="1"/>
      <c r="JGW1880" s="1"/>
      <c r="JGX1880" s="1"/>
      <c r="JGY1880" s="1"/>
      <c r="JGZ1880" s="1"/>
      <c r="JHA1880" s="1"/>
      <c r="JHB1880" s="1"/>
      <c r="JHC1880" s="1"/>
      <c r="JHD1880" s="1"/>
      <c r="JHE1880" s="1"/>
      <c r="JHF1880" s="1"/>
      <c r="JHG1880" s="1"/>
      <c r="JHH1880" s="1"/>
      <c r="JHI1880" s="1"/>
      <c r="JHJ1880" s="1"/>
      <c r="JHK1880" s="1"/>
      <c r="JHL1880" s="1"/>
      <c r="JHM1880" s="1"/>
      <c r="JHN1880" s="1"/>
      <c r="JHO1880" s="1"/>
      <c r="JHP1880" s="1"/>
      <c r="JHQ1880" s="1"/>
      <c r="JHR1880" s="1"/>
      <c r="JHS1880" s="1"/>
      <c r="JHT1880" s="1"/>
      <c r="JHU1880" s="1"/>
      <c r="JHV1880" s="1"/>
      <c r="JHW1880" s="1"/>
      <c r="JHX1880" s="1"/>
      <c r="JHY1880" s="1"/>
      <c r="JHZ1880" s="1"/>
      <c r="JIA1880" s="1"/>
      <c r="JIB1880" s="1"/>
      <c r="JIC1880" s="1"/>
      <c r="JID1880" s="1"/>
      <c r="JIE1880" s="1"/>
      <c r="JIF1880" s="1"/>
      <c r="JIG1880" s="1"/>
      <c r="JIH1880" s="1"/>
      <c r="JII1880" s="1"/>
      <c r="JIJ1880" s="1"/>
      <c r="JIK1880" s="1"/>
      <c r="JIL1880" s="1"/>
      <c r="JIM1880" s="1"/>
      <c r="JIN1880" s="1"/>
      <c r="JIO1880" s="1"/>
      <c r="JIP1880" s="1"/>
      <c r="JIQ1880" s="1"/>
      <c r="JIR1880" s="1"/>
      <c r="JIS1880" s="1"/>
      <c r="JIT1880" s="1"/>
      <c r="JIU1880" s="1"/>
      <c r="JIV1880" s="1"/>
      <c r="JIW1880" s="1"/>
      <c r="JIX1880" s="1"/>
      <c r="JIY1880" s="1"/>
      <c r="JIZ1880" s="1"/>
      <c r="JJA1880" s="1"/>
      <c r="JJB1880" s="1"/>
      <c r="JJC1880" s="1"/>
      <c r="JJD1880" s="1"/>
      <c r="JJE1880" s="1"/>
      <c r="JJF1880" s="1"/>
      <c r="JJG1880" s="1"/>
      <c r="JJH1880" s="1"/>
      <c r="JJI1880" s="1"/>
      <c r="JJJ1880" s="1"/>
      <c r="JJK1880" s="1"/>
      <c r="JJL1880" s="1"/>
      <c r="JJM1880" s="1"/>
      <c r="JJN1880" s="1"/>
      <c r="JJO1880" s="1"/>
      <c r="JJP1880" s="1"/>
      <c r="JJQ1880" s="1"/>
      <c r="JJR1880" s="1"/>
      <c r="JJS1880" s="1"/>
      <c r="JJT1880" s="1"/>
      <c r="JJU1880" s="1"/>
      <c r="JJV1880" s="1"/>
      <c r="JJW1880" s="1"/>
      <c r="JJX1880" s="1"/>
      <c r="JJY1880" s="1"/>
      <c r="JJZ1880" s="1"/>
      <c r="JKA1880" s="1"/>
      <c r="JKB1880" s="1"/>
      <c r="JKC1880" s="1"/>
      <c r="JKD1880" s="1"/>
      <c r="JKE1880" s="1"/>
      <c r="JKF1880" s="1"/>
      <c r="JKG1880" s="1"/>
      <c r="JKH1880" s="1"/>
      <c r="JKI1880" s="1"/>
      <c r="JKJ1880" s="1"/>
      <c r="JKK1880" s="1"/>
      <c r="JKL1880" s="1"/>
      <c r="JKM1880" s="1"/>
      <c r="JKN1880" s="1"/>
      <c r="JKO1880" s="1"/>
      <c r="JKP1880" s="1"/>
      <c r="JKQ1880" s="1"/>
      <c r="JKR1880" s="1"/>
      <c r="JKS1880" s="1"/>
      <c r="JKT1880" s="1"/>
      <c r="JKU1880" s="1"/>
      <c r="JKV1880" s="1"/>
      <c r="JKW1880" s="1"/>
      <c r="JKX1880" s="1"/>
      <c r="JKY1880" s="1"/>
      <c r="JKZ1880" s="1"/>
      <c r="JLA1880" s="1"/>
      <c r="JLB1880" s="1"/>
      <c r="JLC1880" s="1"/>
      <c r="JLD1880" s="1"/>
      <c r="JLE1880" s="1"/>
      <c r="JLF1880" s="1"/>
      <c r="JLG1880" s="1"/>
      <c r="JLH1880" s="1"/>
      <c r="JLI1880" s="1"/>
      <c r="JLJ1880" s="1"/>
      <c r="JLK1880" s="1"/>
      <c r="JLL1880" s="1"/>
      <c r="JLM1880" s="1"/>
      <c r="JLN1880" s="1"/>
      <c r="JLO1880" s="1"/>
      <c r="JLP1880" s="1"/>
      <c r="JLQ1880" s="1"/>
      <c r="JLR1880" s="1"/>
      <c r="JLS1880" s="1"/>
      <c r="JLT1880" s="1"/>
      <c r="JLU1880" s="1"/>
      <c r="JLV1880" s="1"/>
      <c r="JLW1880" s="1"/>
      <c r="JLX1880" s="1"/>
      <c r="JLY1880" s="1"/>
      <c r="JLZ1880" s="1"/>
      <c r="JMA1880" s="1"/>
      <c r="JMB1880" s="1"/>
      <c r="JMC1880" s="1"/>
      <c r="JMD1880" s="1"/>
      <c r="JME1880" s="1"/>
      <c r="JMF1880" s="1"/>
      <c r="JMG1880" s="1"/>
      <c r="JMH1880" s="1"/>
      <c r="JMI1880" s="1"/>
      <c r="JMJ1880" s="1"/>
      <c r="JMK1880" s="1"/>
      <c r="JML1880" s="1"/>
      <c r="JMM1880" s="1"/>
      <c r="JMN1880" s="1"/>
      <c r="JMO1880" s="1"/>
      <c r="JMP1880" s="1"/>
      <c r="JMQ1880" s="1"/>
      <c r="JMR1880" s="1"/>
      <c r="JMS1880" s="1"/>
      <c r="JMT1880" s="1"/>
      <c r="JMU1880" s="1"/>
      <c r="JMV1880" s="1"/>
      <c r="JMW1880" s="1"/>
      <c r="JMX1880" s="1"/>
      <c r="JMY1880" s="1"/>
      <c r="JMZ1880" s="1"/>
      <c r="JNA1880" s="1"/>
      <c r="JNB1880" s="1"/>
      <c r="JNC1880" s="1"/>
      <c r="JND1880" s="1"/>
      <c r="JNE1880" s="1"/>
      <c r="JNF1880" s="1"/>
      <c r="JNG1880" s="1"/>
      <c r="JNH1880" s="1"/>
      <c r="JNI1880" s="1"/>
      <c r="JNJ1880" s="1"/>
      <c r="JNK1880" s="1"/>
      <c r="JNL1880" s="1"/>
      <c r="JNM1880" s="1"/>
      <c r="JNN1880" s="1"/>
      <c r="JNO1880" s="1"/>
      <c r="JNP1880" s="1"/>
      <c r="JNQ1880" s="1"/>
      <c r="JNR1880" s="1"/>
      <c r="JNS1880" s="1"/>
      <c r="JNT1880" s="1"/>
      <c r="JNU1880" s="1"/>
      <c r="JNV1880" s="1"/>
      <c r="JNW1880" s="1"/>
      <c r="JNX1880" s="1"/>
      <c r="JNY1880" s="1"/>
      <c r="JNZ1880" s="1"/>
      <c r="JOA1880" s="1"/>
      <c r="JOB1880" s="1"/>
      <c r="JOC1880" s="1"/>
      <c r="JOD1880" s="1"/>
      <c r="JOE1880" s="1"/>
      <c r="JOF1880" s="1"/>
      <c r="JOG1880" s="1"/>
      <c r="JOH1880" s="1"/>
      <c r="JOI1880" s="1"/>
      <c r="JOJ1880" s="1"/>
      <c r="JOK1880" s="1"/>
      <c r="JOL1880" s="1"/>
      <c r="JOM1880" s="1"/>
      <c r="JON1880" s="1"/>
      <c r="JOO1880" s="1"/>
      <c r="JOP1880" s="1"/>
      <c r="JOQ1880" s="1"/>
      <c r="JOR1880" s="1"/>
      <c r="JOS1880" s="1"/>
      <c r="JOT1880" s="1"/>
      <c r="JOU1880" s="1"/>
      <c r="JOV1880" s="1"/>
      <c r="JOW1880" s="1"/>
      <c r="JOX1880" s="1"/>
      <c r="JOY1880" s="1"/>
      <c r="JOZ1880" s="1"/>
      <c r="JPA1880" s="1"/>
      <c r="JPB1880" s="1"/>
      <c r="JPC1880" s="1"/>
      <c r="JPD1880" s="1"/>
      <c r="JPE1880" s="1"/>
      <c r="JPF1880" s="1"/>
      <c r="JPG1880" s="1"/>
      <c r="JPH1880" s="1"/>
      <c r="JPI1880" s="1"/>
      <c r="JPJ1880" s="1"/>
      <c r="JPK1880" s="1"/>
      <c r="JPL1880" s="1"/>
      <c r="JPM1880" s="1"/>
      <c r="JPN1880" s="1"/>
      <c r="JPO1880" s="1"/>
      <c r="JPP1880" s="1"/>
      <c r="JPQ1880" s="1"/>
      <c r="JPR1880" s="1"/>
      <c r="JPS1880" s="1"/>
      <c r="JPT1880" s="1"/>
      <c r="JPU1880" s="1"/>
      <c r="JPV1880" s="1"/>
      <c r="JPW1880" s="1"/>
      <c r="JPX1880" s="1"/>
      <c r="JPY1880" s="1"/>
      <c r="JPZ1880" s="1"/>
      <c r="JQA1880" s="1"/>
      <c r="JQB1880" s="1"/>
      <c r="JQC1880" s="1"/>
      <c r="JQD1880" s="1"/>
      <c r="JQE1880" s="1"/>
      <c r="JQF1880" s="1"/>
      <c r="JQG1880" s="1"/>
      <c r="JQH1880" s="1"/>
      <c r="JQI1880" s="1"/>
      <c r="JQJ1880" s="1"/>
      <c r="JQK1880" s="1"/>
      <c r="JQL1880" s="1"/>
      <c r="JQM1880" s="1"/>
      <c r="JQN1880" s="1"/>
      <c r="JQO1880" s="1"/>
      <c r="JQP1880" s="1"/>
      <c r="JQQ1880" s="1"/>
      <c r="JQR1880" s="1"/>
      <c r="JQS1880" s="1"/>
      <c r="JQT1880" s="1"/>
      <c r="JQU1880" s="1"/>
      <c r="JQV1880" s="1"/>
      <c r="JQW1880" s="1"/>
      <c r="JQX1880" s="1"/>
      <c r="JQY1880" s="1"/>
      <c r="JQZ1880" s="1"/>
      <c r="JRA1880" s="1"/>
      <c r="JRB1880" s="1"/>
      <c r="JRC1880" s="1"/>
      <c r="JRD1880" s="1"/>
      <c r="JRE1880" s="1"/>
      <c r="JRF1880" s="1"/>
      <c r="JRG1880" s="1"/>
      <c r="JRH1880" s="1"/>
      <c r="JRI1880" s="1"/>
      <c r="JRJ1880" s="1"/>
      <c r="JRK1880" s="1"/>
      <c r="JRL1880" s="1"/>
      <c r="JRM1880" s="1"/>
      <c r="JRN1880" s="1"/>
      <c r="JRO1880" s="1"/>
      <c r="JRP1880" s="1"/>
      <c r="JRQ1880" s="1"/>
      <c r="JRR1880" s="1"/>
      <c r="JRS1880" s="1"/>
      <c r="JRT1880" s="1"/>
      <c r="JRU1880" s="1"/>
      <c r="JRV1880" s="1"/>
      <c r="JRW1880" s="1"/>
      <c r="JRX1880" s="1"/>
      <c r="JRY1880" s="1"/>
      <c r="JRZ1880" s="1"/>
      <c r="JSA1880" s="1"/>
      <c r="JSB1880" s="1"/>
      <c r="JSC1880" s="1"/>
      <c r="JSD1880" s="1"/>
      <c r="JSE1880" s="1"/>
      <c r="JSF1880" s="1"/>
      <c r="JSG1880" s="1"/>
      <c r="JSH1880" s="1"/>
      <c r="JSI1880" s="1"/>
      <c r="JSJ1880" s="1"/>
      <c r="JSK1880" s="1"/>
      <c r="JSL1880" s="1"/>
      <c r="JSM1880" s="1"/>
      <c r="JSN1880" s="1"/>
      <c r="JSO1880" s="1"/>
      <c r="JSP1880" s="1"/>
      <c r="JSQ1880" s="1"/>
      <c r="JSR1880" s="1"/>
      <c r="JSS1880" s="1"/>
      <c r="JST1880" s="1"/>
      <c r="JSU1880" s="1"/>
      <c r="JSV1880" s="1"/>
      <c r="JSW1880" s="1"/>
      <c r="JSX1880" s="1"/>
      <c r="JSY1880" s="1"/>
      <c r="JSZ1880" s="1"/>
      <c r="JTA1880" s="1"/>
      <c r="JTB1880" s="1"/>
      <c r="JTC1880" s="1"/>
      <c r="JTD1880" s="1"/>
      <c r="JTE1880" s="1"/>
      <c r="JTF1880" s="1"/>
      <c r="JTG1880" s="1"/>
      <c r="JTH1880" s="1"/>
      <c r="JTI1880" s="1"/>
      <c r="JTJ1880" s="1"/>
      <c r="JTK1880" s="1"/>
      <c r="JTL1880" s="1"/>
      <c r="JTM1880" s="1"/>
      <c r="JTN1880" s="1"/>
      <c r="JTO1880" s="1"/>
      <c r="JTP1880" s="1"/>
      <c r="JTQ1880" s="1"/>
      <c r="JTR1880" s="1"/>
      <c r="JTS1880" s="1"/>
      <c r="JTT1880" s="1"/>
      <c r="JTU1880" s="1"/>
      <c r="JTV1880" s="1"/>
      <c r="JTW1880" s="1"/>
      <c r="JTX1880" s="1"/>
      <c r="JTY1880" s="1"/>
      <c r="JTZ1880" s="1"/>
      <c r="JUA1880" s="1"/>
      <c r="JUB1880" s="1"/>
      <c r="JUC1880" s="1"/>
      <c r="JUD1880" s="1"/>
      <c r="JUE1880" s="1"/>
      <c r="JUF1880" s="1"/>
      <c r="JUG1880" s="1"/>
      <c r="JUH1880" s="1"/>
      <c r="JUI1880" s="1"/>
      <c r="JUJ1880" s="1"/>
      <c r="JUK1880" s="1"/>
      <c r="JUL1880" s="1"/>
      <c r="JUM1880" s="1"/>
      <c r="JUN1880" s="1"/>
      <c r="JUO1880" s="1"/>
      <c r="JUP1880" s="1"/>
      <c r="JUQ1880" s="1"/>
      <c r="JUR1880" s="1"/>
      <c r="JUS1880" s="1"/>
      <c r="JUT1880" s="1"/>
      <c r="JUU1880" s="1"/>
      <c r="JUV1880" s="1"/>
      <c r="JUW1880" s="1"/>
      <c r="JUX1880" s="1"/>
      <c r="JUY1880" s="1"/>
      <c r="JUZ1880" s="1"/>
      <c r="JVA1880" s="1"/>
      <c r="JVB1880" s="1"/>
      <c r="JVC1880" s="1"/>
      <c r="JVD1880" s="1"/>
      <c r="JVE1880" s="1"/>
      <c r="JVF1880" s="1"/>
      <c r="JVG1880" s="1"/>
      <c r="JVH1880" s="1"/>
      <c r="JVI1880" s="1"/>
      <c r="JVJ1880" s="1"/>
      <c r="JVK1880" s="1"/>
      <c r="JVL1880" s="1"/>
      <c r="JVM1880" s="1"/>
      <c r="JVN1880" s="1"/>
      <c r="JVO1880" s="1"/>
      <c r="JVP1880" s="1"/>
      <c r="JVQ1880" s="1"/>
      <c r="JVR1880" s="1"/>
      <c r="JVS1880" s="1"/>
      <c r="JVT1880" s="1"/>
      <c r="JVU1880" s="1"/>
      <c r="JVV1880" s="1"/>
      <c r="JVW1880" s="1"/>
      <c r="JVX1880" s="1"/>
      <c r="JVY1880" s="1"/>
      <c r="JVZ1880" s="1"/>
      <c r="JWA1880" s="1"/>
      <c r="JWB1880" s="1"/>
      <c r="JWC1880" s="1"/>
      <c r="JWD1880" s="1"/>
      <c r="JWE1880" s="1"/>
      <c r="JWF1880" s="1"/>
      <c r="JWG1880" s="1"/>
      <c r="JWH1880" s="1"/>
      <c r="JWI1880" s="1"/>
      <c r="JWJ1880" s="1"/>
      <c r="JWK1880" s="1"/>
      <c r="JWL1880" s="1"/>
      <c r="JWM1880" s="1"/>
      <c r="JWN1880" s="1"/>
      <c r="JWO1880" s="1"/>
      <c r="JWP1880" s="1"/>
      <c r="JWQ1880" s="1"/>
      <c r="JWR1880" s="1"/>
      <c r="JWS1880" s="1"/>
      <c r="JWT1880" s="1"/>
      <c r="JWU1880" s="1"/>
      <c r="JWV1880" s="1"/>
      <c r="JWW1880" s="1"/>
      <c r="JWX1880" s="1"/>
      <c r="JWY1880" s="1"/>
      <c r="JWZ1880" s="1"/>
      <c r="JXA1880" s="1"/>
      <c r="JXB1880" s="1"/>
      <c r="JXC1880" s="1"/>
      <c r="JXD1880" s="1"/>
      <c r="JXE1880" s="1"/>
      <c r="JXF1880" s="1"/>
      <c r="JXG1880" s="1"/>
      <c r="JXH1880" s="1"/>
      <c r="JXI1880" s="1"/>
      <c r="JXJ1880" s="1"/>
      <c r="JXK1880" s="1"/>
      <c r="JXL1880" s="1"/>
      <c r="JXM1880" s="1"/>
      <c r="JXN1880" s="1"/>
      <c r="JXO1880" s="1"/>
      <c r="JXP1880" s="1"/>
      <c r="JXQ1880" s="1"/>
      <c r="JXR1880" s="1"/>
      <c r="JXS1880" s="1"/>
      <c r="JXT1880" s="1"/>
      <c r="JXU1880" s="1"/>
      <c r="JXV1880" s="1"/>
      <c r="JXW1880" s="1"/>
      <c r="JXX1880" s="1"/>
      <c r="JXY1880" s="1"/>
      <c r="JXZ1880" s="1"/>
      <c r="JYA1880" s="1"/>
      <c r="JYB1880" s="1"/>
      <c r="JYC1880" s="1"/>
      <c r="JYD1880" s="1"/>
      <c r="JYE1880" s="1"/>
      <c r="JYF1880" s="1"/>
      <c r="JYG1880" s="1"/>
      <c r="JYH1880" s="1"/>
      <c r="JYI1880" s="1"/>
      <c r="JYJ1880" s="1"/>
      <c r="JYK1880" s="1"/>
      <c r="JYL1880" s="1"/>
      <c r="JYM1880" s="1"/>
      <c r="JYN1880" s="1"/>
      <c r="JYO1880" s="1"/>
      <c r="JYP1880" s="1"/>
      <c r="JYQ1880" s="1"/>
      <c r="JYR1880" s="1"/>
      <c r="JYS1880" s="1"/>
      <c r="JYT1880" s="1"/>
      <c r="JYU1880" s="1"/>
      <c r="JYV1880" s="1"/>
      <c r="JYW1880" s="1"/>
      <c r="JYX1880" s="1"/>
      <c r="JYY1880" s="1"/>
      <c r="JYZ1880" s="1"/>
      <c r="JZA1880" s="1"/>
      <c r="JZB1880" s="1"/>
      <c r="JZC1880" s="1"/>
      <c r="JZD1880" s="1"/>
      <c r="JZE1880" s="1"/>
      <c r="JZF1880" s="1"/>
      <c r="JZG1880" s="1"/>
      <c r="JZH1880" s="1"/>
      <c r="JZI1880" s="1"/>
      <c r="JZJ1880" s="1"/>
      <c r="JZK1880" s="1"/>
      <c r="JZL1880" s="1"/>
      <c r="JZM1880" s="1"/>
      <c r="JZN1880" s="1"/>
      <c r="JZO1880" s="1"/>
      <c r="JZP1880" s="1"/>
      <c r="JZQ1880" s="1"/>
      <c r="JZR1880" s="1"/>
      <c r="JZS1880" s="1"/>
      <c r="JZT1880" s="1"/>
      <c r="JZU1880" s="1"/>
      <c r="JZV1880" s="1"/>
      <c r="JZW1880" s="1"/>
      <c r="JZX1880" s="1"/>
      <c r="JZY1880" s="1"/>
      <c r="JZZ1880" s="1"/>
      <c r="KAA1880" s="1"/>
      <c r="KAB1880" s="1"/>
      <c r="KAC1880" s="1"/>
      <c r="KAD1880" s="1"/>
      <c r="KAE1880" s="1"/>
      <c r="KAF1880" s="1"/>
      <c r="KAG1880" s="1"/>
      <c r="KAH1880" s="1"/>
      <c r="KAI1880" s="1"/>
      <c r="KAJ1880" s="1"/>
      <c r="KAK1880" s="1"/>
      <c r="KAL1880" s="1"/>
      <c r="KAM1880" s="1"/>
      <c r="KAN1880" s="1"/>
      <c r="KAO1880" s="1"/>
      <c r="KAP1880" s="1"/>
      <c r="KAQ1880" s="1"/>
      <c r="KAR1880" s="1"/>
      <c r="KAS1880" s="1"/>
      <c r="KAT1880" s="1"/>
      <c r="KAU1880" s="1"/>
      <c r="KAV1880" s="1"/>
      <c r="KAW1880" s="1"/>
      <c r="KAX1880" s="1"/>
      <c r="KAY1880" s="1"/>
      <c r="KAZ1880" s="1"/>
      <c r="KBA1880" s="1"/>
      <c r="KBB1880" s="1"/>
      <c r="KBC1880" s="1"/>
      <c r="KBD1880" s="1"/>
      <c r="KBE1880" s="1"/>
      <c r="KBF1880" s="1"/>
      <c r="KBG1880" s="1"/>
      <c r="KBH1880" s="1"/>
      <c r="KBI1880" s="1"/>
      <c r="KBJ1880" s="1"/>
      <c r="KBK1880" s="1"/>
      <c r="KBL1880" s="1"/>
      <c r="KBM1880" s="1"/>
      <c r="KBN1880" s="1"/>
      <c r="KBO1880" s="1"/>
      <c r="KBP1880" s="1"/>
      <c r="KBQ1880" s="1"/>
      <c r="KBR1880" s="1"/>
      <c r="KBS1880" s="1"/>
      <c r="KBT1880" s="1"/>
      <c r="KBU1880" s="1"/>
      <c r="KBV1880" s="1"/>
      <c r="KBW1880" s="1"/>
      <c r="KBX1880" s="1"/>
      <c r="KBY1880" s="1"/>
      <c r="KBZ1880" s="1"/>
      <c r="KCA1880" s="1"/>
      <c r="KCB1880" s="1"/>
      <c r="KCC1880" s="1"/>
      <c r="KCD1880" s="1"/>
      <c r="KCE1880" s="1"/>
      <c r="KCF1880" s="1"/>
      <c r="KCG1880" s="1"/>
      <c r="KCH1880" s="1"/>
      <c r="KCI1880" s="1"/>
      <c r="KCJ1880" s="1"/>
      <c r="KCK1880" s="1"/>
      <c r="KCL1880" s="1"/>
      <c r="KCM1880" s="1"/>
      <c r="KCN1880" s="1"/>
      <c r="KCO1880" s="1"/>
      <c r="KCP1880" s="1"/>
      <c r="KCQ1880" s="1"/>
      <c r="KCR1880" s="1"/>
      <c r="KCS1880" s="1"/>
      <c r="KCT1880" s="1"/>
      <c r="KCU1880" s="1"/>
      <c r="KCV1880" s="1"/>
      <c r="KCW1880" s="1"/>
      <c r="KCX1880" s="1"/>
      <c r="KCY1880" s="1"/>
      <c r="KCZ1880" s="1"/>
      <c r="KDA1880" s="1"/>
      <c r="KDB1880" s="1"/>
      <c r="KDC1880" s="1"/>
      <c r="KDD1880" s="1"/>
      <c r="KDE1880" s="1"/>
      <c r="KDF1880" s="1"/>
      <c r="KDG1880" s="1"/>
      <c r="KDH1880" s="1"/>
      <c r="KDI1880" s="1"/>
      <c r="KDJ1880" s="1"/>
      <c r="KDK1880" s="1"/>
      <c r="KDL1880" s="1"/>
      <c r="KDM1880" s="1"/>
      <c r="KDN1880" s="1"/>
      <c r="KDO1880" s="1"/>
      <c r="KDP1880" s="1"/>
      <c r="KDQ1880" s="1"/>
      <c r="KDR1880" s="1"/>
      <c r="KDS1880" s="1"/>
      <c r="KDT1880" s="1"/>
      <c r="KDU1880" s="1"/>
      <c r="KDV1880" s="1"/>
      <c r="KDW1880" s="1"/>
      <c r="KDX1880" s="1"/>
      <c r="KDY1880" s="1"/>
      <c r="KDZ1880" s="1"/>
      <c r="KEA1880" s="1"/>
      <c r="KEB1880" s="1"/>
      <c r="KEC1880" s="1"/>
      <c r="KED1880" s="1"/>
      <c r="KEE1880" s="1"/>
      <c r="KEF1880" s="1"/>
      <c r="KEG1880" s="1"/>
      <c r="KEH1880" s="1"/>
      <c r="KEI1880" s="1"/>
      <c r="KEJ1880" s="1"/>
      <c r="KEK1880" s="1"/>
      <c r="KEL1880" s="1"/>
      <c r="KEM1880" s="1"/>
      <c r="KEN1880" s="1"/>
      <c r="KEO1880" s="1"/>
      <c r="KEP1880" s="1"/>
      <c r="KEQ1880" s="1"/>
      <c r="KER1880" s="1"/>
      <c r="KES1880" s="1"/>
      <c r="KET1880" s="1"/>
      <c r="KEU1880" s="1"/>
      <c r="KEV1880" s="1"/>
      <c r="KEW1880" s="1"/>
      <c r="KEX1880" s="1"/>
      <c r="KEY1880" s="1"/>
      <c r="KEZ1880" s="1"/>
      <c r="KFA1880" s="1"/>
      <c r="KFB1880" s="1"/>
      <c r="KFC1880" s="1"/>
      <c r="KFD1880" s="1"/>
      <c r="KFE1880" s="1"/>
      <c r="KFF1880" s="1"/>
      <c r="KFG1880" s="1"/>
      <c r="KFH1880" s="1"/>
      <c r="KFI1880" s="1"/>
      <c r="KFJ1880" s="1"/>
      <c r="KFK1880" s="1"/>
      <c r="KFL1880" s="1"/>
      <c r="KFM1880" s="1"/>
      <c r="KFN1880" s="1"/>
      <c r="KFO1880" s="1"/>
      <c r="KFP1880" s="1"/>
      <c r="KFQ1880" s="1"/>
      <c r="KFR1880" s="1"/>
      <c r="KFS1880" s="1"/>
      <c r="KFT1880" s="1"/>
      <c r="KFU1880" s="1"/>
      <c r="KFV1880" s="1"/>
      <c r="KFW1880" s="1"/>
      <c r="KFX1880" s="1"/>
      <c r="KFY1880" s="1"/>
      <c r="KFZ1880" s="1"/>
      <c r="KGA1880" s="1"/>
      <c r="KGB1880" s="1"/>
      <c r="KGC1880" s="1"/>
      <c r="KGD1880" s="1"/>
      <c r="KGE1880" s="1"/>
      <c r="KGF1880" s="1"/>
      <c r="KGG1880" s="1"/>
      <c r="KGH1880" s="1"/>
      <c r="KGI1880" s="1"/>
      <c r="KGJ1880" s="1"/>
      <c r="KGK1880" s="1"/>
      <c r="KGL1880" s="1"/>
      <c r="KGM1880" s="1"/>
      <c r="KGN1880" s="1"/>
      <c r="KGO1880" s="1"/>
      <c r="KGP1880" s="1"/>
      <c r="KGQ1880" s="1"/>
      <c r="KGR1880" s="1"/>
      <c r="KGS1880" s="1"/>
      <c r="KGT1880" s="1"/>
      <c r="KGU1880" s="1"/>
      <c r="KGV1880" s="1"/>
      <c r="KGW1880" s="1"/>
      <c r="KGX1880" s="1"/>
      <c r="KGY1880" s="1"/>
      <c r="KGZ1880" s="1"/>
      <c r="KHA1880" s="1"/>
      <c r="KHB1880" s="1"/>
      <c r="KHC1880" s="1"/>
      <c r="KHD1880" s="1"/>
      <c r="KHE1880" s="1"/>
      <c r="KHF1880" s="1"/>
      <c r="KHG1880" s="1"/>
      <c r="KHH1880" s="1"/>
      <c r="KHI1880" s="1"/>
      <c r="KHJ1880" s="1"/>
      <c r="KHK1880" s="1"/>
      <c r="KHL1880" s="1"/>
      <c r="KHM1880" s="1"/>
      <c r="KHN1880" s="1"/>
      <c r="KHO1880" s="1"/>
      <c r="KHP1880" s="1"/>
      <c r="KHQ1880" s="1"/>
      <c r="KHR1880" s="1"/>
      <c r="KHS1880" s="1"/>
      <c r="KHT1880" s="1"/>
      <c r="KHU1880" s="1"/>
      <c r="KHV1880" s="1"/>
      <c r="KHW1880" s="1"/>
      <c r="KHX1880" s="1"/>
      <c r="KHY1880" s="1"/>
      <c r="KHZ1880" s="1"/>
      <c r="KIA1880" s="1"/>
      <c r="KIB1880" s="1"/>
      <c r="KIC1880" s="1"/>
      <c r="KID1880" s="1"/>
      <c r="KIE1880" s="1"/>
      <c r="KIF1880" s="1"/>
      <c r="KIG1880" s="1"/>
      <c r="KIH1880" s="1"/>
      <c r="KII1880" s="1"/>
      <c r="KIJ1880" s="1"/>
      <c r="KIK1880" s="1"/>
      <c r="KIL1880" s="1"/>
      <c r="KIM1880" s="1"/>
      <c r="KIN1880" s="1"/>
      <c r="KIO1880" s="1"/>
      <c r="KIP1880" s="1"/>
      <c r="KIQ1880" s="1"/>
      <c r="KIR1880" s="1"/>
      <c r="KIS1880" s="1"/>
      <c r="KIT1880" s="1"/>
      <c r="KIU1880" s="1"/>
      <c r="KIV1880" s="1"/>
      <c r="KIW1880" s="1"/>
      <c r="KIX1880" s="1"/>
      <c r="KIY1880" s="1"/>
      <c r="KIZ1880" s="1"/>
      <c r="KJA1880" s="1"/>
      <c r="KJB1880" s="1"/>
      <c r="KJC1880" s="1"/>
      <c r="KJD1880" s="1"/>
      <c r="KJE1880" s="1"/>
      <c r="KJF1880" s="1"/>
      <c r="KJG1880" s="1"/>
      <c r="KJH1880" s="1"/>
      <c r="KJI1880" s="1"/>
      <c r="KJJ1880" s="1"/>
      <c r="KJK1880" s="1"/>
      <c r="KJL1880" s="1"/>
      <c r="KJM1880" s="1"/>
      <c r="KJN1880" s="1"/>
      <c r="KJO1880" s="1"/>
      <c r="KJP1880" s="1"/>
      <c r="KJQ1880" s="1"/>
      <c r="KJR1880" s="1"/>
      <c r="KJS1880" s="1"/>
      <c r="KJT1880" s="1"/>
      <c r="KJU1880" s="1"/>
      <c r="KJV1880" s="1"/>
      <c r="KJW1880" s="1"/>
      <c r="KJX1880" s="1"/>
      <c r="KJY1880" s="1"/>
      <c r="KJZ1880" s="1"/>
      <c r="KKA1880" s="1"/>
      <c r="KKB1880" s="1"/>
      <c r="KKC1880" s="1"/>
      <c r="KKD1880" s="1"/>
      <c r="KKE1880" s="1"/>
      <c r="KKF1880" s="1"/>
      <c r="KKG1880" s="1"/>
      <c r="KKH1880" s="1"/>
      <c r="KKI1880" s="1"/>
      <c r="KKJ1880" s="1"/>
      <c r="KKK1880" s="1"/>
      <c r="KKL1880" s="1"/>
      <c r="KKM1880" s="1"/>
      <c r="KKN1880" s="1"/>
      <c r="KKO1880" s="1"/>
      <c r="KKP1880" s="1"/>
      <c r="KKQ1880" s="1"/>
      <c r="KKR1880" s="1"/>
      <c r="KKS1880" s="1"/>
      <c r="KKT1880" s="1"/>
      <c r="KKU1880" s="1"/>
      <c r="KKV1880" s="1"/>
      <c r="KKW1880" s="1"/>
      <c r="KKX1880" s="1"/>
      <c r="KKY1880" s="1"/>
      <c r="KKZ1880" s="1"/>
      <c r="KLA1880" s="1"/>
      <c r="KLB1880" s="1"/>
      <c r="KLC1880" s="1"/>
      <c r="KLD1880" s="1"/>
      <c r="KLE1880" s="1"/>
      <c r="KLF1880" s="1"/>
      <c r="KLG1880" s="1"/>
      <c r="KLH1880" s="1"/>
      <c r="KLI1880" s="1"/>
      <c r="KLJ1880" s="1"/>
      <c r="KLK1880" s="1"/>
      <c r="KLL1880" s="1"/>
      <c r="KLM1880" s="1"/>
      <c r="KLN1880" s="1"/>
      <c r="KLO1880" s="1"/>
      <c r="KLP1880" s="1"/>
      <c r="KLQ1880" s="1"/>
      <c r="KLR1880" s="1"/>
      <c r="KLS1880" s="1"/>
      <c r="KLT1880" s="1"/>
      <c r="KLU1880" s="1"/>
      <c r="KLV1880" s="1"/>
      <c r="KLW1880" s="1"/>
      <c r="KLX1880" s="1"/>
      <c r="KLY1880" s="1"/>
      <c r="KLZ1880" s="1"/>
      <c r="KMA1880" s="1"/>
      <c r="KMB1880" s="1"/>
      <c r="KMC1880" s="1"/>
      <c r="KMD1880" s="1"/>
      <c r="KME1880" s="1"/>
      <c r="KMF1880" s="1"/>
      <c r="KMG1880" s="1"/>
      <c r="KMH1880" s="1"/>
      <c r="KMI1880" s="1"/>
      <c r="KMJ1880" s="1"/>
      <c r="KMK1880" s="1"/>
      <c r="KML1880" s="1"/>
      <c r="KMM1880" s="1"/>
      <c r="KMN1880" s="1"/>
      <c r="KMO1880" s="1"/>
      <c r="KMP1880" s="1"/>
      <c r="KMQ1880" s="1"/>
      <c r="KMR1880" s="1"/>
      <c r="KMS1880" s="1"/>
      <c r="KMT1880" s="1"/>
      <c r="KMU1880" s="1"/>
      <c r="KMV1880" s="1"/>
      <c r="KMW1880" s="1"/>
      <c r="KMX1880" s="1"/>
      <c r="KMY1880" s="1"/>
      <c r="KMZ1880" s="1"/>
      <c r="KNA1880" s="1"/>
      <c r="KNB1880" s="1"/>
      <c r="KNC1880" s="1"/>
      <c r="KND1880" s="1"/>
      <c r="KNE1880" s="1"/>
      <c r="KNF1880" s="1"/>
      <c r="KNG1880" s="1"/>
      <c r="KNH1880" s="1"/>
      <c r="KNI1880" s="1"/>
      <c r="KNJ1880" s="1"/>
      <c r="KNK1880" s="1"/>
      <c r="KNL1880" s="1"/>
      <c r="KNM1880" s="1"/>
      <c r="KNN1880" s="1"/>
      <c r="KNO1880" s="1"/>
      <c r="KNP1880" s="1"/>
      <c r="KNQ1880" s="1"/>
      <c r="KNR1880" s="1"/>
      <c r="KNS1880" s="1"/>
      <c r="KNT1880" s="1"/>
      <c r="KNU1880" s="1"/>
      <c r="KNV1880" s="1"/>
      <c r="KNW1880" s="1"/>
      <c r="KNX1880" s="1"/>
      <c r="KNY1880" s="1"/>
      <c r="KNZ1880" s="1"/>
      <c r="KOA1880" s="1"/>
      <c r="KOB1880" s="1"/>
      <c r="KOC1880" s="1"/>
      <c r="KOD1880" s="1"/>
      <c r="KOE1880" s="1"/>
      <c r="KOF1880" s="1"/>
      <c r="KOG1880" s="1"/>
      <c r="KOH1880" s="1"/>
      <c r="KOI1880" s="1"/>
      <c r="KOJ1880" s="1"/>
      <c r="KOK1880" s="1"/>
      <c r="KOL1880" s="1"/>
      <c r="KOM1880" s="1"/>
      <c r="KON1880" s="1"/>
      <c r="KOO1880" s="1"/>
      <c r="KOP1880" s="1"/>
      <c r="KOQ1880" s="1"/>
      <c r="KOR1880" s="1"/>
      <c r="KOS1880" s="1"/>
      <c r="KOT1880" s="1"/>
      <c r="KOU1880" s="1"/>
      <c r="KOV1880" s="1"/>
      <c r="KOW1880" s="1"/>
      <c r="KOX1880" s="1"/>
      <c r="KOY1880" s="1"/>
      <c r="KOZ1880" s="1"/>
      <c r="KPA1880" s="1"/>
      <c r="KPB1880" s="1"/>
      <c r="KPC1880" s="1"/>
      <c r="KPD1880" s="1"/>
      <c r="KPE1880" s="1"/>
      <c r="KPF1880" s="1"/>
      <c r="KPG1880" s="1"/>
      <c r="KPH1880" s="1"/>
      <c r="KPI1880" s="1"/>
      <c r="KPJ1880" s="1"/>
      <c r="KPK1880" s="1"/>
      <c r="KPL1880" s="1"/>
      <c r="KPM1880" s="1"/>
      <c r="KPN1880" s="1"/>
      <c r="KPO1880" s="1"/>
      <c r="KPP1880" s="1"/>
      <c r="KPQ1880" s="1"/>
      <c r="KPR1880" s="1"/>
      <c r="KPS1880" s="1"/>
      <c r="KPT1880" s="1"/>
      <c r="KPU1880" s="1"/>
      <c r="KPV1880" s="1"/>
      <c r="KPW1880" s="1"/>
      <c r="KPX1880" s="1"/>
      <c r="KPY1880" s="1"/>
      <c r="KPZ1880" s="1"/>
      <c r="KQA1880" s="1"/>
      <c r="KQB1880" s="1"/>
      <c r="KQC1880" s="1"/>
      <c r="KQD1880" s="1"/>
      <c r="KQE1880" s="1"/>
      <c r="KQF1880" s="1"/>
      <c r="KQG1880" s="1"/>
      <c r="KQH1880" s="1"/>
      <c r="KQI1880" s="1"/>
      <c r="KQJ1880" s="1"/>
      <c r="KQK1880" s="1"/>
      <c r="KQL1880" s="1"/>
      <c r="KQM1880" s="1"/>
      <c r="KQN1880" s="1"/>
      <c r="KQO1880" s="1"/>
      <c r="KQP1880" s="1"/>
      <c r="KQQ1880" s="1"/>
      <c r="KQR1880" s="1"/>
      <c r="KQS1880" s="1"/>
      <c r="KQT1880" s="1"/>
      <c r="KQU1880" s="1"/>
      <c r="KQV1880" s="1"/>
      <c r="KQW1880" s="1"/>
      <c r="KQX1880" s="1"/>
      <c r="KQY1880" s="1"/>
      <c r="KQZ1880" s="1"/>
      <c r="KRA1880" s="1"/>
      <c r="KRB1880" s="1"/>
      <c r="KRC1880" s="1"/>
      <c r="KRD1880" s="1"/>
      <c r="KRE1880" s="1"/>
      <c r="KRF1880" s="1"/>
      <c r="KRG1880" s="1"/>
      <c r="KRH1880" s="1"/>
      <c r="KRI1880" s="1"/>
      <c r="KRJ1880" s="1"/>
      <c r="KRK1880" s="1"/>
      <c r="KRL1880" s="1"/>
      <c r="KRM1880" s="1"/>
      <c r="KRN1880" s="1"/>
      <c r="KRO1880" s="1"/>
      <c r="KRP1880" s="1"/>
      <c r="KRQ1880" s="1"/>
      <c r="KRR1880" s="1"/>
      <c r="KRS1880" s="1"/>
      <c r="KRT1880" s="1"/>
      <c r="KRU1880" s="1"/>
      <c r="KRV1880" s="1"/>
      <c r="KRW1880" s="1"/>
      <c r="KRX1880" s="1"/>
      <c r="KRY1880" s="1"/>
      <c r="KRZ1880" s="1"/>
      <c r="KSA1880" s="1"/>
      <c r="KSB1880" s="1"/>
      <c r="KSC1880" s="1"/>
      <c r="KSD1880" s="1"/>
      <c r="KSE1880" s="1"/>
      <c r="KSF1880" s="1"/>
      <c r="KSG1880" s="1"/>
      <c r="KSH1880" s="1"/>
      <c r="KSI1880" s="1"/>
      <c r="KSJ1880" s="1"/>
      <c r="KSK1880" s="1"/>
      <c r="KSL1880" s="1"/>
      <c r="KSM1880" s="1"/>
      <c r="KSN1880" s="1"/>
      <c r="KSO1880" s="1"/>
      <c r="KSP1880" s="1"/>
      <c r="KSQ1880" s="1"/>
      <c r="KSR1880" s="1"/>
      <c r="KSS1880" s="1"/>
      <c r="KST1880" s="1"/>
      <c r="KSU1880" s="1"/>
      <c r="KSV1880" s="1"/>
      <c r="KSW1880" s="1"/>
      <c r="KSX1880" s="1"/>
      <c r="KSY1880" s="1"/>
      <c r="KSZ1880" s="1"/>
      <c r="KTA1880" s="1"/>
      <c r="KTB1880" s="1"/>
      <c r="KTC1880" s="1"/>
      <c r="KTD1880" s="1"/>
      <c r="KTE1880" s="1"/>
      <c r="KTF1880" s="1"/>
      <c r="KTG1880" s="1"/>
      <c r="KTH1880" s="1"/>
      <c r="KTI1880" s="1"/>
      <c r="KTJ1880" s="1"/>
      <c r="KTK1880" s="1"/>
      <c r="KTL1880" s="1"/>
      <c r="KTM1880" s="1"/>
      <c r="KTN1880" s="1"/>
      <c r="KTO1880" s="1"/>
      <c r="KTP1880" s="1"/>
      <c r="KTQ1880" s="1"/>
      <c r="KTR1880" s="1"/>
      <c r="KTS1880" s="1"/>
      <c r="KTT1880" s="1"/>
      <c r="KTU1880" s="1"/>
      <c r="KTV1880" s="1"/>
      <c r="KTW1880" s="1"/>
      <c r="KTX1880" s="1"/>
      <c r="KTY1880" s="1"/>
      <c r="KTZ1880" s="1"/>
      <c r="KUA1880" s="1"/>
      <c r="KUB1880" s="1"/>
      <c r="KUC1880" s="1"/>
      <c r="KUD1880" s="1"/>
      <c r="KUE1880" s="1"/>
      <c r="KUF1880" s="1"/>
      <c r="KUG1880" s="1"/>
      <c r="KUH1880" s="1"/>
      <c r="KUI1880" s="1"/>
      <c r="KUJ1880" s="1"/>
      <c r="KUK1880" s="1"/>
      <c r="KUL1880" s="1"/>
      <c r="KUM1880" s="1"/>
      <c r="KUN1880" s="1"/>
      <c r="KUO1880" s="1"/>
      <c r="KUP1880" s="1"/>
      <c r="KUQ1880" s="1"/>
      <c r="KUR1880" s="1"/>
      <c r="KUS1880" s="1"/>
      <c r="KUT1880" s="1"/>
      <c r="KUU1880" s="1"/>
      <c r="KUV1880" s="1"/>
      <c r="KUW1880" s="1"/>
      <c r="KUX1880" s="1"/>
      <c r="KUY1880" s="1"/>
      <c r="KUZ1880" s="1"/>
      <c r="KVA1880" s="1"/>
      <c r="KVB1880" s="1"/>
      <c r="KVC1880" s="1"/>
      <c r="KVD1880" s="1"/>
      <c r="KVE1880" s="1"/>
      <c r="KVF1880" s="1"/>
      <c r="KVG1880" s="1"/>
      <c r="KVH1880" s="1"/>
      <c r="KVI1880" s="1"/>
      <c r="KVJ1880" s="1"/>
      <c r="KVK1880" s="1"/>
      <c r="KVL1880" s="1"/>
      <c r="KVM1880" s="1"/>
      <c r="KVN1880" s="1"/>
      <c r="KVO1880" s="1"/>
      <c r="KVP1880" s="1"/>
      <c r="KVQ1880" s="1"/>
      <c r="KVR1880" s="1"/>
      <c r="KVS1880" s="1"/>
      <c r="KVT1880" s="1"/>
      <c r="KVU1880" s="1"/>
      <c r="KVV1880" s="1"/>
      <c r="KVW1880" s="1"/>
      <c r="KVX1880" s="1"/>
      <c r="KVY1880" s="1"/>
      <c r="KVZ1880" s="1"/>
      <c r="KWA1880" s="1"/>
      <c r="KWB1880" s="1"/>
      <c r="KWC1880" s="1"/>
      <c r="KWD1880" s="1"/>
      <c r="KWE1880" s="1"/>
      <c r="KWF1880" s="1"/>
      <c r="KWG1880" s="1"/>
      <c r="KWH1880" s="1"/>
      <c r="KWI1880" s="1"/>
      <c r="KWJ1880" s="1"/>
      <c r="KWK1880" s="1"/>
      <c r="KWL1880" s="1"/>
      <c r="KWM1880" s="1"/>
      <c r="KWN1880" s="1"/>
      <c r="KWO1880" s="1"/>
      <c r="KWP1880" s="1"/>
      <c r="KWQ1880" s="1"/>
      <c r="KWR1880" s="1"/>
      <c r="KWS1880" s="1"/>
      <c r="KWT1880" s="1"/>
      <c r="KWU1880" s="1"/>
      <c r="KWV1880" s="1"/>
      <c r="KWW1880" s="1"/>
      <c r="KWX1880" s="1"/>
      <c r="KWY1880" s="1"/>
      <c r="KWZ1880" s="1"/>
      <c r="KXA1880" s="1"/>
      <c r="KXB1880" s="1"/>
      <c r="KXC1880" s="1"/>
      <c r="KXD1880" s="1"/>
      <c r="KXE1880" s="1"/>
      <c r="KXF1880" s="1"/>
      <c r="KXG1880" s="1"/>
      <c r="KXH1880" s="1"/>
      <c r="KXI1880" s="1"/>
      <c r="KXJ1880" s="1"/>
      <c r="KXK1880" s="1"/>
      <c r="KXL1880" s="1"/>
      <c r="KXM1880" s="1"/>
      <c r="KXN1880" s="1"/>
      <c r="KXO1880" s="1"/>
      <c r="KXP1880" s="1"/>
      <c r="KXQ1880" s="1"/>
      <c r="KXR1880" s="1"/>
      <c r="KXS1880" s="1"/>
      <c r="KXT1880" s="1"/>
      <c r="KXU1880" s="1"/>
      <c r="KXV1880" s="1"/>
      <c r="KXW1880" s="1"/>
      <c r="KXX1880" s="1"/>
      <c r="KXY1880" s="1"/>
      <c r="KXZ1880" s="1"/>
      <c r="KYA1880" s="1"/>
      <c r="KYB1880" s="1"/>
      <c r="KYC1880" s="1"/>
      <c r="KYD1880" s="1"/>
      <c r="KYE1880" s="1"/>
      <c r="KYF1880" s="1"/>
      <c r="KYG1880" s="1"/>
      <c r="KYH1880" s="1"/>
      <c r="KYI1880" s="1"/>
      <c r="KYJ1880" s="1"/>
      <c r="KYK1880" s="1"/>
      <c r="KYL1880" s="1"/>
      <c r="KYM1880" s="1"/>
      <c r="KYN1880" s="1"/>
      <c r="KYO1880" s="1"/>
      <c r="KYP1880" s="1"/>
      <c r="KYQ1880" s="1"/>
      <c r="KYR1880" s="1"/>
      <c r="KYS1880" s="1"/>
      <c r="KYT1880" s="1"/>
      <c r="KYU1880" s="1"/>
      <c r="KYV1880" s="1"/>
      <c r="KYW1880" s="1"/>
      <c r="KYX1880" s="1"/>
      <c r="KYY1880" s="1"/>
      <c r="KYZ1880" s="1"/>
      <c r="KZA1880" s="1"/>
      <c r="KZB1880" s="1"/>
      <c r="KZC1880" s="1"/>
      <c r="KZD1880" s="1"/>
      <c r="KZE1880" s="1"/>
      <c r="KZF1880" s="1"/>
      <c r="KZG1880" s="1"/>
      <c r="KZH1880" s="1"/>
      <c r="KZI1880" s="1"/>
      <c r="KZJ1880" s="1"/>
      <c r="KZK1880" s="1"/>
      <c r="KZL1880" s="1"/>
      <c r="KZM1880" s="1"/>
      <c r="KZN1880" s="1"/>
      <c r="KZO1880" s="1"/>
      <c r="KZP1880" s="1"/>
      <c r="KZQ1880" s="1"/>
      <c r="KZR1880" s="1"/>
      <c r="KZS1880" s="1"/>
      <c r="KZT1880" s="1"/>
      <c r="KZU1880" s="1"/>
      <c r="KZV1880" s="1"/>
      <c r="KZW1880" s="1"/>
      <c r="KZX1880" s="1"/>
      <c r="KZY1880" s="1"/>
      <c r="KZZ1880" s="1"/>
      <c r="LAA1880" s="1"/>
      <c r="LAB1880" s="1"/>
      <c r="LAC1880" s="1"/>
      <c r="LAD1880" s="1"/>
      <c r="LAE1880" s="1"/>
      <c r="LAF1880" s="1"/>
      <c r="LAG1880" s="1"/>
      <c r="LAH1880" s="1"/>
      <c r="LAI1880" s="1"/>
      <c r="LAJ1880" s="1"/>
      <c r="LAK1880" s="1"/>
      <c r="LAL1880" s="1"/>
      <c r="LAM1880" s="1"/>
      <c r="LAN1880" s="1"/>
      <c r="LAO1880" s="1"/>
      <c r="LAP1880" s="1"/>
      <c r="LAQ1880" s="1"/>
      <c r="LAR1880" s="1"/>
      <c r="LAS1880" s="1"/>
      <c r="LAT1880" s="1"/>
      <c r="LAU1880" s="1"/>
      <c r="LAV1880" s="1"/>
      <c r="LAW1880" s="1"/>
      <c r="LAX1880" s="1"/>
      <c r="LAY1880" s="1"/>
      <c r="LAZ1880" s="1"/>
      <c r="LBA1880" s="1"/>
      <c r="LBB1880" s="1"/>
      <c r="LBC1880" s="1"/>
      <c r="LBD1880" s="1"/>
      <c r="LBE1880" s="1"/>
      <c r="LBF1880" s="1"/>
      <c r="LBG1880" s="1"/>
      <c r="LBH1880" s="1"/>
      <c r="LBI1880" s="1"/>
      <c r="LBJ1880" s="1"/>
      <c r="LBK1880" s="1"/>
      <c r="LBL1880" s="1"/>
      <c r="LBM1880" s="1"/>
      <c r="LBN1880" s="1"/>
      <c r="LBO1880" s="1"/>
      <c r="LBP1880" s="1"/>
      <c r="LBQ1880" s="1"/>
      <c r="LBR1880" s="1"/>
      <c r="LBS1880" s="1"/>
      <c r="LBT1880" s="1"/>
      <c r="LBU1880" s="1"/>
      <c r="LBV1880" s="1"/>
      <c r="LBW1880" s="1"/>
      <c r="LBX1880" s="1"/>
      <c r="LBY1880" s="1"/>
      <c r="LBZ1880" s="1"/>
      <c r="LCA1880" s="1"/>
      <c r="LCB1880" s="1"/>
      <c r="LCC1880" s="1"/>
      <c r="LCD1880" s="1"/>
      <c r="LCE1880" s="1"/>
      <c r="LCF1880" s="1"/>
      <c r="LCG1880" s="1"/>
      <c r="LCH1880" s="1"/>
      <c r="LCI1880" s="1"/>
      <c r="LCJ1880" s="1"/>
      <c r="LCK1880" s="1"/>
      <c r="LCL1880" s="1"/>
      <c r="LCM1880" s="1"/>
      <c r="LCN1880" s="1"/>
      <c r="LCO1880" s="1"/>
      <c r="LCP1880" s="1"/>
      <c r="LCQ1880" s="1"/>
      <c r="LCR1880" s="1"/>
      <c r="LCS1880" s="1"/>
      <c r="LCT1880" s="1"/>
      <c r="LCU1880" s="1"/>
      <c r="LCV1880" s="1"/>
      <c r="LCW1880" s="1"/>
      <c r="LCX1880" s="1"/>
      <c r="LCY1880" s="1"/>
      <c r="LCZ1880" s="1"/>
      <c r="LDA1880" s="1"/>
      <c r="LDB1880" s="1"/>
      <c r="LDC1880" s="1"/>
      <c r="LDD1880" s="1"/>
      <c r="LDE1880" s="1"/>
      <c r="LDF1880" s="1"/>
      <c r="LDG1880" s="1"/>
      <c r="LDH1880" s="1"/>
      <c r="LDI1880" s="1"/>
      <c r="LDJ1880" s="1"/>
      <c r="LDK1880" s="1"/>
      <c r="LDL1880" s="1"/>
      <c r="LDM1880" s="1"/>
      <c r="LDN1880" s="1"/>
      <c r="LDO1880" s="1"/>
      <c r="LDP1880" s="1"/>
      <c r="LDQ1880" s="1"/>
      <c r="LDR1880" s="1"/>
      <c r="LDS1880" s="1"/>
      <c r="LDT1880" s="1"/>
      <c r="LDU1880" s="1"/>
      <c r="LDV1880" s="1"/>
      <c r="LDW1880" s="1"/>
      <c r="LDX1880" s="1"/>
      <c r="LDY1880" s="1"/>
      <c r="LDZ1880" s="1"/>
      <c r="LEA1880" s="1"/>
      <c r="LEB1880" s="1"/>
      <c r="LEC1880" s="1"/>
      <c r="LED1880" s="1"/>
      <c r="LEE1880" s="1"/>
      <c r="LEF1880" s="1"/>
      <c r="LEG1880" s="1"/>
      <c r="LEH1880" s="1"/>
      <c r="LEI1880" s="1"/>
      <c r="LEJ1880" s="1"/>
      <c r="LEK1880" s="1"/>
      <c r="LEL1880" s="1"/>
      <c r="LEM1880" s="1"/>
      <c r="LEN1880" s="1"/>
      <c r="LEO1880" s="1"/>
      <c r="LEP1880" s="1"/>
      <c r="LEQ1880" s="1"/>
      <c r="LER1880" s="1"/>
      <c r="LES1880" s="1"/>
      <c r="LET1880" s="1"/>
      <c r="LEU1880" s="1"/>
      <c r="LEV1880" s="1"/>
      <c r="LEW1880" s="1"/>
      <c r="LEX1880" s="1"/>
      <c r="LEY1880" s="1"/>
      <c r="LEZ1880" s="1"/>
      <c r="LFA1880" s="1"/>
      <c r="LFB1880" s="1"/>
      <c r="LFC1880" s="1"/>
      <c r="LFD1880" s="1"/>
      <c r="LFE1880" s="1"/>
      <c r="LFF1880" s="1"/>
      <c r="LFG1880" s="1"/>
      <c r="LFH1880" s="1"/>
      <c r="LFI1880" s="1"/>
      <c r="LFJ1880" s="1"/>
      <c r="LFK1880" s="1"/>
      <c r="LFL1880" s="1"/>
      <c r="LFM1880" s="1"/>
      <c r="LFN1880" s="1"/>
      <c r="LFO1880" s="1"/>
      <c r="LFP1880" s="1"/>
      <c r="LFQ1880" s="1"/>
      <c r="LFR1880" s="1"/>
      <c r="LFS1880" s="1"/>
      <c r="LFT1880" s="1"/>
      <c r="LFU1880" s="1"/>
      <c r="LFV1880" s="1"/>
      <c r="LFW1880" s="1"/>
      <c r="LFX1880" s="1"/>
      <c r="LFY1880" s="1"/>
      <c r="LFZ1880" s="1"/>
      <c r="LGA1880" s="1"/>
      <c r="LGB1880" s="1"/>
      <c r="LGC1880" s="1"/>
      <c r="LGD1880" s="1"/>
      <c r="LGE1880" s="1"/>
      <c r="LGF1880" s="1"/>
      <c r="LGG1880" s="1"/>
      <c r="LGH1880" s="1"/>
      <c r="LGI1880" s="1"/>
      <c r="LGJ1880" s="1"/>
      <c r="LGK1880" s="1"/>
      <c r="LGL1880" s="1"/>
      <c r="LGM1880" s="1"/>
      <c r="LGN1880" s="1"/>
      <c r="LGO1880" s="1"/>
      <c r="LGP1880" s="1"/>
      <c r="LGQ1880" s="1"/>
      <c r="LGR1880" s="1"/>
      <c r="LGS1880" s="1"/>
      <c r="LGT1880" s="1"/>
      <c r="LGU1880" s="1"/>
      <c r="LGV1880" s="1"/>
      <c r="LGW1880" s="1"/>
      <c r="LGX1880" s="1"/>
      <c r="LGY1880" s="1"/>
      <c r="LGZ1880" s="1"/>
      <c r="LHA1880" s="1"/>
      <c r="LHB1880" s="1"/>
      <c r="LHC1880" s="1"/>
      <c r="LHD1880" s="1"/>
      <c r="LHE1880" s="1"/>
      <c r="LHF1880" s="1"/>
      <c r="LHG1880" s="1"/>
      <c r="LHH1880" s="1"/>
      <c r="LHI1880" s="1"/>
      <c r="LHJ1880" s="1"/>
      <c r="LHK1880" s="1"/>
      <c r="LHL1880" s="1"/>
      <c r="LHM1880" s="1"/>
      <c r="LHN1880" s="1"/>
      <c r="LHO1880" s="1"/>
      <c r="LHP1880" s="1"/>
      <c r="LHQ1880" s="1"/>
      <c r="LHR1880" s="1"/>
      <c r="LHS1880" s="1"/>
      <c r="LHT1880" s="1"/>
      <c r="LHU1880" s="1"/>
      <c r="LHV1880" s="1"/>
      <c r="LHW1880" s="1"/>
      <c r="LHX1880" s="1"/>
      <c r="LHY1880" s="1"/>
      <c r="LHZ1880" s="1"/>
      <c r="LIA1880" s="1"/>
      <c r="LIB1880" s="1"/>
      <c r="LIC1880" s="1"/>
      <c r="LID1880" s="1"/>
      <c r="LIE1880" s="1"/>
      <c r="LIF1880" s="1"/>
      <c r="LIG1880" s="1"/>
      <c r="LIH1880" s="1"/>
      <c r="LII1880" s="1"/>
      <c r="LIJ1880" s="1"/>
      <c r="LIK1880" s="1"/>
      <c r="LIL1880" s="1"/>
      <c r="LIM1880" s="1"/>
      <c r="LIN1880" s="1"/>
      <c r="LIO1880" s="1"/>
      <c r="LIP1880" s="1"/>
      <c r="LIQ1880" s="1"/>
      <c r="LIR1880" s="1"/>
      <c r="LIS1880" s="1"/>
      <c r="LIT1880" s="1"/>
      <c r="LIU1880" s="1"/>
      <c r="LIV1880" s="1"/>
      <c r="LIW1880" s="1"/>
      <c r="LIX1880" s="1"/>
      <c r="LIY1880" s="1"/>
      <c r="LIZ1880" s="1"/>
      <c r="LJA1880" s="1"/>
      <c r="LJB1880" s="1"/>
      <c r="LJC1880" s="1"/>
      <c r="LJD1880" s="1"/>
      <c r="LJE1880" s="1"/>
      <c r="LJF1880" s="1"/>
      <c r="LJG1880" s="1"/>
      <c r="LJH1880" s="1"/>
      <c r="LJI1880" s="1"/>
      <c r="LJJ1880" s="1"/>
      <c r="LJK1880" s="1"/>
      <c r="LJL1880" s="1"/>
      <c r="LJM1880" s="1"/>
      <c r="LJN1880" s="1"/>
      <c r="LJO1880" s="1"/>
      <c r="LJP1880" s="1"/>
      <c r="LJQ1880" s="1"/>
      <c r="LJR1880" s="1"/>
      <c r="LJS1880" s="1"/>
      <c r="LJT1880" s="1"/>
      <c r="LJU1880" s="1"/>
      <c r="LJV1880" s="1"/>
      <c r="LJW1880" s="1"/>
      <c r="LJX1880" s="1"/>
      <c r="LJY1880" s="1"/>
      <c r="LJZ1880" s="1"/>
      <c r="LKA1880" s="1"/>
      <c r="LKB1880" s="1"/>
      <c r="LKC1880" s="1"/>
      <c r="LKD1880" s="1"/>
      <c r="LKE1880" s="1"/>
      <c r="LKF1880" s="1"/>
      <c r="LKG1880" s="1"/>
      <c r="LKH1880" s="1"/>
      <c r="LKI1880" s="1"/>
      <c r="LKJ1880" s="1"/>
      <c r="LKK1880" s="1"/>
      <c r="LKL1880" s="1"/>
      <c r="LKM1880" s="1"/>
      <c r="LKN1880" s="1"/>
      <c r="LKO1880" s="1"/>
      <c r="LKP1880" s="1"/>
      <c r="LKQ1880" s="1"/>
      <c r="LKR1880" s="1"/>
      <c r="LKS1880" s="1"/>
      <c r="LKT1880" s="1"/>
      <c r="LKU1880" s="1"/>
      <c r="LKV1880" s="1"/>
      <c r="LKW1880" s="1"/>
      <c r="LKX1880" s="1"/>
      <c r="LKY1880" s="1"/>
      <c r="LKZ1880" s="1"/>
      <c r="LLA1880" s="1"/>
      <c r="LLB1880" s="1"/>
      <c r="LLC1880" s="1"/>
      <c r="LLD1880" s="1"/>
      <c r="LLE1880" s="1"/>
      <c r="LLF1880" s="1"/>
      <c r="LLG1880" s="1"/>
      <c r="LLH1880" s="1"/>
      <c r="LLI1880" s="1"/>
      <c r="LLJ1880" s="1"/>
      <c r="LLK1880" s="1"/>
      <c r="LLL1880" s="1"/>
      <c r="LLM1880" s="1"/>
      <c r="LLN1880" s="1"/>
      <c r="LLO1880" s="1"/>
      <c r="LLP1880" s="1"/>
      <c r="LLQ1880" s="1"/>
      <c r="LLR1880" s="1"/>
      <c r="LLS1880" s="1"/>
      <c r="LLT1880" s="1"/>
      <c r="LLU1880" s="1"/>
      <c r="LLV1880" s="1"/>
      <c r="LLW1880" s="1"/>
      <c r="LLX1880" s="1"/>
      <c r="LLY1880" s="1"/>
      <c r="LLZ1880" s="1"/>
      <c r="LMA1880" s="1"/>
      <c r="LMB1880" s="1"/>
      <c r="LMC1880" s="1"/>
      <c r="LMD1880" s="1"/>
      <c r="LME1880" s="1"/>
      <c r="LMF1880" s="1"/>
      <c r="LMG1880" s="1"/>
      <c r="LMH1880" s="1"/>
      <c r="LMI1880" s="1"/>
      <c r="LMJ1880" s="1"/>
      <c r="LMK1880" s="1"/>
      <c r="LML1880" s="1"/>
      <c r="LMM1880" s="1"/>
      <c r="LMN1880" s="1"/>
      <c r="LMO1880" s="1"/>
      <c r="LMP1880" s="1"/>
      <c r="LMQ1880" s="1"/>
      <c r="LMR1880" s="1"/>
      <c r="LMS1880" s="1"/>
      <c r="LMT1880" s="1"/>
      <c r="LMU1880" s="1"/>
      <c r="LMV1880" s="1"/>
      <c r="LMW1880" s="1"/>
      <c r="LMX1880" s="1"/>
      <c r="LMY1880" s="1"/>
      <c r="LMZ1880" s="1"/>
      <c r="LNA1880" s="1"/>
      <c r="LNB1880" s="1"/>
      <c r="LNC1880" s="1"/>
      <c r="LND1880" s="1"/>
      <c r="LNE1880" s="1"/>
      <c r="LNF1880" s="1"/>
      <c r="LNG1880" s="1"/>
      <c r="LNH1880" s="1"/>
      <c r="LNI1880" s="1"/>
      <c r="LNJ1880" s="1"/>
      <c r="LNK1880" s="1"/>
      <c r="LNL1880" s="1"/>
      <c r="LNM1880" s="1"/>
      <c r="LNN1880" s="1"/>
      <c r="LNO1880" s="1"/>
      <c r="LNP1880" s="1"/>
      <c r="LNQ1880" s="1"/>
      <c r="LNR1880" s="1"/>
      <c r="LNS1880" s="1"/>
      <c r="LNT1880" s="1"/>
      <c r="LNU1880" s="1"/>
      <c r="LNV1880" s="1"/>
      <c r="LNW1880" s="1"/>
      <c r="LNX1880" s="1"/>
      <c r="LNY1880" s="1"/>
      <c r="LNZ1880" s="1"/>
      <c r="LOA1880" s="1"/>
      <c r="LOB1880" s="1"/>
      <c r="LOC1880" s="1"/>
      <c r="LOD1880" s="1"/>
      <c r="LOE1880" s="1"/>
      <c r="LOF1880" s="1"/>
      <c r="LOG1880" s="1"/>
      <c r="LOH1880" s="1"/>
      <c r="LOI1880" s="1"/>
      <c r="LOJ1880" s="1"/>
      <c r="LOK1880" s="1"/>
      <c r="LOL1880" s="1"/>
      <c r="LOM1880" s="1"/>
      <c r="LON1880" s="1"/>
      <c r="LOO1880" s="1"/>
      <c r="LOP1880" s="1"/>
      <c r="LOQ1880" s="1"/>
      <c r="LOR1880" s="1"/>
      <c r="LOS1880" s="1"/>
      <c r="LOT1880" s="1"/>
      <c r="LOU1880" s="1"/>
      <c r="LOV1880" s="1"/>
      <c r="LOW1880" s="1"/>
      <c r="LOX1880" s="1"/>
      <c r="LOY1880" s="1"/>
      <c r="LOZ1880" s="1"/>
      <c r="LPA1880" s="1"/>
      <c r="LPB1880" s="1"/>
      <c r="LPC1880" s="1"/>
      <c r="LPD1880" s="1"/>
      <c r="LPE1880" s="1"/>
      <c r="LPF1880" s="1"/>
      <c r="LPG1880" s="1"/>
      <c r="LPH1880" s="1"/>
      <c r="LPI1880" s="1"/>
      <c r="LPJ1880" s="1"/>
      <c r="LPK1880" s="1"/>
      <c r="LPL1880" s="1"/>
      <c r="LPM1880" s="1"/>
      <c r="LPN1880" s="1"/>
      <c r="LPO1880" s="1"/>
      <c r="LPP1880" s="1"/>
      <c r="LPQ1880" s="1"/>
      <c r="LPR1880" s="1"/>
      <c r="LPS1880" s="1"/>
      <c r="LPT1880" s="1"/>
      <c r="LPU1880" s="1"/>
      <c r="LPV1880" s="1"/>
      <c r="LPW1880" s="1"/>
      <c r="LPX1880" s="1"/>
      <c r="LPY1880" s="1"/>
      <c r="LPZ1880" s="1"/>
      <c r="LQA1880" s="1"/>
      <c r="LQB1880" s="1"/>
      <c r="LQC1880" s="1"/>
      <c r="LQD1880" s="1"/>
      <c r="LQE1880" s="1"/>
      <c r="LQF1880" s="1"/>
      <c r="LQG1880" s="1"/>
      <c r="LQH1880" s="1"/>
      <c r="LQI1880" s="1"/>
      <c r="LQJ1880" s="1"/>
      <c r="LQK1880" s="1"/>
      <c r="LQL1880" s="1"/>
      <c r="LQM1880" s="1"/>
      <c r="LQN1880" s="1"/>
      <c r="LQO1880" s="1"/>
      <c r="LQP1880" s="1"/>
      <c r="LQQ1880" s="1"/>
      <c r="LQR1880" s="1"/>
      <c r="LQS1880" s="1"/>
      <c r="LQT1880" s="1"/>
      <c r="LQU1880" s="1"/>
      <c r="LQV1880" s="1"/>
      <c r="LQW1880" s="1"/>
      <c r="LQX1880" s="1"/>
      <c r="LQY1880" s="1"/>
      <c r="LQZ1880" s="1"/>
      <c r="LRA1880" s="1"/>
      <c r="LRB1880" s="1"/>
      <c r="LRC1880" s="1"/>
      <c r="LRD1880" s="1"/>
      <c r="LRE1880" s="1"/>
      <c r="LRF1880" s="1"/>
      <c r="LRG1880" s="1"/>
      <c r="LRH1880" s="1"/>
      <c r="LRI1880" s="1"/>
      <c r="LRJ1880" s="1"/>
      <c r="LRK1880" s="1"/>
      <c r="LRL1880" s="1"/>
      <c r="LRM1880" s="1"/>
      <c r="LRN1880" s="1"/>
      <c r="LRO1880" s="1"/>
      <c r="LRP1880" s="1"/>
      <c r="LRQ1880" s="1"/>
      <c r="LRR1880" s="1"/>
      <c r="LRS1880" s="1"/>
      <c r="LRT1880" s="1"/>
      <c r="LRU1880" s="1"/>
      <c r="LRV1880" s="1"/>
      <c r="LRW1880" s="1"/>
      <c r="LRX1880" s="1"/>
      <c r="LRY1880" s="1"/>
      <c r="LRZ1880" s="1"/>
      <c r="LSA1880" s="1"/>
      <c r="LSB1880" s="1"/>
      <c r="LSC1880" s="1"/>
      <c r="LSD1880" s="1"/>
      <c r="LSE1880" s="1"/>
      <c r="LSF1880" s="1"/>
      <c r="LSG1880" s="1"/>
      <c r="LSH1880" s="1"/>
      <c r="LSI1880" s="1"/>
      <c r="LSJ1880" s="1"/>
      <c r="LSK1880" s="1"/>
      <c r="LSL1880" s="1"/>
      <c r="LSM1880" s="1"/>
      <c r="LSN1880" s="1"/>
      <c r="LSO1880" s="1"/>
      <c r="LSP1880" s="1"/>
      <c r="LSQ1880" s="1"/>
      <c r="LSR1880" s="1"/>
      <c r="LSS1880" s="1"/>
      <c r="LST1880" s="1"/>
      <c r="LSU1880" s="1"/>
      <c r="LSV1880" s="1"/>
      <c r="LSW1880" s="1"/>
      <c r="LSX1880" s="1"/>
      <c r="LSY1880" s="1"/>
      <c r="LSZ1880" s="1"/>
      <c r="LTA1880" s="1"/>
      <c r="LTB1880" s="1"/>
      <c r="LTC1880" s="1"/>
      <c r="LTD1880" s="1"/>
      <c r="LTE1880" s="1"/>
      <c r="LTF1880" s="1"/>
      <c r="LTG1880" s="1"/>
      <c r="LTH1880" s="1"/>
      <c r="LTI1880" s="1"/>
      <c r="LTJ1880" s="1"/>
      <c r="LTK1880" s="1"/>
      <c r="LTL1880" s="1"/>
      <c r="LTM1880" s="1"/>
      <c r="LTN1880" s="1"/>
      <c r="LTO1880" s="1"/>
      <c r="LTP1880" s="1"/>
      <c r="LTQ1880" s="1"/>
      <c r="LTR1880" s="1"/>
      <c r="LTS1880" s="1"/>
      <c r="LTT1880" s="1"/>
      <c r="LTU1880" s="1"/>
      <c r="LTV1880" s="1"/>
      <c r="LTW1880" s="1"/>
      <c r="LTX1880" s="1"/>
      <c r="LTY1880" s="1"/>
      <c r="LTZ1880" s="1"/>
      <c r="LUA1880" s="1"/>
      <c r="LUB1880" s="1"/>
      <c r="LUC1880" s="1"/>
      <c r="LUD1880" s="1"/>
      <c r="LUE1880" s="1"/>
      <c r="LUF1880" s="1"/>
      <c r="LUG1880" s="1"/>
      <c r="LUH1880" s="1"/>
      <c r="LUI1880" s="1"/>
      <c r="LUJ1880" s="1"/>
      <c r="LUK1880" s="1"/>
      <c r="LUL1880" s="1"/>
      <c r="LUM1880" s="1"/>
      <c r="LUN1880" s="1"/>
      <c r="LUO1880" s="1"/>
      <c r="LUP1880" s="1"/>
      <c r="LUQ1880" s="1"/>
      <c r="LUR1880" s="1"/>
      <c r="LUS1880" s="1"/>
      <c r="LUT1880" s="1"/>
      <c r="LUU1880" s="1"/>
      <c r="LUV1880" s="1"/>
      <c r="LUW1880" s="1"/>
      <c r="LUX1880" s="1"/>
      <c r="LUY1880" s="1"/>
      <c r="LUZ1880" s="1"/>
      <c r="LVA1880" s="1"/>
      <c r="LVB1880" s="1"/>
      <c r="LVC1880" s="1"/>
      <c r="LVD1880" s="1"/>
      <c r="LVE1880" s="1"/>
      <c r="LVF1880" s="1"/>
      <c r="LVG1880" s="1"/>
      <c r="LVH1880" s="1"/>
      <c r="LVI1880" s="1"/>
      <c r="LVJ1880" s="1"/>
      <c r="LVK1880" s="1"/>
      <c r="LVL1880" s="1"/>
      <c r="LVM1880" s="1"/>
      <c r="LVN1880" s="1"/>
      <c r="LVO1880" s="1"/>
      <c r="LVP1880" s="1"/>
      <c r="LVQ1880" s="1"/>
      <c r="LVR1880" s="1"/>
      <c r="LVS1880" s="1"/>
      <c r="LVT1880" s="1"/>
      <c r="LVU1880" s="1"/>
      <c r="LVV1880" s="1"/>
      <c r="LVW1880" s="1"/>
      <c r="LVX1880" s="1"/>
      <c r="LVY1880" s="1"/>
      <c r="LVZ1880" s="1"/>
      <c r="LWA1880" s="1"/>
      <c r="LWB1880" s="1"/>
      <c r="LWC1880" s="1"/>
      <c r="LWD1880" s="1"/>
      <c r="LWE1880" s="1"/>
      <c r="LWF1880" s="1"/>
      <c r="LWG1880" s="1"/>
      <c r="LWH1880" s="1"/>
      <c r="LWI1880" s="1"/>
      <c r="LWJ1880" s="1"/>
      <c r="LWK1880" s="1"/>
      <c r="LWL1880" s="1"/>
      <c r="LWM1880" s="1"/>
      <c r="LWN1880" s="1"/>
      <c r="LWO1880" s="1"/>
      <c r="LWP1880" s="1"/>
      <c r="LWQ1880" s="1"/>
      <c r="LWR1880" s="1"/>
      <c r="LWS1880" s="1"/>
      <c r="LWT1880" s="1"/>
      <c r="LWU1880" s="1"/>
      <c r="LWV1880" s="1"/>
      <c r="LWW1880" s="1"/>
      <c r="LWX1880" s="1"/>
      <c r="LWY1880" s="1"/>
      <c r="LWZ1880" s="1"/>
      <c r="LXA1880" s="1"/>
      <c r="LXB1880" s="1"/>
      <c r="LXC1880" s="1"/>
      <c r="LXD1880" s="1"/>
      <c r="LXE1880" s="1"/>
      <c r="LXF1880" s="1"/>
      <c r="LXG1880" s="1"/>
      <c r="LXH1880" s="1"/>
      <c r="LXI1880" s="1"/>
      <c r="LXJ1880" s="1"/>
      <c r="LXK1880" s="1"/>
      <c r="LXL1880" s="1"/>
      <c r="LXM1880" s="1"/>
      <c r="LXN1880" s="1"/>
      <c r="LXO1880" s="1"/>
      <c r="LXP1880" s="1"/>
      <c r="LXQ1880" s="1"/>
      <c r="LXR1880" s="1"/>
      <c r="LXS1880" s="1"/>
      <c r="LXT1880" s="1"/>
      <c r="LXU1880" s="1"/>
      <c r="LXV1880" s="1"/>
      <c r="LXW1880" s="1"/>
      <c r="LXX1880" s="1"/>
      <c r="LXY1880" s="1"/>
      <c r="LXZ1880" s="1"/>
      <c r="LYA1880" s="1"/>
      <c r="LYB1880" s="1"/>
      <c r="LYC1880" s="1"/>
      <c r="LYD1880" s="1"/>
      <c r="LYE1880" s="1"/>
      <c r="LYF1880" s="1"/>
      <c r="LYG1880" s="1"/>
      <c r="LYH1880" s="1"/>
      <c r="LYI1880" s="1"/>
      <c r="LYJ1880" s="1"/>
      <c r="LYK1880" s="1"/>
      <c r="LYL1880" s="1"/>
      <c r="LYM1880" s="1"/>
      <c r="LYN1880" s="1"/>
      <c r="LYO1880" s="1"/>
      <c r="LYP1880" s="1"/>
      <c r="LYQ1880" s="1"/>
      <c r="LYR1880" s="1"/>
      <c r="LYS1880" s="1"/>
      <c r="LYT1880" s="1"/>
      <c r="LYU1880" s="1"/>
      <c r="LYV1880" s="1"/>
      <c r="LYW1880" s="1"/>
      <c r="LYX1880" s="1"/>
      <c r="LYY1880" s="1"/>
      <c r="LYZ1880" s="1"/>
      <c r="LZA1880" s="1"/>
      <c r="LZB1880" s="1"/>
      <c r="LZC1880" s="1"/>
      <c r="LZD1880" s="1"/>
      <c r="LZE1880" s="1"/>
      <c r="LZF1880" s="1"/>
      <c r="LZG1880" s="1"/>
      <c r="LZH1880" s="1"/>
      <c r="LZI1880" s="1"/>
      <c r="LZJ1880" s="1"/>
      <c r="LZK1880" s="1"/>
      <c r="LZL1880" s="1"/>
      <c r="LZM1880" s="1"/>
      <c r="LZN1880" s="1"/>
      <c r="LZO1880" s="1"/>
      <c r="LZP1880" s="1"/>
      <c r="LZQ1880" s="1"/>
      <c r="LZR1880" s="1"/>
      <c r="LZS1880" s="1"/>
      <c r="LZT1880" s="1"/>
      <c r="LZU1880" s="1"/>
      <c r="LZV1880" s="1"/>
      <c r="LZW1880" s="1"/>
      <c r="LZX1880" s="1"/>
      <c r="LZY1880" s="1"/>
      <c r="LZZ1880" s="1"/>
      <c r="MAA1880" s="1"/>
      <c r="MAB1880" s="1"/>
      <c r="MAC1880" s="1"/>
      <c r="MAD1880" s="1"/>
      <c r="MAE1880" s="1"/>
      <c r="MAF1880" s="1"/>
      <c r="MAG1880" s="1"/>
      <c r="MAH1880" s="1"/>
      <c r="MAI1880" s="1"/>
      <c r="MAJ1880" s="1"/>
      <c r="MAK1880" s="1"/>
      <c r="MAL1880" s="1"/>
      <c r="MAM1880" s="1"/>
      <c r="MAN1880" s="1"/>
      <c r="MAO1880" s="1"/>
      <c r="MAP1880" s="1"/>
      <c r="MAQ1880" s="1"/>
      <c r="MAR1880" s="1"/>
      <c r="MAS1880" s="1"/>
      <c r="MAT1880" s="1"/>
      <c r="MAU1880" s="1"/>
      <c r="MAV1880" s="1"/>
      <c r="MAW1880" s="1"/>
      <c r="MAX1880" s="1"/>
      <c r="MAY1880" s="1"/>
      <c r="MAZ1880" s="1"/>
      <c r="MBA1880" s="1"/>
      <c r="MBB1880" s="1"/>
      <c r="MBC1880" s="1"/>
      <c r="MBD1880" s="1"/>
      <c r="MBE1880" s="1"/>
      <c r="MBF1880" s="1"/>
      <c r="MBG1880" s="1"/>
      <c r="MBH1880" s="1"/>
      <c r="MBI1880" s="1"/>
      <c r="MBJ1880" s="1"/>
      <c r="MBK1880" s="1"/>
      <c r="MBL1880" s="1"/>
      <c r="MBM1880" s="1"/>
      <c r="MBN1880" s="1"/>
      <c r="MBO1880" s="1"/>
      <c r="MBP1880" s="1"/>
      <c r="MBQ1880" s="1"/>
      <c r="MBR1880" s="1"/>
      <c r="MBS1880" s="1"/>
      <c r="MBT1880" s="1"/>
      <c r="MBU1880" s="1"/>
      <c r="MBV1880" s="1"/>
      <c r="MBW1880" s="1"/>
      <c r="MBX1880" s="1"/>
      <c r="MBY1880" s="1"/>
      <c r="MBZ1880" s="1"/>
      <c r="MCA1880" s="1"/>
      <c r="MCB1880" s="1"/>
      <c r="MCC1880" s="1"/>
      <c r="MCD1880" s="1"/>
      <c r="MCE1880" s="1"/>
      <c r="MCF1880" s="1"/>
      <c r="MCG1880" s="1"/>
      <c r="MCH1880" s="1"/>
      <c r="MCI1880" s="1"/>
      <c r="MCJ1880" s="1"/>
      <c r="MCK1880" s="1"/>
      <c r="MCL1880" s="1"/>
      <c r="MCM1880" s="1"/>
      <c r="MCN1880" s="1"/>
      <c r="MCO1880" s="1"/>
      <c r="MCP1880" s="1"/>
      <c r="MCQ1880" s="1"/>
      <c r="MCR1880" s="1"/>
      <c r="MCS1880" s="1"/>
      <c r="MCT1880" s="1"/>
      <c r="MCU1880" s="1"/>
      <c r="MCV1880" s="1"/>
      <c r="MCW1880" s="1"/>
      <c r="MCX1880" s="1"/>
      <c r="MCY1880" s="1"/>
      <c r="MCZ1880" s="1"/>
      <c r="MDA1880" s="1"/>
      <c r="MDB1880" s="1"/>
      <c r="MDC1880" s="1"/>
      <c r="MDD1880" s="1"/>
      <c r="MDE1880" s="1"/>
      <c r="MDF1880" s="1"/>
      <c r="MDG1880" s="1"/>
      <c r="MDH1880" s="1"/>
      <c r="MDI1880" s="1"/>
      <c r="MDJ1880" s="1"/>
      <c r="MDK1880" s="1"/>
      <c r="MDL1880" s="1"/>
      <c r="MDM1880" s="1"/>
      <c r="MDN1880" s="1"/>
      <c r="MDO1880" s="1"/>
      <c r="MDP1880" s="1"/>
      <c r="MDQ1880" s="1"/>
      <c r="MDR1880" s="1"/>
      <c r="MDS1880" s="1"/>
      <c r="MDT1880" s="1"/>
      <c r="MDU1880" s="1"/>
      <c r="MDV1880" s="1"/>
      <c r="MDW1880" s="1"/>
      <c r="MDX1880" s="1"/>
      <c r="MDY1880" s="1"/>
      <c r="MDZ1880" s="1"/>
      <c r="MEA1880" s="1"/>
      <c r="MEB1880" s="1"/>
      <c r="MEC1880" s="1"/>
      <c r="MED1880" s="1"/>
      <c r="MEE1880" s="1"/>
      <c r="MEF1880" s="1"/>
      <c r="MEG1880" s="1"/>
      <c r="MEH1880" s="1"/>
      <c r="MEI1880" s="1"/>
      <c r="MEJ1880" s="1"/>
      <c r="MEK1880" s="1"/>
      <c r="MEL1880" s="1"/>
      <c r="MEM1880" s="1"/>
      <c r="MEN1880" s="1"/>
      <c r="MEO1880" s="1"/>
      <c r="MEP1880" s="1"/>
      <c r="MEQ1880" s="1"/>
      <c r="MER1880" s="1"/>
      <c r="MES1880" s="1"/>
      <c r="MET1880" s="1"/>
      <c r="MEU1880" s="1"/>
      <c r="MEV1880" s="1"/>
      <c r="MEW1880" s="1"/>
      <c r="MEX1880" s="1"/>
      <c r="MEY1880" s="1"/>
      <c r="MEZ1880" s="1"/>
      <c r="MFA1880" s="1"/>
      <c r="MFB1880" s="1"/>
      <c r="MFC1880" s="1"/>
      <c r="MFD1880" s="1"/>
      <c r="MFE1880" s="1"/>
      <c r="MFF1880" s="1"/>
      <c r="MFG1880" s="1"/>
      <c r="MFH1880" s="1"/>
      <c r="MFI1880" s="1"/>
      <c r="MFJ1880" s="1"/>
      <c r="MFK1880" s="1"/>
      <c r="MFL1880" s="1"/>
      <c r="MFM1880" s="1"/>
      <c r="MFN1880" s="1"/>
      <c r="MFO1880" s="1"/>
      <c r="MFP1880" s="1"/>
      <c r="MFQ1880" s="1"/>
      <c r="MFR1880" s="1"/>
      <c r="MFS1880" s="1"/>
      <c r="MFT1880" s="1"/>
      <c r="MFU1880" s="1"/>
      <c r="MFV1880" s="1"/>
      <c r="MFW1880" s="1"/>
      <c r="MFX1880" s="1"/>
      <c r="MFY1880" s="1"/>
      <c r="MFZ1880" s="1"/>
      <c r="MGA1880" s="1"/>
      <c r="MGB1880" s="1"/>
      <c r="MGC1880" s="1"/>
      <c r="MGD1880" s="1"/>
      <c r="MGE1880" s="1"/>
      <c r="MGF1880" s="1"/>
      <c r="MGG1880" s="1"/>
      <c r="MGH1880" s="1"/>
      <c r="MGI1880" s="1"/>
      <c r="MGJ1880" s="1"/>
      <c r="MGK1880" s="1"/>
      <c r="MGL1880" s="1"/>
      <c r="MGM1880" s="1"/>
      <c r="MGN1880" s="1"/>
      <c r="MGO1880" s="1"/>
      <c r="MGP1880" s="1"/>
      <c r="MGQ1880" s="1"/>
      <c r="MGR1880" s="1"/>
      <c r="MGS1880" s="1"/>
      <c r="MGT1880" s="1"/>
      <c r="MGU1880" s="1"/>
      <c r="MGV1880" s="1"/>
      <c r="MGW1880" s="1"/>
      <c r="MGX1880" s="1"/>
      <c r="MGY1880" s="1"/>
      <c r="MGZ1880" s="1"/>
      <c r="MHA1880" s="1"/>
      <c r="MHB1880" s="1"/>
      <c r="MHC1880" s="1"/>
      <c r="MHD1880" s="1"/>
      <c r="MHE1880" s="1"/>
      <c r="MHF1880" s="1"/>
      <c r="MHG1880" s="1"/>
      <c r="MHH1880" s="1"/>
      <c r="MHI1880" s="1"/>
      <c r="MHJ1880" s="1"/>
      <c r="MHK1880" s="1"/>
      <c r="MHL1880" s="1"/>
      <c r="MHM1880" s="1"/>
      <c r="MHN1880" s="1"/>
      <c r="MHO1880" s="1"/>
      <c r="MHP1880" s="1"/>
      <c r="MHQ1880" s="1"/>
      <c r="MHR1880" s="1"/>
      <c r="MHS1880" s="1"/>
      <c r="MHT1880" s="1"/>
      <c r="MHU1880" s="1"/>
      <c r="MHV1880" s="1"/>
      <c r="MHW1880" s="1"/>
      <c r="MHX1880" s="1"/>
      <c r="MHY1880" s="1"/>
      <c r="MHZ1880" s="1"/>
      <c r="MIA1880" s="1"/>
      <c r="MIB1880" s="1"/>
      <c r="MIC1880" s="1"/>
      <c r="MID1880" s="1"/>
      <c r="MIE1880" s="1"/>
      <c r="MIF1880" s="1"/>
      <c r="MIG1880" s="1"/>
      <c r="MIH1880" s="1"/>
      <c r="MII1880" s="1"/>
      <c r="MIJ1880" s="1"/>
      <c r="MIK1880" s="1"/>
      <c r="MIL1880" s="1"/>
      <c r="MIM1880" s="1"/>
      <c r="MIN1880" s="1"/>
      <c r="MIO1880" s="1"/>
      <c r="MIP1880" s="1"/>
      <c r="MIQ1880" s="1"/>
      <c r="MIR1880" s="1"/>
      <c r="MIS1880" s="1"/>
      <c r="MIT1880" s="1"/>
      <c r="MIU1880" s="1"/>
      <c r="MIV1880" s="1"/>
      <c r="MIW1880" s="1"/>
      <c r="MIX1880" s="1"/>
      <c r="MIY1880" s="1"/>
      <c r="MIZ1880" s="1"/>
      <c r="MJA1880" s="1"/>
      <c r="MJB1880" s="1"/>
      <c r="MJC1880" s="1"/>
      <c r="MJD1880" s="1"/>
      <c r="MJE1880" s="1"/>
      <c r="MJF1880" s="1"/>
      <c r="MJG1880" s="1"/>
      <c r="MJH1880" s="1"/>
      <c r="MJI1880" s="1"/>
      <c r="MJJ1880" s="1"/>
      <c r="MJK1880" s="1"/>
      <c r="MJL1880" s="1"/>
      <c r="MJM1880" s="1"/>
      <c r="MJN1880" s="1"/>
      <c r="MJO1880" s="1"/>
      <c r="MJP1880" s="1"/>
      <c r="MJQ1880" s="1"/>
      <c r="MJR1880" s="1"/>
      <c r="MJS1880" s="1"/>
      <c r="MJT1880" s="1"/>
      <c r="MJU1880" s="1"/>
      <c r="MJV1880" s="1"/>
      <c r="MJW1880" s="1"/>
      <c r="MJX1880" s="1"/>
      <c r="MJY1880" s="1"/>
      <c r="MJZ1880" s="1"/>
      <c r="MKA1880" s="1"/>
      <c r="MKB1880" s="1"/>
      <c r="MKC1880" s="1"/>
      <c r="MKD1880" s="1"/>
      <c r="MKE1880" s="1"/>
      <c r="MKF1880" s="1"/>
      <c r="MKG1880" s="1"/>
      <c r="MKH1880" s="1"/>
      <c r="MKI1880" s="1"/>
      <c r="MKJ1880" s="1"/>
      <c r="MKK1880" s="1"/>
      <c r="MKL1880" s="1"/>
      <c r="MKM1880" s="1"/>
      <c r="MKN1880" s="1"/>
      <c r="MKO1880" s="1"/>
      <c r="MKP1880" s="1"/>
      <c r="MKQ1880" s="1"/>
      <c r="MKR1880" s="1"/>
      <c r="MKS1880" s="1"/>
      <c r="MKT1880" s="1"/>
      <c r="MKU1880" s="1"/>
      <c r="MKV1880" s="1"/>
      <c r="MKW1880" s="1"/>
      <c r="MKX1880" s="1"/>
      <c r="MKY1880" s="1"/>
      <c r="MKZ1880" s="1"/>
      <c r="MLA1880" s="1"/>
      <c r="MLB1880" s="1"/>
      <c r="MLC1880" s="1"/>
      <c r="MLD1880" s="1"/>
      <c r="MLE1880" s="1"/>
      <c r="MLF1880" s="1"/>
      <c r="MLG1880" s="1"/>
      <c r="MLH1880" s="1"/>
      <c r="MLI1880" s="1"/>
      <c r="MLJ1880" s="1"/>
      <c r="MLK1880" s="1"/>
      <c r="MLL1880" s="1"/>
      <c r="MLM1880" s="1"/>
      <c r="MLN1880" s="1"/>
      <c r="MLO1880" s="1"/>
      <c r="MLP1880" s="1"/>
      <c r="MLQ1880" s="1"/>
      <c r="MLR1880" s="1"/>
      <c r="MLS1880" s="1"/>
      <c r="MLT1880" s="1"/>
      <c r="MLU1880" s="1"/>
      <c r="MLV1880" s="1"/>
      <c r="MLW1880" s="1"/>
      <c r="MLX1880" s="1"/>
      <c r="MLY1880" s="1"/>
      <c r="MLZ1880" s="1"/>
      <c r="MMA1880" s="1"/>
      <c r="MMB1880" s="1"/>
      <c r="MMC1880" s="1"/>
      <c r="MMD1880" s="1"/>
      <c r="MME1880" s="1"/>
      <c r="MMF1880" s="1"/>
      <c r="MMG1880" s="1"/>
      <c r="MMH1880" s="1"/>
      <c r="MMI1880" s="1"/>
      <c r="MMJ1880" s="1"/>
      <c r="MMK1880" s="1"/>
      <c r="MML1880" s="1"/>
      <c r="MMM1880" s="1"/>
      <c r="MMN1880" s="1"/>
      <c r="MMO1880" s="1"/>
      <c r="MMP1880" s="1"/>
      <c r="MMQ1880" s="1"/>
      <c r="MMR1880" s="1"/>
      <c r="MMS1880" s="1"/>
      <c r="MMT1880" s="1"/>
      <c r="MMU1880" s="1"/>
      <c r="MMV1880" s="1"/>
      <c r="MMW1880" s="1"/>
      <c r="MMX1880" s="1"/>
      <c r="MMY1880" s="1"/>
      <c r="MMZ1880" s="1"/>
      <c r="MNA1880" s="1"/>
      <c r="MNB1880" s="1"/>
      <c r="MNC1880" s="1"/>
      <c r="MND1880" s="1"/>
      <c r="MNE1880" s="1"/>
      <c r="MNF1880" s="1"/>
      <c r="MNG1880" s="1"/>
      <c r="MNH1880" s="1"/>
      <c r="MNI1880" s="1"/>
      <c r="MNJ1880" s="1"/>
      <c r="MNK1880" s="1"/>
      <c r="MNL1880" s="1"/>
      <c r="MNM1880" s="1"/>
      <c r="MNN1880" s="1"/>
      <c r="MNO1880" s="1"/>
      <c r="MNP1880" s="1"/>
      <c r="MNQ1880" s="1"/>
      <c r="MNR1880" s="1"/>
      <c r="MNS1880" s="1"/>
      <c r="MNT1880" s="1"/>
      <c r="MNU1880" s="1"/>
      <c r="MNV1880" s="1"/>
      <c r="MNW1880" s="1"/>
      <c r="MNX1880" s="1"/>
      <c r="MNY1880" s="1"/>
      <c r="MNZ1880" s="1"/>
      <c r="MOA1880" s="1"/>
      <c r="MOB1880" s="1"/>
      <c r="MOC1880" s="1"/>
      <c r="MOD1880" s="1"/>
      <c r="MOE1880" s="1"/>
      <c r="MOF1880" s="1"/>
      <c r="MOG1880" s="1"/>
      <c r="MOH1880" s="1"/>
      <c r="MOI1880" s="1"/>
      <c r="MOJ1880" s="1"/>
      <c r="MOK1880" s="1"/>
      <c r="MOL1880" s="1"/>
      <c r="MOM1880" s="1"/>
      <c r="MON1880" s="1"/>
      <c r="MOO1880" s="1"/>
      <c r="MOP1880" s="1"/>
      <c r="MOQ1880" s="1"/>
      <c r="MOR1880" s="1"/>
      <c r="MOS1880" s="1"/>
      <c r="MOT1880" s="1"/>
      <c r="MOU1880" s="1"/>
      <c r="MOV1880" s="1"/>
      <c r="MOW1880" s="1"/>
      <c r="MOX1880" s="1"/>
      <c r="MOY1880" s="1"/>
      <c r="MOZ1880" s="1"/>
      <c r="MPA1880" s="1"/>
      <c r="MPB1880" s="1"/>
      <c r="MPC1880" s="1"/>
      <c r="MPD1880" s="1"/>
      <c r="MPE1880" s="1"/>
      <c r="MPF1880" s="1"/>
      <c r="MPG1880" s="1"/>
      <c r="MPH1880" s="1"/>
      <c r="MPI1880" s="1"/>
      <c r="MPJ1880" s="1"/>
      <c r="MPK1880" s="1"/>
      <c r="MPL1880" s="1"/>
      <c r="MPM1880" s="1"/>
      <c r="MPN1880" s="1"/>
      <c r="MPO1880" s="1"/>
      <c r="MPP1880" s="1"/>
      <c r="MPQ1880" s="1"/>
      <c r="MPR1880" s="1"/>
      <c r="MPS1880" s="1"/>
      <c r="MPT1880" s="1"/>
      <c r="MPU1880" s="1"/>
      <c r="MPV1880" s="1"/>
      <c r="MPW1880" s="1"/>
      <c r="MPX1880" s="1"/>
      <c r="MPY1880" s="1"/>
      <c r="MPZ1880" s="1"/>
      <c r="MQA1880" s="1"/>
      <c r="MQB1880" s="1"/>
      <c r="MQC1880" s="1"/>
      <c r="MQD1880" s="1"/>
      <c r="MQE1880" s="1"/>
      <c r="MQF1880" s="1"/>
      <c r="MQG1880" s="1"/>
      <c r="MQH1880" s="1"/>
      <c r="MQI1880" s="1"/>
      <c r="MQJ1880" s="1"/>
      <c r="MQK1880" s="1"/>
      <c r="MQL1880" s="1"/>
      <c r="MQM1880" s="1"/>
      <c r="MQN1880" s="1"/>
      <c r="MQO1880" s="1"/>
      <c r="MQP1880" s="1"/>
      <c r="MQQ1880" s="1"/>
      <c r="MQR1880" s="1"/>
      <c r="MQS1880" s="1"/>
      <c r="MQT1880" s="1"/>
      <c r="MQU1880" s="1"/>
      <c r="MQV1880" s="1"/>
      <c r="MQW1880" s="1"/>
      <c r="MQX1880" s="1"/>
      <c r="MQY1880" s="1"/>
      <c r="MQZ1880" s="1"/>
      <c r="MRA1880" s="1"/>
      <c r="MRB1880" s="1"/>
      <c r="MRC1880" s="1"/>
      <c r="MRD1880" s="1"/>
      <c r="MRE1880" s="1"/>
      <c r="MRF1880" s="1"/>
      <c r="MRG1880" s="1"/>
      <c r="MRH1880" s="1"/>
      <c r="MRI1880" s="1"/>
      <c r="MRJ1880" s="1"/>
      <c r="MRK1880" s="1"/>
      <c r="MRL1880" s="1"/>
      <c r="MRM1880" s="1"/>
      <c r="MRN1880" s="1"/>
      <c r="MRO1880" s="1"/>
      <c r="MRP1880" s="1"/>
      <c r="MRQ1880" s="1"/>
      <c r="MRR1880" s="1"/>
      <c r="MRS1880" s="1"/>
      <c r="MRT1880" s="1"/>
      <c r="MRU1880" s="1"/>
      <c r="MRV1880" s="1"/>
      <c r="MRW1880" s="1"/>
      <c r="MRX1880" s="1"/>
      <c r="MRY1880" s="1"/>
      <c r="MRZ1880" s="1"/>
      <c r="MSA1880" s="1"/>
      <c r="MSB1880" s="1"/>
      <c r="MSC1880" s="1"/>
      <c r="MSD1880" s="1"/>
      <c r="MSE1880" s="1"/>
      <c r="MSF1880" s="1"/>
      <c r="MSG1880" s="1"/>
      <c r="MSH1880" s="1"/>
      <c r="MSI1880" s="1"/>
      <c r="MSJ1880" s="1"/>
      <c r="MSK1880" s="1"/>
      <c r="MSL1880" s="1"/>
      <c r="MSM1880" s="1"/>
      <c r="MSN1880" s="1"/>
      <c r="MSO1880" s="1"/>
      <c r="MSP1880" s="1"/>
      <c r="MSQ1880" s="1"/>
      <c r="MSR1880" s="1"/>
      <c r="MSS1880" s="1"/>
      <c r="MST1880" s="1"/>
      <c r="MSU1880" s="1"/>
      <c r="MSV1880" s="1"/>
      <c r="MSW1880" s="1"/>
      <c r="MSX1880" s="1"/>
      <c r="MSY1880" s="1"/>
      <c r="MSZ1880" s="1"/>
      <c r="MTA1880" s="1"/>
      <c r="MTB1880" s="1"/>
      <c r="MTC1880" s="1"/>
      <c r="MTD1880" s="1"/>
      <c r="MTE1880" s="1"/>
      <c r="MTF1880" s="1"/>
      <c r="MTG1880" s="1"/>
      <c r="MTH1880" s="1"/>
      <c r="MTI1880" s="1"/>
      <c r="MTJ1880" s="1"/>
      <c r="MTK1880" s="1"/>
      <c r="MTL1880" s="1"/>
      <c r="MTM1880" s="1"/>
      <c r="MTN1880" s="1"/>
      <c r="MTO1880" s="1"/>
      <c r="MTP1880" s="1"/>
      <c r="MTQ1880" s="1"/>
      <c r="MTR1880" s="1"/>
      <c r="MTS1880" s="1"/>
      <c r="MTT1880" s="1"/>
      <c r="MTU1880" s="1"/>
      <c r="MTV1880" s="1"/>
      <c r="MTW1880" s="1"/>
      <c r="MTX1880" s="1"/>
      <c r="MTY1880" s="1"/>
      <c r="MTZ1880" s="1"/>
      <c r="MUA1880" s="1"/>
      <c r="MUB1880" s="1"/>
      <c r="MUC1880" s="1"/>
      <c r="MUD1880" s="1"/>
      <c r="MUE1880" s="1"/>
      <c r="MUF1880" s="1"/>
      <c r="MUG1880" s="1"/>
      <c r="MUH1880" s="1"/>
      <c r="MUI1880" s="1"/>
      <c r="MUJ1880" s="1"/>
      <c r="MUK1880" s="1"/>
      <c r="MUL1880" s="1"/>
      <c r="MUM1880" s="1"/>
      <c r="MUN1880" s="1"/>
      <c r="MUO1880" s="1"/>
      <c r="MUP1880" s="1"/>
      <c r="MUQ1880" s="1"/>
      <c r="MUR1880" s="1"/>
      <c r="MUS1880" s="1"/>
      <c r="MUT1880" s="1"/>
      <c r="MUU1880" s="1"/>
      <c r="MUV1880" s="1"/>
      <c r="MUW1880" s="1"/>
      <c r="MUX1880" s="1"/>
      <c r="MUY1880" s="1"/>
      <c r="MUZ1880" s="1"/>
      <c r="MVA1880" s="1"/>
      <c r="MVB1880" s="1"/>
      <c r="MVC1880" s="1"/>
      <c r="MVD1880" s="1"/>
      <c r="MVE1880" s="1"/>
      <c r="MVF1880" s="1"/>
      <c r="MVG1880" s="1"/>
      <c r="MVH1880" s="1"/>
      <c r="MVI1880" s="1"/>
      <c r="MVJ1880" s="1"/>
      <c r="MVK1880" s="1"/>
      <c r="MVL1880" s="1"/>
      <c r="MVM1880" s="1"/>
      <c r="MVN1880" s="1"/>
      <c r="MVO1880" s="1"/>
      <c r="MVP1880" s="1"/>
      <c r="MVQ1880" s="1"/>
      <c r="MVR1880" s="1"/>
      <c r="MVS1880" s="1"/>
      <c r="MVT1880" s="1"/>
      <c r="MVU1880" s="1"/>
      <c r="MVV1880" s="1"/>
      <c r="MVW1880" s="1"/>
      <c r="MVX1880" s="1"/>
      <c r="MVY1880" s="1"/>
      <c r="MVZ1880" s="1"/>
      <c r="MWA1880" s="1"/>
      <c r="MWB1880" s="1"/>
      <c r="MWC1880" s="1"/>
      <c r="MWD1880" s="1"/>
      <c r="MWE1880" s="1"/>
      <c r="MWF1880" s="1"/>
      <c r="MWG1880" s="1"/>
      <c r="MWH1880" s="1"/>
      <c r="MWI1880" s="1"/>
      <c r="MWJ1880" s="1"/>
      <c r="MWK1880" s="1"/>
      <c r="MWL1880" s="1"/>
      <c r="MWM1880" s="1"/>
      <c r="MWN1880" s="1"/>
      <c r="MWO1880" s="1"/>
      <c r="MWP1880" s="1"/>
      <c r="MWQ1880" s="1"/>
      <c r="MWR1880" s="1"/>
      <c r="MWS1880" s="1"/>
      <c r="MWT1880" s="1"/>
      <c r="MWU1880" s="1"/>
      <c r="MWV1880" s="1"/>
      <c r="MWW1880" s="1"/>
      <c r="MWX1880" s="1"/>
      <c r="MWY1880" s="1"/>
      <c r="MWZ1880" s="1"/>
      <c r="MXA1880" s="1"/>
      <c r="MXB1880" s="1"/>
      <c r="MXC1880" s="1"/>
      <c r="MXD1880" s="1"/>
      <c r="MXE1880" s="1"/>
      <c r="MXF1880" s="1"/>
      <c r="MXG1880" s="1"/>
      <c r="MXH1880" s="1"/>
      <c r="MXI1880" s="1"/>
      <c r="MXJ1880" s="1"/>
      <c r="MXK1880" s="1"/>
      <c r="MXL1880" s="1"/>
      <c r="MXM1880" s="1"/>
      <c r="MXN1880" s="1"/>
      <c r="MXO1880" s="1"/>
      <c r="MXP1880" s="1"/>
      <c r="MXQ1880" s="1"/>
      <c r="MXR1880" s="1"/>
      <c r="MXS1880" s="1"/>
      <c r="MXT1880" s="1"/>
      <c r="MXU1880" s="1"/>
      <c r="MXV1880" s="1"/>
      <c r="MXW1880" s="1"/>
      <c r="MXX1880" s="1"/>
      <c r="MXY1880" s="1"/>
      <c r="MXZ1880" s="1"/>
      <c r="MYA1880" s="1"/>
      <c r="MYB1880" s="1"/>
      <c r="MYC1880" s="1"/>
      <c r="MYD1880" s="1"/>
      <c r="MYE1880" s="1"/>
      <c r="MYF1880" s="1"/>
      <c r="MYG1880" s="1"/>
      <c r="MYH1880" s="1"/>
      <c r="MYI1880" s="1"/>
      <c r="MYJ1880" s="1"/>
      <c r="MYK1880" s="1"/>
      <c r="MYL1880" s="1"/>
      <c r="MYM1880" s="1"/>
      <c r="MYN1880" s="1"/>
      <c r="MYO1880" s="1"/>
      <c r="MYP1880" s="1"/>
      <c r="MYQ1880" s="1"/>
      <c r="MYR1880" s="1"/>
      <c r="MYS1880" s="1"/>
      <c r="MYT1880" s="1"/>
      <c r="MYU1880" s="1"/>
      <c r="MYV1880" s="1"/>
      <c r="MYW1880" s="1"/>
      <c r="MYX1880" s="1"/>
      <c r="MYY1880" s="1"/>
      <c r="MYZ1880" s="1"/>
      <c r="MZA1880" s="1"/>
      <c r="MZB1880" s="1"/>
      <c r="MZC1880" s="1"/>
      <c r="MZD1880" s="1"/>
      <c r="MZE1880" s="1"/>
      <c r="MZF1880" s="1"/>
      <c r="MZG1880" s="1"/>
      <c r="MZH1880" s="1"/>
      <c r="MZI1880" s="1"/>
      <c r="MZJ1880" s="1"/>
      <c r="MZK1880" s="1"/>
      <c r="MZL1880" s="1"/>
      <c r="MZM1880" s="1"/>
      <c r="MZN1880" s="1"/>
      <c r="MZO1880" s="1"/>
      <c r="MZP1880" s="1"/>
      <c r="MZQ1880" s="1"/>
      <c r="MZR1880" s="1"/>
      <c r="MZS1880" s="1"/>
      <c r="MZT1880" s="1"/>
      <c r="MZU1880" s="1"/>
      <c r="MZV1880" s="1"/>
      <c r="MZW1880" s="1"/>
      <c r="MZX1880" s="1"/>
      <c r="MZY1880" s="1"/>
      <c r="MZZ1880" s="1"/>
      <c r="NAA1880" s="1"/>
      <c r="NAB1880" s="1"/>
      <c r="NAC1880" s="1"/>
      <c r="NAD1880" s="1"/>
      <c r="NAE1880" s="1"/>
      <c r="NAF1880" s="1"/>
      <c r="NAG1880" s="1"/>
      <c r="NAH1880" s="1"/>
      <c r="NAI1880" s="1"/>
      <c r="NAJ1880" s="1"/>
      <c r="NAK1880" s="1"/>
      <c r="NAL1880" s="1"/>
      <c r="NAM1880" s="1"/>
      <c r="NAN1880" s="1"/>
      <c r="NAO1880" s="1"/>
      <c r="NAP1880" s="1"/>
      <c r="NAQ1880" s="1"/>
      <c r="NAR1880" s="1"/>
      <c r="NAS1880" s="1"/>
      <c r="NAT1880" s="1"/>
      <c r="NAU1880" s="1"/>
      <c r="NAV1880" s="1"/>
      <c r="NAW1880" s="1"/>
      <c r="NAX1880" s="1"/>
      <c r="NAY1880" s="1"/>
      <c r="NAZ1880" s="1"/>
      <c r="NBA1880" s="1"/>
      <c r="NBB1880" s="1"/>
      <c r="NBC1880" s="1"/>
      <c r="NBD1880" s="1"/>
      <c r="NBE1880" s="1"/>
      <c r="NBF1880" s="1"/>
      <c r="NBG1880" s="1"/>
      <c r="NBH1880" s="1"/>
      <c r="NBI1880" s="1"/>
      <c r="NBJ1880" s="1"/>
      <c r="NBK1880" s="1"/>
      <c r="NBL1880" s="1"/>
      <c r="NBM1880" s="1"/>
      <c r="NBN1880" s="1"/>
      <c r="NBO1880" s="1"/>
      <c r="NBP1880" s="1"/>
      <c r="NBQ1880" s="1"/>
      <c r="NBR1880" s="1"/>
      <c r="NBS1880" s="1"/>
      <c r="NBT1880" s="1"/>
      <c r="NBU1880" s="1"/>
      <c r="NBV1880" s="1"/>
      <c r="NBW1880" s="1"/>
      <c r="NBX1880" s="1"/>
      <c r="NBY1880" s="1"/>
      <c r="NBZ1880" s="1"/>
      <c r="NCA1880" s="1"/>
      <c r="NCB1880" s="1"/>
      <c r="NCC1880" s="1"/>
      <c r="NCD1880" s="1"/>
      <c r="NCE1880" s="1"/>
      <c r="NCF1880" s="1"/>
      <c r="NCG1880" s="1"/>
      <c r="NCH1880" s="1"/>
      <c r="NCI1880" s="1"/>
      <c r="NCJ1880" s="1"/>
      <c r="NCK1880" s="1"/>
      <c r="NCL1880" s="1"/>
      <c r="NCM1880" s="1"/>
      <c r="NCN1880" s="1"/>
      <c r="NCO1880" s="1"/>
      <c r="NCP1880" s="1"/>
      <c r="NCQ1880" s="1"/>
      <c r="NCR1880" s="1"/>
      <c r="NCS1880" s="1"/>
      <c r="NCT1880" s="1"/>
      <c r="NCU1880" s="1"/>
      <c r="NCV1880" s="1"/>
      <c r="NCW1880" s="1"/>
      <c r="NCX1880" s="1"/>
      <c r="NCY1880" s="1"/>
      <c r="NCZ1880" s="1"/>
      <c r="NDA1880" s="1"/>
      <c r="NDB1880" s="1"/>
      <c r="NDC1880" s="1"/>
      <c r="NDD1880" s="1"/>
      <c r="NDE1880" s="1"/>
      <c r="NDF1880" s="1"/>
      <c r="NDG1880" s="1"/>
      <c r="NDH1880" s="1"/>
      <c r="NDI1880" s="1"/>
      <c r="NDJ1880" s="1"/>
      <c r="NDK1880" s="1"/>
      <c r="NDL1880" s="1"/>
      <c r="NDM1880" s="1"/>
      <c r="NDN1880" s="1"/>
      <c r="NDO1880" s="1"/>
      <c r="NDP1880" s="1"/>
      <c r="NDQ1880" s="1"/>
      <c r="NDR1880" s="1"/>
      <c r="NDS1880" s="1"/>
      <c r="NDT1880" s="1"/>
      <c r="NDU1880" s="1"/>
      <c r="NDV1880" s="1"/>
      <c r="NDW1880" s="1"/>
      <c r="NDX1880" s="1"/>
      <c r="NDY1880" s="1"/>
      <c r="NDZ1880" s="1"/>
      <c r="NEA1880" s="1"/>
      <c r="NEB1880" s="1"/>
      <c r="NEC1880" s="1"/>
      <c r="NED1880" s="1"/>
      <c r="NEE1880" s="1"/>
      <c r="NEF1880" s="1"/>
      <c r="NEG1880" s="1"/>
      <c r="NEH1880" s="1"/>
      <c r="NEI1880" s="1"/>
      <c r="NEJ1880" s="1"/>
      <c r="NEK1880" s="1"/>
      <c r="NEL1880" s="1"/>
      <c r="NEM1880" s="1"/>
      <c r="NEN1880" s="1"/>
      <c r="NEO1880" s="1"/>
      <c r="NEP1880" s="1"/>
      <c r="NEQ1880" s="1"/>
      <c r="NER1880" s="1"/>
      <c r="NES1880" s="1"/>
      <c r="NET1880" s="1"/>
      <c r="NEU1880" s="1"/>
      <c r="NEV1880" s="1"/>
      <c r="NEW1880" s="1"/>
      <c r="NEX1880" s="1"/>
      <c r="NEY1880" s="1"/>
      <c r="NEZ1880" s="1"/>
      <c r="NFA1880" s="1"/>
      <c r="NFB1880" s="1"/>
      <c r="NFC1880" s="1"/>
      <c r="NFD1880" s="1"/>
      <c r="NFE1880" s="1"/>
      <c r="NFF1880" s="1"/>
      <c r="NFG1880" s="1"/>
      <c r="NFH1880" s="1"/>
      <c r="NFI1880" s="1"/>
      <c r="NFJ1880" s="1"/>
      <c r="NFK1880" s="1"/>
      <c r="NFL1880" s="1"/>
      <c r="NFM1880" s="1"/>
      <c r="NFN1880" s="1"/>
      <c r="NFO1880" s="1"/>
      <c r="NFP1880" s="1"/>
      <c r="NFQ1880" s="1"/>
      <c r="NFR1880" s="1"/>
      <c r="NFS1880" s="1"/>
      <c r="NFT1880" s="1"/>
      <c r="NFU1880" s="1"/>
      <c r="NFV1880" s="1"/>
      <c r="NFW1880" s="1"/>
      <c r="NFX1880" s="1"/>
      <c r="NFY1880" s="1"/>
      <c r="NFZ1880" s="1"/>
      <c r="NGA1880" s="1"/>
      <c r="NGB1880" s="1"/>
      <c r="NGC1880" s="1"/>
      <c r="NGD1880" s="1"/>
      <c r="NGE1880" s="1"/>
      <c r="NGF1880" s="1"/>
      <c r="NGG1880" s="1"/>
      <c r="NGH1880" s="1"/>
      <c r="NGI1880" s="1"/>
      <c r="NGJ1880" s="1"/>
      <c r="NGK1880" s="1"/>
      <c r="NGL1880" s="1"/>
      <c r="NGM1880" s="1"/>
      <c r="NGN1880" s="1"/>
      <c r="NGO1880" s="1"/>
      <c r="NGP1880" s="1"/>
      <c r="NGQ1880" s="1"/>
      <c r="NGR1880" s="1"/>
      <c r="NGS1880" s="1"/>
      <c r="NGT1880" s="1"/>
      <c r="NGU1880" s="1"/>
      <c r="NGV1880" s="1"/>
      <c r="NGW1880" s="1"/>
      <c r="NGX1880" s="1"/>
      <c r="NGY1880" s="1"/>
      <c r="NGZ1880" s="1"/>
      <c r="NHA1880" s="1"/>
      <c r="NHB1880" s="1"/>
      <c r="NHC1880" s="1"/>
      <c r="NHD1880" s="1"/>
      <c r="NHE1880" s="1"/>
      <c r="NHF1880" s="1"/>
      <c r="NHG1880" s="1"/>
      <c r="NHH1880" s="1"/>
      <c r="NHI1880" s="1"/>
      <c r="NHJ1880" s="1"/>
      <c r="NHK1880" s="1"/>
      <c r="NHL1880" s="1"/>
      <c r="NHM1880" s="1"/>
      <c r="NHN1880" s="1"/>
      <c r="NHO1880" s="1"/>
      <c r="NHP1880" s="1"/>
      <c r="NHQ1880" s="1"/>
      <c r="NHR1880" s="1"/>
      <c r="NHS1880" s="1"/>
      <c r="NHT1880" s="1"/>
      <c r="NHU1880" s="1"/>
      <c r="NHV1880" s="1"/>
      <c r="NHW1880" s="1"/>
      <c r="NHX1880" s="1"/>
      <c r="NHY1880" s="1"/>
      <c r="NHZ1880" s="1"/>
      <c r="NIA1880" s="1"/>
      <c r="NIB1880" s="1"/>
      <c r="NIC1880" s="1"/>
      <c r="NID1880" s="1"/>
      <c r="NIE1880" s="1"/>
      <c r="NIF1880" s="1"/>
      <c r="NIG1880" s="1"/>
      <c r="NIH1880" s="1"/>
      <c r="NII1880" s="1"/>
      <c r="NIJ1880" s="1"/>
      <c r="NIK1880" s="1"/>
      <c r="NIL1880" s="1"/>
      <c r="NIM1880" s="1"/>
      <c r="NIN1880" s="1"/>
      <c r="NIO1880" s="1"/>
      <c r="NIP1880" s="1"/>
      <c r="NIQ1880" s="1"/>
      <c r="NIR1880" s="1"/>
      <c r="NIS1880" s="1"/>
      <c r="NIT1880" s="1"/>
      <c r="NIU1880" s="1"/>
      <c r="NIV1880" s="1"/>
      <c r="NIW1880" s="1"/>
      <c r="NIX1880" s="1"/>
      <c r="NIY1880" s="1"/>
      <c r="NIZ1880" s="1"/>
      <c r="NJA1880" s="1"/>
      <c r="NJB1880" s="1"/>
      <c r="NJC1880" s="1"/>
      <c r="NJD1880" s="1"/>
      <c r="NJE1880" s="1"/>
      <c r="NJF1880" s="1"/>
      <c r="NJG1880" s="1"/>
      <c r="NJH1880" s="1"/>
      <c r="NJI1880" s="1"/>
      <c r="NJJ1880" s="1"/>
      <c r="NJK1880" s="1"/>
      <c r="NJL1880" s="1"/>
      <c r="NJM1880" s="1"/>
      <c r="NJN1880" s="1"/>
      <c r="NJO1880" s="1"/>
      <c r="NJP1880" s="1"/>
      <c r="NJQ1880" s="1"/>
      <c r="NJR1880" s="1"/>
      <c r="NJS1880" s="1"/>
      <c r="NJT1880" s="1"/>
      <c r="NJU1880" s="1"/>
      <c r="NJV1880" s="1"/>
      <c r="NJW1880" s="1"/>
      <c r="NJX1880" s="1"/>
      <c r="NJY1880" s="1"/>
      <c r="NJZ1880" s="1"/>
      <c r="NKA1880" s="1"/>
      <c r="NKB1880" s="1"/>
      <c r="NKC1880" s="1"/>
      <c r="NKD1880" s="1"/>
      <c r="NKE1880" s="1"/>
      <c r="NKF1880" s="1"/>
      <c r="NKG1880" s="1"/>
      <c r="NKH1880" s="1"/>
      <c r="NKI1880" s="1"/>
      <c r="NKJ1880" s="1"/>
      <c r="NKK1880" s="1"/>
      <c r="NKL1880" s="1"/>
      <c r="NKM1880" s="1"/>
      <c r="NKN1880" s="1"/>
      <c r="NKO1880" s="1"/>
      <c r="NKP1880" s="1"/>
      <c r="NKQ1880" s="1"/>
      <c r="NKR1880" s="1"/>
      <c r="NKS1880" s="1"/>
      <c r="NKT1880" s="1"/>
      <c r="NKU1880" s="1"/>
      <c r="NKV1880" s="1"/>
      <c r="NKW1880" s="1"/>
      <c r="NKX1880" s="1"/>
      <c r="NKY1880" s="1"/>
      <c r="NKZ1880" s="1"/>
      <c r="NLA1880" s="1"/>
      <c r="NLB1880" s="1"/>
      <c r="NLC1880" s="1"/>
      <c r="NLD1880" s="1"/>
      <c r="NLE1880" s="1"/>
      <c r="NLF1880" s="1"/>
      <c r="NLG1880" s="1"/>
      <c r="NLH1880" s="1"/>
      <c r="NLI1880" s="1"/>
      <c r="NLJ1880" s="1"/>
      <c r="NLK1880" s="1"/>
      <c r="NLL1880" s="1"/>
      <c r="NLM1880" s="1"/>
      <c r="NLN1880" s="1"/>
      <c r="NLO1880" s="1"/>
      <c r="NLP1880" s="1"/>
      <c r="NLQ1880" s="1"/>
      <c r="NLR1880" s="1"/>
      <c r="NLS1880" s="1"/>
      <c r="NLT1880" s="1"/>
      <c r="NLU1880" s="1"/>
      <c r="NLV1880" s="1"/>
      <c r="NLW1880" s="1"/>
      <c r="NLX1880" s="1"/>
      <c r="NLY1880" s="1"/>
      <c r="NLZ1880" s="1"/>
      <c r="NMA1880" s="1"/>
      <c r="NMB1880" s="1"/>
      <c r="NMC1880" s="1"/>
      <c r="NMD1880" s="1"/>
      <c r="NME1880" s="1"/>
      <c r="NMF1880" s="1"/>
      <c r="NMG1880" s="1"/>
      <c r="NMH1880" s="1"/>
      <c r="NMI1880" s="1"/>
      <c r="NMJ1880" s="1"/>
      <c r="NMK1880" s="1"/>
      <c r="NML1880" s="1"/>
      <c r="NMM1880" s="1"/>
      <c r="NMN1880" s="1"/>
      <c r="NMO1880" s="1"/>
      <c r="NMP1880" s="1"/>
      <c r="NMQ1880" s="1"/>
      <c r="NMR1880" s="1"/>
      <c r="NMS1880" s="1"/>
      <c r="NMT1880" s="1"/>
      <c r="NMU1880" s="1"/>
      <c r="NMV1880" s="1"/>
      <c r="NMW1880" s="1"/>
      <c r="NMX1880" s="1"/>
      <c r="NMY1880" s="1"/>
      <c r="NMZ1880" s="1"/>
      <c r="NNA1880" s="1"/>
      <c r="NNB1880" s="1"/>
      <c r="NNC1880" s="1"/>
      <c r="NND1880" s="1"/>
      <c r="NNE1880" s="1"/>
      <c r="NNF1880" s="1"/>
      <c r="NNG1880" s="1"/>
      <c r="NNH1880" s="1"/>
      <c r="NNI1880" s="1"/>
      <c r="NNJ1880" s="1"/>
      <c r="NNK1880" s="1"/>
      <c r="NNL1880" s="1"/>
      <c r="NNM1880" s="1"/>
      <c r="NNN1880" s="1"/>
      <c r="NNO1880" s="1"/>
      <c r="NNP1880" s="1"/>
      <c r="NNQ1880" s="1"/>
      <c r="NNR1880" s="1"/>
      <c r="NNS1880" s="1"/>
      <c r="NNT1880" s="1"/>
      <c r="NNU1880" s="1"/>
      <c r="NNV1880" s="1"/>
      <c r="NNW1880" s="1"/>
      <c r="NNX1880" s="1"/>
      <c r="NNY1880" s="1"/>
      <c r="NNZ1880" s="1"/>
      <c r="NOA1880" s="1"/>
      <c r="NOB1880" s="1"/>
      <c r="NOC1880" s="1"/>
      <c r="NOD1880" s="1"/>
      <c r="NOE1880" s="1"/>
      <c r="NOF1880" s="1"/>
      <c r="NOG1880" s="1"/>
      <c r="NOH1880" s="1"/>
      <c r="NOI1880" s="1"/>
      <c r="NOJ1880" s="1"/>
      <c r="NOK1880" s="1"/>
      <c r="NOL1880" s="1"/>
      <c r="NOM1880" s="1"/>
      <c r="NON1880" s="1"/>
      <c r="NOO1880" s="1"/>
      <c r="NOP1880" s="1"/>
      <c r="NOQ1880" s="1"/>
      <c r="NOR1880" s="1"/>
      <c r="NOS1880" s="1"/>
      <c r="NOT1880" s="1"/>
      <c r="NOU1880" s="1"/>
      <c r="NOV1880" s="1"/>
      <c r="NOW1880" s="1"/>
      <c r="NOX1880" s="1"/>
      <c r="NOY1880" s="1"/>
      <c r="NOZ1880" s="1"/>
      <c r="NPA1880" s="1"/>
      <c r="NPB1880" s="1"/>
      <c r="NPC1880" s="1"/>
      <c r="NPD1880" s="1"/>
      <c r="NPE1880" s="1"/>
      <c r="NPF1880" s="1"/>
      <c r="NPG1880" s="1"/>
      <c r="NPH1880" s="1"/>
      <c r="NPI1880" s="1"/>
      <c r="NPJ1880" s="1"/>
      <c r="NPK1880" s="1"/>
      <c r="NPL1880" s="1"/>
      <c r="NPM1880" s="1"/>
      <c r="NPN1880" s="1"/>
      <c r="NPO1880" s="1"/>
      <c r="NPP1880" s="1"/>
      <c r="NPQ1880" s="1"/>
      <c r="NPR1880" s="1"/>
      <c r="NPS1880" s="1"/>
      <c r="NPT1880" s="1"/>
      <c r="NPU1880" s="1"/>
      <c r="NPV1880" s="1"/>
      <c r="NPW1880" s="1"/>
      <c r="NPX1880" s="1"/>
      <c r="NPY1880" s="1"/>
      <c r="NPZ1880" s="1"/>
      <c r="NQA1880" s="1"/>
      <c r="NQB1880" s="1"/>
      <c r="NQC1880" s="1"/>
      <c r="NQD1880" s="1"/>
      <c r="NQE1880" s="1"/>
      <c r="NQF1880" s="1"/>
      <c r="NQG1880" s="1"/>
      <c r="NQH1880" s="1"/>
      <c r="NQI1880" s="1"/>
      <c r="NQJ1880" s="1"/>
      <c r="NQK1880" s="1"/>
      <c r="NQL1880" s="1"/>
      <c r="NQM1880" s="1"/>
      <c r="NQN1880" s="1"/>
      <c r="NQO1880" s="1"/>
      <c r="NQP1880" s="1"/>
      <c r="NQQ1880" s="1"/>
      <c r="NQR1880" s="1"/>
      <c r="NQS1880" s="1"/>
      <c r="NQT1880" s="1"/>
      <c r="NQU1880" s="1"/>
      <c r="NQV1880" s="1"/>
      <c r="NQW1880" s="1"/>
      <c r="NQX1880" s="1"/>
      <c r="NQY1880" s="1"/>
      <c r="NQZ1880" s="1"/>
      <c r="NRA1880" s="1"/>
      <c r="NRB1880" s="1"/>
      <c r="NRC1880" s="1"/>
      <c r="NRD1880" s="1"/>
      <c r="NRE1880" s="1"/>
      <c r="NRF1880" s="1"/>
      <c r="NRG1880" s="1"/>
      <c r="NRH1880" s="1"/>
      <c r="NRI1880" s="1"/>
      <c r="NRJ1880" s="1"/>
      <c r="NRK1880" s="1"/>
      <c r="NRL1880" s="1"/>
      <c r="NRM1880" s="1"/>
      <c r="NRN1880" s="1"/>
      <c r="NRO1880" s="1"/>
      <c r="NRP1880" s="1"/>
      <c r="NRQ1880" s="1"/>
      <c r="NRR1880" s="1"/>
      <c r="NRS1880" s="1"/>
      <c r="NRT1880" s="1"/>
      <c r="NRU1880" s="1"/>
      <c r="NRV1880" s="1"/>
      <c r="NRW1880" s="1"/>
      <c r="NRX1880" s="1"/>
      <c r="NRY1880" s="1"/>
      <c r="NRZ1880" s="1"/>
      <c r="NSA1880" s="1"/>
      <c r="NSB1880" s="1"/>
      <c r="NSC1880" s="1"/>
      <c r="NSD1880" s="1"/>
      <c r="NSE1880" s="1"/>
      <c r="NSF1880" s="1"/>
      <c r="NSG1880" s="1"/>
      <c r="NSH1880" s="1"/>
      <c r="NSI1880" s="1"/>
      <c r="NSJ1880" s="1"/>
      <c r="NSK1880" s="1"/>
      <c r="NSL1880" s="1"/>
      <c r="NSM1880" s="1"/>
      <c r="NSN1880" s="1"/>
      <c r="NSO1880" s="1"/>
      <c r="NSP1880" s="1"/>
      <c r="NSQ1880" s="1"/>
      <c r="NSR1880" s="1"/>
      <c r="NSS1880" s="1"/>
      <c r="NST1880" s="1"/>
      <c r="NSU1880" s="1"/>
      <c r="NSV1880" s="1"/>
      <c r="NSW1880" s="1"/>
      <c r="NSX1880" s="1"/>
      <c r="NSY1880" s="1"/>
      <c r="NSZ1880" s="1"/>
      <c r="NTA1880" s="1"/>
      <c r="NTB1880" s="1"/>
      <c r="NTC1880" s="1"/>
      <c r="NTD1880" s="1"/>
      <c r="NTE1880" s="1"/>
      <c r="NTF1880" s="1"/>
      <c r="NTG1880" s="1"/>
      <c r="NTH1880" s="1"/>
      <c r="NTI1880" s="1"/>
      <c r="NTJ1880" s="1"/>
      <c r="NTK1880" s="1"/>
      <c r="NTL1880" s="1"/>
      <c r="NTM1880" s="1"/>
      <c r="NTN1880" s="1"/>
      <c r="NTO1880" s="1"/>
      <c r="NTP1880" s="1"/>
      <c r="NTQ1880" s="1"/>
      <c r="NTR1880" s="1"/>
      <c r="NTS1880" s="1"/>
      <c r="NTT1880" s="1"/>
      <c r="NTU1880" s="1"/>
      <c r="NTV1880" s="1"/>
      <c r="NTW1880" s="1"/>
      <c r="NTX1880" s="1"/>
      <c r="NTY1880" s="1"/>
      <c r="NTZ1880" s="1"/>
      <c r="NUA1880" s="1"/>
      <c r="NUB1880" s="1"/>
      <c r="NUC1880" s="1"/>
      <c r="NUD1880" s="1"/>
      <c r="NUE1880" s="1"/>
      <c r="NUF1880" s="1"/>
      <c r="NUG1880" s="1"/>
      <c r="NUH1880" s="1"/>
      <c r="NUI1880" s="1"/>
      <c r="NUJ1880" s="1"/>
      <c r="NUK1880" s="1"/>
      <c r="NUL1880" s="1"/>
      <c r="NUM1880" s="1"/>
      <c r="NUN1880" s="1"/>
      <c r="NUO1880" s="1"/>
      <c r="NUP1880" s="1"/>
      <c r="NUQ1880" s="1"/>
      <c r="NUR1880" s="1"/>
      <c r="NUS1880" s="1"/>
      <c r="NUT1880" s="1"/>
      <c r="NUU1880" s="1"/>
      <c r="NUV1880" s="1"/>
      <c r="NUW1880" s="1"/>
      <c r="NUX1880" s="1"/>
      <c r="NUY1880" s="1"/>
      <c r="NUZ1880" s="1"/>
      <c r="NVA1880" s="1"/>
      <c r="NVB1880" s="1"/>
      <c r="NVC1880" s="1"/>
      <c r="NVD1880" s="1"/>
      <c r="NVE1880" s="1"/>
      <c r="NVF1880" s="1"/>
      <c r="NVG1880" s="1"/>
      <c r="NVH1880" s="1"/>
      <c r="NVI1880" s="1"/>
      <c r="NVJ1880" s="1"/>
      <c r="NVK1880" s="1"/>
      <c r="NVL1880" s="1"/>
      <c r="NVM1880" s="1"/>
      <c r="NVN1880" s="1"/>
      <c r="NVO1880" s="1"/>
      <c r="NVP1880" s="1"/>
      <c r="NVQ1880" s="1"/>
      <c r="NVR1880" s="1"/>
      <c r="NVS1880" s="1"/>
      <c r="NVT1880" s="1"/>
      <c r="NVU1880" s="1"/>
      <c r="NVV1880" s="1"/>
      <c r="NVW1880" s="1"/>
      <c r="NVX1880" s="1"/>
      <c r="NVY1880" s="1"/>
      <c r="NVZ1880" s="1"/>
      <c r="NWA1880" s="1"/>
      <c r="NWB1880" s="1"/>
      <c r="NWC1880" s="1"/>
      <c r="NWD1880" s="1"/>
      <c r="NWE1880" s="1"/>
      <c r="NWF1880" s="1"/>
      <c r="NWG1880" s="1"/>
      <c r="NWH1880" s="1"/>
      <c r="NWI1880" s="1"/>
      <c r="NWJ1880" s="1"/>
      <c r="NWK1880" s="1"/>
      <c r="NWL1880" s="1"/>
      <c r="NWM1880" s="1"/>
      <c r="NWN1880" s="1"/>
      <c r="NWO1880" s="1"/>
      <c r="NWP1880" s="1"/>
      <c r="NWQ1880" s="1"/>
      <c r="NWR1880" s="1"/>
      <c r="NWS1880" s="1"/>
      <c r="NWT1880" s="1"/>
      <c r="NWU1880" s="1"/>
      <c r="NWV1880" s="1"/>
      <c r="NWW1880" s="1"/>
      <c r="NWX1880" s="1"/>
      <c r="NWY1880" s="1"/>
      <c r="NWZ1880" s="1"/>
      <c r="NXA1880" s="1"/>
      <c r="NXB1880" s="1"/>
      <c r="NXC1880" s="1"/>
      <c r="NXD1880" s="1"/>
      <c r="NXE1880" s="1"/>
      <c r="NXF1880" s="1"/>
      <c r="NXG1880" s="1"/>
      <c r="NXH1880" s="1"/>
      <c r="NXI1880" s="1"/>
      <c r="NXJ1880" s="1"/>
      <c r="NXK1880" s="1"/>
      <c r="NXL1880" s="1"/>
      <c r="NXM1880" s="1"/>
      <c r="NXN1880" s="1"/>
      <c r="NXO1880" s="1"/>
      <c r="NXP1880" s="1"/>
      <c r="NXQ1880" s="1"/>
      <c r="NXR1880" s="1"/>
      <c r="NXS1880" s="1"/>
      <c r="NXT1880" s="1"/>
      <c r="NXU1880" s="1"/>
      <c r="NXV1880" s="1"/>
      <c r="NXW1880" s="1"/>
      <c r="NXX1880" s="1"/>
      <c r="NXY1880" s="1"/>
      <c r="NXZ1880" s="1"/>
      <c r="NYA1880" s="1"/>
      <c r="NYB1880" s="1"/>
      <c r="NYC1880" s="1"/>
      <c r="NYD1880" s="1"/>
      <c r="NYE1880" s="1"/>
      <c r="NYF1880" s="1"/>
      <c r="NYG1880" s="1"/>
      <c r="NYH1880" s="1"/>
      <c r="NYI1880" s="1"/>
      <c r="NYJ1880" s="1"/>
      <c r="NYK1880" s="1"/>
      <c r="NYL1880" s="1"/>
      <c r="NYM1880" s="1"/>
      <c r="NYN1880" s="1"/>
      <c r="NYO1880" s="1"/>
      <c r="NYP1880" s="1"/>
      <c r="NYQ1880" s="1"/>
      <c r="NYR1880" s="1"/>
      <c r="NYS1880" s="1"/>
      <c r="NYT1880" s="1"/>
      <c r="NYU1880" s="1"/>
      <c r="NYV1880" s="1"/>
      <c r="NYW1880" s="1"/>
      <c r="NYX1880" s="1"/>
      <c r="NYY1880" s="1"/>
      <c r="NYZ1880" s="1"/>
      <c r="NZA1880" s="1"/>
      <c r="NZB1880" s="1"/>
      <c r="NZC1880" s="1"/>
      <c r="NZD1880" s="1"/>
      <c r="NZE1880" s="1"/>
      <c r="NZF1880" s="1"/>
      <c r="NZG1880" s="1"/>
      <c r="NZH1880" s="1"/>
      <c r="NZI1880" s="1"/>
      <c r="NZJ1880" s="1"/>
      <c r="NZK1880" s="1"/>
      <c r="NZL1880" s="1"/>
      <c r="NZM1880" s="1"/>
      <c r="NZN1880" s="1"/>
      <c r="NZO1880" s="1"/>
      <c r="NZP1880" s="1"/>
      <c r="NZQ1880" s="1"/>
      <c r="NZR1880" s="1"/>
      <c r="NZS1880" s="1"/>
      <c r="NZT1880" s="1"/>
      <c r="NZU1880" s="1"/>
      <c r="NZV1880" s="1"/>
      <c r="NZW1880" s="1"/>
      <c r="NZX1880" s="1"/>
      <c r="NZY1880" s="1"/>
      <c r="NZZ1880" s="1"/>
      <c r="OAA1880" s="1"/>
      <c r="OAB1880" s="1"/>
      <c r="OAC1880" s="1"/>
      <c r="OAD1880" s="1"/>
      <c r="OAE1880" s="1"/>
      <c r="OAF1880" s="1"/>
      <c r="OAG1880" s="1"/>
      <c r="OAH1880" s="1"/>
      <c r="OAI1880" s="1"/>
      <c r="OAJ1880" s="1"/>
      <c r="OAK1880" s="1"/>
      <c r="OAL1880" s="1"/>
      <c r="OAM1880" s="1"/>
      <c r="OAN1880" s="1"/>
      <c r="OAO1880" s="1"/>
      <c r="OAP1880" s="1"/>
      <c r="OAQ1880" s="1"/>
      <c r="OAR1880" s="1"/>
      <c r="OAS1880" s="1"/>
      <c r="OAT1880" s="1"/>
      <c r="OAU1880" s="1"/>
      <c r="OAV1880" s="1"/>
      <c r="OAW1880" s="1"/>
      <c r="OAX1880" s="1"/>
      <c r="OAY1880" s="1"/>
      <c r="OAZ1880" s="1"/>
      <c r="OBA1880" s="1"/>
      <c r="OBB1880" s="1"/>
      <c r="OBC1880" s="1"/>
      <c r="OBD1880" s="1"/>
      <c r="OBE1880" s="1"/>
      <c r="OBF1880" s="1"/>
      <c r="OBG1880" s="1"/>
      <c r="OBH1880" s="1"/>
      <c r="OBI1880" s="1"/>
      <c r="OBJ1880" s="1"/>
      <c r="OBK1880" s="1"/>
      <c r="OBL1880" s="1"/>
      <c r="OBM1880" s="1"/>
      <c r="OBN1880" s="1"/>
      <c r="OBO1880" s="1"/>
      <c r="OBP1880" s="1"/>
      <c r="OBQ1880" s="1"/>
      <c r="OBR1880" s="1"/>
      <c r="OBS1880" s="1"/>
      <c r="OBT1880" s="1"/>
      <c r="OBU1880" s="1"/>
      <c r="OBV1880" s="1"/>
      <c r="OBW1880" s="1"/>
      <c r="OBX1880" s="1"/>
      <c r="OBY1880" s="1"/>
      <c r="OBZ1880" s="1"/>
      <c r="OCA1880" s="1"/>
      <c r="OCB1880" s="1"/>
      <c r="OCC1880" s="1"/>
      <c r="OCD1880" s="1"/>
      <c r="OCE1880" s="1"/>
      <c r="OCF1880" s="1"/>
      <c r="OCG1880" s="1"/>
      <c r="OCH1880" s="1"/>
      <c r="OCI1880" s="1"/>
      <c r="OCJ1880" s="1"/>
      <c r="OCK1880" s="1"/>
      <c r="OCL1880" s="1"/>
      <c r="OCM1880" s="1"/>
      <c r="OCN1880" s="1"/>
      <c r="OCO1880" s="1"/>
      <c r="OCP1880" s="1"/>
      <c r="OCQ1880" s="1"/>
      <c r="OCR1880" s="1"/>
      <c r="OCS1880" s="1"/>
      <c r="OCT1880" s="1"/>
      <c r="OCU1880" s="1"/>
      <c r="OCV1880" s="1"/>
      <c r="OCW1880" s="1"/>
      <c r="OCX1880" s="1"/>
      <c r="OCY1880" s="1"/>
      <c r="OCZ1880" s="1"/>
      <c r="ODA1880" s="1"/>
      <c r="ODB1880" s="1"/>
      <c r="ODC1880" s="1"/>
      <c r="ODD1880" s="1"/>
      <c r="ODE1880" s="1"/>
      <c r="ODF1880" s="1"/>
      <c r="ODG1880" s="1"/>
      <c r="ODH1880" s="1"/>
      <c r="ODI1880" s="1"/>
      <c r="ODJ1880" s="1"/>
      <c r="ODK1880" s="1"/>
      <c r="ODL1880" s="1"/>
      <c r="ODM1880" s="1"/>
      <c r="ODN1880" s="1"/>
      <c r="ODO1880" s="1"/>
      <c r="ODP1880" s="1"/>
      <c r="ODQ1880" s="1"/>
      <c r="ODR1880" s="1"/>
      <c r="ODS1880" s="1"/>
      <c r="ODT1880" s="1"/>
      <c r="ODU1880" s="1"/>
      <c r="ODV1880" s="1"/>
      <c r="ODW1880" s="1"/>
      <c r="ODX1880" s="1"/>
      <c r="ODY1880" s="1"/>
      <c r="ODZ1880" s="1"/>
      <c r="OEA1880" s="1"/>
      <c r="OEB1880" s="1"/>
      <c r="OEC1880" s="1"/>
      <c r="OED1880" s="1"/>
      <c r="OEE1880" s="1"/>
      <c r="OEF1880" s="1"/>
      <c r="OEG1880" s="1"/>
      <c r="OEH1880" s="1"/>
      <c r="OEI1880" s="1"/>
      <c r="OEJ1880" s="1"/>
      <c r="OEK1880" s="1"/>
      <c r="OEL1880" s="1"/>
      <c r="OEM1880" s="1"/>
      <c r="OEN1880" s="1"/>
      <c r="OEO1880" s="1"/>
      <c r="OEP1880" s="1"/>
      <c r="OEQ1880" s="1"/>
      <c r="OER1880" s="1"/>
      <c r="OES1880" s="1"/>
      <c r="OET1880" s="1"/>
      <c r="OEU1880" s="1"/>
      <c r="OEV1880" s="1"/>
      <c r="OEW1880" s="1"/>
      <c r="OEX1880" s="1"/>
      <c r="OEY1880" s="1"/>
      <c r="OEZ1880" s="1"/>
      <c r="OFA1880" s="1"/>
      <c r="OFB1880" s="1"/>
      <c r="OFC1880" s="1"/>
      <c r="OFD1880" s="1"/>
      <c r="OFE1880" s="1"/>
      <c r="OFF1880" s="1"/>
      <c r="OFG1880" s="1"/>
      <c r="OFH1880" s="1"/>
      <c r="OFI1880" s="1"/>
      <c r="OFJ1880" s="1"/>
      <c r="OFK1880" s="1"/>
      <c r="OFL1880" s="1"/>
      <c r="OFM1880" s="1"/>
      <c r="OFN1880" s="1"/>
      <c r="OFO1880" s="1"/>
      <c r="OFP1880" s="1"/>
      <c r="OFQ1880" s="1"/>
      <c r="OFR1880" s="1"/>
      <c r="OFS1880" s="1"/>
      <c r="OFT1880" s="1"/>
      <c r="OFU1880" s="1"/>
      <c r="OFV1880" s="1"/>
      <c r="OFW1880" s="1"/>
      <c r="OFX1880" s="1"/>
      <c r="OFY1880" s="1"/>
      <c r="OFZ1880" s="1"/>
      <c r="OGA1880" s="1"/>
      <c r="OGB1880" s="1"/>
      <c r="OGC1880" s="1"/>
      <c r="OGD1880" s="1"/>
      <c r="OGE1880" s="1"/>
      <c r="OGF1880" s="1"/>
      <c r="OGG1880" s="1"/>
      <c r="OGH1880" s="1"/>
      <c r="OGI1880" s="1"/>
      <c r="OGJ1880" s="1"/>
      <c r="OGK1880" s="1"/>
      <c r="OGL1880" s="1"/>
      <c r="OGM1880" s="1"/>
      <c r="OGN1880" s="1"/>
      <c r="OGO1880" s="1"/>
      <c r="OGP1880" s="1"/>
      <c r="OGQ1880" s="1"/>
      <c r="OGR1880" s="1"/>
      <c r="OGS1880" s="1"/>
      <c r="OGT1880" s="1"/>
      <c r="OGU1880" s="1"/>
      <c r="OGV1880" s="1"/>
      <c r="OGW1880" s="1"/>
      <c r="OGX1880" s="1"/>
      <c r="OGY1880" s="1"/>
      <c r="OGZ1880" s="1"/>
      <c r="OHA1880" s="1"/>
      <c r="OHB1880" s="1"/>
      <c r="OHC1880" s="1"/>
      <c r="OHD1880" s="1"/>
      <c r="OHE1880" s="1"/>
      <c r="OHF1880" s="1"/>
      <c r="OHG1880" s="1"/>
      <c r="OHH1880" s="1"/>
      <c r="OHI1880" s="1"/>
      <c r="OHJ1880" s="1"/>
      <c r="OHK1880" s="1"/>
      <c r="OHL1880" s="1"/>
      <c r="OHM1880" s="1"/>
      <c r="OHN1880" s="1"/>
      <c r="OHO1880" s="1"/>
      <c r="OHP1880" s="1"/>
      <c r="OHQ1880" s="1"/>
      <c r="OHR1880" s="1"/>
      <c r="OHS1880" s="1"/>
      <c r="OHT1880" s="1"/>
      <c r="OHU1880" s="1"/>
      <c r="OHV1880" s="1"/>
      <c r="OHW1880" s="1"/>
      <c r="OHX1880" s="1"/>
      <c r="OHY1880" s="1"/>
      <c r="OHZ1880" s="1"/>
      <c r="OIA1880" s="1"/>
      <c r="OIB1880" s="1"/>
      <c r="OIC1880" s="1"/>
      <c r="OID1880" s="1"/>
      <c r="OIE1880" s="1"/>
      <c r="OIF1880" s="1"/>
      <c r="OIG1880" s="1"/>
      <c r="OIH1880" s="1"/>
      <c r="OII1880" s="1"/>
      <c r="OIJ1880" s="1"/>
      <c r="OIK1880" s="1"/>
      <c r="OIL1880" s="1"/>
      <c r="OIM1880" s="1"/>
      <c r="OIN1880" s="1"/>
      <c r="OIO1880" s="1"/>
      <c r="OIP1880" s="1"/>
      <c r="OIQ1880" s="1"/>
      <c r="OIR1880" s="1"/>
      <c r="OIS1880" s="1"/>
      <c r="OIT1880" s="1"/>
      <c r="OIU1880" s="1"/>
      <c r="OIV1880" s="1"/>
      <c r="OIW1880" s="1"/>
      <c r="OIX1880" s="1"/>
      <c r="OIY1880" s="1"/>
      <c r="OIZ1880" s="1"/>
      <c r="OJA1880" s="1"/>
      <c r="OJB1880" s="1"/>
      <c r="OJC1880" s="1"/>
      <c r="OJD1880" s="1"/>
      <c r="OJE1880" s="1"/>
      <c r="OJF1880" s="1"/>
      <c r="OJG1880" s="1"/>
      <c r="OJH1880" s="1"/>
      <c r="OJI1880" s="1"/>
      <c r="OJJ1880" s="1"/>
      <c r="OJK1880" s="1"/>
      <c r="OJL1880" s="1"/>
      <c r="OJM1880" s="1"/>
      <c r="OJN1880" s="1"/>
      <c r="OJO1880" s="1"/>
      <c r="OJP1880" s="1"/>
      <c r="OJQ1880" s="1"/>
      <c r="OJR1880" s="1"/>
      <c r="OJS1880" s="1"/>
      <c r="OJT1880" s="1"/>
      <c r="OJU1880" s="1"/>
      <c r="OJV1880" s="1"/>
      <c r="OJW1880" s="1"/>
      <c r="OJX1880" s="1"/>
      <c r="OJY1880" s="1"/>
      <c r="OJZ1880" s="1"/>
      <c r="OKA1880" s="1"/>
      <c r="OKB1880" s="1"/>
      <c r="OKC1880" s="1"/>
      <c r="OKD1880" s="1"/>
      <c r="OKE1880" s="1"/>
      <c r="OKF1880" s="1"/>
      <c r="OKG1880" s="1"/>
      <c r="OKH1880" s="1"/>
      <c r="OKI1880" s="1"/>
      <c r="OKJ1880" s="1"/>
      <c r="OKK1880" s="1"/>
      <c r="OKL1880" s="1"/>
      <c r="OKM1880" s="1"/>
      <c r="OKN1880" s="1"/>
      <c r="OKO1880" s="1"/>
      <c r="OKP1880" s="1"/>
      <c r="OKQ1880" s="1"/>
      <c r="OKR1880" s="1"/>
      <c r="OKS1880" s="1"/>
      <c r="OKT1880" s="1"/>
      <c r="OKU1880" s="1"/>
      <c r="OKV1880" s="1"/>
      <c r="OKW1880" s="1"/>
      <c r="OKX1880" s="1"/>
      <c r="OKY1880" s="1"/>
      <c r="OKZ1880" s="1"/>
      <c r="OLA1880" s="1"/>
      <c r="OLB1880" s="1"/>
      <c r="OLC1880" s="1"/>
      <c r="OLD1880" s="1"/>
      <c r="OLE1880" s="1"/>
      <c r="OLF1880" s="1"/>
      <c r="OLG1880" s="1"/>
      <c r="OLH1880" s="1"/>
      <c r="OLI1880" s="1"/>
      <c r="OLJ1880" s="1"/>
      <c r="OLK1880" s="1"/>
      <c r="OLL1880" s="1"/>
      <c r="OLM1880" s="1"/>
      <c r="OLN1880" s="1"/>
      <c r="OLO1880" s="1"/>
      <c r="OLP1880" s="1"/>
      <c r="OLQ1880" s="1"/>
      <c r="OLR1880" s="1"/>
      <c r="OLS1880" s="1"/>
      <c r="OLT1880" s="1"/>
      <c r="OLU1880" s="1"/>
      <c r="OLV1880" s="1"/>
      <c r="OLW1880" s="1"/>
      <c r="OLX1880" s="1"/>
      <c r="OLY1880" s="1"/>
      <c r="OLZ1880" s="1"/>
      <c r="OMA1880" s="1"/>
      <c r="OMB1880" s="1"/>
      <c r="OMC1880" s="1"/>
      <c r="OMD1880" s="1"/>
      <c r="OME1880" s="1"/>
      <c r="OMF1880" s="1"/>
      <c r="OMG1880" s="1"/>
      <c r="OMH1880" s="1"/>
      <c r="OMI1880" s="1"/>
      <c r="OMJ1880" s="1"/>
      <c r="OMK1880" s="1"/>
      <c r="OML1880" s="1"/>
      <c r="OMM1880" s="1"/>
      <c r="OMN1880" s="1"/>
      <c r="OMO1880" s="1"/>
      <c r="OMP1880" s="1"/>
      <c r="OMQ1880" s="1"/>
      <c r="OMR1880" s="1"/>
      <c r="OMS1880" s="1"/>
      <c r="OMT1880" s="1"/>
      <c r="OMU1880" s="1"/>
      <c r="OMV1880" s="1"/>
      <c r="OMW1880" s="1"/>
      <c r="OMX1880" s="1"/>
      <c r="OMY1880" s="1"/>
      <c r="OMZ1880" s="1"/>
      <c r="ONA1880" s="1"/>
      <c r="ONB1880" s="1"/>
      <c r="ONC1880" s="1"/>
      <c r="OND1880" s="1"/>
      <c r="ONE1880" s="1"/>
      <c r="ONF1880" s="1"/>
      <c r="ONG1880" s="1"/>
      <c r="ONH1880" s="1"/>
      <c r="ONI1880" s="1"/>
      <c r="ONJ1880" s="1"/>
      <c r="ONK1880" s="1"/>
      <c r="ONL1880" s="1"/>
      <c r="ONM1880" s="1"/>
      <c r="ONN1880" s="1"/>
      <c r="ONO1880" s="1"/>
      <c r="ONP1880" s="1"/>
      <c r="ONQ1880" s="1"/>
      <c r="ONR1880" s="1"/>
      <c r="ONS1880" s="1"/>
      <c r="ONT1880" s="1"/>
      <c r="ONU1880" s="1"/>
      <c r="ONV1880" s="1"/>
      <c r="ONW1880" s="1"/>
      <c r="ONX1880" s="1"/>
      <c r="ONY1880" s="1"/>
      <c r="ONZ1880" s="1"/>
      <c r="OOA1880" s="1"/>
      <c r="OOB1880" s="1"/>
      <c r="OOC1880" s="1"/>
      <c r="OOD1880" s="1"/>
      <c r="OOE1880" s="1"/>
      <c r="OOF1880" s="1"/>
      <c r="OOG1880" s="1"/>
      <c r="OOH1880" s="1"/>
      <c r="OOI1880" s="1"/>
      <c r="OOJ1880" s="1"/>
      <c r="OOK1880" s="1"/>
      <c r="OOL1880" s="1"/>
      <c r="OOM1880" s="1"/>
      <c r="OON1880" s="1"/>
      <c r="OOO1880" s="1"/>
      <c r="OOP1880" s="1"/>
      <c r="OOQ1880" s="1"/>
      <c r="OOR1880" s="1"/>
      <c r="OOS1880" s="1"/>
      <c r="OOT1880" s="1"/>
      <c r="OOU1880" s="1"/>
      <c r="OOV1880" s="1"/>
      <c r="OOW1880" s="1"/>
      <c r="OOX1880" s="1"/>
      <c r="OOY1880" s="1"/>
      <c r="OOZ1880" s="1"/>
      <c r="OPA1880" s="1"/>
      <c r="OPB1880" s="1"/>
      <c r="OPC1880" s="1"/>
      <c r="OPD1880" s="1"/>
      <c r="OPE1880" s="1"/>
      <c r="OPF1880" s="1"/>
      <c r="OPG1880" s="1"/>
      <c r="OPH1880" s="1"/>
      <c r="OPI1880" s="1"/>
      <c r="OPJ1880" s="1"/>
      <c r="OPK1880" s="1"/>
      <c r="OPL1880" s="1"/>
      <c r="OPM1880" s="1"/>
      <c r="OPN1880" s="1"/>
      <c r="OPO1880" s="1"/>
      <c r="OPP1880" s="1"/>
      <c r="OPQ1880" s="1"/>
      <c r="OPR1880" s="1"/>
      <c r="OPS1880" s="1"/>
      <c r="OPT1880" s="1"/>
      <c r="OPU1880" s="1"/>
      <c r="OPV1880" s="1"/>
      <c r="OPW1880" s="1"/>
      <c r="OPX1880" s="1"/>
      <c r="OPY1880" s="1"/>
      <c r="OPZ1880" s="1"/>
      <c r="OQA1880" s="1"/>
      <c r="OQB1880" s="1"/>
      <c r="OQC1880" s="1"/>
      <c r="OQD1880" s="1"/>
      <c r="OQE1880" s="1"/>
      <c r="OQF1880" s="1"/>
      <c r="OQG1880" s="1"/>
      <c r="OQH1880" s="1"/>
      <c r="OQI1880" s="1"/>
      <c r="OQJ1880" s="1"/>
      <c r="OQK1880" s="1"/>
      <c r="OQL1880" s="1"/>
      <c r="OQM1880" s="1"/>
      <c r="OQN1880" s="1"/>
      <c r="OQO1880" s="1"/>
      <c r="OQP1880" s="1"/>
      <c r="OQQ1880" s="1"/>
      <c r="OQR1880" s="1"/>
      <c r="OQS1880" s="1"/>
      <c r="OQT1880" s="1"/>
      <c r="OQU1880" s="1"/>
      <c r="OQV1880" s="1"/>
      <c r="OQW1880" s="1"/>
      <c r="OQX1880" s="1"/>
      <c r="OQY1880" s="1"/>
      <c r="OQZ1880" s="1"/>
      <c r="ORA1880" s="1"/>
      <c r="ORB1880" s="1"/>
      <c r="ORC1880" s="1"/>
      <c r="ORD1880" s="1"/>
      <c r="ORE1880" s="1"/>
      <c r="ORF1880" s="1"/>
      <c r="ORG1880" s="1"/>
      <c r="ORH1880" s="1"/>
      <c r="ORI1880" s="1"/>
      <c r="ORJ1880" s="1"/>
      <c r="ORK1880" s="1"/>
      <c r="ORL1880" s="1"/>
      <c r="ORM1880" s="1"/>
      <c r="ORN1880" s="1"/>
      <c r="ORO1880" s="1"/>
      <c r="ORP1880" s="1"/>
      <c r="ORQ1880" s="1"/>
      <c r="ORR1880" s="1"/>
      <c r="ORS1880" s="1"/>
      <c r="ORT1880" s="1"/>
      <c r="ORU1880" s="1"/>
      <c r="ORV1880" s="1"/>
      <c r="ORW1880" s="1"/>
      <c r="ORX1880" s="1"/>
      <c r="ORY1880" s="1"/>
      <c r="ORZ1880" s="1"/>
      <c r="OSA1880" s="1"/>
      <c r="OSB1880" s="1"/>
      <c r="OSC1880" s="1"/>
      <c r="OSD1880" s="1"/>
      <c r="OSE1880" s="1"/>
      <c r="OSF1880" s="1"/>
      <c r="OSG1880" s="1"/>
      <c r="OSH1880" s="1"/>
      <c r="OSI1880" s="1"/>
      <c r="OSJ1880" s="1"/>
      <c r="OSK1880" s="1"/>
      <c r="OSL1880" s="1"/>
      <c r="OSM1880" s="1"/>
      <c r="OSN1880" s="1"/>
      <c r="OSO1880" s="1"/>
      <c r="OSP1880" s="1"/>
      <c r="OSQ1880" s="1"/>
      <c r="OSR1880" s="1"/>
      <c r="OSS1880" s="1"/>
      <c r="OST1880" s="1"/>
      <c r="OSU1880" s="1"/>
      <c r="OSV1880" s="1"/>
      <c r="OSW1880" s="1"/>
      <c r="OSX1880" s="1"/>
      <c r="OSY1880" s="1"/>
      <c r="OSZ1880" s="1"/>
      <c r="OTA1880" s="1"/>
      <c r="OTB1880" s="1"/>
      <c r="OTC1880" s="1"/>
      <c r="OTD1880" s="1"/>
      <c r="OTE1880" s="1"/>
      <c r="OTF1880" s="1"/>
      <c r="OTG1880" s="1"/>
      <c r="OTH1880" s="1"/>
      <c r="OTI1880" s="1"/>
      <c r="OTJ1880" s="1"/>
      <c r="OTK1880" s="1"/>
      <c r="OTL1880" s="1"/>
      <c r="OTM1880" s="1"/>
      <c r="OTN1880" s="1"/>
      <c r="OTO1880" s="1"/>
      <c r="OTP1880" s="1"/>
      <c r="OTQ1880" s="1"/>
      <c r="OTR1880" s="1"/>
      <c r="OTS1880" s="1"/>
      <c r="OTT1880" s="1"/>
      <c r="OTU1880" s="1"/>
      <c r="OTV1880" s="1"/>
      <c r="OTW1880" s="1"/>
      <c r="OTX1880" s="1"/>
      <c r="OTY1880" s="1"/>
      <c r="OTZ1880" s="1"/>
      <c r="OUA1880" s="1"/>
      <c r="OUB1880" s="1"/>
      <c r="OUC1880" s="1"/>
      <c r="OUD1880" s="1"/>
      <c r="OUE1880" s="1"/>
      <c r="OUF1880" s="1"/>
      <c r="OUG1880" s="1"/>
      <c r="OUH1880" s="1"/>
      <c r="OUI1880" s="1"/>
      <c r="OUJ1880" s="1"/>
      <c r="OUK1880" s="1"/>
      <c r="OUL1880" s="1"/>
      <c r="OUM1880" s="1"/>
      <c r="OUN1880" s="1"/>
      <c r="OUO1880" s="1"/>
      <c r="OUP1880" s="1"/>
      <c r="OUQ1880" s="1"/>
      <c r="OUR1880" s="1"/>
      <c r="OUS1880" s="1"/>
      <c r="OUT1880" s="1"/>
      <c r="OUU1880" s="1"/>
      <c r="OUV1880" s="1"/>
      <c r="OUW1880" s="1"/>
      <c r="OUX1880" s="1"/>
      <c r="OUY1880" s="1"/>
      <c r="OUZ1880" s="1"/>
      <c r="OVA1880" s="1"/>
      <c r="OVB1880" s="1"/>
      <c r="OVC1880" s="1"/>
      <c r="OVD1880" s="1"/>
      <c r="OVE1880" s="1"/>
      <c r="OVF1880" s="1"/>
      <c r="OVG1880" s="1"/>
      <c r="OVH1880" s="1"/>
      <c r="OVI1880" s="1"/>
      <c r="OVJ1880" s="1"/>
      <c r="OVK1880" s="1"/>
      <c r="OVL1880" s="1"/>
      <c r="OVM1880" s="1"/>
      <c r="OVN1880" s="1"/>
      <c r="OVO1880" s="1"/>
      <c r="OVP1880" s="1"/>
      <c r="OVQ1880" s="1"/>
      <c r="OVR1880" s="1"/>
      <c r="OVS1880" s="1"/>
      <c r="OVT1880" s="1"/>
      <c r="OVU1880" s="1"/>
      <c r="OVV1880" s="1"/>
      <c r="OVW1880" s="1"/>
      <c r="OVX1880" s="1"/>
      <c r="OVY1880" s="1"/>
      <c r="OVZ1880" s="1"/>
      <c r="OWA1880" s="1"/>
      <c r="OWB1880" s="1"/>
      <c r="OWC1880" s="1"/>
      <c r="OWD1880" s="1"/>
      <c r="OWE1880" s="1"/>
      <c r="OWF1880" s="1"/>
      <c r="OWG1880" s="1"/>
      <c r="OWH1880" s="1"/>
      <c r="OWI1880" s="1"/>
      <c r="OWJ1880" s="1"/>
      <c r="OWK1880" s="1"/>
      <c r="OWL1880" s="1"/>
      <c r="OWM1880" s="1"/>
      <c r="OWN1880" s="1"/>
      <c r="OWO1880" s="1"/>
      <c r="OWP1880" s="1"/>
      <c r="OWQ1880" s="1"/>
      <c r="OWR1880" s="1"/>
      <c r="OWS1880" s="1"/>
      <c r="OWT1880" s="1"/>
      <c r="OWU1880" s="1"/>
      <c r="OWV1880" s="1"/>
      <c r="OWW1880" s="1"/>
      <c r="OWX1880" s="1"/>
      <c r="OWY1880" s="1"/>
      <c r="OWZ1880" s="1"/>
      <c r="OXA1880" s="1"/>
      <c r="OXB1880" s="1"/>
      <c r="OXC1880" s="1"/>
      <c r="OXD1880" s="1"/>
      <c r="OXE1880" s="1"/>
      <c r="OXF1880" s="1"/>
      <c r="OXG1880" s="1"/>
      <c r="OXH1880" s="1"/>
      <c r="OXI1880" s="1"/>
      <c r="OXJ1880" s="1"/>
      <c r="OXK1880" s="1"/>
      <c r="OXL1880" s="1"/>
      <c r="OXM1880" s="1"/>
      <c r="OXN1880" s="1"/>
      <c r="OXO1880" s="1"/>
      <c r="OXP1880" s="1"/>
      <c r="OXQ1880" s="1"/>
      <c r="OXR1880" s="1"/>
      <c r="OXS1880" s="1"/>
      <c r="OXT1880" s="1"/>
      <c r="OXU1880" s="1"/>
      <c r="OXV1880" s="1"/>
      <c r="OXW1880" s="1"/>
      <c r="OXX1880" s="1"/>
      <c r="OXY1880" s="1"/>
      <c r="OXZ1880" s="1"/>
      <c r="OYA1880" s="1"/>
      <c r="OYB1880" s="1"/>
      <c r="OYC1880" s="1"/>
      <c r="OYD1880" s="1"/>
      <c r="OYE1880" s="1"/>
      <c r="OYF1880" s="1"/>
      <c r="OYG1880" s="1"/>
      <c r="OYH1880" s="1"/>
      <c r="OYI1880" s="1"/>
      <c r="OYJ1880" s="1"/>
      <c r="OYK1880" s="1"/>
      <c r="OYL1880" s="1"/>
      <c r="OYM1880" s="1"/>
      <c r="OYN1880" s="1"/>
      <c r="OYO1880" s="1"/>
      <c r="OYP1880" s="1"/>
      <c r="OYQ1880" s="1"/>
      <c r="OYR1880" s="1"/>
      <c r="OYS1880" s="1"/>
      <c r="OYT1880" s="1"/>
      <c r="OYU1880" s="1"/>
      <c r="OYV1880" s="1"/>
      <c r="OYW1880" s="1"/>
      <c r="OYX1880" s="1"/>
      <c r="OYY1880" s="1"/>
      <c r="OYZ1880" s="1"/>
      <c r="OZA1880" s="1"/>
      <c r="OZB1880" s="1"/>
      <c r="OZC1880" s="1"/>
      <c r="OZD1880" s="1"/>
      <c r="OZE1880" s="1"/>
      <c r="OZF1880" s="1"/>
      <c r="OZG1880" s="1"/>
      <c r="OZH1880" s="1"/>
      <c r="OZI1880" s="1"/>
      <c r="OZJ1880" s="1"/>
      <c r="OZK1880" s="1"/>
      <c r="OZL1880" s="1"/>
      <c r="OZM1880" s="1"/>
      <c r="OZN1880" s="1"/>
      <c r="OZO1880" s="1"/>
      <c r="OZP1880" s="1"/>
      <c r="OZQ1880" s="1"/>
      <c r="OZR1880" s="1"/>
      <c r="OZS1880" s="1"/>
      <c r="OZT1880" s="1"/>
      <c r="OZU1880" s="1"/>
      <c r="OZV1880" s="1"/>
      <c r="OZW1880" s="1"/>
      <c r="OZX1880" s="1"/>
      <c r="OZY1880" s="1"/>
      <c r="OZZ1880" s="1"/>
      <c r="PAA1880" s="1"/>
      <c r="PAB1880" s="1"/>
      <c r="PAC1880" s="1"/>
      <c r="PAD1880" s="1"/>
      <c r="PAE1880" s="1"/>
      <c r="PAF1880" s="1"/>
      <c r="PAG1880" s="1"/>
      <c r="PAH1880" s="1"/>
      <c r="PAI1880" s="1"/>
      <c r="PAJ1880" s="1"/>
      <c r="PAK1880" s="1"/>
      <c r="PAL1880" s="1"/>
      <c r="PAM1880" s="1"/>
      <c r="PAN1880" s="1"/>
      <c r="PAO1880" s="1"/>
      <c r="PAP1880" s="1"/>
      <c r="PAQ1880" s="1"/>
      <c r="PAR1880" s="1"/>
      <c r="PAS1880" s="1"/>
      <c r="PAT1880" s="1"/>
      <c r="PAU1880" s="1"/>
      <c r="PAV1880" s="1"/>
      <c r="PAW1880" s="1"/>
      <c r="PAX1880" s="1"/>
      <c r="PAY1880" s="1"/>
      <c r="PAZ1880" s="1"/>
      <c r="PBA1880" s="1"/>
      <c r="PBB1880" s="1"/>
      <c r="PBC1880" s="1"/>
      <c r="PBD1880" s="1"/>
      <c r="PBE1880" s="1"/>
      <c r="PBF1880" s="1"/>
      <c r="PBG1880" s="1"/>
      <c r="PBH1880" s="1"/>
      <c r="PBI1880" s="1"/>
      <c r="PBJ1880" s="1"/>
      <c r="PBK1880" s="1"/>
      <c r="PBL1880" s="1"/>
      <c r="PBM1880" s="1"/>
      <c r="PBN1880" s="1"/>
      <c r="PBO1880" s="1"/>
      <c r="PBP1880" s="1"/>
      <c r="PBQ1880" s="1"/>
      <c r="PBR1880" s="1"/>
      <c r="PBS1880" s="1"/>
      <c r="PBT1880" s="1"/>
      <c r="PBU1880" s="1"/>
      <c r="PBV1880" s="1"/>
      <c r="PBW1880" s="1"/>
      <c r="PBX1880" s="1"/>
      <c r="PBY1880" s="1"/>
      <c r="PBZ1880" s="1"/>
      <c r="PCA1880" s="1"/>
      <c r="PCB1880" s="1"/>
      <c r="PCC1880" s="1"/>
      <c r="PCD1880" s="1"/>
      <c r="PCE1880" s="1"/>
      <c r="PCF1880" s="1"/>
      <c r="PCG1880" s="1"/>
      <c r="PCH1880" s="1"/>
      <c r="PCI1880" s="1"/>
      <c r="PCJ1880" s="1"/>
      <c r="PCK1880" s="1"/>
      <c r="PCL1880" s="1"/>
      <c r="PCM1880" s="1"/>
      <c r="PCN1880" s="1"/>
      <c r="PCO1880" s="1"/>
      <c r="PCP1880" s="1"/>
      <c r="PCQ1880" s="1"/>
      <c r="PCR1880" s="1"/>
      <c r="PCS1880" s="1"/>
      <c r="PCT1880" s="1"/>
      <c r="PCU1880" s="1"/>
      <c r="PCV1880" s="1"/>
      <c r="PCW1880" s="1"/>
      <c r="PCX1880" s="1"/>
      <c r="PCY1880" s="1"/>
      <c r="PCZ1880" s="1"/>
      <c r="PDA1880" s="1"/>
      <c r="PDB1880" s="1"/>
      <c r="PDC1880" s="1"/>
      <c r="PDD1880" s="1"/>
      <c r="PDE1880" s="1"/>
      <c r="PDF1880" s="1"/>
      <c r="PDG1880" s="1"/>
      <c r="PDH1880" s="1"/>
      <c r="PDI1880" s="1"/>
      <c r="PDJ1880" s="1"/>
      <c r="PDK1880" s="1"/>
      <c r="PDL1880" s="1"/>
      <c r="PDM1880" s="1"/>
      <c r="PDN1880" s="1"/>
      <c r="PDO1880" s="1"/>
      <c r="PDP1880" s="1"/>
      <c r="PDQ1880" s="1"/>
      <c r="PDR1880" s="1"/>
      <c r="PDS1880" s="1"/>
      <c r="PDT1880" s="1"/>
      <c r="PDU1880" s="1"/>
      <c r="PDV1880" s="1"/>
      <c r="PDW1880" s="1"/>
      <c r="PDX1880" s="1"/>
      <c r="PDY1880" s="1"/>
      <c r="PDZ1880" s="1"/>
      <c r="PEA1880" s="1"/>
      <c r="PEB1880" s="1"/>
      <c r="PEC1880" s="1"/>
      <c r="PED1880" s="1"/>
      <c r="PEE1880" s="1"/>
      <c r="PEF1880" s="1"/>
      <c r="PEG1880" s="1"/>
      <c r="PEH1880" s="1"/>
      <c r="PEI1880" s="1"/>
      <c r="PEJ1880" s="1"/>
      <c r="PEK1880" s="1"/>
      <c r="PEL1880" s="1"/>
      <c r="PEM1880" s="1"/>
      <c r="PEN1880" s="1"/>
      <c r="PEO1880" s="1"/>
      <c r="PEP1880" s="1"/>
      <c r="PEQ1880" s="1"/>
      <c r="PER1880" s="1"/>
      <c r="PES1880" s="1"/>
      <c r="PET1880" s="1"/>
      <c r="PEU1880" s="1"/>
      <c r="PEV1880" s="1"/>
      <c r="PEW1880" s="1"/>
      <c r="PEX1880" s="1"/>
      <c r="PEY1880" s="1"/>
      <c r="PEZ1880" s="1"/>
      <c r="PFA1880" s="1"/>
      <c r="PFB1880" s="1"/>
      <c r="PFC1880" s="1"/>
      <c r="PFD1880" s="1"/>
      <c r="PFE1880" s="1"/>
      <c r="PFF1880" s="1"/>
      <c r="PFG1880" s="1"/>
      <c r="PFH1880" s="1"/>
      <c r="PFI1880" s="1"/>
      <c r="PFJ1880" s="1"/>
      <c r="PFK1880" s="1"/>
      <c r="PFL1880" s="1"/>
      <c r="PFM1880" s="1"/>
      <c r="PFN1880" s="1"/>
      <c r="PFO1880" s="1"/>
      <c r="PFP1880" s="1"/>
      <c r="PFQ1880" s="1"/>
      <c r="PFR1880" s="1"/>
      <c r="PFS1880" s="1"/>
      <c r="PFT1880" s="1"/>
      <c r="PFU1880" s="1"/>
      <c r="PFV1880" s="1"/>
      <c r="PFW1880" s="1"/>
      <c r="PFX1880" s="1"/>
      <c r="PFY1880" s="1"/>
      <c r="PFZ1880" s="1"/>
      <c r="PGA1880" s="1"/>
      <c r="PGB1880" s="1"/>
      <c r="PGC1880" s="1"/>
      <c r="PGD1880" s="1"/>
      <c r="PGE1880" s="1"/>
      <c r="PGF1880" s="1"/>
      <c r="PGG1880" s="1"/>
      <c r="PGH1880" s="1"/>
      <c r="PGI1880" s="1"/>
      <c r="PGJ1880" s="1"/>
      <c r="PGK1880" s="1"/>
      <c r="PGL1880" s="1"/>
      <c r="PGM1880" s="1"/>
      <c r="PGN1880" s="1"/>
      <c r="PGO1880" s="1"/>
      <c r="PGP1880" s="1"/>
      <c r="PGQ1880" s="1"/>
      <c r="PGR1880" s="1"/>
      <c r="PGS1880" s="1"/>
      <c r="PGT1880" s="1"/>
      <c r="PGU1880" s="1"/>
      <c r="PGV1880" s="1"/>
      <c r="PGW1880" s="1"/>
      <c r="PGX1880" s="1"/>
      <c r="PGY1880" s="1"/>
      <c r="PGZ1880" s="1"/>
      <c r="PHA1880" s="1"/>
      <c r="PHB1880" s="1"/>
      <c r="PHC1880" s="1"/>
      <c r="PHD1880" s="1"/>
      <c r="PHE1880" s="1"/>
      <c r="PHF1880" s="1"/>
      <c r="PHG1880" s="1"/>
      <c r="PHH1880" s="1"/>
      <c r="PHI1880" s="1"/>
      <c r="PHJ1880" s="1"/>
      <c r="PHK1880" s="1"/>
      <c r="PHL1880" s="1"/>
      <c r="PHM1880" s="1"/>
      <c r="PHN1880" s="1"/>
      <c r="PHO1880" s="1"/>
      <c r="PHP1880" s="1"/>
      <c r="PHQ1880" s="1"/>
      <c r="PHR1880" s="1"/>
      <c r="PHS1880" s="1"/>
      <c r="PHT1880" s="1"/>
      <c r="PHU1880" s="1"/>
      <c r="PHV1880" s="1"/>
      <c r="PHW1880" s="1"/>
      <c r="PHX1880" s="1"/>
      <c r="PHY1880" s="1"/>
      <c r="PHZ1880" s="1"/>
      <c r="PIA1880" s="1"/>
      <c r="PIB1880" s="1"/>
      <c r="PIC1880" s="1"/>
      <c r="PID1880" s="1"/>
      <c r="PIE1880" s="1"/>
      <c r="PIF1880" s="1"/>
      <c r="PIG1880" s="1"/>
      <c r="PIH1880" s="1"/>
      <c r="PII1880" s="1"/>
      <c r="PIJ1880" s="1"/>
      <c r="PIK1880" s="1"/>
      <c r="PIL1880" s="1"/>
      <c r="PIM1880" s="1"/>
      <c r="PIN1880" s="1"/>
      <c r="PIO1880" s="1"/>
      <c r="PIP1880" s="1"/>
      <c r="PIQ1880" s="1"/>
      <c r="PIR1880" s="1"/>
      <c r="PIS1880" s="1"/>
      <c r="PIT1880" s="1"/>
      <c r="PIU1880" s="1"/>
      <c r="PIV1880" s="1"/>
      <c r="PIW1880" s="1"/>
      <c r="PIX1880" s="1"/>
      <c r="PIY1880" s="1"/>
      <c r="PIZ1880" s="1"/>
      <c r="PJA1880" s="1"/>
      <c r="PJB1880" s="1"/>
      <c r="PJC1880" s="1"/>
      <c r="PJD1880" s="1"/>
      <c r="PJE1880" s="1"/>
      <c r="PJF1880" s="1"/>
      <c r="PJG1880" s="1"/>
      <c r="PJH1880" s="1"/>
      <c r="PJI1880" s="1"/>
      <c r="PJJ1880" s="1"/>
      <c r="PJK1880" s="1"/>
      <c r="PJL1880" s="1"/>
      <c r="PJM1880" s="1"/>
      <c r="PJN1880" s="1"/>
      <c r="PJO1880" s="1"/>
      <c r="PJP1880" s="1"/>
      <c r="PJQ1880" s="1"/>
      <c r="PJR1880" s="1"/>
      <c r="PJS1880" s="1"/>
      <c r="PJT1880" s="1"/>
      <c r="PJU1880" s="1"/>
      <c r="PJV1880" s="1"/>
      <c r="PJW1880" s="1"/>
      <c r="PJX1880" s="1"/>
      <c r="PJY1880" s="1"/>
      <c r="PJZ1880" s="1"/>
      <c r="PKA1880" s="1"/>
      <c r="PKB1880" s="1"/>
      <c r="PKC1880" s="1"/>
      <c r="PKD1880" s="1"/>
      <c r="PKE1880" s="1"/>
      <c r="PKF1880" s="1"/>
      <c r="PKG1880" s="1"/>
      <c r="PKH1880" s="1"/>
      <c r="PKI1880" s="1"/>
      <c r="PKJ1880" s="1"/>
      <c r="PKK1880" s="1"/>
      <c r="PKL1880" s="1"/>
      <c r="PKM1880" s="1"/>
      <c r="PKN1880" s="1"/>
      <c r="PKO1880" s="1"/>
      <c r="PKP1880" s="1"/>
      <c r="PKQ1880" s="1"/>
      <c r="PKR1880" s="1"/>
      <c r="PKS1880" s="1"/>
      <c r="PKT1880" s="1"/>
      <c r="PKU1880" s="1"/>
      <c r="PKV1880" s="1"/>
      <c r="PKW1880" s="1"/>
      <c r="PKX1880" s="1"/>
      <c r="PKY1880" s="1"/>
      <c r="PKZ1880" s="1"/>
      <c r="PLA1880" s="1"/>
      <c r="PLB1880" s="1"/>
      <c r="PLC1880" s="1"/>
      <c r="PLD1880" s="1"/>
      <c r="PLE1880" s="1"/>
      <c r="PLF1880" s="1"/>
      <c r="PLG1880" s="1"/>
      <c r="PLH1880" s="1"/>
      <c r="PLI1880" s="1"/>
      <c r="PLJ1880" s="1"/>
      <c r="PLK1880" s="1"/>
      <c r="PLL1880" s="1"/>
      <c r="PLM1880" s="1"/>
      <c r="PLN1880" s="1"/>
      <c r="PLO1880" s="1"/>
      <c r="PLP1880" s="1"/>
      <c r="PLQ1880" s="1"/>
      <c r="PLR1880" s="1"/>
      <c r="PLS1880" s="1"/>
      <c r="PLT1880" s="1"/>
      <c r="PLU1880" s="1"/>
      <c r="PLV1880" s="1"/>
      <c r="PLW1880" s="1"/>
      <c r="PLX1880" s="1"/>
      <c r="PLY1880" s="1"/>
      <c r="PLZ1880" s="1"/>
      <c r="PMA1880" s="1"/>
      <c r="PMB1880" s="1"/>
      <c r="PMC1880" s="1"/>
      <c r="PMD1880" s="1"/>
      <c r="PME1880" s="1"/>
      <c r="PMF1880" s="1"/>
      <c r="PMG1880" s="1"/>
      <c r="PMH1880" s="1"/>
      <c r="PMI1880" s="1"/>
      <c r="PMJ1880" s="1"/>
      <c r="PMK1880" s="1"/>
      <c r="PML1880" s="1"/>
      <c r="PMM1880" s="1"/>
      <c r="PMN1880" s="1"/>
      <c r="PMO1880" s="1"/>
      <c r="PMP1880" s="1"/>
      <c r="PMQ1880" s="1"/>
      <c r="PMR1880" s="1"/>
      <c r="PMS1880" s="1"/>
      <c r="PMT1880" s="1"/>
      <c r="PMU1880" s="1"/>
      <c r="PMV1880" s="1"/>
      <c r="PMW1880" s="1"/>
      <c r="PMX1880" s="1"/>
      <c r="PMY1880" s="1"/>
      <c r="PMZ1880" s="1"/>
      <c r="PNA1880" s="1"/>
      <c r="PNB1880" s="1"/>
      <c r="PNC1880" s="1"/>
      <c r="PND1880" s="1"/>
      <c r="PNE1880" s="1"/>
      <c r="PNF1880" s="1"/>
      <c r="PNG1880" s="1"/>
      <c r="PNH1880" s="1"/>
      <c r="PNI1880" s="1"/>
      <c r="PNJ1880" s="1"/>
      <c r="PNK1880" s="1"/>
      <c r="PNL1880" s="1"/>
      <c r="PNM1880" s="1"/>
      <c r="PNN1880" s="1"/>
      <c r="PNO1880" s="1"/>
      <c r="PNP1880" s="1"/>
      <c r="PNQ1880" s="1"/>
      <c r="PNR1880" s="1"/>
      <c r="PNS1880" s="1"/>
      <c r="PNT1880" s="1"/>
      <c r="PNU1880" s="1"/>
      <c r="PNV1880" s="1"/>
      <c r="PNW1880" s="1"/>
      <c r="PNX1880" s="1"/>
      <c r="PNY1880" s="1"/>
      <c r="PNZ1880" s="1"/>
      <c r="POA1880" s="1"/>
      <c r="POB1880" s="1"/>
      <c r="POC1880" s="1"/>
      <c r="POD1880" s="1"/>
      <c r="POE1880" s="1"/>
      <c r="POF1880" s="1"/>
      <c r="POG1880" s="1"/>
      <c r="POH1880" s="1"/>
      <c r="POI1880" s="1"/>
      <c r="POJ1880" s="1"/>
      <c r="POK1880" s="1"/>
      <c r="POL1880" s="1"/>
      <c r="POM1880" s="1"/>
      <c r="PON1880" s="1"/>
      <c r="POO1880" s="1"/>
      <c r="POP1880" s="1"/>
      <c r="POQ1880" s="1"/>
      <c r="POR1880" s="1"/>
      <c r="POS1880" s="1"/>
      <c r="POT1880" s="1"/>
      <c r="POU1880" s="1"/>
      <c r="POV1880" s="1"/>
      <c r="POW1880" s="1"/>
      <c r="POX1880" s="1"/>
      <c r="POY1880" s="1"/>
      <c r="POZ1880" s="1"/>
      <c r="PPA1880" s="1"/>
      <c r="PPB1880" s="1"/>
      <c r="PPC1880" s="1"/>
      <c r="PPD1880" s="1"/>
      <c r="PPE1880" s="1"/>
      <c r="PPF1880" s="1"/>
      <c r="PPG1880" s="1"/>
      <c r="PPH1880" s="1"/>
      <c r="PPI1880" s="1"/>
      <c r="PPJ1880" s="1"/>
      <c r="PPK1880" s="1"/>
      <c r="PPL1880" s="1"/>
      <c r="PPM1880" s="1"/>
      <c r="PPN1880" s="1"/>
      <c r="PPO1880" s="1"/>
      <c r="PPP1880" s="1"/>
      <c r="PPQ1880" s="1"/>
      <c r="PPR1880" s="1"/>
      <c r="PPS1880" s="1"/>
      <c r="PPT1880" s="1"/>
      <c r="PPU1880" s="1"/>
      <c r="PPV1880" s="1"/>
      <c r="PPW1880" s="1"/>
      <c r="PPX1880" s="1"/>
      <c r="PPY1880" s="1"/>
      <c r="PPZ1880" s="1"/>
      <c r="PQA1880" s="1"/>
      <c r="PQB1880" s="1"/>
      <c r="PQC1880" s="1"/>
      <c r="PQD1880" s="1"/>
      <c r="PQE1880" s="1"/>
      <c r="PQF1880" s="1"/>
      <c r="PQG1880" s="1"/>
      <c r="PQH1880" s="1"/>
      <c r="PQI1880" s="1"/>
      <c r="PQJ1880" s="1"/>
      <c r="PQK1880" s="1"/>
      <c r="PQL1880" s="1"/>
      <c r="PQM1880" s="1"/>
      <c r="PQN1880" s="1"/>
      <c r="PQO1880" s="1"/>
      <c r="PQP1880" s="1"/>
      <c r="PQQ1880" s="1"/>
      <c r="PQR1880" s="1"/>
      <c r="PQS1880" s="1"/>
      <c r="PQT1880" s="1"/>
      <c r="PQU1880" s="1"/>
      <c r="PQV1880" s="1"/>
      <c r="PQW1880" s="1"/>
      <c r="PQX1880" s="1"/>
      <c r="PQY1880" s="1"/>
      <c r="PQZ1880" s="1"/>
      <c r="PRA1880" s="1"/>
      <c r="PRB1880" s="1"/>
      <c r="PRC1880" s="1"/>
      <c r="PRD1880" s="1"/>
      <c r="PRE1880" s="1"/>
      <c r="PRF1880" s="1"/>
      <c r="PRG1880" s="1"/>
      <c r="PRH1880" s="1"/>
      <c r="PRI1880" s="1"/>
      <c r="PRJ1880" s="1"/>
      <c r="PRK1880" s="1"/>
      <c r="PRL1880" s="1"/>
      <c r="PRM1880" s="1"/>
      <c r="PRN1880" s="1"/>
      <c r="PRO1880" s="1"/>
      <c r="PRP1880" s="1"/>
      <c r="PRQ1880" s="1"/>
      <c r="PRR1880" s="1"/>
      <c r="PRS1880" s="1"/>
      <c r="PRT1880" s="1"/>
      <c r="PRU1880" s="1"/>
      <c r="PRV1880" s="1"/>
      <c r="PRW1880" s="1"/>
      <c r="PRX1880" s="1"/>
      <c r="PRY1880" s="1"/>
      <c r="PRZ1880" s="1"/>
      <c r="PSA1880" s="1"/>
      <c r="PSB1880" s="1"/>
      <c r="PSC1880" s="1"/>
      <c r="PSD1880" s="1"/>
      <c r="PSE1880" s="1"/>
      <c r="PSF1880" s="1"/>
      <c r="PSG1880" s="1"/>
      <c r="PSH1880" s="1"/>
      <c r="PSI1880" s="1"/>
      <c r="PSJ1880" s="1"/>
      <c r="PSK1880" s="1"/>
      <c r="PSL1880" s="1"/>
      <c r="PSM1880" s="1"/>
      <c r="PSN1880" s="1"/>
      <c r="PSO1880" s="1"/>
      <c r="PSP1880" s="1"/>
      <c r="PSQ1880" s="1"/>
      <c r="PSR1880" s="1"/>
      <c r="PSS1880" s="1"/>
      <c r="PST1880" s="1"/>
      <c r="PSU1880" s="1"/>
      <c r="PSV1880" s="1"/>
      <c r="PSW1880" s="1"/>
      <c r="PSX1880" s="1"/>
      <c r="PSY1880" s="1"/>
      <c r="PSZ1880" s="1"/>
      <c r="PTA1880" s="1"/>
      <c r="PTB1880" s="1"/>
      <c r="PTC1880" s="1"/>
      <c r="PTD1880" s="1"/>
      <c r="PTE1880" s="1"/>
      <c r="PTF1880" s="1"/>
      <c r="PTG1880" s="1"/>
      <c r="PTH1880" s="1"/>
      <c r="PTI1880" s="1"/>
      <c r="PTJ1880" s="1"/>
      <c r="PTK1880" s="1"/>
      <c r="PTL1880" s="1"/>
      <c r="PTM1880" s="1"/>
      <c r="PTN1880" s="1"/>
      <c r="PTO1880" s="1"/>
      <c r="PTP1880" s="1"/>
      <c r="PTQ1880" s="1"/>
      <c r="PTR1880" s="1"/>
      <c r="PTS1880" s="1"/>
      <c r="PTT1880" s="1"/>
      <c r="PTU1880" s="1"/>
      <c r="PTV1880" s="1"/>
      <c r="PTW1880" s="1"/>
      <c r="PTX1880" s="1"/>
      <c r="PTY1880" s="1"/>
      <c r="PTZ1880" s="1"/>
      <c r="PUA1880" s="1"/>
      <c r="PUB1880" s="1"/>
      <c r="PUC1880" s="1"/>
      <c r="PUD1880" s="1"/>
      <c r="PUE1880" s="1"/>
      <c r="PUF1880" s="1"/>
      <c r="PUG1880" s="1"/>
      <c r="PUH1880" s="1"/>
      <c r="PUI1880" s="1"/>
      <c r="PUJ1880" s="1"/>
      <c r="PUK1880" s="1"/>
      <c r="PUL1880" s="1"/>
      <c r="PUM1880" s="1"/>
      <c r="PUN1880" s="1"/>
      <c r="PUO1880" s="1"/>
      <c r="PUP1880" s="1"/>
      <c r="PUQ1880" s="1"/>
      <c r="PUR1880" s="1"/>
      <c r="PUS1880" s="1"/>
      <c r="PUT1880" s="1"/>
      <c r="PUU1880" s="1"/>
      <c r="PUV1880" s="1"/>
      <c r="PUW1880" s="1"/>
      <c r="PUX1880" s="1"/>
      <c r="PUY1880" s="1"/>
      <c r="PUZ1880" s="1"/>
      <c r="PVA1880" s="1"/>
      <c r="PVB1880" s="1"/>
      <c r="PVC1880" s="1"/>
      <c r="PVD1880" s="1"/>
      <c r="PVE1880" s="1"/>
      <c r="PVF1880" s="1"/>
      <c r="PVG1880" s="1"/>
      <c r="PVH1880" s="1"/>
      <c r="PVI1880" s="1"/>
      <c r="PVJ1880" s="1"/>
      <c r="PVK1880" s="1"/>
      <c r="PVL1880" s="1"/>
      <c r="PVM1880" s="1"/>
      <c r="PVN1880" s="1"/>
      <c r="PVO1880" s="1"/>
      <c r="PVP1880" s="1"/>
      <c r="PVQ1880" s="1"/>
      <c r="PVR1880" s="1"/>
      <c r="PVS1880" s="1"/>
      <c r="PVT1880" s="1"/>
      <c r="PVU1880" s="1"/>
      <c r="PVV1880" s="1"/>
      <c r="PVW1880" s="1"/>
      <c r="PVX1880" s="1"/>
      <c r="PVY1880" s="1"/>
      <c r="PVZ1880" s="1"/>
      <c r="PWA1880" s="1"/>
      <c r="PWB1880" s="1"/>
      <c r="PWC1880" s="1"/>
      <c r="PWD1880" s="1"/>
      <c r="PWE1880" s="1"/>
      <c r="PWF1880" s="1"/>
      <c r="PWG1880" s="1"/>
      <c r="PWH1880" s="1"/>
      <c r="PWI1880" s="1"/>
      <c r="PWJ1880" s="1"/>
      <c r="PWK1880" s="1"/>
      <c r="PWL1880" s="1"/>
      <c r="PWM1880" s="1"/>
      <c r="PWN1880" s="1"/>
      <c r="PWO1880" s="1"/>
      <c r="PWP1880" s="1"/>
      <c r="PWQ1880" s="1"/>
      <c r="PWR1880" s="1"/>
      <c r="PWS1880" s="1"/>
      <c r="PWT1880" s="1"/>
      <c r="PWU1880" s="1"/>
      <c r="PWV1880" s="1"/>
      <c r="PWW1880" s="1"/>
      <c r="PWX1880" s="1"/>
      <c r="PWY1880" s="1"/>
      <c r="PWZ1880" s="1"/>
      <c r="PXA1880" s="1"/>
      <c r="PXB1880" s="1"/>
      <c r="PXC1880" s="1"/>
      <c r="PXD1880" s="1"/>
      <c r="PXE1880" s="1"/>
      <c r="PXF1880" s="1"/>
      <c r="PXG1880" s="1"/>
      <c r="PXH1880" s="1"/>
      <c r="PXI1880" s="1"/>
      <c r="PXJ1880" s="1"/>
      <c r="PXK1880" s="1"/>
      <c r="PXL1880" s="1"/>
      <c r="PXM1880" s="1"/>
      <c r="PXN1880" s="1"/>
      <c r="PXO1880" s="1"/>
      <c r="PXP1880" s="1"/>
      <c r="PXQ1880" s="1"/>
      <c r="PXR1880" s="1"/>
      <c r="PXS1880" s="1"/>
      <c r="PXT1880" s="1"/>
      <c r="PXU1880" s="1"/>
      <c r="PXV1880" s="1"/>
      <c r="PXW1880" s="1"/>
      <c r="PXX1880" s="1"/>
      <c r="PXY1880" s="1"/>
      <c r="PXZ1880" s="1"/>
      <c r="PYA1880" s="1"/>
      <c r="PYB1880" s="1"/>
      <c r="PYC1880" s="1"/>
      <c r="PYD1880" s="1"/>
      <c r="PYE1880" s="1"/>
      <c r="PYF1880" s="1"/>
      <c r="PYG1880" s="1"/>
      <c r="PYH1880" s="1"/>
      <c r="PYI1880" s="1"/>
      <c r="PYJ1880" s="1"/>
      <c r="PYK1880" s="1"/>
      <c r="PYL1880" s="1"/>
      <c r="PYM1880" s="1"/>
      <c r="PYN1880" s="1"/>
      <c r="PYO1880" s="1"/>
      <c r="PYP1880" s="1"/>
      <c r="PYQ1880" s="1"/>
      <c r="PYR1880" s="1"/>
      <c r="PYS1880" s="1"/>
      <c r="PYT1880" s="1"/>
      <c r="PYU1880" s="1"/>
      <c r="PYV1880" s="1"/>
      <c r="PYW1880" s="1"/>
      <c r="PYX1880" s="1"/>
      <c r="PYY1880" s="1"/>
      <c r="PYZ1880" s="1"/>
      <c r="PZA1880" s="1"/>
      <c r="PZB1880" s="1"/>
      <c r="PZC1880" s="1"/>
      <c r="PZD1880" s="1"/>
      <c r="PZE1880" s="1"/>
      <c r="PZF1880" s="1"/>
      <c r="PZG1880" s="1"/>
      <c r="PZH1880" s="1"/>
      <c r="PZI1880" s="1"/>
      <c r="PZJ1880" s="1"/>
      <c r="PZK1880" s="1"/>
      <c r="PZL1880" s="1"/>
      <c r="PZM1880" s="1"/>
      <c r="PZN1880" s="1"/>
      <c r="PZO1880" s="1"/>
      <c r="PZP1880" s="1"/>
      <c r="PZQ1880" s="1"/>
      <c r="PZR1880" s="1"/>
      <c r="PZS1880" s="1"/>
      <c r="PZT1880" s="1"/>
      <c r="PZU1880" s="1"/>
      <c r="PZV1880" s="1"/>
      <c r="PZW1880" s="1"/>
      <c r="PZX1880" s="1"/>
      <c r="PZY1880" s="1"/>
      <c r="PZZ1880" s="1"/>
      <c r="QAA1880" s="1"/>
      <c r="QAB1880" s="1"/>
      <c r="QAC1880" s="1"/>
      <c r="QAD1880" s="1"/>
      <c r="QAE1880" s="1"/>
      <c r="QAF1880" s="1"/>
      <c r="QAG1880" s="1"/>
      <c r="QAH1880" s="1"/>
      <c r="QAI1880" s="1"/>
      <c r="QAJ1880" s="1"/>
      <c r="QAK1880" s="1"/>
      <c r="QAL1880" s="1"/>
      <c r="QAM1880" s="1"/>
      <c r="QAN1880" s="1"/>
      <c r="QAO1880" s="1"/>
      <c r="QAP1880" s="1"/>
      <c r="QAQ1880" s="1"/>
      <c r="QAR1880" s="1"/>
      <c r="QAS1880" s="1"/>
      <c r="QAT1880" s="1"/>
      <c r="QAU1880" s="1"/>
      <c r="QAV1880" s="1"/>
      <c r="QAW1880" s="1"/>
      <c r="QAX1880" s="1"/>
      <c r="QAY1880" s="1"/>
      <c r="QAZ1880" s="1"/>
      <c r="QBA1880" s="1"/>
      <c r="QBB1880" s="1"/>
      <c r="QBC1880" s="1"/>
      <c r="QBD1880" s="1"/>
      <c r="QBE1880" s="1"/>
      <c r="QBF1880" s="1"/>
      <c r="QBG1880" s="1"/>
      <c r="QBH1880" s="1"/>
      <c r="QBI1880" s="1"/>
      <c r="QBJ1880" s="1"/>
      <c r="QBK1880" s="1"/>
      <c r="QBL1880" s="1"/>
      <c r="QBM1880" s="1"/>
      <c r="QBN1880" s="1"/>
      <c r="QBO1880" s="1"/>
      <c r="QBP1880" s="1"/>
      <c r="QBQ1880" s="1"/>
      <c r="QBR1880" s="1"/>
      <c r="QBS1880" s="1"/>
      <c r="QBT1880" s="1"/>
      <c r="QBU1880" s="1"/>
      <c r="QBV1880" s="1"/>
      <c r="QBW1880" s="1"/>
      <c r="QBX1880" s="1"/>
      <c r="QBY1880" s="1"/>
      <c r="QBZ1880" s="1"/>
      <c r="QCA1880" s="1"/>
      <c r="QCB1880" s="1"/>
      <c r="QCC1880" s="1"/>
      <c r="QCD1880" s="1"/>
      <c r="QCE1880" s="1"/>
      <c r="QCF1880" s="1"/>
      <c r="QCG1880" s="1"/>
      <c r="QCH1880" s="1"/>
      <c r="QCI1880" s="1"/>
      <c r="QCJ1880" s="1"/>
      <c r="QCK1880" s="1"/>
      <c r="QCL1880" s="1"/>
      <c r="QCM1880" s="1"/>
      <c r="QCN1880" s="1"/>
      <c r="QCO1880" s="1"/>
      <c r="QCP1880" s="1"/>
      <c r="QCQ1880" s="1"/>
      <c r="QCR1880" s="1"/>
      <c r="QCS1880" s="1"/>
      <c r="QCT1880" s="1"/>
      <c r="QCU1880" s="1"/>
      <c r="QCV1880" s="1"/>
      <c r="QCW1880" s="1"/>
      <c r="QCX1880" s="1"/>
      <c r="QCY1880" s="1"/>
      <c r="QCZ1880" s="1"/>
      <c r="QDA1880" s="1"/>
      <c r="QDB1880" s="1"/>
      <c r="QDC1880" s="1"/>
      <c r="QDD1880" s="1"/>
      <c r="QDE1880" s="1"/>
      <c r="QDF1880" s="1"/>
      <c r="QDG1880" s="1"/>
      <c r="QDH1880" s="1"/>
      <c r="QDI1880" s="1"/>
      <c r="QDJ1880" s="1"/>
      <c r="QDK1880" s="1"/>
      <c r="QDL1880" s="1"/>
      <c r="QDM1880" s="1"/>
      <c r="QDN1880" s="1"/>
      <c r="QDO1880" s="1"/>
      <c r="QDP1880" s="1"/>
      <c r="QDQ1880" s="1"/>
      <c r="QDR1880" s="1"/>
      <c r="QDS1880" s="1"/>
      <c r="QDT1880" s="1"/>
      <c r="QDU1880" s="1"/>
      <c r="QDV1880" s="1"/>
      <c r="QDW1880" s="1"/>
      <c r="QDX1880" s="1"/>
      <c r="QDY1880" s="1"/>
      <c r="QDZ1880" s="1"/>
      <c r="QEA1880" s="1"/>
      <c r="QEB1880" s="1"/>
      <c r="QEC1880" s="1"/>
      <c r="QED1880" s="1"/>
      <c r="QEE1880" s="1"/>
      <c r="QEF1880" s="1"/>
      <c r="QEG1880" s="1"/>
      <c r="QEH1880" s="1"/>
      <c r="QEI1880" s="1"/>
      <c r="QEJ1880" s="1"/>
      <c r="QEK1880" s="1"/>
      <c r="QEL1880" s="1"/>
      <c r="QEM1880" s="1"/>
      <c r="QEN1880" s="1"/>
      <c r="QEO1880" s="1"/>
      <c r="QEP1880" s="1"/>
      <c r="QEQ1880" s="1"/>
      <c r="QER1880" s="1"/>
      <c r="QES1880" s="1"/>
      <c r="QET1880" s="1"/>
      <c r="QEU1880" s="1"/>
      <c r="QEV1880" s="1"/>
      <c r="QEW1880" s="1"/>
      <c r="QEX1880" s="1"/>
      <c r="QEY1880" s="1"/>
      <c r="QEZ1880" s="1"/>
      <c r="QFA1880" s="1"/>
      <c r="QFB1880" s="1"/>
      <c r="QFC1880" s="1"/>
      <c r="QFD1880" s="1"/>
      <c r="QFE1880" s="1"/>
      <c r="QFF1880" s="1"/>
      <c r="QFG1880" s="1"/>
      <c r="QFH1880" s="1"/>
      <c r="QFI1880" s="1"/>
      <c r="QFJ1880" s="1"/>
      <c r="QFK1880" s="1"/>
      <c r="QFL1880" s="1"/>
      <c r="QFM1880" s="1"/>
      <c r="QFN1880" s="1"/>
      <c r="QFO1880" s="1"/>
      <c r="QFP1880" s="1"/>
      <c r="QFQ1880" s="1"/>
      <c r="QFR1880" s="1"/>
      <c r="QFS1880" s="1"/>
      <c r="QFT1880" s="1"/>
      <c r="QFU1880" s="1"/>
      <c r="QFV1880" s="1"/>
      <c r="QFW1880" s="1"/>
      <c r="QFX1880" s="1"/>
      <c r="QFY1880" s="1"/>
      <c r="QFZ1880" s="1"/>
      <c r="QGA1880" s="1"/>
      <c r="QGB1880" s="1"/>
      <c r="QGC1880" s="1"/>
      <c r="QGD1880" s="1"/>
      <c r="QGE1880" s="1"/>
      <c r="QGF1880" s="1"/>
      <c r="QGG1880" s="1"/>
      <c r="QGH1880" s="1"/>
      <c r="QGI1880" s="1"/>
      <c r="QGJ1880" s="1"/>
      <c r="QGK1880" s="1"/>
      <c r="QGL1880" s="1"/>
      <c r="QGM1880" s="1"/>
      <c r="QGN1880" s="1"/>
      <c r="QGO1880" s="1"/>
      <c r="QGP1880" s="1"/>
      <c r="QGQ1880" s="1"/>
      <c r="QGR1880" s="1"/>
      <c r="QGS1880" s="1"/>
      <c r="QGT1880" s="1"/>
      <c r="QGU1880" s="1"/>
      <c r="QGV1880" s="1"/>
      <c r="QGW1880" s="1"/>
      <c r="QGX1880" s="1"/>
      <c r="QGY1880" s="1"/>
      <c r="QGZ1880" s="1"/>
      <c r="QHA1880" s="1"/>
      <c r="QHB1880" s="1"/>
      <c r="QHC1880" s="1"/>
      <c r="QHD1880" s="1"/>
      <c r="QHE1880" s="1"/>
      <c r="QHF1880" s="1"/>
      <c r="QHG1880" s="1"/>
      <c r="QHH1880" s="1"/>
      <c r="QHI1880" s="1"/>
      <c r="QHJ1880" s="1"/>
      <c r="QHK1880" s="1"/>
      <c r="QHL1880" s="1"/>
      <c r="QHM1880" s="1"/>
      <c r="QHN1880" s="1"/>
      <c r="QHO1880" s="1"/>
      <c r="QHP1880" s="1"/>
      <c r="QHQ1880" s="1"/>
      <c r="QHR1880" s="1"/>
      <c r="QHS1880" s="1"/>
      <c r="QHT1880" s="1"/>
      <c r="QHU1880" s="1"/>
      <c r="QHV1880" s="1"/>
      <c r="QHW1880" s="1"/>
      <c r="QHX1880" s="1"/>
      <c r="QHY1880" s="1"/>
      <c r="QHZ1880" s="1"/>
      <c r="QIA1880" s="1"/>
      <c r="QIB1880" s="1"/>
      <c r="QIC1880" s="1"/>
      <c r="QID1880" s="1"/>
      <c r="QIE1880" s="1"/>
      <c r="QIF1880" s="1"/>
      <c r="QIG1880" s="1"/>
      <c r="QIH1880" s="1"/>
      <c r="QII1880" s="1"/>
      <c r="QIJ1880" s="1"/>
      <c r="QIK1880" s="1"/>
      <c r="QIL1880" s="1"/>
      <c r="QIM1880" s="1"/>
      <c r="QIN1880" s="1"/>
      <c r="QIO1880" s="1"/>
      <c r="QIP1880" s="1"/>
      <c r="QIQ1880" s="1"/>
      <c r="QIR1880" s="1"/>
      <c r="QIS1880" s="1"/>
      <c r="QIT1880" s="1"/>
      <c r="QIU1880" s="1"/>
      <c r="QIV1880" s="1"/>
      <c r="QIW1880" s="1"/>
      <c r="QIX1880" s="1"/>
      <c r="QIY1880" s="1"/>
      <c r="QIZ1880" s="1"/>
      <c r="QJA1880" s="1"/>
      <c r="QJB1880" s="1"/>
      <c r="QJC1880" s="1"/>
      <c r="QJD1880" s="1"/>
      <c r="QJE1880" s="1"/>
      <c r="QJF1880" s="1"/>
      <c r="QJG1880" s="1"/>
      <c r="QJH1880" s="1"/>
      <c r="QJI1880" s="1"/>
      <c r="QJJ1880" s="1"/>
      <c r="QJK1880" s="1"/>
      <c r="QJL1880" s="1"/>
      <c r="QJM1880" s="1"/>
      <c r="QJN1880" s="1"/>
      <c r="QJO1880" s="1"/>
      <c r="QJP1880" s="1"/>
      <c r="QJQ1880" s="1"/>
      <c r="QJR1880" s="1"/>
      <c r="QJS1880" s="1"/>
      <c r="QJT1880" s="1"/>
      <c r="QJU1880" s="1"/>
      <c r="QJV1880" s="1"/>
      <c r="QJW1880" s="1"/>
      <c r="QJX1880" s="1"/>
      <c r="QJY1880" s="1"/>
      <c r="QJZ1880" s="1"/>
      <c r="QKA1880" s="1"/>
      <c r="QKB1880" s="1"/>
      <c r="QKC1880" s="1"/>
      <c r="QKD1880" s="1"/>
      <c r="QKE1880" s="1"/>
      <c r="QKF1880" s="1"/>
      <c r="QKG1880" s="1"/>
      <c r="QKH1880" s="1"/>
      <c r="QKI1880" s="1"/>
      <c r="QKJ1880" s="1"/>
      <c r="QKK1880" s="1"/>
      <c r="QKL1880" s="1"/>
      <c r="QKM1880" s="1"/>
      <c r="QKN1880" s="1"/>
      <c r="QKO1880" s="1"/>
      <c r="QKP1880" s="1"/>
      <c r="QKQ1880" s="1"/>
      <c r="QKR1880" s="1"/>
      <c r="QKS1880" s="1"/>
      <c r="QKT1880" s="1"/>
      <c r="QKU1880" s="1"/>
      <c r="QKV1880" s="1"/>
      <c r="QKW1880" s="1"/>
      <c r="QKX1880" s="1"/>
      <c r="QKY1880" s="1"/>
      <c r="QKZ1880" s="1"/>
      <c r="QLA1880" s="1"/>
      <c r="QLB1880" s="1"/>
      <c r="QLC1880" s="1"/>
      <c r="QLD1880" s="1"/>
      <c r="QLE1880" s="1"/>
      <c r="QLF1880" s="1"/>
      <c r="QLG1880" s="1"/>
      <c r="QLH1880" s="1"/>
      <c r="QLI1880" s="1"/>
      <c r="QLJ1880" s="1"/>
      <c r="QLK1880" s="1"/>
      <c r="QLL1880" s="1"/>
      <c r="QLM1880" s="1"/>
      <c r="QLN1880" s="1"/>
      <c r="QLO1880" s="1"/>
      <c r="QLP1880" s="1"/>
      <c r="QLQ1880" s="1"/>
      <c r="QLR1880" s="1"/>
      <c r="QLS1880" s="1"/>
      <c r="QLT1880" s="1"/>
      <c r="QLU1880" s="1"/>
      <c r="QLV1880" s="1"/>
      <c r="QLW1880" s="1"/>
      <c r="QLX1880" s="1"/>
      <c r="QLY1880" s="1"/>
      <c r="QLZ1880" s="1"/>
      <c r="QMA1880" s="1"/>
      <c r="QMB1880" s="1"/>
      <c r="QMC1880" s="1"/>
      <c r="QMD1880" s="1"/>
      <c r="QME1880" s="1"/>
      <c r="QMF1880" s="1"/>
      <c r="QMG1880" s="1"/>
      <c r="QMH1880" s="1"/>
      <c r="QMI1880" s="1"/>
      <c r="QMJ1880" s="1"/>
      <c r="QMK1880" s="1"/>
      <c r="QML1880" s="1"/>
      <c r="QMM1880" s="1"/>
      <c r="QMN1880" s="1"/>
      <c r="QMO1880" s="1"/>
      <c r="QMP1880" s="1"/>
      <c r="QMQ1880" s="1"/>
      <c r="QMR1880" s="1"/>
      <c r="QMS1880" s="1"/>
      <c r="QMT1880" s="1"/>
      <c r="QMU1880" s="1"/>
      <c r="QMV1880" s="1"/>
      <c r="QMW1880" s="1"/>
      <c r="QMX1880" s="1"/>
      <c r="QMY1880" s="1"/>
      <c r="QMZ1880" s="1"/>
      <c r="QNA1880" s="1"/>
      <c r="QNB1880" s="1"/>
      <c r="QNC1880" s="1"/>
      <c r="QND1880" s="1"/>
      <c r="QNE1880" s="1"/>
      <c r="QNF1880" s="1"/>
      <c r="QNG1880" s="1"/>
      <c r="QNH1880" s="1"/>
      <c r="QNI1880" s="1"/>
      <c r="QNJ1880" s="1"/>
      <c r="QNK1880" s="1"/>
      <c r="QNL1880" s="1"/>
      <c r="QNM1880" s="1"/>
      <c r="QNN1880" s="1"/>
      <c r="QNO1880" s="1"/>
      <c r="QNP1880" s="1"/>
      <c r="QNQ1880" s="1"/>
      <c r="QNR1880" s="1"/>
      <c r="QNS1880" s="1"/>
      <c r="QNT1880" s="1"/>
      <c r="QNU1880" s="1"/>
      <c r="QNV1880" s="1"/>
      <c r="QNW1880" s="1"/>
      <c r="QNX1880" s="1"/>
      <c r="QNY1880" s="1"/>
      <c r="QNZ1880" s="1"/>
      <c r="QOA1880" s="1"/>
      <c r="QOB1880" s="1"/>
      <c r="QOC1880" s="1"/>
      <c r="QOD1880" s="1"/>
      <c r="QOE1880" s="1"/>
      <c r="QOF1880" s="1"/>
      <c r="QOG1880" s="1"/>
      <c r="QOH1880" s="1"/>
      <c r="QOI1880" s="1"/>
      <c r="QOJ1880" s="1"/>
      <c r="QOK1880" s="1"/>
      <c r="QOL1880" s="1"/>
      <c r="QOM1880" s="1"/>
      <c r="QON1880" s="1"/>
      <c r="QOO1880" s="1"/>
      <c r="QOP1880" s="1"/>
      <c r="QOQ1880" s="1"/>
      <c r="QOR1880" s="1"/>
      <c r="QOS1880" s="1"/>
      <c r="QOT1880" s="1"/>
      <c r="QOU1880" s="1"/>
      <c r="QOV1880" s="1"/>
      <c r="QOW1880" s="1"/>
      <c r="QOX1880" s="1"/>
      <c r="QOY1880" s="1"/>
      <c r="QOZ1880" s="1"/>
      <c r="QPA1880" s="1"/>
      <c r="QPB1880" s="1"/>
      <c r="QPC1880" s="1"/>
      <c r="QPD1880" s="1"/>
      <c r="QPE1880" s="1"/>
      <c r="QPF1880" s="1"/>
      <c r="QPG1880" s="1"/>
      <c r="QPH1880" s="1"/>
      <c r="QPI1880" s="1"/>
      <c r="QPJ1880" s="1"/>
      <c r="QPK1880" s="1"/>
      <c r="QPL1880" s="1"/>
      <c r="QPM1880" s="1"/>
      <c r="QPN1880" s="1"/>
      <c r="QPO1880" s="1"/>
      <c r="QPP1880" s="1"/>
      <c r="QPQ1880" s="1"/>
      <c r="QPR1880" s="1"/>
      <c r="QPS1880" s="1"/>
      <c r="QPT1880" s="1"/>
      <c r="QPU1880" s="1"/>
      <c r="QPV1880" s="1"/>
      <c r="QPW1880" s="1"/>
      <c r="QPX1880" s="1"/>
      <c r="QPY1880" s="1"/>
      <c r="QPZ1880" s="1"/>
      <c r="QQA1880" s="1"/>
      <c r="QQB1880" s="1"/>
      <c r="QQC1880" s="1"/>
      <c r="QQD1880" s="1"/>
      <c r="QQE1880" s="1"/>
      <c r="QQF1880" s="1"/>
      <c r="QQG1880" s="1"/>
      <c r="QQH1880" s="1"/>
      <c r="QQI1880" s="1"/>
      <c r="QQJ1880" s="1"/>
      <c r="QQK1880" s="1"/>
      <c r="QQL1880" s="1"/>
      <c r="QQM1880" s="1"/>
      <c r="QQN1880" s="1"/>
      <c r="QQO1880" s="1"/>
      <c r="QQP1880" s="1"/>
      <c r="QQQ1880" s="1"/>
      <c r="QQR1880" s="1"/>
      <c r="QQS1880" s="1"/>
      <c r="QQT1880" s="1"/>
      <c r="QQU1880" s="1"/>
      <c r="QQV1880" s="1"/>
      <c r="QQW1880" s="1"/>
      <c r="QQX1880" s="1"/>
      <c r="QQY1880" s="1"/>
      <c r="QQZ1880" s="1"/>
      <c r="QRA1880" s="1"/>
      <c r="QRB1880" s="1"/>
      <c r="QRC1880" s="1"/>
      <c r="QRD1880" s="1"/>
      <c r="QRE1880" s="1"/>
      <c r="QRF1880" s="1"/>
      <c r="QRG1880" s="1"/>
      <c r="QRH1880" s="1"/>
      <c r="QRI1880" s="1"/>
      <c r="QRJ1880" s="1"/>
      <c r="QRK1880" s="1"/>
      <c r="QRL1880" s="1"/>
      <c r="QRM1880" s="1"/>
      <c r="QRN1880" s="1"/>
      <c r="QRO1880" s="1"/>
      <c r="QRP1880" s="1"/>
      <c r="QRQ1880" s="1"/>
      <c r="QRR1880" s="1"/>
      <c r="QRS1880" s="1"/>
      <c r="QRT1880" s="1"/>
      <c r="QRU1880" s="1"/>
      <c r="QRV1880" s="1"/>
      <c r="QRW1880" s="1"/>
      <c r="QRX1880" s="1"/>
      <c r="QRY1880" s="1"/>
      <c r="QRZ1880" s="1"/>
      <c r="QSA1880" s="1"/>
      <c r="QSB1880" s="1"/>
      <c r="QSC1880" s="1"/>
      <c r="QSD1880" s="1"/>
      <c r="QSE1880" s="1"/>
      <c r="QSF1880" s="1"/>
      <c r="QSG1880" s="1"/>
      <c r="QSH1880" s="1"/>
      <c r="QSI1880" s="1"/>
      <c r="QSJ1880" s="1"/>
      <c r="QSK1880" s="1"/>
      <c r="QSL1880" s="1"/>
      <c r="QSM1880" s="1"/>
      <c r="QSN1880" s="1"/>
      <c r="QSO1880" s="1"/>
      <c r="QSP1880" s="1"/>
      <c r="QSQ1880" s="1"/>
      <c r="QSR1880" s="1"/>
      <c r="QSS1880" s="1"/>
      <c r="QST1880" s="1"/>
      <c r="QSU1880" s="1"/>
      <c r="QSV1880" s="1"/>
      <c r="QSW1880" s="1"/>
      <c r="QSX1880" s="1"/>
      <c r="QSY1880" s="1"/>
      <c r="QSZ1880" s="1"/>
      <c r="QTA1880" s="1"/>
      <c r="QTB1880" s="1"/>
      <c r="QTC1880" s="1"/>
      <c r="QTD1880" s="1"/>
      <c r="QTE1880" s="1"/>
      <c r="QTF1880" s="1"/>
      <c r="QTG1880" s="1"/>
      <c r="QTH1880" s="1"/>
      <c r="QTI1880" s="1"/>
      <c r="QTJ1880" s="1"/>
      <c r="QTK1880" s="1"/>
      <c r="QTL1880" s="1"/>
      <c r="QTM1880" s="1"/>
      <c r="QTN1880" s="1"/>
      <c r="QTO1880" s="1"/>
      <c r="QTP1880" s="1"/>
      <c r="QTQ1880" s="1"/>
      <c r="QTR1880" s="1"/>
      <c r="QTS1880" s="1"/>
      <c r="QTT1880" s="1"/>
      <c r="QTU1880" s="1"/>
      <c r="QTV1880" s="1"/>
      <c r="QTW1880" s="1"/>
      <c r="QTX1880" s="1"/>
      <c r="QTY1880" s="1"/>
      <c r="QTZ1880" s="1"/>
      <c r="QUA1880" s="1"/>
      <c r="QUB1880" s="1"/>
      <c r="QUC1880" s="1"/>
      <c r="QUD1880" s="1"/>
      <c r="QUE1880" s="1"/>
      <c r="QUF1880" s="1"/>
      <c r="QUG1880" s="1"/>
      <c r="QUH1880" s="1"/>
      <c r="QUI1880" s="1"/>
      <c r="QUJ1880" s="1"/>
      <c r="QUK1880" s="1"/>
      <c r="QUL1880" s="1"/>
      <c r="QUM1880" s="1"/>
      <c r="QUN1880" s="1"/>
      <c r="QUO1880" s="1"/>
      <c r="QUP1880" s="1"/>
      <c r="QUQ1880" s="1"/>
      <c r="QUR1880" s="1"/>
      <c r="QUS1880" s="1"/>
      <c r="QUT1880" s="1"/>
      <c r="QUU1880" s="1"/>
      <c r="QUV1880" s="1"/>
      <c r="QUW1880" s="1"/>
      <c r="QUX1880" s="1"/>
      <c r="QUY1880" s="1"/>
      <c r="QUZ1880" s="1"/>
      <c r="QVA1880" s="1"/>
      <c r="QVB1880" s="1"/>
      <c r="QVC1880" s="1"/>
      <c r="QVD1880" s="1"/>
      <c r="QVE1880" s="1"/>
      <c r="QVF1880" s="1"/>
      <c r="QVG1880" s="1"/>
      <c r="QVH1880" s="1"/>
      <c r="QVI1880" s="1"/>
      <c r="QVJ1880" s="1"/>
      <c r="QVK1880" s="1"/>
      <c r="QVL1880" s="1"/>
      <c r="QVM1880" s="1"/>
      <c r="QVN1880" s="1"/>
      <c r="QVO1880" s="1"/>
      <c r="QVP1880" s="1"/>
      <c r="QVQ1880" s="1"/>
      <c r="QVR1880" s="1"/>
      <c r="QVS1880" s="1"/>
      <c r="QVT1880" s="1"/>
      <c r="QVU1880" s="1"/>
      <c r="QVV1880" s="1"/>
      <c r="QVW1880" s="1"/>
      <c r="QVX1880" s="1"/>
      <c r="QVY1880" s="1"/>
      <c r="QVZ1880" s="1"/>
      <c r="QWA1880" s="1"/>
      <c r="QWB1880" s="1"/>
      <c r="QWC1880" s="1"/>
      <c r="QWD1880" s="1"/>
      <c r="QWE1880" s="1"/>
      <c r="QWF1880" s="1"/>
      <c r="QWG1880" s="1"/>
      <c r="QWH1880" s="1"/>
      <c r="QWI1880" s="1"/>
      <c r="QWJ1880" s="1"/>
      <c r="QWK1880" s="1"/>
      <c r="QWL1880" s="1"/>
      <c r="QWM1880" s="1"/>
      <c r="QWN1880" s="1"/>
      <c r="QWO1880" s="1"/>
      <c r="QWP1880" s="1"/>
      <c r="QWQ1880" s="1"/>
      <c r="QWR1880" s="1"/>
      <c r="QWS1880" s="1"/>
      <c r="QWT1880" s="1"/>
      <c r="QWU1880" s="1"/>
      <c r="QWV1880" s="1"/>
      <c r="QWW1880" s="1"/>
      <c r="QWX1880" s="1"/>
      <c r="QWY1880" s="1"/>
      <c r="QWZ1880" s="1"/>
      <c r="QXA1880" s="1"/>
      <c r="QXB1880" s="1"/>
      <c r="QXC1880" s="1"/>
      <c r="QXD1880" s="1"/>
      <c r="QXE1880" s="1"/>
      <c r="QXF1880" s="1"/>
      <c r="QXG1880" s="1"/>
      <c r="QXH1880" s="1"/>
      <c r="QXI1880" s="1"/>
      <c r="QXJ1880" s="1"/>
      <c r="QXK1880" s="1"/>
      <c r="QXL1880" s="1"/>
      <c r="QXM1880" s="1"/>
      <c r="QXN1880" s="1"/>
      <c r="QXO1880" s="1"/>
      <c r="QXP1880" s="1"/>
      <c r="QXQ1880" s="1"/>
      <c r="QXR1880" s="1"/>
      <c r="QXS1880" s="1"/>
      <c r="QXT1880" s="1"/>
      <c r="QXU1880" s="1"/>
      <c r="QXV1880" s="1"/>
      <c r="QXW1880" s="1"/>
      <c r="QXX1880" s="1"/>
      <c r="QXY1880" s="1"/>
      <c r="QXZ1880" s="1"/>
      <c r="QYA1880" s="1"/>
      <c r="QYB1880" s="1"/>
      <c r="QYC1880" s="1"/>
      <c r="QYD1880" s="1"/>
      <c r="QYE1880" s="1"/>
      <c r="QYF1880" s="1"/>
      <c r="QYG1880" s="1"/>
      <c r="QYH1880" s="1"/>
      <c r="QYI1880" s="1"/>
      <c r="QYJ1880" s="1"/>
      <c r="QYK1880" s="1"/>
      <c r="QYL1880" s="1"/>
      <c r="QYM1880" s="1"/>
      <c r="QYN1880" s="1"/>
      <c r="QYO1880" s="1"/>
      <c r="QYP1880" s="1"/>
      <c r="QYQ1880" s="1"/>
      <c r="QYR1880" s="1"/>
      <c r="QYS1880" s="1"/>
      <c r="QYT1880" s="1"/>
      <c r="QYU1880" s="1"/>
      <c r="QYV1880" s="1"/>
      <c r="QYW1880" s="1"/>
      <c r="QYX1880" s="1"/>
      <c r="QYY1880" s="1"/>
      <c r="QYZ1880" s="1"/>
      <c r="QZA1880" s="1"/>
      <c r="QZB1880" s="1"/>
      <c r="QZC1880" s="1"/>
      <c r="QZD1880" s="1"/>
      <c r="QZE1880" s="1"/>
      <c r="QZF1880" s="1"/>
      <c r="QZG1880" s="1"/>
      <c r="QZH1880" s="1"/>
      <c r="QZI1880" s="1"/>
      <c r="QZJ1880" s="1"/>
      <c r="QZK1880" s="1"/>
      <c r="QZL1880" s="1"/>
      <c r="QZM1880" s="1"/>
      <c r="QZN1880" s="1"/>
      <c r="QZO1880" s="1"/>
      <c r="QZP1880" s="1"/>
      <c r="QZQ1880" s="1"/>
      <c r="QZR1880" s="1"/>
      <c r="QZS1880" s="1"/>
      <c r="QZT1880" s="1"/>
      <c r="QZU1880" s="1"/>
      <c r="QZV1880" s="1"/>
      <c r="QZW1880" s="1"/>
      <c r="QZX1880" s="1"/>
      <c r="QZY1880" s="1"/>
      <c r="QZZ1880" s="1"/>
      <c r="RAA1880" s="1"/>
      <c r="RAB1880" s="1"/>
      <c r="RAC1880" s="1"/>
      <c r="RAD1880" s="1"/>
      <c r="RAE1880" s="1"/>
      <c r="RAF1880" s="1"/>
      <c r="RAG1880" s="1"/>
      <c r="RAH1880" s="1"/>
      <c r="RAI1880" s="1"/>
      <c r="RAJ1880" s="1"/>
      <c r="RAK1880" s="1"/>
      <c r="RAL1880" s="1"/>
      <c r="RAM1880" s="1"/>
      <c r="RAN1880" s="1"/>
      <c r="RAO1880" s="1"/>
      <c r="RAP1880" s="1"/>
      <c r="RAQ1880" s="1"/>
      <c r="RAR1880" s="1"/>
      <c r="RAS1880" s="1"/>
      <c r="RAT1880" s="1"/>
      <c r="RAU1880" s="1"/>
      <c r="RAV1880" s="1"/>
      <c r="RAW1880" s="1"/>
      <c r="RAX1880" s="1"/>
      <c r="RAY1880" s="1"/>
      <c r="RAZ1880" s="1"/>
      <c r="RBA1880" s="1"/>
      <c r="RBB1880" s="1"/>
      <c r="RBC1880" s="1"/>
      <c r="RBD1880" s="1"/>
      <c r="RBE1880" s="1"/>
      <c r="RBF1880" s="1"/>
      <c r="RBG1880" s="1"/>
      <c r="RBH1880" s="1"/>
      <c r="RBI1880" s="1"/>
      <c r="RBJ1880" s="1"/>
      <c r="RBK1880" s="1"/>
      <c r="RBL1880" s="1"/>
      <c r="RBM1880" s="1"/>
      <c r="RBN1880" s="1"/>
      <c r="RBO1880" s="1"/>
      <c r="RBP1880" s="1"/>
      <c r="RBQ1880" s="1"/>
      <c r="RBR1880" s="1"/>
      <c r="RBS1880" s="1"/>
      <c r="RBT1880" s="1"/>
      <c r="RBU1880" s="1"/>
      <c r="RBV1880" s="1"/>
      <c r="RBW1880" s="1"/>
      <c r="RBX1880" s="1"/>
      <c r="RBY1880" s="1"/>
      <c r="RBZ1880" s="1"/>
      <c r="RCA1880" s="1"/>
      <c r="RCB1880" s="1"/>
      <c r="RCC1880" s="1"/>
      <c r="RCD1880" s="1"/>
      <c r="RCE1880" s="1"/>
      <c r="RCF1880" s="1"/>
      <c r="RCG1880" s="1"/>
      <c r="RCH1880" s="1"/>
      <c r="RCI1880" s="1"/>
      <c r="RCJ1880" s="1"/>
      <c r="RCK1880" s="1"/>
      <c r="RCL1880" s="1"/>
      <c r="RCM1880" s="1"/>
      <c r="RCN1880" s="1"/>
      <c r="RCO1880" s="1"/>
      <c r="RCP1880" s="1"/>
      <c r="RCQ1880" s="1"/>
      <c r="RCR1880" s="1"/>
      <c r="RCS1880" s="1"/>
      <c r="RCT1880" s="1"/>
      <c r="RCU1880" s="1"/>
      <c r="RCV1880" s="1"/>
      <c r="RCW1880" s="1"/>
      <c r="RCX1880" s="1"/>
      <c r="RCY1880" s="1"/>
      <c r="RCZ1880" s="1"/>
      <c r="RDA1880" s="1"/>
      <c r="RDB1880" s="1"/>
      <c r="RDC1880" s="1"/>
      <c r="RDD1880" s="1"/>
      <c r="RDE1880" s="1"/>
      <c r="RDF1880" s="1"/>
      <c r="RDG1880" s="1"/>
      <c r="RDH1880" s="1"/>
      <c r="RDI1880" s="1"/>
      <c r="RDJ1880" s="1"/>
      <c r="RDK1880" s="1"/>
      <c r="RDL1880" s="1"/>
      <c r="RDM1880" s="1"/>
      <c r="RDN1880" s="1"/>
      <c r="RDO1880" s="1"/>
      <c r="RDP1880" s="1"/>
      <c r="RDQ1880" s="1"/>
      <c r="RDR1880" s="1"/>
      <c r="RDS1880" s="1"/>
      <c r="RDT1880" s="1"/>
      <c r="RDU1880" s="1"/>
      <c r="RDV1880" s="1"/>
      <c r="RDW1880" s="1"/>
      <c r="RDX1880" s="1"/>
      <c r="RDY1880" s="1"/>
      <c r="RDZ1880" s="1"/>
      <c r="REA1880" s="1"/>
      <c r="REB1880" s="1"/>
      <c r="REC1880" s="1"/>
      <c r="RED1880" s="1"/>
      <c r="REE1880" s="1"/>
      <c r="REF1880" s="1"/>
      <c r="REG1880" s="1"/>
      <c r="REH1880" s="1"/>
      <c r="REI1880" s="1"/>
      <c r="REJ1880" s="1"/>
      <c r="REK1880" s="1"/>
      <c r="REL1880" s="1"/>
      <c r="REM1880" s="1"/>
      <c r="REN1880" s="1"/>
      <c r="REO1880" s="1"/>
      <c r="REP1880" s="1"/>
      <c r="REQ1880" s="1"/>
      <c r="RER1880" s="1"/>
      <c r="RES1880" s="1"/>
      <c r="RET1880" s="1"/>
      <c r="REU1880" s="1"/>
      <c r="REV1880" s="1"/>
      <c r="REW1880" s="1"/>
      <c r="REX1880" s="1"/>
      <c r="REY1880" s="1"/>
      <c r="REZ1880" s="1"/>
      <c r="RFA1880" s="1"/>
      <c r="RFB1880" s="1"/>
      <c r="RFC1880" s="1"/>
      <c r="RFD1880" s="1"/>
      <c r="RFE1880" s="1"/>
      <c r="RFF1880" s="1"/>
      <c r="RFG1880" s="1"/>
      <c r="RFH1880" s="1"/>
      <c r="RFI1880" s="1"/>
      <c r="RFJ1880" s="1"/>
      <c r="RFK1880" s="1"/>
      <c r="RFL1880" s="1"/>
      <c r="RFM1880" s="1"/>
      <c r="RFN1880" s="1"/>
      <c r="RFO1880" s="1"/>
      <c r="RFP1880" s="1"/>
      <c r="RFQ1880" s="1"/>
      <c r="RFR1880" s="1"/>
      <c r="RFS1880" s="1"/>
      <c r="RFT1880" s="1"/>
      <c r="RFU1880" s="1"/>
      <c r="RFV1880" s="1"/>
      <c r="RFW1880" s="1"/>
      <c r="RFX1880" s="1"/>
      <c r="RFY1880" s="1"/>
      <c r="RFZ1880" s="1"/>
      <c r="RGA1880" s="1"/>
      <c r="RGB1880" s="1"/>
      <c r="RGC1880" s="1"/>
      <c r="RGD1880" s="1"/>
      <c r="RGE1880" s="1"/>
      <c r="RGF1880" s="1"/>
      <c r="RGG1880" s="1"/>
      <c r="RGH1880" s="1"/>
      <c r="RGI1880" s="1"/>
      <c r="RGJ1880" s="1"/>
      <c r="RGK1880" s="1"/>
      <c r="RGL1880" s="1"/>
      <c r="RGM1880" s="1"/>
      <c r="RGN1880" s="1"/>
      <c r="RGO1880" s="1"/>
      <c r="RGP1880" s="1"/>
      <c r="RGQ1880" s="1"/>
      <c r="RGR1880" s="1"/>
      <c r="RGS1880" s="1"/>
      <c r="RGT1880" s="1"/>
      <c r="RGU1880" s="1"/>
      <c r="RGV1880" s="1"/>
      <c r="RGW1880" s="1"/>
      <c r="RGX1880" s="1"/>
      <c r="RGY1880" s="1"/>
      <c r="RGZ1880" s="1"/>
      <c r="RHA1880" s="1"/>
      <c r="RHB1880" s="1"/>
      <c r="RHC1880" s="1"/>
      <c r="RHD1880" s="1"/>
      <c r="RHE1880" s="1"/>
      <c r="RHF1880" s="1"/>
      <c r="RHG1880" s="1"/>
      <c r="RHH1880" s="1"/>
      <c r="RHI1880" s="1"/>
      <c r="RHJ1880" s="1"/>
      <c r="RHK1880" s="1"/>
      <c r="RHL1880" s="1"/>
      <c r="RHM1880" s="1"/>
      <c r="RHN1880" s="1"/>
      <c r="RHO1880" s="1"/>
      <c r="RHP1880" s="1"/>
      <c r="RHQ1880" s="1"/>
      <c r="RHR1880" s="1"/>
      <c r="RHS1880" s="1"/>
      <c r="RHT1880" s="1"/>
      <c r="RHU1880" s="1"/>
      <c r="RHV1880" s="1"/>
      <c r="RHW1880" s="1"/>
      <c r="RHX1880" s="1"/>
      <c r="RHY1880" s="1"/>
      <c r="RHZ1880" s="1"/>
      <c r="RIA1880" s="1"/>
      <c r="RIB1880" s="1"/>
      <c r="RIC1880" s="1"/>
      <c r="RID1880" s="1"/>
      <c r="RIE1880" s="1"/>
      <c r="RIF1880" s="1"/>
      <c r="RIG1880" s="1"/>
      <c r="RIH1880" s="1"/>
      <c r="RII1880" s="1"/>
      <c r="RIJ1880" s="1"/>
      <c r="RIK1880" s="1"/>
      <c r="RIL1880" s="1"/>
      <c r="RIM1880" s="1"/>
      <c r="RIN1880" s="1"/>
      <c r="RIO1880" s="1"/>
      <c r="RIP1880" s="1"/>
      <c r="RIQ1880" s="1"/>
      <c r="RIR1880" s="1"/>
      <c r="RIS1880" s="1"/>
      <c r="RIT1880" s="1"/>
      <c r="RIU1880" s="1"/>
      <c r="RIV1880" s="1"/>
      <c r="RIW1880" s="1"/>
      <c r="RIX1880" s="1"/>
      <c r="RIY1880" s="1"/>
      <c r="RIZ1880" s="1"/>
      <c r="RJA1880" s="1"/>
      <c r="RJB1880" s="1"/>
      <c r="RJC1880" s="1"/>
      <c r="RJD1880" s="1"/>
      <c r="RJE1880" s="1"/>
      <c r="RJF1880" s="1"/>
      <c r="RJG1880" s="1"/>
      <c r="RJH1880" s="1"/>
      <c r="RJI1880" s="1"/>
      <c r="RJJ1880" s="1"/>
      <c r="RJK1880" s="1"/>
      <c r="RJL1880" s="1"/>
      <c r="RJM1880" s="1"/>
      <c r="RJN1880" s="1"/>
      <c r="RJO1880" s="1"/>
      <c r="RJP1880" s="1"/>
      <c r="RJQ1880" s="1"/>
      <c r="RJR1880" s="1"/>
      <c r="RJS1880" s="1"/>
      <c r="RJT1880" s="1"/>
      <c r="RJU1880" s="1"/>
      <c r="RJV1880" s="1"/>
      <c r="RJW1880" s="1"/>
      <c r="RJX1880" s="1"/>
      <c r="RJY1880" s="1"/>
      <c r="RJZ1880" s="1"/>
      <c r="RKA1880" s="1"/>
      <c r="RKB1880" s="1"/>
      <c r="RKC1880" s="1"/>
      <c r="RKD1880" s="1"/>
      <c r="RKE1880" s="1"/>
      <c r="RKF1880" s="1"/>
      <c r="RKG1880" s="1"/>
      <c r="RKH1880" s="1"/>
      <c r="RKI1880" s="1"/>
      <c r="RKJ1880" s="1"/>
      <c r="RKK1880" s="1"/>
      <c r="RKL1880" s="1"/>
      <c r="RKM1880" s="1"/>
      <c r="RKN1880" s="1"/>
      <c r="RKO1880" s="1"/>
      <c r="RKP1880" s="1"/>
      <c r="RKQ1880" s="1"/>
      <c r="RKR1880" s="1"/>
      <c r="RKS1880" s="1"/>
      <c r="RKT1880" s="1"/>
      <c r="RKU1880" s="1"/>
      <c r="RKV1880" s="1"/>
      <c r="RKW1880" s="1"/>
      <c r="RKX1880" s="1"/>
      <c r="RKY1880" s="1"/>
      <c r="RKZ1880" s="1"/>
      <c r="RLA1880" s="1"/>
      <c r="RLB1880" s="1"/>
      <c r="RLC1880" s="1"/>
      <c r="RLD1880" s="1"/>
      <c r="RLE1880" s="1"/>
      <c r="RLF1880" s="1"/>
      <c r="RLG1880" s="1"/>
      <c r="RLH1880" s="1"/>
      <c r="RLI1880" s="1"/>
      <c r="RLJ1880" s="1"/>
      <c r="RLK1880" s="1"/>
      <c r="RLL1880" s="1"/>
      <c r="RLM1880" s="1"/>
      <c r="RLN1880" s="1"/>
      <c r="RLO1880" s="1"/>
      <c r="RLP1880" s="1"/>
      <c r="RLQ1880" s="1"/>
      <c r="RLR1880" s="1"/>
      <c r="RLS1880" s="1"/>
      <c r="RLT1880" s="1"/>
      <c r="RLU1880" s="1"/>
      <c r="RLV1880" s="1"/>
      <c r="RLW1880" s="1"/>
      <c r="RLX1880" s="1"/>
      <c r="RLY1880" s="1"/>
      <c r="RLZ1880" s="1"/>
      <c r="RMA1880" s="1"/>
      <c r="RMB1880" s="1"/>
      <c r="RMC1880" s="1"/>
      <c r="RMD1880" s="1"/>
      <c r="RME1880" s="1"/>
      <c r="RMF1880" s="1"/>
      <c r="RMG1880" s="1"/>
      <c r="RMH1880" s="1"/>
      <c r="RMI1880" s="1"/>
      <c r="RMJ1880" s="1"/>
      <c r="RMK1880" s="1"/>
      <c r="RML1880" s="1"/>
      <c r="RMM1880" s="1"/>
      <c r="RMN1880" s="1"/>
      <c r="RMO1880" s="1"/>
      <c r="RMP1880" s="1"/>
      <c r="RMQ1880" s="1"/>
      <c r="RMR1880" s="1"/>
      <c r="RMS1880" s="1"/>
      <c r="RMT1880" s="1"/>
      <c r="RMU1880" s="1"/>
      <c r="RMV1880" s="1"/>
      <c r="RMW1880" s="1"/>
      <c r="RMX1880" s="1"/>
      <c r="RMY1880" s="1"/>
      <c r="RMZ1880" s="1"/>
      <c r="RNA1880" s="1"/>
      <c r="RNB1880" s="1"/>
      <c r="RNC1880" s="1"/>
      <c r="RND1880" s="1"/>
      <c r="RNE1880" s="1"/>
      <c r="RNF1880" s="1"/>
      <c r="RNG1880" s="1"/>
      <c r="RNH1880" s="1"/>
      <c r="RNI1880" s="1"/>
      <c r="RNJ1880" s="1"/>
      <c r="RNK1880" s="1"/>
      <c r="RNL1880" s="1"/>
      <c r="RNM1880" s="1"/>
      <c r="RNN1880" s="1"/>
      <c r="RNO1880" s="1"/>
      <c r="RNP1880" s="1"/>
      <c r="RNQ1880" s="1"/>
      <c r="RNR1880" s="1"/>
      <c r="RNS1880" s="1"/>
      <c r="RNT1880" s="1"/>
      <c r="RNU1880" s="1"/>
      <c r="RNV1880" s="1"/>
      <c r="RNW1880" s="1"/>
      <c r="RNX1880" s="1"/>
      <c r="RNY1880" s="1"/>
      <c r="RNZ1880" s="1"/>
      <c r="ROA1880" s="1"/>
      <c r="ROB1880" s="1"/>
      <c r="ROC1880" s="1"/>
      <c r="ROD1880" s="1"/>
      <c r="ROE1880" s="1"/>
      <c r="ROF1880" s="1"/>
      <c r="ROG1880" s="1"/>
      <c r="ROH1880" s="1"/>
      <c r="ROI1880" s="1"/>
      <c r="ROJ1880" s="1"/>
      <c r="ROK1880" s="1"/>
      <c r="ROL1880" s="1"/>
      <c r="ROM1880" s="1"/>
      <c r="RON1880" s="1"/>
      <c r="ROO1880" s="1"/>
      <c r="ROP1880" s="1"/>
      <c r="ROQ1880" s="1"/>
      <c r="ROR1880" s="1"/>
      <c r="ROS1880" s="1"/>
      <c r="ROT1880" s="1"/>
      <c r="ROU1880" s="1"/>
      <c r="ROV1880" s="1"/>
      <c r="ROW1880" s="1"/>
      <c r="ROX1880" s="1"/>
      <c r="ROY1880" s="1"/>
      <c r="ROZ1880" s="1"/>
      <c r="RPA1880" s="1"/>
      <c r="RPB1880" s="1"/>
      <c r="RPC1880" s="1"/>
      <c r="RPD1880" s="1"/>
      <c r="RPE1880" s="1"/>
      <c r="RPF1880" s="1"/>
      <c r="RPG1880" s="1"/>
      <c r="RPH1880" s="1"/>
      <c r="RPI1880" s="1"/>
      <c r="RPJ1880" s="1"/>
      <c r="RPK1880" s="1"/>
      <c r="RPL1880" s="1"/>
      <c r="RPM1880" s="1"/>
      <c r="RPN1880" s="1"/>
      <c r="RPO1880" s="1"/>
      <c r="RPP1880" s="1"/>
      <c r="RPQ1880" s="1"/>
      <c r="RPR1880" s="1"/>
      <c r="RPS1880" s="1"/>
      <c r="RPT1880" s="1"/>
      <c r="RPU1880" s="1"/>
      <c r="RPV1880" s="1"/>
      <c r="RPW1880" s="1"/>
      <c r="RPX1880" s="1"/>
      <c r="RPY1880" s="1"/>
      <c r="RPZ1880" s="1"/>
      <c r="RQA1880" s="1"/>
      <c r="RQB1880" s="1"/>
      <c r="RQC1880" s="1"/>
      <c r="RQD1880" s="1"/>
      <c r="RQE1880" s="1"/>
      <c r="RQF1880" s="1"/>
      <c r="RQG1880" s="1"/>
      <c r="RQH1880" s="1"/>
      <c r="RQI1880" s="1"/>
      <c r="RQJ1880" s="1"/>
      <c r="RQK1880" s="1"/>
      <c r="RQL1880" s="1"/>
      <c r="RQM1880" s="1"/>
      <c r="RQN1880" s="1"/>
      <c r="RQO1880" s="1"/>
      <c r="RQP1880" s="1"/>
      <c r="RQQ1880" s="1"/>
      <c r="RQR1880" s="1"/>
      <c r="RQS1880" s="1"/>
      <c r="RQT1880" s="1"/>
      <c r="RQU1880" s="1"/>
      <c r="RQV1880" s="1"/>
      <c r="RQW1880" s="1"/>
      <c r="RQX1880" s="1"/>
      <c r="RQY1880" s="1"/>
      <c r="RQZ1880" s="1"/>
      <c r="RRA1880" s="1"/>
      <c r="RRB1880" s="1"/>
      <c r="RRC1880" s="1"/>
      <c r="RRD1880" s="1"/>
      <c r="RRE1880" s="1"/>
      <c r="RRF1880" s="1"/>
      <c r="RRG1880" s="1"/>
      <c r="RRH1880" s="1"/>
      <c r="RRI1880" s="1"/>
      <c r="RRJ1880" s="1"/>
      <c r="RRK1880" s="1"/>
      <c r="RRL1880" s="1"/>
      <c r="RRM1880" s="1"/>
      <c r="RRN1880" s="1"/>
      <c r="RRO1880" s="1"/>
      <c r="RRP1880" s="1"/>
      <c r="RRQ1880" s="1"/>
      <c r="RRR1880" s="1"/>
      <c r="RRS1880" s="1"/>
      <c r="RRT1880" s="1"/>
      <c r="RRU1880" s="1"/>
      <c r="RRV1880" s="1"/>
      <c r="RRW1880" s="1"/>
      <c r="RRX1880" s="1"/>
      <c r="RRY1880" s="1"/>
      <c r="RRZ1880" s="1"/>
      <c r="RSA1880" s="1"/>
      <c r="RSB1880" s="1"/>
      <c r="RSC1880" s="1"/>
      <c r="RSD1880" s="1"/>
      <c r="RSE1880" s="1"/>
      <c r="RSF1880" s="1"/>
      <c r="RSG1880" s="1"/>
      <c r="RSH1880" s="1"/>
      <c r="RSI1880" s="1"/>
      <c r="RSJ1880" s="1"/>
      <c r="RSK1880" s="1"/>
      <c r="RSL1880" s="1"/>
      <c r="RSM1880" s="1"/>
      <c r="RSN1880" s="1"/>
      <c r="RSO1880" s="1"/>
      <c r="RSP1880" s="1"/>
      <c r="RSQ1880" s="1"/>
      <c r="RSR1880" s="1"/>
      <c r="RSS1880" s="1"/>
      <c r="RST1880" s="1"/>
      <c r="RSU1880" s="1"/>
      <c r="RSV1880" s="1"/>
      <c r="RSW1880" s="1"/>
      <c r="RSX1880" s="1"/>
      <c r="RSY1880" s="1"/>
      <c r="RSZ1880" s="1"/>
      <c r="RTA1880" s="1"/>
      <c r="RTB1880" s="1"/>
      <c r="RTC1880" s="1"/>
      <c r="RTD1880" s="1"/>
      <c r="RTE1880" s="1"/>
      <c r="RTF1880" s="1"/>
      <c r="RTG1880" s="1"/>
      <c r="RTH1880" s="1"/>
      <c r="RTI1880" s="1"/>
      <c r="RTJ1880" s="1"/>
      <c r="RTK1880" s="1"/>
      <c r="RTL1880" s="1"/>
      <c r="RTM1880" s="1"/>
      <c r="RTN1880" s="1"/>
      <c r="RTO1880" s="1"/>
      <c r="RTP1880" s="1"/>
      <c r="RTQ1880" s="1"/>
      <c r="RTR1880" s="1"/>
      <c r="RTS1880" s="1"/>
      <c r="RTT1880" s="1"/>
      <c r="RTU1880" s="1"/>
      <c r="RTV1880" s="1"/>
      <c r="RTW1880" s="1"/>
      <c r="RTX1880" s="1"/>
      <c r="RTY1880" s="1"/>
      <c r="RTZ1880" s="1"/>
      <c r="RUA1880" s="1"/>
      <c r="RUB1880" s="1"/>
      <c r="RUC1880" s="1"/>
      <c r="RUD1880" s="1"/>
      <c r="RUE1880" s="1"/>
      <c r="RUF1880" s="1"/>
      <c r="RUG1880" s="1"/>
      <c r="RUH1880" s="1"/>
      <c r="RUI1880" s="1"/>
      <c r="RUJ1880" s="1"/>
      <c r="RUK1880" s="1"/>
      <c r="RUL1880" s="1"/>
      <c r="RUM1880" s="1"/>
      <c r="RUN1880" s="1"/>
      <c r="RUO1880" s="1"/>
      <c r="RUP1880" s="1"/>
      <c r="RUQ1880" s="1"/>
      <c r="RUR1880" s="1"/>
      <c r="RUS1880" s="1"/>
      <c r="RUT1880" s="1"/>
      <c r="RUU1880" s="1"/>
      <c r="RUV1880" s="1"/>
      <c r="RUW1880" s="1"/>
      <c r="RUX1880" s="1"/>
      <c r="RUY1880" s="1"/>
      <c r="RUZ1880" s="1"/>
      <c r="RVA1880" s="1"/>
      <c r="RVB1880" s="1"/>
      <c r="RVC1880" s="1"/>
      <c r="RVD1880" s="1"/>
      <c r="RVE1880" s="1"/>
      <c r="RVF1880" s="1"/>
      <c r="RVG1880" s="1"/>
      <c r="RVH1880" s="1"/>
      <c r="RVI1880" s="1"/>
      <c r="RVJ1880" s="1"/>
      <c r="RVK1880" s="1"/>
      <c r="RVL1880" s="1"/>
      <c r="RVM1880" s="1"/>
      <c r="RVN1880" s="1"/>
      <c r="RVO1880" s="1"/>
      <c r="RVP1880" s="1"/>
      <c r="RVQ1880" s="1"/>
      <c r="RVR1880" s="1"/>
      <c r="RVS1880" s="1"/>
      <c r="RVT1880" s="1"/>
      <c r="RVU1880" s="1"/>
      <c r="RVV1880" s="1"/>
      <c r="RVW1880" s="1"/>
      <c r="RVX1880" s="1"/>
      <c r="RVY1880" s="1"/>
      <c r="RVZ1880" s="1"/>
      <c r="RWA1880" s="1"/>
      <c r="RWB1880" s="1"/>
      <c r="RWC1880" s="1"/>
      <c r="RWD1880" s="1"/>
      <c r="RWE1880" s="1"/>
      <c r="RWF1880" s="1"/>
      <c r="RWG1880" s="1"/>
      <c r="RWH1880" s="1"/>
      <c r="RWI1880" s="1"/>
      <c r="RWJ1880" s="1"/>
      <c r="RWK1880" s="1"/>
      <c r="RWL1880" s="1"/>
      <c r="RWM1880" s="1"/>
      <c r="RWN1880" s="1"/>
      <c r="RWO1880" s="1"/>
      <c r="RWP1880" s="1"/>
      <c r="RWQ1880" s="1"/>
      <c r="RWR1880" s="1"/>
      <c r="RWS1880" s="1"/>
      <c r="RWT1880" s="1"/>
      <c r="RWU1880" s="1"/>
      <c r="RWV1880" s="1"/>
      <c r="RWW1880" s="1"/>
      <c r="RWX1880" s="1"/>
      <c r="RWY1880" s="1"/>
      <c r="RWZ1880" s="1"/>
      <c r="RXA1880" s="1"/>
      <c r="RXB1880" s="1"/>
      <c r="RXC1880" s="1"/>
      <c r="RXD1880" s="1"/>
      <c r="RXE1880" s="1"/>
      <c r="RXF1880" s="1"/>
      <c r="RXG1880" s="1"/>
      <c r="RXH1880" s="1"/>
      <c r="RXI1880" s="1"/>
      <c r="RXJ1880" s="1"/>
      <c r="RXK1880" s="1"/>
      <c r="RXL1880" s="1"/>
      <c r="RXM1880" s="1"/>
      <c r="RXN1880" s="1"/>
      <c r="RXO1880" s="1"/>
      <c r="RXP1880" s="1"/>
      <c r="RXQ1880" s="1"/>
      <c r="RXR1880" s="1"/>
      <c r="RXS1880" s="1"/>
      <c r="RXT1880" s="1"/>
      <c r="RXU1880" s="1"/>
      <c r="RXV1880" s="1"/>
      <c r="RXW1880" s="1"/>
      <c r="RXX1880" s="1"/>
      <c r="RXY1880" s="1"/>
      <c r="RXZ1880" s="1"/>
      <c r="RYA1880" s="1"/>
      <c r="RYB1880" s="1"/>
      <c r="RYC1880" s="1"/>
      <c r="RYD1880" s="1"/>
      <c r="RYE1880" s="1"/>
      <c r="RYF1880" s="1"/>
      <c r="RYG1880" s="1"/>
      <c r="RYH1880" s="1"/>
      <c r="RYI1880" s="1"/>
      <c r="RYJ1880" s="1"/>
      <c r="RYK1880" s="1"/>
      <c r="RYL1880" s="1"/>
      <c r="RYM1880" s="1"/>
      <c r="RYN1880" s="1"/>
      <c r="RYO1880" s="1"/>
      <c r="RYP1880" s="1"/>
      <c r="RYQ1880" s="1"/>
      <c r="RYR1880" s="1"/>
      <c r="RYS1880" s="1"/>
      <c r="RYT1880" s="1"/>
      <c r="RYU1880" s="1"/>
      <c r="RYV1880" s="1"/>
      <c r="RYW1880" s="1"/>
      <c r="RYX1880" s="1"/>
      <c r="RYY1880" s="1"/>
      <c r="RYZ1880" s="1"/>
      <c r="RZA1880" s="1"/>
      <c r="RZB1880" s="1"/>
      <c r="RZC1880" s="1"/>
      <c r="RZD1880" s="1"/>
      <c r="RZE1880" s="1"/>
      <c r="RZF1880" s="1"/>
      <c r="RZG1880" s="1"/>
      <c r="RZH1880" s="1"/>
      <c r="RZI1880" s="1"/>
      <c r="RZJ1880" s="1"/>
      <c r="RZK1880" s="1"/>
      <c r="RZL1880" s="1"/>
      <c r="RZM1880" s="1"/>
      <c r="RZN1880" s="1"/>
      <c r="RZO1880" s="1"/>
      <c r="RZP1880" s="1"/>
      <c r="RZQ1880" s="1"/>
      <c r="RZR1880" s="1"/>
      <c r="RZS1880" s="1"/>
      <c r="RZT1880" s="1"/>
      <c r="RZU1880" s="1"/>
      <c r="RZV1880" s="1"/>
      <c r="RZW1880" s="1"/>
      <c r="RZX1880" s="1"/>
      <c r="RZY1880" s="1"/>
      <c r="RZZ1880" s="1"/>
      <c r="SAA1880" s="1"/>
      <c r="SAB1880" s="1"/>
      <c r="SAC1880" s="1"/>
      <c r="SAD1880" s="1"/>
      <c r="SAE1880" s="1"/>
      <c r="SAF1880" s="1"/>
      <c r="SAG1880" s="1"/>
      <c r="SAH1880" s="1"/>
      <c r="SAI1880" s="1"/>
      <c r="SAJ1880" s="1"/>
      <c r="SAK1880" s="1"/>
      <c r="SAL1880" s="1"/>
      <c r="SAM1880" s="1"/>
      <c r="SAN1880" s="1"/>
      <c r="SAO1880" s="1"/>
      <c r="SAP1880" s="1"/>
      <c r="SAQ1880" s="1"/>
      <c r="SAR1880" s="1"/>
      <c r="SAS1880" s="1"/>
      <c r="SAT1880" s="1"/>
      <c r="SAU1880" s="1"/>
      <c r="SAV1880" s="1"/>
      <c r="SAW1880" s="1"/>
      <c r="SAX1880" s="1"/>
      <c r="SAY1880" s="1"/>
      <c r="SAZ1880" s="1"/>
      <c r="SBA1880" s="1"/>
      <c r="SBB1880" s="1"/>
      <c r="SBC1880" s="1"/>
      <c r="SBD1880" s="1"/>
      <c r="SBE1880" s="1"/>
      <c r="SBF1880" s="1"/>
      <c r="SBG1880" s="1"/>
      <c r="SBH1880" s="1"/>
      <c r="SBI1880" s="1"/>
      <c r="SBJ1880" s="1"/>
      <c r="SBK1880" s="1"/>
      <c r="SBL1880" s="1"/>
      <c r="SBM1880" s="1"/>
      <c r="SBN1880" s="1"/>
      <c r="SBO1880" s="1"/>
      <c r="SBP1880" s="1"/>
      <c r="SBQ1880" s="1"/>
      <c r="SBR1880" s="1"/>
      <c r="SBS1880" s="1"/>
      <c r="SBT1880" s="1"/>
      <c r="SBU1880" s="1"/>
      <c r="SBV1880" s="1"/>
      <c r="SBW1880" s="1"/>
      <c r="SBX1880" s="1"/>
      <c r="SBY1880" s="1"/>
      <c r="SBZ1880" s="1"/>
      <c r="SCA1880" s="1"/>
      <c r="SCB1880" s="1"/>
      <c r="SCC1880" s="1"/>
      <c r="SCD1880" s="1"/>
      <c r="SCE1880" s="1"/>
      <c r="SCF1880" s="1"/>
      <c r="SCG1880" s="1"/>
      <c r="SCH1880" s="1"/>
      <c r="SCI1880" s="1"/>
      <c r="SCJ1880" s="1"/>
      <c r="SCK1880" s="1"/>
      <c r="SCL1880" s="1"/>
      <c r="SCM1880" s="1"/>
      <c r="SCN1880" s="1"/>
      <c r="SCO1880" s="1"/>
      <c r="SCP1880" s="1"/>
      <c r="SCQ1880" s="1"/>
      <c r="SCR1880" s="1"/>
      <c r="SCS1880" s="1"/>
      <c r="SCT1880" s="1"/>
      <c r="SCU1880" s="1"/>
      <c r="SCV1880" s="1"/>
      <c r="SCW1880" s="1"/>
      <c r="SCX1880" s="1"/>
      <c r="SCY1880" s="1"/>
      <c r="SCZ1880" s="1"/>
      <c r="SDA1880" s="1"/>
      <c r="SDB1880" s="1"/>
      <c r="SDC1880" s="1"/>
      <c r="SDD1880" s="1"/>
      <c r="SDE1880" s="1"/>
      <c r="SDF1880" s="1"/>
      <c r="SDG1880" s="1"/>
      <c r="SDH1880" s="1"/>
      <c r="SDI1880" s="1"/>
      <c r="SDJ1880" s="1"/>
      <c r="SDK1880" s="1"/>
      <c r="SDL1880" s="1"/>
      <c r="SDM1880" s="1"/>
      <c r="SDN1880" s="1"/>
      <c r="SDO1880" s="1"/>
      <c r="SDP1880" s="1"/>
      <c r="SDQ1880" s="1"/>
      <c r="SDR1880" s="1"/>
      <c r="SDS1880" s="1"/>
      <c r="SDT1880" s="1"/>
      <c r="SDU1880" s="1"/>
      <c r="SDV1880" s="1"/>
      <c r="SDW1880" s="1"/>
      <c r="SDX1880" s="1"/>
      <c r="SDY1880" s="1"/>
      <c r="SDZ1880" s="1"/>
      <c r="SEA1880" s="1"/>
      <c r="SEB1880" s="1"/>
      <c r="SEC1880" s="1"/>
      <c r="SED1880" s="1"/>
      <c r="SEE1880" s="1"/>
      <c r="SEF1880" s="1"/>
      <c r="SEG1880" s="1"/>
      <c r="SEH1880" s="1"/>
      <c r="SEI1880" s="1"/>
      <c r="SEJ1880" s="1"/>
      <c r="SEK1880" s="1"/>
      <c r="SEL1880" s="1"/>
      <c r="SEM1880" s="1"/>
      <c r="SEN1880" s="1"/>
      <c r="SEO1880" s="1"/>
      <c r="SEP1880" s="1"/>
      <c r="SEQ1880" s="1"/>
      <c r="SER1880" s="1"/>
      <c r="SES1880" s="1"/>
      <c r="SET1880" s="1"/>
      <c r="SEU1880" s="1"/>
      <c r="SEV1880" s="1"/>
      <c r="SEW1880" s="1"/>
      <c r="SEX1880" s="1"/>
      <c r="SEY1880" s="1"/>
      <c r="SEZ1880" s="1"/>
      <c r="SFA1880" s="1"/>
      <c r="SFB1880" s="1"/>
      <c r="SFC1880" s="1"/>
      <c r="SFD1880" s="1"/>
      <c r="SFE1880" s="1"/>
      <c r="SFF1880" s="1"/>
      <c r="SFG1880" s="1"/>
      <c r="SFH1880" s="1"/>
      <c r="SFI1880" s="1"/>
      <c r="SFJ1880" s="1"/>
      <c r="SFK1880" s="1"/>
      <c r="SFL1880" s="1"/>
      <c r="SFM1880" s="1"/>
      <c r="SFN1880" s="1"/>
      <c r="SFO1880" s="1"/>
      <c r="SFP1880" s="1"/>
      <c r="SFQ1880" s="1"/>
      <c r="SFR1880" s="1"/>
      <c r="SFS1880" s="1"/>
      <c r="SFT1880" s="1"/>
      <c r="SFU1880" s="1"/>
      <c r="SFV1880" s="1"/>
      <c r="SFW1880" s="1"/>
      <c r="SFX1880" s="1"/>
      <c r="SFY1880" s="1"/>
      <c r="SFZ1880" s="1"/>
      <c r="SGA1880" s="1"/>
      <c r="SGB1880" s="1"/>
      <c r="SGC1880" s="1"/>
      <c r="SGD1880" s="1"/>
      <c r="SGE1880" s="1"/>
      <c r="SGF1880" s="1"/>
      <c r="SGG1880" s="1"/>
      <c r="SGH1880" s="1"/>
      <c r="SGI1880" s="1"/>
      <c r="SGJ1880" s="1"/>
      <c r="SGK1880" s="1"/>
      <c r="SGL1880" s="1"/>
      <c r="SGM1880" s="1"/>
      <c r="SGN1880" s="1"/>
      <c r="SGO1880" s="1"/>
      <c r="SGP1880" s="1"/>
      <c r="SGQ1880" s="1"/>
      <c r="SGR1880" s="1"/>
      <c r="SGS1880" s="1"/>
      <c r="SGT1880" s="1"/>
      <c r="SGU1880" s="1"/>
      <c r="SGV1880" s="1"/>
      <c r="SGW1880" s="1"/>
      <c r="SGX1880" s="1"/>
      <c r="SGY1880" s="1"/>
      <c r="SGZ1880" s="1"/>
      <c r="SHA1880" s="1"/>
      <c r="SHB1880" s="1"/>
      <c r="SHC1880" s="1"/>
      <c r="SHD1880" s="1"/>
      <c r="SHE1880" s="1"/>
      <c r="SHF1880" s="1"/>
      <c r="SHG1880" s="1"/>
      <c r="SHH1880" s="1"/>
      <c r="SHI1880" s="1"/>
      <c r="SHJ1880" s="1"/>
      <c r="SHK1880" s="1"/>
      <c r="SHL1880" s="1"/>
      <c r="SHM1880" s="1"/>
      <c r="SHN1880" s="1"/>
      <c r="SHO1880" s="1"/>
      <c r="SHP1880" s="1"/>
      <c r="SHQ1880" s="1"/>
      <c r="SHR1880" s="1"/>
      <c r="SHS1880" s="1"/>
      <c r="SHT1880" s="1"/>
      <c r="SHU1880" s="1"/>
      <c r="SHV1880" s="1"/>
      <c r="SHW1880" s="1"/>
      <c r="SHX1880" s="1"/>
      <c r="SHY1880" s="1"/>
      <c r="SHZ1880" s="1"/>
      <c r="SIA1880" s="1"/>
      <c r="SIB1880" s="1"/>
      <c r="SIC1880" s="1"/>
      <c r="SID1880" s="1"/>
      <c r="SIE1880" s="1"/>
      <c r="SIF1880" s="1"/>
      <c r="SIG1880" s="1"/>
      <c r="SIH1880" s="1"/>
      <c r="SII1880" s="1"/>
      <c r="SIJ1880" s="1"/>
      <c r="SIK1880" s="1"/>
      <c r="SIL1880" s="1"/>
      <c r="SIM1880" s="1"/>
      <c r="SIN1880" s="1"/>
      <c r="SIO1880" s="1"/>
      <c r="SIP1880" s="1"/>
      <c r="SIQ1880" s="1"/>
      <c r="SIR1880" s="1"/>
      <c r="SIS1880" s="1"/>
      <c r="SIT1880" s="1"/>
      <c r="SIU1880" s="1"/>
      <c r="SIV1880" s="1"/>
      <c r="SIW1880" s="1"/>
      <c r="SIX1880" s="1"/>
      <c r="SIY1880" s="1"/>
      <c r="SIZ1880" s="1"/>
      <c r="SJA1880" s="1"/>
      <c r="SJB1880" s="1"/>
      <c r="SJC1880" s="1"/>
      <c r="SJD1880" s="1"/>
      <c r="SJE1880" s="1"/>
      <c r="SJF1880" s="1"/>
      <c r="SJG1880" s="1"/>
      <c r="SJH1880" s="1"/>
      <c r="SJI1880" s="1"/>
      <c r="SJJ1880" s="1"/>
      <c r="SJK1880" s="1"/>
      <c r="SJL1880" s="1"/>
      <c r="SJM1880" s="1"/>
      <c r="SJN1880" s="1"/>
      <c r="SJO1880" s="1"/>
      <c r="SJP1880" s="1"/>
      <c r="SJQ1880" s="1"/>
      <c r="SJR1880" s="1"/>
      <c r="SJS1880" s="1"/>
      <c r="SJT1880" s="1"/>
      <c r="SJU1880" s="1"/>
      <c r="SJV1880" s="1"/>
      <c r="SJW1880" s="1"/>
      <c r="SJX1880" s="1"/>
      <c r="SJY1880" s="1"/>
      <c r="SJZ1880" s="1"/>
      <c r="SKA1880" s="1"/>
      <c r="SKB1880" s="1"/>
      <c r="SKC1880" s="1"/>
      <c r="SKD1880" s="1"/>
      <c r="SKE1880" s="1"/>
      <c r="SKF1880" s="1"/>
      <c r="SKG1880" s="1"/>
      <c r="SKH1880" s="1"/>
      <c r="SKI1880" s="1"/>
      <c r="SKJ1880" s="1"/>
      <c r="SKK1880" s="1"/>
      <c r="SKL1880" s="1"/>
      <c r="SKM1880" s="1"/>
      <c r="SKN1880" s="1"/>
      <c r="SKO1880" s="1"/>
      <c r="SKP1880" s="1"/>
      <c r="SKQ1880" s="1"/>
      <c r="SKR1880" s="1"/>
      <c r="SKS1880" s="1"/>
      <c r="SKT1880" s="1"/>
      <c r="SKU1880" s="1"/>
      <c r="SKV1880" s="1"/>
      <c r="SKW1880" s="1"/>
      <c r="SKX1880" s="1"/>
      <c r="SKY1880" s="1"/>
      <c r="SKZ1880" s="1"/>
      <c r="SLA1880" s="1"/>
      <c r="SLB1880" s="1"/>
      <c r="SLC1880" s="1"/>
      <c r="SLD1880" s="1"/>
      <c r="SLE1880" s="1"/>
      <c r="SLF1880" s="1"/>
      <c r="SLG1880" s="1"/>
      <c r="SLH1880" s="1"/>
      <c r="SLI1880" s="1"/>
      <c r="SLJ1880" s="1"/>
      <c r="SLK1880" s="1"/>
      <c r="SLL1880" s="1"/>
      <c r="SLM1880" s="1"/>
      <c r="SLN1880" s="1"/>
      <c r="SLO1880" s="1"/>
      <c r="SLP1880" s="1"/>
      <c r="SLQ1880" s="1"/>
      <c r="SLR1880" s="1"/>
      <c r="SLS1880" s="1"/>
      <c r="SLT1880" s="1"/>
      <c r="SLU1880" s="1"/>
      <c r="SLV1880" s="1"/>
      <c r="SLW1880" s="1"/>
      <c r="SLX1880" s="1"/>
      <c r="SLY1880" s="1"/>
      <c r="SLZ1880" s="1"/>
      <c r="SMA1880" s="1"/>
      <c r="SMB1880" s="1"/>
      <c r="SMC1880" s="1"/>
      <c r="SMD1880" s="1"/>
      <c r="SME1880" s="1"/>
      <c r="SMF1880" s="1"/>
      <c r="SMG1880" s="1"/>
      <c r="SMH1880" s="1"/>
      <c r="SMI1880" s="1"/>
      <c r="SMJ1880" s="1"/>
      <c r="SMK1880" s="1"/>
      <c r="SML1880" s="1"/>
      <c r="SMM1880" s="1"/>
      <c r="SMN1880" s="1"/>
      <c r="SMO1880" s="1"/>
      <c r="SMP1880" s="1"/>
      <c r="SMQ1880" s="1"/>
      <c r="SMR1880" s="1"/>
      <c r="SMS1880" s="1"/>
      <c r="SMT1880" s="1"/>
      <c r="SMU1880" s="1"/>
      <c r="SMV1880" s="1"/>
      <c r="SMW1880" s="1"/>
      <c r="SMX1880" s="1"/>
      <c r="SMY1880" s="1"/>
      <c r="SMZ1880" s="1"/>
      <c r="SNA1880" s="1"/>
      <c r="SNB1880" s="1"/>
      <c r="SNC1880" s="1"/>
      <c r="SND1880" s="1"/>
      <c r="SNE1880" s="1"/>
      <c r="SNF1880" s="1"/>
      <c r="SNG1880" s="1"/>
      <c r="SNH1880" s="1"/>
      <c r="SNI1880" s="1"/>
      <c r="SNJ1880" s="1"/>
      <c r="SNK1880" s="1"/>
      <c r="SNL1880" s="1"/>
      <c r="SNM1880" s="1"/>
      <c r="SNN1880" s="1"/>
      <c r="SNO1880" s="1"/>
      <c r="SNP1880" s="1"/>
      <c r="SNQ1880" s="1"/>
      <c r="SNR1880" s="1"/>
      <c r="SNS1880" s="1"/>
      <c r="SNT1880" s="1"/>
      <c r="SNU1880" s="1"/>
      <c r="SNV1880" s="1"/>
      <c r="SNW1880" s="1"/>
      <c r="SNX1880" s="1"/>
      <c r="SNY1880" s="1"/>
      <c r="SNZ1880" s="1"/>
      <c r="SOA1880" s="1"/>
      <c r="SOB1880" s="1"/>
      <c r="SOC1880" s="1"/>
      <c r="SOD1880" s="1"/>
      <c r="SOE1880" s="1"/>
      <c r="SOF1880" s="1"/>
      <c r="SOG1880" s="1"/>
      <c r="SOH1880" s="1"/>
      <c r="SOI1880" s="1"/>
      <c r="SOJ1880" s="1"/>
      <c r="SOK1880" s="1"/>
      <c r="SOL1880" s="1"/>
      <c r="SOM1880" s="1"/>
      <c r="SON1880" s="1"/>
      <c r="SOO1880" s="1"/>
      <c r="SOP1880" s="1"/>
      <c r="SOQ1880" s="1"/>
      <c r="SOR1880" s="1"/>
      <c r="SOS1880" s="1"/>
      <c r="SOT1880" s="1"/>
      <c r="SOU1880" s="1"/>
      <c r="SOV1880" s="1"/>
      <c r="SOW1880" s="1"/>
      <c r="SOX1880" s="1"/>
      <c r="SOY1880" s="1"/>
      <c r="SOZ1880" s="1"/>
      <c r="SPA1880" s="1"/>
      <c r="SPB1880" s="1"/>
      <c r="SPC1880" s="1"/>
      <c r="SPD1880" s="1"/>
      <c r="SPE1880" s="1"/>
      <c r="SPF1880" s="1"/>
      <c r="SPG1880" s="1"/>
      <c r="SPH1880" s="1"/>
      <c r="SPI1880" s="1"/>
      <c r="SPJ1880" s="1"/>
      <c r="SPK1880" s="1"/>
      <c r="SPL1880" s="1"/>
      <c r="SPM1880" s="1"/>
      <c r="SPN1880" s="1"/>
      <c r="SPO1880" s="1"/>
      <c r="SPP1880" s="1"/>
      <c r="SPQ1880" s="1"/>
      <c r="SPR1880" s="1"/>
      <c r="SPS1880" s="1"/>
      <c r="SPT1880" s="1"/>
      <c r="SPU1880" s="1"/>
      <c r="SPV1880" s="1"/>
      <c r="SPW1880" s="1"/>
      <c r="SPX1880" s="1"/>
      <c r="SPY1880" s="1"/>
      <c r="SPZ1880" s="1"/>
      <c r="SQA1880" s="1"/>
      <c r="SQB1880" s="1"/>
      <c r="SQC1880" s="1"/>
      <c r="SQD1880" s="1"/>
      <c r="SQE1880" s="1"/>
      <c r="SQF1880" s="1"/>
      <c r="SQG1880" s="1"/>
      <c r="SQH1880" s="1"/>
      <c r="SQI1880" s="1"/>
      <c r="SQJ1880" s="1"/>
      <c r="SQK1880" s="1"/>
      <c r="SQL1880" s="1"/>
      <c r="SQM1880" s="1"/>
      <c r="SQN1880" s="1"/>
      <c r="SQO1880" s="1"/>
      <c r="SQP1880" s="1"/>
      <c r="SQQ1880" s="1"/>
      <c r="SQR1880" s="1"/>
      <c r="SQS1880" s="1"/>
      <c r="SQT1880" s="1"/>
      <c r="SQU1880" s="1"/>
      <c r="SQV1880" s="1"/>
      <c r="SQW1880" s="1"/>
      <c r="SQX1880" s="1"/>
      <c r="SQY1880" s="1"/>
      <c r="SQZ1880" s="1"/>
      <c r="SRA1880" s="1"/>
      <c r="SRB1880" s="1"/>
      <c r="SRC1880" s="1"/>
      <c r="SRD1880" s="1"/>
      <c r="SRE1880" s="1"/>
      <c r="SRF1880" s="1"/>
      <c r="SRG1880" s="1"/>
      <c r="SRH1880" s="1"/>
      <c r="SRI1880" s="1"/>
      <c r="SRJ1880" s="1"/>
      <c r="SRK1880" s="1"/>
      <c r="SRL1880" s="1"/>
      <c r="SRM1880" s="1"/>
      <c r="SRN1880" s="1"/>
      <c r="SRO1880" s="1"/>
      <c r="SRP1880" s="1"/>
      <c r="SRQ1880" s="1"/>
      <c r="SRR1880" s="1"/>
      <c r="SRS1880" s="1"/>
      <c r="SRT1880" s="1"/>
      <c r="SRU1880" s="1"/>
      <c r="SRV1880" s="1"/>
      <c r="SRW1880" s="1"/>
      <c r="SRX1880" s="1"/>
      <c r="SRY1880" s="1"/>
      <c r="SRZ1880" s="1"/>
      <c r="SSA1880" s="1"/>
      <c r="SSB1880" s="1"/>
      <c r="SSC1880" s="1"/>
      <c r="SSD1880" s="1"/>
      <c r="SSE1880" s="1"/>
      <c r="SSF1880" s="1"/>
      <c r="SSG1880" s="1"/>
      <c r="SSH1880" s="1"/>
      <c r="SSI1880" s="1"/>
      <c r="SSJ1880" s="1"/>
      <c r="SSK1880" s="1"/>
      <c r="SSL1880" s="1"/>
      <c r="SSM1880" s="1"/>
      <c r="SSN1880" s="1"/>
      <c r="SSO1880" s="1"/>
      <c r="SSP1880" s="1"/>
      <c r="SSQ1880" s="1"/>
      <c r="SSR1880" s="1"/>
      <c r="SSS1880" s="1"/>
      <c r="SST1880" s="1"/>
      <c r="SSU1880" s="1"/>
      <c r="SSV1880" s="1"/>
      <c r="SSW1880" s="1"/>
      <c r="SSX1880" s="1"/>
      <c r="SSY1880" s="1"/>
      <c r="SSZ1880" s="1"/>
      <c r="STA1880" s="1"/>
      <c r="STB1880" s="1"/>
      <c r="STC1880" s="1"/>
      <c r="STD1880" s="1"/>
      <c r="STE1880" s="1"/>
      <c r="STF1880" s="1"/>
      <c r="STG1880" s="1"/>
      <c r="STH1880" s="1"/>
      <c r="STI1880" s="1"/>
      <c r="STJ1880" s="1"/>
      <c r="STK1880" s="1"/>
      <c r="STL1880" s="1"/>
      <c r="STM1880" s="1"/>
      <c r="STN1880" s="1"/>
      <c r="STO1880" s="1"/>
      <c r="STP1880" s="1"/>
      <c r="STQ1880" s="1"/>
      <c r="STR1880" s="1"/>
      <c r="STS1880" s="1"/>
      <c r="STT1880" s="1"/>
      <c r="STU1880" s="1"/>
      <c r="STV1880" s="1"/>
      <c r="STW1880" s="1"/>
      <c r="STX1880" s="1"/>
      <c r="STY1880" s="1"/>
      <c r="STZ1880" s="1"/>
      <c r="SUA1880" s="1"/>
      <c r="SUB1880" s="1"/>
      <c r="SUC1880" s="1"/>
      <c r="SUD1880" s="1"/>
      <c r="SUE1880" s="1"/>
      <c r="SUF1880" s="1"/>
      <c r="SUG1880" s="1"/>
      <c r="SUH1880" s="1"/>
      <c r="SUI1880" s="1"/>
      <c r="SUJ1880" s="1"/>
      <c r="SUK1880" s="1"/>
      <c r="SUL1880" s="1"/>
      <c r="SUM1880" s="1"/>
      <c r="SUN1880" s="1"/>
      <c r="SUO1880" s="1"/>
      <c r="SUP1880" s="1"/>
      <c r="SUQ1880" s="1"/>
      <c r="SUR1880" s="1"/>
      <c r="SUS1880" s="1"/>
      <c r="SUT1880" s="1"/>
      <c r="SUU1880" s="1"/>
      <c r="SUV1880" s="1"/>
      <c r="SUW1880" s="1"/>
      <c r="SUX1880" s="1"/>
      <c r="SUY1880" s="1"/>
      <c r="SUZ1880" s="1"/>
      <c r="SVA1880" s="1"/>
      <c r="SVB1880" s="1"/>
      <c r="SVC1880" s="1"/>
      <c r="SVD1880" s="1"/>
      <c r="SVE1880" s="1"/>
      <c r="SVF1880" s="1"/>
      <c r="SVG1880" s="1"/>
      <c r="SVH1880" s="1"/>
      <c r="SVI1880" s="1"/>
      <c r="SVJ1880" s="1"/>
      <c r="SVK1880" s="1"/>
      <c r="SVL1880" s="1"/>
      <c r="SVM1880" s="1"/>
      <c r="SVN1880" s="1"/>
      <c r="SVO1880" s="1"/>
      <c r="SVP1880" s="1"/>
      <c r="SVQ1880" s="1"/>
      <c r="SVR1880" s="1"/>
      <c r="SVS1880" s="1"/>
      <c r="SVT1880" s="1"/>
      <c r="SVU1880" s="1"/>
      <c r="SVV1880" s="1"/>
      <c r="SVW1880" s="1"/>
      <c r="SVX1880" s="1"/>
      <c r="SVY1880" s="1"/>
      <c r="SVZ1880" s="1"/>
      <c r="SWA1880" s="1"/>
      <c r="SWB1880" s="1"/>
      <c r="SWC1880" s="1"/>
      <c r="SWD1880" s="1"/>
      <c r="SWE1880" s="1"/>
      <c r="SWF1880" s="1"/>
      <c r="SWG1880" s="1"/>
      <c r="SWH1880" s="1"/>
      <c r="SWI1880" s="1"/>
      <c r="SWJ1880" s="1"/>
      <c r="SWK1880" s="1"/>
      <c r="SWL1880" s="1"/>
      <c r="SWM1880" s="1"/>
      <c r="SWN1880" s="1"/>
      <c r="SWO1880" s="1"/>
      <c r="SWP1880" s="1"/>
      <c r="SWQ1880" s="1"/>
      <c r="SWR1880" s="1"/>
      <c r="SWS1880" s="1"/>
      <c r="SWT1880" s="1"/>
      <c r="SWU1880" s="1"/>
      <c r="SWV1880" s="1"/>
      <c r="SWW1880" s="1"/>
      <c r="SWX1880" s="1"/>
      <c r="SWY1880" s="1"/>
      <c r="SWZ1880" s="1"/>
      <c r="SXA1880" s="1"/>
      <c r="SXB1880" s="1"/>
      <c r="SXC1880" s="1"/>
      <c r="SXD1880" s="1"/>
      <c r="SXE1880" s="1"/>
      <c r="SXF1880" s="1"/>
      <c r="SXG1880" s="1"/>
      <c r="SXH1880" s="1"/>
      <c r="SXI1880" s="1"/>
      <c r="SXJ1880" s="1"/>
      <c r="SXK1880" s="1"/>
      <c r="SXL1880" s="1"/>
      <c r="SXM1880" s="1"/>
      <c r="SXN1880" s="1"/>
      <c r="SXO1880" s="1"/>
      <c r="SXP1880" s="1"/>
      <c r="SXQ1880" s="1"/>
      <c r="SXR1880" s="1"/>
      <c r="SXS1880" s="1"/>
      <c r="SXT1880" s="1"/>
      <c r="SXU1880" s="1"/>
      <c r="SXV1880" s="1"/>
      <c r="SXW1880" s="1"/>
      <c r="SXX1880" s="1"/>
      <c r="SXY1880" s="1"/>
      <c r="SXZ1880" s="1"/>
      <c r="SYA1880" s="1"/>
      <c r="SYB1880" s="1"/>
      <c r="SYC1880" s="1"/>
      <c r="SYD1880" s="1"/>
      <c r="SYE1880" s="1"/>
      <c r="SYF1880" s="1"/>
      <c r="SYG1880" s="1"/>
      <c r="SYH1880" s="1"/>
      <c r="SYI1880" s="1"/>
      <c r="SYJ1880" s="1"/>
      <c r="SYK1880" s="1"/>
      <c r="SYL1880" s="1"/>
      <c r="SYM1880" s="1"/>
      <c r="SYN1880" s="1"/>
      <c r="SYO1880" s="1"/>
      <c r="SYP1880" s="1"/>
      <c r="SYQ1880" s="1"/>
      <c r="SYR1880" s="1"/>
      <c r="SYS1880" s="1"/>
      <c r="SYT1880" s="1"/>
      <c r="SYU1880" s="1"/>
      <c r="SYV1880" s="1"/>
      <c r="SYW1880" s="1"/>
      <c r="SYX1880" s="1"/>
      <c r="SYY1880" s="1"/>
      <c r="SYZ1880" s="1"/>
      <c r="SZA1880" s="1"/>
      <c r="SZB1880" s="1"/>
      <c r="SZC1880" s="1"/>
      <c r="SZD1880" s="1"/>
      <c r="SZE1880" s="1"/>
      <c r="SZF1880" s="1"/>
      <c r="SZG1880" s="1"/>
      <c r="SZH1880" s="1"/>
      <c r="SZI1880" s="1"/>
      <c r="SZJ1880" s="1"/>
      <c r="SZK1880" s="1"/>
      <c r="SZL1880" s="1"/>
      <c r="SZM1880" s="1"/>
      <c r="SZN1880" s="1"/>
      <c r="SZO1880" s="1"/>
      <c r="SZP1880" s="1"/>
      <c r="SZQ1880" s="1"/>
      <c r="SZR1880" s="1"/>
      <c r="SZS1880" s="1"/>
      <c r="SZT1880" s="1"/>
      <c r="SZU1880" s="1"/>
      <c r="SZV1880" s="1"/>
      <c r="SZW1880" s="1"/>
      <c r="SZX1880" s="1"/>
      <c r="SZY1880" s="1"/>
      <c r="SZZ1880" s="1"/>
      <c r="TAA1880" s="1"/>
      <c r="TAB1880" s="1"/>
      <c r="TAC1880" s="1"/>
      <c r="TAD1880" s="1"/>
      <c r="TAE1880" s="1"/>
      <c r="TAF1880" s="1"/>
      <c r="TAG1880" s="1"/>
      <c r="TAH1880" s="1"/>
      <c r="TAI1880" s="1"/>
      <c r="TAJ1880" s="1"/>
      <c r="TAK1880" s="1"/>
      <c r="TAL1880" s="1"/>
      <c r="TAM1880" s="1"/>
      <c r="TAN1880" s="1"/>
      <c r="TAO1880" s="1"/>
      <c r="TAP1880" s="1"/>
      <c r="TAQ1880" s="1"/>
      <c r="TAR1880" s="1"/>
      <c r="TAS1880" s="1"/>
      <c r="TAT1880" s="1"/>
      <c r="TAU1880" s="1"/>
      <c r="TAV1880" s="1"/>
      <c r="TAW1880" s="1"/>
      <c r="TAX1880" s="1"/>
      <c r="TAY1880" s="1"/>
      <c r="TAZ1880" s="1"/>
      <c r="TBA1880" s="1"/>
      <c r="TBB1880" s="1"/>
      <c r="TBC1880" s="1"/>
      <c r="TBD1880" s="1"/>
      <c r="TBE1880" s="1"/>
      <c r="TBF1880" s="1"/>
      <c r="TBG1880" s="1"/>
      <c r="TBH1880" s="1"/>
      <c r="TBI1880" s="1"/>
      <c r="TBJ1880" s="1"/>
      <c r="TBK1880" s="1"/>
      <c r="TBL1880" s="1"/>
      <c r="TBM1880" s="1"/>
      <c r="TBN1880" s="1"/>
      <c r="TBO1880" s="1"/>
      <c r="TBP1880" s="1"/>
      <c r="TBQ1880" s="1"/>
      <c r="TBR1880" s="1"/>
      <c r="TBS1880" s="1"/>
      <c r="TBT1880" s="1"/>
      <c r="TBU1880" s="1"/>
      <c r="TBV1880" s="1"/>
      <c r="TBW1880" s="1"/>
      <c r="TBX1880" s="1"/>
      <c r="TBY1880" s="1"/>
      <c r="TBZ1880" s="1"/>
      <c r="TCA1880" s="1"/>
      <c r="TCB1880" s="1"/>
      <c r="TCC1880" s="1"/>
      <c r="TCD1880" s="1"/>
      <c r="TCE1880" s="1"/>
      <c r="TCF1880" s="1"/>
      <c r="TCG1880" s="1"/>
      <c r="TCH1880" s="1"/>
      <c r="TCI1880" s="1"/>
      <c r="TCJ1880" s="1"/>
      <c r="TCK1880" s="1"/>
      <c r="TCL1880" s="1"/>
      <c r="TCM1880" s="1"/>
      <c r="TCN1880" s="1"/>
      <c r="TCO1880" s="1"/>
      <c r="TCP1880" s="1"/>
      <c r="TCQ1880" s="1"/>
      <c r="TCR1880" s="1"/>
      <c r="TCS1880" s="1"/>
      <c r="TCT1880" s="1"/>
      <c r="TCU1880" s="1"/>
      <c r="TCV1880" s="1"/>
      <c r="TCW1880" s="1"/>
      <c r="TCX1880" s="1"/>
      <c r="TCY1880" s="1"/>
      <c r="TCZ1880" s="1"/>
      <c r="TDA1880" s="1"/>
      <c r="TDB1880" s="1"/>
      <c r="TDC1880" s="1"/>
      <c r="TDD1880" s="1"/>
      <c r="TDE1880" s="1"/>
      <c r="TDF1880" s="1"/>
      <c r="TDG1880" s="1"/>
      <c r="TDH1880" s="1"/>
      <c r="TDI1880" s="1"/>
      <c r="TDJ1880" s="1"/>
      <c r="TDK1880" s="1"/>
      <c r="TDL1880" s="1"/>
      <c r="TDM1880" s="1"/>
      <c r="TDN1880" s="1"/>
      <c r="TDO1880" s="1"/>
      <c r="TDP1880" s="1"/>
      <c r="TDQ1880" s="1"/>
      <c r="TDR1880" s="1"/>
      <c r="TDS1880" s="1"/>
      <c r="TDT1880" s="1"/>
      <c r="TDU1880" s="1"/>
      <c r="TDV1880" s="1"/>
      <c r="TDW1880" s="1"/>
      <c r="TDX1880" s="1"/>
      <c r="TDY1880" s="1"/>
      <c r="TDZ1880" s="1"/>
      <c r="TEA1880" s="1"/>
      <c r="TEB1880" s="1"/>
      <c r="TEC1880" s="1"/>
      <c r="TED1880" s="1"/>
      <c r="TEE1880" s="1"/>
      <c r="TEF1880" s="1"/>
      <c r="TEG1880" s="1"/>
      <c r="TEH1880" s="1"/>
      <c r="TEI1880" s="1"/>
      <c r="TEJ1880" s="1"/>
      <c r="TEK1880" s="1"/>
      <c r="TEL1880" s="1"/>
      <c r="TEM1880" s="1"/>
      <c r="TEN1880" s="1"/>
      <c r="TEO1880" s="1"/>
      <c r="TEP1880" s="1"/>
      <c r="TEQ1880" s="1"/>
      <c r="TER1880" s="1"/>
      <c r="TES1880" s="1"/>
      <c r="TET1880" s="1"/>
      <c r="TEU1880" s="1"/>
      <c r="TEV1880" s="1"/>
      <c r="TEW1880" s="1"/>
      <c r="TEX1880" s="1"/>
      <c r="TEY1880" s="1"/>
      <c r="TEZ1880" s="1"/>
      <c r="TFA1880" s="1"/>
      <c r="TFB1880" s="1"/>
      <c r="TFC1880" s="1"/>
      <c r="TFD1880" s="1"/>
      <c r="TFE1880" s="1"/>
      <c r="TFF1880" s="1"/>
      <c r="TFG1880" s="1"/>
      <c r="TFH1880" s="1"/>
      <c r="TFI1880" s="1"/>
      <c r="TFJ1880" s="1"/>
      <c r="TFK1880" s="1"/>
      <c r="TFL1880" s="1"/>
      <c r="TFM1880" s="1"/>
      <c r="TFN1880" s="1"/>
      <c r="TFO1880" s="1"/>
      <c r="TFP1880" s="1"/>
      <c r="TFQ1880" s="1"/>
      <c r="TFR1880" s="1"/>
      <c r="TFS1880" s="1"/>
      <c r="TFT1880" s="1"/>
      <c r="TFU1880" s="1"/>
      <c r="TFV1880" s="1"/>
      <c r="TFW1880" s="1"/>
      <c r="TFX1880" s="1"/>
      <c r="TFY1880" s="1"/>
      <c r="TFZ1880" s="1"/>
      <c r="TGA1880" s="1"/>
      <c r="TGB1880" s="1"/>
      <c r="TGC1880" s="1"/>
      <c r="TGD1880" s="1"/>
      <c r="TGE1880" s="1"/>
      <c r="TGF1880" s="1"/>
      <c r="TGG1880" s="1"/>
      <c r="TGH1880" s="1"/>
      <c r="TGI1880" s="1"/>
      <c r="TGJ1880" s="1"/>
      <c r="TGK1880" s="1"/>
      <c r="TGL1880" s="1"/>
      <c r="TGM1880" s="1"/>
      <c r="TGN1880" s="1"/>
      <c r="TGO1880" s="1"/>
      <c r="TGP1880" s="1"/>
      <c r="TGQ1880" s="1"/>
      <c r="TGR1880" s="1"/>
      <c r="TGS1880" s="1"/>
      <c r="TGT1880" s="1"/>
      <c r="TGU1880" s="1"/>
      <c r="TGV1880" s="1"/>
      <c r="TGW1880" s="1"/>
      <c r="TGX1880" s="1"/>
      <c r="TGY1880" s="1"/>
      <c r="TGZ1880" s="1"/>
      <c r="THA1880" s="1"/>
      <c r="THB1880" s="1"/>
      <c r="THC1880" s="1"/>
      <c r="THD1880" s="1"/>
      <c r="THE1880" s="1"/>
      <c r="THF1880" s="1"/>
      <c r="THG1880" s="1"/>
      <c r="THH1880" s="1"/>
      <c r="THI1880" s="1"/>
      <c r="THJ1880" s="1"/>
      <c r="THK1880" s="1"/>
      <c r="THL1880" s="1"/>
      <c r="THM1880" s="1"/>
      <c r="THN1880" s="1"/>
      <c r="THO1880" s="1"/>
      <c r="THP1880" s="1"/>
      <c r="THQ1880" s="1"/>
      <c r="THR1880" s="1"/>
      <c r="THS1880" s="1"/>
      <c r="THT1880" s="1"/>
      <c r="THU1880" s="1"/>
      <c r="THV1880" s="1"/>
      <c r="THW1880" s="1"/>
      <c r="THX1880" s="1"/>
      <c r="THY1880" s="1"/>
      <c r="THZ1880" s="1"/>
      <c r="TIA1880" s="1"/>
      <c r="TIB1880" s="1"/>
      <c r="TIC1880" s="1"/>
      <c r="TID1880" s="1"/>
      <c r="TIE1880" s="1"/>
      <c r="TIF1880" s="1"/>
      <c r="TIG1880" s="1"/>
      <c r="TIH1880" s="1"/>
      <c r="TII1880" s="1"/>
      <c r="TIJ1880" s="1"/>
      <c r="TIK1880" s="1"/>
      <c r="TIL1880" s="1"/>
      <c r="TIM1880" s="1"/>
      <c r="TIN1880" s="1"/>
      <c r="TIO1880" s="1"/>
      <c r="TIP1880" s="1"/>
      <c r="TIQ1880" s="1"/>
      <c r="TIR1880" s="1"/>
      <c r="TIS1880" s="1"/>
      <c r="TIT1880" s="1"/>
      <c r="TIU1880" s="1"/>
      <c r="TIV1880" s="1"/>
      <c r="TIW1880" s="1"/>
      <c r="TIX1880" s="1"/>
      <c r="TIY1880" s="1"/>
      <c r="TIZ1880" s="1"/>
      <c r="TJA1880" s="1"/>
      <c r="TJB1880" s="1"/>
      <c r="TJC1880" s="1"/>
      <c r="TJD1880" s="1"/>
      <c r="TJE1880" s="1"/>
      <c r="TJF1880" s="1"/>
      <c r="TJG1880" s="1"/>
      <c r="TJH1880" s="1"/>
      <c r="TJI1880" s="1"/>
      <c r="TJJ1880" s="1"/>
      <c r="TJK1880" s="1"/>
      <c r="TJL1880" s="1"/>
      <c r="TJM1880" s="1"/>
      <c r="TJN1880" s="1"/>
      <c r="TJO1880" s="1"/>
      <c r="TJP1880" s="1"/>
      <c r="TJQ1880" s="1"/>
      <c r="TJR1880" s="1"/>
      <c r="TJS1880" s="1"/>
      <c r="TJT1880" s="1"/>
      <c r="TJU1880" s="1"/>
      <c r="TJV1880" s="1"/>
      <c r="TJW1880" s="1"/>
      <c r="TJX1880" s="1"/>
      <c r="TJY1880" s="1"/>
      <c r="TJZ1880" s="1"/>
      <c r="TKA1880" s="1"/>
      <c r="TKB1880" s="1"/>
      <c r="TKC1880" s="1"/>
      <c r="TKD1880" s="1"/>
      <c r="TKE1880" s="1"/>
      <c r="TKF1880" s="1"/>
      <c r="TKG1880" s="1"/>
      <c r="TKH1880" s="1"/>
      <c r="TKI1880" s="1"/>
      <c r="TKJ1880" s="1"/>
      <c r="TKK1880" s="1"/>
      <c r="TKL1880" s="1"/>
      <c r="TKM1880" s="1"/>
      <c r="TKN1880" s="1"/>
      <c r="TKO1880" s="1"/>
      <c r="TKP1880" s="1"/>
      <c r="TKQ1880" s="1"/>
      <c r="TKR1880" s="1"/>
      <c r="TKS1880" s="1"/>
      <c r="TKT1880" s="1"/>
      <c r="TKU1880" s="1"/>
      <c r="TKV1880" s="1"/>
      <c r="TKW1880" s="1"/>
      <c r="TKX1880" s="1"/>
      <c r="TKY1880" s="1"/>
      <c r="TKZ1880" s="1"/>
      <c r="TLA1880" s="1"/>
      <c r="TLB1880" s="1"/>
      <c r="TLC1880" s="1"/>
      <c r="TLD1880" s="1"/>
      <c r="TLE1880" s="1"/>
      <c r="TLF1880" s="1"/>
      <c r="TLG1880" s="1"/>
      <c r="TLH1880" s="1"/>
      <c r="TLI1880" s="1"/>
      <c r="TLJ1880" s="1"/>
      <c r="TLK1880" s="1"/>
      <c r="TLL1880" s="1"/>
      <c r="TLM1880" s="1"/>
      <c r="TLN1880" s="1"/>
      <c r="TLO1880" s="1"/>
      <c r="TLP1880" s="1"/>
      <c r="TLQ1880" s="1"/>
      <c r="TLR1880" s="1"/>
      <c r="TLS1880" s="1"/>
      <c r="TLT1880" s="1"/>
      <c r="TLU1880" s="1"/>
      <c r="TLV1880" s="1"/>
      <c r="TLW1880" s="1"/>
      <c r="TLX1880" s="1"/>
      <c r="TLY1880" s="1"/>
      <c r="TLZ1880" s="1"/>
      <c r="TMA1880" s="1"/>
      <c r="TMB1880" s="1"/>
      <c r="TMC1880" s="1"/>
      <c r="TMD1880" s="1"/>
      <c r="TME1880" s="1"/>
      <c r="TMF1880" s="1"/>
      <c r="TMG1880" s="1"/>
      <c r="TMH1880" s="1"/>
      <c r="TMI1880" s="1"/>
      <c r="TMJ1880" s="1"/>
      <c r="TMK1880" s="1"/>
      <c r="TML1880" s="1"/>
      <c r="TMM1880" s="1"/>
      <c r="TMN1880" s="1"/>
      <c r="TMO1880" s="1"/>
      <c r="TMP1880" s="1"/>
      <c r="TMQ1880" s="1"/>
      <c r="TMR1880" s="1"/>
      <c r="TMS1880" s="1"/>
      <c r="TMT1880" s="1"/>
      <c r="TMU1880" s="1"/>
      <c r="TMV1880" s="1"/>
      <c r="TMW1880" s="1"/>
      <c r="TMX1880" s="1"/>
      <c r="TMY1880" s="1"/>
      <c r="TMZ1880" s="1"/>
      <c r="TNA1880" s="1"/>
      <c r="TNB1880" s="1"/>
      <c r="TNC1880" s="1"/>
      <c r="TND1880" s="1"/>
      <c r="TNE1880" s="1"/>
      <c r="TNF1880" s="1"/>
      <c r="TNG1880" s="1"/>
      <c r="TNH1880" s="1"/>
      <c r="TNI1880" s="1"/>
      <c r="TNJ1880" s="1"/>
      <c r="TNK1880" s="1"/>
      <c r="TNL1880" s="1"/>
      <c r="TNM1880" s="1"/>
      <c r="TNN1880" s="1"/>
      <c r="TNO1880" s="1"/>
      <c r="TNP1880" s="1"/>
      <c r="TNQ1880" s="1"/>
      <c r="TNR1880" s="1"/>
      <c r="TNS1880" s="1"/>
      <c r="TNT1880" s="1"/>
      <c r="TNU1880" s="1"/>
      <c r="TNV1880" s="1"/>
      <c r="TNW1880" s="1"/>
      <c r="TNX1880" s="1"/>
      <c r="TNY1880" s="1"/>
      <c r="TNZ1880" s="1"/>
      <c r="TOA1880" s="1"/>
      <c r="TOB1880" s="1"/>
      <c r="TOC1880" s="1"/>
      <c r="TOD1880" s="1"/>
      <c r="TOE1880" s="1"/>
      <c r="TOF1880" s="1"/>
      <c r="TOG1880" s="1"/>
      <c r="TOH1880" s="1"/>
      <c r="TOI1880" s="1"/>
      <c r="TOJ1880" s="1"/>
      <c r="TOK1880" s="1"/>
      <c r="TOL1880" s="1"/>
      <c r="TOM1880" s="1"/>
      <c r="TON1880" s="1"/>
      <c r="TOO1880" s="1"/>
      <c r="TOP1880" s="1"/>
      <c r="TOQ1880" s="1"/>
      <c r="TOR1880" s="1"/>
      <c r="TOS1880" s="1"/>
      <c r="TOT1880" s="1"/>
      <c r="TOU1880" s="1"/>
      <c r="TOV1880" s="1"/>
      <c r="TOW1880" s="1"/>
      <c r="TOX1880" s="1"/>
      <c r="TOY1880" s="1"/>
      <c r="TOZ1880" s="1"/>
      <c r="TPA1880" s="1"/>
      <c r="TPB1880" s="1"/>
      <c r="TPC1880" s="1"/>
      <c r="TPD1880" s="1"/>
      <c r="TPE1880" s="1"/>
      <c r="TPF1880" s="1"/>
      <c r="TPG1880" s="1"/>
      <c r="TPH1880" s="1"/>
      <c r="TPI1880" s="1"/>
      <c r="TPJ1880" s="1"/>
      <c r="TPK1880" s="1"/>
      <c r="TPL1880" s="1"/>
      <c r="TPM1880" s="1"/>
      <c r="TPN1880" s="1"/>
      <c r="TPO1880" s="1"/>
      <c r="TPP1880" s="1"/>
      <c r="TPQ1880" s="1"/>
      <c r="TPR1880" s="1"/>
      <c r="TPS1880" s="1"/>
      <c r="TPT1880" s="1"/>
      <c r="TPU1880" s="1"/>
      <c r="TPV1880" s="1"/>
      <c r="TPW1880" s="1"/>
      <c r="TPX1880" s="1"/>
      <c r="TPY1880" s="1"/>
      <c r="TPZ1880" s="1"/>
      <c r="TQA1880" s="1"/>
      <c r="TQB1880" s="1"/>
      <c r="TQC1880" s="1"/>
      <c r="TQD1880" s="1"/>
      <c r="TQE1880" s="1"/>
      <c r="TQF1880" s="1"/>
      <c r="TQG1880" s="1"/>
      <c r="TQH1880" s="1"/>
      <c r="TQI1880" s="1"/>
      <c r="TQJ1880" s="1"/>
      <c r="TQK1880" s="1"/>
      <c r="TQL1880" s="1"/>
      <c r="TQM1880" s="1"/>
      <c r="TQN1880" s="1"/>
      <c r="TQO1880" s="1"/>
      <c r="TQP1880" s="1"/>
      <c r="TQQ1880" s="1"/>
      <c r="TQR1880" s="1"/>
      <c r="TQS1880" s="1"/>
      <c r="TQT1880" s="1"/>
      <c r="TQU1880" s="1"/>
      <c r="TQV1880" s="1"/>
      <c r="TQW1880" s="1"/>
      <c r="TQX1880" s="1"/>
      <c r="TQY1880" s="1"/>
      <c r="TQZ1880" s="1"/>
      <c r="TRA1880" s="1"/>
      <c r="TRB1880" s="1"/>
      <c r="TRC1880" s="1"/>
      <c r="TRD1880" s="1"/>
      <c r="TRE1880" s="1"/>
      <c r="TRF1880" s="1"/>
      <c r="TRG1880" s="1"/>
      <c r="TRH1880" s="1"/>
      <c r="TRI1880" s="1"/>
      <c r="TRJ1880" s="1"/>
      <c r="TRK1880" s="1"/>
      <c r="TRL1880" s="1"/>
      <c r="TRM1880" s="1"/>
      <c r="TRN1880" s="1"/>
      <c r="TRO1880" s="1"/>
      <c r="TRP1880" s="1"/>
      <c r="TRQ1880" s="1"/>
      <c r="TRR1880" s="1"/>
      <c r="TRS1880" s="1"/>
      <c r="TRT1880" s="1"/>
      <c r="TRU1880" s="1"/>
      <c r="TRV1880" s="1"/>
      <c r="TRW1880" s="1"/>
      <c r="TRX1880" s="1"/>
      <c r="TRY1880" s="1"/>
      <c r="TRZ1880" s="1"/>
      <c r="TSA1880" s="1"/>
      <c r="TSB1880" s="1"/>
      <c r="TSC1880" s="1"/>
      <c r="TSD1880" s="1"/>
      <c r="TSE1880" s="1"/>
      <c r="TSF1880" s="1"/>
      <c r="TSG1880" s="1"/>
      <c r="TSH1880" s="1"/>
      <c r="TSI1880" s="1"/>
      <c r="TSJ1880" s="1"/>
      <c r="TSK1880" s="1"/>
      <c r="TSL1880" s="1"/>
      <c r="TSM1880" s="1"/>
      <c r="TSN1880" s="1"/>
      <c r="TSO1880" s="1"/>
      <c r="TSP1880" s="1"/>
      <c r="TSQ1880" s="1"/>
      <c r="TSR1880" s="1"/>
      <c r="TSS1880" s="1"/>
      <c r="TST1880" s="1"/>
      <c r="TSU1880" s="1"/>
      <c r="TSV1880" s="1"/>
      <c r="TSW1880" s="1"/>
      <c r="TSX1880" s="1"/>
      <c r="TSY1880" s="1"/>
      <c r="TSZ1880" s="1"/>
      <c r="TTA1880" s="1"/>
      <c r="TTB1880" s="1"/>
      <c r="TTC1880" s="1"/>
      <c r="TTD1880" s="1"/>
      <c r="TTE1880" s="1"/>
      <c r="TTF1880" s="1"/>
      <c r="TTG1880" s="1"/>
      <c r="TTH1880" s="1"/>
      <c r="TTI1880" s="1"/>
      <c r="TTJ1880" s="1"/>
      <c r="TTK1880" s="1"/>
      <c r="TTL1880" s="1"/>
      <c r="TTM1880" s="1"/>
      <c r="TTN1880" s="1"/>
      <c r="TTO1880" s="1"/>
      <c r="TTP1880" s="1"/>
      <c r="TTQ1880" s="1"/>
      <c r="TTR1880" s="1"/>
      <c r="TTS1880" s="1"/>
      <c r="TTT1880" s="1"/>
      <c r="TTU1880" s="1"/>
      <c r="TTV1880" s="1"/>
      <c r="TTW1880" s="1"/>
      <c r="TTX1880" s="1"/>
      <c r="TTY1880" s="1"/>
      <c r="TTZ1880" s="1"/>
      <c r="TUA1880" s="1"/>
      <c r="TUB1880" s="1"/>
      <c r="TUC1880" s="1"/>
      <c r="TUD1880" s="1"/>
      <c r="TUE1880" s="1"/>
      <c r="TUF1880" s="1"/>
      <c r="TUG1880" s="1"/>
      <c r="TUH1880" s="1"/>
      <c r="TUI1880" s="1"/>
      <c r="TUJ1880" s="1"/>
      <c r="TUK1880" s="1"/>
      <c r="TUL1880" s="1"/>
      <c r="TUM1880" s="1"/>
      <c r="TUN1880" s="1"/>
      <c r="TUO1880" s="1"/>
      <c r="TUP1880" s="1"/>
      <c r="TUQ1880" s="1"/>
      <c r="TUR1880" s="1"/>
      <c r="TUS1880" s="1"/>
      <c r="TUT1880" s="1"/>
      <c r="TUU1880" s="1"/>
      <c r="TUV1880" s="1"/>
      <c r="TUW1880" s="1"/>
      <c r="TUX1880" s="1"/>
      <c r="TUY1880" s="1"/>
      <c r="TUZ1880" s="1"/>
      <c r="TVA1880" s="1"/>
      <c r="TVB1880" s="1"/>
      <c r="TVC1880" s="1"/>
      <c r="TVD1880" s="1"/>
      <c r="TVE1880" s="1"/>
      <c r="TVF1880" s="1"/>
      <c r="TVG1880" s="1"/>
      <c r="TVH1880" s="1"/>
      <c r="TVI1880" s="1"/>
      <c r="TVJ1880" s="1"/>
      <c r="TVK1880" s="1"/>
      <c r="TVL1880" s="1"/>
      <c r="TVM1880" s="1"/>
      <c r="TVN1880" s="1"/>
      <c r="TVO1880" s="1"/>
      <c r="TVP1880" s="1"/>
      <c r="TVQ1880" s="1"/>
      <c r="TVR1880" s="1"/>
      <c r="TVS1880" s="1"/>
      <c r="TVT1880" s="1"/>
      <c r="TVU1880" s="1"/>
      <c r="TVV1880" s="1"/>
      <c r="TVW1880" s="1"/>
      <c r="TVX1880" s="1"/>
      <c r="TVY1880" s="1"/>
      <c r="TVZ1880" s="1"/>
      <c r="TWA1880" s="1"/>
      <c r="TWB1880" s="1"/>
      <c r="TWC1880" s="1"/>
      <c r="TWD1880" s="1"/>
      <c r="TWE1880" s="1"/>
      <c r="TWF1880" s="1"/>
      <c r="TWG1880" s="1"/>
      <c r="TWH1880" s="1"/>
      <c r="TWI1880" s="1"/>
      <c r="TWJ1880" s="1"/>
      <c r="TWK1880" s="1"/>
      <c r="TWL1880" s="1"/>
      <c r="TWM1880" s="1"/>
      <c r="TWN1880" s="1"/>
      <c r="TWO1880" s="1"/>
      <c r="TWP1880" s="1"/>
      <c r="TWQ1880" s="1"/>
      <c r="TWR1880" s="1"/>
      <c r="TWS1880" s="1"/>
      <c r="TWT1880" s="1"/>
      <c r="TWU1880" s="1"/>
      <c r="TWV1880" s="1"/>
      <c r="TWW1880" s="1"/>
      <c r="TWX1880" s="1"/>
      <c r="TWY1880" s="1"/>
      <c r="TWZ1880" s="1"/>
      <c r="TXA1880" s="1"/>
      <c r="TXB1880" s="1"/>
      <c r="TXC1880" s="1"/>
      <c r="TXD1880" s="1"/>
      <c r="TXE1880" s="1"/>
      <c r="TXF1880" s="1"/>
      <c r="TXG1880" s="1"/>
      <c r="TXH1880" s="1"/>
      <c r="TXI1880" s="1"/>
      <c r="TXJ1880" s="1"/>
      <c r="TXK1880" s="1"/>
      <c r="TXL1880" s="1"/>
      <c r="TXM1880" s="1"/>
      <c r="TXN1880" s="1"/>
      <c r="TXO1880" s="1"/>
      <c r="TXP1880" s="1"/>
      <c r="TXQ1880" s="1"/>
      <c r="TXR1880" s="1"/>
      <c r="TXS1880" s="1"/>
      <c r="TXT1880" s="1"/>
      <c r="TXU1880" s="1"/>
      <c r="TXV1880" s="1"/>
      <c r="TXW1880" s="1"/>
      <c r="TXX1880" s="1"/>
      <c r="TXY1880" s="1"/>
      <c r="TXZ1880" s="1"/>
      <c r="TYA1880" s="1"/>
      <c r="TYB1880" s="1"/>
      <c r="TYC1880" s="1"/>
      <c r="TYD1880" s="1"/>
      <c r="TYE1880" s="1"/>
      <c r="TYF1880" s="1"/>
      <c r="TYG1880" s="1"/>
      <c r="TYH1880" s="1"/>
      <c r="TYI1880" s="1"/>
      <c r="TYJ1880" s="1"/>
      <c r="TYK1880" s="1"/>
      <c r="TYL1880" s="1"/>
      <c r="TYM1880" s="1"/>
      <c r="TYN1880" s="1"/>
      <c r="TYO1880" s="1"/>
      <c r="TYP1880" s="1"/>
      <c r="TYQ1880" s="1"/>
      <c r="TYR1880" s="1"/>
      <c r="TYS1880" s="1"/>
      <c r="TYT1880" s="1"/>
      <c r="TYU1880" s="1"/>
      <c r="TYV1880" s="1"/>
      <c r="TYW1880" s="1"/>
      <c r="TYX1880" s="1"/>
      <c r="TYY1880" s="1"/>
      <c r="TYZ1880" s="1"/>
      <c r="TZA1880" s="1"/>
      <c r="TZB1880" s="1"/>
      <c r="TZC1880" s="1"/>
      <c r="TZD1880" s="1"/>
      <c r="TZE1880" s="1"/>
      <c r="TZF1880" s="1"/>
      <c r="TZG1880" s="1"/>
      <c r="TZH1880" s="1"/>
      <c r="TZI1880" s="1"/>
      <c r="TZJ1880" s="1"/>
      <c r="TZK1880" s="1"/>
      <c r="TZL1880" s="1"/>
      <c r="TZM1880" s="1"/>
      <c r="TZN1880" s="1"/>
      <c r="TZO1880" s="1"/>
      <c r="TZP1880" s="1"/>
      <c r="TZQ1880" s="1"/>
      <c r="TZR1880" s="1"/>
      <c r="TZS1880" s="1"/>
      <c r="TZT1880" s="1"/>
      <c r="TZU1880" s="1"/>
      <c r="TZV1880" s="1"/>
      <c r="TZW1880" s="1"/>
      <c r="TZX1880" s="1"/>
      <c r="TZY1880" s="1"/>
      <c r="TZZ1880" s="1"/>
      <c r="UAA1880" s="1"/>
      <c r="UAB1880" s="1"/>
      <c r="UAC1880" s="1"/>
      <c r="UAD1880" s="1"/>
      <c r="UAE1880" s="1"/>
      <c r="UAF1880" s="1"/>
      <c r="UAG1880" s="1"/>
      <c r="UAH1880" s="1"/>
      <c r="UAI1880" s="1"/>
      <c r="UAJ1880" s="1"/>
      <c r="UAK1880" s="1"/>
      <c r="UAL1880" s="1"/>
      <c r="UAM1880" s="1"/>
      <c r="UAN1880" s="1"/>
      <c r="UAO1880" s="1"/>
      <c r="UAP1880" s="1"/>
      <c r="UAQ1880" s="1"/>
      <c r="UAR1880" s="1"/>
      <c r="UAS1880" s="1"/>
      <c r="UAT1880" s="1"/>
      <c r="UAU1880" s="1"/>
      <c r="UAV1880" s="1"/>
      <c r="UAW1880" s="1"/>
      <c r="UAX1880" s="1"/>
      <c r="UAY1880" s="1"/>
      <c r="UAZ1880" s="1"/>
      <c r="UBA1880" s="1"/>
      <c r="UBB1880" s="1"/>
      <c r="UBC1880" s="1"/>
      <c r="UBD1880" s="1"/>
      <c r="UBE1880" s="1"/>
      <c r="UBF1880" s="1"/>
      <c r="UBG1880" s="1"/>
      <c r="UBH1880" s="1"/>
      <c r="UBI1880" s="1"/>
      <c r="UBJ1880" s="1"/>
      <c r="UBK1880" s="1"/>
      <c r="UBL1880" s="1"/>
      <c r="UBM1880" s="1"/>
      <c r="UBN1880" s="1"/>
      <c r="UBO1880" s="1"/>
      <c r="UBP1880" s="1"/>
      <c r="UBQ1880" s="1"/>
      <c r="UBR1880" s="1"/>
      <c r="UBS1880" s="1"/>
      <c r="UBT1880" s="1"/>
      <c r="UBU1880" s="1"/>
      <c r="UBV1880" s="1"/>
      <c r="UBW1880" s="1"/>
      <c r="UBX1880" s="1"/>
      <c r="UBY1880" s="1"/>
      <c r="UBZ1880" s="1"/>
      <c r="UCA1880" s="1"/>
      <c r="UCB1880" s="1"/>
      <c r="UCC1880" s="1"/>
      <c r="UCD1880" s="1"/>
      <c r="UCE1880" s="1"/>
      <c r="UCF1880" s="1"/>
      <c r="UCG1880" s="1"/>
      <c r="UCH1880" s="1"/>
      <c r="UCI1880" s="1"/>
      <c r="UCJ1880" s="1"/>
      <c r="UCK1880" s="1"/>
      <c r="UCL1880" s="1"/>
      <c r="UCM1880" s="1"/>
      <c r="UCN1880" s="1"/>
      <c r="UCO1880" s="1"/>
      <c r="UCP1880" s="1"/>
      <c r="UCQ1880" s="1"/>
      <c r="UCR1880" s="1"/>
      <c r="UCS1880" s="1"/>
      <c r="UCT1880" s="1"/>
      <c r="UCU1880" s="1"/>
      <c r="UCV1880" s="1"/>
      <c r="UCW1880" s="1"/>
      <c r="UCX1880" s="1"/>
      <c r="UCY1880" s="1"/>
      <c r="UCZ1880" s="1"/>
      <c r="UDA1880" s="1"/>
      <c r="UDB1880" s="1"/>
      <c r="UDC1880" s="1"/>
      <c r="UDD1880" s="1"/>
      <c r="UDE1880" s="1"/>
      <c r="UDF1880" s="1"/>
      <c r="UDG1880" s="1"/>
      <c r="UDH1880" s="1"/>
      <c r="UDI1880" s="1"/>
      <c r="UDJ1880" s="1"/>
      <c r="UDK1880" s="1"/>
      <c r="UDL1880" s="1"/>
      <c r="UDM1880" s="1"/>
      <c r="UDN1880" s="1"/>
      <c r="UDO1880" s="1"/>
      <c r="UDP1880" s="1"/>
      <c r="UDQ1880" s="1"/>
      <c r="UDR1880" s="1"/>
      <c r="UDS1880" s="1"/>
      <c r="UDT1880" s="1"/>
      <c r="UDU1880" s="1"/>
      <c r="UDV1880" s="1"/>
      <c r="UDW1880" s="1"/>
      <c r="UDX1880" s="1"/>
      <c r="UDY1880" s="1"/>
      <c r="UDZ1880" s="1"/>
      <c r="UEA1880" s="1"/>
      <c r="UEB1880" s="1"/>
      <c r="UEC1880" s="1"/>
      <c r="UED1880" s="1"/>
      <c r="UEE1880" s="1"/>
      <c r="UEF1880" s="1"/>
      <c r="UEG1880" s="1"/>
      <c r="UEH1880" s="1"/>
      <c r="UEI1880" s="1"/>
      <c r="UEJ1880" s="1"/>
      <c r="UEK1880" s="1"/>
      <c r="UEL1880" s="1"/>
      <c r="UEM1880" s="1"/>
      <c r="UEN1880" s="1"/>
      <c r="UEO1880" s="1"/>
      <c r="UEP1880" s="1"/>
      <c r="UEQ1880" s="1"/>
      <c r="UER1880" s="1"/>
      <c r="UES1880" s="1"/>
      <c r="UET1880" s="1"/>
      <c r="UEU1880" s="1"/>
      <c r="UEV1880" s="1"/>
      <c r="UEW1880" s="1"/>
      <c r="UEX1880" s="1"/>
      <c r="UEY1880" s="1"/>
      <c r="UEZ1880" s="1"/>
      <c r="UFA1880" s="1"/>
      <c r="UFB1880" s="1"/>
      <c r="UFC1880" s="1"/>
      <c r="UFD1880" s="1"/>
      <c r="UFE1880" s="1"/>
      <c r="UFF1880" s="1"/>
      <c r="UFG1880" s="1"/>
      <c r="UFH1880" s="1"/>
      <c r="UFI1880" s="1"/>
      <c r="UFJ1880" s="1"/>
      <c r="UFK1880" s="1"/>
      <c r="UFL1880" s="1"/>
      <c r="UFM1880" s="1"/>
      <c r="UFN1880" s="1"/>
      <c r="UFO1880" s="1"/>
      <c r="UFP1880" s="1"/>
      <c r="UFQ1880" s="1"/>
      <c r="UFR1880" s="1"/>
      <c r="UFS1880" s="1"/>
      <c r="UFT1880" s="1"/>
      <c r="UFU1880" s="1"/>
      <c r="UFV1880" s="1"/>
      <c r="UFW1880" s="1"/>
      <c r="UFX1880" s="1"/>
      <c r="UFY1880" s="1"/>
      <c r="UFZ1880" s="1"/>
      <c r="UGA1880" s="1"/>
      <c r="UGB1880" s="1"/>
      <c r="UGC1880" s="1"/>
      <c r="UGD1880" s="1"/>
      <c r="UGE1880" s="1"/>
      <c r="UGF1880" s="1"/>
      <c r="UGG1880" s="1"/>
      <c r="UGH1880" s="1"/>
      <c r="UGI1880" s="1"/>
      <c r="UGJ1880" s="1"/>
      <c r="UGK1880" s="1"/>
      <c r="UGL1880" s="1"/>
      <c r="UGM1880" s="1"/>
      <c r="UGN1880" s="1"/>
      <c r="UGO1880" s="1"/>
      <c r="UGP1880" s="1"/>
      <c r="UGQ1880" s="1"/>
      <c r="UGR1880" s="1"/>
      <c r="UGS1880" s="1"/>
      <c r="UGT1880" s="1"/>
      <c r="UGU1880" s="1"/>
      <c r="UGV1880" s="1"/>
      <c r="UGW1880" s="1"/>
      <c r="UGX1880" s="1"/>
      <c r="UGY1880" s="1"/>
      <c r="UGZ1880" s="1"/>
      <c r="UHA1880" s="1"/>
      <c r="UHB1880" s="1"/>
      <c r="UHC1880" s="1"/>
      <c r="UHD1880" s="1"/>
      <c r="UHE1880" s="1"/>
      <c r="UHF1880" s="1"/>
      <c r="UHG1880" s="1"/>
      <c r="UHH1880" s="1"/>
      <c r="UHI1880" s="1"/>
      <c r="UHJ1880" s="1"/>
      <c r="UHK1880" s="1"/>
      <c r="UHL1880" s="1"/>
      <c r="UHM1880" s="1"/>
      <c r="UHN1880" s="1"/>
      <c r="UHO1880" s="1"/>
      <c r="UHP1880" s="1"/>
      <c r="UHQ1880" s="1"/>
      <c r="UHR1880" s="1"/>
      <c r="UHS1880" s="1"/>
      <c r="UHT1880" s="1"/>
      <c r="UHU1880" s="1"/>
      <c r="UHV1880" s="1"/>
      <c r="UHW1880" s="1"/>
      <c r="UHX1880" s="1"/>
      <c r="UHY1880" s="1"/>
      <c r="UHZ1880" s="1"/>
      <c r="UIA1880" s="1"/>
      <c r="UIB1880" s="1"/>
      <c r="UIC1880" s="1"/>
      <c r="UID1880" s="1"/>
      <c r="UIE1880" s="1"/>
      <c r="UIF1880" s="1"/>
      <c r="UIG1880" s="1"/>
      <c r="UIH1880" s="1"/>
      <c r="UII1880" s="1"/>
      <c r="UIJ1880" s="1"/>
      <c r="UIK1880" s="1"/>
      <c r="UIL1880" s="1"/>
      <c r="UIM1880" s="1"/>
      <c r="UIN1880" s="1"/>
      <c r="UIO1880" s="1"/>
      <c r="UIP1880" s="1"/>
      <c r="UIQ1880" s="1"/>
      <c r="UIR1880" s="1"/>
      <c r="UIS1880" s="1"/>
      <c r="UIT1880" s="1"/>
      <c r="UIU1880" s="1"/>
      <c r="UIV1880" s="1"/>
      <c r="UIW1880" s="1"/>
      <c r="UIX1880" s="1"/>
      <c r="UIY1880" s="1"/>
      <c r="UIZ1880" s="1"/>
      <c r="UJA1880" s="1"/>
      <c r="UJB1880" s="1"/>
      <c r="UJC1880" s="1"/>
      <c r="UJD1880" s="1"/>
      <c r="UJE1880" s="1"/>
      <c r="UJF1880" s="1"/>
      <c r="UJG1880" s="1"/>
      <c r="UJH1880" s="1"/>
      <c r="UJI1880" s="1"/>
      <c r="UJJ1880" s="1"/>
      <c r="UJK1880" s="1"/>
      <c r="UJL1880" s="1"/>
      <c r="UJM1880" s="1"/>
      <c r="UJN1880" s="1"/>
      <c r="UJO1880" s="1"/>
      <c r="UJP1880" s="1"/>
      <c r="UJQ1880" s="1"/>
      <c r="UJR1880" s="1"/>
      <c r="UJS1880" s="1"/>
      <c r="UJT1880" s="1"/>
      <c r="UJU1880" s="1"/>
      <c r="UJV1880" s="1"/>
      <c r="UJW1880" s="1"/>
      <c r="UJX1880" s="1"/>
      <c r="UJY1880" s="1"/>
      <c r="UJZ1880" s="1"/>
      <c r="UKA1880" s="1"/>
      <c r="UKB1880" s="1"/>
      <c r="UKC1880" s="1"/>
      <c r="UKD1880" s="1"/>
      <c r="UKE1880" s="1"/>
      <c r="UKF1880" s="1"/>
      <c r="UKG1880" s="1"/>
      <c r="UKH1880" s="1"/>
      <c r="UKI1880" s="1"/>
      <c r="UKJ1880" s="1"/>
      <c r="UKK1880" s="1"/>
      <c r="UKL1880" s="1"/>
      <c r="UKM1880" s="1"/>
      <c r="UKN1880" s="1"/>
      <c r="UKO1880" s="1"/>
      <c r="UKP1880" s="1"/>
      <c r="UKQ1880" s="1"/>
      <c r="UKR1880" s="1"/>
      <c r="UKS1880" s="1"/>
      <c r="UKT1880" s="1"/>
      <c r="UKU1880" s="1"/>
      <c r="UKV1880" s="1"/>
      <c r="UKW1880" s="1"/>
      <c r="UKX1880" s="1"/>
      <c r="UKY1880" s="1"/>
      <c r="UKZ1880" s="1"/>
      <c r="ULA1880" s="1"/>
      <c r="ULB1880" s="1"/>
      <c r="ULC1880" s="1"/>
      <c r="ULD1880" s="1"/>
      <c r="ULE1880" s="1"/>
      <c r="ULF1880" s="1"/>
      <c r="ULG1880" s="1"/>
      <c r="ULH1880" s="1"/>
      <c r="ULI1880" s="1"/>
      <c r="ULJ1880" s="1"/>
      <c r="ULK1880" s="1"/>
      <c r="ULL1880" s="1"/>
      <c r="ULM1880" s="1"/>
      <c r="ULN1880" s="1"/>
      <c r="ULO1880" s="1"/>
      <c r="ULP1880" s="1"/>
      <c r="ULQ1880" s="1"/>
      <c r="ULR1880" s="1"/>
      <c r="ULS1880" s="1"/>
      <c r="ULT1880" s="1"/>
      <c r="ULU1880" s="1"/>
      <c r="ULV1880" s="1"/>
      <c r="ULW1880" s="1"/>
      <c r="ULX1880" s="1"/>
      <c r="ULY1880" s="1"/>
      <c r="ULZ1880" s="1"/>
      <c r="UMA1880" s="1"/>
      <c r="UMB1880" s="1"/>
      <c r="UMC1880" s="1"/>
      <c r="UMD1880" s="1"/>
      <c r="UME1880" s="1"/>
      <c r="UMF1880" s="1"/>
      <c r="UMG1880" s="1"/>
      <c r="UMH1880" s="1"/>
      <c r="UMI1880" s="1"/>
      <c r="UMJ1880" s="1"/>
      <c r="UMK1880" s="1"/>
      <c r="UML1880" s="1"/>
      <c r="UMM1880" s="1"/>
      <c r="UMN1880" s="1"/>
      <c r="UMO1880" s="1"/>
      <c r="UMP1880" s="1"/>
      <c r="UMQ1880" s="1"/>
      <c r="UMR1880" s="1"/>
      <c r="UMS1880" s="1"/>
      <c r="UMT1880" s="1"/>
      <c r="UMU1880" s="1"/>
      <c r="UMV1880" s="1"/>
      <c r="UMW1880" s="1"/>
      <c r="UMX1880" s="1"/>
      <c r="UMY1880" s="1"/>
      <c r="UMZ1880" s="1"/>
      <c r="UNA1880" s="1"/>
      <c r="UNB1880" s="1"/>
      <c r="UNC1880" s="1"/>
      <c r="UND1880" s="1"/>
      <c r="UNE1880" s="1"/>
      <c r="UNF1880" s="1"/>
      <c r="UNG1880" s="1"/>
      <c r="UNH1880" s="1"/>
      <c r="UNI1880" s="1"/>
      <c r="UNJ1880" s="1"/>
      <c r="UNK1880" s="1"/>
      <c r="UNL1880" s="1"/>
      <c r="UNM1880" s="1"/>
      <c r="UNN1880" s="1"/>
      <c r="UNO1880" s="1"/>
      <c r="UNP1880" s="1"/>
      <c r="UNQ1880" s="1"/>
      <c r="UNR1880" s="1"/>
      <c r="UNS1880" s="1"/>
      <c r="UNT1880" s="1"/>
      <c r="UNU1880" s="1"/>
      <c r="UNV1880" s="1"/>
      <c r="UNW1880" s="1"/>
      <c r="UNX1880" s="1"/>
      <c r="UNY1880" s="1"/>
      <c r="UNZ1880" s="1"/>
      <c r="UOA1880" s="1"/>
      <c r="UOB1880" s="1"/>
      <c r="UOC1880" s="1"/>
      <c r="UOD1880" s="1"/>
      <c r="UOE1880" s="1"/>
      <c r="UOF1880" s="1"/>
      <c r="UOG1880" s="1"/>
      <c r="UOH1880" s="1"/>
      <c r="UOI1880" s="1"/>
      <c r="UOJ1880" s="1"/>
      <c r="UOK1880" s="1"/>
      <c r="UOL1880" s="1"/>
      <c r="UOM1880" s="1"/>
      <c r="UON1880" s="1"/>
      <c r="UOO1880" s="1"/>
      <c r="UOP1880" s="1"/>
      <c r="UOQ1880" s="1"/>
      <c r="UOR1880" s="1"/>
      <c r="UOS1880" s="1"/>
      <c r="UOT1880" s="1"/>
      <c r="UOU1880" s="1"/>
      <c r="UOV1880" s="1"/>
      <c r="UOW1880" s="1"/>
      <c r="UOX1880" s="1"/>
      <c r="UOY1880" s="1"/>
      <c r="UOZ1880" s="1"/>
      <c r="UPA1880" s="1"/>
      <c r="UPB1880" s="1"/>
      <c r="UPC1880" s="1"/>
      <c r="UPD1880" s="1"/>
      <c r="UPE1880" s="1"/>
      <c r="UPF1880" s="1"/>
      <c r="UPG1880" s="1"/>
      <c r="UPH1880" s="1"/>
      <c r="UPI1880" s="1"/>
      <c r="UPJ1880" s="1"/>
      <c r="UPK1880" s="1"/>
      <c r="UPL1880" s="1"/>
      <c r="UPM1880" s="1"/>
      <c r="UPN1880" s="1"/>
      <c r="UPO1880" s="1"/>
      <c r="UPP1880" s="1"/>
      <c r="UPQ1880" s="1"/>
      <c r="UPR1880" s="1"/>
      <c r="UPS1880" s="1"/>
      <c r="UPT1880" s="1"/>
      <c r="UPU1880" s="1"/>
      <c r="UPV1880" s="1"/>
      <c r="UPW1880" s="1"/>
      <c r="UPX1880" s="1"/>
      <c r="UPY1880" s="1"/>
      <c r="UPZ1880" s="1"/>
      <c r="UQA1880" s="1"/>
      <c r="UQB1880" s="1"/>
      <c r="UQC1880" s="1"/>
      <c r="UQD1880" s="1"/>
      <c r="UQE1880" s="1"/>
      <c r="UQF1880" s="1"/>
      <c r="UQG1880" s="1"/>
      <c r="UQH1880" s="1"/>
      <c r="UQI1880" s="1"/>
      <c r="UQJ1880" s="1"/>
      <c r="UQK1880" s="1"/>
      <c r="UQL1880" s="1"/>
      <c r="UQM1880" s="1"/>
      <c r="UQN1880" s="1"/>
      <c r="UQO1880" s="1"/>
      <c r="UQP1880" s="1"/>
      <c r="UQQ1880" s="1"/>
      <c r="UQR1880" s="1"/>
      <c r="UQS1880" s="1"/>
      <c r="UQT1880" s="1"/>
      <c r="UQU1880" s="1"/>
      <c r="UQV1880" s="1"/>
      <c r="UQW1880" s="1"/>
      <c r="UQX1880" s="1"/>
      <c r="UQY1880" s="1"/>
      <c r="UQZ1880" s="1"/>
      <c r="URA1880" s="1"/>
      <c r="URB1880" s="1"/>
      <c r="URC1880" s="1"/>
      <c r="URD1880" s="1"/>
      <c r="URE1880" s="1"/>
      <c r="URF1880" s="1"/>
      <c r="URG1880" s="1"/>
      <c r="URH1880" s="1"/>
      <c r="URI1880" s="1"/>
      <c r="URJ1880" s="1"/>
      <c r="URK1880" s="1"/>
      <c r="URL1880" s="1"/>
      <c r="URM1880" s="1"/>
      <c r="URN1880" s="1"/>
      <c r="URO1880" s="1"/>
      <c r="URP1880" s="1"/>
      <c r="URQ1880" s="1"/>
      <c r="URR1880" s="1"/>
      <c r="URS1880" s="1"/>
      <c r="URT1880" s="1"/>
      <c r="URU1880" s="1"/>
      <c r="URV1880" s="1"/>
      <c r="URW1880" s="1"/>
      <c r="URX1880" s="1"/>
      <c r="URY1880" s="1"/>
      <c r="URZ1880" s="1"/>
      <c r="USA1880" s="1"/>
      <c r="USB1880" s="1"/>
      <c r="USC1880" s="1"/>
      <c r="USD1880" s="1"/>
      <c r="USE1880" s="1"/>
      <c r="USF1880" s="1"/>
      <c r="USG1880" s="1"/>
      <c r="USH1880" s="1"/>
      <c r="USI1880" s="1"/>
      <c r="USJ1880" s="1"/>
      <c r="USK1880" s="1"/>
      <c r="USL1880" s="1"/>
      <c r="USM1880" s="1"/>
      <c r="USN1880" s="1"/>
      <c r="USO1880" s="1"/>
      <c r="USP1880" s="1"/>
      <c r="USQ1880" s="1"/>
      <c r="USR1880" s="1"/>
      <c r="USS1880" s="1"/>
      <c r="UST1880" s="1"/>
      <c r="USU1880" s="1"/>
      <c r="USV1880" s="1"/>
      <c r="USW1880" s="1"/>
      <c r="USX1880" s="1"/>
      <c r="USY1880" s="1"/>
      <c r="USZ1880" s="1"/>
      <c r="UTA1880" s="1"/>
      <c r="UTB1880" s="1"/>
      <c r="UTC1880" s="1"/>
      <c r="UTD1880" s="1"/>
      <c r="UTE1880" s="1"/>
      <c r="UTF1880" s="1"/>
      <c r="UTG1880" s="1"/>
      <c r="UTH1880" s="1"/>
      <c r="UTI1880" s="1"/>
      <c r="UTJ1880" s="1"/>
      <c r="UTK1880" s="1"/>
      <c r="UTL1880" s="1"/>
      <c r="UTM1880" s="1"/>
      <c r="UTN1880" s="1"/>
      <c r="UTO1880" s="1"/>
      <c r="UTP1880" s="1"/>
      <c r="UTQ1880" s="1"/>
      <c r="UTR1880" s="1"/>
      <c r="UTS1880" s="1"/>
      <c r="UTT1880" s="1"/>
      <c r="UTU1880" s="1"/>
      <c r="UTV1880" s="1"/>
      <c r="UTW1880" s="1"/>
      <c r="UTX1880" s="1"/>
      <c r="UTY1880" s="1"/>
      <c r="UTZ1880" s="1"/>
      <c r="UUA1880" s="1"/>
      <c r="UUB1880" s="1"/>
      <c r="UUC1880" s="1"/>
      <c r="UUD1880" s="1"/>
      <c r="UUE1880" s="1"/>
      <c r="UUF1880" s="1"/>
      <c r="UUG1880" s="1"/>
      <c r="UUH1880" s="1"/>
      <c r="UUI1880" s="1"/>
      <c r="UUJ1880" s="1"/>
      <c r="UUK1880" s="1"/>
      <c r="UUL1880" s="1"/>
      <c r="UUM1880" s="1"/>
      <c r="UUN1880" s="1"/>
      <c r="UUO1880" s="1"/>
      <c r="UUP1880" s="1"/>
      <c r="UUQ1880" s="1"/>
      <c r="UUR1880" s="1"/>
      <c r="UUS1880" s="1"/>
      <c r="UUT1880" s="1"/>
      <c r="UUU1880" s="1"/>
      <c r="UUV1880" s="1"/>
      <c r="UUW1880" s="1"/>
      <c r="UUX1880" s="1"/>
      <c r="UUY1880" s="1"/>
      <c r="UUZ1880" s="1"/>
      <c r="UVA1880" s="1"/>
      <c r="UVB1880" s="1"/>
      <c r="UVC1880" s="1"/>
      <c r="UVD1880" s="1"/>
      <c r="UVE1880" s="1"/>
      <c r="UVF1880" s="1"/>
      <c r="UVG1880" s="1"/>
      <c r="UVH1880" s="1"/>
      <c r="UVI1880" s="1"/>
      <c r="UVJ1880" s="1"/>
      <c r="UVK1880" s="1"/>
      <c r="UVL1880" s="1"/>
      <c r="UVM1880" s="1"/>
      <c r="UVN1880" s="1"/>
      <c r="UVO1880" s="1"/>
      <c r="UVP1880" s="1"/>
      <c r="UVQ1880" s="1"/>
      <c r="UVR1880" s="1"/>
      <c r="UVS1880" s="1"/>
      <c r="UVT1880" s="1"/>
      <c r="UVU1880" s="1"/>
      <c r="UVV1880" s="1"/>
      <c r="UVW1880" s="1"/>
      <c r="UVX1880" s="1"/>
      <c r="UVY1880" s="1"/>
      <c r="UVZ1880" s="1"/>
      <c r="UWA1880" s="1"/>
      <c r="UWB1880" s="1"/>
      <c r="UWC1880" s="1"/>
      <c r="UWD1880" s="1"/>
      <c r="UWE1880" s="1"/>
      <c r="UWF1880" s="1"/>
      <c r="UWG1880" s="1"/>
      <c r="UWH1880" s="1"/>
      <c r="UWI1880" s="1"/>
      <c r="UWJ1880" s="1"/>
      <c r="UWK1880" s="1"/>
      <c r="UWL1880" s="1"/>
      <c r="UWM1880" s="1"/>
      <c r="UWN1880" s="1"/>
      <c r="UWO1880" s="1"/>
      <c r="UWP1880" s="1"/>
      <c r="UWQ1880" s="1"/>
      <c r="UWR1880" s="1"/>
      <c r="UWS1880" s="1"/>
      <c r="UWT1880" s="1"/>
      <c r="UWU1880" s="1"/>
      <c r="UWV1880" s="1"/>
      <c r="UWW1880" s="1"/>
      <c r="UWX1880" s="1"/>
      <c r="UWY1880" s="1"/>
      <c r="UWZ1880" s="1"/>
      <c r="UXA1880" s="1"/>
      <c r="UXB1880" s="1"/>
      <c r="UXC1880" s="1"/>
      <c r="UXD1880" s="1"/>
      <c r="UXE1880" s="1"/>
      <c r="UXF1880" s="1"/>
      <c r="UXG1880" s="1"/>
      <c r="UXH1880" s="1"/>
      <c r="UXI1880" s="1"/>
      <c r="UXJ1880" s="1"/>
      <c r="UXK1880" s="1"/>
      <c r="UXL1880" s="1"/>
      <c r="UXM1880" s="1"/>
      <c r="UXN1880" s="1"/>
      <c r="UXO1880" s="1"/>
      <c r="UXP1880" s="1"/>
      <c r="UXQ1880" s="1"/>
      <c r="UXR1880" s="1"/>
      <c r="UXS1880" s="1"/>
      <c r="UXT1880" s="1"/>
      <c r="UXU1880" s="1"/>
      <c r="UXV1880" s="1"/>
      <c r="UXW1880" s="1"/>
      <c r="UXX1880" s="1"/>
      <c r="UXY1880" s="1"/>
      <c r="UXZ1880" s="1"/>
      <c r="UYA1880" s="1"/>
      <c r="UYB1880" s="1"/>
      <c r="UYC1880" s="1"/>
      <c r="UYD1880" s="1"/>
      <c r="UYE1880" s="1"/>
      <c r="UYF1880" s="1"/>
      <c r="UYG1880" s="1"/>
      <c r="UYH1880" s="1"/>
      <c r="UYI1880" s="1"/>
      <c r="UYJ1880" s="1"/>
      <c r="UYK1880" s="1"/>
      <c r="UYL1880" s="1"/>
      <c r="UYM1880" s="1"/>
      <c r="UYN1880" s="1"/>
      <c r="UYO1880" s="1"/>
      <c r="UYP1880" s="1"/>
      <c r="UYQ1880" s="1"/>
      <c r="UYR1880" s="1"/>
      <c r="UYS1880" s="1"/>
      <c r="UYT1880" s="1"/>
      <c r="UYU1880" s="1"/>
      <c r="UYV1880" s="1"/>
      <c r="UYW1880" s="1"/>
      <c r="UYX1880" s="1"/>
      <c r="UYY1880" s="1"/>
      <c r="UYZ1880" s="1"/>
      <c r="UZA1880" s="1"/>
      <c r="UZB1880" s="1"/>
      <c r="UZC1880" s="1"/>
      <c r="UZD1880" s="1"/>
      <c r="UZE1880" s="1"/>
      <c r="UZF1880" s="1"/>
      <c r="UZG1880" s="1"/>
      <c r="UZH1880" s="1"/>
      <c r="UZI1880" s="1"/>
      <c r="UZJ1880" s="1"/>
      <c r="UZK1880" s="1"/>
      <c r="UZL1880" s="1"/>
      <c r="UZM1880" s="1"/>
      <c r="UZN1880" s="1"/>
      <c r="UZO1880" s="1"/>
      <c r="UZP1880" s="1"/>
      <c r="UZQ1880" s="1"/>
      <c r="UZR1880" s="1"/>
      <c r="UZS1880" s="1"/>
      <c r="UZT1880" s="1"/>
      <c r="UZU1880" s="1"/>
      <c r="UZV1880" s="1"/>
      <c r="UZW1880" s="1"/>
      <c r="UZX1880" s="1"/>
      <c r="UZY1880" s="1"/>
      <c r="UZZ1880" s="1"/>
      <c r="VAA1880" s="1"/>
      <c r="VAB1880" s="1"/>
      <c r="VAC1880" s="1"/>
      <c r="VAD1880" s="1"/>
      <c r="VAE1880" s="1"/>
      <c r="VAF1880" s="1"/>
      <c r="VAG1880" s="1"/>
      <c r="VAH1880" s="1"/>
      <c r="VAI1880" s="1"/>
      <c r="VAJ1880" s="1"/>
      <c r="VAK1880" s="1"/>
      <c r="VAL1880" s="1"/>
      <c r="VAM1880" s="1"/>
      <c r="VAN1880" s="1"/>
      <c r="VAO1880" s="1"/>
      <c r="VAP1880" s="1"/>
      <c r="VAQ1880" s="1"/>
      <c r="VAR1880" s="1"/>
      <c r="VAS1880" s="1"/>
      <c r="VAT1880" s="1"/>
      <c r="VAU1880" s="1"/>
      <c r="VAV1880" s="1"/>
      <c r="VAW1880" s="1"/>
      <c r="VAX1880" s="1"/>
      <c r="VAY1880" s="1"/>
      <c r="VAZ1880" s="1"/>
      <c r="VBA1880" s="1"/>
      <c r="VBB1880" s="1"/>
      <c r="VBC1880" s="1"/>
      <c r="VBD1880" s="1"/>
      <c r="VBE1880" s="1"/>
      <c r="VBF1880" s="1"/>
      <c r="VBG1880" s="1"/>
      <c r="VBH1880" s="1"/>
      <c r="VBI1880" s="1"/>
      <c r="VBJ1880" s="1"/>
      <c r="VBK1880" s="1"/>
      <c r="VBL1880" s="1"/>
      <c r="VBM1880" s="1"/>
      <c r="VBN1880" s="1"/>
      <c r="VBO1880" s="1"/>
      <c r="VBP1880" s="1"/>
      <c r="VBQ1880" s="1"/>
      <c r="VBR1880" s="1"/>
      <c r="VBS1880" s="1"/>
      <c r="VBT1880" s="1"/>
      <c r="VBU1880" s="1"/>
      <c r="VBV1880" s="1"/>
      <c r="VBW1880" s="1"/>
      <c r="VBX1880" s="1"/>
      <c r="VBY1880" s="1"/>
      <c r="VBZ1880" s="1"/>
      <c r="VCA1880" s="1"/>
      <c r="VCB1880" s="1"/>
      <c r="VCC1880" s="1"/>
      <c r="VCD1880" s="1"/>
      <c r="VCE1880" s="1"/>
      <c r="VCF1880" s="1"/>
      <c r="VCG1880" s="1"/>
      <c r="VCH1880" s="1"/>
      <c r="VCI1880" s="1"/>
      <c r="VCJ1880" s="1"/>
      <c r="VCK1880" s="1"/>
      <c r="VCL1880" s="1"/>
      <c r="VCM1880" s="1"/>
      <c r="VCN1880" s="1"/>
      <c r="VCO1880" s="1"/>
      <c r="VCP1880" s="1"/>
      <c r="VCQ1880" s="1"/>
      <c r="VCR1880" s="1"/>
      <c r="VCS1880" s="1"/>
      <c r="VCT1880" s="1"/>
      <c r="VCU1880" s="1"/>
      <c r="VCV1880" s="1"/>
      <c r="VCW1880" s="1"/>
      <c r="VCX1880" s="1"/>
      <c r="VCY1880" s="1"/>
      <c r="VCZ1880" s="1"/>
      <c r="VDA1880" s="1"/>
      <c r="VDB1880" s="1"/>
      <c r="VDC1880" s="1"/>
      <c r="VDD1880" s="1"/>
      <c r="VDE1880" s="1"/>
      <c r="VDF1880" s="1"/>
      <c r="VDG1880" s="1"/>
      <c r="VDH1880" s="1"/>
      <c r="VDI1880" s="1"/>
      <c r="VDJ1880" s="1"/>
      <c r="VDK1880" s="1"/>
      <c r="VDL1880" s="1"/>
      <c r="VDM1880" s="1"/>
      <c r="VDN1880" s="1"/>
      <c r="VDO1880" s="1"/>
      <c r="VDP1880" s="1"/>
      <c r="VDQ1880" s="1"/>
      <c r="VDR1880" s="1"/>
      <c r="VDS1880" s="1"/>
      <c r="VDT1880" s="1"/>
      <c r="VDU1880" s="1"/>
      <c r="VDV1880" s="1"/>
      <c r="VDW1880" s="1"/>
      <c r="VDX1880" s="1"/>
      <c r="VDY1880" s="1"/>
      <c r="VDZ1880" s="1"/>
      <c r="VEA1880" s="1"/>
      <c r="VEB1880" s="1"/>
      <c r="VEC1880" s="1"/>
      <c r="VED1880" s="1"/>
      <c r="VEE1880" s="1"/>
      <c r="VEF1880" s="1"/>
      <c r="VEG1880" s="1"/>
      <c r="VEH1880" s="1"/>
      <c r="VEI1880" s="1"/>
      <c r="VEJ1880" s="1"/>
      <c r="VEK1880" s="1"/>
      <c r="VEL1880" s="1"/>
      <c r="VEM1880" s="1"/>
      <c r="VEN1880" s="1"/>
      <c r="VEO1880" s="1"/>
      <c r="VEP1880" s="1"/>
      <c r="VEQ1880" s="1"/>
      <c r="VER1880" s="1"/>
      <c r="VES1880" s="1"/>
      <c r="VET1880" s="1"/>
      <c r="VEU1880" s="1"/>
      <c r="VEV1880" s="1"/>
      <c r="VEW1880" s="1"/>
      <c r="VEX1880" s="1"/>
      <c r="VEY1880" s="1"/>
      <c r="VEZ1880" s="1"/>
      <c r="VFA1880" s="1"/>
      <c r="VFB1880" s="1"/>
      <c r="VFC1880" s="1"/>
      <c r="VFD1880" s="1"/>
      <c r="VFE1880" s="1"/>
      <c r="VFF1880" s="1"/>
      <c r="VFG1880" s="1"/>
      <c r="VFH1880" s="1"/>
      <c r="VFI1880" s="1"/>
      <c r="VFJ1880" s="1"/>
      <c r="VFK1880" s="1"/>
      <c r="VFL1880" s="1"/>
      <c r="VFM1880" s="1"/>
      <c r="VFN1880" s="1"/>
      <c r="VFO1880" s="1"/>
      <c r="VFP1880" s="1"/>
      <c r="VFQ1880" s="1"/>
      <c r="VFR1880" s="1"/>
      <c r="VFS1880" s="1"/>
      <c r="VFT1880" s="1"/>
      <c r="VFU1880" s="1"/>
      <c r="VFV1880" s="1"/>
      <c r="VFW1880" s="1"/>
      <c r="VFX1880" s="1"/>
      <c r="VFY1880" s="1"/>
      <c r="VFZ1880" s="1"/>
      <c r="VGA1880" s="1"/>
      <c r="VGB1880" s="1"/>
      <c r="VGC1880" s="1"/>
      <c r="VGD1880" s="1"/>
      <c r="VGE1880" s="1"/>
      <c r="VGF1880" s="1"/>
      <c r="VGG1880" s="1"/>
      <c r="VGH1880" s="1"/>
      <c r="VGI1880" s="1"/>
      <c r="VGJ1880" s="1"/>
      <c r="VGK1880" s="1"/>
      <c r="VGL1880" s="1"/>
      <c r="VGM1880" s="1"/>
      <c r="VGN1880" s="1"/>
      <c r="VGO1880" s="1"/>
      <c r="VGP1880" s="1"/>
      <c r="VGQ1880" s="1"/>
      <c r="VGR1880" s="1"/>
      <c r="VGS1880" s="1"/>
      <c r="VGT1880" s="1"/>
      <c r="VGU1880" s="1"/>
      <c r="VGV1880" s="1"/>
      <c r="VGW1880" s="1"/>
      <c r="VGX1880" s="1"/>
      <c r="VGY1880" s="1"/>
      <c r="VGZ1880" s="1"/>
      <c r="VHA1880" s="1"/>
      <c r="VHB1880" s="1"/>
      <c r="VHC1880" s="1"/>
      <c r="VHD1880" s="1"/>
      <c r="VHE1880" s="1"/>
      <c r="VHF1880" s="1"/>
      <c r="VHG1880" s="1"/>
      <c r="VHH1880" s="1"/>
      <c r="VHI1880" s="1"/>
      <c r="VHJ1880" s="1"/>
      <c r="VHK1880" s="1"/>
      <c r="VHL1880" s="1"/>
      <c r="VHM1880" s="1"/>
      <c r="VHN1880" s="1"/>
      <c r="VHO1880" s="1"/>
      <c r="VHP1880" s="1"/>
      <c r="VHQ1880" s="1"/>
      <c r="VHR1880" s="1"/>
      <c r="VHS1880" s="1"/>
      <c r="VHT1880" s="1"/>
      <c r="VHU1880" s="1"/>
      <c r="VHV1880" s="1"/>
      <c r="VHW1880" s="1"/>
      <c r="VHX1880" s="1"/>
      <c r="VHY1880" s="1"/>
      <c r="VHZ1880" s="1"/>
      <c r="VIA1880" s="1"/>
      <c r="VIB1880" s="1"/>
      <c r="VIC1880" s="1"/>
      <c r="VID1880" s="1"/>
      <c r="VIE1880" s="1"/>
      <c r="VIF1880" s="1"/>
      <c r="VIG1880" s="1"/>
      <c r="VIH1880" s="1"/>
      <c r="VII1880" s="1"/>
      <c r="VIJ1880" s="1"/>
      <c r="VIK1880" s="1"/>
      <c r="VIL1880" s="1"/>
      <c r="VIM1880" s="1"/>
      <c r="VIN1880" s="1"/>
      <c r="VIO1880" s="1"/>
      <c r="VIP1880" s="1"/>
      <c r="VIQ1880" s="1"/>
      <c r="VIR1880" s="1"/>
      <c r="VIS1880" s="1"/>
      <c r="VIT1880" s="1"/>
      <c r="VIU1880" s="1"/>
      <c r="VIV1880" s="1"/>
      <c r="VIW1880" s="1"/>
      <c r="VIX1880" s="1"/>
      <c r="VIY1880" s="1"/>
      <c r="VIZ1880" s="1"/>
      <c r="VJA1880" s="1"/>
      <c r="VJB1880" s="1"/>
      <c r="VJC1880" s="1"/>
      <c r="VJD1880" s="1"/>
      <c r="VJE1880" s="1"/>
      <c r="VJF1880" s="1"/>
      <c r="VJG1880" s="1"/>
      <c r="VJH1880" s="1"/>
      <c r="VJI1880" s="1"/>
      <c r="VJJ1880" s="1"/>
      <c r="VJK1880" s="1"/>
      <c r="VJL1880" s="1"/>
      <c r="VJM1880" s="1"/>
      <c r="VJN1880" s="1"/>
      <c r="VJO1880" s="1"/>
      <c r="VJP1880" s="1"/>
      <c r="VJQ1880" s="1"/>
      <c r="VJR1880" s="1"/>
      <c r="VJS1880" s="1"/>
      <c r="VJT1880" s="1"/>
      <c r="VJU1880" s="1"/>
      <c r="VJV1880" s="1"/>
      <c r="VJW1880" s="1"/>
      <c r="VJX1880" s="1"/>
      <c r="VJY1880" s="1"/>
      <c r="VJZ1880" s="1"/>
      <c r="VKA1880" s="1"/>
      <c r="VKB1880" s="1"/>
      <c r="VKC1880" s="1"/>
      <c r="VKD1880" s="1"/>
      <c r="VKE1880" s="1"/>
      <c r="VKF1880" s="1"/>
      <c r="VKG1880" s="1"/>
      <c r="VKH1880" s="1"/>
      <c r="VKI1880" s="1"/>
      <c r="VKJ1880" s="1"/>
      <c r="VKK1880" s="1"/>
      <c r="VKL1880" s="1"/>
      <c r="VKM1880" s="1"/>
      <c r="VKN1880" s="1"/>
      <c r="VKO1880" s="1"/>
      <c r="VKP1880" s="1"/>
      <c r="VKQ1880" s="1"/>
      <c r="VKR1880" s="1"/>
      <c r="VKS1880" s="1"/>
      <c r="VKT1880" s="1"/>
      <c r="VKU1880" s="1"/>
      <c r="VKV1880" s="1"/>
      <c r="VKW1880" s="1"/>
      <c r="VKX1880" s="1"/>
      <c r="VKY1880" s="1"/>
      <c r="VKZ1880" s="1"/>
      <c r="VLA1880" s="1"/>
      <c r="VLB1880" s="1"/>
      <c r="VLC1880" s="1"/>
      <c r="VLD1880" s="1"/>
      <c r="VLE1880" s="1"/>
      <c r="VLF1880" s="1"/>
      <c r="VLG1880" s="1"/>
      <c r="VLH1880" s="1"/>
      <c r="VLI1880" s="1"/>
      <c r="VLJ1880" s="1"/>
      <c r="VLK1880" s="1"/>
      <c r="VLL1880" s="1"/>
      <c r="VLM1880" s="1"/>
      <c r="VLN1880" s="1"/>
      <c r="VLO1880" s="1"/>
      <c r="VLP1880" s="1"/>
      <c r="VLQ1880" s="1"/>
      <c r="VLR1880" s="1"/>
      <c r="VLS1880" s="1"/>
      <c r="VLT1880" s="1"/>
      <c r="VLU1880" s="1"/>
      <c r="VLV1880" s="1"/>
      <c r="VLW1880" s="1"/>
      <c r="VLX1880" s="1"/>
      <c r="VLY1880" s="1"/>
      <c r="VLZ1880" s="1"/>
      <c r="VMA1880" s="1"/>
      <c r="VMB1880" s="1"/>
      <c r="VMC1880" s="1"/>
      <c r="VMD1880" s="1"/>
      <c r="VME1880" s="1"/>
      <c r="VMF1880" s="1"/>
      <c r="VMG1880" s="1"/>
      <c r="VMH1880" s="1"/>
      <c r="VMI1880" s="1"/>
      <c r="VMJ1880" s="1"/>
      <c r="VMK1880" s="1"/>
      <c r="VML1880" s="1"/>
      <c r="VMM1880" s="1"/>
      <c r="VMN1880" s="1"/>
      <c r="VMO1880" s="1"/>
      <c r="VMP1880" s="1"/>
      <c r="VMQ1880" s="1"/>
      <c r="VMR1880" s="1"/>
      <c r="VMS1880" s="1"/>
      <c r="VMT1880" s="1"/>
      <c r="VMU1880" s="1"/>
      <c r="VMV1880" s="1"/>
      <c r="VMW1880" s="1"/>
      <c r="VMX1880" s="1"/>
      <c r="VMY1880" s="1"/>
      <c r="VMZ1880" s="1"/>
      <c r="VNA1880" s="1"/>
      <c r="VNB1880" s="1"/>
      <c r="VNC1880" s="1"/>
      <c r="VND1880" s="1"/>
      <c r="VNE1880" s="1"/>
      <c r="VNF1880" s="1"/>
      <c r="VNG1880" s="1"/>
      <c r="VNH1880" s="1"/>
      <c r="VNI1880" s="1"/>
      <c r="VNJ1880" s="1"/>
      <c r="VNK1880" s="1"/>
      <c r="VNL1880" s="1"/>
      <c r="VNM1880" s="1"/>
      <c r="VNN1880" s="1"/>
      <c r="VNO1880" s="1"/>
      <c r="VNP1880" s="1"/>
      <c r="VNQ1880" s="1"/>
      <c r="VNR1880" s="1"/>
      <c r="VNS1880" s="1"/>
      <c r="VNT1880" s="1"/>
      <c r="VNU1880" s="1"/>
      <c r="VNV1880" s="1"/>
      <c r="VNW1880" s="1"/>
      <c r="VNX1880" s="1"/>
      <c r="VNY1880" s="1"/>
      <c r="VNZ1880" s="1"/>
      <c r="VOA1880" s="1"/>
      <c r="VOB1880" s="1"/>
      <c r="VOC1880" s="1"/>
      <c r="VOD1880" s="1"/>
      <c r="VOE1880" s="1"/>
      <c r="VOF1880" s="1"/>
      <c r="VOG1880" s="1"/>
      <c r="VOH1880" s="1"/>
      <c r="VOI1880" s="1"/>
      <c r="VOJ1880" s="1"/>
      <c r="VOK1880" s="1"/>
      <c r="VOL1880" s="1"/>
      <c r="VOM1880" s="1"/>
      <c r="VON1880" s="1"/>
      <c r="VOO1880" s="1"/>
      <c r="VOP1880" s="1"/>
      <c r="VOQ1880" s="1"/>
      <c r="VOR1880" s="1"/>
      <c r="VOS1880" s="1"/>
      <c r="VOT1880" s="1"/>
      <c r="VOU1880" s="1"/>
      <c r="VOV1880" s="1"/>
      <c r="VOW1880" s="1"/>
      <c r="VOX1880" s="1"/>
      <c r="VOY1880" s="1"/>
      <c r="VOZ1880" s="1"/>
      <c r="VPA1880" s="1"/>
      <c r="VPB1880" s="1"/>
      <c r="VPC1880" s="1"/>
      <c r="VPD1880" s="1"/>
      <c r="VPE1880" s="1"/>
      <c r="VPF1880" s="1"/>
      <c r="VPG1880" s="1"/>
      <c r="VPH1880" s="1"/>
      <c r="VPI1880" s="1"/>
      <c r="VPJ1880" s="1"/>
      <c r="VPK1880" s="1"/>
      <c r="VPL1880" s="1"/>
      <c r="VPM1880" s="1"/>
      <c r="VPN1880" s="1"/>
      <c r="VPO1880" s="1"/>
      <c r="VPP1880" s="1"/>
      <c r="VPQ1880" s="1"/>
      <c r="VPR1880" s="1"/>
      <c r="VPS1880" s="1"/>
      <c r="VPT1880" s="1"/>
      <c r="VPU1880" s="1"/>
      <c r="VPV1880" s="1"/>
      <c r="VPW1880" s="1"/>
      <c r="VPX1880" s="1"/>
      <c r="VPY1880" s="1"/>
      <c r="VPZ1880" s="1"/>
      <c r="VQA1880" s="1"/>
      <c r="VQB1880" s="1"/>
      <c r="VQC1880" s="1"/>
      <c r="VQD1880" s="1"/>
      <c r="VQE1880" s="1"/>
      <c r="VQF1880" s="1"/>
      <c r="VQG1880" s="1"/>
      <c r="VQH1880" s="1"/>
      <c r="VQI1880" s="1"/>
      <c r="VQJ1880" s="1"/>
      <c r="VQK1880" s="1"/>
      <c r="VQL1880" s="1"/>
      <c r="VQM1880" s="1"/>
      <c r="VQN1880" s="1"/>
      <c r="VQO1880" s="1"/>
      <c r="VQP1880" s="1"/>
      <c r="VQQ1880" s="1"/>
      <c r="VQR1880" s="1"/>
      <c r="VQS1880" s="1"/>
      <c r="VQT1880" s="1"/>
      <c r="VQU1880" s="1"/>
      <c r="VQV1880" s="1"/>
      <c r="VQW1880" s="1"/>
      <c r="VQX1880" s="1"/>
      <c r="VQY1880" s="1"/>
      <c r="VQZ1880" s="1"/>
      <c r="VRA1880" s="1"/>
      <c r="VRB1880" s="1"/>
      <c r="VRC1880" s="1"/>
      <c r="VRD1880" s="1"/>
      <c r="VRE1880" s="1"/>
      <c r="VRF1880" s="1"/>
      <c r="VRG1880" s="1"/>
      <c r="VRH1880" s="1"/>
      <c r="VRI1880" s="1"/>
      <c r="VRJ1880" s="1"/>
      <c r="VRK1880" s="1"/>
      <c r="VRL1880" s="1"/>
      <c r="VRM1880" s="1"/>
      <c r="VRN1880" s="1"/>
      <c r="VRO1880" s="1"/>
      <c r="VRP1880" s="1"/>
      <c r="VRQ1880" s="1"/>
      <c r="VRR1880" s="1"/>
      <c r="VRS1880" s="1"/>
      <c r="VRT1880" s="1"/>
      <c r="VRU1880" s="1"/>
      <c r="VRV1880" s="1"/>
      <c r="VRW1880" s="1"/>
      <c r="VRX1880" s="1"/>
      <c r="VRY1880" s="1"/>
      <c r="VRZ1880" s="1"/>
      <c r="VSA1880" s="1"/>
      <c r="VSB1880" s="1"/>
      <c r="VSC1880" s="1"/>
      <c r="VSD1880" s="1"/>
      <c r="VSE1880" s="1"/>
      <c r="VSF1880" s="1"/>
      <c r="VSG1880" s="1"/>
      <c r="VSH1880" s="1"/>
      <c r="VSI1880" s="1"/>
      <c r="VSJ1880" s="1"/>
      <c r="VSK1880" s="1"/>
      <c r="VSL1880" s="1"/>
      <c r="VSM1880" s="1"/>
      <c r="VSN1880" s="1"/>
      <c r="VSO1880" s="1"/>
      <c r="VSP1880" s="1"/>
      <c r="VSQ1880" s="1"/>
      <c r="VSR1880" s="1"/>
      <c r="VSS1880" s="1"/>
      <c r="VST1880" s="1"/>
      <c r="VSU1880" s="1"/>
      <c r="VSV1880" s="1"/>
      <c r="VSW1880" s="1"/>
      <c r="VSX1880" s="1"/>
      <c r="VSY1880" s="1"/>
      <c r="VSZ1880" s="1"/>
      <c r="VTA1880" s="1"/>
      <c r="VTB1880" s="1"/>
      <c r="VTC1880" s="1"/>
      <c r="VTD1880" s="1"/>
      <c r="VTE1880" s="1"/>
      <c r="VTF1880" s="1"/>
      <c r="VTG1880" s="1"/>
      <c r="VTH1880" s="1"/>
      <c r="VTI1880" s="1"/>
      <c r="VTJ1880" s="1"/>
      <c r="VTK1880" s="1"/>
      <c r="VTL1880" s="1"/>
      <c r="VTM1880" s="1"/>
      <c r="VTN1880" s="1"/>
      <c r="VTO1880" s="1"/>
      <c r="VTP1880" s="1"/>
      <c r="VTQ1880" s="1"/>
      <c r="VTR1880" s="1"/>
      <c r="VTS1880" s="1"/>
      <c r="VTT1880" s="1"/>
      <c r="VTU1880" s="1"/>
      <c r="VTV1880" s="1"/>
      <c r="VTW1880" s="1"/>
      <c r="VTX1880" s="1"/>
      <c r="VTY1880" s="1"/>
      <c r="VTZ1880" s="1"/>
      <c r="VUA1880" s="1"/>
      <c r="VUB1880" s="1"/>
      <c r="VUC1880" s="1"/>
      <c r="VUD1880" s="1"/>
      <c r="VUE1880" s="1"/>
      <c r="VUF1880" s="1"/>
      <c r="VUG1880" s="1"/>
      <c r="VUH1880" s="1"/>
      <c r="VUI1880" s="1"/>
      <c r="VUJ1880" s="1"/>
      <c r="VUK1880" s="1"/>
      <c r="VUL1880" s="1"/>
      <c r="VUM1880" s="1"/>
      <c r="VUN1880" s="1"/>
      <c r="VUO1880" s="1"/>
      <c r="VUP1880" s="1"/>
      <c r="VUQ1880" s="1"/>
      <c r="VUR1880" s="1"/>
      <c r="VUS1880" s="1"/>
      <c r="VUT1880" s="1"/>
      <c r="VUU1880" s="1"/>
      <c r="VUV1880" s="1"/>
      <c r="VUW1880" s="1"/>
      <c r="VUX1880" s="1"/>
      <c r="VUY1880" s="1"/>
      <c r="VUZ1880" s="1"/>
      <c r="VVA1880" s="1"/>
      <c r="VVB1880" s="1"/>
      <c r="VVC1880" s="1"/>
      <c r="VVD1880" s="1"/>
      <c r="VVE1880" s="1"/>
      <c r="VVF1880" s="1"/>
      <c r="VVG1880" s="1"/>
      <c r="VVH1880" s="1"/>
      <c r="VVI1880" s="1"/>
      <c r="VVJ1880" s="1"/>
      <c r="VVK1880" s="1"/>
      <c r="VVL1880" s="1"/>
      <c r="VVM1880" s="1"/>
      <c r="VVN1880" s="1"/>
      <c r="VVO1880" s="1"/>
      <c r="VVP1880" s="1"/>
      <c r="VVQ1880" s="1"/>
      <c r="VVR1880" s="1"/>
      <c r="VVS1880" s="1"/>
      <c r="VVT1880" s="1"/>
      <c r="VVU1880" s="1"/>
      <c r="VVV1880" s="1"/>
      <c r="VVW1880" s="1"/>
      <c r="VVX1880" s="1"/>
      <c r="VVY1880" s="1"/>
      <c r="VVZ1880" s="1"/>
      <c r="VWA1880" s="1"/>
      <c r="VWB1880" s="1"/>
      <c r="VWC1880" s="1"/>
      <c r="VWD1880" s="1"/>
      <c r="VWE1880" s="1"/>
      <c r="VWF1880" s="1"/>
      <c r="VWG1880" s="1"/>
      <c r="VWH1880" s="1"/>
      <c r="VWI1880" s="1"/>
      <c r="VWJ1880" s="1"/>
      <c r="VWK1880" s="1"/>
      <c r="VWL1880" s="1"/>
      <c r="VWM1880" s="1"/>
      <c r="VWN1880" s="1"/>
      <c r="VWO1880" s="1"/>
      <c r="VWP1880" s="1"/>
      <c r="VWQ1880" s="1"/>
      <c r="VWR1880" s="1"/>
      <c r="VWS1880" s="1"/>
      <c r="VWT1880" s="1"/>
      <c r="VWU1880" s="1"/>
      <c r="VWV1880" s="1"/>
      <c r="VWW1880" s="1"/>
      <c r="VWX1880" s="1"/>
      <c r="VWY1880" s="1"/>
      <c r="VWZ1880" s="1"/>
      <c r="VXA1880" s="1"/>
      <c r="VXB1880" s="1"/>
      <c r="VXC1880" s="1"/>
      <c r="VXD1880" s="1"/>
      <c r="VXE1880" s="1"/>
      <c r="VXF1880" s="1"/>
      <c r="VXG1880" s="1"/>
      <c r="VXH1880" s="1"/>
      <c r="VXI1880" s="1"/>
      <c r="VXJ1880" s="1"/>
      <c r="VXK1880" s="1"/>
      <c r="VXL1880" s="1"/>
      <c r="VXM1880" s="1"/>
      <c r="VXN1880" s="1"/>
      <c r="VXO1880" s="1"/>
      <c r="VXP1880" s="1"/>
      <c r="VXQ1880" s="1"/>
      <c r="VXR1880" s="1"/>
      <c r="VXS1880" s="1"/>
      <c r="VXT1880" s="1"/>
      <c r="VXU1880" s="1"/>
      <c r="VXV1880" s="1"/>
      <c r="VXW1880" s="1"/>
      <c r="VXX1880" s="1"/>
      <c r="VXY1880" s="1"/>
      <c r="VXZ1880" s="1"/>
      <c r="VYA1880" s="1"/>
      <c r="VYB1880" s="1"/>
      <c r="VYC1880" s="1"/>
      <c r="VYD1880" s="1"/>
      <c r="VYE1880" s="1"/>
      <c r="VYF1880" s="1"/>
      <c r="VYG1880" s="1"/>
      <c r="VYH1880" s="1"/>
      <c r="VYI1880" s="1"/>
      <c r="VYJ1880" s="1"/>
      <c r="VYK1880" s="1"/>
      <c r="VYL1880" s="1"/>
      <c r="VYM1880" s="1"/>
      <c r="VYN1880" s="1"/>
      <c r="VYO1880" s="1"/>
      <c r="VYP1880" s="1"/>
      <c r="VYQ1880" s="1"/>
      <c r="VYR1880" s="1"/>
      <c r="VYS1880" s="1"/>
      <c r="VYT1880" s="1"/>
      <c r="VYU1880" s="1"/>
      <c r="VYV1880" s="1"/>
      <c r="VYW1880" s="1"/>
      <c r="VYX1880" s="1"/>
      <c r="VYY1880" s="1"/>
      <c r="VYZ1880" s="1"/>
      <c r="VZA1880" s="1"/>
      <c r="VZB1880" s="1"/>
      <c r="VZC1880" s="1"/>
      <c r="VZD1880" s="1"/>
      <c r="VZE1880" s="1"/>
      <c r="VZF1880" s="1"/>
      <c r="VZG1880" s="1"/>
      <c r="VZH1880" s="1"/>
      <c r="VZI1880" s="1"/>
      <c r="VZJ1880" s="1"/>
      <c r="VZK1880" s="1"/>
      <c r="VZL1880" s="1"/>
      <c r="VZM1880" s="1"/>
      <c r="VZN1880" s="1"/>
      <c r="VZO1880" s="1"/>
      <c r="VZP1880" s="1"/>
      <c r="VZQ1880" s="1"/>
      <c r="VZR1880" s="1"/>
      <c r="VZS1880" s="1"/>
      <c r="VZT1880" s="1"/>
      <c r="VZU1880" s="1"/>
      <c r="VZV1880" s="1"/>
      <c r="VZW1880" s="1"/>
      <c r="VZX1880" s="1"/>
      <c r="VZY1880" s="1"/>
      <c r="VZZ1880" s="1"/>
      <c r="WAA1880" s="1"/>
      <c r="WAB1880" s="1"/>
      <c r="WAC1880" s="1"/>
      <c r="WAD1880" s="1"/>
      <c r="WAE1880" s="1"/>
      <c r="WAF1880" s="1"/>
      <c r="WAG1880" s="1"/>
      <c r="WAH1880" s="1"/>
      <c r="WAI1880" s="1"/>
      <c r="WAJ1880" s="1"/>
      <c r="WAK1880" s="1"/>
      <c r="WAL1880" s="1"/>
      <c r="WAM1880" s="1"/>
      <c r="WAN1880" s="1"/>
      <c r="WAO1880" s="1"/>
      <c r="WAP1880" s="1"/>
      <c r="WAQ1880" s="1"/>
      <c r="WAR1880" s="1"/>
      <c r="WAS1880" s="1"/>
      <c r="WAT1880" s="1"/>
      <c r="WAU1880" s="1"/>
      <c r="WAV1880" s="1"/>
      <c r="WAW1880" s="1"/>
      <c r="WAX1880" s="1"/>
      <c r="WAY1880" s="1"/>
      <c r="WAZ1880" s="1"/>
      <c r="WBA1880" s="1"/>
      <c r="WBB1880" s="1"/>
      <c r="WBC1880" s="1"/>
      <c r="WBD1880" s="1"/>
      <c r="WBE1880" s="1"/>
      <c r="WBF1880" s="1"/>
      <c r="WBG1880" s="1"/>
      <c r="WBH1880" s="1"/>
      <c r="WBI1880" s="1"/>
      <c r="WBJ1880" s="1"/>
      <c r="WBK1880" s="1"/>
      <c r="WBL1880" s="1"/>
      <c r="WBM1880" s="1"/>
      <c r="WBN1880" s="1"/>
      <c r="WBO1880" s="1"/>
      <c r="WBP1880" s="1"/>
      <c r="WBQ1880" s="1"/>
      <c r="WBR1880" s="1"/>
      <c r="WBS1880" s="1"/>
      <c r="WBT1880" s="1"/>
      <c r="WBU1880" s="1"/>
      <c r="WBV1880" s="1"/>
      <c r="WBW1880" s="1"/>
      <c r="WBX1880" s="1"/>
      <c r="WBY1880" s="1"/>
      <c r="WBZ1880" s="1"/>
      <c r="WCA1880" s="1"/>
      <c r="WCB1880" s="1"/>
      <c r="WCC1880" s="1"/>
      <c r="WCD1880" s="1"/>
      <c r="WCE1880" s="1"/>
      <c r="WCF1880" s="1"/>
      <c r="WCG1880" s="1"/>
      <c r="WCH1880" s="1"/>
      <c r="WCI1880" s="1"/>
      <c r="WCJ1880" s="1"/>
      <c r="WCK1880" s="1"/>
      <c r="WCL1880" s="1"/>
      <c r="WCM1880" s="1"/>
      <c r="WCN1880" s="1"/>
      <c r="WCO1880" s="1"/>
      <c r="WCP1880" s="1"/>
      <c r="WCQ1880" s="1"/>
      <c r="WCR1880" s="1"/>
      <c r="WCS1880" s="1"/>
      <c r="WCT1880" s="1"/>
      <c r="WCU1880" s="1"/>
      <c r="WCV1880" s="1"/>
      <c r="WCW1880" s="1"/>
      <c r="WCX1880" s="1"/>
      <c r="WCY1880" s="1"/>
      <c r="WCZ1880" s="1"/>
      <c r="WDA1880" s="1"/>
      <c r="WDB1880" s="1"/>
      <c r="WDC1880" s="1"/>
      <c r="WDD1880" s="1"/>
      <c r="WDE1880" s="1"/>
      <c r="WDF1880" s="1"/>
      <c r="WDG1880" s="1"/>
      <c r="WDH1880" s="1"/>
      <c r="WDI1880" s="1"/>
      <c r="WDJ1880" s="1"/>
      <c r="WDK1880" s="1"/>
      <c r="WDL1880" s="1"/>
      <c r="WDM1880" s="1"/>
      <c r="WDN1880" s="1"/>
      <c r="WDO1880" s="1"/>
      <c r="WDP1880" s="1"/>
      <c r="WDQ1880" s="1"/>
      <c r="WDR1880" s="1"/>
      <c r="WDS1880" s="1"/>
      <c r="WDT1880" s="1"/>
      <c r="WDU1880" s="1"/>
      <c r="WDV1880" s="1"/>
      <c r="WDW1880" s="1"/>
      <c r="WDX1880" s="1"/>
      <c r="WDY1880" s="1"/>
      <c r="WDZ1880" s="1"/>
      <c r="WEA1880" s="1"/>
      <c r="WEB1880" s="1"/>
      <c r="WEC1880" s="1"/>
      <c r="WED1880" s="1"/>
      <c r="WEE1880" s="1"/>
      <c r="WEF1880" s="1"/>
      <c r="WEG1880" s="1"/>
      <c r="WEH1880" s="1"/>
      <c r="WEI1880" s="1"/>
      <c r="WEJ1880" s="1"/>
      <c r="WEK1880" s="1"/>
      <c r="WEL1880" s="1"/>
      <c r="WEM1880" s="1"/>
      <c r="WEN1880" s="1"/>
      <c r="WEO1880" s="1"/>
      <c r="WEP1880" s="1"/>
      <c r="WEQ1880" s="1"/>
      <c r="WER1880" s="1"/>
      <c r="WES1880" s="1"/>
      <c r="WET1880" s="1"/>
      <c r="WEU1880" s="1"/>
      <c r="WEV1880" s="1"/>
      <c r="WEW1880" s="1"/>
      <c r="WEX1880" s="1"/>
      <c r="WEY1880" s="1"/>
      <c r="WEZ1880" s="1"/>
      <c r="WFA1880" s="1"/>
      <c r="WFB1880" s="1"/>
      <c r="WFC1880" s="1"/>
      <c r="WFD1880" s="1"/>
      <c r="WFE1880" s="1"/>
      <c r="WFF1880" s="1"/>
      <c r="WFG1880" s="1"/>
      <c r="WFH1880" s="1"/>
      <c r="WFI1880" s="1"/>
      <c r="WFJ1880" s="1"/>
      <c r="WFK1880" s="1"/>
      <c r="WFL1880" s="1"/>
      <c r="WFM1880" s="1"/>
      <c r="WFN1880" s="1"/>
      <c r="WFO1880" s="1"/>
      <c r="WFP1880" s="1"/>
      <c r="WFQ1880" s="1"/>
      <c r="WFR1880" s="1"/>
      <c r="WFS1880" s="1"/>
      <c r="WFT1880" s="1"/>
      <c r="WFU1880" s="1"/>
      <c r="WFV1880" s="1"/>
      <c r="WFW1880" s="1"/>
      <c r="WFX1880" s="1"/>
      <c r="WFY1880" s="1"/>
      <c r="WFZ1880" s="1"/>
      <c r="WGA1880" s="1"/>
      <c r="WGB1880" s="1"/>
      <c r="WGC1880" s="1"/>
      <c r="WGD1880" s="1"/>
      <c r="WGE1880" s="1"/>
      <c r="WGF1880" s="1"/>
      <c r="WGG1880" s="1"/>
      <c r="WGH1880" s="1"/>
      <c r="WGI1880" s="1"/>
      <c r="WGJ1880" s="1"/>
      <c r="WGK1880" s="1"/>
      <c r="WGL1880" s="1"/>
      <c r="WGM1880" s="1"/>
      <c r="WGN1880" s="1"/>
      <c r="WGO1880" s="1"/>
      <c r="WGP1880" s="1"/>
      <c r="WGQ1880" s="1"/>
      <c r="WGR1880" s="1"/>
      <c r="WGS1880" s="1"/>
      <c r="WGT1880" s="1"/>
      <c r="WGU1880" s="1"/>
      <c r="WGV1880" s="1"/>
      <c r="WGW1880" s="1"/>
      <c r="WGX1880" s="1"/>
      <c r="WGY1880" s="1"/>
      <c r="WGZ1880" s="1"/>
      <c r="WHA1880" s="1"/>
      <c r="WHB1880" s="1"/>
      <c r="WHC1880" s="1"/>
      <c r="WHD1880" s="1"/>
      <c r="WHE1880" s="1"/>
      <c r="WHF1880" s="1"/>
      <c r="WHG1880" s="1"/>
      <c r="WHH1880" s="1"/>
      <c r="WHI1880" s="1"/>
      <c r="WHJ1880" s="1"/>
      <c r="WHK1880" s="1"/>
      <c r="WHL1880" s="1"/>
      <c r="WHM1880" s="1"/>
      <c r="WHN1880" s="1"/>
      <c r="WHO1880" s="1"/>
      <c r="WHP1880" s="1"/>
      <c r="WHQ1880" s="1"/>
      <c r="WHR1880" s="1"/>
      <c r="WHS1880" s="1"/>
      <c r="WHT1880" s="1"/>
      <c r="WHU1880" s="1"/>
      <c r="WHV1880" s="1"/>
      <c r="WHW1880" s="1"/>
      <c r="WHX1880" s="1"/>
      <c r="WHY1880" s="1"/>
      <c r="WHZ1880" s="1"/>
      <c r="WIA1880" s="1"/>
      <c r="WIB1880" s="1"/>
      <c r="WIC1880" s="1"/>
      <c r="WID1880" s="1"/>
      <c r="WIE1880" s="1"/>
      <c r="WIF1880" s="1"/>
      <c r="WIG1880" s="1"/>
      <c r="WIH1880" s="1"/>
      <c r="WII1880" s="1"/>
      <c r="WIJ1880" s="1"/>
      <c r="WIK1880" s="1"/>
      <c r="WIL1880" s="1"/>
      <c r="WIM1880" s="1"/>
      <c r="WIN1880" s="1"/>
      <c r="WIO1880" s="1"/>
      <c r="WIP1880" s="1"/>
      <c r="WIQ1880" s="1"/>
      <c r="WIR1880" s="1"/>
      <c r="WIS1880" s="1"/>
      <c r="WIT1880" s="1"/>
      <c r="WIU1880" s="1"/>
      <c r="WIV1880" s="1"/>
      <c r="WIW1880" s="1"/>
      <c r="WIX1880" s="1"/>
      <c r="WIY1880" s="1"/>
      <c r="WIZ1880" s="1"/>
      <c r="WJA1880" s="1"/>
      <c r="WJB1880" s="1"/>
      <c r="WJC1880" s="1"/>
      <c r="WJD1880" s="1"/>
      <c r="WJE1880" s="1"/>
      <c r="WJF1880" s="1"/>
      <c r="WJG1880" s="1"/>
      <c r="WJH1880" s="1"/>
      <c r="WJI1880" s="1"/>
      <c r="WJJ1880" s="1"/>
      <c r="WJK1880" s="1"/>
      <c r="WJL1880" s="1"/>
      <c r="WJM1880" s="1"/>
      <c r="WJN1880" s="1"/>
      <c r="WJO1880" s="1"/>
      <c r="WJP1880" s="1"/>
      <c r="WJQ1880" s="1"/>
      <c r="WJR1880" s="1"/>
      <c r="WJS1880" s="1"/>
      <c r="WJT1880" s="1"/>
      <c r="WJU1880" s="1"/>
      <c r="WJV1880" s="1"/>
      <c r="WJW1880" s="1"/>
      <c r="WJX1880" s="1"/>
      <c r="WJY1880" s="1"/>
      <c r="WJZ1880" s="1"/>
      <c r="WKA1880" s="1"/>
      <c r="WKB1880" s="1"/>
      <c r="WKC1880" s="1"/>
      <c r="WKD1880" s="1"/>
      <c r="WKE1880" s="1"/>
      <c r="WKF1880" s="1"/>
      <c r="WKG1880" s="1"/>
      <c r="WKH1880" s="1"/>
      <c r="WKI1880" s="1"/>
      <c r="WKJ1880" s="1"/>
      <c r="WKK1880" s="1"/>
      <c r="WKL1880" s="1"/>
      <c r="WKM1880" s="1"/>
      <c r="WKN1880" s="1"/>
      <c r="WKO1880" s="1"/>
      <c r="WKP1880" s="1"/>
      <c r="WKQ1880" s="1"/>
      <c r="WKR1880" s="1"/>
      <c r="WKS1880" s="1"/>
      <c r="WKT1880" s="1"/>
      <c r="WKU1880" s="1"/>
      <c r="WKV1880" s="1"/>
      <c r="WKW1880" s="1"/>
      <c r="WKX1880" s="1"/>
      <c r="WKY1880" s="1"/>
      <c r="WKZ1880" s="1"/>
      <c r="WLA1880" s="1"/>
      <c r="WLB1880" s="1"/>
      <c r="WLC1880" s="1"/>
      <c r="WLD1880" s="1"/>
      <c r="WLE1880" s="1"/>
      <c r="WLF1880" s="1"/>
      <c r="WLG1880" s="1"/>
      <c r="WLH1880" s="1"/>
      <c r="WLI1880" s="1"/>
      <c r="WLJ1880" s="1"/>
      <c r="WLK1880" s="1"/>
      <c r="WLL1880" s="1"/>
      <c r="WLM1880" s="1"/>
      <c r="WLN1880" s="1"/>
      <c r="WLO1880" s="1"/>
      <c r="WLP1880" s="1"/>
      <c r="WLQ1880" s="1"/>
      <c r="WLR1880" s="1"/>
      <c r="WLS1880" s="1"/>
      <c r="WLT1880" s="1"/>
      <c r="WLU1880" s="1"/>
      <c r="WLV1880" s="1"/>
      <c r="WLW1880" s="1"/>
      <c r="WLX1880" s="1"/>
      <c r="WLY1880" s="1"/>
      <c r="WLZ1880" s="1"/>
      <c r="WMA1880" s="1"/>
      <c r="WMB1880" s="1"/>
      <c r="WMC1880" s="1"/>
      <c r="WMD1880" s="1"/>
      <c r="WME1880" s="1"/>
      <c r="WMF1880" s="1"/>
      <c r="WMG1880" s="1"/>
      <c r="WMH1880" s="1"/>
      <c r="WMI1880" s="1"/>
      <c r="WMJ1880" s="1"/>
      <c r="WMK1880" s="1"/>
      <c r="WML1880" s="1"/>
      <c r="WMM1880" s="1"/>
      <c r="WMN1880" s="1"/>
      <c r="WMO1880" s="1"/>
      <c r="WMP1880" s="1"/>
      <c r="WMQ1880" s="1"/>
      <c r="WMR1880" s="1"/>
      <c r="WMS1880" s="1"/>
      <c r="WMT1880" s="1"/>
      <c r="WMU1880" s="1"/>
      <c r="WMV1880" s="1"/>
      <c r="WMW1880" s="1"/>
      <c r="WMX1880" s="1"/>
      <c r="WMY1880" s="1"/>
      <c r="WMZ1880" s="1"/>
      <c r="WNA1880" s="1"/>
      <c r="WNB1880" s="1"/>
      <c r="WNC1880" s="1"/>
      <c r="WND1880" s="1"/>
      <c r="WNE1880" s="1"/>
      <c r="WNF1880" s="1"/>
      <c r="WNG1880" s="1"/>
      <c r="WNH1880" s="1"/>
      <c r="WNI1880" s="1"/>
      <c r="WNJ1880" s="1"/>
      <c r="WNK1880" s="1"/>
      <c r="WNL1880" s="1"/>
      <c r="WNM1880" s="1"/>
      <c r="WNN1880" s="1"/>
      <c r="WNO1880" s="1"/>
      <c r="WNP1880" s="1"/>
      <c r="WNQ1880" s="1"/>
      <c r="WNR1880" s="1"/>
      <c r="WNS1880" s="1"/>
      <c r="WNT1880" s="1"/>
      <c r="WNU1880" s="1"/>
      <c r="WNV1880" s="1"/>
      <c r="WNW1880" s="1"/>
      <c r="WNX1880" s="1"/>
      <c r="WNY1880" s="1"/>
      <c r="WNZ1880" s="1"/>
      <c r="WOA1880" s="1"/>
      <c r="WOB1880" s="1"/>
      <c r="WOC1880" s="1"/>
      <c r="WOD1880" s="1"/>
      <c r="WOE1880" s="1"/>
      <c r="WOF1880" s="1"/>
      <c r="WOG1880" s="1"/>
      <c r="WOH1880" s="1"/>
      <c r="WOI1880" s="1"/>
      <c r="WOJ1880" s="1"/>
      <c r="WOK1880" s="1"/>
      <c r="WOL1880" s="1"/>
      <c r="WOM1880" s="1"/>
      <c r="WON1880" s="1"/>
      <c r="WOO1880" s="1"/>
      <c r="WOP1880" s="1"/>
      <c r="WOQ1880" s="1"/>
      <c r="WOR1880" s="1"/>
      <c r="WOS1880" s="1"/>
      <c r="WOT1880" s="1"/>
      <c r="WOU1880" s="1"/>
      <c r="WOV1880" s="1"/>
      <c r="WOW1880" s="1"/>
      <c r="WOX1880" s="1"/>
      <c r="WOY1880" s="1"/>
      <c r="WOZ1880" s="1"/>
      <c r="WPA1880" s="1"/>
      <c r="WPB1880" s="1"/>
      <c r="WPC1880" s="1"/>
      <c r="WPD1880" s="1"/>
      <c r="WPE1880" s="1"/>
      <c r="WPF1880" s="1"/>
      <c r="WPG1880" s="1"/>
      <c r="WPH1880" s="1"/>
      <c r="WPI1880" s="1"/>
      <c r="WPJ1880" s="1"/>
      <c r="WPK1880" s="1"/>
      <c r="WPL1880" s="1"/>
      <c r="WPM1880" s="1"/>
      <c r="WPN1880" s="1"/>
      <c r="WPO1880" s="1"/>
      <c r="WPP1880" s="1"/>
      <c r="WPQ1880" s="1"/>
      <c r="WPR1880" s="1"/>
      <c r="WPS1880" s="1"/>
      <c r="WPT1880" s="1"/>
      <c r="WPU1880" s="1"/>
      <c r="WPV1880" s="1"/>
      <c r="WPW1880" s="1"/>
      <c r="WPX1880" s="1"/>
      <c r="WPY1880" s="1"/>
      <c r="WPZ1880" s="1"/>
      <c r="WQA1880" s="1"/>
      <c r="WQB1880" s="1"/>
      <c r="WQC1880" s="1"/>
      <c r="WQD1880" s="1"/>
      <c r="WQE1880" s="1"/>
      <c r="WQF1880" s="1"/>
      <c r="WQG1880" s="1"/>
      <c r="WQH1880" s="1"/>
      <c r="WQI1880" s="1"/>
      <c r="WQJ1880" s="1"/>
      <c r="WQK1880" s="1"/>
      <c r="WQL1880" s="1"/>
      <c r="WQM1880" s="1"/>
      <c r="WQN1880" s="1"/>
      <c r="WQO1880" s="1"/>
      <c r="WQP1880" s="1"/>
      <c r="WQQ1880" s="1"/>
      <c r="WQR1880" s="1"/>
      <c r="WQS1880" s="1"/>
      <c r="WQT1880" s="1"/>
      <c r="WQU1880" s="1"/>
      <c r="WQV1880" s="1"/>
      <c r="WQW1880" s="1"/>
      <c r="WQX1880" s="1"/>
      <c r="WQY1880" s="1"/>
      <c r="WQZ1880" s="1"/>
      <c r="WRA1880" s="1"/>
      <c r="WRB1880" s="1"/>
      <c r="WRC1880" s="1"/>
      <c r="WRD1880" s="1"/>
      <c r="WRE1880" s="1"/>
      <c r="WRF1880" s="1"/>
      <c r="WRG1880" s="1"/>
      <c r="WRH1880" s="1"/>
      <c r="WRI1880" s="1"/>
      <c r="WRJ1880" s="1"/>
      <c r="WRK1880" s="1"/>
      <c r="WRL1880" s="1"/>
      <c r="WRM1880" s="1"/>
      <c r="WRN1880" s="1"/>
      <c r="WRO1880" s="1"/>
      <c r="WRP1880" s="1"/>
      <c r="WRQ1880" s="1"/>
      <c r="WRR1880" s="1"/>
      <c r="WRS1880" s="1"/>
      <c r="WRT1880" s="1"/>
      <c r="WRU1880" s="1"/>
      <c r="WRV1880" s="1"/>
      <c r="WRW1880" s="1"/>
      <c r="WRX1880" s="1"/>
      <c r="WRY1880" s="1"/>
      <c r="WRZ1880" s="1"/>
      <c r="WSA1880" s="1"/>
      <c r="WSB1880" s="1"/>
      <c r="WSC1880" s="1"/>
      <c r="WSD1880" s="1"/>
      <c r="WSE1880" s="1"/>
      <c r="WSF1880" s="1"/>
      <c r="WSG1880" s="1"/>
      <c r="WSH1880" s="1"/>
      <c r="WSI1880" s="1"/>
      <c r="WSJ1880" s="1"/>
      <c r="WSK1880" s="1"/>
      <c r="WSL1880" s="1"/>
      <c r="WSM1880" s="1"/>
      <c r="WSN1880" s="1"/>
      <c r="WSO1880" s="1"/>
      <c r="WSP1880" s="1"/>
      <c r="WSQ1880" s="1"/>
      <c r="WSR1880" s="1"/>
      <c r="WSS1880" s="1"/>
      <c r="WST1880" s="1"/>
      <c r="WSU1880" s="1"/>
      <c r="WSV1880" s="1"/>
      <c r="WSW1880" s="1"/>
      <c r="WSX1880" s="1"/>
      <c r="WSY1880" s="1"/>
      <c r="WSZ1880" s="1"/>
      <c r="WTA1880" s="1"/>
      <c r="WTB1880" s="1"/>
      <c r="WTC1880" s="1"/>
      <c r="WTD1880" s="1"/>
      <c r="WTE1880" s="1"/>
      <c r="WTF1880" s="1"/>
      <c r="WTG1880" s="1"/>
      <c r="WTH1880" s="1"/>
      <c r="WTI1880" s="1"/>
      <c r="WTJ1880" s="1"/>
      <c r="WTK1880" s="1"/>
      <c r="WTL1880" s="1"/>
      <c r="WTM1880" s="1"/>
      <c r="WTN1880" s="1"/>
      <c r="WTO1880" s="1"/>
      <c r="WTP1880" s="1"/>
      <c r="WTQ1880" s="1"/>
      <c r="WTR1880" s="1"/>
      <c r="WTS1880" s="1"/>
      <c r="WTT1880" s="1"/>
      <c r="WTU1880" s="1"/>
      <c r="WTV1880" s="1"/>
      <c r="WTW1880" s="1"/>
      <c r="WTX1880" s="1"/>
      <c r="WTY1880" s="1"/>
      <c r="WTZ1880" s="1"/>
      <c r="WUA1880" s="1"/>
      <c r="WUB1880" s="1"/>
      <c r="WUC1880" s="1"/>
      <c r="WUD1880" s="1"/>
      <c r="WUE1880" s="1"/>
      <c r="WUF1880" s="1"/>
      <c r="WUG1880" s="1"/>
      <c r="WUH1880" s="1"/>
      <c r="WUI1880" s="1"/>
      <c r="WUJ1880" s="1"/>
      <c r="WUK1880" s="1"/>
      <c r="WUL1880" s="1"/>
      <c r="WUM1880" s="1"/>
      <c r="WUN1880" s="1"/>
      <c r="WUO1880" s="1"/>
      <c r="WUP1880" s="1"/>
      <c r="WUQ1880" s="1"/>
      <c r="WUR1880" s="1"/>
      <c r="WUS1880" s="1"/>
      <c r="WUT1880" s="1"/>
      <c r="WUU1880" s="1"/>
      <c r="WUV1880" s="1"/>
      <c r="WUW1880" s="1"/>
      <c r="WUX1880" s="1"/>
      <c r="WUY1880" s="1"/>
      <c r="WUZ1880" s="1"/>
      <c r="WVA1880" s="1"/>
      <c r="WVB1880" s="1"/>
      <c r="WVC1880" s="1"/>
      <c r="WVD1880" s="1"/>
      <c r="WVE1880" s="1"/>
      <c r="WVF1880" s="1"/>
      <c r="WVG1880" s="1"/>
      <c r="WVH1880" s="1"/>
      <c r="WVI1880" s="1"/>
      <c r="WVJ1880" s="1"/>
      <c r="WVK1880" s="1"/>
      <c r="WVL1880" s="1"/>
      <c r="WVM1880" s="1"/>
      <c r="WVN1880" s="1"/>
      <c r="WVO1880" s="1"/>
      <c r="WVP1880" s="1"/>
      <c r="WVQ1880" s="1"/>
      <c r="WVR1880" s="1"/>
      <c r="WVS1880" s="1"/>
      <c r="WVT1880" s="1"/>
      <c r="WVU1880" s="1"/>
      <c r="WVV1880" s="1"/>
      <c r="WVW1880" s="1"/>
      <c r="WVX1880" s="1"/>
      <c r="WVY1880" s="1"/>
      <c r="WVZ1880" s="1"/>
      <c r="WWA1880" s="1"/>
      <c r="WWB1880" s="1"/>
      <c r="WWC1880" s="1"/>
      <c r="WWD1880" s="1"/>
      <c r="WWE1880" s="1"/>
      <c r="WWF1880" s="1"/>
      <c r="WWG1880" s="1"/>
      <c r="WWH1880" s="1"/>
      <c r="WWI1880" s="1"/>
      <c r="WWJ1880" s="1"/>
      <c r="WWK1880" s="1"/>
      <c r="WWL1880" s="1"/>
      <c r="WWM1880" s="1"/>
      <c r="WWN1880" s="1"/>
      <c r="WWO1880" s="1"/>
      <c r="WWP1880" s="1"/>
      <c r="WWQ1880" s="1"/>
      <c r="WWR1880" s="1"/>
      <c r="WWS1880" s="1"/>
      <c r="WWT1880" s="1"/>
      <c r="WWU1880" s="1"/>
      <c r="WWV1880" s="1"/>
      <c r="WWW1880" s="1"/>
      <c r="WWX1880" s="1"/>
      <c r="WWY1880" s="1"/>
      <c r="WWZ1880" s="1"/>
      <c r="WXA1880" s="1"/>
      <c r="WXB1880" s="1"/>
      <c r="WXC1880" s="1"/>
      <c r="WXD1880" s="1"/>
      <c r="WXE1880" s="1"/>
      <c r="WXF1880" s="1"/>
      <c r="WXG1880" s="1"/>
      <c r="WXH1880" s="1"/>
      <c r="WXI1880" s="1"/>
      <c r="WXJ1880" s="1"/>
      <c r="WXK1880" s="1"/>
      <c r="WXL1880" s="1"/>
      <c r="WXM1880" s="1"/>
      <c r="WXN1880" s="1"/>
      <c r="WXO1880" s="1"/>
      <c r="WXP1880" s="1"/>
      <c r="WXQ1880" s="1"/>
      <c r="WXR1880" s="1"/>
      <c r="WXS1880" s="1"/>
      <c r="WXT1880" s="1"/>
      <c r="WXU1880" s="1"/>
      <c r="WXV1880" s="1"/>
      <c r="WXW1880" s="1"/>
      <c r="WXX1880" s="1"/>
      <c r="WXY1880" s="1"/>
      <c r="WXZ1880" s="1"/>
      <c r="WYA1880" s="1"/>
      <c r="WYB1880" s="1"/>
      <c r="WYC1880" s="1"/>
      <c r="WYD1880" s="1"/>
      <c r="WYE1880" s="1"/>
      <c r="WYF1880" s="1"/>
      <c r="WYG1880" s="1"/>
      <c r="WYH1880" s="1"/>
      <c r="WYI1880" s="1"/>
      <c r="WYJ1880" s="1"/>
      <c r="WYK1880" s="1"/>
      <c r="WYL1880" s="1"/>
      <c r="WYM1880" s="1"/>
      <c r="WYN1880" s="1"/>
      <c r="WYO1880" s="1"/>
      <c r="WYP1880" s="1"/>
      <c r="WYQ1880" s="1"/>
      <c r="WYR1880" s="1"/>
      <c r="WYS1880" s="1"/>
      <c r="WYT1880" s="1"/>
      <c r="WYU1880" s="1"/>
      <c r="WYV1880" s="1"/>
      <c r="WYW1880" s="1"/>
      <c r="WYX1880" s="1"/>
      <c r="WYY1880" s="1"/>
      <c r="WYZ1880" s="1"/>
      <c r="WZA1880" s="1"/>
      <c r="WZB1880" s="1"/>
      <c r="WZC1880" s="1"/>
      <c r="WZD1880" s="1"/>
      <c r="WZE1880" s="1"/>
      <c r="WZF1880" s="1"/>
      <c r="WZG1880" s="1"/>
      <c r="WZH1880" s="1"/>
      <c r="WZI1880" s="1"/>
      <c r="WZJ1880" s="1"/>
      <c r="WZK1880" s="1"/>
      <c r="WZL1880" s="1"/>
      <c r="WZM1880" s="1"/>
      <c r="WZN1880" s="1"/>
      <c r="WZO1880" s="1"/>
      <c r="WZP1880" s="1"/>
      <c r="WZQ1880" s="1"/>
      <c r="WZR1880" s="1"/>
      <c r="WZS1880" s="1"/>
      <c r="WZT1880" s="1"/>
      <c r="WZU1880" s="1"/>
      <c r="WZV1880" s="1"/>
      <c r="WZW1880" s="1"/>
      <c r="WZX1880" s="1"/>
      <c r="WZY1880" s="1"/>
      <c r="WZZ1880" s="1"/>
      <c r="XAA1880" s="1"/>
      <c r="XAB1880" s="1"/>
      <c r="XAC1880" s="1"/>
      <c r="XAD1880" s="1"/>
      <c r="XAE1880" s="1"/>
      <c r="XAF1880" s="1"/>
      <c r="XAG1880" s="1"/>
      <c r="XAH1880" s="1"/>
      <c r="XAI1880" s="1"/>
      <c r="XAJ1880" s="1"/>
      <c r="XAK1880" s="1"/>
      <c r="XAL1880" s="1"/>
      <c r="XAM1880" s="1"/>
      <c r="XAN1880" s="1"/>
      <c r="XAO1880" s="1"/>
      <c r="XAP1880" s="1"/>
      <c r="XAQ1880" s="1"/>
      <c r="XAR1880" s="1"/>
      <c r="XAS1880" s="1"/>
      <c r="XAT1880" s="1"/>
      <c r="XAU1880" s="1"/>
      <c r="XAV1880" s="1"/>
      <c r="XAW1880" s="1"/>
      <c r="XAX1880" s="1"/>
      <c r="XAY1880" s="1"/>
      <c r="XAZ1880" s="1"/>
      <c r="XBA1880" s="1"/>
      <c r="XBB1880" s="1"/>
      <c r="XBC1880" s="1"/>
      <c r="XBD1880" s="1"/>
      <c r="XBE1880" s="1"/>
      <c r="XBF1880" s="1"/>
      <c r="XBG1880" s="1"/>
      <c r="XBH1880" s="1"/>
      <c r="XBI1880" s="1"/>
      <c r="XBJ1880" s="1"/>
      <c r="XBK1880" s="1"/>
      <c r="XBL1880" s="1"/>
      <c r="XBM1880" s="1"/>
      <c r="XBN1880" s="1"/>
      <c r="XBO1880" s="1"/>
      <c r="XBP1880" s="1"/>
      <c r="XBQ1880" s="1"/>
      <c r="XBR1880" s="1"/>
      <c r="XBS1880" s="1"/>
      <c r="XBT1880" s="1"/>
      <c r="XBU1880" s="1"/>
      <c r="XBV1880" s="1"/>
      <c r="XBW1880" s="1"/>
      <c r="XBX1880" s="1"/>
      <c r="XBY1880" s="1"/>
      <c r="XBZ1880" s="1"/>
      <c r="XCA1880" s="1"/>
      <c r="XCB1880" s="1"/>
      <c r="XCC1880" s="1"/>
      <c r="XCD1880" s="1"/>
      <c r="XCE1880" s="1"/>
      <c r="XCF1880" s="1"/>
      <c r="XCG1880" s="1"/>
      <c r="XCH1880" s="1"/>
      <c r="XCI1880" s="1"/>
      <c r="XCJ1880" s="1"/>
      <c r="XCK1880" s="1"/>
      <c r="XCL1880" s="1"/>
      <c r="XCM1880" s="1"/>
      <c r="XCN1880" s="1"/>
      <c r="XCO1880" s="1"/>
      <c r="XCP1880" s="1"/>
      <c r="XCQ1880" s="1"/>
      <c r="XCR1880" s="1"/>
      <c r="XCS1880" s="1"/>
      <c r="XCT1880" s="1"/>
      <c r="XCU1880" s="1"/>
      <c r="XCV1880" s="1"/>
      <c r="XCW1880" s="1"/>
      <c r="XCX1880" s="1"/>
      <c r="XCY1880" s="1"/>
      <c r="XCZ1880" s="1"/>
      <c r="XDA1880" s="1"/>
      <c r="XDB1880" s="1"/>
      <c r="XDC1880" s="1"/>
      <c r="XDD1880" s="1"/>
      <c r="XDE1880" s="1"/>
      <c r="XDF1880" s="1"/>
      <c r="XDG1880" s="1"/>
      <c r="XDH1880" s="1"/>
      <c r="XDI1880" s="1"/>
      <c r="XDJ1880" s="1"/>
      <c r="XDK1880" s="1"/>
      <c r="XDL1880" s="1"/>
      <c r="XDM1880" s="1"/>
      <c r="XDN1880" s="1"/>
      <c r="XDO1880" s="1"/>
      <c r="XDP1880" s="1"/>
      <c r="XDQ1880" s="1"/>
      <c r="XDR1880" s="1"/>
      <c r="XDS1880" s="1"/>
      <c r="XDT1880" s="1"/>
      <c r="XDU1880" s="1"/>
      <c r="XDV1880" s="1"/>
      <c r="XDW1880" s="1"/>
      <c r="XDX1880" s="1"/>
      <c r="XDY1880" s="1"/>
      <c r="XDZ1880" s="1"/>
      <c r="XEA1880" s="1"/>
      <c r="XEB1880" s="1"/>
      <c r="XEC1880" s="1"/>
      <c r="XED1880" s="1"/>
      <c r="XEE1880" s="1"/>
      <c r="XEF1880" s="1"/>
      <c r="XEG1880" s="1"/>
      <c r="XEH1880" s="1"/>
      <c r="XEI1880" s="1"/>
      <c r="XEJ1880" s="1"/>
      <c r="XEK1880" s="1"/>
      <c r="XEL1880" s="1"/>
      <c r="XEM1880" s="1"/>
      <c r="XEN1880" s="1"/>
      <c r="XEO1880" s="1"/>
      <c r="XEP1880" s="1"/>
      <c r="XEQ1880" s="1"/>
      <c r="XER1880" s="1"/>
      <c r="XES1880" s="1"/>
      <c r="XET1880" s="1"/>
      <c r="XEU1880" s="1"/>
      <c r="XEV1880" s="1"/>
      <c r="XEW1880" s="1"/>
      <c r="XEX1880" s="1"/>
      <c r="XEY1880" s="1"/>
      <c r="XEZ1880" s="1"/>
      <c r="XFA1880" s="1"/>
      <c r="XFB1880" s="1"/>
    </row>
    <row r="1881" spans="1:16382" s="12" customFormat="1" ht="47.25">
      <c r="A1881" s="219" t="s">
        <v>479</v>
      </c>
      <c r="B1881" s="219" t="s">
        <v>23</v>
      </c>
      <c r="C1881" s="560" t="s">
        <v>301</v>
      </c>
      <c r="D1881" s="561" t="s">
        <v>302</v>
      </c>
      <c r="E1881" s="561" t="s">
        <v>302</v>
      </c>
      <c r="F1881" s="219" t="s">
        <v>400</v>
      </c>
      <c r="G1881" s="292" t="s">
        <v>35</v>
      </c>
      <c r="H1881" s="232">
        <v>100</v>
      </c>
      <c r="I1881" s="218">
        <v>470000000</v>
      </c>
      <c r="J1881" s="232" t="s">
        <v>532</v>
      </c>
      <c r="K1881" s="218" t="s">
        <v>205</v>
      </c>
      <c r="L1881" s="221" t="s">
        <v>303</v>
      </c>
      <c r="M1881" s="241"/>
      <c r="N1881" s="225" t="s">
        <v>206</v>
      </c>
      <c r="O1881" s="219" t="s">
        <v>28</v>
      </c>
      <c r="P1881" s="218"/>
      <c r="Q1881" s="240" t="s">
        <v>116</v>
      </c>
      <c r="R1881" s="457"/>
      <c r="S1881" s="222"/>
      <c r="T1881" s="241">
        <v>40895.980000000003</v>
      </c>
      <c r="U1881" s="222">
        <f t="shared" si="66"/>
        <v>45803.49760000001</v>
      </c>
      <c r="V1881" s="570"/>
      <c r="W1881" s="570" t="s">
        <v>262</v>
      </c>
      <c r="X1881" s="570"/>
      <c r="Y1881" s="137"/>
      <c r="Z1881" s="466"/>
      <c r="AA1881" s="447"/>
      <c r="AB1881" s="69"/>
      <c r="AC1881" s="449"/>
      <c r="AD1881" s="70"/>
      <c r="AE1881" s="70"/>
      <c r="AF1881" s="70"/>
      <c r="AG1881" s="72"/>
      <c r="AH1881" s="68"/>
      <c r="AI1881" s="434"/>
      <c r="AJ1881" s="368"/>
      <c r="AK1881" s="435"/>
      <c r="AL1881" s="368"/>
      <c r="AM1881" s="74"/>
      <c r="AN1881" s="74"/>
      <c r="AO1881" s="74"/>
      <c r="AP1881" s="449"/>
      <c r="AQ1881" s="74"/>
      <c r="AR1881" s="75"/>
      <c r="AS1881" s="75"/>
      <c r="AT1881" s="75"/>
      <c r="AU1881" s="75"/>
      <c r="AV1881" s="75"/>
      <c r="AW1881" s="75"/>
      <c r="AX1881" s="75"/>
      <c r="AY1881" s="75"/>
      <c r="AZ1881" s="75"/>
      <c r="BA1881" s="74"/>
      <c r="BB1881" s="74"/>
      <c r="BC1881" s="74"/>
      <c r="BD1881" s="74"/>
      <c r="BE1881" s="74"/>
      <c r="BF1881" s="74"/>
      <c r="BG1881" s="74"/>
      <c r="BH1881" s="74"/>
      <c r="BI1881" s="74"/>
      <c r="BJ1881" s="74"/>
      <c r="BK1881" s="74"/>
      <c r="BL1881" s="74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/>
      <c r="HO1881" s="1"/>
      <c r="HP1881" s="1"/>
      <c r="HQ1881" s="1"/>
      <c r="HR1881" s="1"/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  <c r="IR1881" s="1"/>
      <c r="IS1881" s="1"/>
      <c r="IT1881" s="1"/>
      <c r="IU1881" s="1"/>
      <c r="IV1881" s="1"/>
      <c r="IW1881" s="1"/>
      <c r="IX1881" s="1"/>
      <c r="IY1881" s="1"/>
      <c r="IZ1881" s="1"/>
      <c r="JA1881" s="1"/>
      <c r="JB1881" s="1"/>
      <c r="JC1881" s="1"/>
      <c r="JD1881" s="1"/>
      <c r="JE1881" s="1"/>
      <c r="JF1881" s="1"/>
      <c r="JG1881" s="1"/>
      <c r="JH1881" s="1"/>
      <c r="JI1881" s="1"/>
      <c r="JJ1881" s="1"/>
      <c r="JK1881" s="1"/>
      <c r="JL1881" s="1"/>
      <c r="JM1881" s="1"/>
      <c r="JN1881" s="1"/>
      <c r="JO1881" s="1"/>
      <c r="JP1881" s="1"/>
      <c r="JQ1881" s="1"/>
      <c r="JR1881" s="1"/>
      <c r="JS1881" s="1"/>
      <c r="JT1881" s="1"/>
      <c r="JU1881" s="1"/>
      <c r="JV1881" s="1"/>
      <c r="JW1881" s="1"/>
      <c r="JX1881" s="1"/>
      <c r="JY1881" s="1"/>
      <c r="JZ1881" s="1"/>
      <c r="KA1881" s="1"/>
      <c r="KB1881" s="1"/>
      <c r="KC1881" s="1"/>
      <c r="KD1881" s="1"/>
      <c r="KE1881" s="1"/>
      <c r="KF1881" s="1"/>
      <c r="KG1881" s="1"/>
      <c r="KH1881" s="1"/>
      <c r="KI1881" s="1"/>
      <c r="KJ1881" s="1"/>
      <c r="KK1881" s="1"/>
      <c r="KL1881" s="1"/>
      <c r="KM1881" s="1"/>
      <c r="KN1881" s="1"/>
      <c r="KO1881" s="1"/>
      <c r="KP1881" s="1"/>
      <c r="KQ1881" s="1"/>
      <c r="KR1881" s="1"/>
      <c r="KS1881" s="1"/>
      <c r="KT1881" s="1"/>
      <c r="KU1881" s="1"/>
      <c r="KV1881" s="1"/>
      <c r="KW1881" s="1"/>
      <c r="KX1881" s="1"/>
      <c r="KY1881" s="1"/>
      <c r="KZ1881" s="1"/>
      <c r="LA1881" s="1"/>
      <c r="LB1881" s="1"/>
      <c r="LC1881" s="1"/>
      <c r="LD1881" s="1"/>
      <c r="LE1881" s="1"/>
      <c r="LF1881" s="1"/>
      <c r="LG1881" s="1"/>
      <c r="LH1881" s="1"/>
      <c r="LI1881" s="1"/>
      <c r="LJ1881" s="1"/>
      <c r="LK1881" s="1"/>
      <c r="LL1881" s="1"/>
      <c r="LM1881" s="1"/>
      <c r="LN1881" s="1"/>
      <c r="LO1881" s="1"/>
      <c r="LP1881" s="1"/>
      <c r="LQ1881" s="1"/>
      <c r="LR1881" s="1"/>
      <c r="LS1881" s="1"/>
      <c r="LT1881" s="1"/>
      <c r="LU1881" s="1"/>
      <c r="LV1881" s="1"/>
      <c r="LW1881" s="1"/>
      <c r="LX1881" s="1"/>
      <c r="LY1881" s="1"/>
      <c r="LZ1881" s="1"/>
      <c r="MA1881" s="1"/>
      <c r="MB1881" s="1"/>
      <c r="MC1881" s="1"/>
      <c r="MD1881" s="1"/>
      <c r="ME1881" s="1"/>
      <c r="MF1881" s="1"/>
      <c r="MG1881" s="1"/>
      <c r="MH1881" s="1"/>
      <c r="MI1881" s="1"/>
      <c r="MJ1881" s="1"/>
      <c r="MK1881" s="1"/>
      <c r="ML1881" s="1"/>
      <c r="MM1881" s="1"/>
      <c r="MN1881" s="1"/>
      <c r="MO1881" s="1"/>
      <c r="MP1881" s="1"/>
      <c r="MQ1881" s="1"/>
      <c r="MR1881" s="1"/>
      <c r="MS1881" s="1"/>
      <c r="MT1881" s="1"/>
      <c r="MU1881" s="1"/>
      <c r="MV1881" s="1"/>
      <c r="MW1881" s="1"/>
      <c r="MX1881" s="1"/>
      <c r="MY1881" s="1"/>
      <c r="MZ1881" s="1"/>
      <c r="NA1881" s="1"/>
      <c r="NB1881" s="1"/>
      <c r="NC1881" s="1"/>
      <c r="ND1881" s="1"/>
      <c r="NE1881" s="1"/>
      <c r="NF1881" s="1"/>
      <c r="NG1881" s="1"/>
      <c r="NH1881" s="1"/>
      <c r="NI1881" s="1"/>
      <c r="NJ1881" s="1"/>
      <c r="NK1881" s="1"/>
      <c r="NL1881" s="1"/>
      <c r="NM1881" s="1"/>
      <c r="NN1881" s="1"/>
      <c r="NO1881" s="1"/>
      <c r="NP1881" s="1"/>
      <c r="NQ1881" s="1"/>
      <c r="NR1881" s="1"/>
      <c r="NS1881" s="1"/>
      <c r="NT1881" s="1"/>
      <c r="NU1881" s="1"/>
      <c r="NV1881" s="1"/>
      <c r="NW1881" s="1"/>
      <c r="NX1881" s="1"/>
      <c r="NY1881" s="1"/>
      <c r="NZ1881" s="1"/>
      <c r="OA1881" s="1"/>
      <c r="OB1881" s="1"/>
      <c r="OC1881" s="1"/>
      <c r="OD1881" s="1"/>
      <c r="OE1881" s="1"/>
      <c r="OF1881" s="1"/>
      <c r="OG1881" s="1"/>
      <c r="OH1881" s="1"/>
      <c r="OI1881" s="1"/>
      <c r="OJ1881" s="1"/>
      <c r="OK1881" s="1"/>
      <c r="OL1881" s="1"/>
      <c r="OM1881" s="1"/>
      <c r="ON1881" s="1"/>
      <c r="OO1881" s="1"/>
      <c r="OP1881" s="1"/>
      <c r="OQ1881" s="1"/>
      <c r="OR1881" s="1"/>
      <c r="OS1881" s="1"/>
      <c r="OT1881" s="1"/>
      <c r="OU1881" s="1"/>
      <c r="OV1881" s="1"/>
      <c r="OW1881" s="1"/>
      <c r="OX1881" s="1"/>
      <c r="OY1881" s="1"/>
      <c r="OZ1881" s="1"/>
      <c r="PA1881" s="1"/>
      <c r="PB1881" s="1"/>
      <c r="PC1881" s="1"/>
      <c r="PD1881" s="1"/>
      <c r="PE1881" s="1"/>
      <c r="PF1881" s="1"/>
      <c r="PG1881" s="1"/>
      <c r="PH1881" s="1"/>
      <c r="PI1881" s="1"/>
      <c r="PJ1881" s="1"/>
      <c r="PK1881" s="1"/>
      <c r="PL1881" s="1"/>
      <c r="PM1881" s="1"/>
      <c r="PN1881" s="1"/>
      <c r="PO1881" s="1"/>
      <c r="PP1881" s="1"/>
      <c r="PQ1881" s="1"/>
      <c r="PR1881" s="1"/>
      <c r="PS1881" s="1"/>
      <c r="PT1881" s="1"/>
      <c r="PU1881" s="1"/>
      <c r="PV1881" s="1"/>
      <c r="PW1881" s="1"/>
      <c r="PX1881" s="1"/>
      <c r="PY1881" s="1"/>
      <c r="PZ1881" s="1"/>
      <c r="QA1881" s="1"/>
      <c r="QB1881" s="1"/>
      <c r="QC1881" s="1"/>
      <c r="QD1881" s="1"/>
      <c r="QE1881" s="1"/>
      <c r="QF1881" s="1"/>
      <c r="QG1881" s="1"/>
      <c r="QH1881" s="1"/>
      <c r="QI1881" s="1"/>
      <c r="QJ1881" s="1"/>
      <c r="QK1881" s="1"/>
      <c r="QL1881" s="1"/>
      <c r="QM1881" s="1"/>
      <c r="QN1881" s="1"/>
      <c r="QO1881" s="1"/>
      <c r="QP1881" s="1"/>
      <c r="QQ1881" s="1"/>
      <c r="QR1881" s="1"/>
      <c r="QS1881" s="1"/>
      <c r="QT1881" s="1"/>
      <c r="QU1881" s="1"/>
      <c r="QV1881" s="1"/>
      <c r="QW1881" s="1"/>
      <c r="QX1881" s="1"/>
      <c r="QY1881" s="1"/>
      <c r="QZ1881" s="1"/>
      <c r="RA1881" s="1"/>
      <c r="RB1881" s="1"/>
      <c r="RC1881" s="1"/>
      <c r="RD1881" s="1"/>
      <c r="RE1881" s="1"/>
      <c r="RF1881" s="1"/>
      <c r="RG1881" s="1"/>
      <c r="RH1881" s="1"/>
      <c r="RI1881" s="1"/>
      <c r="RJ1881" s="1"/>
      <c r="RK1881" s="1"/>
      <c r="RL1881" s="1"/>
      <c r="RM1881" s="1"/>
      <c r="RN1881" s="1"/>
      <c r="RO1881" s="1"/>
      <c r="RP1881" s="1"/>
      <c r="RQ1881" s="1"/>
      <c r="RR1881" s="1"/>
      <c r="RS1881" s="1"/>
      <c r="RT1881" s="1"/>
      <c r="RU1881" s="1"/>
      <c r="RV1881" s="1"/>
      <c r="RW1881" s="1"/>
      <c r="RX1881" s="1"/>
      <c r="RY1881" s="1"/>
      <c r="RZ1881" s="1"/>
      <c r="SA1881" s="1"/>
      <c r="SB1881" s="1"/>
      <c r="SC1881" s="1"/>
      <c r="SD1881" s="1"/>
      <c r="SE1881" s="1"/>
      <c r="SF1881" s="1"/>
      <c r="SG1881" s="1"/>
      <c r="SH1881" s="1"/>
      <c r="SI1881" s="1"/>
      <c r="SJ1881" s="1"/>
      <c r="SK1881" s="1"/>
      <c r="SL1881" s="1"/>
      <c r="SM1881" s="1"/>
      <c r="SN1881" s="1"/>
      <c r="SO1881" s="1"/>
      <c r="SP1881" s="1"/>
      <c r="SQ1881" s="1"/>
      <c r="SR1881" s="1"/>
      <c r="SS1881" s="1"/>
      <c r="ST1881" s="1"/>
      <c r="SU1881" s="1"/>
      <c r="SV1881" s="1"/>
      <c r="SW1881" s="1"/>
      <c r="SX1881" s="1"/>
      <c r="SY1881" s="1"/>
      <c r="SZ1881" s="1"/>
      <c r="TA1881" s="1"/>
      <c r="TB1881" s="1"/>
      <c r="TC1881" s="1"/>
      <c r="TD1881" s="1"/>
      <c r="TE1881" s="1"/>
      <c r="TF1881" s="1"/>
      <c r="TG1881" s="1"/>
      <c r="TH1881" s="1"/>
      <c r="TI1881" s="1"/>
      <c r="TJ1881" s="1"/>
      <c r="TK1881" s="1"/>
      <c r="TL1881" s="1"/>
      <c r="TM1881" s="1"/>
      <c r="TN1881" s="1"/>
      <c r="TO1881" s="1"/>
      <c r="TP1881" s="1"/>
      <c r="TQ1881" s="1"/>
      <c r="TR1881" s="1"/>
      <c r="TS1881" s="1"/>
      <c r="TT1881" s="1"/>
      <c r="TU1881" s="1"/>
      <c r="TV1881" s="1"/>
      <c r="TW1881" s="1"/>
      <c r="TX1881" s="1"/>
      <c r="TY1881" s="1"/>
      <c r="TZ1881" s="1"/>
      <c r="UA1881" s="1"/>
      <c r="UB1881" s="1"/>
      <c r="UC1881" s="1"/>
      <c r="UD1881" s="1"/>
      <c r="UE1881" s="1"/>
      <c r="UF1881" s="1"/>
      <c r="UG1881" s="1"/>
      <c r="UH1881" s="1"/>
      <c r="UI1881" s="1"/>
      <c r="UJ1881" s="1"/>
      <c r="UK1881" s="1"/>
      <c r="UL1881" s="1"/>
      <c r="UM1881" s="1"/>
      <c r="UN1881" s="1"/>
      <c r="UO1881" s="1"/>
      <c r="UP1881" s="1"/>
      <c r="UQ1881" s="1"/>
      <c r="UR1881" s="1"/>
      <c r="US1881" s="1"/>
      <c r="UT1881" s="1"/>
      <c r="UU1881" s="1"/>
      <c r="UV1881" s="1"/>
      <c r="UW1881" s="1"/>
      <c r="UX1881" s="1"/>
      <c r="UY1881" s="1"/>
      <c r="UZ1881" s="1"/>
      <c r="VA1881" s="1"/>
      <c r="VB1881" s="1"/>
      <c r="VC1881" s="1"/>
      <c r="VD1881" s="1"/>
      <c r="VE1881" s="1"/>
      <c r="VF1881" s="1"/>
      <c r="VG1881" s="1"/>
      <c r="VH1881" s="1"/>
      <c r="VI1881" s="1"/>
      <c r="VJ1881" s="1"/>
      <c r="VK1881" s="1"/>
      <c r="VL1881" s="1"/>
      <c r="VM1881" s="1"/>
      <c r="VN1881" s="1"/>
      <c r="VO1881" s="1"/>
      <c r="VP1881" s="1"/>
      <c r="VQ1881" s="1"/>
      <c r="VR1881" s="1"/>
      <c r="VS1881" s="1"/>
      <c r="VT1881" s="1"/>
      <c r="VU1881" s="1"/>
      <c r="VV1881" s="1"/>
      <c r="VW1881" s="1"/>
      <c r="VX1881" s="1"/>
      <c r="VY1881" s="1"/>
      <c r="VZ1881" s="1"/>
      <c r="WA1881" s="1"/>
      <c r="WB1881" s="1"/>
      <c r="WC1881" s="1"/>
      <c r="WD1881" s="1"/>
      <c r="WE1881" s="1"/>
      <c r="WF1881" s="1"/>
      <c r="WG1881" s="1"/>
      <c r="WH1881" s="1"/>
      <c r="WI1881" s="1"/>
      <c r="WJ1881" s="1"/>
      <c r="WK1881" s="1"/>
      <c r="WL1881" s="1"/>
      <c r="WM1881" s="1"/>
      <c r="WN1881" s="1"/>
      <c r="WO1881" s="1"/>
      <c r="WP1881" s="1"/>
      <c r="WQ1881" s="1"/>
      <c r="WR1881" s="1"/>
      <c r="WS1881" s="1"/>
      <c r="WT1881" s="1"/>
      <c r="WU1881" s="1"/>
      <c r="WV1881" s="1"/>
      <c r="WW1881" s="1"/>
      <c r="WX1881" s="1"/>
      <c r="WY1881" s="1"/>
      <c r="WZ1881" s="1"/>
      <c r="XA1881" s="1"/>
      <c r="XB1881" s="1"/>
      <c r="XC1881" s="1"/>
      <c r="XD1881" s="1"/>
      <c r="XE1881" s="1"/>
      <c r="XF1881" s="1"/>
      <c r="XG1881" s="1"/>
      <c r="XH1881" s="1"/>
      <c r="XI1881" s="1"/>
      <c r="XJ1881" s="1"/>
      <c r="XK1881" s="1"/>
      <c r="XL1881" s="1"/>
      <c r="XM1881" s="1"/>
      <c r="XN1881" s="1"/>
      <c r="XO1881" s="1"/>
      <c r="XP1881" s="1"/>
      <c r="XQ1881" s="1"/>
      <c r="XR1881" s="1"/>
      <c r="XS1881" s="1"/>
      <c r="XT1881" s="1"/>
      <c r="XU1881" s="1"/>
      <c r="XV1881" s="1"/>
      <c r="XW1881" s="1"/>
      <c r="XX1881" s="1"/>
      <c r="XY1881" s="1"/>
      <c r="XZ1881" s="1"/>
      <c r="YA1881" s="1"/>
      <c r="YB1881" s="1"/>
      <c r="YC1881" s="1"/>
      <c r="YD1881" s="1"/>
      <c r="YE1881" s="1"/>
      <c r="YF1881" s="1"/>
      <c r="YG1881" s="1"/>
      <c r="YH1881" s="1"/>
      <c r="YI1881" s="1"/>
      <c r="YJ1881" s="1"/>
      <c r="YK1881" s="1"/>
      <c r="YL1881" s="1"/>
      <c r="YM1881" s="1"/>
      <c r="YN1881" s="1"/>
      <c r="YO1881" s="1"/>
      <c r="YP1881" s="1"/>
      <c r="YQ1881" s="1"/>
      <c r="YR1881" s="1"/>
      <c r="YS1881" s="1"/>
      <c r="YT1881" s="1"/>
      <c r="YU1881" s="1"/>
      <c r="YV1881" s="1"/>
      <c r="YW1881" s="1"/>
      <c r="YX1881" s="1"/>
      <c r="YY1881" s="1"/>
      <c r="YZ1881" s="1"/>
      <c r="ZA1881" s="1"/>
      <c r="ZB1881" s="1"/>
      <c r="ZC1881" s="1"/>
      <c r="ZD1881" s="1"/>
      <c r="ZE1881" s="1"/>
      <c r="ZF1881" s="1"/>
      <c r="ZG1881" s="1"/>
      <c r="ZH1881" s="1"/>
      <c r="ZI1881" s="1"/>
      <c r="ZJ1881" s="1"/>
      <c r="ZK1881" s="1"/>
      <c r="ZL1881" s="1"/>
      <c r="ZM1881" s="1"/>
      <c r="ZN1881" s="1"/>
      <c r="ZO1881" s="1"/>
      <c r="ZP1881" s="1"/>
      <c r="ZQ1881" s="1"/>
      <c r="ZR1881" s="1"/>
      <c r="ZS1881" s="1"/>
      <c r="ZT1881" s="1"/>
      <c r="ZU1881" s="1"/>
      <c r="ZV1881" s="1"/>
      <c r="ZW1881" s="1"/>
      <c r="ZX1881" s="1"/>
      <c r="ZY1881" s="1"/>
      <c r="ZZ1881" s="1"/>
      <c r="AAA1881" s="1"/>
      <c r="AAB1881" s="1"/>
      <c r="AAC1881" s="1"/>
      <c r="AAD1881" s="1"/>
      <c r="AAE1881" s="1"/>
      <c r="AAF1881" s="1"/>
      <c r="AAG1881" s="1"/>
      <c r="AAH1881" s="1"/>
      <c r="AAI1881" s="1"/>
      <c r="AAJ1881" s="1"/>
      <c r="AAK1881" s="1"/>
      <c r="AAL1881" s="1"/>
      <c r="AAM1881" s="1"/>
      <c r="AAN1881" s="1"/>
      <c r="AAO1881" s="1"/>
      <c r="AAP1881" s="1"/>
      <c r="AAQ1881" s="1"/>
      <c r="AAR1881" s="1"/>
      <c r="AAS1881" s="1"/>
      <c r="AAT1881" s="1"/>
      <c r="AAU1881" s="1"/>
      <c r="AAV1881" s="1"/>
      <c r="AAW1881" s="1"/>
      <c r="AAX1881" s="1"/>
      <c r="AAY1881" s="1"/>
      <c r="AAZ1881" s="1"/>
      <c r="ABA1881" s="1"/>
      <c r="ABB1881" s="1"/>
      <c r="ABC1881" s="1"/>
      <c r="ABD1881" s="1"/>
      <c r="ABE1881" s="1"/>
      <c r="ABF1881" s="1"/>
      <c r="ABG1881" s="1"/>
      <c r="ABH1881" s="1"/>
      <c r="ABI1881" s="1"/>
      <c r="ABJ1881" s="1"/>
      <c r="ABK1881" s="1"/>
      <c r="ABL1881" s="1"/>
      <c r="ABM1881" s="1"/>
      <c r="ABN1881" s="1"/>
      <c r="ABO1881" s="1"/>
      <c r="ABP1881" s="1"/>
      <c r="ABQ1881" s="1"/>
      <c r="ABR1881" s="1"/>
      <c r="ABS1881" s="1"/>
      <c r="ABT1881" s="1"/>
      <c r="ABU1881" s="1"/>
      <c r="ABV1881" s="1"/>
      <c r="ABW1881" s="1"/>
      <c r="ABX1881" s="1"/>
      <c r="ABY1881" s="1"/>
      <c r="ABZ1881" s="1"/>
      <c r="ACA1881" s="1"/>
      <c r="ACB1881" s="1"/>
      <c r="ACC1881" s="1"/>
      <c r="ACD1881" s="1"/>
      <c r="ACE1881" s="1"/>
      <c r="ACF1881" s="1"/>
      <c r="ACG1881" s="1"/>
      <c r="ACH1881" s="1"/>
      <c r="ACI1881" s="1"/>
      <c r="ACJ1881" s="1"/>
      <c r="ACK1881" s="1"/>
      <c r="ACL1881" s="1"/>
      <c r="ACM1881" s="1"/>
      <c r="ACN1881" s="1"/>
      <c r="ACO1881" s="1"/>
      <c r="ACP1881" s="1"/>
      <c r="ACQ1881" s="1"/>
      <c r="ACR1881" s="1"/>
      <c r="ACS1881" s="1"/>
      <c r="ACT1881" s="1"/>
      <c r="ACU1881" s="1"/>
      <c r="ACV1881" s="1"/>
      <c r="ACW1881" s="1"/>
      <c r="ACX1881" s="1"/>
      <c r="ACY1881" s="1"/>
      <c r="ACZ1881" s="1"/>
      <c r="ADA1881" s="1"/>
      <c r="ADB1881" s="1"/>
      <c r="ADC1881" s="1"/>
      <c r="ADD1881" s="1"/>
      <c r="ADE1881" s="1"/>
      <c r="ADF1881" s="1"/>
      <c r="ADG1881" s="1"/>
      <c r="ADH1881" s="1"/>
      <c r="ADI1881" s="1"/>
      <c r="ADJ1881" s="1"/>
      <c r="ADK1881" s="1"/>
      <c r="ADL1881" s="1"/>
      <c r="ADM1881" s="1"/>
      <c r="ADN1881" s="1"/>
      <c r="ADO1881" s="1"/>
      <c r="ADP1881" s="1"/>
      <c r="ADQ1881" s="1"/>
      <c r="ADR1881" s="1"/>
      <c r="ADS1881" s="1"/>
      <c r="ADT1881" s="1"/>
      <c r="ADU1881" s="1"/>
      <c r="ADV1881" s="1"/>
      <c r="ADW1881" s="1"/>
      <c r="ADX1881" s="1"/>
      <c r="ADY1881" s="1"/>
      <c r="ADZ1881" s="1"/>
      <c r="AEA1881" s="1"/>
      <c r="AEB1881" s="1"/>
      <c r="AEC1881" s="1"/>
      <c r="AED1881" s="1"/>
      <c r="AEE1881" s="1"/>
      <c r="AEF1881" s="1"/>
      <c r="AEG1881" s="1"/>
      <c r="AEH1881" s="1"/>
      <c r="AEI1881" s="1"/>
      <c r="AEJ1881" s="1"/>
      <c r="AEK1881" s="1"/>
      <c r="AEL1881" s="1"/>
      <c r="AEM1881" s="1"/>
      <c r="AEN1881" s="1"/>
      <c r="AEO1881" s="1"/>
      <c r="AEP1881" s="1"/>
      <c r="AEQ1881" s="1"/>
      <c r="AER1881" s="1"/>
      <c r="AES1881" s="1"/>
      <c r="AET1881" s="1"/>
      <c r="AEU1881" s="1"/>
      <c r="AEV1881" s="1"/>
      <c r="AEW1881" s="1"/>
      <c r="AEX1881" s="1"/>
      <c r="AEY1881" s="1"/>
      <c r="AEZ1881" s="1"/>
      <c r="AFA1881" s="1"/>
      <c r="AFB1881" s="1"/>
      <c r="AFC1881" s="1"/>
      <c r="AFD1881" s="1"/>
      <c r="AFE1881" s="1"/>
      <c r="AFF1881" s="1"/>
      <c r="AFG1881" s="1"/>
      <c r="AFH1881" s="1"/>
      <c r="AFI1881" s="1"/>
      <c r="AFJ1881" s="1"/>
      <c r="AFK1881" s="1"/>
      <c r="AFL1881" s="1"/>
      <c r="AFM1881" s="1"/>
      <c r="AFN1881" s="1"/>
      <c r="AFO1881" s="1"/>
      <c r="AFP1881" s="1"/>
      <c r="AFQ1881" s="1"/>
      <c r="AFR1881" s="1"/>
      <c r="AFS1881" s="1"/>
      <c r="AFT1881" s="1"/>
      <c r="AFU1881" s="1"/>
      <c r="AFV1881" s="1"/>
      <c r="AFW1881" s="1"/>
      <c r="AFX1881" s="1"/>
      <c r="AFY1881" s="1"/>
      <c r="AFZ1881" s="1"/>
      <c r="AGA1881" s="1"/>
      <c r="AGB1881" s="1"/>
      <c r="AGC1881" s="1"/>
      <c r="AGD1881" s="1"/>
      <c r="AGE1881" s="1"/>
      <c r="AGF1881" s="1"/>
      <c r="AGG1881" s="1"/>
      <c r="AGH1881" s="1"/>
      <c r="AGI1881" s="1"/>
      <c r="AGJ1881" s="1"/>
      <c r="AGK1881" s="1"/>
      <c r="AGL1881" s="1"/>
      <c r="AGM1881" s="1"/>
      <c r="AGN1881" s="1"/>
      <c r="AGO1881" s="1"/>
      <c r="AGP1881" s="1"/>
      <c r="AGQ1881" s="1"/>
      <c r="AGR1881" s="1"/>
      <c r="AGS1881" s="1"/>
      <c r="AGT1881" s="1"/>
      <c r="AGU1881" s="1"/>
      <c r="AGV1881" s="1"/>
      <c r="AGW1881" s="1"/>
      <c r="AGX1881" s="1"/>
      <c r="AGY1881" s="1"/>
      <c r="AGZ1881" s="1"/>
      <c r="AHA1881" s="1"/>
      <c r="AHB1881" s="1"/>
      <c r="AHC1881" s="1"/>
      <c r="AHD1881" s="1"/>
      <c r="AHE1881" s="1"/>
      <c r="AHF1881" s="1"/>
      <c r="AHG1881" s="1"/>
      <c r="AHH1881" s="1"/>
      <c r="AHI1881" s="1"/>
      <c r="AHJ1881" s="1"/>
      <c r="AHK1881" s="1"/>
      <c r="AHL1881" s="1"/>
      <c r="AHM1881" s="1"/>
      <c r="AHN1881" s="1"/>
      <c r="AHO1881" s="1"/>
      <c r="AHP1881" s="1"/>
      <c r="AHQ1881" s="1"/>
      <c r="AHR1881" s="1"/>
      <c r="AHS1881" s="1"/>
      <c r="AHT1881" s="1"/>
      <c r="AHU1881" s="1"/>
      <c r="AHV1881" s="1"/>
      <c r="AHW1881" s="1"/>
      <c r="AHX1881" s="1"/>
      <c r="AHY1881" s="1"/>
      <c r="AHZ1881" s="1"/>
      <c r="AIA1881" s="1"/>
      <c r="AIB1881" s="1"/>
      <c r="AIC1881" s="1"/>
      <c r="AID1881" s="1"/>
      <c r="AIE1881" s="1"/>
      <c r="AIF1881" s="1"/>
      <c r="AIG1881" s="1"/>
      <c r="AIH1881" s="1"/>
      <c r="AII1881" s="1"/>
      <c r="AIJ1881" s="1"/>
      <c r="AIK1881" s="1"/>
      <c r="AIL1881" s="1"/>
      <c r="AIM1881" s="1"/>
      <c r="AIN1881" s="1"/>
      <c r="AIO1881" s="1"/>
      <c r="AIP1881" s="1"/>
      <c r="AIQ1881" s="1"/>
      <c r="AIR1881" s="1"/>
      <c r="AIS1881" s="1"/>
      <c r="AIT1881" s="1"/>
      <c r="AIU1881" s="1"/>
      <c r="AIV1881" s="1"/>
      <c r="AIW1881" s="1"/>
      <c r="AIX1881" s="1"/>
      <c r="AIY1881" s="1"/>
      <c r="AIZ1881" s="1"/>
      <c r="AJA1881" s="1"/>
      <c r="AJB1881" s="1"/>
      <c r="AJC1881" s="1"/>
      <c r="AJD1881" s="1"/>
      <c r="AJE1881" s="1"/>
      <c r="AJF1881" s="1"/>
      <c r="AJG1881" s="1"/>
      <c r="AJH1881" s="1"/>
      <c r="AJI1881" s="1"/>
      <c r="AJJ1881" s="1"/>
      <c r="AJK1881" s="1"/>
      <c r="AJL1881" s="1"/>
      <c r="AJM1881" s="1"/>
      <c r="AJN1881" s="1"/>
      <c r="AJO1881" s="1"/>
      <c r="AJP1881" s="1"/>
      <c r="AJQ1881" s="1"/>
      <c r="AJR1881" s="1"/>
      <c r="AJS1881" s="1"/>
      <c r="AJT1881" s="1"/>
      <c r="AJU1881" s="1"/>
      <c r="AJV1881" s="1"/>
      <c r="AJW1881" s="1"/>
      <c r="AJX1881" s="1"/>
      <c r="AJY1881" s="1"/>
      <c r="AJZ1881" s="1"/>
      <c r="AKA1881" s="1"/>
      <c r="AKB1881" s="1"/>
      <c r="AKC1881" s="1"/>
      <c r="AKD1881" s="1"/>
      <c r="AKE1881" s="1"/>
      <c r="AKF1881" s="1"/>
      <c r="AKG1881" s="1"/>
      <c r="AKH1881" s="1"/>
      <c r="AKI1881" s="1"/>
      <c r="AKJ1881" s="1"/>
      <c r="AKK1881" s="1"/>
      <c r="AKL1881" s="1"/>
      <c r="AKM1881" s="1"/>
      <c r="AKN1881" s="1"/>
      <c r="AKO1881" s="1"/>
      <c r="AKP1881" s="1"/>
      <c r="AKQ1881" s="1"/>
      <c r="AKR1881" s="1"/>
      <c r="AKS1881" s="1"/>
      <c r="AKT1881" s="1"/>
      <c r="AKU1881" s="1"/>
      <c r="AKV1881" s="1"/>
      <c r="AKW1881" s="1"/>
      <c r="AKX1881" s="1"/>
      <c r="AKY1881" s="1"/>
      <c r="AKZ1881" s="1"/>
      <c r="ALA1881" s="1"/>
      <c r="ALB1881" s="1"/>
      <c r="ALC1881" s="1"/>
      <c r="ALD1881" s="1"/>
      <c r="ALE1881" s="1"/>
      <c r="ALF1881" s="1"/>
      <c r="ALG1881" s="1"/>
      <c r="ALH1881" s="1"/>
      <c r="ALI1881" s="1"/>
      <c r="ALJ1881" s="1"/>
      <c r="ALK1881" s="1"/>
      <c r="ALL1881" s="1"/>
      <c r="ALM1881" s="1"/>
      <c r="ALN1881" s="1"/>
      <c r="ALO1881" s="1"/>
      <c r="ALP1881" s="1"/>
      <c r="ALQ1881" s="1"/>
      <c r="ALR1881" s="1"/>
      <c r="ALS1881" s="1"/>
      <c r="ALT1881" s="1"/>
      <c r="ALU1881" s="1"/>
      <c r="ALV1881" s="1"/>
      <c r="ALW1881" s="1"/>
      <c r="ALX1881" s="1"/>
      <c r="ALY1881" s="1"/>
      <c r="ALZ1881" s="1"/>
      <c r="AMA1881" s="1"/>
      <c r="AMB1881" s="1"/>
      <c r="AMC1881" s="1"/>
      <c r="AMD1881" s="1"/>
      <c r="AME1881" s="1"/>
      <c r="AMF1881" s="1"/>
      <c r="AMG1881" s="1"/>
      <c r="AMH1881" s="1"/>
      <c r="AMI1881" s="1"/>
      <c r="AMJ1881" s="1"/>
      <c r="AMK1881" s="1"/>
      <c r="AML1881" s="1"/>
      <c r="AMM1881" s="1"/>
      <c r="AMN1881" s="1"/>
      <c r="AMO1881" s="1"/>
      <c r="AMP1881" s="1"/>
      <c r="AMQ1881" s="1"/>
      <c r="AMR1881" s="1"/>
      <c r="AMS1881" s="1"/>
      <c r="AMT1881" s="1"/>
      <c r="AMU1881" s="1"/>
      <c r="AMV1881" s="1"/>
      <c r="AMW1881" s="1"/>
      <c r="AMX1881" s="1"/>
      <c r="AMY1881" s="1"/>
      <c r="AMZ1881" s="1"/>
      <c r="ANA1881" s="1"/>
      <c r="ANB1881" s="1"/>
      <c r="ANC1881" s="1"/>
      <c r="AND1881" s="1"/>
      <c r="ANE1881" s="1"/>
      <c r="ANF1881" s="1"/>
      <c r="ANG1881" s="1"/>
      <c r="ANH1881" s="1"/>
      <c r="ANI1881" s="1"/>
      <c r="ANJ1881" s="1"/>
      <c r="ANK1881" s="1"/>
      <c r="ANL1881" s="1"/>
      <c r="ANM1881" s="1"/>
      <c r="ANN1881" s="1"/>
      <c r="ANO1881" s="1"/>
      <c r="ANP1881" s="1"/>
      <c r="ANQ1881" s="1"/>
      <c r="ANR1881" s="1"/>
      <c r="ANS1881" s="1"/>
      <c r="ANT1881" s="1"/>
      <c r="ANU1881" s="1"/>
      <c r="ANV1881" s="1"/>
      <c r="ANW1881" s="1"/>
      <c r="ANX1881" s="1"/>
      <c r="ANY1881" s="1"/>
      <c r="ANZ1881" s="1"/>
      <c r="AOA1881" s="1"/>
      <c r="AOB1881" s="1"/>
      <c r="AOC1881" s="1"/>
      <c r="AOD1881" s="1"/>
      <c r="AOE1881" s="1"/>
      <c r="AOF1881" s="1"/>
      <c r="AOG1881" s="1"/>
      <c r="AOH1881" s="1"/>
      <c r="AOI1881" s="1"/>
      <c r="AOJ1881" s="1"/>
      <c r="AOK1881" s="1"/>
      <c r="AOL1881" s="1"/>
      <c r="AOM1881" s="1"/>
      <c r="AON1881" s="1"/>
      <c r="AOO1881" s="1"/>
      <c r="AOP1881" s="1"/>
      <c r="AOQ1881" s="1"/>
      <c r="AOR1881" s="1"/>
      <c r="AOS1881" s="1"/>
      <c r="AOT1881" s="1"/>
      <c r="AOU1881" s="1"/>
      <c r="AOV1881" s="1"/>
      <c r="AOW1881" s="1"/>
      <c r="AOX1881" s="1"/>
      <c r="AOY1881" s="1"/>
      <c r="AOZ1881" s="1"/>
      <c r="APA1881" s="1"/>
      <c r="APB1881" s="1"/>
      <c r="APC1881" s="1"/>
      <c r="APD1881" s="1"/>
      <c r="APE1881" s="1"/>
      <c r="APF1881" s="1"/>
      <c r="APG1881" s="1"/>
      <c r="APH1881" s="1"/>
      <c r="API1881" s="1"/>
      <c r="APJ1881" s="1"/>
      <c r="APK1881" s="1"/>
      <c r="APL1881" s="1"/>
      <c r="APM1881" s="1"/>
      <c r="APN1881" s="1"/>
      <c r="APO1881" s="1"/>
      <c r="APP1881" s="1"/>
      <c r="APQ1881" s="1"/>
      <c r="APR1881" s="1"/>
      <c r="APS1881" s="1"/>
      <c r="APT1881" s="1"/>
      <c r="APU1881" s="1"/>
      <c r="APV1881" s="1"/>
      <c r="APW1881" s="1"/>
      <c r="APX1881" s="1"/>
      <c r="APY1881" s="1"/>
      <c r="APZ1881" s="1"/>
      <c r="AQA1881" s="1"/>
      <c r="AQB1881" s="1"/>
      <c r="AQC1881" s="1"/>
      <c r="AQD1881" s="1"/>
      <c r="AQE1881" s="1"/>
      <c r="AQF1881" s="1"/>
      <c r="AQG1881" s="1"/>
      <c r="AQH1881" s="1"/>
      <c r="AQI1881" s="1"/>
      <c r="AQJ1881" s="1"/>
      <c r="AQK1881" s="1"/>
      <c r="AQL1881" s="1"/>
      <c r="AQM1881" s="1"/>
      <c r="AQN1881" s="1"/>
      <c r="AQO1881" s="1"/>
      <c r="AQP1881" s="1"/>
      <c r="AQQ1881" s="1"/>
      <c r="AQR1881" s="1"/>
      <c r="AQS1881" s="1"/>
      <c r="AQT1881" s="1"/>
      <c r="AQU1881" s="1"/>
      <c r="AQV1881" s="1"/>
      <c r="AQW1881" s="1"/>
      <c r="AQX1881" s="1"/>
      <c r="AQY1881" s="1"/>
      <c r="AQZ1881" s="1"/>
      <c r="ARA1881" s="1"/>
      <c r="ARB1881" s="1"/>
      <c r="ARC1881" s="1"/>
      <c r="ARD1881" s="1"/>
      <c r="ARE1881" s="1"/>
      <c r="ARF1881" s="1"/>
      <c r="ARG1881" s="1"/>
      <c r="ARH1881" s="1"/>
      <c r="ARI1881" s="1"/>
      <c r="ARJ1881" s="1"/>
      <c r="ARK1881" s="1"/>
      <c r="ARL1881" s="1"/>
      <c r="ARM1881" s="1"/>
      <c r="ARN1881" s="1"/>
      <c r="ARO1881" s="1"/>
      <c r="ARP1881" s="1"/>
      <c r="ARQ1881" s="1"/>
      <c r="ARR1881" s="1"/>
      <c r="ARS1881" s="1"/>
      <c r="ART1881" s="1"/>
      <c r="ARU1881" s="1"/>
      <c r="ARV1881" s="1"/>
      <c r="ARW1881" s="1"/>
      <c r="ARX1881" s="1"/>
      <c r="ARY1881" s="1"/>
      <c r="ARZ1881" s="1"/>
      <c r="ASA1881" s="1"/>
      <c r="ASB1881" s="1"/>
      <c r="ASC1881" s="1"/>
      <c r="ASD1881" s="1"/>
      <c r="ASE1881" s="1"/>
      <c r="ASF1881" s="1"/>
      <c r="ASG1881" s="1"/>
      <c r="ASH1881" s="1"/>
      <c r="ASI1881" s="1"/>
      <c r="ASJ1881" s="1"/>
      <c r="ASK1881" s="1"/>
      <c r="ASL1881" s="1"/>
      <c r="ASM1881" s="1"/>
      <c r="ASN1881" s="1"/>
      <c r="ASO1881" s="1"/>
      <c r="ASP1881" s="1"/>
      <c r="ASQ1881" s="1"/>
      <c r="ASR1881" s="1"/>
      <c r="ASS1881" s="1"/>
      <c r="AST1881" s="1"/>
      <c r="ASU1881" s="1"/>
      <c r="ASV1881" s="1"/>
      <c r="ASW1881" s="1"/>
      <c r="ASX1881" s="1"/>
      <c r="ASY1881" s="1"/>
      <c r="ASZ1881" s="1"/>
      <c r="ATA1881" s="1"/>
      <c r="ATB1881" s="1"/>
      <c r="ATC1881" s="1"/>
      <c r="ATD1881" s="1"/>
      <c r="ATE1881" s="1"/>
      <c r="ATF1881" s="1"/>
      <c r="ATG1881" s="1"/>
      <c r="ATH1881" s="1"/>
      <c r="ATI1881" s="1"/>
      <c r="ATJ1881" s="1"/>
      <c r="ATK1881" s="1"/>
      <c r="ATL1881" s="1"/>
      <c r="ATM1881" s="1"/>
      <c r="ATN1881" s="1"/>
      <c r="ATO1881" s="1"/>
      <c r="ATP1881" s="1"/>
      <c r="ATQ1881" s="1"/>
      <c r="ATR1881" s="1"/>
      <c r="ATS1881" s="1"/>
      <c r="ATT1881" s="1"/>
      <c r="ATU1881" s="1"/>
      <c r="ATV1881" s="1"/>
      <c r="ATW1881" s="1"/>
      <c r="ATX1881" s="1"/>
      <c r="ATY1881" s="1"/>
      <c r="ATZ1881" s="1"/>
      <c r="AUA1881" s="1"/>
      <c r="AUB1881" s="1"/>
      <c r="AUC1881" s="1"/>
      <c r="AUD1881" s="1"/>
      <c r="AUE1881" s="1"/>
      <c r="AUF1881" s="1"/>
      <c r="AUG1881" s="1"/>
      <c r="AUH1881" s="1"/>
      <c r="AUI1881" s="1"/>
      <c r="AUJ1881" s="1"/>
      <c r="AUK1881" s="1"/>
      <c r="AUL1881" s="1"/>
      <c r="AUM1881" s="1"/>
      <c r="AUN1881" s="1"/>
      <c r="AUO1881" s="1"/>
      <c r="AUP1881" s="1"/>
      <c r="AUQ1881" s="1"/>
      <c r="AUR1881" s="1"/>
      <c r="AUS1881" s="1"/>
      <c r="AUT1881" s="1"/>
      <c r="AUU1881" s="1"/>
      <c r="AUV1881" s="1"/>
      <c r="AUW1881" s="1"/>
      <c r="AUX1881" s="1"/>
      <c r="AUY1881" s="1"/>
      <c r="AUZ1881" s="1"/>
      <c r="AVA1881" s="1"/>
      <c r="AVB1881" s="1"/>
      <c r="AVC1881" s="1"/>
      <c r="AVD1881" s="1"/>
      <c r="AVE1881" s="1"/>
      <c r="AVF1881" s="1"/>
      <c r="AVG1881" s="1"/>
      <c r="AVH1881" s="1"/>
      <c r="AVI1881" s="1"/>
      <c r="AVJ1881" s="1"/>
      <c r="AVK1881" s="1"/>
      <c r="AVL1881" s="1"/>
      <c r="AVM1881" s="1"/>
      <c r="AVN1881" s="1"/>
      <c r="AVO1881" s="1"/>
      <c r="AVP1881" s="1"/>
      <c r="AVQ1881" s="1"/>
      <c r="AVR1881" s="1"/>
      <c r="AVS1881" s="1"/>
      <c r="AVT1881" s="1"/>
      <c r="AVU1881" s="1"/>
      <c r="AVV1881" s="1"/>
      <c r="AVW1881" s="1"/>
      <c r="AVX1881" s="1"/>
      <c r="AVY1881" s="1"/>
      <c r="AVZ1881" s="1"/>
      <c r="AWA1881" s="1"/>
      <c r="AWB1881" s="1"/>
      <c r="AWC1881" s="1"/>
      <c r="AWD1881" s="1"/>
      <c r="AWE1881" s="1"/>
      <c r="AWF1881" s="1"/>
      <c r="AWG1881" s="1"/>
      <c r="AWH1881" s="1"/>
      <c r="AWI1881" s="1"/>
      <c r="AWJ1881" s="1"/>
      <c r="AWK1881" s="1"/>
      <c r="AWL1881" s="1"/>
      <c r="AWM1881" s="1"/>
      <c r="AWN1881" s="1"/>
      <c r="AWO1881" s="1"/>
      <c r="AWP1881" s="1"/>
      <c r="AWQ1881" s="1"/>
      <c r="AWR1881" s="1"/>
      <c r="AWS1881" s="1"/>
      <c r="AWT1881" s="1"/>
      <c r="AWU1881" s="1"/>
      <c r="AWV1881" s="1"/>
      <c r="AWW1881" s="1"/>
      <c r="AWX1881" s="1"/>
      <c r="AWY1881" s="1"/>
      <c r="AWZ1881" s="1"/>
      <c r="AXA1881" s="1"/>
      <c r="AXB1881" s="1"/>
      <c r="AXC1881" s="1"/>
      <c r="AXD1881" s="1"/>
      <c r="AXE1881" s="1"/>
      <c r="AXF1881" s="1"/>
      <c r="AXG1881" s="1"/>
      <c r="AXH1881" s="1"/>
      <c r="AXI1881" s="1"/>
      <c r="AXJ1881" s="1"/>
      <c r="AXK1881" s="1"/>
      <c r="AXL1881" s="1"/>
      <c r="AXM1881" s="1"/>
      <c r="AXN1881" s="1"/>
      <c r="AXO1881" s="1"/>
      <c r="AXP1881" s="1"/>
      <c r="AXQ1881" s="1"/>
      <c r="AXR1881" s="1"/>
      <c r="AXS1881" s="1"/>
      <c r="AXT1881" s="1"/>
      <c r="AXU1881" s="1"/>
      <c r="AXV1881" s="1"/>
      <c r="AXW1881" s="1"/>
      <c r="AXX1881" s="1"/>
      <c r="AXY1881" s="1"/>
      <c r="AXZ1881" s="1"/>
      <c r="AYA1881" s="1"/>
      <c r="AYB1881" s="1"/>
      <c r="AYC1881" s="1"/>
      <c r="AYD1881" s="1"/>
      <c r="AYE1881" s="1"/>
      <c r="AYF1881" s="1"/>
      <c r="AYG1881" s="1"/>
      <c r="AYH1881" s="1"/>
      <c r="AYI1881" s="1"/>
      <c r="AYJ1881" s="1"/>
      <c r="AYK1881" s="1"/>
      <c r="AYL1881" s="1"/>
      <c r="AYM1881" s="1"/>
      <c r="AYN1881" s="1"/>
      <c r="AYO1881" s="1"/>
      <c r="AYP1881" s="1"/>
      <c r="AYQ1881" s="1"/>
      <c r="AYR1881" s="1"/>
      <c r="AYS1881" s="1"/>
      <c r="AYT1881" s="1"/>
      <c r="AYU1881" s="1"/>
      <c r="AYV1881" s="1"/>
      <c r="AYW1881" s="1"/>
      <c r="AYX1881" s="1"/>
      <c r="AYY1881" s="1"/>
      <c r="AYZ1881" s="1"/>
      <c r="AZA1881" s="1"/>
      <c r="AZB1881" s="1"/>
      <c r="AZC1881" s="1"/>
      <c r="AZD1881" s="1"/>
      <c r="AZE1881" s="1"/>
      <c r="AZF1881" s="1"/>
      <c r="AZG1881" s="1"/>
      <c r="AZH1881" s="1"/>
      <c r="AZI1881" s="1"/>
      <c r="AZJ1881" s="1"/>
      <c r="AZK1881" s="1"/>
      <c r="AZL1881" s="1"/>
      <c r="AZM1881" s="1"/>
      <c r="AZN1881" s="1"/>
      <c r="AZO1881" s="1"/>
      <c r="AZP1881" s="1"/>
      <c r="AZQ1881" s="1"/>
      <c r="AZR1881" s="1"/>
      <c r="AZS1881" s="1"/>
      <c r="AZT1881" s="1"/>
      <c r="AZU1881" s="1"/>
      <c r="AZV1881" s="1"/>
      <c r="AZW1881" s="1"/>
      <c r="AZX1881" s="1"/>
      <c r="AZY1881" s="1"/>
      <c r="AZZ1881" s="1"/>
      <c r="BAA1881" s="1"/>
      <c r="BAB1881" s="1"/>
      <c r="BAC1881" s="1"/>
      <c r="BAD1881" s="1"/>
      <c r="BAE1881" s="1"/>
      <c r="BAF1881" s="1"/>
      <c r="BAG1881" s="1"/>
      <c r="BAH1881" s="1"/>
      <c r="BAI1881" s="1"/>
      <c r="BAJ1881" s="1"/>
      <c r="BAK1881" s="1"/>
      <c r="BAL1881" s="1"/>
      <c r="BAM1881" s="1"/>
      <c r="BAN1881" s="1"/>
      <c r="BAO1881" s="1"/>
      <c r="BAP1881" s="1"/>
      <c r="BAQ1881" s="1"/>
      <c r="BAR1881" s="1"/>
      <c r="BAS1881" s="1"/>
      <c r="BAT1881" s="1"/>
      <c r="BAU1881" s="1"/>
      <c r="BAV1881" s="1"/>
      <c r="BAW1881" s="1"/>
      <c r="BAX1881" s="1"/>
      <c r="BAY1881" s="1"/>
      <c r="BAZ1881" s="1"/>
      <c r="BBA1881" s="1"/>
      <c r="BBB1881" s="1"/>
      <c r="BBC1881" s="1"/>
      <c r="BBD1881" s="1"/>
      <c r="BBE1881" s="1"/>
      <c r="BBF1881" s="1"/>
      <c r="BBG1881" s="1"/>
      <c r="BBH1881" s="1"/>
      <c r="BBI1881" s="1"/>
      <c r="BBJ1881" s="1"/>
      <c r="BBK1881" s="1"/>
      <c r="BBL1881" s="1"/>
      <c r="BBM1881" s="1"/>
      <c r="BBN1881" s="1"/>
      <c r="BBO1881" s="1"/>
      <c r="BBP1881" s="1"/>
      <c r="BBQ1881" s="1"/>
      <c r="BBR1881" s="1"/>
      <c r="BBS1881" s="1"/>
      <c r="BBT1881" s="1"/>
      <c r="BBU1881" s="1"/>
      <c r="BBV1881" s="1"/>
      <c r="BBW1881" s="1"/>
      <c r="BBX1881" s="1"/>
      <c r="BBY1881" s="1"/>
      <c r="BBZ1881" s="1"/>
      <c r="BCA1881" s="1"/>
      <c r="BCB1881" s="1"/>
      <c r="BCC1881" s="1"/>
      <c r="BCD1881" s="1"/>
      <c r="BCE1881" s="1"/>
      <c r="BCF1881" s="1"/>
      <c r="BCG1881" s="1"/>
      <c r="BCH1881" s="1"/>
      <c r="BCI1881" s="1"/>
      <c r="BCJ1881" s="1"/>
      <c r="BCK1881" s="1"/>
      <c r="BCL1881" s="1"/>
      <c r="BCM1881" s="1"/>
      <c r="BCN1881" s="1"/>
      <c r="BCO1881" s="1"/>
      <c r="BCP1881" s="1"/>
      <c r="BCQ1881" s="1"/>
      <c r="BCR1881" s="1"/>
      <c r="BCS1881" s="1"/>
      <c r="BCT1881" s="1"/>
      <c r="BCU1881" s="1"/>
      <c r="BCV1881" s="1"/>
      <c r="BCW1881" s="1"/>
      <c r="BCX1881" s="1"/>
      <c r="BCY1881" s="1"/>
      <c r="BCZ1881" s="1"/>
      <c r="BDA1881" s="1"/>
      <c r="BDB1881" s="1"/>
      <c r="BDC1881" s="1"/>
      <c r="BDD1881" s="1"/>
      <c r="BDE1881" s="1"/>
      <c r="BDF1881" s="1"/>
      <c r="BDG1881" s="1"/>
      <c r="BDH1881" s="1"/>
      <c r="BDI1881" s="1"/>
      <c r="BDJ1881" s="1"/>
      <c r="BDK1881" s="1"/>
      <c r="BDL1881" s="1"/>
      <c r="BDM1881" s="1"/>
      <c r="BDN1881" s="1"/>
      <c r="BDO1881" s="1"/>
      <c r="BDP1881" s="1"/>
      <c r="BDQ1881" s="1"/>
      <c r="BDR1881" s="1"/>
      <c r="BDS1881" s="1"/>
      <c r="BDT1881" s="1"/>
      <c r="BDU1881" s="1"/>
      <c r="BDV1881" s="1"/>
      <c r="BDW1881" s="1"/>
      <c r="BDX1881" s="1"/>
      <c r="BDY1881" s="1"/>
      <c r="BDZ1881" s="1"/>
      <c r="BEA1881" s="1"/>
      <c r="BEB1881" s="1"/>
      <c r="BEC1881" s="1"/>
      <c r="BED1881" s="1"/>
      <c r="BEE1881" s="1"/>
      <c r="BEF1881" s="1"/>
      <c r="BEG1881" s="1"/>
      <c r="BEH1881" s="1"/>
      <c r="BEI1881" s="1"/>
      <c r="BEJ1881" s="1"/>
      <c r="BEK1881" s="1"/>
      <c r="BEL1881" s="1"/>
      <c r="BEM1881" s="1"/>
      <c r="BEN1881" s="1"/>
      <c r="BEO1881" s="1"/>
      <c r="BEP1881" s="1"/>
      <c r="BEQ1881" s="1"/>
      <c r="BER1881" s="1"/>
      <c r="BES1881" s="1"/>
      <c r="BET1881" s="1"/>
      <c r="BEU1881" s="1"/>
      <c r="BEV1881" s="1"/>
      <c r="BEW1881" s="1"/>
      <c r="BEX1881" s="1"/>
      <c r="BEY1881" s="1"/>
      <c r="BEZ1881" s="1"/>
      <c r="BFA1881" s="1"/>
      <c r="BFB1881" s="1"/>
      <c r="BFC1881" s="1"/>
      <c r="BFD1881" s="1"/>
      <c r="BFE1881" s="1"/>
      <c r="BFF1881" s="1"/>
      <c r="BFG1881" s="1"/>
      <c r="BFH1881" s="1"/>
      <c r="BFI1881" s="1"/>
      <c r="BFJ1881" s="1"/>
      <c r="BFK1881" s="1"/>
      <c r="BFL1881" s="1"/>
      <c r="BFM1881" s="1"/>
      <c r="BFN1881" s="1"/>
      <c r="BFO1881" s="1"/>
      <c r="BFP1881" s="1"/>
      <c r="BFQ1881" s="1"/>
      <c r="BFR1881" s="1"/>
      <c r="BFS1881" s="1"/>
      <c r="BFT1881" s="1"/>
      <c r="BFU1881" s="1"/>
      <c r="BFV1881" s="1"/>
      <c r="BFW1881" s="1"/>
      <c r="BFX1881" s="1"/>
      <c r="BFY1881" s="1"/>
      <c r="BFZ1881" s="1"/>
      <c r="BGA1881" s="1"/>
      <c r="BGB1881" s="1"/>
      <c r="BGC1881" s="1"/>
      <c r="BGD1881" s="1"/>
      <c r="BGE1881" s="1"/>
      <c r="BGF1881" s="1"/>
      <c r="BGG1881" s="1"/>
      <c r="BGH1881" s="1"/>
      <c r="BGI1881" s="1"/>
      <c r="BGJ1881" s="1"/>
      <c r="BGK1881" s="1"/>
      <c r="BGL1881" s="1"/>
      <c r="BGM1881" s="1"/>
      <c r="BGN1881" s="1"/>
      <c r="BGO1881" s="1"/>
      <c r="BGP1881" s="1"/>
      <c r="BGQ1881" s="1"/>
      <c r="BGR1881" s="1"/>
      <c r="BGS1881" s="1"/>
      <c r="BGT1881" s="1"/>
      <c r="BGU1881" s="1"/>
      <c r="BGV1881" s="1"/>
      <c r="BGW1881" s="1"/>
      <c r="BGX1881" s="1"/>
      <c r="BGY1881" s="1"/>
      <c r="BGZ1881" s="1"/>
      <c r="BHA1881" s="1"/>
      <c r="BHB1881" s="1"/>
      <c r="BHC1881" s="1"/>
      <c r="BHD1881" s="1"/>
      <c r="BHE1881" s="1"/>
      <c r="BHF1881" s="1"/>
      <c r="BHG1881" s="1"/>
      <c r="BHH1881" s="1"/>
      <c r="BHI1881" s="1"/>
      <c r="BHJ1881" s="1"/>
      <c r="BHK1881" s="1"/>
      <c r="BHL1881" s="1"/>
      <c r="BHM1881" s="1"/>
      <c r="BHN1881" s="1"/>
      <c r="BHO1881" s="1"/>
      <c r="BHP1881" s="1"/>
      <c r="BHQ1881" s="1"/>
      <c r="BHR1881" s="1"/>
      <c r="BHS1881" s="1"/>
      <c r="BHT1881" s="1"/>
      <c r="BHU1881" s="1"/>
      <c r="BHV1881" s="1"/>
      <c r="BHW1881" s="1"/>
      <c r="BHX1881" s="1"/>
      <c r="BHY1881" s="1"/>
      <c r="BHZ1881" s="1"/>
      <c r="BIA1881" s="1"/>
      <c r="BIB1881" s="1"/>
      <c r="BIC1881" s="1"/>
      <c r="BID1881" s="1"/>
      <c r="BIE1881" s="1"/>
      <c r="BIF1881" s="1"/>
      <c r="BIG1881" s="1"/>
      <c r="BIH1881" s="1"/>
      <c r="BII1881" s="1"/>
      <c r="BIJ1881" s="1"/>
      <c r="BIK1881" s="1"/>
      <c r="BIL1881" s="1"/>
      <c r="BIM1881" s="1"/>
      <c r="BIN1881" s="1"/>
      <c r="BIO1881" s="1"/>
      <c r="BIP1881" s="1"/>
      <c r="BIQ1881" s="1"/>
      <c r="BIR1881" s="1"/>
      <c r="BIS1881" s="1"/>
      <c r="BIT1881" s="1"/>
      <c r="BIU1881" s="1"/>
      <c r="BIV1881" s="1"/>
      <c r="BIW1881" s="1"/>
      <c r="BIX1881" s="1"/>
      <c r="BIY1881" s="1"/>
      <c r="BIZ1881" s="1"/>
      <c r="BJA1881" s="1"/>
      <c r="BJB1881" s="1"/>
      <c r="BJC1881" s="1"/>
      <c r="BJD1881" s="1"/>
      <c r="BJE1881" s="1"/>
      <c r="BJF1881" s="1"/>
      <c r="BJG1881" s="1"/>
      <c r="BJH1881" s="1"/>
      <c r="BJI1881" s="1"/>
      <c r="BJJ1881" s="1"/>
      <c r="BJK1881" s="1"/>
      <c r="BJL1881" s="1"/>
      <c r="BJM1881" s="1"/>
      <c r="BJN1881" s="1"/>
      <c r="BJO1881" s="1"/>
      <c r="BJP1881" s="1"/>
      <c r="BJQ1881" s="1"/>
      <c r="BJR1881" s="1"/>
      <c r="BJS1881" s="1"/>
      <c r="BJT1881" s="1"/>
      <c r="BJU1881" s="1"/>
      <c r="BJV1881" s="1"/>
      <c r="BJW1881" s="1"/>
      <c r="BJX1881" s="1"/>
      <c r="BJY1881" s="1"/>
      <c r="BJZ1881" s="1"/>
      <c r="BKA1881" s="1"/>
      <c r="BKB1881" s="1"/>
      <c r="BKC1881" s="1"/>
      <c r="BKD1881" s="1"/>
      <c r="BKE1881" s="1"/>
      <c r="BKF1881" s="1"/>
      <c r="BKG1881" s="1"/>
      <c r="BKH1881" s="1"/>
      <c r="BKI1881" s="1"/>
      <c r="BKJ1881" s="1"/>
      <c r="BKK1881" s="1"/>
      <c r="BKL1881" s="1"/>
      <c r="BKM1881" s="1"/>
      <c r="BKN1881" s="1"/>
      <c r="BKO1881" s="1"/>
      <c r="BKP1881" s="1"/>
      <c r="BKQ1881" s="1"/>
      <c r="BKR1881" s="1"/>
      <c r="BKS1881" s="1"/>
      <c r="BKT1881" s="1"/>
      <c r="BKU1881" s="1"/>
      <c r="BKV1881" s="1"/>
      <c r="BKW1881" s="1"/>
      <c r="BKX1881" s="1"/>
      <c r="BKY1881" s="1"/>
      <c r="BKZ1881" s="1"/>
      <c r="BLA1881" s="1"/>
      <c r="BLB1881" s="1"/>
      <c r="BLC1881" s="1"/>
      <c r="BLD1881" s="1"/>
      <c r="BLE1881" s="1"/>
      <c r="BLF1881" s="1"/>
      <c r="BLG1881" s="1"/>
      <c r="BLH1881" s="1"/>
      <c r="BLI1881" s="1"/>
      <c r="BLJ1881" s="1"/>
      <c r="BLK1881" s="1"/>
      <c r="BLL1881" s="1"/>
      <c r="BLM1881" s="1"/>
      <c r="BLN1881" s="1"/>
      <c r="BLO1881" s="1"/>
      <c r="BLP1881" s="1"/>
      <c r="BLQ1881" s="1"/>
      <c r="BLR1881" s="1"/>
      <c r="BLS1881" s="1"/>
      <c r="BLT1881" s="1"/>
      <c r="BLU1881" s="1"/>
      <c r="BLV1881" s="1"/>
      <c r="BLW1881" s="1"/>
      <c r="BLX1881" s="1"/>
      <c r="BLY1881" s="1"/>
      <c r="BLZ1881" s="1"/>
      <c r="BMA1881" s="1"/>
      <c r="BMB1881" s="1"/>
      <c r="BMC1881" s="1"/>
      <c r="BMD1881" s="1"/>
      <c r="BME1881" s="1"/>
      <c r="BMF1881" s="1"/>
      <c r="BMG1881" s="1"/>
      <c r="BMH1881" s="1"/>
      <c r="BMI1881" s="1"/>
      <c r="BMJ1881" s="1"/>
      <c r="BMK1881" s="1"/>
      <c r="BML1881" s="1"/>
      <c r="BMM1881" s="1"/>
      <c r="BMN1881" s="1"/>
      <c r="BMO1881" s="1"/>
      <c r="BMP1881" s="1"/>
      <c r="BMQ1881" s="1"/>
      <c r="BMR1881" s="1"/>
      <c r="BMS1881" s="1"/>
      <c r="BMT1881" s="1"/>
      <c r="BMU1881" s="1"/>
      <c r="BMV1881" s="1"/>
      <c r="BMW1881" s="1"/>
      <c r="BMX1881" s="1"/>
      <c r="BMY1881" s="1"/>
      <c r="BMZ1881" s="1"/>
      <c r="BNA1881" s="1"/>
      <c r="BNB1881" s="1"/>
      <c r="BNC1881" s="1"/>
      <c r="BND1881" s="1"/>
      <c r="BNE1881" s="1"/>
      <c r="BNF1881" s="1"/>
      <c r="BNG1881" s="1"/>
      <c r="BNH1881" s="1"/>
      <c r="BNI1881" s="1"/>
      <c r="BNJ1881" s="1"/>
      <c r="BNK1881" s="1"/>
      <c r="BNL1881" s="1"/>
      <c r="BNM1881" s="1"/>
      <c r="BNN1881" s="1"/>
      <c r="BNO1881" s="1"/>
      <c r="BNP1881" s="1"/>
      <c r="BNQ1881" s="1"/>
      <c r="BNR1881" s="1"/>
      <c r="BNS1881" s="1"/>
      <c r="BNT1881" s="1"/>
      <c r="BNU1881" s="1"/>
      <c r="BNV1881" s="1"/>
      <c r="BNW1881" s="1"/>
      <c r="BNX1881" s="1"/>
      <c r="BNY1881" s="1"/>
      <c r="BNZ1881" s="1"/>
      <c r="BOA1881" s="1"/>
      <c r="BOB1881" s="1"/>
      <c r="BOC1881" s="1"/>
      <c r="BOD1881" s="1"/>
      <c r="BOE1881" s="1"/>
      <c r="BOF1881" s="1"/>
      <c r="BOG1881" s="1"/>
      <c r="BOH1881" s="1"/>
      <c r="BOI1881" s="1"/>
      <c r="BOJ1881" s="1"/>
      <c r="BOK1881" s="1"/>
      <c r="BOL1881" s="1"/>
      <c r="BOM1881" s="1"/>
      <c r="BON1881" s="1"/>
      <c r="BOO1881" s="1"/>
      <c r="BOP1881" s="1"/>
      <c r="BOQ1881" s="1"/>
      <c r="BOR1881" s="1"/>
      <c r="BOS1881" s="1"/>
      <c r="BOT1881" s="1"/>
      <c r="BOU1881" s="1"/>
      <c r="BOV1881" s="1"/>
      <c r="BOW1881" s="1"/>
      <c r="BOX1881" s="1"/>
      <c r="BOY1881" s="1"/>
      <c r="BOZ1881" s="1"/>
      <c r="BPA1881" s="1"/>
      <c r="BPB1881" s="1"/>
      <c r="BPC1881" s="1"/>
      <c r="BPD1881" s="1"/>
      <c r="BPE1881" s="1"/>
      <c r="BPF1881" s="1"/>
      <c r="BPG1881" s="1"/>
      <c r="BPH1881" s="1"/>
      <c r="BPI1881" s="1"/>
      <c r="BPJ1881" s="1"/>
      <c r="BPK1881" s="1"/>
      <c r="BPL1881" s="1"/>
      <c r="BPM1881" s="1"/>
      <c r="BPN1881" s="1"/>
      <c r="BPO1881" s="1"/>
      <c r="BPP1881" s="1"/>
      <c r="BPQ1881" s="1"/>
      <c r="BPR1881" s="1"/>
      <c r="BPS1881" s="1"/>
      <c r="BPT1881" s="1"/>
      <c r="BPU1881" s="1"/>
      <c r="BPV1881" s="1"/>
      <c r="BPW1881" s="1"/>
      <c r="BPX1881" s="1"/>
      <c r="BPY1881" s="1"/>
      <c r="BPZ1881" s="1"/>
      <c r="BQA1881" s="1"/>
      <c r="BQB1881" s="1"/>
      <c r="BQC1881" s="1"/>
      <c r="BQD1881" s="1"/>
      <c r="BQE1881" s="1"/>
      <c r="BQF1881" s="1"/>
      <c r="BQG1881" s="1"/>
      <c r="BQH1881" s="1"/>
      <c r="BQI1881" s="1"/>
      <c r="BQJ1881" s="1"/>
      <c r="BQK1881" s="1"/>
      <c r="BQL1881" s="1"/>
      <c r="BQM1881" s="1"/>
      <c r="BQN1881" s="1"/>
      <c r="BQO1881" s="1"/>
      <c r="BQP1881" s="1"/>
      <c r="BQQ1881" s="1"/>
      <c r="BQR1881" s="1"/>
      <c r="BQS1881" s="1"/>
      <c r="BQT1881" s="1"/>
      <c r="BQU1881" s="1"/>
      <c r="BQV1881" s="1"/>
      <c r="BQW1881" s="1"/>
      <c r="BQX1881" s="1"/>
      <c r="BQY1881" s="1"/>
      <c r="BQZ1881" s="1"/>
      <c r="BRA1881" s="1"/>
      <c r="BRB1881" s="1"/>
      <c r="BRC1881" s="1"/>
      <c r="BRD1881" s="1"/>
      <c r="BRE1881" s="1"/>
      <c r="BRF1881" s="1"/>
      <c r="BRG1881" s="1"/>
      <c r="BRH1881" s="1"/>
      <c r="BRI1881" s="1"/>
      <c r="BRJ1881" s="1"/>
      <c r="BRK1881" s="1"/>
      <c r="BRL1881" s="1"/>
      <c r="BRM1881" s="1"/>
      <c r="BRN1881" s="1"/>
      <c r="BRO1881" s="1"/>
      <c r="BRP1881" s="1"/>
      <c r="BRQ1881" s="1"/>
      <c r="BRR1881" s="1"/>
      <c r="BRS1881" s="1"/>
      <c r="BRT1881" s="1"/>
      <c r="BRU1881" s="1"/>
      <c r="BRV1881" s="1"/>
      <c r="BRW1881" s="1"/>
      <c r="BRX1881" s="1"/>
      <c r="BRY1881" s="1"/>
      <c r="BRZ1881" s="1"/>
      <c r="BSA1881" s="1"/>
      <c r="BSB1881" s="1"/>
      <c r="BSC1881" s="1"/>
      <c r="BSD1881" s="1"/>
      <c r="BSE1881" s="1"/>
      <c r="BSF1881" s="1"/>
      <c r="BSG1881" s="1"/>
      <c r="BSH1881" s="1"/>
      <c r="BSI1881" s="1"/>
      <c r="BSJ1881" s="1"/>
      <c r="BSK1881" s="1"/>
      <c r="BSL1881" s="1"/>
      <c r="BSM1881" s="1"/>
      <c r="BSN1881" s="1"/>
      <c r="BSO1881" s="1"/>
      <c r="BSP1881" s="1"/>
      <c r="BSQ1881" s="1"/>
      <c r="BSR1881" s="1"/>
      <c r="BSS1881" s="1"/>
      <c r="BST1881" s="1"/>
      <c r="BSU1881" s="1"/>
      <c r="BSV1881" s="1"/>
      <c r="BSW1881" s="1"/>
      <c r="BSX1881" s="1"/>
      <c r="BSY1881" s="1"/>
      <c r="BSZ1881" s="1"/>
      <c r="BTA1881" s="1"/>
      <c r="BTB1881" s="1"/>
      <c r="BTC1881" s="1"/>
      <c r="BTD1881" s="1"/>
      <c r="BTE1881" s="1"/>
      <c r="BTF1881" s="1"/>
      <c r="BTG1881" s="1"/>
      <c r="BTH1881" s="1"/>
      <c r="BTI1881" s="1"/>
      <c r="BTJ1881" s="1"/>
      <c r="BTK1881" s="1"/>
      <c r="BTL1881" s="1"/>
      <c r="BTM1881" s="1"/>
      <c r="BTN1881" s="1"/>
      <c r="BTO1881" s="1"/>
      <c r="BTP1881" s="1"/>
      <c r="BTQ1881" s="1"/>
      <c r="BTR1881" s="1"/>
      <c r="BTS1881" s="1"/>
      <c r="BTT1881" s="1"/>
      <c r="BTU1881" s="1"/>
      <c r="BTV1881" s="1"/>
      <c r="BTW1881" s="1"/>
      <c r="BTX1881" s="1"/>
      <c r="BTY1881" s="1"/>
      <c r="BTZ1881" s="1"/>
      <c r="BUA1881" s="1"/>
      <c r="BUB1881" s="1"/>
      <c r="BUC1881" s="1"/>
      <c r="BUD1881" s="1"/>
      <c r="BUE1881" s="1"/>
      <c r="BUF1881" s="1"/>
      <c r="BUG1881" s="1"/>
      <c r="BUH1881" s="1"/>
      <c r="BUI1881" s="1"/>
      <c r="BUJ1881" s="1"/>
      <c r="BUK1881" s="1"/>
      <c r="BUL1881" s="1"/>
      <c r="BUM1881" s="1"/>
      <c r="BUN1881" s="1"/>
      <c r="BUO1881" s="1"/>
      <c r="BUP1881" s="1"/>
      <c r="BUQ1881" s="1"/>
      <c r="BUR1881" s="1"/>
      <c r="BUS1881" s="1"/>
      <c r="BUT1881" s="1"/>
      <c r="BUU1881" s="1"/>
      <c r="BUV1881" s="1"/>
      <c r="BUW1881" s="1"/>
      <c r="BUX1881" s="1"/>
      <c r="BUY1881" s="1"/>
      <c r="BUZ1881" s="1"/>
      <c r="BVA1881" s="1"/>
      <c r="BVB1881" s="1"/>
      <c r="BVC1881" s="1"/>
      <c r="BVD1881" s="1"/>
      <c r="BVE1881" s="1"/>
      <c r="BVF1881" s="1"/>
      <c r="BVG1881" s="1"/>
      <c r="BVH1881" s="1"/>
      <c r="BVI1881" s="1"/>
      <c r="BVJ1881" s="1"/>
      <c r="BVK1881" s="1"/>
      <c r="BVL1881" s="1"/>
      <c r="BVM1881" s="1"/>
      <c r="BVN1881" s="1"/>
      <c r="BVO1881" s="1"/>
      <c r="BVP1881" s="1"/>
      <c r="BVQ1881" s="1"/>
      <c r="BVR1881" s="1"/>
      <c r="BVS1881" s="1"/>
      <c r="BVT1881" s="1"/>
      <c r="BVU1881" s="1"/>
      <c r="BVV1881" s="1"/>
      <c r="BVW1881" s="1"/>
      <c r="BVX1881" s="1"/>
      <c r="BVY1881" s="1"/>
      <c r="BVZ1881" s="1"/>
      <c r="BWA1881" s="1"/>
      <c r="BWB1881" s="1"/>
      <c r="BWC1881" s="1"/>
      <c r="BWD1881" s="1"/>
      <c r="BWE1881" s="1"/>
      <c r="BWF1881" s="1"/>
      <c r="BWG1881" s="1"/>
      <c r="BWH1881" s="1"/>
      <c r="BWI1881" s="1"/>
      <c r="BWJ1881" s="1"/>
      <c r="BWK1881" s="1"/>
      <c r="BWL1881" s="1"/>
      <c r="BWM1881" s="1"/>
      <c r="BWN1881" s="1"/>
      <c r="BWO1881" s="1"/>
      <c r="BWP1881" s="1"/>
      <c r="BWQ1881" s="1"/>
      <c r="BWR1881" s="1"/>
      <c r="BWS1881" s="1"/>
      <c r="BWT1881" s="1"/>
      <c r="BWU1881" s="1"/>
      <c r="BWV1881" s="1"/>
      <c r="BWW1881" s="1"/>
      <c r="BWX1881" s="1"/>
      <c r="BWY1881" s="1"/>
      <c r="BWZ1881" s="1"/>
      <c r="BXA1881" s="1"/>
      <c r="BXB1881" s="1"/>
      <c r="BXC1881" s="1"/>
      <c r="BXD1881" s="1"/>
      <c r="BXE1881" s="1"/>
      <c r="BXF1881" s="1"/>
      <c r="BXG1881" s="1"/>
      <c r="BXH1881" s="1"/>
      <c r="BXI1881" s="1"/>
      <c r="BXJ1881" s="1"/>
      <c r="BXK1881" s="1"/>
      <c r="BXL1881" s="1"/>
      <c r="BXM1881" s="1"/>
      <c r="BXN1881" s="1"/>
      <c r="BXO1881" s="1"/>
      <c r="BXP1881" s="1"/>
      <c r="BXQ1881" s="1"/>
      <c r="BXR1881" s="1"/>
      <c r="BXS1881" s="1"/>
      <c r="BXT1881" s="1"/>
      <c r="BXU1881" s="1"/>
      <c r="BXV1881" s="1"/>
      <c r="BXW1881" s="1"/>
      <c r="BXX1881" s="1"/>
      <c r="BXY1881" s="1"/>
      <c r="BXZ1881" s="1"/>
      <c r="BYA1881" s="1"/>
      <c r="BYB1881" s="1"/>
      <c r="BYC1881" s="1"/>
      <c r="BYD1881" s="1"/>
      <c r="BYE1881" s="1"/>
      <c r="BYF1881" s="1"/>
      <c r="BYG1881" s="1"/>
      <c r="BYH1881" s="1"/>
      <c r="BYI1881" s="1"/>
      <c r="BYJ1881" s="1"/>
      <c r="BYK1881" s="1"/>
      <c r="BYL1881" s="1"/>
      <c r="BYM1881" s="1"/>
      <c r="BYN1881" s="1"/>
      <c r="BYO1881" s="1"/>
      <c r="BYP1881" s="1"/>
      <c r="BYQ1881" s="1"/>
      <c r="BYR1881" s="1"/>
      <c r="BYS1881" s="1"/>
      <c r="BYT1881" s="1"/>
      <c r="BYU1881" s="1"/>
      <c r="BYV1881" s="1"/>
      <c r="BYW1881" s="1"/>
      <c r="BYX1881" s="1"/>
      <c r="BYY1881" s="1"/>
      <c r="BYZ1881" s="1"/>
      <c r="BZA1881" s="1"/>
      <c r="BZB1881" s="1"/>
      <c r="BZC1881" s="1"/>
      <c r="BZD1881" s="1"/>
      <c r="BZE1881" s="1"/>
      <c r="BZF1881" s="1"/>
      <c r="BZG1881" s="1"/>
      <c r="BZH1881" s="1"/>
      <c r="BZI1881" s="1"/>
      <c r="BZJ1881" s="1"/>
      <c r="BZK1881" s="1"/>
      <c r="BZL1881" s="1"/>
      <c r="BZM1881" s="1"/>
      <c r="BZN1881" s="1"/>
      <c r="BZO1881" s="1"/>
      <c r="BZP1881" s="1"/>
      <c r="BZQ1881" s="1"/>
      <c r="BZR1881" s="1"/>
      <c r="BZS1881" s="1"/>
      <c r="BZT1881" s="1"/>
      <c r="BZU1881" s="1"/>
      <c r="BZV1881" s="1"/>
      <c r="BZW1881" s="1"/>
      <c r="BZX1881" s="1"/>
      <c r="BZY1881" s="1"/>
      <c r="BZZ1881" s="1"/>
      <c r="CAA1881" s="1"/>
      <c r="CAB1881" s="1"/>
      <c r="CAC1881" s="1"/>
      <c r="CAD1881" s="1"/>
      <c r="CAE1881" s="1"/>
      <c r="CAF1881" s="1"/>
      <c r="CAG1881" s="1"/>
      <c r="CAH1881" s="1"/>
      <c r="CAI1881" s="1"/>
      <c r="CAJ1881" s="1"/>
      <c r="CAK1881" s="1"/>
      <c r="CAL1881" s="1"/>
      <c r="CAM1881" s="1"/>
      <c r="CAN1881" s="1"/>
      <c r="CAO1881" s="1"/>
      <c r="CAP1881" s="1"/>
      <c r="CAQ1881" s="1"/>
      <c r="CAR1881" s="1"/>
      <c r="CAS1881" s="1"/>
      <c r="CAT1881" s="1"/>
      <c r="CAU1881" s="1"/>
      <c r="CAV1881" s="1"/>
      <c r="CAW1881" s="1"/>
      <c r="CAX1881" s="1"/>
      <c r="CAY1881" s="1"/>
      <c r="CAZ1881" s="1"/>
      <c r="CBA1881" s="1"/>
      <c r="CBB1881" s="1"/>
      <c r="CBC1881" s="1"/>
      <c r="CBD1881" s="1"/>
      <c r="CBE1881" s="1"/>
      <c r="CBF1881" s="1"/>
      <c r="CBG1881" s="1"/>
      <c r="CBH1881" s="1"/>
      <c r="CBI1881" s="1"/>
      <c r="CBJ1881" s="1"/>
      <c r="CBK1881" s="1"/>
      <c r="CBL1881" s="1"/>
      <c r="CBM1881" s="1"/>
      <c r="CBN1881" s="1"/>
      <c r="CBO1881" s="1"/>
      <c r="CBP1881" s="1"/>
      <c r="CBQ1881" s="1"/>
      <c r="CBR1881" s="1"/>
      <c r="CBS1881" s="1"/>
      <c r="CBT1881" s="1"/>
      <c r="CBU1881" s="1"/>
      <c r="CBV1881" s="1"/>
      <c r="CBW1881" s="1"/>
      <c r="CBX1881" s="1"/>
      <c r="CBY1881" s="1"/>
      <c r="CBZ1881" s="1"/>
      <c r="CCA1881" s="1"/>
      <c r="CCB1881" s="1"/>
      <c r="CCC1881" s="1"/>
      <c r="CCD1881" s="1"/>
      <c r="CCE1881" s="1"/>
      <c r="CCF1881" s="1"/>
      <c r="CCG1881" s="1"/>
      <c r="CCH1881" s="1"/>
      <c r="CCI1881" s="1"/>
      <c r="CCJ1881" s="1"/>
      <c r="CCK1881" s="1"/>
      <c r="CCL1881" s="1"/>
      <c r="CCM1881" s="1"/>
      <c r="CCN1881" s="1"/>
      <c r="CCO1881" s="1"/>
      <c r="CCP1881" s="1"/>
      <c r="CCQ1881" s="1"/>
      <c r="CCR1881" s="1"/>
      <c r="CCS1881" s="1"/>
      <c r="CCT1881" s="1"/>
      <c r="CCU1881" s="1"/>
      <c r="CCV1881" s="1"/>
      <c r="CCW1881" s="1"/>
      <c r="CCX1881" s="1"/>
      <c r="CCY1881" s="1"/>
      <c r="CCZ1881" s="1"/>
      <c r="CDA1881" s="1"/>
      <c r="CDB1881" s="1"/>
      <c r="CDC1881" s="1"/>
      <c r="CDD1881" s="1"/>
      <c r="CDE1881" s="1"/>
      <c r="CDF1881" s="1"/>
      <c r="CDG1881" s="1"/>
      <c r="CDH1881" s="1"/>
      <c r="CDI1881" s="1"/>
      <c r="CDJ1881" s="1"/>
      <c r="CDK1881" s="1"/>
      <c r="CDL1881" s="1"/>
      <c r="CDM1881" s="1"/>
      <c r="CDN1881" s="1"/>
      <c r="CDO1881" s="1"/>
      <c r="CDP1881" s="1"/>
      <c r="CDQ1881" s="1"/>
      <c r="CDR1881" s="1"/>
      <c r="CDS1881" s="1"/>
      <c r="CDT1881" s="1"/>
      <c r="CDU1881" s="1"/>
      <c r="CDV1881" s="1"/>
      <c r="CDW1881" s="1"/>
      <c r="CDX1881" s="1"/>
      <c r="CDY1881" s="1"/>
      <c r="CDZ1881" s="1"/>
      <c r="CEA1881" s="1"/>
      <c r="CEB1881" s="1"/>
      <c r="CEC1881" s="1"/>
      <c r="CED1881" s="1"/>
      <c r="CEE1881" s="1"/>
      <c r="CEF1881" s="1"/>
      <c r="CEG1881" s="1"/>
      <c r="CEH1881" s="1"/>
      <c r="CEI1881" s="1"/>
      <c r="CEJ1881" s="1"/>
      <c r="CEK1881" s="1"/>
      <c r="CEL1881" s="1"/>
      <c r="CEM1881" s="1"/>
      <c r="CEN1881" s="1"/>
      <c r="CEO1881" s="1"/>
      <c r="CEP1881" s="1"/>
      <c r="CEQ1881" s="1"/>
      <c r="CER1881" s="1"/>
      <c r="CES1881" s="1"/>
      <c r="CET1881" s="1"/>
      <c r="CEU1881" s="1"/>
      <c r="CEV1881" s="1"/>
      <c r="CEW1881" s="1"/>
      <c r="CEX1881" s="1"/>
      <c r="CEY1881" s="1"/>
      <c r="CEZ1881" s="1"/>
      <c r="CFA1881" s="1"/>
      <c r="CFB1881" s="1"/>
      <c r="CFC1881" s="1"/>
      <c r="CFD1881" s="1"/>
      <c r="CFE1881" s="1"/>
      <c r="CFF1881" s="1"/>
      <c r="CFG1881" s="1"/>
      <c r="CFH1881" s="1"/>
      <c r="CFI1881" s="1"/>
      <c r="CFJ1881" s="1"/>
      <c r="CFK1881" s="1"/>
      <c r="CFL1881" s="1"/>
      <c r="CFM1881" s="1"/>
      <c r="CFN1881" s="1"/>
      <c r="CFO1881" s="1"/>
      <c r="CFP1881" s="1"/>
      <c r="CFQ1881" s="1"/>
      <c r="CFR1881" s="1"/>
      <c r="CFS1881" s="1"/>
      <c r="CFT1881" s="1"/>
      <c r="CFU1881" s="1"/>
      <c r="CFV1881" s="1"/>
      <c r="CFW1881" s="1"/>
      <c r="CFX1881" s="1"/>
      <c r="CFY1881" s="1"/>
      <c r="CFZ1881" s="1"/>
      <c r="CGA1881" s="1"/>
      <c r="CGB1881" s="1"/>
      <c r="CGC1881" s="1"/>
      <c r="CGD1881" s="1"/>
      <c r="CGE1881" s="1"/>
      <c r="CGF1881" s="1"/>
      <c r="CGG1881" s="1"/>
      <c r="CGH1881" s="1"/>
      <c r="CGI1881" s="1"/>
      <c r="CGJ1881" s="1"/>
      <c r="CGK1881" s="1"/>
      <c r="CGL1881" s="1"/>
      <c r="CGM1881" s="1"/>
      <c r="CGN1881" s="1"/>
      <c r="CGO1881" s="1"/>
      <c r="CGP1881" s="1"/>
      <c r="CGQ1881" s="1"/>
      <c r="CGR1881" s="1"/>
      <c r="CGS1881" s="1"/>
      <c r="CGT1881" s="1"/>
      <c r="CGU1881" s="1"/>
      <c r="CGV1881" s="1"/>
      <c r="CGW1881" s="1"/>
      <c r="CGX1881" s="1"/>
      <c r="CGY1881" s="1"/>
      <c r="CGZ1881" s="1"/>
      <c r="CHA1881" s="1"/>
      <c r="CHB1881" s="1"/>
      <c r="CHC1881" s="1"/>
      <c r="CHD1881" s="1"/>
      <c r="CHE1881" s="1"/>
      <c r="CHF1881" s="1"/>
      <c r="CHG1881" s="1"/>
      <c r="CHH1881" s="1"/>
      <c r="CHI1881" s="1"/>
      <c r="CHJ1881" s="1"/>
      <c r="CHK1881" s="1"/>
      <c r="CHL1881" s="1"/>
      <c r="CHM1881" s="1"/>
      <c r="CHN1881" s="1"/>
      <c r="CHO1881" s="1"/>
      <c r="CHP1881" s="1"/>
      <c r="CHQ1881" s="1"/>
      <c r="CHR1881" s="1"/>
      <c r="CHS1881" s="1"/>
      <c r="CHT1881" s="1"/>
      <c r="CHU1881" s="1"/>
      <c r="CHV1881" s="1"/>
      <c r="CHW1881" s="1"/>
      <c r="CHX1881" s="1"/>
      <c r="CHY1881" s="1"/>
      <c r="CHZ1881" s="1"/>
      <c r="CIA1881" s="1"/>
      <c r="CIB1881" s="1"/>
      <c r="CIC1881" s="1"/>
      <c r="CID1881" s="1"/>
      <c r="CIE1881" s="1"/>
      <c r="CIF1881" s="1"/>
      <c r="CIG1881" s="1"/>
      <c r="CIH1881" s="1"/>
      <c r="CII1881" s="1"/>
      <c r="CIJ1881" s="1"/>
      <c r="CIK1881" s="1"/>
      <c r="CIL1881" s="1"/>
      <c r="CIM1881" s="1"/>
      <c r="CIN1881" s="1"/>
      <c r="CIO1881" s="1"/>
      <c r="CIP1881" s="1"/>
      <c r="CIQ1881" s="1"/>
      <c r="CIR1881" s="1"/>
      <c r="CIS1881" s="1"/>
      <c r="CIT1881" s="1"/>
      <c r="CIU1881" s="1"/>
      <c r="CIV1881" s="1"/>
      <c r="CIW1881" s="1"/>
      <c r="CIX1881" s="1"/>
      <c r="CIY1881" s="1"/>
      <c r="CIZ1881" s="1"/>
      <c r="CJA1881" s="1"/>
      <c r="CJB1881" s="1"/>
      <c r="CJC1881" s="1"/>
      <c r="CJD1881" s="1"/>
      <c r="CJE1881" s="1"/>
      <c r="CJF1881" s="1"/>
      <c r="CJG1881" s="1"/>
      <c r="CJH1881" s="1"/>
      <c r="CJI1881" s="1"/>
      <c r="CJJ1881" s="1"/>
      <c r="CJK1881" s="1"/>
      <c r="CJL1881" s="1"/>
      <c r="CJM1881" s="1"/>
      <c r="CJN1881" s="1"/>
      <c r="CJO1881" s="1"/>
      <c r="CJP1881" s="1"/>
      <c r="CJQ1881" s="1"/>
      <c r="CJR1881" s="1"/>
      <c r="CJS1881" s="1"/>
      <c r="CJT1881" s="1"/>
      <c r="CJU1881" s="1"/>
      <c r="CJV1881" s="1"/>
      <c r="CJW1881" s="1"/>
      <c r="CJX1881" s="1"/>
      <c r="CJY1881" s="1"/>
      <c r="CJZ1881" s="1"/>
      <c r="CKA1881" s="1"/>
      <c r="CKB1881" s="1"/>
      <c r="CKC1881" s="1"/>
      <c r="CKD1881" s="1"/>
      <c r="CKE1881" s="1"/>
      <c r="CKF1881" s="1"/>
      <c r="CKG1881" s="1"/>
      <c r="CKH1881" s="1"/>
      <c r="CKI1881" s="1"/>
      <c r="CKJ1881" s="1"/>
      <c r="CKK1881" s="1"/>
      <c r="CKL1881" s="1"/>
      <c r="CKM1881" s="1"/>
      <c r="CKN1881" s="1"/>
      <c r="CKO1881" s="1"/>
      <c r="CKP1881" s="1"/>
      <c r="CKQ1881" s="1"/>
      <c r="CKR1881" s="1"/>
      <c r="CKS1881" s="1"/>
      <c r="CKT1881" s="1"/>
      <c r="CKU1881" s="1"/>
      <c r="CKV1881" s="1"/>
      <c r="CKW1881" s="1"/>
      <c r="CKX1881" s="1"/>
      <c r="CKY1881" s="1"/>
      <c r="CKZ1881" s="1"/>
      <c r="CLA1881" s="1"/>
      <c r="CLB1881" s="1"/>
      <c r="CLC1881" s="1"/>
      <c r="CLD1881" s="1"/>
      <c r="CLE1881" s="1"/>
      <c r="CLF1881" s="1"/>
      <c r="CLG1881" s="1"/>
      <c r="CLH1881" s="1"/>
      <c r="CLI1881" s="1"/>
      <c r="CLJ1881" s="1"/>
      <c r="CLK1881" s="1"/>
      <c r="CLL1881" s="1"/>
      <c r="CLM1881" s="1"/>
      <c r="CLN1881" s="1"/>
      <c r="CLO1881" s="1"/>
      <c r="CLP1881" s="1"/>
      <c r="CLQ1881" s="1"/>
      <c r="CLR1881" s="1"/>
      <c r="CLS1881" s="1"/>
      <c r="CLT1881" s="1"/>
      <c r="CLU1881" s="1"/>
      <c r="CLV1881" s="1"/>
      <c r="CLW1881" s="1"/>
      <c r="CLX1881" s="1"/>
      <c r="CLY1881" s="1"/>
      <c r="CLZ1881" s="1"/>
      <c r="CMA1881" s="1"/>
      <c r="CMB1881" s="1"/>
      <c r="CMC1881" s="1"/>
      <c r="CMD1881" s="1"/>
      <c r="CME1881" s="1"/>
      <c r="CMF1881" s="1"/>
      <c r="CMG1881" s="1"/>
      <c r="CMH1881" s="1"/>
      <c r="CMI1881" s="1"/>
      <c r="CMJ1881" s="1"/>
      <c r="CMK1881" s="1"/>
      <c r="CML1881" s="1"/>
      <c r="CMM1881" s="1"/>
      <c r="CMN1881" s="1"/>
      <c r="CMO1881" s="1"/>
      <c r="CMP1881" s="1"/>
      <c r="CMQ1881" s="1"/>
      <c r="CMR1881" s="1"/>
      <c r="CMS1881" s="1"/>
      <c r="CMT1881" s="1"/>
      <c r="CMU1881" s="1"/>
      <c r="CMV1881" s="1"/>
      <c r="CMW1881" s="1"/>
      <c r="CMX1881" s="1"/>
      <c r="CMY1881" s="1"/>
      <c r="CMZ1881" s="1"/>
      <c r="CNA1881" s="1"/>
      <c r="CNB1881" s="1"/>
      <c r="CNC1881" s="1"/>
      <c r="CND1881" s="1"/>
      <c r="CNE1881" s="1"/>
      <c r="CNF1881" s="1"/>
      <c r="CNG1881" s="1"/>
      <c r="CNH1881" s="1"/>
      <c r="CNI1881" s="1"/>
      <c r="CNJ1881" s="1"/>
      <c r="CNK1881" s="1"/>
      <c r="CNL1881" s="1"/>
      <c r="CNM1881" s="1"/>
      <c r="CNN1881" s="1"/>
      <c r="CNO1881" s="1"/>
      <c r="CNP1881" s="1"/>
      <c r="CNQ1881" s="1"/>
      <c r="CNR1881" s="1"/>
      <c r="CNS1881" s="1"/>
      <c r="CNT1881" s="1"/>
      <c r="CNU1881" s="1"/>
      <c r="CNV1881" s="1"/>
      <c r="CNW1881" s="1"/>
      <c r="CNX1881" s="1"/>
      <c r="CNY1881" s="1"/>
      <c r="CNZ1881" s="1"/>
      <c r="COA1881" s="1"/>
      <c r="COB1881" s="1"/>
      <c r="COC1881" s="1"/>
      <c r="COD1881" s="1"/>
      <c r="COE1881" s="1"/>
      <c r="COF1881" s="1"/>
      <c r="COG1881" s="1"/>
      <c r="COH1881" s="1"/>
      <c r="COI1881" s="1"/>
      <c r="COJ1881" s="1"/>
      <c r="COK1881" s="1"/>
      <c r="COL1881" s="1"/>
      <c r="COM1881" s="1"/>
      <c r="CON1881" s="1"/>
      <c r="COO1881" s="1"/>
      <c r="COP1881" s="1"/>
      <c r="COQ1881" s="1"/>
      <c r="COR1881" s="1"/>
      <c r="COS1881" s="1"/>
      <c r="COT1881" s="1"/>
      <c r="COU1881" s="1"/>
      <c r="COV1881" s="1"/>
      <c r="COW1881" s="1"/>
      <c r="COX1881" s="1"/>
      <c r="COY1881" s="1"/>
      <c r="COZ1881" s="1"/>
      <c r="CPA1881" s="1"/>
      <c r="CPB1881" s="1"/>
      <c r="CPC1881" s="1"/>
      <c r="CPD1881" s="1"/>
      <c r="CPE1881" s="1"/>
      <c r="CPF1881" s="1"/>
      <c r="CPG1881" s="1"/>
      <c r="CPH1881" s="1"/>
      <c r="CPI1881" s="1"/>
      <c r="CPJ1881" s="1"/>
      <c r="CPK1881" s="1"/>
      <c r="CPL1881" s="1"/>
      <c r="CPM1881" s="1"/>
      <c r="CPN1881" s="1"/>
      <c r="CPO1881" s="1"/>
      <c r="CPP1881" s="1"/>
      <c r="CPQ1881" s="1"/>
      <c r="CPR1881" s="1"/>
      <c r="CPS1881" s="1"/>
      <c r="CPT1881" s="1"/>
      <c r="CPU1881" s="1"/>
      <c r="CPV1881" s="1"/>
      <c r="CPW1881" s="1"/>
      <c r="CPX1881" s="1"/>
      <c r="CPY1881" s="1"/>
      <c r="CPZ1881" s="1"/>
      <c r="CQA1881" s="1"/>
      <c r="CQB1881" s="1"/>
      <c r="CQC1881" s="1"/>
      <c r="CQD1881" s="1"/>
      <c r="CQE1881" s="1"/>
      <c r="CQF1881" s="1"/>
      <c r="CQG1881" s="1"/>
      <c r="CQH1881" s="1"/>
      <c r="CQI1881" s="1"/>
      <c r="CQJ1881" s="1"/>
      <c r="CQK1881" s="1"/>
      <c r="CQL1881" s="1"/>
      <c r="CQM1881" s="1"/>
      <c r="CQN1881" s="1"/>
      <c r="CQO1881" s="1"/>
      <c r="CQP1881" s="1"/>
      <c r="CQQ1881" s="1"/>
      <c r="CQR1881" s="1"/>
      <c r="CQS1881" s="1"/>
      <c r="CQT1881" s="1"/>
      <c r="CQU1881" s="1"/>
      <c r="CQV1881" s="1"/>
      <c r="CQW1881" s="1"/>
      <c r="CQX1881" s="1"/>
      <c r="CQY1881" s="1"/>
      <c r="CQZ1881" s="1"/>
      <c r="CRA1881" s="1"/>
      <c r="CRB1881" s="1"/>
      <c r="CRC1881" s="1"/>
      <c r="CRD1881" s="1"/>
      <c r="CRE1881" s="1"/>
      <c r="CRF1881" s="1"/>
      <c r="CRG1881" s="1"/>
      <c r="CRH1881" s="1"/>
      <c r="CRI1881" s="1"/>
      <c r="CRJ1881" s="1"/>
      <c r="CRK1881" s="1"/>
      <c r="CRL1881" s="1"/>
      <c r="CRM1881" s="1"/>
      <c r="CRN1881" s="1"/>
      <c r="CRO1881" s="1"/>
      <c r="CRP1881" s="1"/>
      <c r="CRQ1881" s="1"/>
      <c r="CRR1881" s="1"/>
      <c r="CRS1881" s="1"/>
      <c r="CRT1881" s="1"/>
      <c r="CRU1881" s="1"/>
      <c r="CRV1881" s="1"/>
      <c r="CRW1881" s="1"/>
      <c r="CRX1881" s="1"/>
      <c r="CRY1881" s="1"/>
      <c r="CRZ1881" s="1"/>
      <c r="CSA1881" s="1"/>
      <c r="CSB1881" s="1"/>
      <c r="CSC1881" s="1"/>
      <c r="CSD1881" s="1"/>
      <c r="CSE1881" s="1"/>
      <c r="CSF1881" s="1"/>
      <c r="CSG1881" s="1"/>
      <c r="CSH1881" s="1"/>
      <c r="CSI1881" s="1"/>
      <c r="CSJ1881" s="1"/>
      <c r="CSK1881" s="1"/>
      <c r="CSL1881" s="1"/>
      <c r="CSM1881" s="1"/>
      <c r="CSN1881" s="1"/>
      <c r="CSO1881" s="1"/>
      <c r="CSP1881" s="1"/>
      <c r="CSQ1881" s="1"/>
      <c r="CSR1881" s="1"/>
      <c r="CSS1881" s="1"/>
      <c r="CST1881" s="1"/>
      <c r="CSU1881" s="1"/>
      <c r="CSV1881" s="1"/>
      <c r="CSW1881" s="1"/>
      <c r="CSX1881" s="1"/>
      <c r="CSY1881" s="1"/>
      <c r="CSZ1881" s="1"/>
      <c r="CTA1881" s="1"/>
      <c r="CTB1881" s="1"/>
      <c r="CTC1881" s="1"/>
      <c r="CTD1881" s="1"/>
      <c r="CTE1881" s="1"/>
      <c r="CTF1881" s="1"/>
      <c r="CTG1881" s="1"/>
      <c r="CTH1881" s="1"/>
      <c r="CTI1881" s="1"/>
      <c r="CTJ1881" s="1"/>
      <c r="CTK1881" s="1"/>
      <c r="CTL1881" s="1"/>
      <c r="CTM1881" s="1"/>
      <c r="CTN1881" s="1"/>
      <c r="CTO1881" s="1"/>
      <c r="CTP1881" s="1"/>
      <c r="CTQ1881" s="1"/>
      <c r="CTR1881" s="1"/>
      <c r="CTS1881" s="1"/>
      <c r="CTT1881" s="1"/>
      <c r="CTU1881" s="1"/>
      <c r="CTV1881" s="1"/>
      <c r="CTW1881" s="1"/>
      <c r="CTX1881" s="1"/>
      <c r="CTY1881" s="1"/>
      <c r="CTZ1881" s="1"/>
      <c r="CUA1881" s="1"/>
      <c r="CUB1881" s="1"/>
      <c r="CUC1881" s="1"/>
      <c r="CUD1881" s="1"/>
      <c r="CUE1881" s="1"/>
      <c r="CUF1881" s="1"/>
      <c r="CUG1881" s="1"/>
      <c r="CUH1881" s="1"/>
      <c r="CUI1881" s="1"/>
      <c r="CUJ1881" s="1"/>
      <c r="CUK1881" s="1"/>
      <c r="CUL1881" s="1"/>
      <c r="CUM1881" s="1"/>
      <c r="CUN1881" s="1"/>
      <c r="CUO1881" s="1"/>
      <c r="CUP1881" s="1"/>
      <c r="CUQ1881" s="1"/>
      <c r="CUR1881" s="1"/>
      <c r="CUS1881" s="1"/>
      <c r="CUT1881" s="1"/>
      <c r="CUU1881" s="1"/>
      <c r="CUV1881" s="1"/>
      <c r="CUW1881" s="1"/>
      <c r="CUX1881" s="1"/>
      <c r="CUY1881" s="1"/>
      <c r="CUZ1881" s="1"/>
      <c r="CVA1881" s="1"/>
      <c r="CVB1881" s="1"/>
      <c r="CVC1881" s="1"/>
      <c r="CVD1881" s="1"/>
      <c r="CVE1881" s="1"/>
      <c r="CVF1881" s="1"/>
      <c r="CVG1881" s="1"/>
      <c r="CVH1881" s="1"/>
      <c r="CVI1881" s="1"/>
      <c r="CVJ1881" s="1"/>
      <c r="CVK1881" s="1"/>
      <c r="CVL1881" s="1"/>
      <c r="CVM1881" s="1"/>
      <c r="CVN1881" s="1"/>
      <c r="CVO1881" s="1"/>
      <c r="CVP1881" s="1"/>
      <c r="CVQ1881" s="1"/>
      <c r="CVR1881" s="1"/>
      <c r="CVS1881" s="1"/>
      <c r="CVT1881" s="1"/>
      <c r="CVU1881" s="1"/>
      <c r="CVV1881" s="1"/>
      <c r="CVW1881" s="1"/>
      <c r="CVX1881" s="1"/>
      <c r="CVY1881" s="1"/>
      <c r="CVZ1881" s="1"/>
      <c r="CWA1881" s="1"/>
      <c r="CWB1881" s="1"/>
      <c r="CWC1881" s="1"/>
      <c r="CWD1881" s="1"/>
      <c r="CWE1881" s="1"/>
      <c r="CWF1881" s="1"/>
      <c r="CWG1881" s="1"/>
      <c r="CWH1881" s="1"/>
      <c r="CWI1881" s="1"/>
      <c r="CWJ1881" s="1"/>
      <c r="CWK1881" s="1"/>
      <c r="CWL1881" s="1"/>
      <c r="CWM1881" s="1"/>
      <c r="CWN1881" s="1"/>
      <c r="CWO1881" s="1"/>
      <c r="CWP1881" s="1"/>
      <c r="CWQ1881" s="1"/>
      <c r="CWR1881" s="1"/>
      <c r="CWS1881" s="1"/>
      <c r="CWT1881" s="1"/>
      <c r="CWU1881" s="1"/>
      <c r="CWV1881" s="1"/>
      <c r="CWW1881" s="1"/>
      <c r="CWX1881" s="1"/>
      <c r="CWY1881" s="1"/>
      <c r="CWZ1881" s="1"/>
      <c r="CXA1881" s="1"/>
      <c r="CXB1881" s="1"/>
      <c r="CXC1881" s="1"/>
      <c r="CXD1881" s="1"/>
      <c r="CXE1881" s="1"/>
      <c r="CXF1881" s="1"/>
      <c r="CXG1881" s="1"/>
      <c r="CXH1881" s="1"/>
      <c r="CXI1881" s="1"/>
      <c r="CXJ1881" s="1"/>
      <c r="CXK1881" s="1"/>
      <c r="CXL1881" s="1"/>
      <c r="CXM1881" s="1"/>
      <c r="CXN1881" s="1"/>
      <c r="CXO1881" s="1"/>
      <c r="CXP1881" s="1"/>
      <c r="CXQ1881" s="1"/>
      <c r="CXR1881" s="1"/>
      <c r="CXS1881" s="1"/>
      <c r="CXT1881" s="1"/>
      <c r="CXU1881" s="1"/>
      <c r="CXV1881" s="1"/>
      <c r="CXW1881" s="1"/>
      <c r="CXX1881" s="1"/>
      <c r="CXY1881" s="1"/>
      <c r="CXZ1881" s="1"/>
      <c r="CYA1881" s="1"/>
      <c r="CYB1881" s="1"/>
      <c r="CYC1881" s="1"/>
      <c r="CYD1881" s="1"/>
      <c r="CYE1881" s="1"/>
      <c r="CYF1881" s="1"/>
      <c r="CYG1881" s="1"/>
      <c r="CYH1881" s="1"/>
      <c r="CYI1881" s="1"/>
      <c r="CYJ1881" s="1"/>
      <c r="CYK1881" s="1"/>
      <c r="CYL1881" s="1"/>
      <c r="CYM1881" s="1"/>
      <c r="CYN1881" s="1"/>
      <c r="CYO1881" s="1"/>
      <c r="CYP1881" s="1"/>
      <c r="CYQ1881" s="1"/>
      <c r="CYR1881" s="1"/>
      <c r="CYS1881" s="1"/>
      <c r="CYT1881" s="1"/>
      <c r="CYU1881" s="1"/>
      <c r="CYV1881" s="1"/>
      <c r="CYW1881" s="1"/>
      <c r="CYX1881" s="1"/>
      <c r="CYY1881" s="1"/>
      <c r="CYZ1881" s="1"/>
      <c r="CZA1881" s="1"/>
      <c r="CZB1881" s="1"/>
      <c r="CZC1881" s="1"/>
      <c r="CZD1881" s="1"/>
      <c r="CZE1881" s="1"/>
      <c r="CZF1881" s="1"/>
      <c r="CZG1881" s="1"/>
      <c r="CZH1881" s="1"/>
      <c r="CZI1881" s="1"/>
      <c r="CZJ1881" s="1"/>
      <c r="CZK1881" s="1"/>
      <c r="CZL1881" s="1"/>
      <c r="CZM1881" s="1"/>
      <c r="CZN1881" s="1"/>
      <c r="CZO1881" s="1"/>
      <c r="CZP1881" s="1"/>
      <c r="CZQ1881" s="1"/>
      <c r="CZR1881" s="1"/>
      <c r="CZS1881" s="1"/>
      <c r="CZT1881" s="1"/>
      <c r="CZU1881" s="1"/>
      <c r="CZV1881" s="1"/>
      <c r="CZW1881" s="1"/>
      <c r="CZX1881" s="1"/>
      <c r="CZY1881" s="1"/>
      <c r="CZZ1881" s="1"/>
      <c r="DAA1881" s="1"/>
      <c r="DAB1881" s="1"/>
      <c r="DAC1881" s="1"/>
      <c r="DAD1881" s="1"/>
      <c r="DAE1881" s="1"/>
      <c r="DAF1881" s="1"/>
      <c r="DAG1881" s="1"/>
      <c r="DAH1881" s="1"/>
      <c r="DAI1881" s="1"/>
      <c r="DAJ1881" s="1"/>
      <c r="DAK1881" s="1"/>
      <c r="DAL1881" s="1"/>
      <c r="DAM1881" s="1"/>
      <c r="DAN1881" s="1"/>
      <c r="DAO1881" s="1"/>
      <c r="DAP1881" s="1"/>
      <c r="DAQ1881" s="1"/>
      <c r="DAR1881" s="1"/>
      <c r="DAS1881" s="1"/>
      <c r="DAT1881" s="1"/>
      <c r="DAU1881" s="1"/>
      <c r="DAV1881" s="1"/>
      <c r="DAW1881" s="1"/>
      <c r="DAX1881" s="1"/>
      <c r="DAY1881" s="1"/>
      <c r="DAZ1881" s="1"/>
      <c r="DBA1881" s="1"/>
      <c r="DBB1881" s="1"/>
      <c r="DBC1881" s="1"/>
      <c r="DBD1881" s="1"/>
      <c r="DBE1881" s="1"/>
      <c r="DBF1881" s="1"/>
      <c r="DBG1881" s="1"/>
      <c r="DBH1881" s="1"/>
      <c r="DBI1881" s="1"/>
      <c r="DBJ1881" s="1"/>
      <c r="DBK1881" s="1"/>
      <c r="DBL1881" s="1"/>
      <c r="DBM1881" s="1"/>
      <c r="DBN1881" s="1"/>
      <c r="DBO1881" s="1"/>
      <c r="DBP1881" s="1"/>
      <c r="DBQ1881" s="1"/>
      <c r="DBR1881" s="1"/>
      <c r="DBS1881" s="1"/>
      <c r="DBT1881" s="1"/>
      <c r="DBU1881" s="1"/>
      <c r="DBV1881" s="1"/>
      <c r="DBW1881" s="1"/>
      <c r="DBX1881" s="1"/>
      <c r="DBY1881" s="1"/>
      <c r="DBZ1881" s="1"/>
      <c r="DCA1881" s="1"/>
      <c r="DCB1881" s="1"/>
      <c r="DCC1881" s="1"/>
      <c r="DCD1881" s="1"/>
      <c r="DCE1881" s="1"/>
      <c r="DCF1881" s="1"/>
      <c r="DCG1881" s="1"/>
      <c r="DCH1881" s="1"/>
      <c r="DCI1881" s="1"/>
      <c r="DCJ1881" s="1"/>
      <c r="DCK1881" s="1"/>
      <c r="DCL1881" s="1"/>
      <c r="DCM1881" s="1"/>
      <c r="DCN1881" s="1"/>
      <c r="DCO1881" s="1"/>
      <c r="DCP1881" s="1"/>
      <c r="DCQ1881" s="1"/>
      <c r="DCR1881" s="1"/>
      <c r="DCS1881" s="1"/>
      <c r="DCT1881" s="1"/>
      <c r="DCU1881" s="1"/>
      <c r="DCV1881" s="1"/>
      <c r="DCW1881" s="1"/>
      <c r="DCX1881" s="1"/>
      <c r="DCY1881" s="1"/>
      <c r="DCZ1881" s="1"/>
      <c r="DDA1881" s="1"/>
      <c r="DDB1881" s="1"/>
      <c r="DDC1881" s="1"/>
      <c r="DDD1881" s="1"/>
      <c r="DDE1881" s="1"/>
      <c r="DDF1881" s="1"/>
      <c r="DDG1881" s="1"/>
      <c r="DDH1881" s="1"/>
      <c r="DDI1881" s="1"/>
      <c r="DDJ1881" s="1"/>
      <c r="DDK1881" s="1"/>
      <c r="DDL1881" s="1"/>
      <c r="DDM1881" s="1"/>
      <c r="DDN1881" s="1"/>
      <c r="DDO1881" s="1"/>
      <c r="DDP1881" s="1"/>
      <c r="DDQ1881" s="1"/>
      <c r="DDR1881" s="1"/>
      <c r="DDS1881" s="1"/>
      <c r="DDT1881" s="1"/>
      <c r="DDU1881" s="1"/>
      <c r="DDV1881" s="1"/>
      <c r="DDW1881" s="1"/>
      <c r="DDX1881" s="1"/>
      <c r="DDY1881" s="1"/>
      <c r="DDZ1881" s="1"/>
      <c r="DEA1881" s="1"/>
      <c r="DEB1881" s="1"/>
      <c r="DEC1881" s="1"/>
      <c r="DED1881" s="1"/>
      <c r="DEE1881" s="1"/>
      <c r="DEF1881" s="1"/>
      <c r="DEG1881" s="1"/>
      <c r="DEH1881" s="1"/>
      <c r="DEI1881" s="1"/>
      <c r="DEJ1881" s="1"/>
      <c r="DEK1881" s="1"/>
      <c r="DEL1881" s="1"/>
      <c r="DEM1881" s="1"/>
      <c r="DEN1881" s="1"/>
      <c r="DEO1881" s="1"/>
      <c r="DEP1881" s="1"/>
      <c r="DEQ1881" s="1"/>
      <c r="DER1881" s="1"/>
      <c r="DES1881" s="1"/>
      <c r="DET1881" s="1"/>
      <c r="DEU1881" s="1"/>
      <c r="DEV1881" s="1"/>
      <c r="DEW1881" s="1"/>
      <c r="DEX1881" s="1"/>
      <c r="DEY1881" s="1"/>
      <c r="DEZ1881" s="1"/>
      <c r="DFA1881" s="1"/>
      <c r="DFB1881" s="1"/>
      <c r="DFC1881" s="1"/>
      <c r="DFD1881" s="1"/>
      <c r="DFE1881" s="1"/>
      <c r="DFF1881" s="1"/>
      <c r="DFG1881" s="1"/>
      <c r="DFH1881" s="1"/>
      <c r="DFI1881" s="1"/>
      <c r="DFJ1881" s="1"/>
      <c r="DFK1881" s="1"/>
      <c r="DFL1881" s="1"/>
      <c r="DFM1881" s="1"/>
      <c r="DFN1881" s="1"/>
      <c r="DFO1881" s="1"/>
      <c r="DFP1881" s="1"/>
      <c r="DFQ1881" s="1"/>
      <c r="DFR1881" s="1"/>
      <c r="DFS1881" s="1"/>
      <c r="DFT1881" s="1"/>
      <c r="DFU1881" s="1"/>
      <c r="DFV1881" s="1"/>
      <c r="DFW1881" s="1"/>
      <c r="DFX1881" s="1"/>
      <c r="DFY1881" s="1"/>
      <c r="DFZ1881" s="1"/>
      <c r="DGA1881" s="1"/>
      <c r="DGB1881" s="1"/>
      <c r="DGC1881" s="1"/>
      <c r="DGD1881" s="1"/>
      <c r="DGE1881" s="1"/>
      <c r="DGF1881" s="1"/>
      <c r="DGG1881" s="1"/>
      <c r="DGH1881" s="1"/>
      <c r="DGI1881" s="1"/>
      <c r="DGJ1881" s="1"/>
      <c r="DGK1881" s="1"/>
      <c r="DGL1881" s="1"/>
      <c r="DGM1881" s="1"/>
      <c r="DGN1881" s="1"/>
      <c r="DGO1881" s="1"/>
      <c r="DGP1881" s="1"/>
      <c r="DGQ1881" s="1"/>
      <c r="DGR1881" s="1"/>
      <c r="DGS1881" s="1"/>
      <c r="DGT1881" s="1"/>
      <c r="DGU1881" s="1"/>
      <c r="DGV1881" s="1"/>
      <c r="DGW1881" s="1"/>
      <c r="DGX1881" s="1"/>
      <c r="DGY1881" s="1"/>
      <c r="DGZ1881" s="1"/>
      <c r="DHA1881" s="1"/>
      <c r="DHB1881" s="1"/>
      <c r="DHC1881" s="1"/>
      <c r="DHD1881" s="1"/>
      <c r="DHE1881" s="1"/>
      <c r="DHF1881" s="1"/>
      <c r="DHG1881" s="1"/>
      <c r="DHH1881" s="1"/>
      <c r="DHI1881" s="1"/>
      <c r="DHJ1881" s="1"/>
      <c r="DHK1881" s="1"/>
      <c r="DHL1881" s="1"/>
      <c r="DHM1881" s="1"/>
      <c r="DHN1881" s="1"/>
      <c r="DHO1881" s="1"/>
      <c r="DHP1881" s="1"/>
      <c r="DHQ1881" s="1"/>
      <c r="DHR1881" s="1"/>
      <c r="DHS1881" s="1"/>
      <c r="DHT1881" s="1"/>
      <c r="DHU1881" s="1"/>
      <c r="DHV1881" s="1"/>
      <c r="DHW1881" s="1"/>
      <c r="DHX1881" s="1"/>
      <c r="DHY1881" s="1"/>
      <c r="DHZ1881" s="1"/>
      <c r="DIA1881" s="1"/>
      <c r="DIB1881" s="1"/>
      <c r="DIC1881" s="1"/>
      <c r="DID1881" s="1"/>
      <c r="DIE1881" s="1"/>
      <c r="DIF1881" s="1"/>
      <c r="DIG1881" s="1"/>
      <c r="DIH1881" s="1"/>
      <c r="DII1881" s="1"/>
      <c r="DIJ1881" s="1"/>
      <c r="DIK1881" s="1"/>
      <c r="DIL1881" s="1"/>
      <c r="DIM1881" s="1"/>
      <c r="DIN1881" s="1"/>
      <c r="DIO1881" s="1"/>
      <c r="DIP1881" s="1"/>
      <c r="DIQ1881" s="1"/>
      <c r="DIR1881" s="1"/>
      <c r="DIS1881" s="1"/>
      <c r="DIT1881" s="1"/>
      <c r="DIU1881" s="1"/>
      <c r="DIV1881" s="1"/>
      <c r="DIW1881" s="1"/>
      <c r="DIX1881" s="1"/>
      <c r="DIY1881" s="1"/>
      <c r="DIZ1881" s="1"/>
      <c r="DJA1881" s="1"/>
      <c r="DJB1881" s="1"/>
      <c r="DJC1881" s="1"/>
      <c r="DJD1881" s="1"/>
      <c r="DJE1881" s="1"/>
      <c r="DJF1881" s="1"/>
      <c r="DJG1881" s="1"/>
      <c r="DJH1881" s="1"/>
      <c r="DJI1881" s="1"/>
      <c r="DJJ1881" s="1"/>
      <c r="DJK1881" s="1"/>
      <c r="DJL1881" s="1"/>
      <c r="DJM1881" s="1"/>
      <c r="DJN1881" s="1"/>
      <c r="DJO1881" s="1"/>
      <c r="DJP1881" s="1"/>
      <c r="DJQ1881" s="1"/>
      <c r="DJR1881" s="1"/>
      <c r="DJS1881" s="1"/>
      <c r="DJT1881" s="1"/>
      <c r="DJU1881" s="1"/>
      <c r="DJV1881" s="1"/>
      <c r="DJW1881" s="1"/>
      <c r="DJX1881" s="1"/>
      <c r="DJY1881" s="1"/>
      <c r="DJZ1881" s="1"/>
      <c r="DKA1881" s="1"/>
      <c r="DKB1881" s="1"/>
      <c r="DKC1881" s="1"/>
      <c r="DKD1881" s="1"/>
      <c r="DKE1881" s="1"/>
      <c r="DKF1881" s="1"/>
      <c r="DKG1881" s="1"/>
      <c r="DKH1881" s="1"/>
      <c r="DKI1881" s="1"/>
      <c r="DKJ1881" s="1"/>
      <c r="DKK1881" s="1"/>
      <c r="DKL1881" s="1"/>
      <c r="DKM1881" s="1"/>
      <c r="DKN1881" s="1"/>
      <c r="DKO1881" s="1"/>
      <c r="DKP1881" s="1"/>
      <c r="DKQ1881" s="1"/>
      <c r="DKR1881" s="1"/>
      <c r="DKS1881" s="1"/>
      <c r="DKT1881" s="1"/>
      <c r="DKU1881" s="1"/>
      <c r="DKV1881" s="1"/>
      <c r="DKW1881" s="1"/>
      <c r="DKX1881" s="1"/>
      <c r="DKY1881" s="1"/>
      <c r="DKZ1881" s="1"/>
      <c r="DLA1881" s="1"/>
      <c r="DLB1881" s="1"/>
      <c r="DLC1881" s="1"/>
      <c r="DLD1881" s="1"/>
      <c r="DLE1881" s="1"/>
      <c r="DLF1881" s="1"/>
      <c r="DLG1881" s="1"/>
      <c r="DLH1881" s="1"/>
      <c r="DLI1881" s="1"/>
      <c r="DLJ1881" s="1"/>
      <c r="DLK1881" s="1"/>
      <c r="DLL1881" s="1"/>
      <c r="DLM1881" s="1"/>
      <c r="DLN1881" s="1"/>
      <c r="DLO1881" s="1"/>
      <c r="DLP1881" s="1"/>
      <c r="DLQ1881" s="1"/>
      <c r="DLR1881" s="1"/>
      <c r="DLS1881" s="1"/>
      <c r="DLT1881" s="1"/>
      <c r="DLU1881" s="1"/>
      <c r="DLV1881" s="1"/>
      <c r="DLW1881" s="1"/>
      <c r="DLX1881" s="1"/>
      <c r="DLY1881" s="1"/>
      <c r="DLZ1881" s="1"/>
      <c r="DMA1881" s="1"/>
      <c r="DMB1881" s="1"/>
      <c r="DMC1881" s="1"/>
      <c r="DMD1881" s="1"/>
      <c r="DME1881" s="1"/>
      <c r="DMF1881" s="1"/>
      <c r="DMG1881" s="1"/>
      <c r="DMH1881" s="1"/>
      <c r="DMI1881" s="1"/>
      <c r="DMJ1881" s="1"/>
      <c r="DMK1881" s="1"/>
      <c r="DML1881" s="1"/>
      <c r="DMM1881" s="1"/>
      <c r="DMN1881" s="1"/>
      <c r="DMO1881" s="1"/>
      <c r="DMP1881" s="1"/>
      <c r="DMQ1881" s="1"/>
      <c r="DMR1881" s="1"/>
      <c r="DMS1881" s="1"/>
      <c r="DMT1881" s="1"/>
      <c r="DMU1881" s="1"/>
      <c r="DMV1881" s="1"/>
      <c r="DMW1881" s="1"/>
      <c r="DMX1881" s="1"/>
      <c r="DMY1881" s="1"/>
      <c r="DMZ1881" s="1"/>
      <c r="DNA1881" s="1"/>
      <c r="DNB1881" s="1"/>
      <c r="DNC1881" s="1"/>
      <c r="DND1881" s="1"/>
      <c r="DNE1881" s="1"/>
      <c r="DNF1881" s="1"/>
      <c r="DNG1881" s="1"/>
      <c r="DNH1881" s="1"/>
      <c r="DNI1881" s="1"/>
      <c r="DNJ1881" s="1"/>
      <c r="DNK1881" s="1"/>
      <c r="DNL1881" s="1"/>
      <c r="DNM1881" s="1"/>
      <c r="DNN1881" s="1"/>
      <c r="DNO1881" s="1"/>
      <c r="DNP1881" s="1"/>
      <c r="DNQ1881" s="1"/>
      <c r="DNR1881" s="1"/>
      <c r="DNS1881" s="1"/>
      <c r="DNT1881" s="1"/>
      <c r="DNU1881" s="1"/>
      <c r="DNV1881" s="1"/>
      <c r="DNW1881" s="1"/>
      <c r="DNX1881" s="1"/>
      <c r="DNY1881" s="1"/>
      <c r="DNZ1881" s="1"/>
      <c r="DOA1881" s="1"/>
      <c r="DOB1881" s="1"/>
      <c r="DOC1881" s="1"/>
      <c r="DOD1881" s="1"/>
      <c r="DOE1881" s="1"/>
      <c r="DOF1881" s="1"/>
      <c r="DOG1881" s="1"/>
      <c r="DOH1881" s="1"/>
      <c r="DOI1881" s="1"/>
      <c r="DOJ1881" s="1"/>
      <c r="DOK1881" s="1"/>
      <c r="DOL1881" s="1"/>
      <c r="DOM1881" s="1"/>
      <c r="DON1881" s="1"/>
      <c r="DOO1881" s="1"/>
      <c r="DOP1881" s="1"/>
      <c r="DOQ1881" s="1"/>
      <c r="DOR1881" s="1"/>
      <c r="DOS1881" s="1"/>
      <c r="DOT1881" s="1"/>
      <c r="DOU1881" s="1"/>
      <c r="DOV1881" s="1"/>
      <c r="DOW1881" s="1"/>
      <c r="DOX1881" s="1"/>
      <c r="DOY1881" s="1"/>
      <c r="DOZ1881" s="1"/>
      <c r="DPA1881" s="1"/>
      <c r="DPB1881" s="1"/>
      <c r="DPC1881" s="1"/>
      <c r="DPD1881" s="1"/>
      <c r="DPE1881" s="1"/>
      <c r="DPF1881" s="1"/>
      <c r="DPG1881" s="1"/>
      <c r="DPH1881" s="1"/>
      <c r="DPI1881" s="1"/>
      <c r="DPJ1881" s="1"/>
      <c r="DPK1881" s="1"/>
      <c r="DPL1881" s="1"/>
      <c r="DPM1881" s="1"/>
      <c r="DPN1881" s="1"/>
      <c r="DPO1881" s="1"/>
      <c r="DPP1881" s="1"/>
      <c r="DPQ1881" s="1"/>
      <c r="DPR1881" s="1"/>
      <c r="DPS1881" s="1"/>
      <c r="DPT1881" s="1"/>
      <c r="DPU1881" s="1"/>
      <c r="DPV1881" s="1"/>
      <c r="DPW1881" s="1"/>
      <c r="DPX1881" s="1"/>
      <c r="DPY1881" s="1"/>
      <c r="DPZ1881" s="1"/>
      <c r="DQA1881" s="1"/>
      <c r="DQB1881" s="1"/>
      <c r="DQC1881" s="1"/>
      <c r="DQD1881" s="1"/>
      <c r="DQE1881" s="1"/>
      <c r="DQF1881" s="1"/>
      <c r="DQG1881" s="1"/>
      <c r="DQH1881" s="1"/>
      <c r="DQI1881" s="1"/>
      <c r="DQJ1881" s="1"/>
      <c r="DQK1881" s="1"/>
      <c r="DQL1881" s="1"/>
      <c r="DQM1881" s="1"/>
      <c r="DQN1881" s="1"/>
      <c r="DQO1881" s="1"/>
      <c r="DQP1881" s="1"/>
      <c r="DQQ1881" s="1"/>
      <c r="DQR1881" s="1"/>
      <c r="DQS1881" s="1"/>
      <c r="DQT1881" s="1"/>
      <c r="DQU1881" s="1"/>
      <c r="DQV1881" s="1"/>
      <c r="DQW1881" s="1"/>
      <c r="DQX1881" s="1"/>
      <c r="DQY1881" s="1"/>
      <c r="DQZ1881" s="1"/>
      <c r="DRA1881" s="1"/>
      <c r="DRB1881" s="1"/>
      <c r="DRC1881" s="1"/>
      <c r="DRD1881" s="1"/>
      <c r="DRE1881" s="1"/>
      <c r="DRF1881" s="1"/>
      <c r="DRG1881" s="1"/>
      <c r="DRH1881" s="1"/>
      <c r="DRI1881" s="1"/>
      <c r="DRJ1881" s="1"/>
      <c r="DRK1881" s="1"/>
      <c r="DRL1881" s="1"/>
      <c r="DRM1881" s="1"/>
      <c r="DRN1881" s="1"/>
      <c r="DRO1881" s="1"/>
      <c r="DRP1881" s="1"/>
      <c r="DRQ1881" s="1"/>
      <c r="DRR1881" s="1"/>
      <c r="DRS1881" s="1"/>
      <c r="DRT1881" s="1"/>
      <c r="DRU1881" s="1"/>
      <c r="DRV1881" s="1"/>
      <c r="DRW1881" s="1"/>
      <c r="DRX1881" s="1"/>
      <c r="DRY1881" s="1"/>
      <c r="DRZ1881" s="1"/>
      <c r="DSA1881" s="1"/>
      <c r="DSB1881" s="1"/>
      <c r="DSC1881" s="1"/>
      <c r="DSD1881" s="1"/>
      <c r="DSE1881" s="1"/>
      <c r="DSF1881" s="1"/>
      <c r="DSG1881" s="1"/>
      <c r="DSH1881" s="1"/>
      <c r="DSI1881" s="1"/>
      <c r="DSJ1881" s="1"/>
      <c r="DSK1881" s="1"/>
      <c r="DSL1881" s="1"/>
      <c r="DSM1881" s="1"/>
      <c r="DSN1881" s="1"/>
      <c r="DSO1881" s="1"/>
      <c r="DSP1881" s="1"/>
      <c r="DSQ1881" s="1"/>
      <c r="DSR1881" s="1"/>
      <c r="DSS1881" s="1"/>
      <c r="DST1881" s="1"/>
      <c r="DSU1881" s="1"/>
      <c r="DSV1881" s="1"/>
      <c r="DSW1881" s="1"/>
      <c r="DSX1881" s="1"/>
      <c r="DSY1881" s="1"/>
      <c r="DSZ1881" s="1"/>
      <c r="DTA1881" s="1"/>
      <c r="DTB1881" s="1"/>
      <c r="DTC1881" s="1"/>
      <c r="DTD1881" s="1"/>
      <c r="DTE1881" s="1"/>
      <c r="DTF1881" s="1"/>
      <c r="DTG1881" s="1"/>
      <c r="DTH1881" s="1"/>
      <c r="DTI1881" s="1"/>
      <c r="DTJ1881" s="1"/>
      <c r="DTK1881" s="1"/>
      <c r="DTL1881" s="1"/>
      <c r="DTM1881" s="1"/>
      <c r="DTN1881" s="1"/>
      <c r="DTO1881" s="1"/>
      <c r="DTP1881" s="1"/>
      <c r="DTQ1881" s="1"/>
      <c r="DTR1881" s="1"/>
      <c r="DTS1881" s="1"/>
      <c r="DTT1881" s="1"/>
      <c r="DTU1881" s="1"/>
      <c r="DTV1881" s="1"/>
      <c r="DTW1881" s="1"/>
      <c r="DTX1881" s="1"/>
      <c r="DTY1881" s="1"/>
      <c r="DTZ1881" s="1"/>
      <c r="DUA1881" s="1"/>
      <c r="DUB1881" s="1"/>
      <c r="DUC1881" s="1"/>
      <c r="DUD1881" s="1"/>
      <c r="DUE1881" s="1"/>
      <c r="DUF1881" s="1"/>
      <c r="DUG1881" s="1"/>
      <c r="DUH1881" s="1"/>
      <c r="DUI1881" s="1"/>
      <c r="DUJ1881" s="1"/>
      <c r="DUK1881" s="1"/>
      <c r="DUL1881" s="1"/>
      <c r="DUM1881" s="1"/>
      <c r="DUN1881" s="1"/>
      <c r="DUO1881" s="1"/>
      <c r="DUP1881" s="1"/>
      <c r="DUQ1881" s="1"/>
      <c r="DUR1881" s="1"/>
      <c r="DUS1881" s="1"/>
      <c r="DUT1881" s="1"/>
      <c r="DUU1881" s="1"/>
      <c r="DUV1881" s="1"/>
      <c r="DUW1881" s="1"/>
      <c r="DUX1881" s="1"/>
      <c r="DUY1881" s="1"/>
      <c r="DUZ1881" s="1"/>
      <c r="DVA1881" s="1"/>
      <c r="DVB1881" s="1"/>
      <c r="DVC1881" s="1"/>
      <c r="DVD1881" s="1"/>
      <c r="DVE1881" s="1"/>
      <c r="DVF1881" s="1"/>
      <c r="DVG1881" s="1"/>
      <c r="DVH1881" s="1"/>
      <c r="DVI1881" s="1"/>
      <c r="DVJ1881" s="1"/>
      <c r="DVK1881" s="1"/>
      <c r="DVL1881" s="1"/>
      <c r="DVM1881" s="1"/>
      <c r="DVN1881" s="1"/>
      <c r="DVO1881" s="1"/>
      <c r="DVP1881" s="1"/>
      <c r="DVQ1881" s="1"/>
      <c r="DVR1881" s="1"/>
      <c r="DVS1881" s="1"/>
      <c r="DVT1881" s="1"/>
      <c r="DVU1881" s="1"/>
      <c r="DVV1881" s="1"/>
      <c r="DVW1881" s="1"/>
      <c r="DVX1881" s="1"/>
      <c r="DVY1881" s="1"/>
      <c r="DVZ1881" s="1"/>
      <c r="DWA1881" s="1"/>
      <c r="DWB1881" s="1"/>
      <c r="DWC1881" s="1"/>
      <c r="DWD1881" s="1"/>
      <c r="DWE1881" s="1"/>
      <c r="DWF1881" s="1"/>
      <c r="DWG1881" s="1"/>
      <c r="DWH1881" s="1"/>
      <c r="DWI1881" s="1"/>
      <c r="DWJ1881" s="1"/>
      <c r="DWK1881" s="1"/>
      <c r="DWL1881" s="1"/>
      <c r="DWM1881" s="1"/>
      <c r="DWN1881" s="1"/>
      <c r="DWO1881" s="1"/>
      <c r="DWP1881" s="1"/>
      <c r="DWQ1881" s="1"/>
      <c r="DWR1881" s="1"/>
      <c r="DWS1881" s="1"/>
      <c r="DWT1881" s="1"/>
      <c r="DWU1881" s="1"/>
      <c r="DWV1881" s="1"/>
      <c r="DWW1881" s="1"/>
      <c r="DWX1881" s="1"/>
      <c r="DWY1881" s="1"/>
      <c r="DWZ1881" s="1"/>
      <c r="DXA1881" s="1"/>
      <c r="DXB1881" s="1"/>
      <c r="DXC1881" s="1"/>
      <c r="DXD1881" s="1"/>
      <c r="DXE1881" s="1"/>
      <c r="DXF1881" s="1"/>
      <c r="DXG1881" s="1"/>
      <c r="DXH1881" s="1"/>
      <c r="DXI1881" s="1"/>
      <c r="DXJ1881" s="1"/>
      <c r="DXK1881" s="1"/>
      <c r="DXL1881" s="1"/>
      <c r="DXM1881" s="1"/>
      <c r="DXN1881" s="1"/>
      <c r="DXO1881" s="1"/>
      <c r="DXP1881" s="1"/>
      <c r="DXQ1881" s="1"/>
      <c r="DXR1881" s="1"/>
      <c r="DXS1881" s="1"/>
      <c r="DXT1881" s="1"/>
      <c r="DXU1881" s="1"/>
      <c r="DXV1881" s="1"/>
      <c r="DXW1881" s="1"/>
      <c r="DXX1881" s="1"/>
      <c r="DXY1881" s="1"/>
      <c r="DXZ1881" s="1"/>
      <c r="DYA1881" s="1"/>
      <c r="DYB1881" s="1"/>
      <c r="DYC1881" s="1"/>
      <c r="DYD1881" s="1"/>
      <c r="DYE1881" s="1"/>
      <c r="DYF1881" s="1"/>
      <c r="DYG1881" s="1"/>
      <c r="DYH1881" s="1"/>
      <c r="DYI1881" s="1"/>
      <c r="DYJ1881" s="1"/>
      <c r="DYK1881" s="1"/>
      <c r="DYL1881" s="1"/>
      <c r="DYM1881" s="1"/>
      <c r="DYN1881" s="1"/>
      <c r="DYO1881" s="1"/>
      <c r="DYP1881" s="1"/>
      <c r="DYQ1881" s="1"/>
      <c r="DYR1881" s="1"/>
      <c r="DYS1881" s="1"/>
      <c r="DYT1881" s="1"/>
      <c r="DYU1881" s="1"/>
      <c r="DYV1881" s="1"/>
      <c r="DYW1881" s="1"/>
      <c r="DYX1881" s="1"/>
      <c r="DYY1881" s="1"/>
      <c r="DYZ1881" s="1"/>
      <c r="DZA1881" s="1"/>
      <c r="DZB1881" s="1"/>
      <c r="DZC1881" s="1"/>
      <c r="DZD1881" s="1"/>
      <c r="DZE1881" s="1"/>
      <c r="DZF1881" s="1"/>
      <c r="DZG1881" s="1"/>
      <c r="DZH1881" s="1"/>
      <c r="DZI1881" s="1"/>
      <c r="DZJ1881" s="1"/>
      <c r="DZK1881" s="1"/>
      <c r="DZL1881" s="1"/>
      <c r="DZM1881" s="1"/>
      <c r="DZN1881" s="1"/>
      <c r="DZO1881" s="1"/>
      <c r="DZP1881" s="1"/>
      <c r="DZQ1881" s="1"/>
      <c r="DZR1881" s="1"/>
      <c r="DZS1881" s="1"/>
      <c r="DZT1881" s="1"/>
      <c r="DZU1881" s="1"/>
      <c r="DZV1881" s="1"/>
      <c r="DZW1881" s="1"/>
      <c r="DZX1881" s="1"/>
      <c r="DZY1881" s="1"/>
      <c r="DZZ1881" s="1"/>
      <c r="EAA1881" s="1"/>
      <c r="EAB1881" s="1"/>
      <c r="EAC1881" s="1"/>
      <c r="EAD1881" s="1"/>
      <c r="EAE1881" s="1"/>
      <c r="EAF1881" s="1"/>
      <c r="EAG1881" s="1"/>
      <c r="EAH1881" s="1"/>
      <c r="EAI1881" s="1"/>
      <c r="EAJ1881" s="1"/>
      <c r="EAK1881" s="1"/>
      <c r="EAL1881" s="1"/>
      <c r="EAM1881" s="1"/>
      <c r="EAN1881" s="1"/>
      <c r="EAO1881" s="1"/>
      <c r="EAP1881" s="1"/>
      <c r="EAQ1881" s="1"/>
      <c r="EAR1881" s="1"/>
      <c r="EAS1881" s="1"/>
      <c r="EAT1881" s="1"/>
      <c r="EAU1881" s="1"/>
      <c r="EAV1881" s="1"/>
      <c r="EAW1881" s="1"/>
      <c r="EAX1881" s="1"/>
      <c r="EAY1881" s="1"/>
      <c r="EAZ1881" s="1"/>
      <c r="EBA1881" s="1"/>
      <c r="EBB1881" s="1"/>
      <c r="EBC1881" s="1"/>
      <c r="EBD1881" s="1"/>
      <c r="EBE1881" s="1"/>
      <c r="EBF1881" s="1"/>
      <c r="EBG1881" s="1"/>
      <c r="EBH1881" s="1"/>
      <c r="EBI1881" s="1"/>
      <c r="EBJ1881" s="1"/>
      <c r="EBK1881" s="1"/>
      <c r="EBL1881" s="1"/>
      <c r="EBM1881" s="1"/>
      <c r="EBN1881" s="1"/>
      <c r="EBO1881" s="1"/>
      <c r="EBP1881" s="1"/>
      <c r="EBQ1881" s="1"/>
      <c r="EBR1881" s="1"/>
      <c r="EBS1881" s="1"/>
      <c r="EBT1881" s="1"/>
      <c r="EBU1881" s="1"/>
      <c r="EBV1881" s="1"/>
      <c r="EBW1881" s="1"/>
      <c r="EBX1881" s="1"/>
      <c r="EBY1881" s="1"/>
      <c r="EBZ1881" s="1"/>
      <c r="ECA1881" s="1"/>
      <c r="ECB1881" s="1"/>
      <c r="ECC1881" s="1"/>
      <c r="ECD1881" s="1"/>
      <c r="ECE1881" s="1"/>
      <c r="ECF1881" s="1"/>
      <c r="ECG1881" s="1"/>
      <c r="ECH1881" s="1"/>
      <c r="ECI1881" s="1"/>
      <c r="ECJ1881" s="1"/>
      <c r="ECK1881" s="1"/>
      <c r="ECL1881" s="1"/>
      <c r="ECM1881" s="1"/>
      <c r="ECN1881" s="1"/>
      <c r="ECO1881" s="1"/>
      <c r="ECP1881" s="1"/>
      <c r="ECQ1881" s="1"/>
      <c r="ECR1881" s="1"/>
      <c r="ECS1881" s="1"/>
      <c r="ECT1881" s="1"/>
      <c r="ECU1881" s="1"/>
      <c r="ECV1881" s="1"/>
      <c r="ECW1881" s="1"/>
      <c r="ECX1881" s="1"/>
      <c r="ECY1881" s="1"/>
      <c r="ECZ1881" s="1"/>
      <c r="EDA1881" s="1"/>
      <c r="EDB1881" s="1"/>
      <c r="EDC1881" s="1"/>
      <c r="EDD1881" s="1"/>
      <c r="EDE1881" s="1"/>
      <c r="EDF1881" s="1"/>
      <c r="EDG1881" s="1"/>
      <c r="EDH1881" s="1"/>
      <c r="EDI1881" s="1"/>
      <c r="EDJ1881" s="1"/>
      <c r="EDK1881" s="1"/>
      <c r="EDL1881" s="1"/>
      <c r="EDM1881" s="1"/>
      <c r="EDN1881" s="1"/>
      <c r="EDO1881" s="1"/>
      <c r="EDP1881" s="1"/>
      <c r="EDQ1881" s="1"/>
      <c r="EDR1881" s="1"/>
      <c r="EDS1881" s="1"/>
      <c r="EDT1881" s="1"/>
      <c r="EDU1881" s="1"/>
      <c r="EDV1881" s="1"/>
      <c r="EDW1881" s="1"/>
      <c r="EDX1881" s="1"/>
      <c r="EDY1881" s="1"/>
      <c r="EDZ1881" s="1"/>
      <c r="EEA1881" s="1"/>
      <c r="EEB1881" s="1"/>
      <c r="EEC1881" s="1"/>
      <c r="EED1881" s="1"/>
      <c r="EEE1881" s="1"/>
      <c r="EEF1881" s="1"/>
      <c r="EEG1881" s="1"/>
      <c r="EEH1881" s="1"/>
      <c r="EEI1881" s="1"/>
      <c r="EEJ1881" s="1"/>
      <c r="EEK1881" s="1"/>
      <c r="EEL1881" s="1"/>
      <c r="EEM1881" s="1"/>
      <c r="EEN1881" s="1"/>
      <c r="EEO1881" s="1"/>
      <c r="EEP1881" s="1"/>
      <c r="EEQ1881" s="1"/>
      <c r="EER1881" s="1"/>
      <c r="EES1881" s="1"/>
      <c r="EET1881" s="1"/>
      <c r="EEU1881" s="1"/>
      <c r="EEV1881" s="1"/>
      <c r="EEW1881" s="1"/>
      <c r="EEX1881" s="1"/>
      <c r="EEY1881" s="1"/>
      <c r="EEZ1881" s="1"/>
      <c r="EFA1881" s="1"/>
      <c r="EFB1881" s="1"/>
      <c r="EFC1881" s="1"/>
      <c r="EFD1881" s="1"/>
      <c r="EFE1881" s="1"/>
      <c r="EFF1881" s="1"/>
      <c r="EFG1881" s="1"/>
      <c r="EFH1881" s="1"/>
      <c r="EFI1881" s="1"/>
      <c r="EFJ1881" s="1"/>
      <c r="EFK1881" s="1"/>
      <c r="EFL1881" s="1"/>
      <c r="EFM1881" s="1"/>
      <c r="EFN1881" s="1"/>
      <c r="EFO1881" s="1"/>
      <c r="EFP1881" s="1"/>
      <c r="EFQ1881" s="1"/>
      <c r="EFR1881" s="1"/>
      <c r="EFS1881" s="1"/>
      <c r="EFT1881" s="1"/>
      <c r="EFU1881" s="1"/>
      <c r="EFV1881" s="1"/>
      <c r="EFW1881" s="1"/>
      <c r="EFX1881" s="1"/>
      <c r="EFY1881" s="1"/>
      <c r="EFZ1881" s="1"/>
      <c r="EGA1881" s="1"/>
      <c r="EGB1881" s="1"/>
      <c r="EGC1881" s="1"/>
      <c r="EGD1881" s="1"/>
      <c r="EGE1881" s="1"/>
      <c r="EGF1881" s="1"/>
      <c r="EGG1881" s="1"/>
      <c r="EGH1881" s="1"/>
      <c r="EGI1881" s="1"/>
      <c r="EGJ1881" s="1"/>
      <c r="EGK1881" s="1"/>
      <c r="EGL1881" s="1"/>
      <c r="EGM1881" s="1"/>
      <c r="EGN1881" s="1"/>
      <c r="EGO1881" s="1"/>
      <c r="EGP1881" s="1"/>
      <c r="EGQ1881" s="1"/>
      <c r="EGR1881" s="1"/>
      <c r="EGS1881" s="1"/>
      <c r="EGT1881" s="1"/>
      <c r="EGU1881" s="1"/>
      <c r="EGV1881" s="1"/>
      <c r="EGW1881" s="1"/>
      <c r="EGX1881" s="1"/>
      <c r="EGY1881" s="1"/>
      <c r="EGZ1881" s="1"/>
      <c r="EHA1881" s="1"/>
      <c r="EHB1881" s="1"/>
      <c r="EHC1881" s="1"/>
      <c r="EHD1881" s="1"/>
      <c r="EHE1881" s="1"/>
      <c r="EHF1881" s="1"/>
      <c r="EHG1881" s="1"/>
      <c r="EHH1881" s="1"/>
      <c r="EHI1881" s="1"/>
      <c r="EHJ1881" s="1"/>
      <c r="EHK1881" s="1"/>
      <c r="EHL1881" s="1"/>
      <c r="EHM1881" s="1"/>
      <c r="EHN1881" s="1"/>
      <c r="EHO1881" s="1"/>
      <c r="EHP1881" s="1"/>
      <c r="EHQ1881" s="1"/>
      <c r="EHR1881" s="1"/>
      <c r="EHS1881" s="1"/>
      <c r="EHT1881" s="1"/>
      <c r="EHU1881" s="1"/>
      <c r="EHV1881" s="1"/>
      <c r="EHW1881" s="1"/>
      <c r="EHX1881" s="1"/>
      <c r="EHY1881" s="1"/>
      <c r="EHZ1881" s="1"/>
      <c r="EIA1881" s="1"/>
      <c r="EIB1881" s="1"/>
      <c r="EIC1881" s="1"/>
      <c r="EID1881" s="1"/>
      <c r="EIE1881" s="1"/>
      <c r="EIF1881" s="1"/>
      <c r="EIG1881" s="1"/>
      <c r="EIH1881" s="1"/>
      <c r="EII1881" s="1"/>
      <c r="EIJ1881" s="1"/>
      <c r="EIK1881" s="1"/>
      <c r="EIL1881" s="1"/>
      <c r="EIM1881" s="1"/>
      <c r="EIN1881" s="1"/>
      <c r="EIO1881" s="1"/>
      <c r="EIP1881" s="1"/>
      <c r="EIQ1881" s="1"/>
      <c r="EIR1881" s="1"/>
      <c r="EIS1881" s="1"/>
      <c r="EIT1881" s="1"/>
      <c r="EIU1881" s="1"/>
      <c r="EIV1881" s="1"/>
      <c r="EIW1881" s="1"/>
      <c r="EIX1881" s="1"/>
      <c r="EIY1881" s="1"/>
      <c r="EIZ1881" s="1"/>
      <c r="EJA1881" s="1"/>
      <c r="EJB1881" s="1"/>
      <c r="EJC1881" s="1"/>
      <c r="EJD1881" s="1"/>
      <c r="EJE1881" s="1"/>
      <c r="EJF1881" s="1"/>
      <c r="EJG1881" s="1"/>
      <c r="EJH1881" s="1"/>
      <c r="EJI1881" s="1"/>
      <c r="EJJ1881" s="1"/>
      <c r="EJK1881" s="1"/>
      <c r="EJL1881" s="1"/>
      <c r="EJM1881" s="1"/>
      <c r="EJN1881" s="1"/>
      <c r="EJO1881" s="1"/>
      <c r="EJP1881" s="1"/>
      <c r="EJQ1881" s="1"/>
      <c r="EJR1881" s="1"/>
      <c r="EJS1881" s="1"/>
      <c r="EJT1881" s="1"/>
      <c r="EJU1881" s="1"/>
      <c r="EJV1881" s="1"/>
      <c r="EJW1881" s="1"/>
      <c r="EJX1881" s="1"/>
      <c r="EJY1881" s="1"/>
      <c r="EJZ1881" s="1"/>
      <c r="EKA1881" s="1"/>
      <c r="EKB1881" s="1"/>
      <c r="EKC1881" s="1"/>
      <c r="EKD1881" s="1"/>
      <c r="EKE1881" s="1"/>
      <c r="EKF1881" s="1"/>
      <c r="EKG1881" s="1"/>
      <c r="EKH1881" s="1"/>
      <c r="EKI1881" s="1"/>
      <c r="EKJ1881" s="1"/>
      <c r="EKK1881" s="1"/>
      <c r="EKL1881" s="1"/>
      <c r="EKM1881" s="1"/>
      <c r="EKN1881" s="1"/>
      <c r="EKO1881" s="1"/>
      <c r="EKP1881" s="1"/>
      <c r="EKQ1881" s="1"/>
      <c r="EKR1881" s="1"/>
      <c r="EKS1881" s="1"/>
      <c r="EKT1881" s="1"/>
      <c r="EKU1881" s="1"/>
      <c r="EKV1881" s="1"/>
      <c r="EKW1881" s="1"/>
      <c r="EKX1881" s="1"/>
      <c r="EKY1881" s="1"/>
      <c r="EKZ1881" s="1"/>
      <c r="ELA1881" s="1"/>
      <c r="ELB1881" s="1"/>
      <c r="ELC1881" s="1"/>
      <c r="ELD1881" s="1"/>
      <c r="ELE1881" s="1"/>
      <c r="ELF1881" s="1"/>
      <c r="ELG1881" s="1"/>
      <c r="ELH1881" s="1"/>
      <c r="ELI1881" s="1"/>
      <c r="ELJ1881" s="1"/>
      <c r="ELK1881" s="1"/>
      <c r="ELL1881" s="1"/>
      <c r="ELM1881" s="1"/>
      <c r="ELN1881" s="1"/>
      <c r="ELO1881" s="1"/>
      <c r="ELP1881" s="1"/>
      <c r="ELQ1881" s="1"/>
      <c r="ELR1881" s="1"/>
      <c r="ELS1881" s="1"/>
      <c r="ELT1881" s="1"/>
      <c r="ELU1881" s="1"/>
      <c r="ELV1881" s="1"/>
      <c r="ELW1881" s="1"/>
      <c r="ELX1881" s="1"/>
      <c r="ELY1881" s="1"/>
      <c r="ELZ1881" s="1"/>
      <c r="EMA1881" s="1"/>
      <c r="EMB1881" s="1"/>
      <c r="EMC1881" s="1"/>
      <c r="EMD1881" s="1"/>
      <c r="EME1881" s="1"/>
      <c r="EMF1881" s="1"/>
      <c r="EMG1881" s="1"/>
      <c r="EMH1881" s="1"/>
      <c r="EMI1881" s="1"/>
      <c r="EMJ1881" s="1"/>
      <c r="EMK1881" s="1"/>
      <c r="EML1881" s="1"/>
      <c r="EMM1881" s="1"/>
      <c r="EMN1881" s="1"/>
      <c r="EMO1881" s="1"/>
      <c r="EMP1881" s="1"/>
      <c r="EMQ1881" s="1"/>
      <c r="EMR1881" s="1"/>
      <c r="EMS1881" s="1"/>
      <c r="EMT1881" s="1"/>
      <c r="EMU1881" s="1"/>
      <c r="EMV1881" s="1"/>
      <c r="EMW1881" s="1"/>
      <c r="EMX1881" s="1"/>
      <c r="EMY1881" s="1"/>
      <c r="EMZ1881" s="1"/>
      <c r="ENA1881" s="1"/>
      <c r="ENB1881" s="1"/>
      <c r="ENC1881" s="1"/>
      <c r="END1881" s="1"/>
      <c r="ENE1881" s="1"/>
      <c r="ENF1881" s="1"/>
      <c r="ENG1881" s="1"/>
      <c r="ENH1881" s="1"/>
      <c r="ENI1881" s="1"/>
      <c r="ENJ1881" s="1"/>
      <c r="ENK1881" s="1"/>
      <c r="ENL1881" s="1"/>
      <c r="ENM1881" s="1"/>
      <c r="ENN1881" s="1"/>
      <c r="ENO1881" s="1"/>
      <c r="ENP1881" s="1"/>
      <c r="ENQ1881" s="1"/>
      <c r="ENR1881" s="1"/>
      <c r="ENS1881" s="1"/>
      <c r="ENT1881" s="1"/>
      <c r="ENU1881" s="1"/>
      <c r="ENV1881" s="1"/>
      <c r="ENW1881" s="1"/>
      <c r="ENX1881" s="1"/>
      <c r="ENY1881" s="1"/>
      <c r="ENZ1881" s="1"/>
      <c r="EOA1881" s="1"/>
      <c r="EOB1881" s="1"/>
      <c r="EOC1881" s="1"/>
      <c r="EOD1881" s="1"/>
      <c r="EOE1881" s="1"/>
      <c r="EOF1881" s="1"/>
      <c r="EOG1881" s="1"/>
      <c r="EOH1881" s="1"/>
      <c r="EOI1881" s="1"/>
      <c r="EOJ1881" s="1"/>
      <c r="EOK1881" s="1"/>
      <c r="EOL1881" s="1"/>
      <c r="EOM1881" s="1"/>
      <c r="EON1881" s="1"/>
      <c r="EOO1881" s="1"/>
      <c r="EOP1881" s="1"/>
      <c r="EOQ1881" s="1"/>
      <c r="EOR1881" s="1"/>
      <c r="EOS1881" s="1"/>
      <c r="EOT1881" s="1"/>
      <c r="EOU1881" s="1"/>
      <c r="EOV1881" s="1"/>
      <c r="EOW1881" s="1"/>
      <c r="EOX1881" s="1"/>
      <c r="EOY1881" s="1"/>
      <c r="EOZ1881" s="1"/>
      <c r="EPA1881" s="1"/>
      <c r="EPB1881" s="1"/>
      <c r="EPC1881" s="1"/>
      <c r="EPD1881" s="1"/>
      <c r="EPE1881" s="1"/>
      <c r="EPF1881" s="1"/>
      <c r="EPG1881" s="1"/>
      <c r="EPH1881" s="1"/>
      <c r="EPI1881" s="1"/>
      <c r="EPJ1881" s="1"/>
      <c r="EPK1881" s="1"/>
      <c r="EPL1881" s="1"/>
      <c r="EPM1881" s="1"/>
      <c r="EPN1881" s="1"/>
      <c r="EPO1881" s="1"/>
      <c r="EPP1881" s="1"/>
      <c r="EPQ1881" s="1"/>
      <c r="EPR1881" s="1"/>
      <c r="EPS1881" s="1"/>
      <c r="EPT1881" s="1"/>
      <c r="EPU1881" s="1"/>
      <c r="EPV1881" s="1"/>
      <c r="EPW1881" s="1"/>
      <c r="EPX1881" s="1"/>
      <c r="EPY1881" s="1"/>
      <c r="EPZ1881" s="1"/>
      <c r="EQA1881" s="1"/>
      <c r="EQB1881" s="1"/>
      <c r="EQC1881" s="1"/>
      <c r="EQD1881" s="1"/>
      <c r="EQE1881" s="1"/>
      <c r="EQF1881" s="1"/>
      <c r="EQG1881" s="1"/>
      <c r="EQH1881" s="1"/>
      <c r="EQI1881" s="1"/>
      <c r="EQJ1881" s="1"/>
      <c r="EQK1881" s="1"/>
      <c r="EQL1881" s="1"/>
      <c r="EQM1881" s="1"/>
      <c r="EQN1881" s="1"/>
      <c r="EQO1881" s="1"/>
      <c r="EQP1881" s="1"/>
      <c r="EQQ1881" s="1"/>
      <c r="EQR1881" s="1"/>
      <c r="EQS1881" s="1"/>
      <c r="EQT1881" s="1"/>
      <c r="EQU1881" s="1"/>
      <c r="EQV1881" s="1"/>
      <c r="EQW1881" s="1"/>
      <c r="EQX1881" s="1"/>
      <c r="EQY1881" s="1"/>
      <c r="EQZ1881" s="1"/>
      <c r="ERA1881" s="1"/>
      <c r="ERB1881" s="1"/>
      <c r="ERC1881" s="1"/>
      <c r="ERD1881" s="1"/>
      <c r="ERE1881" s="1"/>
      <c r="ERF1881" s="1"/>
      <c r="ERG1881" s="1"/>
      <c r="ERH1881" s="1"/>
      <c r="ERI1881" s="1"/>
      <c r="ERJ1881" s="1"/>
      <c r="ERK1881" s="1"/>
      <c r="ERL1881" s="1"/>
      <c r="ERM1881" s="1"/>
      <c r="ERN1881" s="1"/>
      <c r="ERO1881" s="1"/>
      <c r="ERP1881" s="1"/>
      <c r="ERQ1881" s="1"/>
      <c r="ERR1881" s="1"/>
      <c r="ERS1881" s="1"/>
      <c r="ERT1881" s="1"/>
      <c r="ERU1881" s="1"/>
      <c r="ERV1881" s="1"/>
      <c r="ERW1881" s="1"/>
      <c r="ERX1881" s="1"/>
      <c r="ERY1881" s="1"/>
      <c r="ERZ1881" s="1"/>
      <c r="ESA1881" s="1"/>
      <c r="ESB1881" s="1"/>
      <c r="ESC1881" s="1"/>
      <c r="ESD1881" s="1"/>
      <c r="ESE1881" s="1"/>
      <c r="ESF1881" s="1"/>
      <c r="ESG1881" s="1"/>
      <c r="ESH1881" s="1"/>
      <c r="ESI1881" s="1"/>
      <c r="ESJ1881" s="1"/>
      <c r="ESK1881" s="1"/>
      <c r="ESL1881" s="1"/>
      <c r="ESM1881" s="1"/>
      <c r="ESN1881" s="1"/>
      <c r="ESO1881" s="1"/>
      <c r="ESP1881" s="1"/>
      <c r="ESQ1881" s="1"/>
      <c r="ESR1881" s="1"/>
      <c r="ESS1881" s="1"/>
      <c r="EST1881" s="1"/>
      <c r="ESU1881" s="1"/>
      <c r="ESV1881" s="1"/>
      <c r="ESW1881" s="1"/>
      <c r="ESX1881" s="1"/>
      <c r="ESY1881" s="1"/>
      <c r="ESZ1881" s="1"/>
      <c r="ETA1881" s="1"/>
      <c r="ETB1881" s="1"/>
      <c r="ETC1881" s="1"/>
      <c r="ETD1881" s="1"/>
      <c r="ETE1881" s="1"/>
      <c r="ETF1881" s="1"/>
      <c r="ETG1881" s="1"/>
      <c r="ETH1881" s="1"/>
      <c r="ETI1881" s="1"/>
      <c r="ETJ1881" s="1"/>
      <c r="ETK1881" s="1"/>
      <c r="ETL1881" s="1"/>
      <c r="ETM1881" s="1"/>
      <c r="ETN1881" s="1"/>
      <c r="ETO1881" s="1"/>
      <c r="ETP1881" s="1"/>
      <c r="ETQ1881" s="1"/>
      <c r="ETR1881" s="1"/>
      <c r="ETS1881" s="1"/>
      <c r="ETT1881" s="1"/>
      <c r="ETU1881" s="1"/>
      <c r="ETV1881" s="1"/>
      <c r="ETW1881" s="1"/>
      <c r="ETX1881" s="1"/>
      <c r="ETY1881" s="1"/>
      <c r="ETZ1881" s="1"/>
      <c r="EUA1881" s="1"/>
      <c r="EUB1881" s="1"/>
      <c r="EUC1881" s="1"/>
      <c r="EUD1881" s="1"/>
      <c r="EUE1881" s="1"/>
      <c r="EUF1881" s="1"/>
      <c r="EUG1881" s="1"/>
      <c r="EUH1881" s="1"/>
      <c r="EUI1881" s="1"/>
      <c r="EUJ1881" s="1"/>
      <c r="EUK1881" s="1"/>
      <c r="EUL1881" s="1"/>
      <c r="EUM1881" s="1"/>
      <c r="EUN1881" s="1"/>
      <c r="EUO1881" s="1"/>
      <c r="EUP1881" s="1"/>
      <c r="EUQ1881" s="1"/>
      <c r="EUR1881" s="1"/>
      <c r="EUS1881" s="1"/>
      <c r="EUT1881" s="1"/>
      <c r="EUU1881" s="1"/>
      <c r="EUV1881" s="1"/>
      <c r="EUW1881" s="1"/>
      <c r="EUX1881" s="1"/>
      <c r="EUY1881" s="1"/>
      <c r="EUZ1881" s="1"/>
      <c r="EVA1881" s="1"/>
      <c r="EVB1881" s="1"/>
      <c r="EVC1881" s="1"/>
      <c r="EVD1881" s="1"/>
      <c r="EVE1881" s="1"/>
      <c r="EVF1881" s="1"/>
      <c r="EVG1881" s="1"/>
      <c r="EVH1881" s="1"/>
      <c r="EVI1881" s="1"/>
      <c r="EVJ1881" s="1"/>
      <c r="EVK1881" s="1"/>
      <c r="EVL1881" s="1"/>
      <c r="EVM1881" s="1"/>
      <c r="EVN1881" s="1"/>
      <c r="EVO1881" s="1"/>
      <c r="EVP1881" s="1"/>
      <c r="EVQ1881" s="1"/>
      <c r="EVR1881" s="1"/>
      <c r="EVS1881" s="1"/>
      <c r="EVT1881" s="1"/>
      <c r="EVU1881" s="1"/>
      <c r="EVV1881" s="1"/>
      <c r="EVW1881" s="1"/>
      <c r="EVX1881" s="1"/>
      <c r="EVY1881" s="1"/>
      <c r="EVZ1881" s="1"/>
      <c r="EWA1881" s="1"/>
      <c r="EWB1881" s="1"/>
      <c r="EWC1881" s="1"/>
      <c r="EWD1881" s="1"/>
      <c r="EWE1881" s="1"/>
      <c r="EWF1881" s="1"/>
      <c r="EWG1881" s="1"/>
      <c r="EWH1881" s="1"/>
      <c r="EWI1881" s="1"/>
      <c r="EWJ1881" s="1"/>
      <c r="EWK1881" s="1"/>
      <c r="EWL1881" s="1"/>
      <c r="EWM1881" s="1"/>
      <c r="EWN1881" s="1"/>
      <c r="EWO1881" s="1"/>
      <c r="EWP1881" s="1"/>
      <c r="EWQ1881" s="1"/>
      <c r="EWR1881" s="1"/>
      <c r="EWS1881" s="1"/>
      <c r="EWT1881" s="1"/>
      <c r="EWU1881" s="1"/>
      <c r="EWV1881" s="1"/>
      <c r="EWW1881" s="1"/>
      <c r="EWX1881" s="1"/>
      <c r="EWY1881" s="1"/>
      <c r="EWZ1881" s="1"/>
      <c r="EXA1881" s="1"/>
      <c r="EXB1881" s="1"/>
      <c r="EXC1881" s="1"/>
      <c r="EXD1881" s="1"/>
      <c r="EXE1881" s="1"/>
      <c r="EXF1881" s="1"/>
      <c r="EXG1881" s="1"/>
      <c r="EXH1881" s="1"/>
      <c r="EXI1881" s="1"/>
      <c r="EXJ1881" s="1"/>
      <c r="EXK1881" s="1"/>
      <c r="EXL1881" s="1"/>
      <c r="EXM1881" s="1"/>
      <c r="EXN1881" s="1"/>
      <c r="EXO1881" s="1"/>
      <c r="EXP1881" s="1"/>
      <c r="EXQ1881" s="1"/>
      <c r="EXR1881" s="1"/>
      <c r="EXS1881" s="1"/>
      <c r="EXT1881" s="1"/>
      <c r="EXU1881" s="1"/>
      <c r="EXV1881" s="1"/>
      <c r="EXW1881" s="1"/>
      <c r="EXX1881" s="1"/>
      <c r="EXY1881" s="1"/>
      <c r="EXZ1881" s="1"/>
      <c r="EYA1881" s="1"/>
      <c r="EYB1881" s="1"/>
      <c r="EYC1881" s="1"/>
      <c r="EYD1881" s="1"/>
      <c r="EYE1881" s="1"/>
      <c r="EYF1881" s="1"/>
      <c r="EYG1881" s="1"/>
      <c r="EYH1881" s="1"/>
      <c r="EYI1881" s="1"/>
      <c r="EYJ1881" s="1"/>
      <c r="EYK1881" s="1"/>
      <c r="EYL1881" s="1"/>
      <c r="EYM1881" s="1"/>
      <c r="EYN1881" s="1"/>
      <c r="EYO1881" s="1"/>
      <c r="EYP1881" s="1"/>
      <c r="EYQ1881" s="1"/>
      <c r="EYR1881" s="1"/>
      <c r="EYS1881" s="1"/>
      <c r="EYT1881" s="1"/>
      <c r="EYU1881" s="1"/>
      <c r="EYV1881" s="1"/>
      <c r="EYW1881" s="1"/>
      <c r="EYX1881" s="1"/>
      <c r="EYY1881" s="1"/>
      <c r="EYZ1881" s="1"/>
      <c r="EZA1881" s="1"/>
      <c r="EZB1881" s="1"/>
      <c r="EZC1881" s="1"/>
      <c r="EZD1881" s="1"/>
      <c r="EZE1881" s="1"/>
      <c r="EZF1881" s="1"/>
      <c r="EZG1881" s="1"/>
      <c r="EZH1881" s="1"/>
      <c r="EZI1881" s="1"/>
      <c r="EZJ1881" s="1"/>
      <c r="EZK1881" s="1"/>
      <c r="EZL1881" s="1"/>
      <c r="EZM1881" s="1"/>
      <c r="EZN1881" s="1"/>
      <c r="EZO1881" s="1"/>
      <c r="EZP1881" s="1"/>
      <c r="EZQ1881" s="1"/>
      <c r="EZR1881" s="1"/>
      <c r="EZS1881" s="1"/>
      <c r="EZT1881" s="1"/>
      <c r="EZU1881" s="1"/>
      <c r="EZV1881" s="1"/>
      <c r="EZW1881" s="1"/>
      <c r="EZX1881" s="1"/>
      <c r="EZY1881" s="1"/>
      <c r="EZZ1881" s="1"/>
      <c r="FAA1881" s="1"/>
      <c r="FAB1881" s="1"/>
      <c r="FAC1881" s="1"/>
      <c r="FAD1881" s="1"/>
      <c r="FAE1881" s="1"/>
      <c r="FAF1881" s="1"/>
      <c r="FAG1881" s="1"/>
      <c r="FAH1881" s="1"/>
      <c r="FAI1881" s="1"/>
      <c r="FAJ1881" s="1"/>
      <c r="FAK1881" s="1"/>
      <c r="FAL1881" s="1"/>
      <c r="FAM1881" s="1"/>
      <c r="FAN1881" s="1"/>
      <c r="FAO1881" s="1"/>
      <c r="FAP1881" s="1"/>
      <c r="FAQ1881" s="1"/>
      <c r="FAR1881" s="1"/>
      <c r="FAS1881" s="1"/>
      <c r="FAT1881" s="1"/>
      <c r="FAU1881" s="1"/>
      <c r="FAV1881" s="1"/>
      <c r="FAW1881" s="1"/>
      <c r="FAX1881" s="1"/>
      <c r="FAY1881" s="1"/>
      <c r="FAZ1881" s="1"/>
      <c r="FBA1881" s="1"/>
      <c r="FBB1881" s="1"/>
      <c r="FBC1881" s="1"/>
      <c r="FBD1881" s="1"/>
      <c r="FBE1881" s="1"/>
      <c r="FBF1881" s="1"/>
      <c r="FBG1881" s="1"/>
      <c r="FBH1881" s="1"/>
      <c r="FBI1881" s="1"/>
      <c r="FBJ1881" s="1"/>
      <c r="FBK1881" s="1"/>
      <c r="FBL1881" s="1"/>
      <c r="FBM1881" s="1"/>
      <c r="FBN1881" s="1"/>
      <c r="FBO1881" s="1"/>
      <c r="FBP1881" s="1"/>
      <c r="FBQ1881" s="1"/>
      <c r="FBR1881" s="1"/>
      <c r="FBS1881" s="1"/>
      <c r="FBT1881" s="1"/>
      <c r="FBU1881" s="1"/>
      <c r="FBV1881" s="1"/>
      <c r="FBW1881" s="1"/>
      <c r="FBX1881" s="1"/>
      <c r="FBY1881" s="1"/>
      <c r="FBZ1881" s="1"/>
      <c r="FCA1881" s="1"/>
      <c r="FCB1881" s="1"/>
      <c r="FCC1881" s="1"/>
      <c r="FCD1881" s="1"/>
      <c r="FCE1881" s="1"/>
      <c r="FCF1881" s="1"/>
      <c r="FCG1881" s="1"/>
      <c r="FCH1881" s="1"/>
      <c r="FCI1881" s="1"/>
      <c r="FCJ1881" s="1"/>
      <c r="FCK1881" s="1"/>
      <c r="FCL1881" s="1"/>
      <c r="FCM1881" s="1"/>
      <c r="FCN1881" s="1"/>
      <c r="FCO1881" s="1"/>
      <c r="FCP1881" s="1"/>
      <c r="FCQ1881" s="1"/>
      <c r="FCR1881" s="1"/>
      <c r="FCS1881" s="1"/>
      <c r="FCT1881" s="1"/>
      <c r="FCU1881" s="1"/>
      <c r="FCV1881" s="1"/>
      <c r="FCW1881" s="1"/>
      <c r="FCX1881" s="1"/>
      <c r="FCY1881" s="1"/>
      <c r="FCZ1881" s="1"/>
      <c r="FDA1881" s="1"/>
      <c r="FDB1881" s="1"/>
      <c r="FDC1881" s="1"/>
      <c r="FDD1881" s="1"/>
      <c r="FDE1881" s="1"/>
      <c r="FDF1881" s="1"/>
      <c r="FDG1881" s="1"/>
      <c r="FDH1881" s="1"/>
      <c r="FDI1881" s="1"/>
      <c r="FDJ1881" s="1"/>
      <c r="FDK1881" s="1"/>
      <c r="FDL1881" s="1"/>
      <c r="FDM1881" s="1"/>
      <c r="FDN1881" s="1"/>
      <c r="FDO1881" s="1"/>
      <c r="FDP1881" s="1"/>
      <c r="FDQ1881" s="1"/>
      <c r="FDR1881" s="1"/>
      <c r="FDS1881" s="1"/>
      <c r="FDT1881" s="1"/>
      <c r="FDU1881" s="1"/>
      <c r="FDV1881" s="1"/>
      <c r="FDW1881" s="1"/>
      <c r="FDX1881" s="1"/>
      <c r="FDY1881" s="1"/>
      <c r="FDZ1881" s="1"/>
      <c r="FEA1881" s="1"/>
      <c r="FEB1881" s="1"/>
      <c r="FEC1881" s="1"/>
      <c r="FED1881" s="1"/>
      <c r="FEE1881" s="1"/>
      <c r="FEF1881" s="1"/>
      <c r="FEG1881" s="1"/>
      <c r="FEH1881" s="1"/>
      <c r="FEI1881" s="1"/>
      <c r="FEJ1881" s="1"/>
      <c r="FEK1881" s="1"/>
      <c r="FEL1881" s="1"/>
      <c r="FEM1881" s="1"/>
      <c r="FEN1881" s="1"/>
      <c r="FEO1881" s="1"/>
      <c r="FEP1881" s="1"/>
      <c r="FEQ1881" s="1"/>
      <c r="FER1881" s="1"/>
      <c r="FES1881" s="1"/>
      <c r="FET1881" s="1"/>
      <c r="FEU1881" s="1"/>
      <c r="FEV1881" s="1"/>
      <c r="FEW1881" s="1"/>
      <c r="FEX1881" s="1"/>
      <c r="FEY1881" s="1"/>
      <c r="FEZ1881" s="1"/>
      <c r="FFA1881" s="1"/>
      <c r="FFB1881" s="1"/>
      <c r="FFC1881" s="1"/>
      <c r="FFD1881" s="1"/>
      <c r="FFE1881" s="1"/>
      <c r="FFF1881" s="1"/>
      <c r="FFG1881" s="1"/>
      <c r="FFH1881" s="1"/>
      <c r="FFI1881" s="1"/>
      <c r="FFJ1881" s="1"/>
      <c r="FFK1881" s="1"/>
      <c r="FFL1881" s="1"/>
      <c r="FFM1881" s="1"/>
      <c r="FFN1881" s="1"/>
      <c r="FFO1881" s="1"/>
      <c r="FFP1881" s="1"/>
      <c r="FFQ1881" s="1"/>
      <c r="FFR1881" s="1"/>
      <c r="FFS1881" s="1"/>
      <c r="FFT1881" s="1"/>
      <c r="FFU1881" s="1"/>
      <c r="FFV1881" s="1"/>
      <c r="FFW1881" s="1"/>
      <c r="FFX1881" s="1"/>
      <c r="FFY1881" s="1"/>
      <c r="FFZ1881" s="1"/>
      <c r="FGA1881" s="1"/>
      <c r="FGB1881" s="1"/>
      <c r="FGC1881" s="1"/>
      <c r="FGD1881" s="1"/>
      <c r="FGE1881" s="1"/>
      <c r="FGF1881" s="1"/>
      <c r="FGG1881" s="1"/>
      <c r="FGH1881" s="1"/>
      <c r="FGI1881" s="1"/>
      <c r="FGJ1881" s="1"/>
      <c r="FGK1881" s="1"/>
      <c r="FGL1881" s="1"/>
      <c r="FGM1881" s="1"/>
      <c r="FGN1881" s="1"/>
      <c r="FGO1881" s="1"/>
      <c r="FGP1881" s="1"/>
      <c r="FGQ1881" s="1"/>
      <c r="FGR1881" s="1"/>
      <c r="FGS1881" s="1"/>
      <c r="FGT1881" s="1"/>
      <c r="FGU1881" s="1"/>
      <c r="FGV1881" s="1"/>
      <c r="FGW1881" s="1"/>
      <c r="FGX1881" s="1"/>
      <c r="FGY1881" s="1"/>
      <c r="FGZ1881" s="1"/>
      <c r="FHA1881" s="1"/>
      <c r="FHB1881" s="1"/>
      <c r="FHC1881" s="1"/>
      <c r="FHD1881" s="1"/>
      <c r="FHE1881" s="1"/>
      <c r="FHF1881" s="1"/>
      <c r="FHG1881" s="1"/>
      <c r="FHH1881" s="1"/>
      <c r="FHI1881" s="1"/>
      <c r="FHJ1881" s="1"/>
      <c r="FHK1881" s="1"/>
      <c r="FHL1881" s="1"/>
      <c r="FHM1881" s="1"/>
      <c r="FHN1881" s="1"/>
      <c r="FHO1881" s="1"/>
      <c r="FHP1881" s="1"/>
      <c r="FHQ1881" s="1"/>
      <c r="FHR1881" s="1"/>
      <c r="FHS1881" s="1"/>
      <c r="FHT1881" s="1"/>
      <c r="FHU1881" s="1"/>
      <c r="FHV1881" s="1"/>
      <c r="FHW1881" s="1"/>
      <c r="FHX1881" s="1"/>
      <c r="FHY1881" s="1"/>
      <c r="FHZ1881" s="1"/>
      <c r="FIA1881" s="1"/>
      <c r="FIB1881" s="1"/>
      <c r="FIC1881" s="1"/>
      <c r="FID1881" s="1"/>
      <c r="FIE1881" s="1"/>
      <c r="FIF1881" s="1"/>
      <c r="FIG1881" s="1"/>
      <c r="FIH1881" s="1"/>
      <c r="FII1881" s="1"/>
      <c r="FIJ1881" s="1"/>
      <c r="FIK1881" s="1"/>
      <c r="FIL1881" s="1"/>
      <c r="FIM1881" s="1"/>
      <c r="FIN1881" s="1"/>
      <c r="FIO1881" s="1"/>
      <c r="FIP1881" s="1"/>
      <c r="FIQ1881" s="1"/>
      <c r="FIR1881" s="1"/>
      <c r="FIS1881" s="1"/>
      <c r="FIT1881" s="1"/>
      <c r="FIU1881" s="1"/>
      <c r="FIV1881" s="1"/>
      <c r="FIW1881" s="1"/>
      <c r="FIX1881" s="1"/>
      <c r="FIY1881" s="1"/>
      <c r="FIZ1881" s="1"/>
      <c r="FJA1881" s="1"/>
      <c r="FJB1881" s="1"/>
      <c r="FJC1881" s="1"/>
      <c r="FJD1881" s="1"/>
      <c r="FJE1881" s="1"/>
      <c r="FJF1881" s="1"/>
      <c r="FJG1881" s="1"/>
      <c r="FJH1881" s="1"/>
      <c r="FJI1881" s="1"/>
      <c r="FJJ1881" s="1"/>
      <c r="FJK1881" s="1"/>
      <c r="FJL1881" s="1"/>
      <c r="FJM1881" s="1"/>
      <c r="FJN1881" s="1"/>
      <c r="FJO1881" s="1"/>
      <c r="FJP1881" s="1"/>
      <c r="FJQ1881" s="1"/>
      <c r="FJR1881" s="1"/>
      <c r="FJS1881" s="1"/>
      <c r="FJT1881" s="1"/>
      <c r="FJU1881" s="1"/>
      <c r="FJV1881" s="1"/>
      <c r="FJW1881" s="1"/>
      <c r="FJX1881" s="1"/>
      <c r="FJY1881" s="1"/>
      <c r="FJZ1881" s="1"/>
      <c r="FKA1881" s="1"/>
      <c r="FKB1881" s="1"/>
      <c r="FKC1881" s="1"/>
      <c r="FKD1881" s="1"/>
      <c r="FKE1881" s="1"/>
      <c r="FKF1881" s="1"/>
      <c r="FKG1881" s="1"/>
      <c r="FKH1881" s="1"/>
      <c r="FKI1881" s="1"/>
      <c r="FKJ1881" s="1"/>
      <c r="FKK1881" s="1"/>
      <c r="FKL1881" s="1"/>
      <c r="FKM1881" s="1"/>
      <c r="FKN1881" s="1"/>
      <c r="FKO1881" s="1"/>
      <c r="FKP1881" s="1"/>
      <c r="FKQ1881" s="1"/>
      <c r="FKR1881" s="1"/>
      <c r="FKS1881" s="1"/>
      <c r="FKT1881" s="1"/>
      <c r="FKU1881" s="1"/>
      <c r="FKV1881" s="1"/>
      <c r="FKW1881" s="1"/>
      <c r="FKX1881" s="1"/>
      <c r="FKY1881" s="1"/>
      <c r="FKZ1881" s="1"/>
      <c r="FLA1881" s="1"/>
      <c r="FLB1881" s="1"/>
      <c r="FLC1881" s="1"/>
      <c r="FLD1881" s="1"/>
      <c r="FLE1881" s="1"/>
      <c r="FLF1881" s="1"/>
      <c r="FLG1881" s="1"/>
      <c r="FLH1881" s="1"/>
      <c r="FLI1881" s="1"/>
      <c r="FLJ1881" s="1"/>
      <c r="FLK1881" s="1"/>
      <c r="FLL1881" s="1"/>
      <c r="FLM1881" s="1"/>
      <c r="FLN1881" s="1"/>
      <c r="FLO1881" s="1"/>
      <c r="FLP1881" s="1"/>
      <c r="FLQ1881" s="1"/>
      <c r="FLR1881" s="1"/>
      <c r="FLS1881" s="1"/>
      <c r="FLT1881" s="1"/>
      <c r="FLU1881" s="1"/>
      <c r="FLV1881" s="1"/>
      <c r="FLW1881" s="1"/>
      <c r="FLX1881" s="1"/>
      <c r="FLY1881" s="1"/>
      <c r="FLZ1881" s="1"/>
      <c r="FMA1881" s="1"/>
      <c r="FMB1881" s="1"/>
      <c r="FMC1881" s="1"/>
      <c r="FMD1881" s="1"/>
      <c r="FME1881" s="1"/>
      <c r="FMF1881" s="1"/>
      <c r="FMG1881" s="1"/>
      <c r="FMH1881" s="1"/>
      <c r="FMI1881" s="1"/>
      <c r="FMJ1881" s="1"/>
      <c r="FMK1881" s="1"/>
      <c r="FML1881" s="1"/>
      <c r="FMM1881" s="1"/>
      <c r="FMN1881" s="1"/>
      <c r="FMO1881" s="1"/>
      <c r="FMP1881" s="1"/>
      <c r="FMQ1881" s="1"/>
      <c r="FMR1881" s="1"/>
      <c r="FMS1881" s="1"/>
      <c r="FMT1881" s="1"/>
      <c r="FMU1881" s="1"/>
      <c r="FMV1881" s="1"/>
      <c r="FMW1881" s="1"/>
      <c r="FMX1881" s="1"/>
      <c r="FMY1881" s="1"/>
      <c r="FMZ1881" s="1"/>
      <c r="FNA1881" s="1"/>
      <c r="FNB1881" s="1"/>
      <c r="FNC1881" s="1"/>
      <c r="FND1881" s="1"/>
      <c r="FNE1881" s="1"/>
      <c r="FNF1881" s="1"/>
      <c r="FNG1881" s="1"/>
      <c r="FNH1881" s="1"/>
      <c r="FNI1881" s="1"/>
      <c r="FNJ1881" s="1"/>
      <c r="FNK1881" s="1"/>
      <c r="FNL1881" s="1"/>
      <c r="FNM1881" s="1"/>
      <c r="FNN1881" s="1"/>
      <c r="FNO1881" s="1"/>
      <c r="FNP1881" s="1"/>
      <c r="FNQ1881" s="1"/>
      <c r="FNR1881" s="1"/>
      <c r="FNS1881" s="1"/>
      <c r="FNT1881" s="1"/>
      <c r="FNU1881" s="1"/>
      <c r="FNV1881" s="1"/>
      <c r="FNW1881" s="1"/>
      <c r="FNX1881" s="1"/>
      <c r="FNY1881" s="1"/>
      <c r="FNZ1881" s="1"/>
      <c r="FOA1881" s="1"/>
      <c r="FOB1881" s="1"/>
      <c r="FOC1881" s="1"/>
      <c r="FOD1881" s="1"/>
      <c r="FOE1881" s="1"/>
      <c r="FOF1881" s="1"/>
      <c r="FOG1881" s="1"/>
      <c r="FOH1881" s="1"/>
      <c r="FOI1881" s="1"/>
      <c r="FOJ1881" s="1"/>
      <c r="FOK1881" s="1"/>
      <c r="FOL1881" s="1"/>
      <c r="FOM1881" s="1"/>
      <c r="FON1881" s="1"/>
      <c r="FOO1881" s="1"/>
      <c r="FOP1881" s="1"/>
      <c r="FOQ1881" s="1"/>
      <c r="FOR1881" s="1"/>
      <c r="FOS1881" s="1"/>
      <c r="FOT1881" s="1"/>
      <c r="FOU1881" s="1"/>
      <c r="FOV1881" s="1"/>
      <c r="FOW1881" s="1"/>
      <c r="FOX1881" s="1"/>
      <c r="FOY1881" s="1"/>
      <c r="FOZ1881" s="1"/>
      <c r="FPA1881" s="1"/>
      <c r="FPB1881" s="1"/>
      <c r="FPC1881" s="1"/>
      <c r="FPD1881" s="1"/>
      <c r="FPE1881" s="1"/>
      <c r="FPF1881" s="1"/>
      <c r="FPG1881" s="1"/>
      <c r="FPH1881" s="1"/>
      <c r="FPI1881" s="1"/>
      <c r="FPJ1881" s="1"/>
      <c r="FPK1881" s="1"/>
      <c r="FPL1881" s="1"/>
      <c r="FPM1881" s="1"/>
      <c r="FPN1881" s="1"/>
      <c r="FPO1881" s="1"/>
      <c r="FPP1881" s="1"/>
      <c r="FPQ1881" s="1"/>
      <c r="FPR1881" s="1"/>
      <c r="FPS1881" s="1"/>
      <c r="FPT1881" s="1"/>
      <c r="FPU1881" s="1"/>
      <c r="FPV1881" s="1"/>
      <c r="FPW1881" s="1"/>
      <c r="FPX1881" s="1"/>
      <c r="FPY1881" s="1"/>
      <c r="FPZ1881" s="1"/>
      <c r="FQA1881" s="1"/>
      <c r="FQB1881" s="1"/>
      <c r="FQC1881" s="1"/>
      <c r="FQD1881" s="1"/>
      <c r="FQE1881" s="1"/>
      <c r="FQF1881" s="1"/>
      <c r="FQG1881" s="1"/>
      <c r="FQH1881" s="1"/>
      <c r="FQI1881" s="1"/>
      <c r="FQJ1881" s="1"/>
      <c r="FQK1881" s="1"/>
      <c r="FQL1881" s="1"/>
      <c r="FQM1881" s="1"/>
      <c r="FQN1881" s="1"/>
      <c r="FQO1881" s="1"/>
      <c r="FQP1881" s="1"/>
      <c r="FQQ1881" s="1"/>
      <c r="FQR1881" s="1"/>
      <c r="FQS1881" s="1"/>
      <c r="FQT1881" s="1"/>
      <c r="FQU1881" s="1"/>
      <c r="FQV1881" s="1"/>
      <c r="FQW1881" s="1"/>
      <c r="FQX1881" s="1"/>
      <c r="FQY1881" s="1"/>
      <c r="FQZ1881" s="1"/>
      <c r="FRA1881" s="1"/>
      <c r="FRB1881" s="1"/>
      <c r="FRC1881" s="1"/>
      <c r="FRD1881" s="1"/>
      <c r="FRE1881" s="1"/>
      <c r="FRF1881" s="1"/>
      <c r="FRG1881" s="1"/>
      <c r="FRH1881" s="1"/>
      <c r="FRI1881" s="1"/>
      <c r="FRJ1881" s="1"/>
      <c r="FRK1881" s="1"/>
      <c r="FRL1881" s="1"/>
      <c r="FRM1881" s="1"/>
      <c r="FRN1881" s="1"/>
      <c r="FRO1881" s="1"/>
      <c r="FRP1881" s="1"/>
      <c r="FRQ1881" s="1"/>
      <c r="FRR1881" s="1"/>
      <c r="FRS1881" s="1"/>
      <c r="FRT1881" s="1"/>
      <c r="FRU1881" s="1"/>
      <c r="FRV1881" s="1"/>
      <c r="FRW1881" s="1"/>
      <c r="FRX1881" s="1"/>
      <c r="FRY1881" s="1"/>
      <c r="FRZ1881" s="1"/>
      <c r="FSA1881" s="1"/>
      <c r="FSB1881" s="1"/>
      <c r="FSC1881" s="1"/>
      <c r="FSD1881" s="1"/>
      <c r="FSE1881" s="1"/>
      <c r="FSF1881" s="1"/>
      <c r="FSG1881" s="1"/>
      <c r="FSH1881" s="1"/>
      <c r="FSI1881" s="1"/>
      <c r="FSJ1881" s="1"/>
      <c r="FSK1881" s="1"/>
      <c r="FSL1881" s="1"/>
      <c r="FSM1881" s="1"/>
      <c r="FSN1881" s="1"/>
      <c r="FSO1881" s="1"/>
      <c r="FSP1881" s="1"/>
      <c r="FSQ1881" s="1"/>
      <c r="FSR1881" s="1"/>
      <c r="FSS1881" s="1"/>
      <c r="FST1881" s="1"/>
      <c r="FSU1881" s="1"/>
      <c r="FSV1881" s="1"/>
      <c r="FSW1881" s="1"/>
      <c r="FSX1881" s="1"/>
      <c r="FSY1881" s="1"/>
      <c r="FSZ1881" s="1"/>
      <c r="FTA1881" s="1"/>
      <c r="FTB1881" s="1"/>
      <c r="FTC1881" s="1"/>
      <c r="FTD1881" s="1"/>
      <c r="FTE1881" s="1"/>
      <c r="FTF1881" s="1"/>
      <c r="FTG1881" s="1"/>
      <c r="FTH1881" s="1"/>
      <c r="FTI1881" s="1"/>
      <c r="FTJ1881" s="1"/>
      <c r="FTK1881" s="1"/>
      <c r="FTL1881" s="1"/>
      <c r="FTM1881" s="1"/>
      <c r="FTN1881" s="1"/>
      <c r="FTO1881" s="1"/>
      <c r="FTP1881" s="1"/>
      <c r="FTQ1881" s="1"/>
      <c r="FTR1881" s="1"/>
      <c r="FTS1881" s="1"/>
      <c r="FTT1881" s="1"/>
      <c r="FTU1881" s="1"/>
      <c r="FTV1881" s="1"/>
      <c r="FTW1881" s="1"/>
      <c r="FTX1881" s="1"/>
      <c r="FTY1881" s="1"/>
      <c r="FTZ1881" s="1"/>
      <c r="FUA1881" s="1"/>
      <c r="FUB1881" s="1"/>
      <c r="FUC1881" s="1"/>
      <c r="FUD1881" s="1"/>
      <c r="FUE1881" s="1"/>
      <c r="FUF1881" s="1"/>
      <c r="FUG1881" s="1"/>
      <c r="FUH1881" s="1"/>
      <c r="FUI1881" s="1"/>
      <c r="FUJ1881" s="1"/>
      <c r="FUK1881" s="1"/>
      <c r="FUL1881" s="1"/>
      <c r="FUM1881" s="1"/>
      <c r="FUN1881" s="1"/>
      <c r="FUO1881" s="1"/>
      <c r="FUP1881" s="1"/>
      <c r="FUQ1881" s="1"/>
      <c r="FUR1881" s="1"/>
      <c r="FUS1881" s="1"/>
      <c r="FUT1881" s="1"/>
      <c r="FUU1881" s="1"/>
      <c r="FUV1881" s="1"/>
      <c r="FUW1881" s="1"/>
      <c r="FUX1881" s="1"/>
      <c r="FUY1881" s="1"/>
      <c r="FUZ1881" s="1"/>
      <c r="FVA1881" s="1"/>
      <c r="FVB1881" s="1"/>
      <c r="FVC1881" s="1"/>
      <c r="FVD1881" s="1"/>
      <c r="FVE1881" s="1"/>
      <c r="FVF1881" s="1"/>
      <c r="FVG1881" s="1"/>
      <c r="FVH1881" s="1"/>
      <c r="FVI1881" s="1"/>
      <c r="FVJ1881" s="1"/>
      <c r="FVK1881" s="1"/>
      <c r="FVL1881" s="1"/>
      <c r="FVM1881" s="1"/>
      <c r="FVN1881" s="1"/>
      <c r="FVO1881" s="1"/>
      <c r="FVP1881" s="1"/>
      <c r="FVQ1881" s="1"/>
      <c r="FVR1881" s="1"/>
      <c r="FVS1881" s="1"/>
      <c r="FVT1881" s="1"/>
      <c r="FVU1881" s="1"/>
      <c r="FVV1881" s="1"/>
      <c r="FVW1881" s="1"/>
      <c r="FVX1881" s="1"/>
      <c r="FVY1881" s="1"/>
      <c r="FVZ1881" s="1"/>
      <c r="FWA1881" s="1"/>
      <c r="FWB1881" s="1"/>
      <c r="FWC1881" s="1"/>
      <c r="FWD1881" s="1"/>
      <c r="FWE1881" s="1"/>
      <c r="FWF1881" s="1"/>
      <c r="FWG1881" s="1"/>
      <c r="FWH1881" s="1"/>
      <c r="FWI1881" s="1"/>
      <c r="FWJ1881" s="1"/>
      <c r="FWK1881" s="1"/>
      <c r="FWL1881" s="1"/>
      <c r="FWM1881" s="1"/>
      <c r="FWN1881" s="1"/>
      <c r="FWO1881" s="1"/>
      <c r="FWP1881" s="1"/>
      <c r="FWQ1881" s="1"/>
      <c r="FWR1881" s="1"/>
      <c r="FWS1881" s="1"/>
      <c r="FWT1881" s="1"/>
      <c r="FWU1881" s="1"/>
      <c r="FWV1881" s="1"/>
      <c r="FWW1881" s="1"/>
      <c r="FWX1881" s="1"/>
      <c r="FWY1881" s="1"/>
      <c r="FWZ1881" s="1"/>
      <c r="FXA1881" s="1"/>
      <c r="FXB1881" s="1"/>
      <c r="FXC1881" s="1"/>
      <c r="FXD1881" s="1"/>
      <c r="FXE1881" s="1"/>
      <c r="FXF1881" s="1"/>
      <c r="FXG1881" s="1"/>
      <c r="FXH1881" s="1"/>
      <c r="FXI1881" s="1"/>
      <c r="FXJ1881" s="1"/>
      <c r="FXK1881" s="1"/>
      <c r="FXL1881" s="1"/>
      <c r="FXM1881" s="1"/>
      <c r="FXN1881" s="1"/>
      <c r="FXO1881" s="1"/>
      <c r="FXP1881" s="1"/>
      <c r="FXQ1881" s="1"/>
      <c r="FXR1881" s="1"/>
      <c r="FXS1881" s="1"/>
      <c r="FXT1881" s="1"/>
      <c r="FXU1881" s="1"/>
      <c r="FXV1881" s="1"/>
      <c r="FXW1881" s="1"/>
      <c r="FXX1881" s="1"/>
      <c r="FXY1881" s="1"/>
      <c r="FXZ1881" s="1"/>
      <c r="FYA1881" s="1"/>
      <c r="FYB1881" s="1"/>
      <c r="FYC1881" s="1"/>
      <c r="FYD1881" s="1"/>
      <c r="FYE1881" s="1"/>
      <c r="FYF1881" s="1"/>
      <c r="FYG1881" s="1"/>
      <c r="FYH1881" s="1"/>
      <c r="FYI1881" s="1"/>
      <c r="FYJ1881" s="1"/>
      <c r="FYK1881" s="1"/>
      <c r="FYL1881" s="1"/>
      <c r="FYM1881" s="1"/>
      <c r="FYN1881" s="1"/>
      <c r="FYO1881" s="1"/>
      <c r="FYP1881" s="1"/>
      <c r="FYQ1881" s="1"/>
      <c r="FYR1881" s="1"/>
      <c r="FYS1881" s="1"/>
      <c r="FYT1881" s="1"/>
      <c r="FYU1881" s="1"/>
      <c r="FYV1881" s="1"/>
      <c r="FYW1881" s="1"/>
      <c r="FYX1881" s="1"/>
      <c r="FYY1881" s="1"/>
      <c r="FYZ1881" s="1"/>
      <c r="FZA1881" s="1"/>
      <c r="FZB1881" s="1"/>
      <c r="FZC1881" s="1"/>
      <c r="FZD1881" s="1"/>
      <c r="FZE1881" s="1"/>
      <c r="FZF1881" s="1"/>
      <c r="FZG1881" s="1"/>
      <c r="FZH1881" s="1"/>
      <c r="FZI1881" s="1"/>
      <c r="FZJ1881" s="1"/>
      <c r="FZK1881" s="1"/>
      <c r="FZL1881" s="1"/>
      <c r="FZM1881" s="1"/>
      <c r="FZN1881" s="1"/>
      <c r="FZO1881" s="1"/>
      <c r="FZP1881" s="1"/>
      <c r="FZQ1881" s="1"/>
      <c r="FZR1881" s="1"/>
      <c r="FZS1881" s="1"/>
      <c r="FZT1881" s="1"/>
      <c r="FZU1881" s="1"/>
      <c r="FZV1881" s="1"/>
      <c r="FZW1881" s="1"/>
      <c r="FZX1881" s="1"/>
      <c r="FZY1881" s="1"/>
      <c r="FZZ1881" s="1"/>
      <c r="GAA1881" s="1"/>
      <c r="GAB1881" s="1"/>
      <c r="GAC1881" s="1"/>
      <c r="GAD1881" s="1"/>
      <c r="GAE1881" s="1"/>
      <c r="GAF1881" s="1"/>
      <c r="GAG1881" s="1"/>
      <c r="GAH1881" s="1"/>
      <c r="GAI1881" s="1"/>
      <c r="GAJ1881" s="1"/>
      <c r="GAK1881" s="1"/>
      <c r="GAL1881" s="1"/>
      <c r="GAM1881" s="1"/>
      <c r="GAN1881" s="1"/>
      <c r="GAO1881" s="1"/>
      <c r="GAP1881" s="1"/>
      <c r="GAQ1881" s="1"/>
      <c r="GAR1881" s="1"/>
      <c r="GAS1881" s="1"/>
      <c r="GAT1881" s="1"/>
      <c r="GAU1881" s="1"/>
      <c r="GAV1881" s="1"/>
      <c r="GAW1881" s="1"/>
      <c r="GAX1881" s="1"/>
      <c r="GAY1881" s="1"/>
      <c r="GAZ1881" s="1"/>
      <c r="GBA1881" s="1"/>
      <c r="GBB1881" s="1"/>
      <c r="GBC1881" s="1"/>
      <c r="GBD1881" s="1"/>
      <c r="GBE1881" s="1"/>
      <c r="GBF1881" s="1"/>
      <c r="GBG1881" s="1"/>
      <c r="GBH1881" s="1"/>
      <c r="GBI1881" s="1"/>
      <c r="GBJ1881" s="1"/>
      <c r="GBK1881" s="1"/>
      <c r="GBL1881" s="1"/>
      <c r="GBM1881" s="1"/>
      <c r="GBN1881" s="1"/>
      <c r="GBO1881" s="1"/>
      <c r="GBP1881" s="1"/>
      <c r="GBQ1881" s="1"/>
      <c r="GBR1881" s="1"/>
      <c r="GBS1881" s="1"/>
      <c r="GBT1881" s="1"/>
      <c r="GBU1881" s="1"/>
      <c r="GBV1881" s="1"/>
      <c r="GBW1881" s="1"/>
      <c r="GBX1881" s="1"/>
      <c r="GBY1881" s="1"/>
      <c r="GBZ1881" s="1"/>
      <c r="GCA1881" s="1"/>
      <c r="GCB1881" s="1"/>
      <c r="GCC1881" s="1"/>
      <c r="GCD1881" s="1"/>
      <c r="GCE1881" s="1"/>
      <c r="GCF1881" s="1"/>
      <c r="GCG1881" s="1"/>
      <c r="GCH1881" s="1"/>
      <c r="GCI1881" s="1"/>
      <c r="GCJ1881" s="1"/>
      <c r="GCK1881" s="1"/>
      <c r="GCL1881" s="1"/>
      <c r="GCM1881" s="1"/>
      <c r="GCN1881" s="1"/>
      <c r="GCO1881" s="1"/>
      <c r="GCP1881" s="1"/>
      <c r="GCQ1881" s="1"/>
      <c r="GCR1881" s="1"/>
      <c r="GCS1881" s="1"/>
      <c r="GCT1881" s="1"/>
      <c r="GCU1881" s="1"/>
      <c r="GCV1881" s="1"/>
      <c r="GCW1881" s="1"/>
      <c r="GCX1881" s="1"/>
      <c r="GCY1881" s="1"/>
      <c r="GCZ1881" s="1"/>
      <c r="GDA1881" s="1"/>
      <c r="GDB1881" s="1"/>
      <c r="GDC1881" s="1"/>
      <c r="GDD1881" s="1"/>
      <c r="GDE1881" s="1"/>
      <c r="GDF1881" s="1"/>
      <c r="GDG1881" s="1"/>
      <c r="GDH1881" s="1"/>
      <c r="GDI1881" s="1"/>
      <c r="GDJ1881" s="1"/>
      <c r="GDK1881" s="1"/>
      <c r="GDL1881" s="1"/>
      <c r="GDM1881" s="1"/>
      <c r="GDN1881" s="1"/>
      <c r="GDO1881" s="1"/>
      <c r="GDP1881" s="1"/>
      <c r="GDQ1881" s="1"/>
      <c r="GDR1881" s="1"/>
      <c r="GDS1881" s="1"/>
      <c r="GDT1881" s="1"/>
      <c r="GDU1881" s="1"/>
      <c r="GDV1881" s="1"/>
      <c r="GDW1881" s="1"/>
      <c r="GDX1881" s="1"/>
      <c r="GDY1881" s="1"/>
      <c r="GDZ1881" s="1"/>
      <c r="GEA1881" s="1"/>
      <c r="GEB1881" s="1"/>
      <c r="GEC1881" s="1"/>
      <c r="GED1881" s="1"/>
      <c r="GEE1881" s="1"/>
      <c r="GEF1881" s="1"/>
      <c r="GEG1881" s="1"/>
      <c r="GEH1881" s="1"/>
      <c r="GEI1881" s="1"/>
      <c r="GEJ1881" s="1"/>
      <c r="GEK1881" s="1"/>
      <c r="GEL1881" s="1"/>
      <c r="GEM1881" s="1"/>
      <c r="GEN1881" s="1"/>
      <c r="GEO1881" s="1"/>
      <c r="GEP1881" s="1"/>
      <c r="GEQ1881" s="1"/>
      <c r="GER1881" s="1"/>
      <c r="GES1881" s="1"/>
      <c r="GET1881" s="1"/>
      <c r="GEU1881" s="1"/>
      <c r="GEV1881" s="1"/>
      <c r="GEW1881" s="1"/>
      <c r="GEX1881" s="1"/>
      <c r="GEY1881" s="1"/>
      <c r="GEZ1881" s="1"/>
      <c r="GFA1881" s="1"/>
      <c r="GFB1881" s="1"/>
      <c r="GFC1881" s="1"/>
      <c r="GFD1881" s="1"/>
      <c r="GFE1881" s="1"/>
      <c r="GFF1881" s="1"/>
      <c r="GFG1881" s="1"/>
      <c r="GFH1881" s="1"/>
      <c r="GFI1881" s="1"/>
      <c r="GFJ1881" s="1"/>
      <c r="GFK1881" s="1"/>
      <c r="GFL1881" s="1"/>
      <c r="GFM1881" s="1"/>
      <c r="GFN1881" s="1"/>
      <c r="GFO1881" s="1"/>
      <c r="GFP1881" s="1"/>
      <c r="GFQ1881" s="1"/>
      <c r="GFR1881" s="1"/>
      <c r="GFS1881" s="1"/>
      <c r="GFT1881" s="1"/>
      <c r="GFU1881" s="1"/>
      <c r="GFV1881" s="1"/>
      <c r="GFW1881" s="1"/>
      <c r="GFX1881" s="1"/>
      <c r="GFY1881" s="1"/>
      <c r="GFZ1881" s="1"/>
      <c r="GGA1881" s="1"/>
      <c r="GGB1881" s="1"/>
      <c r="GGC1881" s="1"/>
      <c r="GGD1881" s="1"/>
      <c r="GGE1881" s="1"/>
      <c r="GGF1881" s="1"/>
      <c r="GGG1881" s="1"/>
      <c r="GGH1881" s="1"/>
      <c r="GGI1881" s="1"/>
      <c r="GGJ1881" s="1"/>
      <c r="GGK1881" s="1"/>
      <c r="GGL1881" s="1"/>
      <c r="GGM1881" s="1"/>
      <c r="GGN1881" s="1"/>
      <c r="GGO1881" s="1"/>
      <c r="GGP1881" s="1"/>
      <c r="GGQ1881" s="1"/>
      <c r="GGR1881" s="1"/>
      <c r="GGS1881" s="1"/>
      <c r="GGT1881" s="1"/>
      <c r="GGU1881" s="1"/>
      <c r="GGV1881" s="1"/>
      <c r="GGW1881" s="1"/>
      <c r="GGX1881" s="1"/>
      <c r="GGY1881" s="1"/>
      <c r="GGZ1881" s="1"/>
      <c r="GHA1881" s="1"/>
      <c r="GHB1881" s="1"/>
      <c r="GHC1881" s="1"/>
      <c r="GHD1881" s="1"/>
      <c r="GHE1881" s="1"/>
      <c r="GHF1881" s="1"/>
      <c r="GHG1881" s="1"/>
      <c r="GHH1881" s="1"/>
      <c r="GHI1881" s="1"/>
      <c r="GHJ1881" s="1"/>
      <c r="GHK1881" s="1"/>
      <c r="GHL1881" s="1"/>
      <c r="GHM1881" s="1"/>
      <c r="GHN1881" s="1"/>
      <c r="GHO1881" s="1"/>
      <c r="GHP1881" s="1"/>
      <c r="GHQ1881" s="1"/>
      <c r="GHR1881" s="1"/>
      <c r="GHS1881" s="1"/>
      <c r="GHT1881" s="1"/>
      <c r="GHU1881" s="1"/>
      <c r="GHV1881" s="1"/>
      <c r="GHW1881" s="1"/>
      <c r="GHX1881" s="1"/>
      <c r="GHY1881" s="1"/>
      <c r="GHZ1881" s="1"/>
      <c r="GIA1881" s="1"/>
      <c r="GIB1881" s="1"/>
      <c r="GIC1881" s="1"/>
      <c r="GID1881" s="1"/>
      <c r="GIE1881" s="1"/>
      <c r="GIF1881" s="1"/>
      <c r="GIG1881" s="1"/>
      <c r="GIH1881" s="1"/>
      <c r="GII1881" s="1"/>
      <c r="GIJ1881" s="1"/>
      <c r="GIK1881" s="1"/>
      <c r="GIL1881" s="1"/>
      <c r="GIM1881" s="1"/>
      <c r="GIN1881" s="1"/>
      <c r="GIO1881" s="1"/>
      <c r="GIP1881" s="1"/>
      <c r="GIQ1881" s="1"/>
      <c r="GIR1881" s="1"/>
      <c r="GIS1881" s="1"/>
      <c r="GIT1881" s="1"/>
      <c r="GIU1881" s="1"/>
      <c r="GIV1881" s="1"/>
      <c r="GIW1881" s="1"/>
      <c r="GIX1881" s="1"/>
      <c r="GIY1881" s="1"/>
      <c r="GIZ1881" s="1"/>
      <c r="GJA1881" s="1"/>
      <c r="GJB1881" s="1"/>
      <c r="GJC1881" s="1"/>
      <c r="GJD1881" s="1"/>
      <c r="GJE1881" s="1"/>
      <c r="GJF1881" s="1"/>
      <c r="GJG1881" s="1"/>
      <c r="GJH1881" s="1"/>
      <c r="GJI1881" s="1"/>
      <c r="GJJ1881" s="1"/>
      <c r="GJK1881" s="1"/>
      <c r="GJL1881" s="1"/>
      <c r="GJM1881" s="1"/>
      <c r="GJN1881" s="1"/>
      <c r="GJO1881" s="1"/>
      <c r="GJP1881" s="1"/>
      <c r="GJQ1881" s="1"/>
      <c r="GJR1881" s="1"/>
      <c r="GJS1881" s="1"/>
      <c r="GJT1881" s="1"/>
      <c r="GJU1881" s="1"/>
      <c r="GJV1881" s="1"/>
      <c r="GJW1881" s="1"/>
      <c r="GJX1881" s="1"/>
      <c r="GJY1881" s="1"/>
      <c r="GJZ1881" s="1"/>
      <c r="GKA1881" s="1"/>
      <c r="GKB1881" s="1"/>
      <c r="GKC1881" s="1"/>
      <c r="GKD1881" s="1"/>
      <c r="GKE1881" s="1"/>
      <c r="GKF1881" s="1"/>
      <c r="GKG1881" s="1"/>
      <c r="GKH1881" s="1"/>
      <c r="GKI1881" s="1"/>
      <c r="GKJ1881" s="1"/>
      <c r="GKK1881" s="1"/>
      <c r="GKL1881" s="1"/>
      <c r="GKM1881" s="1"/>
      <c r="GKN1881" s="1"/>
      <c r="GKO1881" s="1"/>
      <c r="GKP1881" s="1"/>
      <c r="GKQ1881" s="1"/>
      <c r="GKR1881" s="1"/>
      <c r="GKS1881" s="1"/>
      <c r="GKT1881" s="1"/>
      <c r="GKU1881" s="1"/>
      <c r="GKV1881" s="1"/>
      <c r="GKW1881" s="1"/>
      <c r="GKX1881" s="1"/>
      <c r="GKY1881" s="1"/>
      <c r="GKZ1881" s="1"/>
      <c r="GLA1881" s="1"/>
      <c r="GLB1881" s="1"/>
      <c r="GLC1881" s="1"/>
      <c r="GLD1881" s="1"/>
      <c r="GLE1881" s="1"/>
      <c r="GLF1881" s="1"/>
      <c r="GLG1881" s="1"/>
      <c r="GLH1881" s="1"/>
      <c r="GLI1881" s="1"/>
      <c r="GLJ1881" s="1"/>
      <c r="GLK1881" s="1"/>
      <c r="GLL1881" s="1"/>
      <c r="GLM1881" s="1"/>
      <c r="GLN1881" s="1"/>
      <c r="GLO1881" s="1"/>
      <c r="GLP1881" s="1"/>
      <c r="GLQ1881" s="1"/>
      <c r="GLR1881" s="1"/>
      <c r="GLS1881" s="1"/>
      <c r="GLT1881" s="1"/>
      <c r="GLU1881" s="1"/>
      <c r="GLV1881" s="1"/>
      <c r="GLW1881" s="1"/>
      <c r="GLX1881" s="1"/>
      <c r="GLY1881" s="1"/>
      <c r="GLZ1881" s="1"/>
      <c r="GMA1881" s="1"/>
      <c r="GMB1881" s="1"/>
      <c r="GMC1881" s="1"/>
      <c r="GMD1881" s="1"/>
      <c r="GME1881" s="1"/>
      <c r="GMF1881" s="1"/>
      <c r="GMG1881" s="1"/>
      <c r="GMH1881" s="1"/>
      <c r="GMI1881" s="1"/>
      <c r="GMJ1881" s="1"/>
      <c r="GMK1881" s="1"/>
      <c r="GML1881" s="1"/>
      <c r="GMM1881" s="1"/>
      <c r="GMN1881" s="1"/>
      <c r="GMO1881" s="1"/>
      <c r="GMP1881" s="1"/>
      <c r="GMQ1881" s="1"/>
      <c r="GMR1881" s="1"/>
      <c r="GMS1881" s="1"/>
      <c r="GMT1881" s="1"/>
      <c r="GMU1881" s="1"/>
      <c r="GMV1881" s="1"/>
      <c r="GMW1881" s="1"/>
      <c r="GMX1881" s="1"/>
      <c r="GMY1881" s="1"/>
      <c r="GMZ1881" s="1"/>
      <c r="GNA1881" s="1"/>
      <c r="GNB1881" s="1"/>
      <c r="GNC1881" s="1"/>
      <c r="GND1881" s="1"/>
      <c r="GNE1881" s="1"/>
      <c r="GNF1881" s="1"/>
      <c r="GNG1881" s="1"/>
      <c r="GNH1881" s="1"/>
      <c r="GNI1881" s="1"/>
      <c r="GNJ1881" s="1"/>
      <c r="GNK1881" s="1"/>
      <c r="GNL1881" s="1"/>
      <c r="GNM1881" s="1"/>
      <c r="GNN1881" s="1"/>
      <c r="GNO1881" s="1"/>
      <c r="GNP1881" s="1"/>
      <c r="GNQ1881" s="1"/>
      <c r="GNR1881" s="1"/>
      <c r="GNS1881" s="1"/>
      <c r="GNT1881" s="1"/>
      <c r="GNU1881" s="1"/>
      <c r="GNV1881" s="1"/>
      <c r="GNW1881" s="1"/>
      <c r="GNX1881" s="1"/>
      <c r="GNY1881" s="1"/>
      <c r="GNZ1881" s="1"/>
      <c r="GOA1881" s="1"/>
      <c r="GOB1881" s="1"/>
      <c r="GOC1881" s="1"/>
      <c r="GOD1881" s="1"/>
      <c r="GOE1881" s="1"/>
      <c r="GOF1881" s="1"/>
      <c r="GOG1881" s="1"/>
      <c r="GOH1881" s="1"/>
      <c r="GOI1881" s="1"/>
      <c r="GOJ1881" s="1"/>
      <c r="GOK1881" s="1"/>
      <c r="GOL1881" s="1"/>
      <c r="GOM1881" s="1"/>
      <c r="GON1881" s="1"/>
      <c r="GOO1881" s="1"/>
      <c r="GOP1881" s="1"/>
      <c r="GOQ1881" s="1"/>
      <c r="GOR1881" s="1"/>
      <c r="GOS1881" s="1"/>
      <c r="GOT1881" s="1"/>
      <c r="GOU1881" s="1"/>
      <c r="GOV1881" s="1"/>
      <c r="GOW1881" s="1"/>
      <c r="GOX1881" s="1"/>
      <c r="GOY1881" s="1"/>
      <c r="GOZ1881" s="1"/>
      <c r="GPA1881" s="1"/>
      <c r="GPB1881" s="1"/>
      <c r="GPC1881" s="1"/>
      <c r="GPD1881" s="1"/>
      <c r="GPE1881" s="1"/>
      <c r="GPF1881" s="1"/>
      <c r="GPG1881" s="1"/>
      <c r="GPH1881" s="1"/>
      <c r="GPI1881" s="1"/>
      <c r="GPJ1881" s="1"/>
      <c r="GPK1881" s="1"/>
      <c r="GPL1881" s="1"/>
      <c r="GPM1881" s="1"/>
      <c r="GPN1881" s="1"/>
      <c r="GPO1881" s="1"/>
      <c r="GPP1881" s="1"/>
      <c r="GPQ1881" s="1"/>
      <c r="GPR1881" s="1"/>
      <c r="GPS1881" s="1"/>
      <c r="GPT1881" s="1"/>
      <c r="GPU1881" s="1"/>
      <c r="GPV1881" s="1"/>
      <c r="GPW1881" s="1"/>
      <c r="GPX1881" s="1"/>
      <c r="GPY1881" s="1"/>
      <c r="GPZ1881" s="1"/>
      <c r="GQA1881" s="1"/>
      <c r="GQB1881" s="1"/>
      <c r="GQC1881" s="1"/>
      <c r="GQD1881" s="1"/>
      <c r="GQE1881" s="1"/>
      <c r="GQF1881" s="1"/>
      <c r="GQG1881" s="1"/>
      <c r="GQH1881" s="1"/>
      <c r="GQI1881" s="1"/>
      <c r="GQJ1881" s="1"/>
      <c r="GQK1881" s="1"/>
      <c r="GQL1881" s="1"/>
      <c r="GQM1881" s="1"/>
      <c r="GQN1881" s="1"/>
      <c r="GQO1881" s="1"/>
      <c r="GQP1881" s="1"/>
      <c r="GQQ1881" s="1"/>
      <c r="GQR1881" s="1"/>
      <c r="GQS1881" s="1"/>
      <c r="GQT1881" s="1"/>
      <c r="GQU1881" s="1"/>
      <c r="GQV1881" s="1"/>
      <c r="GQW1881" s="1"/>
      <c r="GQX1881" s="1"/>
      <c r="GQY1881" s="1"/>
      <c r="GQZ1881" s="1"/>
      <c r="GRA1881" s="1"/>
      <c r="GRB1881" s="1"/>
      <c r="GRC1881" s="1"/>
      <c r="GRD1881" s="1"/>
      <c r="GRE1881" s="1"/>
      <c r="GRF1881" s="1"/>
      <c r="GRG1881" s="1"/>
      <c r="GRH1881" s="1"/>
      <c r="GRI1881" s="1"/>
      <c r="GRJ1881" s="1"/>
      <c r="GRK1881" s="1"/>
      <c r="GRL1881" s="1"/>
      <c r="GRM1881" s="1"/>
      <c r="GRN1881" s="1"/>
      <c r="GRO1881" s="1"/>
      <c r="GRP1881" s="1"/>
      <c r="GRQ1881" s="1"/>
      <c r="GRR1881" s="1"/>
      <c r="GRS1881" s="1"/>
      <c r="GRT1881" s="1"/>
      <c r="GRU1881" s="1"/>
      <c r="GRV1881" s="1"/>
      <c r="GRW1881" s="1"/>
      <c r="GRX1881" s="1"/>
      <c r="GRY1881" s="1"/>
      <c r="GRZ1881" s="1"/>
      <c r="GSA1881" s="1"/>
      <c r="GSB1881" s="1"/>
      <c r="GSC1881" s="1"/>
      <c r="GSD1881" s="1"/>
      <c r="GSE1881" s="1"/>
      <c r="GSF1881" s="1"/>
      <c r="GSG1881" s="1"/>
      <c r="GSH1881" s="1"/>
      <c r="GSI1881" s="1"/>
      <c r="GSJ1881" s="1"/>
      <c r="GSK1881" s="1"/>
      <c r="GSL1881" s="1"/>
      <c r="GSM1881" s="1"/>
      <c r="GSN1881" s="1"/>
      <c r="GSO1881" s="1"/>
      <c r="GSP1881" s="1"/>
      <c r="GSQ1881" s="1"/>
      <c r="GSR1881" s="1"/>
      <c r="GSS1881" s="1"/>
      <c r="GST1881" s="1"/>
      <c r="GSU1881" s="1"/>
      <c r="GSV1881" s="1"/>
      <c r="GSW1881" s="1"/>
      <c r="GSX1881" s="1"/>
      <c r="GSY1881" s="1"/>
      <c r="GSZ1881" s="1"/>
      <c r="GTA1881" s="1"/>
      <c r="GTB1881" s="1"/>
      <c r="GTC1881" s="1"/>
      <c r="GTD1881" s="1"/>
      <c r="GTE1881" s="1"/>
      <c r="GTF1881" s="1"/>
      <c r="GTG1881" s="1"/>
      <c r="GTH1881" s="1"/>
      <c r="GTI1881" s="1"/>
      <c r="GTJ1881" s="1"/>
      <c r="GTK1881" s="1"/>
      <c r="GTL1881" s="1"/>
      <c r="GTM1881" s="1"/>
      <c r="GTN1881" s="1"/>
      <c r="GTO1881" s="1"/>
      <c r="GTP1881" s="1"/>
      <c r="GTQ1881" s="1"/>
      <c r="GTR1881" s="1"/>
      <c r="GTS1881" s="1"/>
      <c r="GTT1881" s="1"/>
      <c r="GTU1881" s="1"/>
      <c r="GTV1881" s="1"/>
      <c r="GTW1881" s="1"/>
      <c r="GTX1881" s="1"/>
      <c r="GTY1881" s="1"/>
      <c r="GTZ1881" s="1"/>
      <c r="GUA1881" s="1"/>
      <c r="GUB1881" s="1"/>
      <c r="GUC1881" s="1"/>
      <c r="GUD1881" s="1"/>
      <c r="GUE1881" s="1"/>
      <c r="GUF1881" s="1"/>
      <c r="GUG1881" s="1"/>
      <c r="GUH1881" s="1"/>
      <c r="GUI1881" s="1"/>
      <c r="GUJ1881" s="1"/>
      <c r="GUK1881" s="1"/>
      <c r="GUL1881" s="1"/>
      <c r="GUM1881" s="1"/>
      <c r="GUN1881" s="1"/>
      <c r="GUO1881" s="1"/>
      <c r="GUP1881" s="1"/>
      <c r="GUQ1881" s="1"/>
      <c r="GUR1881" s="1"/>
      <c r="GUS1881" s="1"/>
      <c r="GUT1881" s="1"/>
      <c r="GUU1881" s="1"/>
      <c r="GUV1881" s="1"/>
      <c r="GUW1881" s="1"/>
      <c r="GUX1881" s="1"/>
      <c r="GUY1881" s="1"/>
      <c r="GUZ1881" s="1"/>
      <c r="GVA1881" s="1"/>
      <c r="GVB1881" s="1"/>
      <c r="GVC1881" s="1"/>
      <c r="GVD1881" s="1"/>
      <c r="GVE1881" s="1"/>
      <c r="GVF1881" s="1"/>
      <c r="GVG1881" s="1"/>
      <c r="GVH1881" s="1"/>
      <c r="GVI1881" s="1"/>
      <c r="GVJ1881" s="1"/>
      <c r="GVK1881" s="1"/>
      <c r="GVL1881" s="1"/>
      <c r="GVM1881" s="1"/>
      <c r="GVN1881" s="1"/>
      <c r="GVO1881" s="1"/>
      <c r="GVP1881" s="1"/>
      <c r="GVQ1881" s="1"/>
      <c r="GVR1881" s="1"/>
      <c r="GVS1881" s="1"/>
      <c r="GVT1881" s="1"/>
      <c r="GVU1881" s="1"/>
      <c r="GVV1881" s="1"/>
      <c r="GVW1881" s="1"/>
      <c r="GVX1881" s="1"/>
      <c r="GVY1881" s="1"/>
      <c r="GVZ1881" s="1"/>
      <c r="GWA1881" s="1"/>
      <c r="GWB1881" s="1"/>
      <c r="GWC1881" s="1"/>
      <c r="GWD1881" s="1"/>
      <c r="GWE1881" s="1"/>
      <c r="GWF1881" s="1"/>
      <c r="GWG1881" s="1"/>
      <c r="GWH1881" s="1"/>
      <c r="GWI1881" s="1"/>
      <c r="GWJ1881" s="1"/>
      <c r="GWK1881" s="1"/>
      <c r="GWL1881" s="1"/>
      <c r="GWM1881" s="1"/>
      <c r="GWN1881" s="1"/>
      <c r="GWO1881" s="1"/>
      <c r="GWP1881" s="1"/>
      <c r="GWQ1881" s="1"/>
      <c r="GWR1881" s="1"/>
      <c r="GWS1881" s="1"/>
      <c r="GWT1881" s="1"/>
      <c r="GWU1881" s="1"/>
      <c r="GWV1881" s="1"/>
      <c r="GWW1881" s="1"/>
      <c r="GWX1881" s="1"/>
      <c r="GWY1881" s="1"/>
      <c r="GWZ1881" s="1"/>
      <c r="GXA1881" s="1"/>
      <c r="GXB1881" s="1"/>
      <c r="GXC1881" s="1"/>
      <c r="GXD1881" s="1"/>
      <c r="GXE1881" s="1"/>
      <c r="GXF1881" s="1"/>
      <c r="GXG1881" s="1"/>
      <c r="GXH1881" s="1"/>
      <c r="GXI1881" s="1"/>
      <c r="GXJ1881" s="1"/>
      <c r="GXK1881" s="1"/>
      <c r="GXL1881" s="1"/>
      <c r="GXM1881" s="1"/>
      <c r="GXN1881" s="1"/>
      <c r="GXO1881" s="1"/>
      <c r="GXP1881" s="1"/>
      <c r="GXQ1881" s="1"/>
      <c r="GXR1881" s="1"/>
      <c r="GXS1881" s="1"/>
      <c r="GXT1881" s="1"/>
      <c r="GXU1881" s="1"/>
      <c r="GXV1881" s="1"/>
      <c r="GXW1881" s="1"/>
      <c r="GXX1881" s="1"/>
      <c r="GXY1881" s="1"/>
      <c r="GXZ1881" s="1"/>
      <c r="GYA1881" s="1"/>
      <c r="GYB1881" s="1"/>
      <c r="GYC1881" s="1"/>
      <c r="GYD1881" s="1"/>
      <c r="GYE1881" s="1"/>
      <c r="GYF1881" s="1"/>
      <c r="GYG1881" s="1"/>
      <c r="GYH1881" s="1"/>
      <c r="GYI1881" s="1"/>
      <c r="GYJ1881" s="1"/>
      <c r="GYK1881" s="1"/>
      <c r="GYL1881" s="1"/>
      <c r="GYM1881" s="1"/>
      <c r="GYN1881" s="1"/>
      <c r="GYO1881" s="1"/>
      <c r="GYP1881" s="1"/>
      <c r="GYQ1881" s="1"/>
      <c r="GYR1881" s="1"/>
      <c r="GYS1881" s="1"/>
      <c r="GYT1881" s="1"/>
      <c r="GYU1881" s="1"/>
      <c r="GYV1881" s="1"/>
      <c r="GYW1881" s="1"/>
      <c r="GYX1881" s="1"/>
      <c r="GYY1881" s="1"/>
      <c r="GYZ1881" s="1"/>
      <c r="GZA1881" s="1"/>
      <c r="GZB1881" s="1"/>
      <c r="GZC1881" s="1"/>
      <c r="GZD1881" s="1"/>
      <c r="GZE1881" s="1"/>
      <c r="GZF1881" s="1"/>
      <c r="GZG1881" s="1"/>
      <c r="GZH1881" s="1"/>
      <c r="GZI1881" s="1"/>
      <c r="GZJ1881" s="1"/>
      <c r="GZK1881" s="1"/>
      <c r="GZL1881" s="1"/>
      <c r="GZM1881" s="1"/>
      <c r="GZN1881" s="1"/>
      <c r="GZO1881" s="1"/>
      <c r="GZP1881" s="1"/>
      <c r="GZQ1881" s="1"/>
      <c r="GZR1881" s="1"/>
      <c r="GZS1881" s="1"/>
      <c r="GZT1881" s="1"/>
      <c r="GZU1881" s="1"/>
      <c r="GZV1881" s="1"/>
      <c r="GZW1881" s="1"/>
      <c r="GZX1881" s="1"/>
      <c r="GZY1881" s="1"/>
      <c r="GZZ1881" s="1"/>
      <c r="HAA1881" s="1"/>
      <c r="HAB1881" s="1"/>
      <c r="HAC1881" s="1"/>
      <c r="HAD1881" s="1"/>
      <c r="HAE1881" s="1"/>
      <c r="HAF1881" s="1"/>
      <c r="HAG1881" s="1"/>
      <c r="HAH1881" s="1"/>
      <c r="HAI1881" s="1"/>
      <c r="HAJ1881" s="1"/>
      <c r="HAK1881" s="1"/>
      <c r="HAL1881" s="1"/>
      <c r="HAM1881" s="1"/>
      <c r="HAN1881" s="1"/>
      <c r="HAO1881" s="1"/>
      <c r="HAP1881" s="1"/>
      <c r="HAQ1881" s="1"/>
      <c r="HAR1881" s="1"/>
      <c r="HAS1881" s="1"/>
      <c r="HAT1881" s="1"/>
      <c r="HAU1881" s="1"/>
      <c r="HAV1881" s="1"/>
      <c r="HAW1881" s="1"/>
      <c r="HAX1881" s="1"/>
      <c r="HAY1881" s="1"/>
      <c r="HAZ1881" s="1"/>
      <c r="HBA1881" s="1"/>
      <c r="HBB1881" s="1"/>
      <c r="HBC1881" s="1"/>
      <c r="HBD1881" s="1"/>
      <c r="HBE1881" s="1"/>
      <c r="HBF1881" s="1"/>
      <c r="HBG1881" s="1"/>
      <c r="HBH1881" s="1"/>
      <c r="HBI1881" s="1"/>
      <c r="HBJ1881" s="1"/>
      <c r="HBK1881" s="1"/>
      <c r="HBL1881" s="1"/>
      <c r="HBM1881" s="1"/>
      <c r="HBN1881" s="1"/>
      <c r="HBO1881" s="1"/>
      <c r="HBP1881" s="1"/>
      <c r="HBQ1881" s="1"/>
      <c r="HBR1881" s="1"/>
      <c r="HBS1881" s="1"/>
      <c r="HBT1881" s="1"/>
      <c r="HBU1881" s="1"/>
      <c r="HBV1881" s="1"/>
      <c r="HBW1881" s="1"/>
      <c r="HBX1881" s="1"/>
      <c r="HBY1881" s="1"/>
      <c r="HBZ1881" s="1"/>
      <c r="HCA1881" s="1"/>
      <c r="HCB1881" s="1"/>
      <c r="HCC1881" s="1"/>
      <c r="HCD1881" s="1"/>
      <c r="HCE1881" s="1"/>
      <c r="HCF1881" s="1"/>
      <c r="HCG1881" s="1"/>
      <c r="HCH1881" s="1"/>
      <c r="HCI1881" s="1"/>
      <c r="HCJ1881" s="1"/>
      <c r="HCK1881" s="1"/>
      <c r="HCL1881" s="1"/>
      <c r="HCM1881" s="1"/>
      <c r="HCN1881" s="1"/>
      <c r="HCO1881" s="1"/>
      <c r="HCP1881" s="1"/>
      <c r="HCQ1881" s="1"/>
      <c r="HCR1881" s="1"/>
      <c r="HCS1881" s="1"/>
      <c r="HCT1881" s="1"/>
      <c r="HCU1881" s="1"/>
      <c r="HCV1881" s="1"/>
      <c r="HCW1881" s="1"/>
      <c r="HCX1881" s="1"/>
      <c r="HCY1881" s="1"/>
      <c r="HCZ1881" s="1"/>
      <c r="HDA1881" s="1"/>
      <c r="HDB1881" s="1"/>
      <c r="HDC1881" s="1"/>
      <c r="HDD1881" s="1"/>
      <c r="HDE1881" s="1"/>
      <c r="HDF1881" s="1"/>
      <c r="HDG1881" s="1"/>
      <c r="HDH1881" s="1"/>
      <c r="HDI1881" s="1"/>
      <c r="HDJ1881" s="1"/>
      <c r="HDK1881" s="1"/>
      <c r="HDL1881" s="1"/>
      <c r="HDM1881" s="1"/>
      <c r="HDN1881" s="1"/>
      <c r="HDO1881" s="1"/>
      <c r="HDP1881" s="1"/>
      <c r="HDQ1881" s="1"/>
      <c r="HDR1881" s="1"/>
      <c r="HDS1881" s="1"/>
      <c r="HDT1881" s="1"/>
      <c r="HDU1881" s="1"/>
      <c r="HDV1881" s="1"/>
      <c r="HDW1881" s="1"/>
      <c r="HDX1881" s="1"/>
      <c r="HDY1881" s="1"/>
      <c r="HDZ1881" s="1"/>
      <c r="HEA1881" s="1"/>
      <c r="HEB1881" s="1"/>
      <c r="HEC1881" s="1"/>
      <c r="HED1881" s="1"/>
      <c r="HEE1881" s="1"/>
      <c r="HEF1881" s="1"/>
      <c r="HEG1881" s="1"/>
      <c r="HEH1881" s="1"/>
      <c r="HEI1881" s="1"/>
      <c r="HEJ1881" s="1"/>
      <c r="HEK1881" s="1"/>
      <c r="HEL1881" s="1"/>
      <c r="HEM1881" s="1"/>
      <c r="HEN1881" s="1"/>
      <c r="HEO1881" s="1"/>
      <c r="HEP1881" s="1"/>
      <c r="HEQ1881" s="1"/>
      <c r="HER1881" s="1"/>
      <c r="HES1881" s="1"/>
      <c r="HET1881" s="1"/>
      <c r="HEU1881" s="1"/>
      <c r="HEV1881" s="1"/>
      <c r="HEW1881" s="1"/>
      <c r="HEX1881" s="1"/>
      <c r="HEY1881" s="1"/>
      <c r="HEZ1881" s="1"/>
      <c r="HFA1881" s="1"/>
      <c r="HFB1881" s="1"/>
      <c r="HFC1881" s="1"/>
      <c r="HFD1881" s="1"/>
      <c r="HFE1881" s="1"/>
      <c r="HFF1881" s="1"/>
      <c r="HFG1881" s="1"/>
      <c r="HFH1881" s="1"/>
      <c r="HFI1881" s="1"/>
      <c r="HFJ1881" s="1"/>
      <c r="HFK1881" s="1"/>
      <c r="HFL1881" s="1"/>
      <c r="HFM1881" s="1"/>
      <c r="HFN1881" s="1"/>
      <c r="HFO1881" s="1"/>
      <c r="HFP1881" s="1"/>
      <c r="HFQ1881" s="1"/>
      <c r="HFR1881" s="1"/>
      <c r="HFS1881" s="1"/>
      <c r="HFT1881" s="1"/>
      <c r="HFU1881" s="1"/>
      <c r="HFV1881" s="1"/>
      <c r="HFW1881" s="1"/>
      <c r="HFX1881" s="1"/>
      <c r="HFY1881" s="1"/>
      <c r="HFZ1881" s="1"/>
      <c r="HGA1881" s="1"/>
      <c r="HGB1881" s="1"/>
      <c r="HGC1881" s="1"/>
      <c r="HGD1881" s="1"/>
      <c r="HGE1881" s="1"/>
      <c r="HGF1881" s="1"/>
      <c r="HGG1881" s="1"/>
      <c r="HGH1881" s="1"/>
      <c r="HGI1881" s="1"/>
      <c r="HGJ1881" s="1"/>
      <c r="HGK1881" s="1"/>
      <c r="HGL1881" s="1"/>
      <c r="HGM1881" s="1"/>
      <c r="HGN1881" s="1"/>
      <c r="HGO1881" s="1"/>
      <c r="HGP1881" s="1"/>
      <c r="HGQ1881" s="1"/>
      <c r="HGR1881" s="1"/>
      <c r="HGS1881" s="1"/>
      <c r="HGT1881" s="1"/>
      <c r="HGU1881" s="1"/>
      <c r="HGV1881" s="1"/>
      <c r="HGW1881" s="1"/>
      <c r="HGX1881" s="1"/>
      <c r="HGY1881" s="1"/>
      <c r="HGZ1881" s="1"/>
      <c r="HHA1881" s="1"/>
      <c r="HHB1881" s="1"/>
      <c r="HHC1881" s="1"/>
      <c r="HHD1881" s="1"/>
      <c r="HHE1881" s="1"/>
      <c r="HHF1881" s="1"/>
      <c r="HHG1881" s="1"/>
      <c r="HHH1881" s="1"/>
      <c r="HHI1881" s="1"/>
      <c r="HHJ1881" s="1"/>
      <c r="HHK1881" s="1"/>
      <c r="HHL1881" s="1"/>
      <c r="HHM1881" s="1"/>
      <c r="HHN1881" s="1"/>
      <c r="HHO1881" s="1"/>
      <c r="HHP1881" s="1"/>
      <c r="HHQ1881" s="1"/>
      <c r="HHR1881" s="1"/>
      <c r="HHS1881" s="1"/>
      <c r="HHT1881" s="1"/>
      <c r="HHU1881" s="1"/>
      <c r="HHV1881" s="1"/>
      <c r="HHW1881" s="1"/>
      <c r="HHX1881" s="1"/>
      <c r="HHY1881" s="1"/>
      <c r="HHZ1881" s="1"/>
      <c r="HIA1881" s="1"/>
      <c r="HIB1881" s="1"/>
      <c r="HIC1881" s="1"/>
      <c r="HID1881" s="1"/>
      <c r="HIE1881" s="1"/>
      <c r="HIF1881" s="1"/>
      <c r="HIG1881" s="1"/>
      <c r="HIH1881" s="1"/>
      <c r="HII1881" s="1"/>
      <c r="HIJ1881" s="1"/>
      <c r="HIK1881" s="1"/>
      <c r="HIL1881" s="1"/>
      <c r="HIM1881" s="1"/>
      <c r="HIN1881" s="1"/>
      <c r="HIO1881" s="1"/>
      <c r="HIP1881" s="1"/>
      <c r="HIQ1881" s="1"/>
      <c r="HIR1881" s="1"/>
      <c r="HIS1881" s="1"/>
      <c r="HIT1881" s="1"/>
      <c r="HIU1881" s="1"/>
      <c r="HIV1881" s="1"/>
      <c r="HIW1881" s="1"/>
      <c r="HIX1881" s="1"/>
      <c r="HIY1881" s="1"/>
      <c r="HIZ1881" s="1"/>
      <c r="HJA1881" s="1"/>
      <c r="HJB1881" s="1"/>
      <c r="HJC1881" s="1"/>
      <c r="HJD1881" s="1"/>
      <c r="HJE1881" s="1"/>
      <c r="HJF1881" s="1"/>
      <c r="HJG1881" s="1"/>
      <c r="HJH1881" s="1"/>
      <c r="HJI1881" s="1"/>
      <c r="HJJ1881" s="1"/>
      <c r="HJK1881" s="1"/>
      <c r="HJL1881" s="1"/>
      <c r="HJM1881" s="1"/>
      <c r="HJN1881" s="1"/>
      <c r="HJO1881" s="1"/>
      <c r="HJP1881" s="1"/>
      <c r="HJQ1881" s="1"/>
      <c r="HJR1881" s="1"/>
      <c r="HJS1881" s="1"/>
      <c r="HJT1881" s="1"/>
      <c r="HJU1881" s="1"/>
      <c r="HJV1881" s="1"/>
      <c r="HJW1881" s="1"/>
      <c r="HJX1881" s="1"/>
      <c r="HJY1881" s="1"/>
      <c r="HJZ1881" s="1"/>
      <c r="HKA1881" s="1"/>
      <c r="HKB1881" s="1"/>
      <c r="HKC1881" s="1"/>
      <c r="HKD1881" s="1"/>
      <c r="HKE1881" s="1"/>
      <c r="HKF1881" s="1"/>
      <c r="HKG1881" s="1"/>
      <c r="HKH1881" s="1"/>
      <c r="HKI1881" s="1"/>
      <c r="HKJ1881" s="1"/>
      <c r="HKK1881" s="1"/>
      <c r="HKL1881" s="1"/>
      <c r="HKM1881" s="1"/>
      <c r="HKN1881" s="1"/>
      <c r="HKO1881" s="1"/>
      <c r="HKP1881" s="1"/>
      <c r="HKQ1881" s="1"/>
      <c r="HKR1881" s="1"/>
      <c r="HKS1881" s="1"/>
      <c r="HKT1881" s="1"/>
      <c r="HKU1881" s="1"/>
      <c r="HKV1881" s="1"/>
      <c r="HKW1881" s="1"/>
      <c r="HKX1881" s="1"/>
      <c r="HKY1881" s="1"/>
      <c r="HKZ1881" s="1"/>
      <c r="HLA1881" s="1"/>
      <c r="HLB1881" s="1"/>
      <c r="HLC1881" s="1"/>
      <c r="HLD1881" s="1"/>
      <c r="HLE1881" s="1"/>
      <c r="HLF1881" s="1"/>
      <c r="HLG1881" s="1"/>
      <c r="HLH1881" s="1"/>
      <c r="HLI1881" s="1"/>
      <c r="HLJ1881" s="1"/>
      <c r="HLK1881" s="1"/>
      <c r="HLL1881" s="1"/>
      <c r="HLM1881" s="1"/>
      <c r="HLN1881" s="1"/>
      <c r="HLO1881" s="1"/>
      <c r="HLP1881" s="1"/>
      <c r="HLQ1881" s="1"/>
      <c r="HLR1881" s="1"/>
      <c r="HLS1881" s="1"/>
      <c r="HLT1881" s="1"/>
      <c r="HLU1881" s="1"/>
      <c r="HLV1881" s="1"/>
      <c r="HLW1881" s="1"/>
      <c r="HLX1881" s="1"/>
      <c r="HLY1881" s="1"/>
      <c r="HLZ1881" s="1"/>
      <c r="HMA1881" s="1"/>
      <c r="HMB1881" s="1"/>
      <c r="HMC1881" s="1"/>
      <c r="HMD1881" s="1"/>
      <c r="HME1881" s="1"/>
      <c r="HMF1881" s="1"/>
      <c r="HMG1881" s="1"/>
      <c r="HMH1881" s="1"/>
      <c r="HMI1881" s="1"/>
      <c r="HMJ1881" s="1"/>
      <c r="HMK1881" s="1"/>
      <c r="HML1881" s="1"/>
      <c r="HMM1881" s="1"/>
      <c r="HMN1881" s="1"/>
      <c r="HMO1881" s="1"/>
      <c r="HMP1881" s="1"/>
      <c r="HMQ1881" s="1"/>
      <c r="HMR1881" s="1"/>
      <c r="HMS1881" s="1"/>
      <c r="HMT1881" s="1"/>
      <c r="HMU1881" s="1"/>
      <c r="HMV1881" s="1"/>
      <c r="HMW1881" s="1"/>
      <c r="HMX1881" s="1"/>
      <c r="HMY1881" s="1"/>
      <c r="HMZ1881" s="1"/>
      <c r="HNA1881" s="1"/>
      <c r="HNB1881" s="1"/>
      <c r="HNC1881" s="1"/>
      <c r="HND1881" s="1"/>
      <c r="HNE1881" s="1"/>
      <c r="HNF1881" s="1"/>
      <c r="HNG1881" s="1"/>
      <c r="HNH1881" s="1"/>
      <c r="HNI1881" s="1"/>
      <c r="HNJ1881" s="1"/>
      <c r="HNK1881" s="1"/>
      <c r="HNL1881" s="1"/>
      <c r="HNM1881" s="1"/>
      <c r="HNN1881" s="1"/>
      <c r="HNO1881" s="1"/>
      <c r="HNP1881" s="1"/>
      <c r="HNQ1881" s="1"/>
      <c r="HNR1881" s="1"/>
      <c r="HNS1881" s="1"/>
      <c r="HNT1881" s="1"/>
      <c r="HNU1881" s="1"/>
      <c r="HNV1881" s="1"/>
      <c r="HNW1881" s="1"/>
      <c r="HNX1881" s="1"/>
      <c r="HNY1881" s="1"/>
      <c r="HNZ1881" s="1"/>
      <c r="HOA1881" s="1"/>
      <c r="HOB1881" s="1"/>
      <c r="HOC1881" s="1"/>
      <c r="HOD1881" s="1"/>
      <c r="HOE1881" s="1"/>
      <c r="HOF1881" s="1"/>
      <c r="HOG1881" s="1"/>
      <c r="HOH1881" s="1"/>
      <c r="HOI1881" s="1"/>
      <c r="HOJ1881" s="1"/>
      <c r="HOK1881" s="1"/>
      <c r="HOL1881" s="1"/>
      <c r="HOM1881" s="1"/>
      <c r="HON1881" s="1"/>
      <c r="HOO1881" s="1"/>
      <c r="HOP1881" s="1"/>
      <c r="HOQ1881" s="1"/>
      <c r="HOR1881" s="1"/>
      <c r="HOS1881" s="1"/>
      <c r="HOT1881" s="1"/>
      <c r="HOU1881" s="1"/>
      <c r="HOV1881" s="1"/>
      <c r="HOW1881" s="1"/>
      <c r="HOX1881" s="1"/>
      <c r="HOY1881" s="1"/>
      <c r="HOZ1881" s="1"/>
      <c r="HPA1881" s="1"/>
      <c r="HPB1881" s="1"/>
      <c r="HPC1881" s="1"/>
      <c r="HPD1881" s="1"/>
      <c r="HPE1881" s="1"/>
      <c r="HPF1881" s="1"/>
      <c r="HPG1881" s="1"/>
      <c r="HPH1881" s="1"/>
      <c r="HPI1881" s="1"/>
      <c r="HPJ1881" s="1"/>
      <c r="HPK1881" s="1"/>
      <c r="HPL1881" s="1"/>
      <c r="HPM1881" s="1"/>
      <c r="HPN1881" s="1"/>
      <c r="HPO1881" s="1"/>
      <c r="HPP1881" s="1"/>
      <c r="HPQ1881" s="1"/>
      <c r="HPR1881" s="1"/>
      <c r="HPS1881" s="1"/>
      <c r="HPT1881" s="1"/>
      <c r="HPU1881" s="1"/>
      <c r="HPV1881" s="1"/>
      <c r="HPW1881" s="1"/>
      <c r="HPX1881" s="1"/>
      <c r="HPY1881" s="1"/>
      <c r="HPZ1881" s="1"/>
      <c r="HQA1881" s="1"/>
      <c r="HQB1881" s="1"/>
      <c r="HQC1881" s="1"/>
      <c r="HQD1881" s="1"/>
      <c r="HQE1881" s="1"/>
      <c r="HQF1881" s="1"/>
      <c r="HQG1881" s="1"/>
      <c r="HQH1881" s="1"/>
      <c r="HQI1881" s="1"/>
      <c r="HQJ1881" s="1"/>
      <c r="HQK1881" s="1"/>
      <c r="HQL1881" s="1"/>
      <c r="HQM1881" s="1"/>
      <c r="HQN1881" s="1"/>
      <c r="HQO1881" s="1"/>
      <c r="HQP1881" s="1"/>
      <c r="HQQ1881" s="1"/>
      <c r="HQR1881" s="1"/>
      <c r="HQS1881" s="1"/>
      <c r="HQT1881" s="1"/>
      <c r="HQU1881" s="1"/>
      <c r="HQV1881" s="1"/>
      <c r="HQW1881" s="1"/>
      <c r="HQX1881" s="1"/>
      <c r="HQY1881" s="1"/>
      <c r="HQZ1881" s="1"/>
      <c r="HRA1881" s="1"/>
      <c r="HRB1881" s="1"/>
      <c r="HRC1881" s="1"/>
      <c r="HRD1881" s="1"/>
      <c r="HRE1881" s="1"/>
      <c r="HRF1881" s="1"/>
      <c r="HRG1881" s="1"/>
      <c r="HRH1881" s="1"/>
      <c r="HRI1881" s="1"/>
      <c r="HRJ1881" s="1"/>
      <c r="HRK1881" s="1"/>
      <c r="HRL1881" s="1"/>
      <c r="HRM1881" s="1"/>
      <c r="HRN1881" s="1"/>
      <c r="HRO1881" s="1"/>
      <c r="HRP1881" s="1"/>
      <c r="HRQ1881" s="1"/>
      <c r="HRR1881" s="1"/>
      <c r="HRS1881" s="1"/>
      <c r="HRT1881" s="1"/>
      <c r="HRU1881" s="1"/>
      <c r="HRV1881" s="1"/>
      <c r="HRW1881" s="1"/>
      <c r="HRX1881" s="1"/>
      <c r="HRY1881" s="1"/>
      <c r="HRZ1881" s="1"/>
      <c r="HSA1881" s="1"/>
      <c r="HSB1881" s="1"/>
      <c r="HSC1881" s="1"/>
      <c r="HSD1881" s="1"/>
      <c r="HSE1881" s="1"/>
      <c r="HSF1881" s="1"/>
      <c r="HSG1881" s="1"/>
      <c r="HSH1881" s="1"/>
      <c r="HSI1881" s="1"/>
      <c r="HSJ1881" s="1"/>
      <c r="HSK1881" s="1"/>
      <c r="HSL1881" s="1"/>
      <c r="HSM1881" s="1"/>
      <c r="HSN1881" s="1"/>
      <c r="HSO1881" s="1"/>
      <c r="HSP1881" s="1"/>
      <c r="HSQ1881" s="1"/>
      <c r="HSR1881" s="1"/>
      <c r="HSS1881" s="1"/>
      <c r="HST1881" s="1"/>
      <c r="HSU1881" s="1"/>
      <c r="HSV1881" s="1"/>
      <c r="HSW1881" s="1"/>
      <c r="HSX1881" s="1"/>
      <c r="HSY1881" s="1"/>
      <c r="HSZ1881" s="1"/>
      <c r="HTA1881" s="1"/>
      <c r="HTB1881" s="1"/>
      <c r="HTC1881" s="1"/>
      <c r="HTD1881" s="1"/>
      <c r="HTE1881" s="1"/>
      <c r="HTF1881" s="1"/>
      <c r="HTG1881" s="1"/>
      <c r="HTH1881" s="1"/>
      <c r="HTI1881" s="1"/>
      <c r="HTJ1881" s="1"/>
      <c r="HTK1881" s="1"/>
      <c r="HTL1881" s="1"/>
      <c r="HTM1881" s="1"/>
      <c r="HTN1881" s="1"/>
      <c r="HTO1881" s="1"/>
      <c r="HTP1881" s="1"/>
      <c r="HTQ1881" s="1"/>
      <c r="HTR1881" s="1"/>
      <c r="HTS1881" s="1"/>
      <c r="HTT1881" s="1"/>
      <c r="HTU1881" s="1"/>
      <c r="HTV1881" s="1"/>
      <c r="HTW1881" s="1"/>
      <c r="HTX1881" s="1"/>
      <c r="HTY1881" s="1"/>
      <c r="HTZ1881" s="1"/>
      <c r="HUA1881" s="1"/>
      <c r="HUB1881" s="1"/>
      <c r="HUC1881" s="1"/>
      <c r="HUD1881" s="1"/>
      <c r="HUE1881" s="1"/>
      <c r="HUF1881" s="1"/>
      <c r="HUG1881" s="1"/>
      <c r="HUH1881" s="1"/>
      <c r="HUI1881" s="1"/>
      <c r="HUJ1881" s="1"/>
      <c r="HUK1881" s="1"/>
      <c r="HUL1881" s="1"/>
      <c r="HUM1881" s="1"/>
      <c r="HUN1881" s="1"/>
      <c r="HUO1881" s="1"/>
      <c r="HUP1881" s="1"/>
      <c r="HUQ1881" s="1"/>
      <c r="HUR1881" s="1"/>
      <c r="HUS1881" s="1"/>
      <c r="HUT1881" s="1"/>
      <c r="HUU1881" s="1"/>
      <c r="HUV1881" s="1"/>
      <c r="HUW1881" s="1"/>
      <c r="HUX1881" s="1"/>
      <c r="HUY1881" s="1"/>
      <c r="HUZ1881" s="1"/>
      <c r="HVA1881" s="1"/>
      <c r="HVB1881" s="1"/>
      <c r="HVC1881" s="1"/>
      <c r="HVD1881" s="1"/>
      <c r="HVE1881" s="1"/>
      <c r="HVF1881" s="1"/>
      <c r="HVG1881" s="1"/>
      <c r="HVH1881" s="1"/>
      <c r="HVI1881" s="1"/>
      <c r="HVJ1881" s="1"/>
      <c r="HVK1881" s="1"/>
      <c r="HVL1881" s="1"/>
      <c r="HVM1881" s="1"/>
      <c r="HVN1881" s="1"/>
      <c r="HVO1881" s="1"/>
      <c r="HVP1881" s="1"/>
      <c r="HVQ1881" s="1"/>
      <c r="HVR1881" s="1"/>
      <c r="HVS1881" s="1"/>
      <c r="HVT1881" s="1"/>
      <c r="HVU1881" s="1"/>
      <c r="HVV1881" s="1"/>
      <c r="HVW1881" s="1"/>
      <c r="HVX1881" s="1"/>
      <c r="HVY1881" s="1"/>
      <c r="HVZ1881" s="1"/>
      <c r="HWA1881" s="1"/>
      <c r="HWB1881" s="1"/>
      <c r="HWC1881" s="1"/>
      <c r="HWD1881" s="1"/>
      <c r="HWE1881" s="1"/>
      <c r="HWF1881" s="1"/>
      <c r="HWG1881" s="1"/>
      <c r="HWH1881" s="1"/>
      <c r="HWI1881" s="1"/>
      <c r="HWJ1881" s="1"/>
      <c r="HWK1881" s="1"/>
      <c r="HWL1881" s="1"/>
      <c r="HWM1881" s="1"/>
      <c r="HWN1881" s="1"/>
      <c r="HWO1881" s="1"/>
      <c r="HWP1881" s="1"/>
      <c r="HWQ1881" s="1"/>
      <c r="HWR1881" s="1"/>
      <c r="HWS1881" s="1"/>
      <c r="HWT1881" s="1"/>
      <c r="HWU1881" s="1"/>
      <c r="HWV1881" s="1"/>
      <c r="HWW1881" s="1"/>
      <c r="HWX1881" s="1"/>
      <c r="HWY1881" s="1"/>
      <c r="HWZ1881" s="1"/>
      <c r="HXA1881" s="1"/>
      <c r="HXB1881" s="1"/>
      <c r="HXC1881" s="1"/>
      <c r="HXD1881" s="1"/>
      <c r="HXE1881" s="1"/>
      <c r="HXF1881" s="1"/>
      <c r="HXG1881" s="1"/>
      <c r="HXH1881" s="1"/>
      <c r="HXI1881" s="1"/>
      <c r="HXJ1881" s="1"/>
      <c r="HXK1881" s="1"/>
      <c r="HXL1881" s="1"/>
      <c r="HXM1881" s="1"/>
      <c r="HXN1881" s="1"/>
      <c r="HXO1881" s="1"/>
      <c r="HXP1881" s="1"/>
      <c r="HXQ1881" s="1"/>
      <c r="HXR1881" s="1"/>
      <c r="HXS1881" s="1"/>
      <c r="HXT1881" s="1"/>
      <c r="HXU1881" s="1"/>
      <c r="HXV1881" s="1"/>
      <c r="HXW1881" s="1"/>
      <c r="HXX1881" s="1"/>
      <c r="HXY1881" s="1"/>
      <c r="HXZ1881" s="1"/>
      <c r="HYA1881" s="1"/>
      <c r="HYB1881" s="1"/>
      <c r="HYC1881" s="1"/>
      <c r="HYD1881" s="1"/>
      <c r="HYE1881" s="1"/>
      <c r="HYF1881" s="1"/>
      <c r="HYG1881" s="1"/>
      <c r="HYH1881" s="1"/>
      <c r="HYI1881" s="1"/>
      <c r="HYJ1881" s="1"/>
      <c r="HYK1881" s="1"/>
      <c r="HYL1881" s="1"/>
      <c r="HYM1881" s="1"/>
      <c r="HYN1881" s="1"/>
      <c r="HYO1881" s="1"/>
      <c r="HYP1881" s="1"/>
      <c r="HYQ1881" s="1"/>
      <c r="HYR1881" s="1"/>
      <c r="HYS1881" s="1"/>
      <c r="HYT1881" s="1"/>
      <c r="HYU1881" s="1"/>
      <c r="HYV1881" s="1"/>
      <c r="HYW1881" s="1"/>
      <c r="HYX1881" s="1"/>
      <c r="HYY1881" s="1"/>
      <c r="HYZ1881" s="1"/>
      <c r="HZA1881" s="1"/>
      <c r="HZB1881" s="1"/>
      <c r="HZC1881" s="1"/>
      <c r="HZD1881" s="1"/>
      <c r="HZE1881" s="1"/>
      <c r="HZF1881" s="1"/>
      <c r="HZG1881" s="1"/>
      <c r="HZH1881" s="1"/>
      <c r="HZI1881" s="1"/>
      <c r="HZJ1881" s="1"/>
      <c r="HZK1881" s="1"/>
      <c r="HZL1881" s="1"/>
      <c r="HZM1881" s="1"/>
      <c r="HZN1881" s="1"/>
      <c r="HZO1881" s="1"/>
      <c r="HZP1881" s="1"/>
      <c r="HZQ1881" s="1"/>
      <c r="HZR1881" s="1"/>
      <c r="HZS1881" s="1"/>
      <c r="HZT1881" s="1"/>
      <c r="HZU1881" s="1"/>
      <c r="HZV1881" s="1"/>
      <c r="HZW1881" s="1"/>
      <c r="HZX1881" s="1"/>
      <c r="HZY1881" s="1"/>
      <c r="HZZ1881" s="1"/>
      <c r="IAA1881" s="1"/>
      <c r="IAB1881" s="1"/>
      <c r="IAC1881" s="1"/>
      <c r="IAD1881" s="1"/>
      <c r="IAE1881" s="1"/>
      <c r="IAF1881" s="1"/>
      <c r="IAG1881" s="1"/>
      <c r="IAH1881" s="1"/>
      <c r="IAI1881" s="1"/>
      <c r="IAJ1881" s="1"/>
      <c r="IAK1881" s="1"/>
      <c r="IAL1881" s="1"/>
      <c r="IAM1881" s="1"/>
      <c r="IAN1881" s="1"/>
      <c r="IAO1881" s="1"/>
      <c r="IAP1881" s="1"/>
      <c r="IAQ1881" s="1"/>
      <c r="IAR1881" s="1"/>
      <c r="IAS1881" s="1"/>
      <c r="IAT1881" s="1"/>
      <c r="IAU1881" s="1"/>
      <c r="IAV1881" s="1"/>
      <c r="IAW1881" s="1"/>
      <c r="IAX1881" s="1"/>
      <c r="IAY1881" s="1"/>
      <c r="IAZ1881" s="1"/>
      <c r="IBA1881" s="1"/>
      <c r="IBB1881" s="1"/>
      <c r="IBC1881" s="1"/>
      <c r="IBD1881" s="1"/>
      <c r="IBE1881" s="1"/>
      <c r="IBF1881" s="1"/>
      <c r="IBG1881" s="1"/>
      <c r="IBH1881" s="1"/>
      <c r="IBI1881" s="1"/>
      <c r="IBJ1881" s="1"/>
      <c r="IBK1881" s="1"/>
      <c r="IBL1881" s="1"/>
      <c r="IBM1881" s="1"/>
      <c r="IBN1881" s="1"/>
      <c r="IBO1881" s="1"/>
      <c r="IBP1881" s="1"/>
      <c r="IBQ1881" s="1"/>
      <c r="IBR1881" s="1"/>
      <c r="IBS1881" s="1"/>
      <c r="IBT1881" s="1"/>
      <c r="IBU1881" s="1"/>
      <c r="IBV1881" s="1"/>
      <c r="IBW1881" s="1"/>
      <c r="IBX1881" s="1"/>
      <c r="IBY1881" s="1"/>
      <c r="IBZ1881" s="1"/>
      <c r="ICA1881" s="1"/>
      <c r="ICB1881" s="1"/>
      <c r="ICC1881" s="1"/>
      <c r="ICD1881" s="1"/>
      <c r="ICE1881" s="1"/>
      <c r="ICF1881" s="1"/>
      <c r="ICG1881" s="1"/>
      <c r="ICH1881" s="1"/>
      <c r="ICI1881" s="1"/>
      <c r="ICJ1881" s="1"/>
      <c r="ICK1881" s="1"/>
      <c r="ICL1881" s="1"/>
      <c r="ICM1881" s="1"/>
      <c r="ICN1881" s="1"/>
      <c r="ICO1881" s="1"/>
      <c r="ICP1881" s="1"/>
      <c r="ICQ1881" s="1"/>
      <c r="ICR1881" s="1"/>
      <c r="ICS1881" s="1"/>
      <c r="ICT1881" s="1"/>
      <c r="ICU1881" s="1"/>
      <c r="ICV1881" s="1"/>
      <c r="ICW1881" s="1"/>
      <c r="ICX1881" s="1"/>
      <c r="ICY1881" s="1"/>
      <c r="ICZ1881" s="1"/>
      <c r="IDA1881" s="1"/>
      <c r="IDB1881" s="1"/>
      <c r="IDC1881" s="1"/>
      <c r="IDD1881" s="1"/>
      <c r="IDE1881" s="1"/>
      <c r="IDF1881" s="1"/>
      <c r="IDG1881" s="1"/>
      <c r="IDH1881" s="1"/>
      <c r="IDI1881" s="1"/>
      <c r="IDJ1881" s="1"/>
      <c r="IDK1881" s="1"/>
      <c r="IDL1881" s="1"/>
      <c r="IDM1881" s="1"/>
      <c r="IDN1881" s="1"/>
      <c r="IDO1881" s="1"/>
      <c r="IDP1881" s="1"/>
      <c r="IDQ1881" s="1"/>
      <c r="IDR1881" s="1"/>
      <c r="IDS1881" s="1"/>
      <c r="IDT1881" s="1"/>
      <c r="IDU1881" s="1"/>
      <c r="IDV1881" s="1"/>
      <c r="IDW1881" s="1"/>
      <c r="IDX1881" s="1"/>
      <c r="IDY1881" s="1"/>
      <c r="IDZ1881" s="1"/>
      <c r="IEA1881" s="1"/>
      <c r="IEB1881" s="1"/>
      <c r="IEC1881" s="1"/>
      <c r="IED1881" s="1"/>
      <c r="IEE1881" s="1"/>
      <c r="IEF1881" s="1"/>
      <c r="IEG1881" s="1"/>
      <c r="IEH1881" s="1"/>
      <c r="IEI1881" s="1"/>
      <c r="IEJ1881" s="1"/>
      <c r="IEK1881" s="1"/>
      <c r="IEL1881" s="1"/>
      <c r="IEM1881" s="1"/>
      <c r="IEN1881" s="1"/>
      <c r="IEO1881" s="1"/>
      <c r="IEP1881" s="1"/>
      <c r="IEQ1881" s="1"/>
      <c r="IER1881" s="1"/>
      <c r="IES1881" s="1"/>
      <c r="IET1881" s="1"/>
      <c r="IEU1881" s="1"/>
      <c r="IEV1881" s="1"/>
      <c r="IEW1881" s="1"/>
      <c r="IEX1881" s="1"/>
      <c r="IEY1881" s="1"/>
      <c r="IEZ1881" s="1"/>
      <c r="IFA1881" s="1"/>
      <c r="IFB1881" s="1"/>
      <c r="IFC1881" s="1"/>
      <c r="IFD1881" s="1"/>
      <c r="IFE1881" s="1"/>
      <c r="IFF1881" s="1"/>
      <c r="IFG1881" s="1"/>
      <c r="IFH1881" s="1"/>
      <c r="IFI1881" s="1"/>
      <c r="IFJ1881" s="1"/>
      <c r="IFK1881" s="1"/>
      <c r="IFL1881" s="1"/>
      <c r="IFM1881" s="1"/>
      <c r="IFN1881" s="1"/>
      <c r="IFO1881" s="1"/>
      <c r="IFP1881" s="1"/>
      <c r="IFQ1881" s="1"/>
      <c r="IFR1881" s="1"/>
      <c r="IFS1881" s="1"/>
      <c r="IFT1881" s="1"/>
      <c r="IFU1881" s="1"/>
      <c r="IFV1881" s="1"/>
      <c r="IFW1881" s="1"/>
      <c r="IFX1881" s="1"/>
      <c r="IFY1881" s="1"/>
      <c r="IFZ1881" s="1"/>
      <c r="IGA1881" s="1"/>
      <c r="IGB1881" s="1"/>
      <c r="IGC1881" s="1"/>
      <c r="IGD1881" s="1"/>
      <c r="IGE1881" s="1"/>
      <c r="IGF1881" s="1"/>
      <c r="IGG1881" s="1"/>
      <c r="IGH1881" s="1"/>
      <c r="IGI1881" s="1"/>
      <c r="IGJ1881" s="1"/>
      <c r="IGK1881" s="1"/>
      <c r="IGL1881" s="1"/>
      <c r="IGM1881" s="1"/>
      <c r="IGN1881" s="1"/>
      <c r="IGO1881" s="1"/>
      <c r="IGP1881" s="1"/>
      <c r="IGQ1881" s="1"/>
      <c r="IGR1881" s="1"/>
      <c r="IGS1881" s="1"/>
      <c r="IGT1881" s="1"/>
      <c r="IGU1881" s="1"/>
      <c r="IGV1881" s="1"/>
      <c r="IGW1881" s="1"/>
      <c r="IGX1881" s="1"/>
      <c r="IGY1881" s="1"/>
      <c r="IGZ1881" s="1"/>
      <c r="IHA1881" s="1"/>
      <c r="IHB1881" s="1"/>
      <c r="IHC1881" s="1"/>
      <c r="IHD1881" s="1"/>
      <c r="IHE1881" s="1"/>
      <c r="IHF1881" s="1"/>
      <c r="IHG1881" s="1"/>
      <c r="IHH1881" s="1"/>
      <c r="IHI1881" s="1"/>
      <c r="IHJ1881" s="1"/>
      <c r="IHK1881" s="1"/>
      <c r="IHL1881" s="1"/>
      <c r="IHM1881" s="1"/>
      <c r="IHN1881" s="1"/>
      <c r="IHO1881" s="1"/>
      <c r="IHP1881" s="1"/>
      <c r="IHQ1881" s="1"/>
      <c r="IHR1881" s="1"/>
      <c r="IHS1881" s="1"/>
      <c r="IHT1881" s="1"/>
      <c r="IHU1881" s="1"/>
      <c r="IHV1881" s="1"/>
      <c r="IHW1881" s="1"/>
      <c r="IHX1881" s="1"/>
      <c r="IHY1881" s="1"/>
      <c r="IHZ1881" s="1"/>
      <c r="IIA1881" s="1"/>
      <c r="IIB1881" s="1"/>
      <c r="IIC1881" s="1"/>
      <c r="IID1881" s="1"/>
      <c r="IIE1881" s="1"/>
      <c r="IIF1881" s="1"/>
      <c r="IIG1881" s="1"/>
      <c r="IIH1881" s="1"/>
      <c r="III1881" s="1"/>
      <c r="IIJ1881" s="1"/>
      <c r="IIK1881" s="1"/>
      <c r="IIL1881" s="1"/>
      <c r="IIM1881" s="1"/>
      <c r="IIN1881" s="1"/>
      <c r="IIO1881" s="1"/>
      <c r="IIP1881" s="1"/>
      <c r="IIQ1881" s="1"/>
      <c r="IIR1881" s="1"/>
      <c r="IIS1881" s="1"/>
      <c r="IIT1881" s="1"/>
      <c r="IIU1881" s="1"/>
      <c r="IIV1881" s="1"/>
      <c r="IIW1881" s="1"/>
      <c r="IIX1881" s="1"/>
      <c r="IIY1881" s="1"/>
      <c r="IIZ1881" s="1"/>
      <c r="IJA1881" s="1"/>
      <c r="IJB1881" s="1"/>
      <c r="IJC1881" s="1"/>
      <c r="IJD1881" s="1"/>
      <c r="IJE1881" s="1"/>
      <c r="IJF1881" s="1"/>
      <c r="IJG1881" s="1"/>
      <c r="IJH1881" s="1"/>
      <c r="IJI1881" s="1"/>
      <c r="IJJ1881" s="1"/>
      <c r="IJK1881" s="1"/>
      <c r="IJL1881" s="1"/>
      <c r="IJM1881" s="1"/>
      <c r="IJN1881" s="1"/>
      <c r="IJO1881" s="1"/>
      <c r="IJP1881" s="1"/>
      <c r="IJQ1881" s="1"/>
      <c r="IJR1881" s="1"/>
      <c r="IJS1881" s="1"/>
      <c r="IJT1881" s="1"/>
      <c r="IJU1881" s="1"/>
      <c r="IJV1881" s="1"/>
      <c r="IJW1881" s="1"/>
      <c r="IJX1881" s="1"/>
      <c r="IJY1881" s="1"/>
      <c r="IJZ1881" s="1"/>
      <c r="IKA1881" s="1"/>
      <c r="IKB1881" s="1"/>
      <c r="IKC1881" s="1"/>
      <c r="IKD1881" s="1"/>
      <c r="IKE1881" s="1"/>
      <c r="IKF1881" s="1"/>
      <c r="IKG1881" s="1"/>
      <c r="IKH1881" s="1"/>
      <c r="IKI1881" s="1"/>
      <c r="IKJ1881" s="1"/>
      <c r="IKK1881" s="1"/>
      <c r="IKL1881" s="1"/>
      <c r="IKM1881" s="1"/>
      <c r="IKN1881" s="1"/>
      <c r="IKO1881" s="1"/>
      <c r="IKP1881" s="1"/>
      <c r="IKQ1881" s="1"/>
      <c r="IKR1881" s="1"/>
      <c r="IKS1881" s="1"/>
      <c r="IKT1881" s="1"/>
      <c r="IKU1881" s="1"/>
      <c r="IKV1881" s="1"/>
      <c r="IKW1881" s="1"/>
      <c r="IKX1881" s="1"/>
      <c r="IKY1881" s="1"/>
      <c r="IKZ1881" s="1"/>
      <c r="ILA1881" s="1"/>
      <c r="ILB1881" s="1"/>
      <c r="ILC1881" s="1"/>
      <c r="ILD1881" s="1"/>
      <c r="ILE1881" s="1"/>
      <c r="ILF1881" s="1"/>
      <c r="ILG1881" s="1"/>
      <c r="ILH1881" s="1"/>
      <c r="ILI1881" s="1"/>
      <c r="ILJ1881" s="1"/>
      <c r="ILK1881" s="1"/>
      <c r="ILL1881" s="1"/>
      <c r="ILM1881" s="1"/>
      <c r="ILN1881" s="1"/>
      <c r="ILO1881" s="1"/>
      <c r="ILP1881" s="1"/>
      <c r="ILQ1881" s="1"/>
      <c r="ILR1881" s="1"/>
      <c r="ILS1881" s="1"/>
      <c r="ILT1881" s="1"/>
      <c r="ILU1881" s="1"/>
      <c r="ILV1881" s="1"/>
      <c r="ILW1881" s="1"/>
      <c r="ILX1881" s="1"/>
      <c r="ILY1881" s="1"/>
      <c r="ILZ1881" s="1"/>
      <c r="IMA1881" s="1"/>
      <c r="IMB1881" s="1"/>
      <c r="IMC1881" s="1"/>
      <c r="IMD1881" s="1"/>
      <c r="IME1881" s="1"/>
      <c r="IMF1881" s="1"/>
      <c r="IMG1881" s="1"/>
      <c r="IMH1881" s="1"/>
      <c r="IMI1881" s="1"/>
      <c r="IMJ1881" s="1"/>
      <c r="IMK1881" s="1"/>
      <c r="IML1881" s="1"/>
      <c r="IMM1881" s="1"/>
      <c r="IMN1881" s="1"/>
      <c r="IMO1881" s="1"/>
      <c r="IMP1881" s="1"/>
      <c r="IMQ1881" s="1"/>
      <c r="IMR1881" s="1"/>
      <c r="IMS1881" s="1"/>
      <c r="IMT1881" s="1"/>
      <c r="IMU1881" s="1"/>
      <c r="IMV1881" s="1"/>
      <c r="IMW1881" s="1"/>
      <c r="IMX1881" s="1"/>
      <c r="IMY1881" s="1"/>
      <c r="IMZ1881" s="1"/>
      <c r="INA1881" s="1"/>
      <c r="INB1881" s="1"/>
      <c r="INC1881" s="1"/>
      <c r="IND1881" s="1"/>
      <c r="INE1881" s="1"/>
      <c r="INF1881" s="1"/>
      <c r="ING1881" s="1"/>
      <c r="INH1881" s="1"/>
      <c r="INI1881" s="1"/>
      <c r="INJ1881" s="1"/>
      <c r="INK1881" s="1"/>
      <c r="INL1881" s="1"/>
      <c r="INM1881" s="1"/>
      <c r="INN1881" s="1"/>
      <c r="INO1881" s="1"/>
      <c r="INP1881" s="1"/>
      <c r="INQ1881" s="1"/>
      <c r="INR1881" s="1"/>
      <c r="INS1881" s="1"/>
      <c r="INT1881" s="1"/>
      <c r="INU1881" s="1"/>
      <c r="INV1881" s="1"/>
      <c r="INW1881" s="1"/>
      <c r="INX1881" s="1"/>
      <c r="INY1881" s="1"/>
      <c r="INZ1881" s="1"/>
      <c r="IOA1881" s="1"/>
      <c r="IOB1881" s="1"/>
      <c r="IOC1881" s="1"/>
      <c r="IOD1881" s="1"/>
      <c r="IOE1881" s="1"/>
      <c r="IOF1881" s="1"/>
      <c r="IOG1881" s="1"/>
      <c r="IOH1881" s="1"/>
      <c r="IOI1881" s="1"/>
      <c r="IOJ1881" s="1"/>
      <c r="IOK1881" s="1"/>
      <c r="IOL1881" s="1"/>
      <c r="IOM1881" s="1"/>
      <c r="ION1881" s="1"/>
      <c r="IOO1881" s="1"/>
      <c r="IOP1881" s="1"/>
      <c r="IOQ1881" s="1"/>
      <c r="IOR1881" s="1"/>
      <c r="IOS1881" s="1"/>
      <c r="IOT1881" s="1"/>
      <c r="IOU1881" s="1"/>
      <c r="IOV1881" s="1"/>
      <c r="IOW1881" s="1"/>
      <c r="IOX1881" s="1"/>
      <c r="IOY1881" s="1"/>
      <c r="IOZ1881" s="1"/>
      <c r="IPA1881" s="1"/>
      <c r="IPB1881" s="1"/>
      <c r="IPC1881" s="1"/>
      <c r="IPD1881" s="1"/>
      <c r="IPE1881" s="1"/>
      <c r="IPF1881" s="1"/>
      <c r="IPG1881" s="1"/>
      <c r="IPH1881" s="1"/>
      <c r="IPI1881" s="1"/>
      <c r="IPJ1881" s="1"/>
      <c r="IPK1881" s="1"/>
      <c r="IPL1881" s="1"/>
      <c r="IPM1881" s="1"/>
      <c r="IPN1881" s="1"/>
      <c r="IPO1881" s="1"/>
      <c r="IPP1881" s="1"/>
      <c r="IPQ1881" s="1"/>
      <c r="IPR1881" s="1"/>
      <c r="IPS1881" s="1"/>
      <c r="IPT1881" s="1"/>
      <c r="IPU1881" s="1"/>
      <c r="IPV1881" s="1"/>
      <c r="IPW1881" s="1"/>
      <c r="IPX1881" s="1"/>
      <c r="IPY1881" s="1"/>
      <c r="IPZ1881" s="1"/>
      <c r="IQA1881" s="1"/>
      <c r="IQB1881" s="1"/>
      <c r="IQC1881" s="1"/>
      <c r="IQD1881" s="1"/>
      <c r="IQE1881" s="1"/>
      <c r="IQF1881" s="1"/>
      <c r="IQG1881" s="1"/>
      <c r="IQH1881" s="1"/>
      <c r="IQI1881" s="1"/>
      <c r="IQJ1881" s="1"/>
      <c r="IQK1881" s="1"/>
      <c r="IQL1881" s="1"/>
      <c r="IQM1881" s="1"/>
      <c r="IQN1881" s="1"/>
      <c r="IQO1881" s="1"/>
      <c r="IQP1881" s="1"/>
      <c r="IQQ1881" s="1"/>
      <c r="IQR1881" s="1"/>
      <c r="IQS1881" s="1"/>
      <c r="IQT1881" s="1"/>
      <c r="IQU1881" s="1"/>
      <c r="IQV1881" s="1"/>
      <c r="IQW1881" s="1"/>
      <c r="IQX1881" s="1"/>
      <c r="IQY1881" s="1"/>
      <c r="IQZ1881" s="1"/>
      <c r="IRA1881" s="1"/>
      <c r="IRB1881" s="1"/>
      <c r="IRC1881" s="1"/>
      <c r="IRD1881" s="1"/>
      <c r="IRE1881" s="1"/>
      <c r="IRF1881" s="1"/>
      <c r="IRG1881" s="1"/>
      <c r="IRH1881" s="1"/>
      <c r="IRI1881" s="1"/>
      <c r="IRJ1881" s="1"/>
      <c r="IRK1881" s="1"/>
      <c r="IRL1881" s="1"/>
      <c r="IRM1881" s="1"/>
      <c r="IRN1881" s="1"/>
      <c r="IRO1881" s="1"/>
      <c r="IRP1881" s="1"/>
      <c r="IRQ1881" s="1"/>
      <c r="IRR1881" s="1"/>
      <c r="IRS1881" s="1"/>
      <c r="IRT1881" s="1"/>
      <c r="IRU1881" s="1"/>
      <c r="IRV1881" s="1"/>
      <c r="IRW1881" s="1"/>
      <c r="IRX1881" s="1"/>
      <c r="IRY1881" s="1"/>
      <c r="IRZ1881" s="1"/>
      <c r="ISA1881" s="1"/>
      <c r="ISB1881" s="1"/>
      <c r="ISC1881" s="1"/>
      <c r="ISD1881" s="1"/>
      <c r="ISE1881" s="1"/>
      <c r="ISF1881" s="1"/>
      <c r="ISG1881" s="1"/>
      <c r="ISH1881" s="1"/>
      <c r="ISI1881" s="1"/>
      <c r="ISJ1881" s="1"/>
      <c r="ISK1881" s="1"/>
      <c r="ISL1881" s="1"/>
      <c r="ISM1881" s="1"/>
      <c r="ISN1881" s="1"/>
      <c r="ISO1881" s="1"/>
      <c r="ISP1881" s="1"/>
      <c r="ISQ1881" s="1"/>
      <c r="ISR1881" s="1"/>
      <c r="ISS1881" s="1"/>
      <c r="IST1881" s="1"/>
      <c r="ISU1881" s="1"/>
      <c r="ISV1881" s="1"/>
      <c r="ISW1881" s="1"/>
      <c r="ISX1881" s="1"/>
      <c r="ISY1881" s="1"/>
      <c r="ISZ1881" s="1"/>
      <c r="ITA1881" s="1"/>
      <c r="ITB1881" s="1"/>
      <c r="ITC1881" s="1"/>
      <c r="ITD1881" s="1"/>
      <c r="ITE1881" s="1"/>
      <c r="ITF1881" s="1"/>
      <c r="ITG1881" s="1"/>
      <c r="ITH1881" s="1"/>
      <c r="ITI1881" s="1"/>
      <c r="ITJ1881" s="1"/>
      <c r="ITK1881" s="1"/>
      <c r="ITL1881" s="1"/>
      <c r="ITM1881" s="1"/>
      <c r="ITN1881" s="1"/>
      <c r="ITO1881" s="1"/>
      <c r="ITP1881" s="1"/>
      <c r="ITQ1881" s="1"/>
      <c r="ITR1881" s="1"/>
      <c r="ITS1881" s="1"/>
      <c r="ITT1881" s="1"/>
      <c r="ITU1881" s="1"/>
      <c r="ITV1881" s="1"/>
      <c r="ITW1881" s="1"/>
      <c r="ITX1881" s="1"/>
      <c r="ITY1881" s="1"/>
      <c r="ITZ1881" s="1"/>
      <c r="IUA1881" s="1"/>
      <c r="IUB1881" s="1"/>
      <c r="IUC1881" s="1"/>
      <c r="IUD1881" s="1"/>
      <c r="IUE1881" s="1"/>
      <c r="IUF1881" s="1"/>
      <c r="IUG1881" s="1"/>
      <c r="IUH1881" s="1"/>
      <c r="IUI1881" s="1"/>
      <c r="IUJ1881" s="1"/>
      <c r="IUK1881" s="1"/>
      <c r="IUL1881" s="1"/>
      <c r="IUM1881" s="1"/>
      <c r="IUN1881" s="1"/>
      <c r="IUO1881" s="1"/>
      <c r="IUP1881" s="1"/>
      <c r="IUQ1881" s="1"/>
      <c r="IUR1881" s="1"/>
      <c r="IUS1881" s="1"/>
      <c r="IUT1881" s="1"/>
      <c r="IUU1881" s="1"/>
      <c r="IUV1881" s="1"/>
      <c r="IUW1881" s="1"/>
      <c r="IUX1881" s="1"/>
      <c r="IUY1881" s="1"/>
      <c r="IUZ1881" s="1"/>
      <c r="IVA1881" s="1"/>
      <c r="IVB1881" s="1"/>
      <c r="IVC1881" s="1"/>
      <c r="IVD1881" s="1"/>
      <c r="IVE1881" s="1"/>
      <c r="IVF1881" s="1"/>
      <c r="IVG1881" s="1"/>
      <c r="IVH1881" s="1"/>
      <c r="IVI1881" s="1"/>
      <c r="IVJ1881" s="1"/>
      <c r="IVK1881" s="1"/>
      <c r="IVL1881" s="1"/>
      <c r="IVM1881" s="1"/>
      <c r="IVN1881" s="1"/>
      <c r="IVO1881" s="1"/>
      <c r="IVP1881" s="1"/>
      <c r="IVQ1881" s="1"/>
      <c r="IVR1881" s="1"/>
      <c r="IVS1881" s="1"/>
      <c r="IVT1881" s="1"/>
      <c r="IVU1881" s="1"/>
      <c r="IVV1881" s="1"/>
      <c r="IVW1881" s="1"/>
      <c r="IVX1881" s="1"/>
      <c r="IVY1881" s="1"/>
      <c r="IVZ1881" s="1"/>
      <c r="IWA1881" s="1"/>
      <c r="IWB1881" s="1"/>
      <c r="IWC1881" s="1"/>
      <c r="IWD1881" s="1"/>
      <c r="IWE1881" s="1"/>
      <c r="IWF1881" s="1"/>
      <c r="IWG1881" s="1"/>
      <c r="IWH1881" s="1"/>
      <c r="IWI1881" s="1"/>
      <c r="IWJ1881" s="1"/>
      <c r="IWK1881" s="1"/>
      <c r="IWL1881" s="1"/>
      <c r="IWM1881" s="1"/>
      <c r="IWN1881" s="1"/>
      <c r="IWO1881" s="1"/>
      <c r="IWP1881" s="1"/>
      <c r="IWQ1881" s="1"/>
      <c r="IWR1881" s="1"/>
      <c r="IWS1881" s="1"/>
      <c r="IWT1881" s="1"/>
      <c r="IWU1881" s="1"/>
      <c r="IWV1881" s="1"/>
      <c r="IWW1881" s="1"/>
      <c r="IWX1881" s="1"/>
      <c r="IWY1881" s="1"/>
      <c r="IWZ1881" s="1"/>
      <c r="IXA1881" s="1"/>
      <c r="IXB1881" s="1"/>
      <c r="IXC1881" s="1"/>
      <c r="IXD1881" s="1"/>
      <c r="IXE1881" s="1"/>
      <c r="IXF1881" s="1"/>
      <c r="IXG1881" s="1"/>
      <c r="IXH1881" s="1"/>
      <c r="IXI1881" s="1"/>
      <c r="IXJ1881" s="1"/>
      <c r="IXK1881" s="1"/>
      <c r="IXL1881" s="1"/>
      <c r="IXM1881" s="1"/>
      <c r="IXN1881" s="1"/>
      <c r="IXO1881" s="1"/>
      <c r="IXP1881" s="1"/>
      <c r="IXQ1881" s="1"/>
      <c r="IXR1881" s="1"/>
      <c r="IXS1881" s="1"/>
      <c r="IXT1881" s="1"/>
      <c r="IXU1881" s="1"/>
      <c r="IXV1881" s="1"/>
      <c r="IXW1881" s="1"/>
      <c r="IXX1881" s="1"/>
      <c r="IXY1881" s="1"/>
      <c r="IXZ1881" s="1"/>
      <c r="IYA1881" s="1"/>
      <c r="IYB1881" s="1"/>
      <c r="IYC1881" s="1"/>
      <c r="IYD1881" s="1"/>
      <c r="IYE1881" s="1"/>
      <c r="IYF1881" s="1"/>
      <c r="IYG1881" s="1"/>
      <c r="IYH1881" s="1"/>
      <c r="IYI1881" s="1"/>
      <c r="IYJ1881" s="1"/>
      <c r="IYK1881" s="1"/>
      <c r="IYL1881" s="1"/>
      <c r="IYM1881" s="1"/>
      <c r="IYN1881" s="1"/>
      <c r="IYO1881" s="1"/>
      <c r="IYP1881" s="1"/>
      <c r="IYQ1881" s="1"/>
      <c r="IYR1881" s="1"/>
      <c r="IYS1881" s="1"/>
      <c r="IYT1881" s="1"/>
      <c r="IYU1881" s="1"/>
      <c r="IYV1881" s="1"/>
      <c r="IYW1881" s="1"/>
      <c r="IYX1881" s="1"/>
      <c r="IYY1881" s="1"/>
      <c r="IYZ1881" s="1"/>
      <c r="IZA1881" s="1"/>
      <c r="IZB1881" s="1"/>
      <c r="IZC1881" s="1"/>
      <c r="IZD1881" s="1"/>
      <c r="IZE1881" s="1"/>
      <c r="IZF1881" s="1"/>
      <c r="IZG1881" s="1"/>
      <c r="IZH1881" s="1"/>
      <c r="IZI1881" s="1"/>
      <c r="IZJ1881" s="1"/>
      <c r="IZK1881" s="1"/>
      <c r="IZL1881" s="1"/>
      <c r="IZM1881" s="1"/>
      <c r="IZN1881" s="1"/>
      <c r="IZO1881" s="1"/>
      <c r="IZP1881" s="1"/>
      <c r="IZQ1881" s="1"/>
      <c r="IZR1881" s="1"/>
      <c r="IZS1881" s="1"/>
      <c r="IZT1881" s="1"/>
      <c r="IZU1881" s="1"/>
      <c r="IZV1881" s="1"/>
      <c r="IZW1881" s="1"/>
      <c r="IZX1881" s="1"/>
      <c r="IZY1881" s="1"/>
      <c r="IZZ1881" s="1"/>
      <c r="JAA1881" s="1"/>
      <c r="JAB1881" s="1"/>
      <c r="JAC1881" s="1"/>
      <c r="JAD1881" s="1"/>
      <c r="JAE1881" s="1"/>
      <c r="JAF1881" s="1"/>
      <c r="JAG1881" s="1"/>
      <c r="JAH1881" s="1"/>
      <c r="JAI1881" s="1"/>
      <c r="JAJ1881" s="1"/>
      <c r="JAK1881" s="1"/>
      <c r="JAL1881" s="1"/>
      <c r="JAM1881" s="1"/>
      <c r="JAN1881" s="1"/>
      <c r="JAO1881" s="1"/>
      <c r="JAP1881" s="1"/>
      <c r="JAQ1881" s="1"/>
      <c r="JAR1881" s="1"/>
      <c r="JAS1881" s="1"/>
      <c r="JAT1881" s="1"/>
      <c r="JAU1881" s="1"/>
      <c r="JAV1881" s="1"/>
      <c r="JAW1881" s="1"/>
      <c r="JAX1881" s="1"/>
      <c r="JAY1881" s="1"/>
      <c r="JAZ1881" s="1"/>
      <c r="JBA1881" s="1"/>
      <c r="JBB1881" s="1"/>
      <c r="JBC1881" s="1"/>
      <c r="JBD1881" s="1"/>
      <c r="JBE1881" s="1"/>
      <c r="JBF1881" s="1"/>
      <c r="JBG1881" s="1"/>
      <c r="JBH1881" s="1"/>
      <c r="JBI1881" s="1"/>
      <c r="JBJ1881" s="1"/>
      <c r="JBK1881" s="1"/>
      <c r="JBL1881" s="1"/>
      <c r="JBM1881" s="1"/>
      <c r="JBN1881" s="1"/>
      <c r="JBO1881" s="1"/>
      <c r="JBP1881" s="1"/>
      <c r="JBQ1881" s="1"/>
      <c r="JBR1881" s="1"/>
      <c r="JBS1881" s="1"/>
      <c r="JBT1881" s="1"/>
      <c r="JBU1881" s="1"/>
      <c r="JBV1881" s="1"/>
      <c r="JBW1881" s="1"/>
      <c r="JBX1881" s="1"/>
      <c r="JBY1881" s="1"/>
      <c r="JBZ1881" s="1"/>
      <c r="JCA1881" s="1"/>
      <c r="JCB1881" s="1"/>
      <c r="JCC1881" s="1"/>
      <c r="JCD1881" s="1"/>
      <c r="JCE1881" s="1"/>
      <c r="JCF1881" s="1"/>
      <c r="JCG1881" s="1"/>
      <c r="JCH1881" s="1"/>
      <c r="JCI1881" s="1"/>
      <c r="JCJ1881" s="1"/>
      <c r="JCK1881" s="1"/>
      <c r="JCL1881" s="1"/>
      <c r="JCM1881" s="1"/>
      <c r="JCN1881" s="1"/>
      <c r="JCO1881" s="1"/>
      <c r="JCP1881" s="1"/>
      <c r="JCQ1881" s="1"/>
      <c r="JCR1881" s="1"/>
      <c r="JCS1881" s="1"/>
      <c r="JCT1881" s="1"/>
      <c r="JCU1881" s="1"/>
      <c r="JCV1881" s="1"/>
      <c r="JCW1881" s="1"/>
      <c r="JCX1881" s="1"/>
      <c r="JCY1881" s="1"/>
      <c r="JCZ1881" s="1"/>
      <c r="JDA1881" s="1"/>
      <c r="JDB1881" s="1"/>
      <c r="JDC1881" s="1"/>
      <c r="JDD1881" s="1"/>
      <c r="JDE1881" s="1"/>
      <c r="JDF1881" s="1"/>
      <c r="JDG1881" s="1"/>
      <c r="JDH1881" s="1"/>
      <c r="JDI1881" s="1"/>
      <c r="JDJ1881" s="1"/>
      <c r="JDK1881" s="1"/>
      <c r="JDL1881" s="1"/>
      <c r="JDM1881" s="1"/>
      <c r="JDN1881" s="1"/>
      <c r="JDO1881" s="1"/>
      <c r="JDP1881" s="1"/>
      <c r="JDQ1881" s="1"/>
      <c r="JDR1881" s="1"/>
      <c r="JDS1881" s="1"/>
      <c r="JDT1881" s="1"/>
      <c r="JDU1881" s="1"/>
      <c r="JDV1881" s="1"/>
      <c r="JDW1881" s="1"/>
      <c r="JDX1881" s="1"/>
      <c r="JDY1881" s="1"/>
      <c r="JDZ1881" s="1"/>
      <c r="JEA1881" s="1"/>
      <c r="JEB1881" s="1"/>
      <c r="JEC1881" s="1"/>
      <c r="JED1881" s="1"/>
      <c r="JEE1881" s="1"/>
      <c r="JEF1881" s="1"/>
      <c r="JEG1881" s="1"/>
      <c r="JEH1881" s="1"/>
      <c r="JEI1881" s="1"/>
      <c r="JEJ1881" s="1"/>
      <c r="JEK1881" s="1"/>
      <c r="JEL1881" s="1"/>
      <c r="JEM1881" s="1"/>
      <c r="JEN1881" s="1"/>
      <c r="JEO1881" s="1"/>
      <c r="JEP1881" s="1"/>
      <c r="JEQ1881" s="1"/>
      <c r="JER1881" s="1"/>
      <c r="JES1881" s="1"/>
      <c r="JET1881" s="1"/>
      <c r="JEU1881" s="1"/>
      <c r="JEV1881" s="1"/>
      <c r="JEW1881" s="1"/>
      <c r="JEX1881" s="1"/>
      <c r="JEY1881" s="1"/>
      <c r="JEZ1881" s="1"/>
      <c r="JFA1881" s="1"/>
      <c r="JFB1881" s="1"/>
      <c r="JFC1881" s="1"/>
      <c r="JFD1881" s="1"/>
      <c r="JFE1881" s="1"/>
      <c r="JFF1881" s="1"/>
      <c r="JFG1881" s="1"/>
      <c r="JFH1881" s="1"/>
      <c r="JFI1881" s="1"/>
      <c r="JFJ1881" s="1"/>
      <c r="JFK1881" s="1"/>
      <c r="JFL1881" s="1"/>
      <c r="JFM1881" s="1"/>
      <c r="JFN1881" s="1"/>
      <c r="JFO1881" s="1"/>
      <c r="JFP1881" s="1"/>
      <c r="JFQ1881" s="1"/>
      <c r="JFR1881" s="1"/>
      <c r="JFS1881" s="1"/>
      <c r="JFT1881" s="1"/>
      <c r="JFU1881" s="1"/>
      <c r="JFV1881" s="1"/>
      <c r="JFW1881" s="1"/>
      <c r="JFX1881" s="1"/>
      <c r="JFY1881" s="1"/>
      <c r="JFZ1881" s="1"/>
      <c r="JGA1881" s="1"/>
      <c r="JGB1881" s="1"/>
      <c r="JGC1881" s="1"/>
      <c r="JGD1881" s="1"/>
      <c r="JGE1881" s="1"/>
      <c r="JGF1881" s="1"/>
      <c r="JGG1881" s="1"/>
      <c r="JGH1881" s="1"/>
      <c r="JGI1881" s="1"/>
      <c r="JGJ1881" s="1"/>
      <c r="JGK1881" s="1"/>
      <c r="JGL1881" s="1"/>
      <c r="JGM1881" s="1"/>
      <c r="JGN1881" s="1"/>
      <c r="JGO1881" s="1"/>
      <c r="JGP1881" s="1"/>
      <c r="JGQ1881" s="1"/>
      <c r="JGR1881" s="1"/>
      <c r="JGS1881" s="1"/>
      <c r="JGT1881" s="1"/>
      <c r="JGU1881" s="1"/>
      <c r="JGV1881" s="1"/>
      <c r="JGW1881" s="1"/>
      <c r="JGX1881" s="1"/>
      <c r="JGY1881" s="1"/>
      <c r="JGZ1881" s="1"/>
      <c r="JHA1881" s="1"/>
      <c r="JHB1881" s="1"/>
      <c r="JHC1881" s="1"/>
      <c r="JHD1881" s="1"/>
      <c r="JHE1881" s="1"/>
      <c r="JHF1881" s="1"/>
      <c r="JHG1881" s="1"/>
      <c r="JHH1881" s="1"/>
      <c r="JHI1881" s="1"/>
      <c r="JHJ1881" s="1"/>
      <c r="JHK1881" s="1"/>
      <c r="JHL1881" s="1"/>
      <c r="JHM1881" s="1"/>
      <c r="JHN1881" s="1"/>
      <c r="JHO1881" s="1"/>
      <c r="JHP1881" s="1"/>
      <c r="JHQ1881" s="1"/>
      <c r="JHR1881" s="1"/>
      <c r="JHS1881" s="1"/>
      <c r="JHT1881" s="1"/>
      <c r="JHU1881" s="1"/>
      <c r="JHV1881" s="1"/>
      <c r="JHW1881" s="1"/>
      <c r="JHX1881" s="1"/>
      <c r="JHY1881" s="1"/>
      <c r="JHZ1881" s="1"/>
      <c r="JIA1881" s="1"/>
      <c r="JIB1881" s="1"/>
      <c r="JIC1881" s="1"/>
      <c r="JID1881" s="1"/>
      <c r="JIE1881" s="1"/>
      <c r="JIF1881" s="1"/>
      <c r="JIG1881" s="1"/>
      <c r="JIH1881" s="1"/>
      <c r="JII1881" s="1"/>
      <c r="JIJ1881" s="1"/>
      <c r="JIK1881" s="1"/>
      <c r="JIL1881" s="1"/>
      <c r="JIM1881" s="1"/>
      <c r="JIN1881" s="1"/>
      <c r="JIO1881" s="1"/>
      <c r="JIP1881" s="1"/>
      <c r="JIQ1881" s="1"/>
      <c r="JIR1881" s="1"/>
      <c r="JIS1881" s="1"/>
      <c r="JIT1881" s="1"/>
      <c r="JIU1881" s="1"/>
      <c r="JIV1881" s="1"/>
      <c r="JIW1881" s="1"/>
      <c r="JIX1881" s="1"/>
      <c r="JIY1881" s="1"/>
      <c r="JIZ1881" s="1"/>
      <c r="JJA1881" s="1"/>
      <c r="JJB1881" s="1"/>
      <c r="JJC1881" s="1"/>
      <c r="JJD1881" s="1"/>
      <c r="JJE1881" s="1"/>
      <c r="JJF1881" s="1"/>
      <c r="JJG1881" s="1"/>
      <c r="JJH1881" s="1"/>
      <c r="JJI1881" s="1"/>
      <c r="JJJ1881" s="1"/>
      <c r="JJK1881" s="1"/>
      <c r="JJL1881" s="1"/>
      <c r="JJM1881" s="1"/>
      <c r="JJN1881" s="1"/>
      <c r="JJO1881" s="1"/>
      <c r="JJP1881" s="1"/>
      <c r="JJQ1881" s="1"/>
      <c r="JJR1881" s="1"/>
      <c r="JJS1881" s="1"/>
      <c r="JJT1881" s="1"/>
      <c r="JJU1881" s="1"/>
      <c r="JJV1881" s="1"/>
      <c r="JJW1881" s="1"/>
      <c r="JJX1881" s="1"/>
      <c r="JJY1881" s="1"/>
      <c r="JJZ1881" s="1"/>
      <c r="JKA1881" s="1"/>
      <c r="JKB1881" s="1"/>
      <c r="JKC1881" s="1"/>
      <c r="JKD1881" s="1"/>
      <c r="JKE1881" s="1"/>
      <c r="JKF1881" s="1"/>
      <c r="JKG1881" s="1"/>
      <c r="JKH1881" s="1"/>
      <c r="JKI1881" s="1"/>
      <c r="JKJ1881" s="1"/>
      <c r="JKK1881" s="1"/>
      <c r="JKL1881" s="1"/>
      <c r="JKM1881" s="1"/>
      <c r="JKN1881" s="1"/>
      <c r="JKO1881" s="1"/>
      <c r="JKP1881" s="1"/>
      <c r="JKQ1881" s="1"/>
      <c r="JKR1881" s="1"/>
      <c r="JKS1881" s="1"/>
      <c r="JKT1881" s="1"/>
      <c r="JKU1881" s="1"/>
      <c r="JKV1881" s="1"/>
      <c r="JKW1881" s="1"/>
      <c r="JKX1881" s="1"/>
      <c r="JKY1881" s="1"/>
      <c r="JKZ1881" s="1"/>
      <c r="JLA1881" s="1"/>
      <c r="JLB1881" s="1"/>
      <c r="JLC1881" s="1"/>
      <c r="JLD1881" s="1"/>
      <c r="JLE1881" s="1"/>
      <c r="JLF1881" s="1"/>
      <c r="JLG1881" s="1"/>
      <c r="JLH1881" s="1"/>
      <c r="JLI1881" s="1"/>
      <c r="JLJ1881" s="1"/>
      <c r="JLK1881" s="1"/>
      <c r="JLL1881" s="1"/>
      <c r="JLM1881" s="1"/>
      <c r="JLN1881" s="1"/>
      <c r="JLO1881" s="1"/>
      <c r="JLP1881" s="1"/>
      <c r="JLQ1881" s="1"/>
      <c r="JLR1881" s="1"/>
      <c r="JLS1881" s="1"/>
      <c r="JLT1881" s="1"/>
      <c r="JLU1881" s="1"/>
      <c r="JLV1881" s="1"/>
      <c r="JLW1881" s="1"/>
      <c r="JLX1881" s="1"/>
      <c r="JLY1881" s="1"/>
      <c r="JLZ1881" s="1"/>
      <c r="JMA1881" s="1"/>
      <c r="JMB1881" s="1"/>
      <c r="JMC1881" s="1"/>
      <c r="JMD1881" s="1"/>
      <c r="JME1881" s="1"/>
      <c r="JMF1881" s="1"/>
      <c r="JMG1881" s="1"/>
      <c r="JMH1881" s="1"/>
      <c r="JMI1881" s="1"/>
      <c r="JMJ1881" s="1"/>
      <c r="JMK1881" s="1"/>
      <c r="JML1881" s="1"/>
      <c r="JMM1881" s="1"/>
      <c r="JMN1881" s="1"/>
      <c r="JMO1881" s="1"/>
      <c r="JMP1881" s="1"/>
      <c r="JMQ1881" s="1"/>
      <c r="JMR1881" s="1"/>
      <c r="JMS1881" s="1"/>
      <c r="JMT1881" s="1"/>
      <c r="JMU1881" s="1"/>
      <c r="JMV1881" s="1"/>
      <c r="JMW1881" s="1"/>
      <c r="JMX1881" s="1"/>
      <c r="JMY1881" s="1"/>
      <c r="JMZ1881" s="1"/>
      <c r="JNA1881" s="1"/>
      <c r="JNB1881" s="1"/>
      <c r="JNC1881" s="1"/>
      <c r="JND1881" s="1"/>
      <c r="JNE1881" s="1"/>
      <c r="JNF1881" s="1"/>
      <c r="JNG1881" s="1"/>
      <c r="JNH1881" s="1"/>
      <c r="JNI1881" s="1"/>
      <c r="JNJ1881" s="1"/>
      <c r="JNK1881" s="1"/>
      <c r="JNL1881" s="1"/>
      <c r="JNM1881" s="1"/>
      <c r="JNN1881" s="1"/>
      <c r="JNO1881" s="1"/>
      <c r="JNP1881" s="1"/>
      <c r="JNQ1881" s="1"/>
      <c r="JNR1881" s="1"/>
      <c r="JNS1881" s="1"/>
      <c r="JNT1881" s="1"/>
      <c r="JNU1881" s="1"/>
      <c r="JNV1881" s="1"/>
      <c r="JNW1881" s="1"/>
      <c r="JNX1881" s="1"/>
      <c r="JNY1881" s="1"/>
      <c r="JNZ1881" s="1"/>
      <c r="JOA1881" s="1"/>
      <c r="JOB1881" s="1"/>
      <c r="JOC1881" s="1"/>
      <c r="JOD1881" s="1"/>
      <c r="JOE1881" s="1"/>
      <c r="JOF1881" s="1"/>
      <c r="JOG1881" s="1"/>
      <c r="JOH1881" s="1"/>
      <c r="JOI1881" s="1"/>
      <c r="JOJ1881" s="1"/>
      <c r="JOK1881" s="1"/>
      <c r="JOL1881" s="1"/>
      <c r="JOM1881" s="1"/>
      <c r="JON1881" s="1"/>
      <c r="JOO1881" s="1"/>
      <c r="JOP1881" s="1"/>
      <c r="JOQ1881" s="1"/>
      <c r="JOR1881" s="1"/>
      <c r="JOS1881" s="1"/>
      <c r="JOT1881" s="1"/>
      <c r="JOU1881" s="1"/>
      <c r="JOV1881" s="1"/>
      <c r="JOW1881" s="1"/>
      <c r="JOX1881" s="1"/>
      <c r="JOY1881" s="1"/>
      <c r="JOZ1881" s="1"/>
      <c r="JPA1881" s="1"/>
      <c r="JPB1881" s="1"/>
      <c r="JPC1881" s="1"/>
      <c r="JPD1881" s="1"/>
      <c r="JPE1881" s="1"/>
      <c r="JPF1881" s="1"/>
      <c r="JPG1881" s="1"/>
      <c r="JPH1881" s="1"/>
      <c r="JPI1881" s="1"/>
      <c r="JPJ1881" s="1"/>
      <c r="JPK1881" s="1"/>
      <c r="JPL1881" s="1"/>
      <c r="JPM1881" s="1"/>
      <c r="JPN1881" s="1"/>
      <c r="JPO1881" s="1"/>
      <c r="JPP1881" s="1"/>
      <c r="JPQ1881" s="1"/>
      <c r="JPR1881" s="1"/>
      <c r="JPS1881" s="1"/>
      <c r="JPT1881" s="1"/>
      <c r="JPU1881" s="1"/>
      <c r="JPV1881" s="1"/>
      <c r="JPW1881" s="1"/>
      <c r="JPX1881" s="1"/>
      <c r="JPY1881" s="1"/>
      <c r="JPZ1881" s="1"/>
      <c r="JQA1881" s="1"/>
      <c r="JQB1881" s="1"/>
      <c r="JQC1881" s="1"/>
      <c r="JQD1881" s="1"/>
      <c r="JQE1881" s="1"/>
      <c r="JQF1881" s="1"/>
      <c r="JQG1881" s="1"/>
      <c r="JQH1881" s="1"/>
      <c r="JQI1881" s="1"/>
      <c r="JQJ1881" s="1"/>
      <c r="JQK1881" s="1"/>
      <c r="JQL1881" s="1"/>
      <c r="JQM1881" s="1"/>
      <c r="JQN1881" s="1"/>
      <c r="JQO1881" s="1"/>
      <c r="JQP1881" s="1"/>
      <c r="JQQ1881" s="1"/>
      <c r="JQR1881" s="1"/>
      <c r="JQS1881" s="1"/>
      <c r="JQT1881" s="1"/>
      <c r="JQU1881" s="1"/>
      <c r="JQV1881" s="1"/>
      <c r="JQW1881" s="1"/>
      <c r="JQX1881" s="1"/>
      <c r="JQY1881" s="1"/>
      <c r="JQZ1881" s="1"/>
      <c r="JRA1881" s="1"/>
      <c r="JRB1881" s="1"/>
      <c r="JRC1881" s="1"/>
      <c r="JRD1881" s="1"/>
      <c r="JRE1881" s="1"/>
      <c r="JRF1881" s="1"/>
      <c r="JRG1881" s="1"/>
      <c r="JRH1881" s="1"/>
      <c r="JRI1881" s="1"/>
      <c r="JRJ1881" s="1"/>
      <c r="JRK1881" s="1"/>
      <c r="JRL1881" s="1"/>
      <c r="JRM1881" s="1"/>
      <c r="JRN1881" s="1"/>
      <c r="JRO1881" s="1"/>
      <c r="JRP1881" s="1"/>
      <c r="JRQ1881" s="1"/>
      <c r="JRR1881" s="1"/>
      <c r="JRS1881" s="1"/>
      <c r="JRT1881" s="1"/>
      <c r="JRU1881" s="1"/>
      <c r="JRV1881" s="1"/>
      <c r="JRW1881" s="1"/>
      <c r="JRX1881" s="1"/>
      <c r="JRY1881" s="1"/>
      <c r="JRZ1881" s="1"/>
      <c r="JSA1881" s="1"/>
      <c r="JSB1881" s="1"/>
      <c r="JSC1881" s="1"/>
      <c r="JSD1881" s="1"/>
      <c r="JSE1881" s="1"/>
      <c r="JSF1881" s="1"/>
      <c r="JSG1881" s="1"/>
      <c r="JSH1881" s="1"/>
      <c r="JSI1881" s="1"/>
      <c r="JSJ1881" s="1"/>
      <c r="JSK1881" s="1"/>
      <c r="JSL1881" s="1"/>
      <c r="JSM1881" s="1"/>
      <c r="JSN1881" s="1"/>
      <c r="JSO1881" s="1"/>
      <c r="JSP1881" s="1"/>
      <c r="JSQ1881" s="1"/>
      <c r="JSR1881" s="1"/>
      <c r="JSS1881" s="1"/>
      <c r="JST1881" s="1"/>
      <c r="JSU1881" s="1"/>
      <c r="JSV1881" s="1"/>
      <c r="JSW1881" s="1"/>
      <c r="JSX1881" s="1"/>
      <c r="JSY1881" s="1"/>
      <c r="JSZ1881" s="1"/>
      <c r="JTA1881" s="1"/>
      <c r="JTB1881" s="1"/>
      <c r="JTC1881" s="1"/>
      <c r="JTD1881" s="1"/>
      <c r="JTE1881" s="1"/>
      <c r="JTF1881" s="1"/>
      <c r="JTG1881" s="1"/>
      <c r="JTH1881" s="1"/>
      <c r="JTI1881" s="1"/>
      <c r="JTJ1881" s="1"/>
      <c r="JTK1881" s="1"/>
      <c r="JTL1881" s="1"/>
      <c r="JTM1881" s="1"/>
      <c r="JTN1881" s="1"/>
      <c r="JTO1881" s="1"/>
      <c r="JTP1881" s="1"/>
      <c r="JTQ1881" s="1"/>
      <c r="JTR1881" s="1"/>
      <c r="JTS1881" s="1"/>
      <c r="JTT1881" s="1"/>
      <c r="JTU1881" s="1"/>
      <c r="JTV1881" s="1"/>
      <c r="JTW1881" s="1"/>
      <c r="JTX1881" s="1"/>
      <c r="JTY1881" s="1"/>
      <c r="JTZ1881" s="1"/>
      <c r="JUA1881" s="1"/>
      <c r="JUB1881" s="1"/>
      <c r="JUC1881" s="1"/>
      <c r="JUD1881" s="1"/>
      <c r="JUE1881" s="1"/>
      <c r="JUF1881" s="1"/>
      <c r="JUG1881" s="1"/>
      <c r="JUH1881" s="1"/>
      <c r="JUI1881" s="1"/>
      <c r="JUJ1881" s="1"/>
      <c r="JUK1881" s="1"/>
      <c r="JUL1881" s="1"/>
      <c r="JUM1881" s="1"/>
      <c r="JUN1881" s="1"/>
      <c r="JUO1881" s="1"/>
      <c r="JUP1881" s="1"/>
      <c r="JUQ1881" s="1"/>
      <c r="JUR1881" s="1"/>
      <c r="JUS1881" s="1"/>
      <c r="JUT1881" s="1"/>
      <c r="JUU1881" s="1"/>
      <c r="JUV1881" s="1"/>
      <c r="JUW1881" s="1"/>
      <c r="JUX1881" s="1"/>
      <c r="JUY1881" s="1"/>
      <c r="JUZ1881" s="1"/>
      <c r="JVA1881" s="1"/>
      <c r="JVB1881" s="1"/>
      <c r="JVC1881" s="1"/>
      <c r="JVD1881" s="1"/>
      <c r="JVE1881" s="1"/>
      <c r="JVF1881" s="1"/>
      <c r="JVG1881" s="1"/>
      <c r="JVH1881" s="1"/>
      <c r="JVI1881" s="1"/>
      <c r="JVJ1881" s="1"/>
      <c r="JVK1881" s="1"/>
      <c r="JVL1881" s="1"/>
      <c r="JVM1881" s="1"/>
      <c r="JVN1881" s="1"/>
      <c r="JVO1881" s="1"/>
      <c r="JVP1881" s="1"/>
      <c r="JVQ1881" s="1"/>
      <c r="JVR1881" s="1"/>
      <c r="JVS1881" s="1"/>
      <c r="JVT1881" s="1"/>
      <c r="JVU1881" s="1"/>
      <c r="JVV1881" s="1"/>
      <c r="JVW1881" s="1"/>
      <c r="JVX1881" s="1"/>
      <c r="JVY1881" s="1"/>
      <c r="JVZ1881" s="1"/>
      <c r="JWA1881" s="1"/>
      <c r="JWB1881" s="1"/>
      <c r="JWC1881" s="1"/>
      <c r="JWD1881" s="1"/>
      <c r="JWE1881" s="1"/>
      <c r="JWF1881" s="1"/>
      <c r="JWG1881" s="1"/>
      <c r="JWH1881" s="1"/>
      <c r="JWI1881" s="1"/>
      <c r="JWJ1881" s="1"/>
      <c r="JWK1881" s="1"/>
      <c r="JWL1881" s="1"/>
      <c r="JWM1881" s="1"/>
      <c r="JWN1881" s="1"/>
      <c r="JWO1881" s="1"/>
      <c r="JWP1881" s="1"/>
      <c r="JWQ1881" s="1"/>
      <c r="JWR1881" s="1"/>
      <c r="JWS1881" s="1"/>
      <c r="JWT1881" s="1"/>
      <c r="JWU1881" s="1"/>
      <c r="JWV1881" s="1"/>
      <c r="JWW1881" s="1"/>
      <c r="JWX1881" s="1"/>
      <c r="JWY1881" s="1"/>
      <c r="JWZ1881" s="1"/>
      <c r="JXA1881" s="1"/>
      <c r="JXB1881" s="1"/>
      <c r="JXC1881" s="1"/>
      <c r="JXD1881" s="1"/>
      <c r="JXE1881" s="1"/>
      <c r="JXF1881" s="1"/>
      <c r="JXG1881" s="1"/>
      <c r="JXH1881" s="1"/>
      <c r="JXI1881" s="1"/>
      <c r="JXJ1881" s="1"/>
      <c r="JXK1881" s="1"/>
      <c r="JXL1881" s="1"/>
      <c r="JXM1881" s="1"/>
      <c r="JXN1881" s="1"/>
      <c r="JXO1881" s="1"/>
      <c r="JXP1881" s="1"/>
      <c r="JXQ1881" s="1"/>
      <c r="JXR1881" s="1"/>
      <c r="JXS1881" s="1"/>
      <c r="JXT1881" s="1"/>
      <c r="JXU1881" s="1"/>
      <c r="JXV1881" s="1"/>
      <c r="JXW1881" s="1"/>
      <c r="JXX1881" s="1"/>
      <c r="JXY1881" s="1"/>
      <c r="JXZ1881" s="1"/>
      <c r="JYA1881" s="1"/>
      <c r="JYB1881" s="1"/>
      <c r="JYC1881" s="1"/>
      <c r="JYD1881" s="1"/>
      <c r="JYE1881" s="1"/>
      <c r="JYF1881" s="1"/>
      <c r="JYG1881" s="1"/>
      <c r="JYH1881" s="1"/>
      <c r="JYI1881" s="1"/>
      <c r="JYJ1881" s="1"/>
      <c r="JYK1881" s="1"/>
      <c r="JYL1881" s="1"/>
      <c r="JYM1881" s="1"/>
      <c r="JYN1881" s="1"/>
      <c r="JYO1881" s="1"/>
      <c r="JYP1881" s="1"/>
      <c r="JYQ1881" s="1"/>
      <c r="JYR1881" s="1"/>
      <c r="JYS1881" s="1"/>
      <c r="JYT1881" s="1"/>
      <c r="JYU1881" s="1"/>
      <c r="JYV1881" s="1"/>
      <c r="JYW1881" s="1"/>
      <c r="JYX1881" s="1"/>
      <c r="JYY1881" s="1"/>
      <c r="JYZ1881" s="1"/>
      <c r="JZA1881" s="1"/>
      <c r="JZB1881" s="1"/>
      <c r="JZC1881" s="1"/>
      <c r="JZD1881" s="1"/>
      <c r="JZE1881" s="1"/>
      <c r="JZF1881" s="1"/>
      <c r="JZG1881" s="1"/>
      <c r="JZH1881" s="1"/>
      <c r="JZI1881" s="1"/>
      <c r="JZJ1881" s="1"/>
      <c r="JZK1881" s="1"/>
      <c r="JZL1881" s="1"/>
      <c r="JZM1881" s="1"/>
      <c r="JZN1881" s="1"/>
      <c r="JZO1881" s="1"/>
      <c r="JZP1881" s="1"/>
      <c r="JZQ1881" s="1"/>
      <c r="JZR1881" s="1"/>
      <c r="JZS1881" s="1"/>
      <c r="JZT1881" s="1"/>
      <c r="JZU1881" s="1"/>
      <c r="JZV1881" s="1"/>
      <c r="JZW1881" s="1"/>
      <c r="JZX1881" s="1"/>
      <c r="JZY1881" s="1"/>
      <c r="JZZ1881" s="1"/>
      <c r="KAA1881" s="1"/>
      <c r="KAB1881" s="1"/>
      <c r="KAC1881" s="1"/>
      <c r="KAD1881" s="1"/>
      <c r="KAE1881" s="1"/>
      <c r="KAF1881" s="1"/>
      <c r="KAG1881" s="1"/>
      <c r="KAH1881" s="1"/>
      <c r="KAI1881" s="1"/>
      <c r="KAJ1881" s="1"/>
      <c r="KAK1881" s="1"/>
      <c r="KAL1881" s="1"/>
      <c r="KAM1881" s="1"/>
      <c r="KAN1881" s="1"/>
      <c r="KAO1881" s="1"/>
      <c r="KAP1881" s="1"/>
      <c r="KAQ1881" s="1"/>
      <c r="KAR1881" s="1"/>
      <c r="KAS1881" s="1"/>
      <c r="KAT1881" s="1"/>
      <c r="KAU1881" s="1"/>
      <c r="KAV1881" s="1"/>
      <c r="KAW1881" s="1"/>
      <c r="KAX1881" s="1"/>
      <c r="KAY1881" s="1"/>
      <c r="KAZ1881" s="1"/>
      <c r="KBA1881" s="1"/>
      <c r="KBB1881" s="1"/>
      <c r="KBC1881" s="1"/>
      <c r="KBD1881" s="1"/>
      <c r="KBE1881" s="1"/>
      <c r="KBF1881" s="1"/>
      <c r="KBG1881" s="1"/>
      <c r="KBH1881" s="1"/>
      <c r="KBI1881" s="1"/>
      <c r="KBJ1881" s="1"/>
      <c r="KBK1881" s="1"/>
      <c r="KBL1881" s="1"/>
      <c r="KBM1881" s="1"/>
      <c r="KBN1881" s="1"/>
      <c r="KBO1881" s="1"/>
      <c r="KBP1881" s="1"/>
      <c r="KBQ1881" s="1"/>
      <c r="KBR1881" s="1"/>
      <c r="KBS1881" s="1"/>
      <c r="KBT1881" s="1"/>
      <c r="KBU1881" s="1"/>
      <c r="KBV1881" s="1"/>
      <c r="KBW1881" s="1"/>
      <c r="KBX1881" s="1"/>
      <c r="KBY1881" s="1"/>
      <c r="KBZ1881" s="1"/>
      <c r="KCA1881" s="1"/>
      <c r="KCB1881" s="1"/>
      <c r="KCC1881" s="1"/>
      <c r="KCD1881" s="1"/>
      <c r="KCE1881" s="1"/>
      <c r="KCF1881" s="1"/>
      <c r="KCG1881" s="1"/>
      <c r="KCH1881" s="1"/>
      <c r="KCI1881" s="1"/>
      <c r="KCJ1881" s="1"/>
      <c r="KCK1881" s="1"/>
      <c r="KCL1881" s="1"/>
      <c r="KCM1881" s="1"/>
      <c r="KCN1881" s="1"/>
      <c r="KCO1881" s="1"/>
      <c r="KCP1881" s="1"/>
      <c r="KCQ1881" s="1"/>
      <c r="KCR1881" s="1"/>
      <c r="KCS1881" s="1"/>
      <c r="KCT1881" s="1"/>
      <c r="KCU1881" s="1"/>
      <c r="KCV1881" s="1"/>
      <c r="KCW1881" s="1"/>
      <c r="KCX1881" s="1"/>
      <c r="KCY1881" s="1"/>
      <c r="KCZ1881" s="1"/>
      <c r="KDA1881" s="1"/>
      <c r="KDB1881" s="1"/>
      <c r="KDC1881" s="1"/>
      <c r="KDD1881" s="1"/>
      <c r="KDE1881" s="1"/>
      <c r="KDF1881" s="1"/>
      <c r="KDG1881" s="1"/>
      <c r="KDH1881" s="1"/>
      <c r="KDI1881" s="1"/>
      <c r="KDJ1881" s="1"/>
      <c r="KDK1881" s="1"/>
      <c r="KDL1881" s="1"/>
      <c r="KDM1881" s="1"/>
      <c r="KDN1881" s="1"/>
      <c r="KDO1881" s="1"/>
      <c r="KDP1881" s="1"/>
      <c r="KDQ1881" s="1"/>
      <c r="KDR1881" s="1"/>
      <c r="KDS1881" s="1"/>
      <c r="KDT1881" s="1"/>
      <c r="KDU1881" s="1"/>
      <c r="KDV1881" s="1"/>
      <c r="KDW1881" s="1"/>
      <c r="KDX1881" s="1"/>
      <c r="KDY1881" s="1"/>
      <c r="KDZ1881" s="1"/>
      <c r="KEA1881" s="1"/>
      <c r="KEB1881" s="1"/>
      <c r="KEC1881" s="1"/>
      <c r="KED1881" s="1"/>
      <c r="KEE1881" s="1"/>
      <c r="KEF1881" s="1"/>
      <c r="KEG1881" s="1"/>
      <c r="KEH1881" s="1"/>
      <c r="KEI1881" s="1"/>
      <c r="KEJ1881" s="1"/>
      <c r="KEK1881" s="1"/>
      <c r="KEL1881" s="1"/>
      <c r="KEM1881" s="1"/>
      <c r="KEN1881" s="1"/>
      <c r="KEO1881" s="1"/>
      <c r="KEP1881" s="1"/>
      <c r="KEQ1881" s="1"/>
      <c r="KER1881" s="1"/>
      <c r="KES1881" s="1"/>
      <c r="KET1881" s="1"/>
      <c r="KEU1881" s="1"/>
      <c r="KEV1881" s="1"/>
      <c r="KEW1881" s="1"/>
      <c r="KEX1881" s="1"/>
      <c r="KEY1881" s="1"/>
      <c r="KEZ1881" s="1"/>
      <c r="KFA1881" s="1"/>
      <c r="KFB1881" s="1"/>
      <c r="KFC1881" s="1"/>
      <c r="KFD1881" s="1"/>
      <c r="KFE1881" s="1"/>
      <c r="KFF1881" s="1"/>
      <c r="KFG1881" s="1"/>
      <c r="KFH1881" s="1"/>
      <c r="KFI1881" s="1"/>
      <c r="KFJ1881" s="1"/>
      <c r="KFK1881" s="1"/>
      <c r="KFL1881" s="1"/>
      <c r="KFM1881" s="1"/>
      <c r="KFN1881" s="1"/>
      <c r="KFO1881" s="1"/>
      <c r="KFP1881" s="1"/>
      <c r="KFQ1881" s="1"/>
      <c r="KFR1881" s="1"/>
      <c r="KFS1881" s="1"/>
      <c r="KFT1881" s="1"/>
      <c r="KFU1881" s="1"/>
      <c r="KFV1881" s="1"/>
      <c r="KFW1881" s="1"/>
      <c r="KFX1881" s="1"/>
      <c r="KFY1881" s="1"/>
      <c r="KFZ1881" s="1"/>
      <c r="KGA1881" s="1"/>
      <c r="KGB1881" s="1"/>
      <c r="KGC1881" s="1"/>
      <c r="KGD1881" s="1"/>
      <c r="KGE1881" s="1"/>
      <c r="KGF1881" s="1"/>
      <c r="KGG1881" s="1"/>
      <c r="KGH1881" s="1"/>
      <c r="KGI1881" s="1"/>
      <c r="KGJ1881" s="1"/>
      <c r="KGK1881" s="1"/>
      <c r="KGL1881" s="1"/>
      <c r="KGM1881" s="1"/>
      <c r="KGN1881" s="1"/>
      <c r="KGO1881" s="1"/>
      <c r="KGP1881" s="1"/>
      <c r="KGQ1881" s="1"/>
      <c r="KGR1881" s="1"/>
      <c r="KGS1881" s="1"/>
      <c r="KGT1881" s="1"/>
      <c r="KGU1881" s="1"/>
      <c r="KGV1881" s="1"/>
      <c r="KGW1881" s="1"/>
      <c r="KGX1881" s="1"/>
      <c r="KGY1881" s="1"/>
      <c r="KGZ1881" s="1"/>
      <c r="KHA1881" s="1"/>
      <c r="KHB1881" s="1"/>
      <c r="KHC1881" s="1"/>
      <c r="KHD1881" s="1"/>
      <c r="KHE1881" s="1"/>
      <c r="KHF1881" s="1"/>
      <c r="KHG1881" s="1"/>
      <c r="KHH1881" s="1"/>
      <c r="KHI1881" s="1"/>
      <c r="KHJ1881" s="1"/>
      <c r="KHK1881" s="1"/>
      <c r="KHL1881" s="1"/>
      <c r="KHM1881" s="1"/>
      <c r="KHN1881" s="1"/>
      <c r="KHO1881" s="1"/>
      <c r="KHP1881" s="1"/>
      <c r="KHQ1881" s="1"/>
      <c r="KHR1881" s="1"/>
      <c r="KHS1881" s="1"/>
      <c r="KHT1881" s="1"/>
      <c r="KHU1881" s="1"/>
      <c r="KHV1881" s="1"/>
      <c r="KHW1881" s="1"/>
      <c r="KHX1881" s="1"/>
      <c r="KHY1881" s="1"/>
      <c r="KHZ1881" s="1"/>
      <c r="KIA1881" s="1"/>
      <c r="KIB1881" s="1"/>
      <c r="KIC1881" s="1"/>
      <c r="KID1881" s="1"/>
      <c r="KIE1881" s="1"/>
      <c r="KIF1881" s="1"/>
      <c r="KIG1881" s="1"/>
      <c r="KIH1881" s="1"/>
      <c r="KII1881" s="1"/>
      <c r="KIJ1881" s="1"/>
      <c r="KIK1881" s="1"/>
      <c r="KIL1881" s="1"/>
      <c r="KIM1881" s="1"/>
      <c r="KIN1881" s="1"/>
      <c r="KIO1881" s="1"/>
      <c r="KIP1881" s="1"/>
      <c r="KIQ1881" s="1"/>
      <c r="KIR1881" s="1"/>
      <c r="KIS1881" s="1"/>
      <c r="KIT1881" s="1"/>
      <c r="KIU1881" s="1"/>
      <c r="KIV1881" s="1"/>
      <c r="KIW1881" s="1"/>
      <c r="KIX1881" s="1"/>
      <c r="KIY1881" s="1"/>
      <c r="KIZ1881" s="1"/>
      <c r="KJA1881" s="1"/>
      <c r="KJB1881" s="1"/>
      <c r="KJC1881" s="1"/>
      <c r="KJD1881" s="1"/>
      <c r="KJE1881" s="1"/>
      <c r="KJF1881" s="1"/>
      <c r="KJG1881" s="1"/>
      <c r="KJH1881" s="1"/>
      <c r="KJI1881" s="1"/>
      <c r="KJJ1881" s="1"/>
      <c r="KJK1881" s="1"/>
      <c r="KJL1881" s="1"/>
      <c r="KJM1881" s="1"/>
      <c r="KJN1881" s="1"/>
      <c r="KJO1881" s="1"/>
      <c r="KJP1881" s="1"/>
      <c r="KJQ1881" s="1"/>
      <c r="KJR1881" s="1"/>
      <c r="KJS1881" s="1"/>
      <c r="KJT1881" s="1"/>
      <c r="KJU1881" s="1"/>
      <c r="KJV1881" s="1"/>
      <c r="KJW1881" s="1"/>
      <c r="KJX1881" s="1"/>
      <c r="KJY1881" s="1"/>
      <c r="KJZ1881" s="1"/>
      <c r="KKA1881" s="1"/>
      <c r="KKB1881" s="1"/>
      <c r="KKC1881" s="1"/>
      <c r="KKD1881" s="1"/>
      <c r="KKE1881" s="1"/>
      <c r="KKF1881" s="1"/>
      <c r="KKG1881" s="1"/>
      <c r="KKH1881" s="1"/>
      <c r="KKI1881" s="1"/>
      <c r="KKJ1881" s="1"/>
      <c r="KKK1881" s="1"/>
      <c r="KKL1881" s="1"/>
      <c r="KKM1881" s="1"/>
      <c r="KKN1881" s="1"/>
      <c r="KKO1881" s="1"/>
      <c r="KKP1881" s="1"/>
      <c r="KKQ1881" s="1"/>
      <c r="KKR1881" s="1"/>
      <c r="KKS1881" s="1"/>
      <c r="KKT1881" s="1"/>
      <c r="KKU1881" s="1"/>
      <c r="KKV1881" s="1"/>
      <c r="KKW1881" s="1"/>
      <c r="KKX1881" s="1"/>
      <c r="KKY1881" s="1"/>
      <c r="KKZ1881" s="1"/>
      <c r="KLA1881" s="1"/>
      <c r="KLB1881" s="1"/>
      <c r="KLC1881" s="1"/>
      <c r="KLD1881" s="1"/>
      <c r="KLE1881" s="1"/>
      <c r="KLF1881" s="1"/>
      <c r="KLG1881" s="1"/>
      <c r="KLH1881" s="1"/>
      <c r="KLI1881" s="1"/>
      <c r="KLJ1881" s="1"/>
      <c r="KLK1881" s="1"/>
      <c r="KLL1881" s="1"/>
      <c r="KLM1881" s="1"/>
      <c r="KLN1881" s="1"/>
      <c r="KLO1881" s="1"/>
      <c r="KLP1881" s="1"/>
      <c r="KLQ1881" s="1"/>
      <c r="KLR1881" s="1"/>
      <c r="KLS1881" s="1"/>
      <c r="KLT1881" s="1"/>
      <c r="KLU1881" s="1"/>
      <c r="KLV1881" s="1"/>
      <c r="KLW1881" s="1"/>
      <c r="KLX1881" s="1"/>
      <c r="KLY1881" s="1"/>
      <c r="KLZ1881" s="1"/>
      <c r="KMA1881" s="1"/>
      <c r="KMB1881" s="1"/>
      <c r="KMC1881" s="1"/>
      <c r="KMD1881" s="1"/>
      <c r="KME1881" s="1"/>
      <c r="KMF1881" s="1"/>
      <c r="KMG1881" s="1"/>
      <c r="KMH1881" s="1"/>
      <c r="KMI1881" s="1"/>
      <c r="KMJ1881" s="1"/>
      <c r="KMK1881" s="1"/>
      <c r="KML1881" s="1"/>
      <c r="KMM1881" s="1"/>
      <c r="KMN1881" s="1"/>
      <c r="KMO1881" s="1"/>
      <c r="KMP1881" s="1"/>
      <c r="KMQ1881" s="1"/>
      <c r="KMR1881" s="1"/>
      <c r="KMS1881" s="1"/>
      <c r="KMT1881" s="1"/>
      <c r="KMU1881" s="1"/>
      <c r="KMV1881" s="1"/>
      <c r="KMW1881" s="1"/>
      <c r="KMX1881" s="1"/>
      <c r="KMY1881" s="1"/>
      <c r="KMZ1881" s="1"/>
      <c r="KNA1881" s="1"/>
      <c r="KNB1881" s="1"/>
      <c r="KNC1881" s="1"/>
      <c r="KND1881" s="1"/>
      <c r="KNE1881" s="1"/>
      <c r="KNF1881" s="1"/>
      <c r="KNG1881" s="1"/>
      <c r="KNH1881" s="1"/>
      <c r="KNI1881" s="1"/>
      <c r="KNJ1881" s="1"/>
      <c r="KNK1881" s="1"/>
      <c r="KNL1881" s="1"/>
      <c r="KNM1881" s="1"/>
      <c r="KNN1881" s="1"/>
      <c r="KNO1881" s="1"/>
      <c r="KNP1881" s="1"/>
      <c r="KNQ1881" s="1"/>
      <c r="KNR1881" s="1"/>
      <c r="KNS1881" s="1"/>
      <c r="KNT1881" s="1"/>
      <c r="KNU1881" s="1"/>
      <c r="KNV1881" s="1"/>
      <c r="KNW1881" s="1"/>
      <c r="KNX1881" s="1"/>
      <c r="KNY1881" s="1"/>
      <c r="KNZ1881" s="1"/>
      <c r="KOA1881" s="1"/>
      <c r="KOB1881" s="1"/>
      <c r="KOC1881" s="1"/>
      <c r="KOD1881" s="1"/>
      <c r="KOE1881" s="1"/>
      <c r="KOF1881" s="1"/>
      <c r="KOG1881" s="1"/>
      <c r="KOH1881" s="1"/>
      <c r="KOI1881" s="1"/>
      <c r="KOJ1881" s="1"/>
      <c r="KOK1881" s="1"/>
      <c r="KOL1881" s="1"/>
      <c r="KOM1881" s="1"/>
      <c r="KON1881" s="1"/>
      <c r="KOO1881" s="1"/>
      <c r="KOP1881" s="1"/>
      <c r="KOQ1881" s="1"/>
      <c r="KOR1881" s="1"/>
      <c r="KOS1881" s="1"/>
      <c r="KOT1881" s="1"/>
      <c r="KOU1881" s="1"/>
      <c r="KOV1881" s="1"/>
      <c r="KOW1881" s="1"/>
      <c r="KOX1881" s="1"/>
      <c r="KOY1881" s="1"/>
      <c r="KOZ1881" s="1"/>
      <c r="KPA1881" s="1"/>
      <c r="KPB1881" s="1"/>
      <c r="KPC1881" s="1"/>
      <c r="KPD1881" s="1"/>
      <c r="KPE1881" s="1"/>
      <c r="KPF1881" s="1"/>
      <c r="KPG1881" s="1"/>
      <c r="KPH1881" s="1"/>
      <c r="KPI1881" s="1"/>
      <c r="KPJ1881" s="1"/>
      <c r="KPK1881" s="1"/>
      <c r="KPL1881" s="1"/>
      <c r="KPM1881" s="1"/>
      <c r="KPN1881" s="1"/>
      <c r="KPO1881" s="1"/>
      <c r="KPP1881" s="1"/>
      <c r="KPQ1881" s="1"/>
      <c r="KPR1881" s="1"/>
      <c r="KPS1881" s="1"/>
      <c r="KPT1881" s="1"/>
      <c r="KPU1881" s="1"/>
      <c r="KPV1881" s="1"/>
      <c r="KPW1881" s="1"/>
      <c r="KPX1881" s="1"/>
      <c r="KPY1881" s="1"/>
      <c r="KPZ1881" s="1"/>
      <c r="KQA1881" s="1"/>
      <c r="KQB1881" s="1"/>
      <c r="KQC1881" s="1"/>
      <c r="KQD1881" s="1"/>
      <c r="KQE1881" s="1"/>
      <c r="KQF1881" s="1"/>
      <c r="KQG1881" s="1"/>
      <c r="KQH1881" s="1"/>
      <c r="KQI1881" s="1"/>
      <c r="KQJ1881" s="1"/>
      <c r="KQK1881" s="1"/>
      <c r="KQL1881" s="1"/>
      <c r="KQM1881" s="1"/>
      <c r="KQN1881" s="1"/>
      <c r="KQO1881" s="1"/>
      <c r="KQP1881" s="1"/>
      <c r="KQQ1881" s="1"/>
      <c r="KQR1881" s="1"/>
      <c r="KQS1881" s="1"/>
      <c r="KQT1881" s="1"/>
      <c r="KQU1881" s="1"/>
      <c r="KQV1881" s="1"/>
      <c r="KQW1881" s="1"/>
      <c r="KQX1881" s="1"/>
      <c r="KQY1881" s="1"/>
      <c r="KQZ1881" s="1"/>
      <c r="KRA1881" s="1"/>
      <c r="KRB1881" s="1"/>
      <c r="KRC1881" s="1"/>
      <c r="KRD1881" s="1"/>
      <c r="KRE1881" s="1"/>
      <c r="KRF1881" s="1"/>
      <c r="KRG1881" s="1"/>
      <c r="KRH1881" s="1"/>
      <c r="KRI1881" s="1"/>
      <c r="KRJ1881" s="1"/>
      <c r="KRK1881" s="1"/>
      <c r="KRL1881" s="1"/>
      <c r="KRM1881" s="1"/>
      <c r="KRN1881" s="1"/>
      <c r="KRO1881" s="1"/>
      <c r="KRP1881" s="1"/>
      <c r="KRQ1881" s="1"/>
      <c r="KRR1881" s="1"/>
      <c r="KRS1881" s="1"/>
      <c r="KRT1881" s="1"/>
      <c r="KRU1881" s="1"/>
      <c r="KRV1881" s="1"/>
      <c r="KRW1881" s="1"/>
      <c r="KRX1881" s="1"/>
      <c r="KRY1881" s="1"/>
      <c r="KRZ1881" s="1"/>
      <c r="KSA1881" s="1"/>
      <c r="KSB1881" s="1"/>
      <c r="KSC1881" s="1"/>
      <c r="KSD1881" s="1"/>
      <c r="KSE1881" s="1"/>
      <c r="KSF1881" s="1"/>
      <c r="KSG1881" s="1"/>
      <c r="KSH1881" s="1"/>
      <c r="KSI1881" s="1"/>
      <c r="KSJ1881" s="1"/>
      <c r="KSK1881" s="1"/>
      <c r="KSL1881" s="1"/>
      <c r="KSM1881" s="1"/>
      <c r="KSN1881" s="1"/>
      <c r="KSO1881" s="1"/>
      <c r="KSP1881" s="1"/>
      <c r="KSQ1881" s="1"/>
      <c r="KSR1881" s="1"/>
      <c r="KSS1881" s="1"/>
      <c r="KST1881" s="1"/>
      <c r="KSU1881" s="1"/>
      <c r="KSV1881" s="1"/>
      <c r="KSW1881" s="1"/>
      <c r="KSX1881" s="1"/>
      <c r="KSY1881" s="1"/>
      <c r="KSZ1881" s="1"/>
      <c r="KTA1881" s="1"/>
      <c r="KTB1881" s="1"/>
      <c r="KTC1881" s="1"/>
      <c r="KTD1881" s="1"/>
      <c r="KTE1881" s="1"/>
      <c r="KTF1881" s="1"/>
      <c r="KTG1881" s="1"/>
      <c r="KTH1881" s="1"/>
      <c r="KTI1881" s="1"/>
      <c r="KTJ1881" s="1"/>
      <c r="KTK1881" s="1"/>
      <c r="KTL1881" s="1"/>
      <c r="KTM1881" s="1"/>
      <c r="KTN1881" s="1"/>
      <c r="KTO1881" s="1"/>
      <c r="KTP1881" s="1"/>
      <c r="KTQ1881" s="1"/>
      <c r="KTR1881" s="1"/>
      <c r="KTS1881" s="1"/>
      <c r="KTT1881" s="1"/>
      <c r="KTU1881" s="1"/>
      <c r="KTV1881" s="1"/>
      <c r="KTW1881" s="1"/>
      <c r="KTX1881" s="1"/>
      <c r="KTY1881" s="1"/>
      <c r="KTZ1881" s="1"/>
      <c r="KUA1881" s="1"/>
      <c r="KUB1881" s="1"/>
      <c r="KUC1881" s="1"/>
      <c r="KUD1881" s="1"/>
      <c r="KUE1881" s="1"/>
      <c r="KUF1881" s="1"/>
      <c r="KUG1881" s="1"/>
      <c r="KUH1881" s="1"/>
      <c r="KUI1881" s="1"/>
      <c r="KUJ1881" s="1"/>
      <c r="KUK1881" s="1"/>
      <c r="KUL1881" s="1"/>
      <c r="KUM1881" s="1"/>
      <c r="KUN1881" s="1"/>
      <c r="KUO1881" s="1"/>
      <c r="KUP1881" s="1"/>
      <c r="KUQ1881" s="1"/>
      <c r="KUR1881" s="1"/>
      <c r="KUS1881" s="1"/>
      <c r="KUT1881" s="1"/>
      <c r="KUU1881" s="1"/>
      <c r="KUV1881" s="1"/>
      <c r="KUW1881" s="1"/>
      <c r="KUX1881" s="1"/>
      <c r="KUY1881" s="1"/>
      <c r="KUZ1881" s="1"/>
      <c r="KVA1881" s="1"/>
      <c r="KVB1881" s="1"/>
      <c r="KVC1881" s="1"/>
      <c r="KVD1881" s="1"/>
      <c r="KVE1881" s="1"/>
      <c r="KVF1881" s="1"/>
      <c r="KVG1881" s="1"/>
      <c r="KVH1881" s="1"/>
      <c r="KVI1881" s="1"/>
      <c r="KVJ1881" s="1"/>
      <c r="KVK1881" s="1"/>
      <c r="KVL1881" s="1"/>
      <c r="KVM1881" s="1"/>
      <c r="KVN1881" s="1"/>
      <c r="KVO1881" s="1"/>
      <c r="KVP1881" s="1"/>
      <c r="KVQ1881" s="1"/>
      <c r="KVR1881" s="1"/>
      <c r="KVS1881" s="1"/>
      <c r="KVT1881" s="1"/>
      <c r="KVU1881" s="1"/>
      <c r="KVV1881" s="1"/>
      <c r="KVW1881" s="1"/>
      <c r="KVX1881" s="1"/>
      <c r="KVY1881" s="1"/>
      <c r="KVZ1881" s="1"/>
      <c r="KWA1881" s="1"/>
      <c r="KWB1881" s="1"/>
      <c r="KWC1881" s="1"/>
      <c r="KWD1881" s="1"/>
      <c r="KWE1881" s="1"/>
      <c r="KWF1881" s="1"/>
      <c r="KWG1881" s="1"/>
      <c r="KWH1881" s="1"/>
      <c r="KWI1881" s="1"/>
      <c r="KWJ1881" s="1"/>
      <c r="KWK1881" s="1"/>
      <c r="KWL1881" s="1"/>
      <c r="KWM1881" s="1"/>
      <c r="KWN1881" s="1"/>
      <c r="KWO1881" s="1"/>
      <c r="KWP1881" s="1"/>
      <c r="KWQ1881" s="1"/>
      <c r="KWR1881" s="1"/>
      <c r="KWS1881" s="1"/>
      <c r="KWT1881" s="1"/>
      <c r="KWU1881" s="1"/>
      <c r="KWV1881" s="1"/>
      <c r="KWW1881" s="1"/>
      <c r="KWX1881" s="1"/>
      <c r="KWY1881" s="1"/>
      <c r="KWZ1881" s="1"/>
      <c r="KXA1881" s="1"/>
      <c r="KXB1881" s="1"/>
      <c r="KXC1881" s="1"/>
      <c r="KXD1881" s="1"/>
      <c r="KXE1881" s="1"/>
      <c r="KXF1881" s="1"/>
      <c r="KXG1881" s="1"/>
      <c r="KXH1881" s="1"/>
      <c r="KXI1881" s="1"/>
      <c r="KXJ1881" s="1"/>
      <c r="KXK1881" s="1"/>
      <c r="KXL1881" s="1"/>
      <c r="KXM1881" s="1"/>
      <c r="KXN1881" s="1"/>
      <c r="KXO1881" s="1"/>
      <c r="KXP1881" s="1"/>
      <c r="KXQ1881" s="1"/>
      <c r="KXR1881" s="1"/>
      <c r="KXS1881" s="1"/>
      <c r="KXT1881" s="1"/>
      <c r="KXU1881" s="1"/>
      <c r="KXV1881" s="1"/>
      <c r="KXW1881" s="1"/>
      <c r="KXX1881" s="1"/>
      <c r="KXY1881" s="1"/>
      <c r="KXZ1881" s="1"/>
      <c r="KYA1881" s="1"/>
      <c r="KYB1881" s="1"/>
      <c r="KYC1881" s="1"/>
      <c r="KYD1881" s="1"/>
      <c r="KYE1881" s="1"/>
      <c r="KYF1881" s="1"/>
      <c r="KYG1881" s="1"/>
      <c r="KYH1881" s="1"/>
      <c r="KYI1881" s="1"/>
      <c r="KYJ1881" s="1"/>
      <c r="KYK1881" s="1"/>
      <c r="KYL1881" s="1"/>
      <c r="KYM1881" s="1"/>
      <c r="KYN1881" s="1"/>
      <c r="KYO1881" s="1"/>
      <c r="KYP1881" s="1"/>
      <c r="KYQ1881" s="1"/>
      <c r="KYR1881" s="1"/>
      <c r="KYS1881" s="1"/>
      <c r="KYT1881" s="1"/>
      <c r="KYU1881" s="1"/>
      <c r="KYV1881" s="1"/>
      <c r="KYW1881" s="1"/>
      <c r="KYX1881" s="1"/>
      <c r="KYY1881" s="1"/>
      <c r="KYZ1881" s="1"/>
      <c r="KZA1881" s="1"/>
      <c r="KZB1881" s="1"/>
      <c r="KZC1881" s="1"/>
      <c r="KZD1881" s="1"/>
      <c r="KZE1881" s="1"/>
      <c r="KZF1881" s="1"/>
      <c r="KZG1881" s="1"/>
      <c r="KZH1881" s="1"/>
      <c r="KZI1881" s="1"/>
      <c r="KZJ1881" s="1"/>
      <c r="KZK1881" s="1"/>
      <c r="KZL1881" s="1"/>
      <c r="KZM1881" s="1"/>
      <c r="KZN1881" s="1"/>
      <c r="KZO1881" s="1"/>
      <c r="KZP1881" s="1"/>
      <c r="KZQ1881" s="1"/>
      <c r="KZR1881" s="1"/>
      <c r="KZS1881" s="1"/>
      <c r="KZT1881" s="1"/>
      <c r="KZU1881" s="1"/>
      <c r="KZV1881" s="1"/>
      <c r="KZW1881" s="1"/>
      <c r="KZX1881" s="1"/>
      <c r="KZY1881" s="1"/>
      <c r="KZZ1881" s="1"/>
      <c r="LAA1881" s="1"/>
      <c r="LAB1881" s="1"/>
      <c r="LAC1881" s="1"/>
      <c r="LAD1881" s="1"/>
      <c r="LAE1881" s="1"/>
      <c r="LAF1881" s="1"/>
      <c r="LAG1881" s="1"/>
      <c r="LAH1881" s="1"/>
      <c r="LAI1881" s="1"/>
      <c r="LAJ1881" s="1"/>
      <c r="LAK1881" s="1"/>
      <c r="LAL1881" s="1"/>
      <c r="LAM1881" s="1"/>
      <c r="LAN1881" s="1"/>
      <c r="LAO1881" s="1"/>
      <c r="LAP1881" s="1"/>
      <c r="LAQ1881" s="1"/>
      <c r="LAR1881" s="1"/>
      <c r="LAS1881" s="1"/>
      <c r="LAT1881" s="1"/>
      <c r="LAU1881" s="1"/>
      <c r="LAV1881" s="1"/>
      <c r="LAW1881" s="1"/>
      <c r="LAX1881" s="1"/>
      <c r="LAY1881" s="1"/>
      <c r="LAZ1881" s="1"/>
      <c r="LBA1881" s="1"/>
      <c r="LBB1881" s="1"/>
      <c r="LBC1881" s="1"/>
      <c r="LBD1881" s="1"/>
      <c r="LBE1881" s="1"/>
      <c r="LBF1881" s="1"/>
      <c r="LBG1881" s="1"/>
      <c r="LBH1881" s="1"/>
      <c r="LBI1881" s="1"/>
      <c r="LBJ1881" s="1"/>
      <c r="LBK1881" s="1"/>
      <c r="LBL1881" s="1"/>
      <c r="LBM1881" s="1"/>
      <c r="LBN1881" s="1"/>
      <c r="LBO1881" s="1"/>
      <c r="LBP1881" s="1"/>
      <c r="LBQ1881" s="1"/>
      <c r="LBR1881" s="1"/>
      <c r="LBS1881" s="1"/>
      <c r="LBT1881" s="1"/>
      <c r="LBU1881" s="1"/>
      <c r="LBV1881" s="1"/>
      <c r="LBW1881" s="1"/>
      <c r="LBX1881" s="1"/>
      <c r="LBY1881" s="1"/>
      <c r="LBZ1881" s="1"/>
      <c r="LCA1881" s="1"/>
      <c r="LCB1881" s="1"/>
      <c r="LCC1881" s="1"/>
      <c r="LCD1881" s="1"/>
      <c r="LCE1881" s="1"/>
      <c r="LCF1881" s="1"/>
      <c r="LCG1881" s="1"/>
      <c r="LCH1881" s="1"/>
      <c r="LCI1881" s="1"/>
      <c r="LCJ1881" s="1"/>
      <c r="LCK1881" s="1"/>
      <c r="LCL1881" s="1"/>
      <c r="LCM1881" s="1"/>
      <c r="LCN1881" s="1"/>
      <c r="LCO1881" s="1"/>
      <c r="LCP1881" s="1"/>
      <c r="LCQ1881" s="1"/>
      <c r="LCR1881" s="1"/>
      <c r="LCS1881" s="1"/>
      <c r="LCT1881" s="1"/>
      <c r="LCU1881" s="1"/>
      <c r="LCV1881" s="1"/>
      <c r="LCW1881" s="1"/>
      <c r="LCX1881" s="1"/>
      <c r="LCY1881" s="1"/>
      <c r="LCZ1881" s="1"/>
      <c r="LDA1881" s="1"/>
      <c r="LDB1881" s="1"/>
      <c r="LDC1881" s="1"/>
      <c r="LDD1881" s="1"/>
      <c r="LDE1881" s="1"/>
      <c r="LDF1881" s="1"/>
      <c r="LDG1881" s="1"/>
      <c r="LDH1881" s="1"/>
      <c r="LDI1881" s="1"/>
      <c r="LDJ1881" s="1"/>
      <c r="LDK1881" s="1"/>
      <c r="LDL1881" s="1"/>
      <c r="LDM1881" s="1"/>
      <c r="LDN1881" s="1"/>
      <c r="LDO1881" s="1"/>
      <c r="LDP1881" s="1"/>
      <c r="LDQ1881" s="1"/>
      <c r="LDR1881" s="1"/>
      <c r="LDS1881" s="1"/>
      <c r="LDT1881" s="1"/>
      <c r="LDU1881" s="1"/>
      <c r="LDV1881" s="1"/>
      <c r="LDW1881" s="1"/>
      <c r="LDX1881" s="1"/>
      <c r="LDY1881" s="1"/>
      <c r="LDZ1881" s="1"/>
      <c r="LEA1881" s="1"/>
      <c r="LEB1881" s="1"/>
      <c r="LEC1881" s="1"/>
      <c r="LED1881" s="1"/>
      <c r="LEE1881" s="1"/>
      <c r="LEF1881" s="1"/>
      <c r="LEG1881" s="1"/>
      <c r="LEH1881" s="1"/>
      <c r="LEI1881" s="1"/>
      <c r="LEJ1881" s="1"/>
      <c r="LEK1881" s="1"/>
      <c r="LEL1881" s="1"/>
      <c r="LEM1881" s="1"/>
      <c r="LEN1881" s="1"/>
      <c r="LEO1881" s="1"/>
      <c r="LEP1881" s="1"/>
      <c r="LEQ1881" s="1"/>
      <c r="LER1881" s="1"/>
      <c r="LES1881" s="1"/>
      <c r="LET1881" s="1"/>
      <c r="LEU1881" s="1"/>
      <c r="LEV1881" s="1"/>
      <c r="LEW1881" s="1"/>
      <c r="LEX1881" s="1"/>
      <c r="LEY1881" s="1"/>
      <c r="LEZ1881" s="1"/>
      <c r="LFA1881" s="1"/>
      <c r="LFB1881" s="1"/>
      <c r="LFC1881" s="1"/>
      <c r="LFD1881" s="1"/>
      <c r="LFE1881" s="1"/>
      <c r="LFF1881" s="1"/>
      <c r="LFG1881" s="1"/>
      <c r="LFH1881" s="1"/>
      <c r="LFI1881" s="1"/>
      <c r="LFJ1881" s="1"/>
      <c r="LFK1881" s="1"/>
      <c r="LFL1881" s="1"/>
      <c r="LFM1881" s="1"/>
      <c r="LFN1881" s="1"/>
      <c r="LFO1881" s="1"/>
      <c r="LFP1881" s="1"/>
      <c r="LFQ1881" s="1"/>
      <c r="LFR1881" s="1"/>
      <c r="LFS1881" s="1"/>
      <c r="LFT1881" s="1"/>
      <c r="LFU1881" s="1"/>
      <c r="LFV1881" s="1"/>
      <c r="LFW1881" s="1"/>
      <c r="LFX1881" s="1"/>
      <c r="LFY1881" s="1"/>
      <c r="LFZ1881" s="1"/>
      <c r="LGA1881" s="1"/>
      <c r="LGB1881" s="1"/>
      <c r="LGC1881" s="1"/>
      <c r="LGD1881" s="1"/>
      <c r="LGE1881" s="1"/>
      <c r="LGF1881" s="1"/>
      <c r="LGG1881" s="1"/>
      <c r="LGH1881" s="1"/>
      <c r="LGI1881" s="1"/>
      <c r="LGJ1881" s="1"/>
      <c r="LGK1881" s="1"/>
      <c r="LGL1881" s="1"/>
      <c r="LGM1881" s="1"/>
      <c r="LGN1881" s="1"/>
      <c r="LGO1881" s="1"/>
      <c r="LGP1881" s="1"/>
      <c r="LGQ1881" s="1"/>
      <c r="LGR1881" s="1"/>
      <c r="LGS1881" s="1"/>
      <c r="LGT1881" s="1"/>
      <c r="LGU1881" s="1"/>
      <c r="LGV1881" s="1"/>
      <c r="LGW1881" s="1"/>
      <c r="LGX1881" s="1"/>
      <c r="LGY1881" s="1"/>
      <c r="LGZ1881" s="1"/>
      <c r="LHA1881" s="1"/>
      <c r="LHB1881" s="1"/>
      <c r="LHC1881" s="1"/>
      <c r="LHD1881" s="1"/>
      <c r="LHE1881" s="1"/>
      <c r="LHF1881" s="1"/>
      <c r="LHG1881" s="1"/>
      <c r="LHH1881" s="1"/>
      <c r="LHI1881" s="1"/>
      <c r="LHJ1881" s="1"/>
      <c r="LHK1881" s="1"/>
      <c r="LHL1881" s="1"/>
      <c r="LHM1881" s="1"/>
      <c r="LHN1881" s="1"/>
      <c r="LHO1881" s="1"/>
      <c r="LHP1881" s="1"/>
      <c r="LHQ1881" s="1"/>
      <c r="LHR1881" s="1"/>
      <c r="LHS1881" s="1"/>
      <c r="LHT1881" s="1"/>
      <c r="LHU1881" s="1"/>
      <c r="LHV1881" s="1"/>
      <c r="LHW1881" s="1"/>
      <c r="LHX1881" s="1"/>
      <c r="LHY1881" s="1"/>
      <c r="LHZ1881" s="1"/>
      <c r="LIA1881" s="1"/>
      <c r="LIB1881" s="1"/>
      <c r="LIC1881" s="1"/>
      <c r="LID1881" s="1"/>
      <c r="LIE1881" s="1"/>
      <c r="LIF1881" s="1"/>
      <c r="LIG1881" s="1"/>
      <c r="LIH1881" s="1"/>
      <c r="LII1881" s="1"/>
      <c r="LIJ1881" s="1"/>
      <c r="LIK1881" s="1"/>
      <c r="LIL1881" s="1"/>
      <c r="LIM1881" s="1"/>
      <c r="LIN1881" s="1"/>
      <c r="LIO1881" s="1"/>
      <c r="LIP1881" s="1"/>
      <c r="LIQ1881" s="1"/>
      <c r="LIR1881" s="1"/>
      <c r="LIS1881" s="1"/>
      <c r="LIT1881" s="1"/>
      <c r="LIU1881" s="1"/>
      <c r="LIV1881" s="1"/>
      <c r="LIW1881" s="1"/>
      <c r="LIX1881" s="1"/>
      <c r="LIY1881" s="1"/>
      <c r="LIZ1881" s="1"/>
      <c r="LJA1881" s="1"/>
      <c r="LJB1881" s="1"/>
      <c r="LJC1881" s="1"/>
      <c r="LJD1881" s="1"/>
      <c r="LJE1881" s="1"/>
      <c r="LJF1881" s="1"/>
      <c r="LJG1881" s="1"/>
      <c r="LJH1881" s="1"/>
      <c r="LJI1881" s="1"/>
      <c r="LJJ1881" s="1"/>
      <c r="LJK1881" s="1"/>
      <c r="LJL1881" s="1"/>
      <c r="LJM1881" s="1"/>
      <c r="LJN1881" s="1"/>
      <c r="LJO1881" s="1"/>
      <c r="LJP1881" s="1"/>
      <c r="LJQ1881" s="1"/>
      <c r="LJR1881" s="1"/>
      <c r="LJS1881" s="1"/>
      <c r="LJT1881" s="1"/>
      <c r="LJU1881" s="1"/>
      <c r="LJV1881" s="1"/>
      <c r="LJW1881" s="1"/>
      <c r="LJX1881" s="1"/>
      <c r="LJY1881" s="1"/>
      <c r="LJZ1881" s="1"/>
      <c r="LKA1881" s="1"/>
      <c r="LKB1881" s="1"/>
      <c r="LKC1881" s="1"/>
      <c r="LKD1881" s="1"/>
      <c r="LKE1881" s="1"/>
      <c r="LKF1881" s="1"/>
      <c r="LKG1881" s="1"/>
      <c r="LKH1881" s="1"/>
      <c r="LKI1881" s="1"/>
      <c r="LKJ1881" s="1"/>
      <c r="LKK1881" s="1"/>
      <c r="LKL1881" s="1"/>
      <c r="LKM1881" s="1"/>
      <c r="LKN1881" s="1"/>
      <c r="LKO1881" s="1"/>
      <c r="LKP1881" s="1"/>
      <c r="LKQ1881" s="1"/>
      <c r="LKR1881" s="1"/>
      <c r="LKS1881" s="1"/>
      <c r="LKT1881" s="1"/>
      <c r="LKU1881" s="1"/>
      <c r="LKV1881" s="1"/>
      <c r="LKW1881" s="1"/>
      <c r="LKX1881" s="1"/>
      <c r="LKY1881" s="1"/>
      <c r="LKZ1881" s="1"/>
      <c r="LLA1881" s="1"/>
      <c r="LLB1881" s="1"/>
      <c r="LLC1881" s="1"/>
      <c r="LLD1881" s="1"/>
      <c r="LLE1881" s="1"/>
      <c r="LLF1881" s="1"/>
      <c r="LLG1881" s="1"/>
      <c r="LLH1881" s="1"/>
      <c r="LLI1881" s="1"/>
      <c r="LLJ1881" s="1"/>
      <c r="LLK1881" s="1"/>
      <c r="LLL1881" s="1"/>
      <c r="LLM1881" s="1"/>
      <c r="LLN1881" s="1"/>
      <c r="LLO1881" s="1"/>
      <c r="LLP1881" s="1"/>
      <c r="LLQ1881" s="1"/>
      <c r="LLR1881" s="1"/>
      <c r="LLS1881" s="1"/>
      <c r="LLT1881" s="1"/>
      <c r="LLU1881" s="1"/>
      <c r="LLV1881" s="1"/>
      <c r="LLW1881" s="1"/>
      <c r="LLX1881" s="1"/>
      <c r="LLY1881" s="1"/>
      <c r="LLZ1881" s="1"/>
      <c r="LMA1881" s="1"/>
      <c r="LMB1881" s="1"/>
      <c r="LMC1881" s="1"/>
      <c r="LMD1881" s="1"/>
      <c r="LME1881" s="1"/>
      <c r="LMF1881" s="1"/>
      <c r="LMG1881" s="1"/>
      <c r="LMH1881" s="1"/>
      <c r="LMI1881" s="1"/>
      <c r="LMJ1881" s="1"/>
      <c r="LMK1881" s="1"/>
      <c r="LML1881" s="1"/>
      <c r="LMM1881" s="1"/>
      <c r="LMN1881" s="1"/>
      <c r="LMO1881" s="1"/>
      <c r="LMP1881" s="1"/>
      <c r="LMQ1881" s="1"/>
      <c r="LMR1881" s="1"/>
      <c r="LMS1881" s="1"/>
      <c r="LMT1881" s="1"/>
      <c r="LMU1881" s="1"/>
      <c r="LMV1881" s="1"/>
      <c r="LMW1881" s="1"/>
      <c r="LMX1881" s="1"/>
      <c r="LMY1881" s="1"/>
      <c r="LMZ1881" s="1"/>
      <c r="LNA1881" s="1"/>
      <c r="LNB1881" s="1"/>
      <c r="LNC1881" s="1"/>
      <c r="LND1881" s="1"/>
      <c r="LNE1881" s="1"/>
      <c r="LNF1881" s="1"/>
      <c r="LNG1881" s="1"/>
      <c r="LNH1881" s="1"/>
      <c r="LNI1881" s="1"/>
      <c r="LNJ1881" s="1"/>
      <c r="LNK1881" s="1"/>
      <c r="LNL1881" s="1"/>
      <c r="LNM1881" s="1"/>
      <c r="LNN1881" s="1"/>
      <c r="LNO1881" s="1"/>
      <c r="LNP1881" s="1"/>
      <c r="LNQ1881" s="1"/>
      <c r="LNR1881" s="1"/>
      <c r="LNS1881" s="1"/>
      <c r="LNT1881" s="1"/>
      <c r="LNU1881" s="1"/>
      <c r="LNV1881" s="1"/>
      <c r="LNW1881" s="1"/>
      <c r="LNX1881" s="1"/>
      <c r="LNY1881" s="1"/>
      <c r="LNZ1881" s="1"/>
      <c r="LOA1881" s="1"/>
      <c r="LOB1881" s="1"/>
      <c r="LOC1881" s="1"/>
      <c r="LOD1881" s="1"/>
      <c r="LOE1881" s="1"/>
      <c r="LOF1881" s="1"/>
      <c r="LOG1881" s="1"/>
      <c r="LOH1881" s="1"/>
      <c r="LOI1881" s="1"/>
      <c r="LOJ1881" s="1"/>
      <c r="LOK1881" s="1"/>
      <c r="LOL1881" s="1"/>
      <c r="LOM1881" s="1"/>
      <c r="LON1881" s="1"/>
      <c r="LOO1881" s="1"/>
      <c r="LOP1881" s="1"/>
      <c r="LOQ1881" s="1"/>
      <c r="LOR1881" s="1"/>
      <c r="LOS1881" s="1"/>
      <c r="LOT1881" s="1"/>
      <c r="LOU1881" s="1"/>
      <c r="LOV1881" s="1"/>
      <c r="LOW1881" s="1"/>
      <c r="LOX1881" s="1"/>
      <c r="LOY1881" s="1"/>
      <c r="LOZ1881" s="1"/>
      <c r="LPA1881" s="1"/>
      <c r="LPB1881" s="1"/>
      <c r="LPC1881" s="1"/>
      <c r="LPD1881" s="1"/>
      <c r="LPE1881" s="1"/>
      <c r="LPF1881" s="1"/>
      <c r="LPG1881" s="1"/>
      <c r="LPH1881" s="1"/>
      <c r="LPI1881" s="1"/>
      <c r="LPJ1881" s="1"/>
      <c r="LPK1881" s="1"/>
      <c r="LPL1881" s="1"/>
      <c r="LPM1881" s="1"/>
      <c r="LPN1881" s="1"/>
      <c r="LPO1881" s="1"/>
      <c r="LPP1881" s="1"/>
      <c r="LPQ1881" s="1"/>
      <c r="LPR1881" s="1"/>
      <c r="LPS1881" s="1"/>
      <c r="LPT1881" s="1"/>
      <c r="LPU1881" s="1"/>
      <c r="LPV1881" s="1"/>
      <c r="LPW1881" s="1"/>
      <c r="LPX1881" s="1"/>
      <c r="LPY1881" s="1"/>
      <c r="LPZ1881" s="1"/>
      <c r="LQA1881" s="1"/>
      <c r="LQB1881" s="1"/>
      <c r="LQC1881" s="1"/>
      <c r="LQD1881" s="1"/>
      <c r="LQE1881" s="1"/>
      <c r="LQF1881" s="1"/>
      <c r="LQG1881" s="1"/>
      <c r="LQH1881" s="1"/>
      <c r="LQI1881" s="1"/>
      <c r="LQJ1881" s="1"/>
      <c r="LQK1881" s="1"/>
      <c r="LQL1881" s="1"/>
      <c r="LQM1881" s="1"/>
      <c r="LQN1881" s="1"/>
      <c r="LQO1881" s="1"/>
      <c r="LQP1881" s="1"/>
      <c r="LQQ1881" s="1"/>
      <c r="LQR1881" s="1"/>
      <c r="LQS1881" s="1"/>
      <c r="LQT1881" s="1"/>
      <c r="LQU1881" s="1"/>
      <c r="LQV1881" s="1"/>
      <c r="LQW1881" s="1"/>
      <c r="LQX1881" s="1"/>
      <c r="LQY1881" s="1"/>
      <c r="LQZ1881" s="1"/>
      <c r="LRA1881" s="1"/>
      <c r="LRB1881" s="1"/>
      <c r="LRC1881" s="1"/>
      <c r="LRD1881" s="1"/>
      <c r="LRE1881" s="1"/>
      <c r="LRF1881" s="1"/>
      <c r="LRG1881" s="1"/>
      <c r="LRH1881" s="1"/>
      <c r="LRI1881" s="1"/>
      <c r="LRJ1881" s="1"/>
      <c r="LRK1881" s="1"/>
      <c r="LRL1881" s="1"/>
      <c r="LRM1881" s="1"/>
      <c r="LRN1881" s="1"/>
      <c r="LRO1881" s="1"/>
      <c r="LRP1881" s="1"/>
      <c r="LRQ1881" s="1"/>
      <c r="LRR1881" s="1"/>
      <c r="LRS1881" s="1"/>
      <c r="LRT1881" s="1"/>
      <c r="LRU1881" s="1"/>
      <c r="LRV1881" s="1"/>
      <c r="LRW1881" s="1"/>
      <c r="LRX1881" s="1"/>
      <c r="LRY1881" s="1"/>
      <c r="LRZ1881" s="1"/>
      <c r="LSA1881" s="1"/>
      <c r="LSB1881" s="1"/>
      <c r="LSC1881" s="1"/>
      <c r="LSD1881" s="1"/>
      <c r="LSE1881" s="1"/>
      <c r="LSF1881" s="1"/>
      <c r="LSG1881" s="1"/>
      <c r="LSH1881" s="1"/>
      <c r="LSI1881" s="1"/>
      <c r="LSJ1881" s="1"/>
      <c r="LSK1881" s="1"/>
      <c r="LSL1881" s="1"/>
      <c r="LSM1881" s="1"/>
      <c r="LSN1881" s="1"/>
      <c r="LSO1881" s="1"/>
      <c r="LSP1881" s="1"/>
      <c r="LSQ1881" s="1"/>
      <c r="LSR1881" s="1"/>
      <c r="LSS1881" s="1"/>
      <c r="LST1881" s="1"/>
      <c r="LSU1881" s="1"/>
      <c r="LSV1881" s="1"/>
      <c r="LSW1881" s="1"/>
      <c r="LSX1881" s="1"/>
      <c r="LSY1881" s="1"/>
      <c r="LSZ1881" s="1"/>
      <c r="LTA1881" s="1"/>
      <c r="LTB1881" s="1"/>
      <c r="LTC1881" s="1"/>
      <c r="LTD1881" s="1"/>
      <c r="LTE1881" s="1"/>
      <c r="LTF1881" s="1"/>
      <c r="LTG1881" s="1"/>
      <c r="LTH1881" s="1"/>
      <c r="LTI1881" s="1"/>
      <c r="LTJ1881" s="1"/>
      <c r="LTK1881" s="1"/>
      <c r="LTL1881" s="1"/>
      <c r="LTM1881" s="1"/>
      <c r="LTN1881" s="1"/>
      <c r="LTO1881" s="1"/>
      <c r="LTP1881" s="1"/>
      <c r="LTQ1881" s="1"/>
      <c r="LTR1881" s="1"/>
      <c r="LTS1881" s="1"/>
      <c r="LTT1881" s="1"/>
      <c r="LTU1881" s="1"/>
      <c r="LTV1881" s="1"/>
      <c r="LTW1881" s="1"/>
      <c r="LTX1881" s="1"/>
      <c r="LTY1881" s="1"/>
      <c r="LTZ1881" s="1"/>
      <c r="LUA1881" s="1"/>
      <c r="LUB1881" s="1"/>
      <c r="LUC1881" s="1"/>
      <c r="LUD1881" s="1"/>
      <c r="LUE1881" s="1"/>
      <c r="LUF1881" s="1"/>
      <c r="LUG1881" s="1"/>
      <c r="LUH1881" s="1"/>
      <c r="LUI1881" s="1"/>
      <c r="LUJ1881" s="1"/>
      <c r="LUK1881" s="1"/>
      <c r="LUL1881" s="1"/>
      <c r="LUM1881" s="1"/>
      <c r="LUN1881" s="1"/>
      <c r="LUO1881" s="1"/>
      <c r="LUP1881" s="1"/>
      <c r="LUQ1881" s="1"/>
      <c r="LUR1881" s="1"/>
      <c r="LUS1881" s="1"/>
      <c r="LUT1881" s="1"/>
      <c r="LUU1881" s="1"/>
      <c r="LUV1881" s="1"/>
      <c r="LUW1881" s="1"/>
      <c r="LUX1881" s="1"/>
      <c r="LUY1881" s="1"/>
      <c r="LUZ1881" s="1"/>
      <c r="LVA1881" s="1"/>
      <c r="LVB1881" s="1"/>
      <c r="LVC1881" s="1"/>
      <c r="LVD1881" s="1"/>
      <c r="LVE1881" s="1"/>
      <c r="LVF1881" s="1"/>
      <c r="LVG1881" s="1"/>
      <c r="LVH1881" s="1"/>
      <c r="LVI1881" s="1"/>
      <c r="LVJ1881" s="1"/>
      <c r="LVK1881" s="1"/>
      <c r="LVL1881" s="1"/>
      <c r="LVM1881" s="1"/>
      <c r="LVN1881" s="1"/>
      <c r="LVO1881" s="1"/>
      <c r="LVP1881" s="1"/>
      <c r="LVQ1881" s="1"/>
      <c r="LVR1881" s="1"/>
      <c r="LVS1881" s="1"/>
      <c r="LVT1881" s="1"/>
      <c r="LVU1881" s="1"/>
      <c r="LVV1881" s="1"/>
      <c r="LVW1881" s="1"/>
      <c r="LVX1881" s="1"/>
      <c r="LVY1881" s="1"/>
      <c r="LVZ1881" s="1"/>
      <c r="LWA1881" s="1"/>
      <c r="LWB1881" s="1"/>
      <c r="LWC1881" s="1"/>
      <c r="LWD1881" s="1"/>
      <c r="LWE1881" s="1"/>
      <c r="LWF1881" s="1"/>
      <c r="LWG1881" s="1"/>
      <c r="LWH1881" s="1"/>
      <c r="LWI1881" s="1"/>
      <c r="LWJ1881" s="1"/>
      <c r="LWK1881" s="1"/>
      <c r="LWL1881" s="1"/>
      <c r="LWM1881" s="1"/>
      <c r="LWN1881" s="1"/>
      <c r="LWO1881" s="1"/>
      <c r="LWP1881" s="1"/>
      <c r="LWQ1881" s="1"/>
      <c r="LWR1881" s="1"/>
      <c r="LWS1881" s="1"/>
      <c r="LWT1881" s="1"/>
      <c r="LWU1881" s="1"/>
      <c r="LWV1881" s="1"/>
      <c r="LWW1881" s="1"/>
      <c r="LWX1881" s="1"/>
      <c r="LWY1881" s="1"/>
      <c r="LWZ1881" s="1"/>
      <c r="LXA1881" s="1"/>
      <c r="LXB1881" s="1"/>
      <c r="LXC1881" s="1"/>
      <c r="LXD1881" s="1"/>
      <c r="LXE1881" s="1"/>
      <c r="LXF1881" s="1"/>
      <c r="LXG1881" s="1"/>
      <c r="LXH1881" s="1"/>
      <c r="LXI1881" s="1"/>
      <c r="LXJ1881" s="1"/>
      <c r="LXK1881" s="1"/>
      <c r="LXL1881" s="1"/>
      <c r="LXM1881" s="1"/>
      <c r="LXN1881" s="1"/>
      <c r="LXO1881" s="1"/>
      <c r="LXP1881" s="1"/>
      <c r="LXQ1881" s="1"/>
      <c r="LXR1881" s="1"/>
      <c r="LXS1881" s="1"/>
      <c r="LXT1881" s="1"/>
      <c r="LXU1881" s="1"/>
      <c r="LXV1881" s="1"/>
      <c r="LXW1881" s="1"/>
      <c r="LXX1881" s="1"/>
      <c r="LXY1881" s="1"/>
      <c r="LXZ1881" s="1"/>
      <c r="LYA1881" s="1"/>
      <c r="LYB1881" s="1"/>
      <c r="LYC1881" s="1"/>
      <c r="LYD1881" s="1"/>
      <c r="LYE1881" s="1"/>
      <c r="LYF1881" s="1"/>
      <c r="LYG1881" s="1"/>
      <c r="LYH1881" s="1"/>
      <c r="LYI1881" s="1"/>
      <c r="LYJ1881" s="1"/>
      <c r="LYK1881" s="1"/>
      <c r="LYL1881" s="1"/>
      <c r="LYM1881" s="1"/>
      <c r="LYN1881" s="1"/>
      <c r="LYO1881" s="1"/>
      <c r="LYP1881" s="1"/>
      <c r="LYQ1881" s="1"/>
      <c r="LYR1881" s="1"/>
      <c r="LYS1881" s="1"/>
      <c r="LYT1881" s="1"/>
      <c r="LYU1881" s="1"/>
      <c r="LYV1881" s="1"/>
      <c r="LYW1881" s="1"/>
      <c r="LYX1881" s="1"/>
      <c r="LYY1881" s="1"/>
      <c r="LYZ1881" s="1"/>
      <c r="LZA1881" s="1"/>
      <c r="LZB1881" s="1"/>
      <c r="LZC1881" s="1"/>
      <c r="LZD1881" s="1"/>
      <c r="LZE1881" s="1"/>
      <c r="LZF1881" s="1"/>
      <c r="LZG1881" s="1"/>
      <c r="LZH1881" s="1"/>
      <c r="LZI1881" s="1"/>
      <c r="LZJ1881" s="1"/>
      <c r="LZK1881" s="1"/>
      <c r="LZL1881" s="1"/>
      <c r="LZM1881" s="1"/>
      <c r="LZN1881" s="1"/>
      <c r="LZO1881" s="1"/>
      <c r="LZP1881" s="1"/>
      <c r="LZQ1881" s="1"/>
      <c r="LZR1881" s="1"/>
      <c r="LZS1881" s="1"/>
      <c r="LZT1881" s="1"/>
      <c r="LZU1881" s="1"/>
      <c r="LZV1881" s="1"/>
      <c r="LZW1881" s="1"/>
      <c r="LZX1881" s="1"/>
      <c r="LZY1881" s="1"/>
      <c r="LZZ1881" s="1"/>
      <c r="MAA1881" s="1"/>
      <c r="MAB1881" s="1"/>
      <c r="MAC1881" s="1"/>
      <c r="MAD1881" s="1"/>
      <c r="MAE1881" s="1"/>
      <c r="MAF1881" s="1"/>
      <c r="MAG1881" s="1"/>
      <c r="MAH1881" s="1"/>
      <c r="MAI1881" s="1"/>
      <c r="MAJ1881" s="1"/>
      <c r="MAK1881" s="1"/>
      <c r="MAL1881" s="1"/>
      <c r="MAM1881" s="1"/>
      <c r="MAN1881" s="1"/>
      <c r="MAO1881" s="1"/>
      <c r="MAP1881" s="1"/>
      <c r="MAQ1881" s="1"/>
      <c r="MAR1881" s="1"/>
      <c r="MAS1881" s="1"/>
      <c r="MAT1881" s="1"/>
      <c r="MAU1881" s="1"/>
      <c r="MAV1881" s="1"/>
      <c r="MAW1881" s="1"/>
      <c r="MAX1881" s="1"/>
      <c r="MAY1881" s="1"/>
      <c r="MAZ1881" s="1"/>
      <c r="MBA1881" s="1"/>
      <c r="MBB1881" s="1"/>
      <c r="MBC1881" s="1"/>
      <c r="MBD1881" s="1"/>
      <c r="MBE1881" s="1"/>
      <c r="MBF1881" s="1"/>
      <c r="MBG1881" s="1"/>
      <c r="MBH1881" s="1"/>
      <c r="MBI1881" s="1"/>
      <c r="MBJ1881" s="1"/>
      <c r="MBK1881" s="1"/>
      <c r="MBL1881" s="1"/>
      <c r="MBM1881" s="1"/>
      <c r="MBN1881" s="1"/>
      <c r="MBO1881" s="1"/>
      <c r="MBP1881" s="1"/>
      <c r="MBQ1881" s="1"/>
      <c r="MBR1881" s="1"/>
      <c r="MBS1881" s="1"/>
      <c r="MBT1881" s="1"/>
      <c r="MBU1881" s="1"/>
      <c r="MBV1881" s="1"/>
      <c r="MBW1881" s="1"/>
      <c r="MBX1881" s="1"/>
      <c r="MBY1881" s="1"/>
      <c r="MBZ1881" s="1"/>
      <c r="MCA1881" s="1"/>
      <c r="MCB1881" s="1"/>
      <c r="MCC1881" s="1"/>
      <c r="MCD1881" s="1"/>
      <c r="MCE1881" s="1"/>
      <c r="MCF1881" s="1"/>
      <c r="MCG1881" s="1"/>
      <c r="MCH1881" s="1"/>
      <c r="MCI1881" s="1"/>
      <c r="MCJ1881" s="1"/>
      <c r="MCK1881" s="1"/>
      <c r="MCL1881" s="1"/>
      <c r="MCM1881" s="1"/>
      <c r="MCN1881" s="1"/>
      <c r="MCO1881" s="1"/>
      <c r="MCP1881" s="1"/>
      <c r="MCQ1881" s="1"/>
      <c r="MCR1881" s="1"/>
      <c r="MCS1881" s="1"/>
      <c r="MCT1881" s="1"/>
      <c r="MCU1881" s="1"/>
      <c r="MCV1881" s="1"/>
      <c r="MCW1881" s="1"/>
      <c r="MCX1881" s="1"/>
      <c r="MCY1881" s="1"/>
      <c r="MCZ1881" s="1"/>
      <c r="MDA1881" s="1"/>
      <c r="MDB1881" s="1"/>
      <c r="MDC1881" s="1"/>
      <c r="MDD1881" s="1"/>
      <c r="MDE1881" s="1"/>
      <c r="MDF1881" s="1"/>
      <c r="MDG1881" s="1"/>
      <c r="MDH1881" s="1"/>
      <c r="MDI1881" s="1"/>
      <c r="MDJ1881" s="1"/>
      <c r="MDK1881" s="1"/>
      <c r="MDL1881" s="1"/>
      <c r="MDM1881" s="1"/>
      <c r="MDN1881" s="1"/>
      <c r="MDO1881" s="1"/>
      <c r="MDP1881" s="1"/>
      <c r="MDQ1881" s="1"/>
      <c r="MDR1881" s="1"/>
      <c r="MDS1881" s="1"/>
      <c r="MDT1881" s="1"/>
      <c r="MDU1881" s="1"/>
      <c r="MDV1881" s="1"/>
      <c r="MDW1881" s="1"/>
      <c r="MDX1881" s="1"/>
      <c r="MDY1881" s="1"/>
      <c r="MDZ1881" s="1"/>
      <c r="MEA1881" s="1"/>
      <c r="MEB1881" s="1"/>
      <c r="MEC1881" s="1"/>
      <c r="MED1881" s="1"/>
      <c r="MEE1881" s="1"/>
      <c r="MEF1881" s="1"/>
      <c r="MEG1881" s="1"/>
      <c r="MEH1881" s="1"/>
      <c r="MEI1881" s="1"/>
      <c r="MEJ1881" s="1"/>
      <c r="MEK1881" s="1"/>
      <c r="MEL1881" s="1"/>
      <c r="MEM1881" s="1"/>
      <c r="MEN1881" s="1"/>
      <c r="MEO1881" s="1"/>
      <c r="MEP1881" s="1"/>
      <c r="MEQ1881" s="1"/>
      <c r="MER1881" s="1"/>
      <c r="MES1881" s="1"/>
      <c r="MET1881" s="1"/>
      <c r="MEU1881" s="1"/>
      <c r="MEV1881" s="1"/>
      <c r="MEW1881" s="1"/>
      <c r="MEX1881" s="1"/>
      <c r="MEY1881" s="1"/>
      <c r="MEZ1881" s="1"/>
      <c r="MFA1881" s="1"/>
      <c r="MFB1881" s="1"/>
      <c r="MFC1881" s="1"/>
      <c r="MFD1881" s="1"/>
      <c r="MFE1881" s="1"/>
      <c r="MFF1881" s="1"/>
      <c r="MFG1881" s="1"/>
      <c r="MFH1881" s="1"/>
      <c r="MFI1881" s="1"/>
      <c r="MFJ1881" s="1"/>
      <c r="MFK1881" s="1"/>
      <c r="MFL1881" s="1"/>
      <c r="MFM1881" s="1"/>
      <c r="MFN1881" s="1"/>
      <c r="MFO1881" s="1"/>
      <c r="MFP1881" s="1"/>
      <c r="MFQ1881" s="1"/>
      <c r="MFR1881" s="1"/>
      <c r="MFS1881" s="1"/>
      <c r="MFT1881" s="1"/>
      <c r="MFU1881" s="1"/>
      <c r="MFV1881" s="1"/>
      <c r="MFW1881" s="1"/>
      <c r="MFX1881" s="1"/>
      <c r="MFY1881" s="1"/>
      <c r="MFZ1881" s="1"/>
      <c r="MGA1881" s="1"/>
      <c r="MGB1881" s="1"/>
      <c r="MGC1881" s="1"/>
      <c r="MGD1881" s="1"/>
      <c r="MGE1881" s="1"/>
      <c r="MGF1881" s="1"/>
      <c r="MGG1881" s="1"/>
      <c r="MGH1881" s="1"/>
      <c r="MGI1881" s="1"/>
      <c r="MGJ1881" s="1"/>
      <c r="MGK1881" s="1"/>
      <c r="MGL1881" s="1"/>
      <c r="MGM1881" s="1"/>
      <c r="MGN1881" s="1"/>
      <c r="MGO1881" s="1"/>
      <c r="MGP1881" s="1"/>
      <c r="MGQ1881" s="1"/>
      <c r="MGR1881" s="1"/>
      <c r="MGS1881" s="1"/>
      <c r="MGT1881" s="1"/>
      <c r="MGU1881" s="1"/>
      <c r="MGV1881" s="1"/>
      <c r="MGW1881" s="1"/>
      <c r="MGX1881" s="1"/>
      <c r="MGY1881" s="1"/>
      <c r="MGZ1881" s="1"/>
      <c r="MHA1881" s="1"/>
      <c r="MHB1881" s="1"/>
      <c r="MHC1881" s="1"/>
      <c r="MHD1881" s="1"/>
      <c r="MHE1881" s="1"/>
      <c r="MHF1881" s="1"/>
      <c r="MHG1881" s="1"/>
      <c r="MHH1881" s="1"/>
      <c r="MHI1881" s="1"/>
      <c r="MHJ1881" s="1"/>
      <c r="MHK1881" s="1"/>
      <c r="MHL1881" s="1"/>
      <c r="MHM1881" s="1"/>
      <c r="MHN1881" s="1"/>
      <c r="MHO1881" s="1"/>
      <c r="MHP1881" s="1"/>
      <c r="MHQ1881" s="1"/>
      <c r="MHR1881" s="1"/>
      <c r="MHS1881" s="1"/>
      <c r="MHT1881" s="1"/>
      <c r="MHU1881" s="1"/>
      <c r="MHV1881" s="1"/>
      <c r="MHW1881" s="1"/>
      <c r="MHX1881" s="1"/>
      <c r="MHY1881" s="1"/>
      <c r="MHZ1881" s="1"/>
      <c r="MIA1881" s="1"/>
      <c r="MIB1881" s="1"/>
      <c r="MIC1881" s="1"/>
      <c r="MID1881" s="1"/>
      <c r="MIE1881" s="1"/>
      <c r="MIF1881" s="1"/>
      <c r="MIG1881" s="1"/>
      <c r="MIH1881" s="1"/>
      <c r="MII1881" s="1"/>
      <c r="MIJ1881" s="1"/>
      <c r="MIK1881" s="1"/>
      <c r="MIL1881" s="1"/>
      <c r="MIM1881" s="1"/>
      <c r="MIN1881" s="1"/>
      <c r="MIO1881" s="1"/>
      <c r="MIP1881" s="1"/>
      <c r="MIQ1881" s="1"/>
      <c r="MIR1881" s="1"/>
      <c r="MIS1881" s="1"/>
      <c r="MIT1881" s="1"/>
      <c r="MIU1881" s="1"/>
      <c r="MIV1881" s="1"/>
      <c r="MIW1881" s="1"/>
      <c r="MIX1881" s="1"/>
      <c r="MIY1881" s="1"/>
      <c r="MIZ1881" s="1"/>
      <c r="MJA1881" s="1"/>
      <c r="MJB1881" s="1"/>
      <c r="MJC1881" s="1"/>
      <c r="MJD1881" s="1"/>
      <c r="MJE1881" s="1"/>
      <c r="MJF1881" s="1"/>
      <c r="MJG1881" s="1"/>
      <c r="MJH1881" s="1"/>
      <c r="MJI1881" s="1"/>
      <c r="MJJ1881" s="1"/>
      <c r="MJK1881" s="1"/>
      <c r="MJL1881" s="1"/>
      <c r="MJM1881" s="1"/>
      <c r="MJN1881" s="1"/>
      <c r="MJO1881" s="1"/>
      <c r="MJP1881" s="1"/>
      <c r="MJQ1881" s="1"/>
      <c r="MJR1881" s="1"/>
      <c r="MJS1881" s="1"/>
      <c r="MJT1881" s="1"/>
      <c r="MJU1881" s="1"/>
      <c r="MJV1881" s="1"/>
      <c r="MJW1881" s="1"/>
      <c r="MJX1881" s="1"/>
      <c r="MJY1881" s="1"/>
      <c r="MJZ1881" s="1"/>
      <c r="MKA1881" s="1"/>
      <c r="MKB1881" s="1"/>
      <c r="MKC1881" s="1"/>
      <c r="MKD1881" s="1"/>
      <c r="MKE1881" s="1"/>
      <c r="MKF1881" s="1"/>
      <c r="MKG1881" s="1"/>
      <c r="MKH1881" s="1"/>
      <c r="MKI1881" s="1"/>
      <c r="MKJ1881" s="1"/>
      <c r="MKK1881" s="1"/>
      <c r="MKL1881" s="1"/>
      <c r="MKM1881" s="1"/>
      <c r="MKN1881" s="1"/>
      <c r="MKO1881" s="1"/>
      <c r="MKP1881" s="1"/>
      <c r="MKQ1881" s="1"/>
      <c r="MKR1881" s="1"/>
      <c r="MKS1881" s="1"/>
      <c r="MKT1881" s="1"/>
      <c r="MKU1881" s="1"/>
      <c r="MKV1881" s="1"/>
      <c r="MKW1881" s="1"/>
      <c r="MKX1881" s="1"/>
      <c r="MKY1881" s="1"/>
      <c r="MKZ1881" s="1"/>
      <c r="MLA1881" s="1"/>
      <c r="MLB1881" s="1"/>
      <c r="MLC1881" s="1"/>
      <c r="MLD1881" s="1"/>
      <c r="MLE1881" s="1"/>
      <c r="MLF1881" s="1"/>
      <c r="MLG1881" s="1"/>
      <c r="MLH1881" s="1"/>
      <c r="MLI1881" s="1"/>
      <c r="MLJ1881" s="1"/>
      <c r="MLK1881" s="1"/>
      <c r="MLL1881" s="1"/>
      <c r="MLM1881" s="1"/>
      <c r="MLN1881" s="1"/>
      <c r="MLO1881" s="1"/>
      <c r="MLP1881" s="1"/>
      <c r="MLQ1881" s="1"/>
      <c r="MLR1881" s="1"/>
      <c r="MLS1881" s="1"/>
      <c r="MLT1881" s="1"/>
      <c r="MLU1881" s="1"/>
      <c r="MLV1881" s="1"/>
      <c r="MLW1881" s="1"/>
      <c r="MLX1881" s="1"/>
      <c r="MLY1881" s="1"/>
      <c r="MLZ1881" s="1"/>
      <c r="MMA1881" s="1"/>
      <c r="MMB1881" s="1"/>
      <c r="MMC1881" s="1"/>
      <c r="MMD1881" s="1"/>
      <c r="MME1881" s="1"/>
      <c r="MMF1881" s="1"/>
      <c r="MMG1881" s="1"/>
      <c r="MMH1881" s="1"/>
      <c r="MMI1881" s="1"/>
      <c r="MMJ1881" s="1"/>
      <c r="MMK1881" s="1"/>
      <c r="MML1881" s="1"/>
      <c r="MMM1881" s="1"/>
      <c r="MMN1881" s="1"/>
      <c r="MMO1881" s="1"/>
      <c r="MMP1881" s="1"/>
      <c r="MMQ1881" s="1"/>
      <c r="MMR1881" s="1"/>
      <c r="MMS1881" s="1"/>
      <c r="MMT1881" s="1"/>
      <c r="MMU1881" s="1"/>
      <c r="MMV1881" s="1"/>
      <c r="MMW1881" s="1"/>
      <c r="MMX1881" s="1"/>
      <c r="MMY1881" s="1"/>
      <c r="MMZ1881" s="1"/>
      <c r="MNA1881" s="1"/>
      <c r="MNB1881" s="1"/>
      <c r="MNC1881" s="1"/>
      <c r="MND1881" s="1"/>
      <c r="MNE1881" s="1"/>
      <c r="MNF1881" s="1"/>
      <c r="MNG1881" s="1"/>
      <c r="MNH1881" s="1"/>
      <c r="MNI1881" s="1"/>
      <c r="MNJ1881" s="1"/>
      <c r="MNK1881" s="1"/>
      <c r="MNL1881" s="1"/>
      <c r="MNM1881" s="1"/>
      <c r="MNN1881" s="1"/>
      <c r="MNO1881" s="1"/>
      <c r="MNP1881" s="1"/>
      <c r="MNQ1881" s="1"/>
      <c r="MNR1881" s="1"/>
      <c r="MNS1881" s="1"/>
      <c r="MNT1881" s="1"/>
      <c r="MNU1881" s="1"/>
      <c r="MNV1881" s="1"/>
      <c r="MNW1881" s="1"/>
      <c r="MNX1881" s="1"/>
      <c r="MNY1881" s="1"/>
      <c r="MNZ1881" s="1"/>
      <c r="MOA1881" s="1"/>
      <c r="MOB1881" s="1"/>
      <c r="MOC1881" s="1"/>
      <c r="MOD1881" s="1"/>
      <c r="MOE1881" s="1"/>
      <c r="MOF1881" s="1"/>
      <c r="MOG1881" s="1"/>
      <c r="MOH1881" s="1"/>
      <c r="MOI1881" s="1"/>
      <c r="MOJ1881" s="1"/>
      <c r="MOK1881" s="1"/>
      <c r="MOL1881" s="1"/>
      <c r="MOM1881" s="1"/>
      <c r="MON1881" s="1"/>
      <c r="MOO1881" s="1"/>
      <c r="MOP1881" s="1"/>
      <c r="MOQ1881" s="1"/>
      <c r="MOR1881" s="1"/>
      <c r="MOS1881" s="1"/>
      <c r="MOT1881" s="1"/>
      <c r="MOU1881" s="1"/>
      <c r="MOV1881" s="1"/>
      <c r="MOW1881" s="1"/>
      <c r="MOX1881" s="1"/>
      <c r="MOY1881" s="1"/>
      <c r="MOZ1881" s="1"/>
      <c r="MPA1881" s="1"/>
      <c r="MPB1881" s="1"/>
      <c r="MPC1881" s="1"/>
      <c r="MPD1881" s="1"/>
      <c r="MPE1881" s="1"/>
      <c r="MPF1881" s="1"/>
      <c r="MPG1881" s="1"/>
      <c r="MPH1881" s="1"/>
      <c r="MPI1881" s="1"/>
      <c r="MPJ1881" s="1"/>
      <c r="MPK1881" s="1"/>
      <c r="MPL1881" s="1"/>
      <c r="MPM1881" s="1"/>
      <c r="MPN1881" s="1"/>
      <c r="MPO1881" s="1"/>
      <c r="MPP1881" s="1"/>
      <c r="MPQ1881" s="1"/>
      <c r="MPR1881" s="1"/>
      <c r="MPS1881" s="1"/>
      <c r="MPT1881" s="1"/>
      <c r="MPU1881" s="1"/>
      <c r="MPV1881" s="1"/>
      <c r="MPW1881" s="1"/>
      <c r="MPX1881" s="1"/>
      <c r="MPY1881" s="1"/>
      <c r="MPZ1881" s="1"/>
      <c r="MQA1881" s="1"/>
      <c r="MQB1881" s="1"/>
      <c r="MQC1881" s="1"/>
      <c r="MQD1881" s="1"/>
      <c r="MQE1881" s="1"/>
      <c r="MQF1881" s="1"/>
      <c r="MQG1881" s="1"/>
      <c r="MQH1881" s="1"/>
      <c r="MQI1881" s="1"/>
      <c r="MQJ1881" s="1"/>
      <c r="MQK1881" s="1"/>
      <c r="MQL1881" s="1"/>
      <c r="MQM1881" s="1"/>
      <c r="MQN1881" s="1"/>
      <c r="MQO1881" s="1"/>
      <c r="MQP1881" s="1"/>
      <c r="MQQ1881" s="1"/>
      <c r="MQR1881" s="1"/>
      <c r="MQS1881" s="1"/>
      <c r="MQT1881" s="1"/>
      <c r="MQU1881" s="1"/>
      <c r="MQV1881" s="1"/>
      <c r="MQW1881" s="1"/>
      <c r="MQX1881" s="1"/>
      <c r="MQY1881" s="1"/>
      <c r="MQZ1881" s="1"/>
      <c r="MRA1881" s="1"/>
      <c r="MRB1881" s="1"/>
      <c r="MRC1881" s="1"/>
      <c r="MRD1881" s="1"/>
      <c r="MRE1881" s="1"/>
      <c r="MRF1881" s="1"/>
      <c r="MRG1881" s="1"/>
      <c r="MRH1881" s="1"/>
      <c r="MRI1881" s="1"/>
      <c r="MRJ1881" s="1"/>
      <c r="MRK1881" s="1"/>
      <c r="MRL1881" s="1"/>
      <c r="MRM1881" s="1"/>
      <c r="MRN1881" s="1"/>
      <c r="MRO1881" s="1"/>
      <c r="MRP1881" s="1"/>
      <c r="MRQ1881" s="1"/>
      <c r="MRR1881" s="1"/>
      <c r="MRS1881" s="1"/>
      <c r="MRT1881" s="1"/>
      <c r="MRU1881" s="1"/>
      <c r="MRV1881" s="1"/>
      <c r="MRW1881" s="1"/>
      <c r="MRX1881" s="1"/>
      <c r="MRY1881" s="1"/>
      <c r="MRZ1881" s="1"/>
      <c r="MSA1881" s="1"/>
      <c r="MSB1881" s="1"/>
      <c r="MSC1881" s="1"/>
      <c r="MSD1881" s="1"/>
      <c r="MSE1881" s="1"/>
      <c r="MSF1881" s="1"/>
      <c r="MSG1881" s="1"/>
      <c r="MSH1881" s="1"/>
      <c r="MSI1881" s="1"/>
      <c r="MSJ1881" s="1"/>
      <c r="MSK1881" s="1"/>
      <c r="MSL1881" s="1"/>
      <c r="MSM1881" s="1"/>
      <c r="MSN1881" s="1"/>
      <c r="MSO1881" s="1"/>
      <c r="MSP1881" s="1"/>
      <c r="MSQ1881" s="1"/>
      <c r="MSR1881" s="1"/>
      <c r="MSS1881" s="1"/>
      <c r="MST1881" s="1"/>
      <c r="MSU1881" s="1"/>
      <c r="MSV1881" s="1"/>
      <c r="MSW1881" s="1"/>
      <c r="MSX1881" s="1"/>
      <c r="MSY1881" s="1"/>
      <c r="MSZ1881" s="1"/>
      <c r="MTA1881" s="1"/>
      <c r="MTB1881" s="1"/>
      <c r="MTC1881" s="1"/>
      <c r="MTD1881" s="1"/>
      <c r="MTE1881" s="1"/>
      <c r="MTF1881" s="1"/>
      <c r="MTG1881" s="1"/>
      <c r="MTH1881" s="1"/>
      <c r="MTI1881" s="1"/>
      <c r="MTJ1881" s="1"/>
      <c r="MTK1881" s="1"/>
      <c r="MTL1881" s="1"/>
      <c r="MTM1881" s="1"/>
      <c r="MTN1881" s="1"/>
      <c r="MTO1881" s="1"/>
      <c r="MTP1881" s="1"/>
      <c r="MTQ1881" s="1"/>
      <c r="MTR1881" s="1"/>
      <c r="MTS1881" s="1"/>
      <c r="MTT1881" s="1"/>
      <c r="MTU1881" s="1"/>
      <c r="MTV1881" s="1"/>
      <c r="MTW1881" s="1"/>
      <c r="MTX1881" s="1"/>
      <c r="MTY1881" s="1"/>
      <c r="MTZ1881" s="1"/>
      <c r="MUA1881" s="1"/>
      <c r="MUB1881" s="1"/>
      <c r="MUC1881" s="1"/>
      <c r="MUD1881" s="1"/>
      <c r="MUE1881" s="1"/>
      <c r="MUF1881" s="1"/>
      <c r="MUG1881" s="1"/>
      <c r="MUH1881" s="1"/>
      <c r="MUI1881" s="1"/>
      <c r="MUJ1881" s="1"/>
      <c r="MUK1881" s="1"/>
      <c r="MUL1881" s="1"/>
      <c r="MUM1881" s="1"/>
      <c r="MUN1881" s="1"/>
      <c r="MUO1881" s="1"/>
      <c r="MUP1881" s="1"/>
      <c r="MUQ1881" s="1"/>
      <c r="MUR1881" s="1"/>
      <c r="MUS1881" s="1"/>
      <c r="MUT1881" s="1"/>
      <c r="MUU1881" s="1"/>
      <c r="MUV1881" s="1"/>
      <c r="MUW1881" s="1"/>
      <c r="MUX1881" s="1"/>
      <c r="MUY1881" s="1"/>
      <c r="MUZ1881" s="1"/>
      <c r="MVA1881" s="1"/>
      <c r="MVB1881" s="1"/>
      <c r="MVC1881" s="1"/>
      <c r="MVD1881" s="1"/>
      <c r="MVE1881" s="1"/>
      <c r="MVF1881" s="1"/>
      <c r="MVG1881" s="1"/>
      <c r="MVH1881" s="1"/>
      <c r="MVI1881" s="1"/>
      <c r="MVJ1881" s="1"/>
      <c r="MVK1881" s="1"/>
      <c r="MVL1881" s="1"/>
      <c r="MVM1881" s="1"/>
      <c r="MVN1881" s="1"/>
      <c r="MVO1881" s="1"/>
      <c r="MVP1881" s="1"/>
      <c r="MVQ1881" s="1"/>
      <c r="MVR1881" s="1"/>
      <c r="MVS1881" s="1"/>
      <c r="MVT1881" s="1"/>
      <c r="MVU1881" s="1"/>
      <c r="MVV1881" s="1"/>
      <c r="MVW1881" s="1"/>
      <c r="MVX1881" s="1"/>
      <c r="MVY1881" s="1"/>
      <c r="MVZ1881" s="1"/>
      <c r="MWA1881" s="1"/>
      <c r="MWB1881" s="1"/>
      <c r="MWC1881" s="1"/>
      <c r="MWD1881" s="1"/>
      <c r="MWE1881" s="1"/>
      <c r="MWF1881" s="1"/>
      <c r="MWG1881" s="1"/>
      <c r="MWH1881" s="1"/>
      <c r="MWI1881" s="1"/>
      <c r="MWJ1881" s="1"/>
      <c r="MWK1881" s="1"/>
      <c r="MWL1881" s="1"/>
      <c r="MWM1881" s="1"/>
      <c r="MWN1881" s="1"/>
      <c r="MWO1881" s="1"/>
      <c r="MWP1881" s="1"/>
      <c r="MWQ1881" s="1"/>
      <c r="MWR1881" s="1"/>
      <c r="MWS1881" s="1"/>
      <c r="MWT1881" s="1"/>
      <c r="MWU1881" s="1"/>
      <c r="MWV1881" s="1"/>
      <c r="MWW1881" s="1"/>
      <c r="MWX1881" s="1"/>
      <c r="MWY1881" s="1"/>
      <c r="MWZ1881" s="1"/>
      <c r="MXA1881" s="1"/>
      <c r="MXB1881" s="1"/>
      <c r="MXC1881" s="1"/>
      <c r="MXD1881" s="1"/>
      <c r="MXE1881" s="1"/>
      <c r="MXF1881" s="1"/>
      <c r="MXG1881" s="1"/>
      <c r="MXH1881" s="1"/>
      <c r="MXI1881" s="1"/>
      <c r="MXJ1881" s="1"/>
      <c r="MXK1881" s="1"/>
      <c r="MXL1881" s="1"/>
      <c r="MXM1881" s="1"/>
      <c r="MXN1881" s="1"/>
      <c r="MXO1881" s="1"/>
      <c r="MXP1881" s="1"/>
      <c r="MXQ1881" s="1"/>
      <c r="MXR1881" s="1"/>
      <c r="MXS1881" s="1"/>
      <c r="MXT1881" s="1"/>
      <c r="MXU1881" s="1"/>
      <c r="MXV1881" s="1"/>
      <c r="MXW1881" s="1"/>
      <c r="MXX1881" s="1"/>
      <c r="MXY1881" s="1"/>
      <c r="MXZ1881" s="1"/>
      <c r="MYA1881" s="1"/>
      <c r="MYB1881" s="1"/>
      <c r="MYC1881" s="1"/>
      <c r="MYD1881" s="1"/>
      <c r="MYE1881" s="1"/>
      <c r="MYF1881" s="1"/>
      <c r="MYG1881" s="1"/>
      <c r="MYH1881" s="1"/>
      <c r="MYI1881" s="1"/>
      <c r="MYJ1881" s="1"/>
      <c r="MYK1881" s="1"/>
      <c r="MYL1881" s="1"/>
      <c r="MYM1881" s="1"/>
      <c r="MYN1881" s="1"/>
      <c r="MYO1881" s="1"/>
      <c r="MYP1881" s="1"/>
      <c r="MYQ1881" s="1"/>
      <c r="MYR1881" s="1"/>
      <c r="MYS1881" s="1"/>
      <c r="MYT1881" s="1"/>
      <c r="MYU1881" s="1"/>
      <c r="MYV1881" s="1"/>
      <c r="MYW1881" s="1"/>
      <c r="MYX1881" s="1"/>
      <c r="MYY1881" s="1"/>
      <c r="MYZ1881" s="1"/>
      <c r="MZA1881" s="1"/>
      <c r="MZB1881" s="1"/>
      <c r="MZC1881" s="1"/>
      <c r="MZD1881" s="1"/>
      <c r="MZE1881" s="1"/>
      <c r="MZF1881" s="1"/>
      <c r="MZG1881" s="1"/>
      <c r="MZH1881" s="1"/>
      <c r="MZI1881" s="1"/>
      <c r="MZJ1881" s="1"/>
      <c r="MZK1881" s="1"/>
      <c r="MZL1881" s="1"/>
      <c r="MZM1881" s="1"/>
      <c r="MZN1881" s="1"/>
      <c r="MZO1881" s="1"/>
      <c r="MZP1881" s="1"/>
      <c r="MZQ1881" s="1"/>
      <c r="MZR1881" s="1"/>
      <c r="MZS1881" s="1"/>
      <c r="MZT1881" s="1"/>
      <c r="MZU1881" s="1"/>
      <c r="MZV1881" s="1"/>
      <c r="MZW1881" s="1"/>
      <c r="MZX1881" s="1"/>
      <c r="MZY1881" s="1"/>
      <c r="MZZ1881" s="1"/>
      <c r="NAA1881" s="1"/>
      <c r="NAB1881" s="1"/>
      <c r="NAC1881" s="1"/>
      <c r="NAD1881" s="1"/>
      <c r="NAE1881" s="1"/>
      <c r="NAF1881" s="1"/>
      <c r="NAG1881" s="1"/>
      <c r="NAH1881" s="1"/>
      <c r="NAI1881" s="1"/>
      <c r="NAJ1881" s="1"/>
      <c r="NAK1881" s="1"/>
      <c r="NAL1881" s="1"/>
      <c r="NAM1881" s="1"/>
      <c r="NAN1881" s="1"/>
      <c r="NAO1881" s="1"/>
      <c r="NAP1881" s="1"/>
      <c r="NAQ1881" s="1"/>
      <c r="NAR1881" s="1"/>
      <c r="NAS1881" s="1"/>
      <c r="NAT1881" s="1"/>
      <c r="NAU1881" s="1"/>
      <c r="NAV1881" s="1"/>
      <c r="NAW1881" s="1"/>
      <c r="NAX1881" s="1"/>
      <c r="NAY1881" s="1"/>
      <c r="NAZ1881" s="1"/>
      <c r="NBA1881" s="1"/>
      <c r="NBB1881" s="1"/>
      <c r="NBC1881" s="1"/>
      <c r="NBD1881" s="1"/>
      <c r="NBE1881" s="1"/>
      <c r="NBF1881" s="1"/>
      <c r="NBG1881" s="1"/>
      <c r="NBH1881" s="1"/>
      <c r="NBI1881" s="1"/>
      <c r="NBJ1881" s="1"/>
      <c r="NBK1881" s="1"/>
      <c r="NBL1881" s="1"/>
      <c r="NBM1881" s="1"/>
      <c r="NBN1881" s="1"/>
      <c r="NBO1881" s="1"/>
      <c r="NBP1881" s="1"/>
      <c r="NBQ1881" s="1"/>
      <c r="NBR1881" s="1"/>
      <c r="NBS1881" s="1"/>
      <c r="NBT1881" s="1"/>
      <c r="NBU1881" s="1"/>
      <c r="NBV1881" s="1"/>
      <c r="NBW1881" s="1"/>
      <c r="NBX1881" s="1"/>
      <c r="NBY1881" s="1"/>
      <c r="NBZ1881" s="1"/>
      <c r="NCA1881" s="1"/>
      <c r="NCB1881" s="1"/>
      <c r="NCC1881" s="1"/>
      <c r="NCD1881" s="1"/>
      <c r="NCE1881" s="1"/>
      <c r="NCF1881" s="1"/>
      <c r="NCG1881" s="1"/>
      <c r="NCH1881" s="1"/>
      <c r="NCI1881" s="1"/>
      <c r="NCJ1881" s="1"/>
      <c r="NCK1881" s="1"/>
      <c r="NCL1881" s="1"/>
      <c r="NCM1881" s="1"/>
      <c r="NCN1881" s="1"/>
      <c r="NCO1881" s="1"/>
      <c r="NCP1881" s="1"/>
      <c r="NCQ1881" s="1"/>
      <c r="NCR1881" s="1"/>
      <c r="NCS1881" s="1"/>
      <c r="NCT1881" s="1"/>
      <c r="NCU1881" s="1"/>
      <c r="NCV1881" s="1"/>
      <c r="NCW1881" s="1"/>
      <c r="NCX1881" s="1"/>
      <c r="NCY1881" s="1"/>
      <c r="NCZ1881" s="1"/>
      <c r="NDA1881" s="1"/>
      <c r="NDB1881" s="1"/>
      <c r="NDC1881" s="1"/>
      <c r="NDD1881" s="1"/>
      <c r="NDE1881" s="1"/>
      <c r="NDF1881" s="1"/>
      <c r="NDG1881" s="1"/>
      <c r="NDH1881" s="1"/>
      <c r="NDI1881" s="1"/>
      <c r="NDJ1881" s="1"/>
      <c r="NDK1881" s="1"/>
      <c r="NDL1881" s="1"/>
      <c r="NDM1881" s="1"/>
      <c r="NDN1881" s="1"/>
      <c r="NDO1881" s="1"/>
      <c r="NDP1881" s="1"/>
      <c r="NDQ1881" s="1"/>
      <c r="NDR1881" s="1"/>
      <c r="NDS1881" s="1"/>
      <c r="NDT1881" s="1"/>
      <c r="NDU1881" s="1"/>
      <c r="NDV1881" s="1"/>
      <c r="NDW1881" s="1"/>
      <c r="NDX1881" s="1"/>
      <c r="NDY1881" s="1"/>
      <c r="NDZ1881" s="1"/>
      <c r="NEA1881" s="1"/>
      <c r="NEB1881" s="1"/>
      <c r="NEC1881" s="1"/>
      <c r="NED1881" s="1"/>
      <c r="NEE1881" s="1"/>
      <c r="NEF1881" s="1"/>
      <c r="NEG1881" s="1"/>
      <c r="NEH1881" s="1"/>
      <c r="NEI1881" s="1"/>
      <c r="NEJ1881" s="1"/>
      <c r="NEK1881" s="1"/>
      <c r="NEL1881" s="1"/>
      <c r="NEM1881" s="1"/>
      <c r="NEN1881" s="1"/>
      <c r="NEO1881" s="1"/>
      <c r="NEP1881" s="1"/>
      <c r="NEQ1881" s="1"/>
      <c r="NER1881" s="1"/>
      <c r="NES1881" s="1"/>
      <c r="NET1881" s="1"/>
      <c r="NEU1881" s="1"/>
      <c r="NEV1881" s="1"/>
      <c r="NEW1881" s="1"/>
      <c r="NEX1881" s="1"/>
      <c r="NEY1881" s="1"/>
      <c r="NEZ1881" s="1"/>
      <c r="NFA1881" s="1"/>
      <c r="NFB1881" s="1"/>
      <c r="NFC1881" s="1"/>
      <c r="NFD1881" s="1"/>
      <c r="NFE1881" s="1"/>
      <c r="NFF1881" s="1"/>
      <c r="NFG1881" s="1"/>
      <c r="NFH1881" s="1"/>
      <c r="NFI1881" s="1"/>
      <c r="NFJ1881" s="1"/>
      <c r="NFK1881" s="1"/>
      <c r="NFL1881" s="1"/>
      <c r="NFM1881" s="1"/>
      <c r="NFN1881" s="1"/>
      <c r="NFO1881" s="1"/>
      <c r="NFP1881" s="1"/>
      <c r="NFQ1881" s="1"/>
      <c r="NFR1881" s="1"/>
      <c r="NFS1881" s="1"/>
      <c r="NFT1881" s="1"/>
      <c r="NFU1881" s="1"/>
      <c r="NFV1881" s="1"/>
      <c r="NFW1881" s="1"/>
      <c r="NFX1881" s="1"/>
      <c r="NFY1881" s="1"/>
      <c r="NFZ1881" s="1"/>
      <c r="NGA1881" s="1"/>
      <c r="NGB1881" s="1"/>
      <c r="NGC1881" s="1"/>
      <c r="NGD1881" s="1"/>
      <c r="NGE1881" s="1"/>
      <c r="NGF1881" s="1"/>
      <c r="NGG1881" s="1"/>
      <c r="NGH1881" s="1"/>
      <c r="NGI1881" s="1"/>
      <c r="NGJ1881" s="1"/>
      <c r="NGK1881" s="1"/>
      <c r="NGL1881" s="1"/>
      <c r="NGM1881" s="1"/>
      <c r="NGN1881" s="1"/>
      <c r="NGO1881" s="1"/>
      <c r="NGP1881" s="1"/>
      <c r="NGQ1881" s="1"/>
      <c r="NGR1881" s="1"/>
      <c r="NGS1881" s="1"/>
      <c r="NGT1881" s="1"/>
      <c r="NGU1881" s="1"/>
      <c r="NGV1881" s="1"/>
      <c r="NGW1881" s="1"/>
      <c r="NGX1881" s="1"/>
      <c r="NGY1881" s="1"/>
      <c r="NGZ1881" s="1"/>
      <c r="NHA1881" s="1"/>
      <c r="NHB1881" s="1"/>
      <c r="NHC1881" s="1"/>
      <c r="NHD1881" s="1"/>
      <c r="NHE1881" s="1"/>
      <c r="NHF1881" s="1"/>
      <c r="NHG1881" s="1"/>
      <c r="NHH1881" s="1"/>
      <c r="NHI1881" s="1"/>
      <c r="NHJ1881" s="1"/>
      <c r="NHK1881" s="1"/>
      <c r="NHL1881" s="1"/>
      <c r="NHM1881" s="1"/>
      <c r="NHN1881" s="1"/>
      <c r="NHO1881" s="1"/>
      <c r="NHP1881" s="1"/>
      <c r="NHQ1881" s="1"/>
      <c r="NHR1881" s="1"/>
      <c r="NHS1881" s="1"/>
      <c r="NHT1881" s="1"/>
      <c r="NHU1881" s="1"/>
      <c r="NHV1881" s="1"/>
      <c r="NHW1881" s="1"/>
      <c r="NHX1881" s="1"/>
      <c r="NHY1881" s="1"/>
      <c r="NHZ1881" s="1"/>
      <c r="NIA1881" s="1"/>
      <c r="NIB1881" s="1"/>
      <c r="NIC1881" s="1"/>
      <c r="NID1881" s="1"/>
      <c r="NIE1881" s="1"/>
      <c r="NIF1881" s="1"/>
      <c r="NIG1881" s="1"/>
      <c r="NIH1881" s="1"/>
      <c r="NII1881" s="1"/>
      <c r="NIJ1881" s="1"/>
      <c r="NIK1881" s="1"/>
      <c r="NIL1881" s="1"/>
      <c r="NIM1881" s="1"/>
      <c r="NIN1881" s="1"/>
      <c r="NIO1881" s="1"/>
      <c r="NIP1881" s="1"/>
      <c r="NIQ1881" s="1"/>
      <c r="NIR1881" s="1"/>
      <c r="NIS1881" s="1"/>
      <c r="NIT1881" s="1"/>
      <c r="NIU1881" s="1"/>
      <c r="NIV1881" s="1"/>
      <c r="NIW1881" s="1"/>
      <c r="NIX1881" s="1"/>
      <c r="NIY1881" s="1"/>
      <c r="NIZ1881" s="1"/>
      <c r="NJA1881" s="1"/>
      <c r="NJB1881" s="1"/>
      <c r="NJC1881" s="1"/>
      <c r="NJD1881" s="1"/>
      <c r="NJE1881" s="1"/>
      <c r="NJF1881" s="1"/>
      <c r="NJG1881" s="1"/>
      <c r="NJH1881" s="1"/>
      <c r="NJI1881" s="1"/>
      <c r="NJJ1881" s="1"/>
      <c r="NJK1881" s="1"/>
      <c r="NJL1881" s="1"/>
      <c r="NJM1881" s="1"/>
      <c r="NJN1881" s="1"/>
      <c r="NJO1881" s="1"/>
      <c r="NJP1881" s="1"/>
      <c r="NJQ1881" s="1"/>
      <c r="NJR1881" s="1"/>
      <c r="NJS1881" s="1"/>
      <c r="NJT1881" s="1"/>
      <c r="NJU1881" s="1"/>
      <c r="NJV1881" s="1"/>
      <c r="NJW1881" s="1"/>
      <c r="NJX1881" s="1"/>
      <c r="NJY1881" s="1"/>
      <c r="NJZ1881" s="1"/>
      <c r="NKA1881" s="1"/>
      <c r="NKB1881" s="1"/>
      <c r="NKC1881" s="1"/>
      <c r="NKD1881" s="1"/>
      <c r="NKE1881" s="1"/>
      <c r="NKF1881" s="1"/>
      <c r="NKG1881" s="1"/>
      <c r="NKH1881" s="1"/>
      <c r="NKI1881" s="1"/>
      <c r="NKJ1881" s="1"/>
      <c r="NKK1881" s="1"/>
      <c r="NKL1881" s="1"/>
      <c r="NKM1881" s="1"/>
      <c r="NKN1881" s="1"/>
      <c r="NKO1881" s="1"/>
      <c r="NKP1881" s="1"/>
      <c r="NKQ1881" s="1"/>
      <c r="NKR1881" s="1"/>
      <c r="NKS1881" s="1"/>
      <c r="NKT1881" s="1"/>
      <c r="NKU1881" s="1"/>
      <c r="NKV1881" s="1"/>
      <c r="NKW1881" s="1"/>
      <c r="NKX1881" s="1"/>
      <c r="NKY1881" s="1"/>
      <c r="NKZ1881" s="1"/>
      <c r="NLA1881" s="1"/>
      <c r="NLB1881" s="1"/>
      <c r="NLC1881" s="1"/>
      <c r="NLD1881" s="1"/>
      <c r="NLE1881" s="1"/>
      <c r="NLF1881" s="1"/>
      <c r="NLG1881" s="1"/>
      <c r="NLH1881" s="1"/>
      <c r="NLI1881" s="1"/>
      <c r="NLJ1881" s="1"/>
      <c r="NLK1881" s="1"/>
      <c r="NLL1881" s="1"/>
      <c r="NLM1881" s="1"/>
      <c r="NLN1881" s="1"/>
      <c r="NLO1881" s="1"/>
      <c r="NLP1881" s="1"/>
      <c r="NLQ1881" s="1"/>
      <c r="NLR1881" s="1"/>
      <c r="NLS1881" s="1"/>
      <c r="NLT1881" s="1"/>
      <c r="NLU1881" s="1"/>
      <c r="NLV1881" s="1"/>
      <c r="NLW1881" s="1"/>
      <c r="NLX1881" s="1"/>
      <c r="NLY1881" s="1"/>
      <c r="NLZ1881" s="1"/>
      <c r="NMA1881" s="1"/>
      <c r="NMB1881" s="1"/>
      <c r="NMC1881" s="1"/>
      <c r="NMD1881" s="1"/>
      <c r="NME1881" s="1"/>
      <c r="NMF1881" s="1"/>
      <c r="NMG1881" s="1"/>
      <c r="NMH1881" s="1"/>
      <c r="NMI1881" s="1"/>
      <c r="NMJ1881" s="1"/>
      <c r="NMK1881" s="1"/>
      <c r="NML1881" s="1"/>
      <c r="NMM1881" s="1"/>
      <c r="NMN1881" s="1"/>
      <c r="NMO1881" s="1"/>
      <c r="NMP1881" s="1"/>
      <c r="NMQ1881" s="1"/>
      <c r="NMR1881" s="1"/>
      <c r="NMS1881" s="1"/>
      <c r="NMT1881" s="1"/>
      <c r="NMU1881" s="1"/>
      <c r="NMV1881" s="1"/>
      <c r="NMW1881" s="1"/>
      <c r="NMX1881" s="1"/>
      <c r="NMY1881" s="1"/>
      <c r="NMZ1881" s="1"/>
      <c r="NNA1881" s="1"/>
      <c r="NNB1881" s="1"/>
      <c r="NNC1881" s="1"/>
      <c r="NND1881" s="1"/>
      <c r="NNE1881" s="1"/>
      <c r="NNF1881" s="1"/>
      <c r="NNG1881" s="1"/>
      <c r="NNH1881" s="1"/>
      <c r="NNI1881" s="1"/>
      <c r="NNJ1881" s="1"/>
      <c r="NNK1881" s="1"/>
      <c r="NNL1881" s="1"/>
      <c r="NNM1881" s="1"/>
      <c r="NNN1881" s="1"/>
      <c r="NNO1881" s="1"/>
      <c r="NNP1881" s="1"/>
      <c r="NNQ1881" s="1"/>
      <c r="NNR1881" s="1"/>
      <c r="NNS1881" s="1"/>
      <c r="NNT1881" s="1"/>
      <c r="NNU1881" s="1"/>
      <c r="NNV1881" s="1"/>
      <c r="NNW1881" s="1"/>
      <c r="NNX1881" s="1"/>
      <c r="NNY1881" s="1"/>
      <c r="NNZ1881" s="1"/>
      <c r="NOA1881" s="1"/>
      <c r="NOB1881" s="1"/>
      <c r="NOC1881" s="1"/>
      <c r="NOD1881" s="1"/>
      <c r="NOE1881" s="1"/>
      <c r="NOF1881" s="1"/>
      <c r="NOG1881" s="1"/>
      <c r="NOH1881" s="1"/>
      <c r="NOI1881" s="1"/>
      <c r="NOJ1881" s="1"/>
      <c r="NOK1881" s="1"/>
      <c r="NOL1881" s="1"/>
      <c r="NOM1881" s="1"/>
      <c r="NON1881" s="1"/>
      <c r="NOO1881" s="1"/>
      <c r="NOP1881" s="1"/>
      <c r="NOQ1881" s="1"/>
      <c r="NOR1881" s="1"/>
      <c r="NOS1881" s="1"/>
      <c r="NOT1881" s="1"/>
      <c r="NOU1881" s="1"/>
      <c r="NOV1881" s="1"/>
      <c r="NOW1881" s="1"/>
      <c r="NOX1881" s="1"/>
      <c r="NOY1881" s="1"/>
      <c r="NOZ1881" s="1"/>
      <c r="NPA1881" s="1"/>
      <c r="NPB1881" s="1"/>
      <c r="NPC1881" s="1"/>
      <c r="NPD1881" s="1"/>
      <c r="NPE1881" s="1"/>
      <c r="NPF1881" s="1"/>
      <c r="NPG1881" s="1"/>
      <c r="NPH1881" s="1"/>
      <c r="NPI1881" s="1"/>
      <c r="NPJ1881" s="1"/>
      <c r="NPK1881" s="1"/>
      <c r="NPL1881" s="1"/>
      <c r="NPM1881" s="1"/>
      <c r="NPN1881" s="1"/>
      <c r="NPO1881" s="1"/>
      <c r="NPP1881" s="1"/>
      <c r="NPQ1881" s="1"/>
      <c r="NPR1881" s="1"/>
      <c r="NPS1881" s="1"/>
      <c r="NPT1881" s="1"/>
      <c r="NPU1881" s="1"/>
      <c r="NPV1881" s="1"/>
      <c r="NPW1881" s="1"/>
      <c r="NPX1881" s="1"/>
      <c r="NPY1881" s="1"/>
      <c r="NPZ1881" s="1"/>
      <c r="NQA1881" s="1"/>
      <c r="NQB1881" s="1"/>
      <c r="NQC1881" s="1"/>
      <c r="NQD1881" s="1"/>
      <c r="NQE1881" s="1"/>
      <c r="NQF1881" s="1"/>
      <c r="NQG1881" s="1"/>
      <c r="NQH1881" s="1"/>
      <c r="NQI1881" s="1"/>
      <c r="NQJ1881" s="1"/>
      <c r="NQK1881" s="1"/>
      <c r="NQL1881" s="1"/>
      <c r="NQM1881" s="1"/>
      <c r="NQN1881" s="1"/>
      <c r="NQO1881" s="1"/>
      <c r="NQP1881" s="1"/>
      <c r="NQQ1881" s="1"/>
      <c r="NQR1881" s="1"/>
      <c r="NQS1881" s="1"/>
      <c r="NQT1881" s="1"/>
      <c r="NQU1881" s="1"/>
      <c r="NQV1881" s="1"/>
      <c r="NQW1881" s="1"/>
      <c r="NQX1881" s="1"/>
      <c r="NQY1881" s="1"/>
      <c r="NQZ1881" s="1"/>
      <c r="NRA1881" s="1"/>
      <c r="NRB1881" s="1"/>
      <c r="NRC1881" s="1"/>
      <c r="NRD1881" s="1"/>
      <c r="NRE1881" s="1"/>
      <c r="NRF1881" s="1"/>
      <c r="NRG1881" s="1"/>
      <c r="NRH1881" s="1"/>
      <c r="NRI1881" s="1"/>
      <c r="NRJ1881" s="1"/>
      <c r="NRK1881" s="1"/>
      <c r="NRL1881" s="1"/>
      <c r="NRM1881" s="1"/>
      <c r="NRN1881" s="1"/>
      <c r="NRO1881" s="1"/>
      <c r="NRP1881" s="1"/>
      <c r="NRQ1881" s="1"/>
      <c r="NRR1881" s="1"/>
      <c r="NRS1881" s="1"/>
      <c r="NRT1881" s="1"/>
      <c r="NRU1881" s="1"/>
      <c r="NRV1881" s="1"/>
      <c r="NRW1881" s="1"/>
      <c r="NRX1881" s="1"/>
      <c r="NRY1881" s="1"/>
      <c r="NRZ1881" s="1"/>
      <c r="NSA1881" s="1"/>
      <c r="NSB1881" s="1"/>
      <c r="NSC1881" s="1"/>
      <c r="NSD1881" s="1"/>
      <c r="NSE1881" s="1"/>
      <c r="NSF1881" s="1"/>
      <c r="NSG1881" s="1"/>
      <c r="NSH1881" s="1"/>
      <c r="NSI1881" s="1"/>
      <c r="NSJ1881" s="1"/>
      <c r="NSK1881" s="1"/>
      <c r="NSL1881" s="1"/>
      <c r="NSM1881" s="1"/>
      <c r="NSN1881" s="1"/>
      <c r="NSO1881" s="1"/>
      <c r="NSP1881" s="1"/>
      <c r="NSQ1881" s="1"/>
      <c r="NSR1881" s="1"/>
      <c r="NSS1881" s="1"/>
      <c r="NST1881" s="1"/>
      <c r="NSU1881" s="1"/>
      <c r="NSV1881" s="1"/>
      <c r="NSW1881" s="1"/>
      <c r="NSX1881" s="1"/>
      <c r="NSY1881" s="1"/>
      <c r="NSZ1881" s="1"/>
      <c r="NTA1881" s="1"/>
      <c r="NTB1881" s="1"/>
      <c r="NTC1881" s="1"/>
      <c r="NTD1881" s="1"/>
      <c r="NTE1881" s="1"/>
      <c r="NTF1881" s="1"/>
      <c r="NTG1881" s="1"/>
      <c r="NTH1881" s="1"/>
      <c r="NTI1881" s="1"/>
      <c r="NTJ1881" s="1"/>
      <c r="NTK1881" s="1"/>
      <c r="NTL1881" s="1"/>
      <c r="NTM1881" s="1"/>
      <c r="NTN1881" s="1"/>
      <c r="NTO1881" s="1"/>
      <c r="NTP1881" s="1"/>
      <c r="NTQ1881" s="1"/>
      <c r="NTR1881" s="1"/>
      <c r="NTS1881" s="1"/>
      <c r="NTT1881" s="1"/>
      <c r="NTU1881" s="1"/>
      <c r="NTV1881" s="1"/>
      <c r="NTW1881" s="1"/>
      <c r="NTX1881" s="1"/>
      <c r="NTY1881" s="1"/>
      <c r="NTZ1881" s="1"/>
      <c r="NUA1881" s="1"/>
      <c r="NUB1881" s="1"/>
      <c r="NUC1881" s="1"/>
      <c r="NUD1881" s="1"/>
      <c r="NUE1881" s="1"/>
      <c r="NUF1881" s="1"/>
      <c r="NUG1881" s="1"/>
      <c r="NUH1881" s="1"/>
      <c r="NUI1881" s="1"/>
      <c r="NUJ1881" s="1"/>
      <c r="NUK1881" s="1"/>
      <c r="NUL1881" s="1"/>
      <c r="NUM1881" s="1"/>
      <c r="NUN1881" s="1"/>
      <c r="NUO1881" s="1"/>
      <c r="NUP1881" s="1"/>
      <c r="NUQ1881" s="1"/>
      <c r="NUR1881" s="1"/>
      <c r="NUS1881" s="1"/>
      <c r="NUT1881" s="1"/>
      <c r="NUU1881" s="1"/>
      <c r="NUV1881" s="1"/>
      <c r="NUW1881" s="1"/>
      <c r="NUX1881" s="1"/>
      <c r="NUY1881" s="1"/>
      <c r="NUZ1881" s="1"/>
      <c r="NVA1881" s="1"/>
      <c r="NVB1881" s="1"/>
      <c r="NVC1881" s="1"/>
      <c r="NVD1881" s="1"/>
      <c r="NVE1881" s="1"/>
      <c r="NVF1881" s="1"/>
      <c r="NVG1881" s="1"/>
      <c r="NVH1881" s="1"/>
      <c r="NVI1881" s="1"/>
      <c r="NVJ1881" s="1"/>
      <c r="NVK1881" s="1"/>
      <c r="NVL1881" s="1"/>
      <c r="NVM1881" s="1"/>
      <c r="NVN1881" s="1"/>
      <c r="NVO1881" s="1"/>
      <c r="NVP1881" s="1"/>
      <c r="NVQ1881" s="1"/>
      <c r="NVR1881" s="1"/>
      <c r="NVS1881" s="1"/>
      <c r="NVT1881" s="1"/>
      <c r="NVU1881" s="1"/>
      <c r="NVV1881" s="1"/>
      <c r="NVW1881" s="1"/>
      <c r="NVX1881" s="1"/>
      <c r="NVY1881" s="1"/>
      <c r="NVZ1881" s="1"/>
      <c r="NWA1881" s="1"/>
      <c r="NWB1881" s="1"/>
      <c r="NWC1881" s="1"/>
      <c r="NWD1881" s="1"/>
      <c r="NWE1881" s="1"/>
      <c r="NWF1881" s="1"/>
      <c r="NWG1881" s="1"/>
      <c r="NWH1881" s="1"/>
      <c r="NWI1881" s="1"/>
      <c r="NWJ1881" s="1"/>
      <c r="NWK1881" s="1"/>
      <c r="NWL1881" s="1"/>
      <c r="NWM1881" s="1"/>
      <c r="NWN1881" s="1"/>
      <c r="NWO1881" s="1"/>
      <c r="NWP1881" s="1"/>
      <c r="NWQ1881" s="1"/>
      <c r="NWR1881" s="1"/>
      <c r="NWS1881" s="1"/>
      <c r="NWT1881" s="1"/>
      <c r="NWU1881" s="1"/>
      <c r="NWV1881" s="1"/>
      <c r="NWW1881" s="1"/>
      <c r="NWX1881" s="1"/>
      <c r="NWY1881" s="1"/>
      <c r="NWZ1881" s="1"/>
      <c r="NXA1881" s="1"/>
      <c r="NXB1881" s="1"/>
      <c r="NXC1881" s="1"/>
      <c r="NXD1881" s="1"/>
      <c r="NXE1881" s="1"/>
      <c r="NXF1881" s="1"/>
      <c r="NXG1881" s="1"/>
      <c r="NXH1881" s="1"/>
      <c r="NXI1881" s="1"/>
      <c r="NXJ1881" s="1"/>
      <c r="NXK1881" s="1"/>
      <c r="NXL1881" s="1"/>
      <c r="NXM1881" s="1"/>
      <c r="NXN1881" s="1"/>
      <c r="NXO1881" s="1"/>
      <c r="NXP1881" s="1"/>
      <c r="NXQ1881" s="1"/>
      <c r="NXR1881" s="1"/>
      <c r="NXS1881" s="1"/>
      <c r="NXT1881" s="1"/>
      <c r="NXU1881" s="1"/>
      <c r="NXV1881" s="1"/>
      <c r="NXW1881" s="1"/>
      <c r="NXX1881" s="1"/>
      <c r="NXY1881" s="1"/>
      <c r="NXZ1881" s="1"/>
      <c r="NYA1881" s="1"/>
      <c r="NYB1881" s="1"/>
      <c r="NYC1881" s="1"/>
      <c r="NYD1881" s="1"/>
      <c r="NYE1881" s="1"/>
      <c r="NYF1881" s="1"/>
      <c r="NYG1881" s="1"/>
      <c r="NYH1881" s="1"/>
      <c r="NYI1881" s="1"/>
      <c r="NYJ1881" s="1"/>
      <c r="NYK1881" s="1"/>
      <c r="NYL1881" s="1"/>
      <c r="NYM1881" s="1"/>
      <c r="NYN1881" s="1"/>
      <c r="NYO1881" s="1"/>
      <c r="NYP1881" s="1"/>
      <c r="NYQ1881" s="1"/>
      <c r="NYR1881" s="1"/>
      <c r="NYS1881" s="1"/>
      <c r="NYT1881" s="1"/>
      <c r="NYU1881" s="1"/>
      <c r="NYV1881" s="1"/>
      <c r="NYW1881" s="1"/>
      <c r="NYX1881" s="1"/>
      <c r="NYY1881" s="1"/>
      <c r="NYZ1881" s="1"/>
      <c r="NZA1881" s="1"/>
      <c r="NZB1881" s="1"/>
      <c r="NZC1881" s="1"/>
      <c r="NZD1881" s="1"/>
      <c r="NZE1881" s="1"/>
      <c r="NZF1881" s="1"/>
      <c r="NZG1881" s="1"/>
      <c r="NZH1881" s="1"/>
      <c r="NZI1881" s="1"/>
      <c r="NZJ1881" s="1"/>
      <c r="NZK1881" s="1"/>
      <c r="NZL1881" s="1"/>
      <c r="NZM1881" s="1"/>
      <c r="NZN1881" s="1"/>
      <c r="NZO1881" s="1"/>
      <c r="NZP1881" s="1"/>
      <c r="NZQ1881" s="1"/>
      <c r="NZR1881" s="1"/>
      <c r="NZS1881" s="1"/>
      <c r="NZT1881" s="1"/>
      <c r="NZU1881" s="1"/>
      <c r="NZV1881" s="1"/>
      <c r="NZW1881" s="1"/>
      <c r="NZX1881" s="1"/>
      <c r="NZY1881" s="1"/>
      <c r="NZZ1881" s="1"/>
      <c r="OAA1881" s="1"/>
      <c r="OAB1881" s="1"/>
      <c r="OAC1881" s="1"/>
      <c r="OAD1881" s="1"/>
      <c r="OAE1881" s="1"/>
      <c r="OAF1881" s="1"/>
      <c r="OAG1881" s="1"/>
      <c r="OAH1881" s="1"/>
      <c r="OAI1881" s="1"/>
      <c r="OAJ1881" s="1"/>
      <c r="OAK1881" s="1"/>
      <c r="OAL1881" s="1"/>
      <c r="OAM1881" s="1"/>
      <c r="OAN1881" s="1"/>
      <c r="OAO1881" s="1"/>
      <c r="OAP1881" s="1"/>
      <c r="OAQ1881" s="1"/>
      <c r="OAR1881" s="1"/>
      <c r="OAS1881" s="1"/>
      <c r="OAT1881" s="1"/>
      <c r="OAU1881" s="1"/>
      <c r="OAV1881" s="1"/>
      <c r="OAW1881" s="1"/>
      <c r="OAX1881" s="1"/>
      <c r="OAY1881" s="1"/>
      <c r="OAZ1881" s="1"/>
      <c r="OBA1881" s="1"/>
      <c r="OBB1881" s="1"/>
      <c r="OBC1881" s="1"/>
      <c r="OBD1881" s="1"/>
      <c r="OBE1881" s="1"/>
      <c r="OBF1881" s="1"/>
      <c r="OBG1881" s="1"/>
      <c r="OBH1881" s="1"/>
      <c r="OBI1881" s="1"/>
      <c r="OBJ1881" s="1"/>
      <c r="OBK1881" s="1"/>
      <c r="OBL1881" s="1"/>
      <c r="OBM1881" s="1"/>
      <c r="OBN1881" s="1"/>
      <c r="OBO1881" s="1"/>
      <c r="OBP1881" s="1"/>
      <c r="OBQ1881" s="1"/>
      <c r="OBR1881" s="1"/>
      <c r="OBS1881" s="1"/>
      <c r="OBT1881" s="1"/>
      <c r="OBU1881" s="1"/>
      <c r="OBV1881" s="1"/>
      <c r="OBW1881" s="1"/>
      <c r="OBX1881" s="1"/>
      <c r="OBY1881" s="1"/>
      <c r="OBZ1881" s="1"/>
      <c r="OCA1881" s="1"/>
      <c r="OCB1881" s="1"/>
      <c r="OCC1881" s="1"/>
      <c r="OCD1881" s="1"/>
      <c r="OCE1881" s="1"/>
      <c r="OCF1881" s="1"/>
      <c r="OCG1881" s="1"/>
      <c r="OCH1881" s="1"/>
      <c r="OCI1881" s="1"/>
      <c r="OCJ1881" s="1"/>
      <c r="OCK1881" s="1"/>
      <c r="OCL1881" s="1"/>
      <c r="OCM1881" s="1"/>
      <c r="OCN1881" s="1"/>
      <c r="OCO1881" s="1"/>
      <c r="OCP1881" s="1"/>
      <c r="OCQ1881" s="1"/>
      <c r="OCR1881" s="1"/>
      <c r="OCS1881" s="1"/>
      <c r="OCT1881" s="1"/>
      <c r="OCU1881" s="1"/>
      <c r="OCV1881" s="1"/>
      <c r="OCW1881" s="1"/>
      <c r="OCX1881" s="1"/>
      <c r="OCY1881" s="1"/>
      <c r="OCZ1881" s="1"/>
      <c r="ODA1881" s="1"/>
      <c r="ODB1881" s="1"/>
      <c r="ODC1881" s="1"/>
      <c r="ODD1881" s="1"/>
      <c r="ODE1881" s="1"/>
      <c r="ODF1881" s="1"/>
      <c r="ODG1881" s="1"/>
      <c r="ODH1881" s="1"/>
      <c r="ODI1881" s="1"/>
      <c r="ODJ1881" s="1"/>
      <c r="ODK1881" s="1"/>
      <c r="ODL1881" s="1"/>
      <c r="ODM1881" s="1"/>
      <c r="ODN1881" s="1"/>
      <c r="ODO1881" s="1"/>
      <c r="ODP1881" s="1"/>
      <c r="ODQ1881" s="1"/>
      <c r="ODR1881" s="1"/>
      <c r="ODS1881" s="1"/>
      <c r="ODT1881" s="1"/>
      <c r="ODU1881" s="1"/>
      <c r="ODV1881" s="1"/>
      <c r="ODW1881" s="1"/>
      <c r="ODX1881" s="1"/>
      <c r="ODY1881" s="1"/>
      <c r="ODZ1881" s="1"/>
      <c r="OEA1881" s="1"/>
      <c r="OEB1881" s="1"/>
      <c r="OEC1881" s="1"/>
      <c r="OED1881" s="1"/>
      <c r="OEE1881" s="1"/>
      <c r="OEF1881" s="1"/>
      <c r="OEG1881" s="1"/>
      <c r="OEH1881" s="1"/>
      <c r="OEI1881" s="1"/>
      <c r="OEJ1881" s="1"/>
      <c r="OEK1881" s="1"/>
      <c r="OEL1881" s="1"/>
      <c r="OEM1881" s="1"/>
      <c r="OEN1881" s="1"/>
      <c r="OEO1881" s="1"/>
      <c r="OEP1881" s="1"/>
      <c r="OEQ1881" s="1"/>
      <c r="OER1881" s="1"/>
      <c r="OES1881" s="1"/>
      <c r="OET1881" s="1"/>
      <c r="OEU1881" s="1"/>
      <c r="OEV1881" s="1"/>
      <c r="OEW1881" s="1"/>
      <c r="OEX1881" s="1"/>
      <c r="OEY1881" s="1"/>
      <c r="OEZ1881" s="1"/>
      <c r="OFA1881" s="1"/>
      <c r="OFB1881" s="1"/>
      <c r="OFC1881" s="1"/>
      <c r="OFD1881" s="1"/>
      <c r="OFE1881" s="1"/>
      <c r="OFF1881" s="1"/>
      <c r="OFG1881" s="1"/>
      <c r="OFH1881" s="1"/>
      <c r="OFI1881" s="1"/>
      <c r="OFJ1881" s="1"/>
      <c r="OFK1881" s="1"/>
      <c r="OFL1881" s="1"/>
      <c r="OFM1881" s="1"/>
      <c r="OFN1881" s="1"/>
      <c r="OFO1881" s="1"/>
      <c r="OFP1881" s="1"/>
      <c r="OFQ1881" s="1"/>
      <c r="OFR1881" s="1"/>
      <c r="OFS1881" s="1"/>
      <c r="OFT1881" s="1"/>
      <c r="OFU1881" s="1"/>
      <c r="OFV1881" s="1"/>
      <c r="OFW1881" s="1"/>
      <c r="OFX1881" s="1"/>
      <c r="OFY1881" s="1"/>
      <c r="OFZ1881" s="1"/>
      <c r="OGA1881" s="1"/>
      <c r="OGB1881" s="1"/>
      <c r="OGC1881" s="1"/>
      <c r="OGD1881" s="1"/>
      <c r="OGE1881" s="1"/>
      <c r="OGF1881" s="1"/>
      <c r="OGG1881" s="1"/>
      <c r="OGH1881" s="1"/>
      <c r="OGI1881" s="1"/>
      <c r="OGJ1881" s="1"/>
      <c r="OGK1881" s="1"/>
      <c r="OGL1881" s="1"/>
      <c r="OGM1881" s="1"/>
      <c r="OGN1881" s="1"/>
      <c r="OGO1881" s="1"/>
      <c r="OGP1881" s="1"/>
      <c r="OGQ1881" s="1"/>
      <c r="OGR1881" s="1"/>
      <c r="OGS1881" s="1"/>
      <c r="OGT1881" s="1"/>
      <c r="OGU1881" s="1"/>
      <c r="OGV1881" s="1"/>
      <c r="OGW1881" s="1"/>
      <c r="OGX1881" s="1"/>
      <c r="OGY1881" s="1"/>
      <c r="OGZ1881" s="1"/>
      <c r="OHA1881" s="1"/>
      <c r="OHB1881" s="1"/>
      <c r="OHC1881" s="1"/>
      <c r="OHD1881" s="1"/>
      <c r="OHE1881" s="1"/>
      <c r="OHF1881" s="1"/>
      <c r="OHG1881" s="1"/>
      <c r="OHH1881" s="1"/>
      <c r="OHI1881" s="1"/>
      <c r="OHJ1881" s="1"/>
      <c r="OHK1881" s="1"/>
      <c r="OHL1881" s="1"/>
      <c r="OHM1881" s="1"/>
      <c r="OHN1881" s="1"/>
      <c r="OHO1881" s="1"/>
      <c r="OHP1881" s="1"/>
      <c r="OHQ1881" s="1"/>
      <c r="OHR1881" s="1"/>
      <c r="OHS1881" s="1"/>
      <c r="OHT1881" s="1"/>
      <c r="OHU1881" s="1"/>
      <c r="OHV1881" s="1"/>
      <c r="OHW1881" s="1"/>
      <c r="OHX1881" s="1"/>
      <c r="OHY1881" s="1"/>
      <c r="OHZ1881" s="1"/>
      <c r="OIA1881" s="1"/>
      <c r="OIB1881" s="1"/>
      <c r="OIC1881" s="1"/>
      <c r="OID1881" s="1"/>
      <c r="OIE1881" s="1"/>
      <c r="OIF1881" s="1"/>
      <c r="OIG1881" s="1"/>
      <c r="OIH1881" s="1"/>
      <c r="OII1881" s="1"/>
      <c r="OIJ1881" s="1"/>
      <c r="OIK1881" s="1"/>
      <c r="OIL1881" s="1"/>
      <c r="OIM1881" s="1"/>
      <c r="OIN1881" s="1"/>
      <c r="OIO1881" s="1"/>
      <c r="OIP1881" s="1"/>
      <c r="OIQ1881" s="1"/>
      <c r="OIR1881" s="1"/>
      <c r="OIS1881" s="1"/>
      <c r="OIT1881" s="1"/>
      <c r="OIU1881" s="1"/>
      <c r="OIV1881" s="1"/>
      <c r="OIW1881" s="1"/>
      <c r="OIX1881" s="1"/>
      <c r="OIY1881" s="1"/>
      <c r="OIZ1881" s="1"/>
      <c r="OJA1881" s="1"/>
      <c r="OJB1881" s="1"/>
      <c r="OJC1881" s="1"/>
      <c r="OJD1881" s="1"/>
      <c r="OJE1881" s="1"/>
      <c r="OJF1881" s="1"/>
      <c r="OJG1881" s="1"/>
      <c r="OJH1881" s="1"/>
      <c r="OJI1881" s="1"/>
      <c r="OJJ1881" s="1"/>
      <c r="OJK1881" s="1"/>
      <c r="OJL1881" s="1"/>
      <c r="OJM1881" s="1"/>
      <c r="OJN1881" s="1"/>
      <c r="OJO1881" s="1"/>
      <c r="OJP1881" s="1"/>
      <c r="OJQ1881" s="1"/>
      <c r="OJR1881" s="1"/>
      <c r="OJS1881" s="1"/>
      <c r="OJT1881" s="1"/>
      <c r="OJU1881" s="1"/>
      <c r="OJV1881" s="1"/>
      <c r="OJW1881" s="1"/>
      <c r="OJX1881" s="1"/>
      <c r="OJY1881" s="1"/>
      <c r="OJZ1881" s="1"/>
      <c r="OKA1881" s="1"/>
      <c r="OKB1881" s="1"/>
      <c r="OKC1881" s="1"/>
      <c r="OKD1881" s="1"/>
      <c r="OKE1881" s="1"/>
      <c r="OKF1881" s="1"/>
      <c r="OKG1881" s="1"/>
      <c r="OKH1881" s="1"/>
      <c r="OKI1881" s="1"/>
      <c r="OKJ1881" s="1"/>
      <c r="OKK1881" s="1"/>
      <c r="OKL1881" s="1"/>
      <c r="OKM1881" s="1"/>
      <c r="OKN1881" s="1"/>
      <c r="OKO1881" s="1"/>
      <c r="OKP1881" s="1"/>
      <c r="OKQ1881" s="1"/>
      <c r="OKR1881" s="1"/>
      <c r="OKS1881" s="1"/>
      <c r="OKT1881" s="1"/>
      <c r="OKU1881" s="1"/>
      <c r="OKV1881" s="1"/>
      <c r="OKW1881" s="1"/>
      <c r="OKX1881" s="1"/>
      <c r="OKY1881" s="1"/>
      <c r="OKZ1881" s="1"/>
      <c r="OLA1881" s="1"/>
      <c r="OLB1881" s="1"/>
      <c r="OLC1881" s="1"/>
      <c r="OLD1881" s="1"/>
      <c r="OLE1881" s="1"/>
      <c r="OLF1881" s="1"/>
      <c r="OLG1881" s="1"/>
      <c r="OLH1881" s="1"/>
      <c r="OLI1881" s="1"/>
      <c r="OLJ1881" s="1"/>
      <c r="OLK1881" s="1"/>
      <c r="OLL1881" s="1"/>
      <c r="OLM1881" s="1"/>
      <c r="OLN1881" s="1"/>
      <c r="OLO1881" s="1"/>
      <c r="OLP1881" s="1"/>
      <c r="OLQ1881" s="1"/>
      <c r="OLR1881" s="1"/>
      <c r="OLS1881" s="1"/>
      <c r="OLT1881" s="1"/>
      <c r="OLU1881" s="1"/>
      <c r="OLV1881" s="1"/>
      <c r="OLW1881" s="1"/>
      <c r="OLX1881" s="1"/>
      <c r="OLY1881" s="1"/>
      <c r="OLZ1881" s="1"/>
      <c r="OMA1881" s="1"/>
      <c r="OMB1881" s="1"/>
      <c r="OMC1881" s="1"/>
      <c r="OMD1881" s="1"/>
      <c r="OME1881" s="1"/>
      <c r="OMF1881" s="1"/>
      <c r="OMG1881" s="1"/>
      <c r="OMH1881" s="1"/>
      <c r="OMI1881" s="1"/>
      <c r="OMJ1881" s="1"/>
      <c r="OMK1881" s="1"/>
      <c r="OML1881" s="1"/>
      <c r="OMM1881" s="1"/>
      <c r="OMN1881" s="1"/>
      <c r="OMO1881" s="1"/>
      <c r="OMP1881" s="1"/>
      <c r="OMQ1881" s="1"/>
      <c r="OMR1881" s="1"/>
      <c r="OMS1881" s="1"/>
      <c r="OMT1881" s="1"/>
      <c r="OMU1881" s="1"/>
      <c r="OMV1881" s="1"/>
      <c r="OMW1881" s="1"/>
      <c r="OMX1881" s="1"/>
      <c r="OMY1881" s="1"/>
      <c r="OMZ1881" s="1"/>
      <c r="ONA1881" s="1"/>
      <c r="ONB1881" s="1"/>
      <c r="ONC1881" s="1"/>
      <c r="OND1881" s="1"/>
      <c r="ONE1881" s="1"/>
      <c r="ONF1881" s="1"/>
      <c r="ONG1881" s="1"/>
      <c r="ONH1881" s="1"/>
      <c r="ONI1881" s="1"/>
      <c r="ONJ1881" s="1"/>
      <c r="ONK1881" s="1"/>
      <c r="ONL1881" s="1"/>
      <c r="ONM1881" s="1"/>
      <c r="ONN1881" s="1"/>
      <c r="ONO1881" s="1"/>
      <c r="ONP1881" s="1"/>
      <c r="ONQ1881" s="1"/>
      <c r="ONR1881" s="1"/>
      <c r="ONS1881" s="1"/>
      <c r="ONT1881" s="1"/>
      <c r="ONU1881" s="1"/>
      <c r="ONV1881" s="1"/>
      <c r="ONW1881" s="1"/>
      <c r="ONX1881" s="1"/>
      <c r="ONY1881" s="1"/>
      <c r="ONZ1881" s="1"/>
      <c r="OOA1881" s="1"/>
      <c r="OOB1881" s="1"/>
      <c r="OOC1881" s="1"/>
      <c r="OOD1881" s="1"/>
      <c r="OOE1881" s="1"/>
      <c r="OOF1881" s="1"/>
      <c r="OOG1881" s="1"/>
      <c r="OOH1881" s="1"/>
      <c r="OOI1881" s="1"/>
      <c r="OOJ1881" s="1"/>
      <c r="OOK1881" s="1"/>
      <c r="OOL1881" s="1"/>
      <c r="OOM1881" s="1"/>
      <c r="OON1881" s="1"/>
      <c r="OOO1881" s="1"/>
      <c r="OOP1881" s="1"/>
      <c r="OOQ1881" s="1"/>
      <c r="OOR1881" s="1"/>
      <c r="OOS1881" s="1"/>
      <c r="OOT1881" s="1"/>
      <c r="OOU1881" s="1"/>
      <c r="OOV1881" s="1"/>
      <c r="OOW1881" s="1"/>
      <c r="OOX1881" s="1"/>
      <c r="OOY1881" s="1"/>
      <c r="OOZ1881" s="1"/>
      <c r="OPA1881" s="1"/>
      <c r="OPB1881" s="1"/>
      <c r="OPC1881" s="1"/>
      <c r="OPD1881" s="1"/>
      <c r="OPE1881" s="1"/>
      <c r="OPF1881" s="1"/>
      <c r="OPG1881" s="1"/>
      <c r="OPH1881" s="1"/>
      <c r="OPI1881" s="1"/>
      <c r="OPJ1881" s="1"/>
      <c r="OPK1881" s="1"/>
      <c r="OPL1881" s="1"/>
      <c r="OPM1881" s="1"/>
      <c r="OPN1881" s="1"/>
      <c r="OPO1881" s="1"/>
      <c r="OPP1881" s="1"/>
      <c r="OPQ1881" s="1"/>
      <c r="OPR1881" s="1"/>
      <c r="OPS1881" s="1"/>
      <c r="OPT1881" s="1"/>
      <c r="OPU1881" s="1"/>
      <c r="OPV1881" s="1"/>
      <c r="OPW1881" s="1"/>
      <c r="OPX1881" s="1"/>
      <c r="OPY1881" s="1"/>
      <c r="OPZ1881" s="1"/>
      <c r="OQA1881" s="1"/>
      <c r="OQB1881" s="1"/>
      <c r="OQC1881" s="1"/>
      <c r="OQD1881" s="1"/>
      <c r="OQE1881" s="1"/>
      <c r="OQF1881" s="1"/>
      <c r="OQG1881" s="1"/>
      <c r="OQH1881" s="1"/>
      <c r="OQI1881" s="1"/>
      <c r="OQJ1881" s="1"/>
      <c r="OQK1881" s="1"/>
      <c r="OQL1881" s="1"/>
      <c r="OQM1881" s="1"/>
      <c r="OQN1881" s="1"/>
      <c r="OQO1881" s="1"/>
      <c r="OQP1881" s="1"/>
      <c r="OQQ1881" s="1"/>
      <c r="OQR1881" s="1"/>
      <c r="OQS1881" s="1"/>
      <c r="OQT1881" s="1"/>
      <c r="OQU1881" s="1"/>
      <c r="OQV1881" s="1"/>
      <c r="OQW1881" s="1"/>
      <c r="OQX1881" s="1"/>
      <c r="OQY1881" s="1"/>
      <c r="OQZ1881" s="1"/>
      <c r="ORA1881" s="1"/>
      <c r="ORB1881" s="1"/>
      <c r="ORC1881" s="1"/>
      <c r="ORD1881" s="1"/>
      <c r="ORE1881" s="1"/>
      <c r="ORF1881" s="1"/>
      <c r="ORG1881" s="1"/>
      <c r="ORH1881" s="1"/>
      <c r="ORI1881" s="1"/>
      <c r="ORJ1881" s="1"/>
      <c r="ORK1881" s="1"/>
      <c r="ORL1881" s="1"/>
      <c r="ORM1881" s="1"/>
      <c r="ORN1881" s="1"/>
      <c r="ORO1881" s="1"/>
      <c r="ORP1881" s="1"/>
      <c r="ORQ1881" s="1"/>
      <c r="ORR1881" s="1"/>
      <c r="ORS1881" s="1"/>
      <c r="ORT1881" s="1"/>
      <c r="ORU1881" s="1"/>
      <c r="ORV1881" s="1"/>
      <c r="ORW1881" s="1"/>
      <c r="ORX1881" s="1"/>
      <c r="ORY1881" s="1"/>
      <c r="ORZ1881" s="1"/>
      <c r="OSA1881" s="1"/>
      <c r="OSB1881" s="1"/>
      <c r="OSC1881" s="1"/>
      <c r="OSD1881" s="1"/>
      <c r="OSE1881" s="1"/>
      <c r="OSF1881" s="1"/>
      <c r="OSG1881" s="1"/>
      <c r="OSH1881" s="1"/>
      <c r="OSI1881" s="1"/>
      <c r="OSJ1881" s="1"/>
      <c r="OSK1881" s="1"/>
      <c r="OSL1881" s="1"/>
      <c r="OSM1881" s="1"/>
      <c r="OSN1881" s="1"/>
      <c r="OSO1881" s="1"/>
      <c r="OSP1881" s="1"/>
      <c r="OSQ1881" s="1"/>
      <c r="OSR1881" s="1"/>
      <c r="OSS1881" s="1"/>
      <c r="OST1881" s="1"/>
      <c r="OSU1881" s="1"/>
      <c r="OSV1881" s="1"/>
      <c r="OSW1881" s="1"/>
      <c r="OSX1881" s="1"/>
      <c r="OSY1881" s="1"/>
      <c r="OSZ1881" s="1"/>
      <c r="OTA1881" s="1"/>
      <c r="OTB1881" s="1"/>
      <c r="OTC1881" s="1"/>
      <c r="OTD1881" s="1"/>
      <c r="OTE1881" s="1"/>
      <c r="OTF1881" s="1"/>
      <c r="OTG1881" s="1"/>
      <c r="OTH1881" s="1"/>
      <c r="OTI1881" s="1"/>
      <c r="OTJ1881" s="1"/>
      <c r="OTK1881" s="1"/>
      <c r="OTL1881" s="1"/>
      <c r="OTM1881" s="1"/>
      <c r="OTN1881" s="1"/>
      <c r="OTO1881" s="1"/>
      <c r="OTP1881" s="1"/>
      <c r="OTQ1881" s="1"/>
      <c r="OTR1881" s="1"/>
      <c r="OTS1881" s="1"/>
      <c r="OTT1881" s="1"/>
      <c r="OTU1881" s="1"/>
      <c r="OTV1881" s="1"/>
      <c r="OTW1881" s="1"/>
      <c r="OTX1881" s="1"/>
      <c r="OTY1881" s="1"/>
      <c r="OTZ1881" s="1"/>
      <c r="OUA1881" s="1"/>
      <c r="OUB1881" s="1"/>
      <c r="OUC1881" s="1"/>
      <c r="OUD1881" s="1"/>
      <c r="OUE1881" s="1"/>
      <c r="OUF1881" s="1"/>
      <c r="OUG1881" s="1"/>
      <c r="OUH1881" s="1"/>
      <c r="OUI1881" s="1"/>
      <c r="OUJ1881" s="1"/>
      <c r="OUK1881" s="1"/>
      <c r="OUL1881" s="1"/>
      <c r="OUM1881" s="1"/>
      <c r="OUN1881" s="1"/>
      <c r="OUO1881" s="1"/>
      <c r="OUP1881" s="1"/>
      <c r="OUQ1881" s="1"/>
      <c r="OUR1881" s="1"/>
      <c r="OUS1881" s="1"/>
      <c r="OUT1881" s="1"/>
      <c r="OUU1881" s="1"/>
      <c r="OUV1881" s="1"/>
      <c r="OUW1881" s="1"/>
      <c r="OUX1881" s="1"/>
      <c r="OUY1881" s="1"/>
      <c r="OUZ1881" s="1"/>
      <c r="OVA1881" s="1"/>
      <c r="OVB1881" s="1"/>
      <c r="OVC1881" s="1"/>
      <c r="OVD1881" s="1"/>
      <c r="OVE1881" s="1"/>
      <c r="OVF1881" s="1"/>
      <c r="OVG1881" s="1"/>
      <c r="OVH1881" s="1"/>
      <c r="OVI1881" s="1"/>
      <c r="OVJ1881" s="1"/>
      <c r="OVK1881" s="1"/>
      <c r="OVL1881" s="1"/>
      <c r="OVM1881" s="1"/>
      <c r="OVN1881" s="1"/>
      <c r="OVO1881" s="1"/>
      <c r="OVP1881" s="1"/>
      <c r="OVQ1881" s="1"/>
      <c r="OVR1881" s="1"/>
      <c r="OVS1881" s="1"/>
      <c r="OVT1881" s="1"/>
      <c r="OVU1881" s="1"/>
      <c r="OVV1881" s="1"/>
      <c r="OVW1881" s="1"/>
      <c r="OVX1881" s="1"/>
      <c r="OVY1881" s="1"/>
      <c r="OVZ1881" s="1"/>
      <c r="OWA1881" s="1"/>
      <c r="OWB1881" s="1"/>
      <c r="OWC1881" s="1"/>
      <c r="OWD1881" s="1"/>
      <c r="OWE1881" s="1"/>
      <c r="OWF1881" s="1"/>
      <c r="OWG1881" s="1"/>
      <c r="OWH1881" s="1"/>
      <c r="OWI1881" s="1"/>
      <c r="OWJ1881" s="1"/>
      <c r="OWK1881" s="1"/>
      <c r="OWL1881" s="1"/>
      <c r="OWM1881" s="1"/>
      <c r="OWN1881" s="1"/>
      <c r="OWO1881" s="1"/>
      <c r="OWP1881" s="1"/>
      <c r="OWQ1881" s="1"/>
      <c r="OWR1881" s="1"/>
      <c r="OWS1881" s="1"/>
      <c r="OWT1881" s="1"/>
      <c r="OWU1881" s="1"/>
      <c r="OWV1881" s="1"/>
      <c r="OWW1881" s="1"/>
      <c r="OWX1881" s="1"/>
      <c r="OWY1881" s="1"/>
      <c r="OWZ1881" s="1"/>
      <c r="OXA1881" s="1"/>
      <c r="OXB1881" s="1"/>
      <c r="OXC1881" s="1"/>
      <c r="OXD1881" s="1"/>
      <c r="OXE1881" s="1"/>
      <c r="OXF1881" s="1"/>
      <c r="OXG1881" s="1"/>
      <c r="OXH1881" s="1"/>
      <c r="OXI1881" s="1"/>
      <c r="OXJ1881" s="1"/>
      <c r="OXK1881" s="1"/>
      <c r="OXL1881" s="1"/>
      <c r="OXM1881" s="1"/>
      <c r="OXN1881" s="1"/>
      <c r="OXO1881" s="1"/>
      <c r="OXP1881" s="1"/>
      <c r="OXQ1881" s="1"/>
      <c r="OXR1881" s="1"/>
      <c r="OXS1881" s="1"/>
      <c r="OXT1881" s="1"/>
      <c r="OXU1881" s="1"/>
      <c r="OXV1881" s="1"/>
      <c r="OXW1881" s="1"/>
      <c r="OXX1881" s="1"/>
      <c r="OXY1881" s="1"/>
      <c r="OXZ1881" s="1"/>
      <c r="OYA1881" s="1"/>
      <c r="OYB1881" s="1"/>
      <c r="OYC1881" s="1"/>
      <c r="OYD1881" s="1"/>
      <c r="OYE1881" s="1"/>
      <c r="OYF1881" s="1"/>
      <c r="OYG1881" s="1"/>
      <c r="OYH1881" s="1"/>
      <c r="OYI1881" s="1"/>
      <c r="OYJ1881" s="1"/>
      <c r="OYK1881" s="1"/>
      <c r="OYL1881" s="1"/>
      <c r="OYM1881" s="1"/>
      <c r="OYN1881" s="1"/>
      <c r="OYO1881" s="1"/>
      <c r="OYP1881" s="1"/>
      <c r="OYQ1881" s="1"/>
      <c r="OYR1881" s="1"/>
      <c r="OYS1881" s="1"/>
      <c r="OYT1881" s="1"/>
      <c r="OYU1881" s="1"/>
      <c r="OYV1881" s="1"/>
      <c r="OYW1881" s="1"/>
      <c r="OYX1881" s="1"/>
      <c r="OYY1881" s="1"/>
      <c r="OYZ1881" s="1"/>
      <c r="OZA1881" s="1"/>
      <c r="OZB1881" s="1"/>
      <c r="OZC1881" s="1"/>
      <c r="OZD1881" s="1"/>
      <c r="OZE1881" s="1"/>
      <c r="OZF1881" s="1"/>
      <c r="OZG1881" s="1"/>
      <c r="OZH1881" s="1"/>
      <c r="OZI1881" s="1"/>
      <c r="OZJ1881" s="1"/>
      <c r="OZK1881" s="1"/>
      <c r="OZL1881" s="1"/>
      <c r="OZM1881" s="1"/>
      <c r="OZN1881" s="1"/>
      <c r="OZO1881" s="1"/>
      <c r="OZP1881" s="1"/>
      <c r="OZQ1881" s="1"/>
      <c r="OZR1881" s="1"/>
      <c r="OZS1881" s="1"/>
      <c r="OZT1881" s="1"/>
      <c r="OZU1881" s="1"/>
      <c r="OZV1881" s="1"/>
      <c r="OZW1881" s="1"/>
      <c r="OZX1881" s="1"/>
      <c r="OZY1881" s="1"/>
      <c r="OZZ1881" s="1"/>
      <c r="PAA1881" s="1"/>
      <c r="PAB1881" s="1"/>
      <c r="PAC1881" s="1"/>
      <c r="PAD1881" s="1"/>
      <c r="PAE1881" s="1"/>
      <c r="PAF1881" s="1"/>
      <c r="PAG1881" s="1"/>
      <c r="PAH1881" s="1"/>
      <c r="PAI1881" s="1"/>
      <c r="PAJ1881" s="1"/>
      <c r="PAK1881" s="1"/>
      <c r="PAL1881" s="1"/>
      <c r="PAM1881" s="1"/>
      <c r="PAN1881" s="1"/>
      <c r="PAO1881" s="1"/>
      <c r="PAP1881" s="1"/>
      <c r="PAQ1881" s="1"/>
      <c r="PAR1881" s="1"/>
      <c r="PAS1881" s="1"/>
      <c r="PAT1881" s="1"/>
      <c r="PAU1881" s="1"/>
      <c r="PAV1881" s="1"/>
      <c r="PAW1881" s="1"/>
      <c r="PAX1881" s="1"/>
      <c r="PAY1881" s="1"/>
      <c r="PAZ1881" s="1"/>
      <c r="PBA1881" s="1"/>
      <c r="PBB1881" s="1"/>
      <c r="PBC1881" s="1"/>
      <c r="PBD1881" s="1"/>
      <c r="PBE1881" s="1"/>
      <c r="PBF1881" s="1"/>
      <c r="PBG1881" s="1"/>
      <c r="PBH1881" s="1"/>
      <c r="PBI1881" s="1"/>
      <c r="PBJ1881" s="1"/>
      <c r="PBK1881" s="1"/>
      <c r="PBL1881" s="1"/>
      <c r="PBM1881" s="1"/>
      <c r="PBN1881" s="1"/>
      <c r="PBO1881" s="1"/>
      <c r="PBP1881" s="1"/>
      <c r="PBQ1881" s="1"/>
      <c r="PBR1881" s="1"/>
      <c r="PBS1881" s="1"/>
      <c r="PBT1881" s="1"/>
      <c r="PBU1881" s="1"/>
      <c r="PBV1881" s="1"/>
      <c r="PBW1881" s="1"/>
      <c r="PBX1881" s="1"/>
      <c r="PBY1881" s="1"/>
      <c r="PBZ1881" s="1"/>
      <c r="PCA1881" s="1"/>
      <c r="PCB1881" s="1"/>
      <c r="PCC1881" s="1"/>
      <c r="PCD1881" s="1"/>
      <c r="PCE1881" s="1"/>
      <c r="PCF1881" s="1"/>
      <c r="PCG1881" s="1"/>
      <c r="PCH1881" s="1"/>
      <c r="PCI1881" s="1"/>
      <c r="PCJ1881" s="1"/>
      <c r="PCK1881" s="1"/>
      <c r="PCL1881" s="1"/>
      <c r="PCM1881" s="1"/>
      <c r="PCN1881" s="1"/>
      <c r="PCO1881" s="1"/>
      <c r="PCP1881" s="1"/>
      <c r="PCQ1881" s="1"/>
      <c r="PCR1881" s="1"/>
      <c r="PCS1881" s="1"/>
      <c r="PCT1881" s="1"/>
      <c r="PCU1881" s="1"/>
      <c r="PCV1881" s="1"/>
      <c r="PCW1881" s="1"/>
      <c r="PCX1881" s="1"/>
      <c r="PCY1881" s="1"/>
      <c r="PCZ1881" s="1"/>
      <c r="PDA1881" s="1"/>
      <c r="PDB1881" s="1"/>
      <c r="PDC1881" s="1"/>
      <c r="PDD1881" s="1"/>
      <c r="PDE1881" s="1"/>
      <c r="PDF1881" s="1"/>
      <c r="PDG1881" s="1"/>
      <c r="PDH1881" s="1"/>
      <c r="PDI1881" s="1"/>
      <c r="PDJ1881" s="1"/>
      <c r="PDK1881" s="1"/>
      <c r="PDL1881" s="1"/>
      <c r="PDM1881" s="1"/>
      <c r="PDN1881" s="1"/>
      <c r="PDO1881" s="1"/>
      <c r="PDP1881" s="1"/>
      <c r="PDQ1881" s="1"/>
      <c r="PDR1881" s="1"/>
      <c r="PDS1881" s="1"/>
      <c r="PDT1881" s="1"/>
      <c r="PDU1881" s="1"/>
      <c r="PDV1881" s="1"/>
      <c r="PDW1881" s="1"/>
      <c r="PDX1881" s="1"/>
      <c r="PDY1881" s="1"/>
      <c r="PDZ1881" s="1"/>
      <c r="PEA1881" s="1"/>
      <c r="PEB1881" s="1"/>
      <c r="PEC1881" s="1"/>
      <c r="PED1881" s="1"/>
      <c r="PEE1881" s="1"/>
      <c r="PEF1881" s="1"/>
      <c r="PEG1881" s="1"/>
      <c r="PEH1881" s="1"/>
      <c r="PEI1881" s="1"/>
      <c r="PEJ1881" s="1"/>
      <c r="PEK1881" s="1"/>
      <c r="PEL1881" s="1"/>
      <c r="PEM1881" s="1"/>
      <c r="PEN1881" s="1"/>
      <c r="PEO1881" s="1"/>
      <c r="PEP1881" s="1"/>
      <c r="PEQ1881" s="1"/>
      <c r="PER1881" s="1"/>
      <c r="PES1881" s="1"/>
      <c r="PET1881" s="1"/>
      <c r="PEU1881" s="1"/>
      <c r="PEV1881" s="1"/>
      <c r="PEW1881" s="1"/>
      <c r="PEX1881" s="1"/>
      <c r="PEY1881" s="1"/>
      <c r="PEZ1881" s="1"/>
      <c r="PFA1881" s="1"/>
      <c r="PFB1881" s="1"/>
      <c r="PFC1881" s="1"/>
      <c r="PFD1881" s="1"/>
      <c r="PFE1881" s="1"/>
      <c r="PFF1881" s="1"/>
      <c r="PFG1881" s="1"/>
      <c r="PFH1881" s="1"/>
      <c r="PFI1881" s="1"/>
      <c r="PFJ1881" s="1"/>
      <c r="PFK1881" s="1"/>
      <c r="PFL1881" s="1"/>
      <c r="PFM1881" s="1"/>
      <c r="PFN1881" s="1"/>
      <c r="PFO1881" s="1"/>
      <c r="PFP1881" s="1"/>
      <c r="PFQ1881" s="1"/>
      <c r="PFR1881" s="1"/>
      <c r="PFS1881" s="1"/>
      <c r="PFT1881" s="1"/>
      <c r="PFU1881" s="1"/>
      <c r="PFV1881" s="1"/>
      <c r="PFW1881" s="1"/>
      <c r="PFX1881" s="1"/>
      <c r="PFY1881" s="1"/>
      <c r="PFZ1881" s="1"/>
      <c r="PGA1881" s="1"/>
      <c r="PGB1881" s="1"/>
      <c r="PGC1881" s="1"/>
      <c r="PGD1881" s="1"/>
      <c r="PGE1881" s="1"/>
      <c r="PGF1881" s="1"/>
      <c r="PGG1881" s="1"/>
      <c r="PGH1881" s="1"/>
      <c r="PGI1881" s="1"/>
      <c r="PGJ1881" s="1"/>
      <c r="PGK1881" s="1"/>
      <c r="PGL1881" s="1"/>
      <c r="PGM1881" s="1"/>
      <c r="PGN1881" s="1"/>
      <c r="PGO1881" s="1"/>
      <c r="PGP1881" s="1"/>
      <c r="PGQ1881" s="1"/>
      <c r="PGR1881" s="1"/>
      <c r="PGS1881" s="1"/>
      <c r="PGT1881" s="1"/>
      <c r="PGU1881" s="1"/>
      <c r="PGV1881" s="1"/>
      <c r="PGW1881" s="1"/>
      <c r="PGX1881" s="1"/>
      <c r="PGY1881" s="1"/>
      <c r="PGZ1881" s="1"/>
      <c r="PHA1881" s="1"/>
      <c r="PHB1881" s="1"/>
      <c r="PHC1881" s="1"/>
      <c r="PHD1881" s="1"/>
      <c r="PHE1881" s="1"/>
      <c r="PHF1881" s="1"/>
      <c r="PHG1881" s="1"/>
      <c r="PHH1881" s="1"/>
      <c r="PHI1881" s="1"/>
      <c r="PHJ1881" s="1"/>
      <c r="PHK1881" s="1"/>
      <c r="PHL1881" s="1"/>
      <c r="PHM1881" s="1"/>
      <c r="PHN1881" s="1"/>
      <c r="PHO1881" s="1"/>
      <c r="PHP1881" s="1"/>
      <c r="PHQ1881" s="1"/>
      <c r="PHR1881" s="1"/>
      <c r="PHS1881" s="1"/>
      <c r="PHT1881" s="1"/>
      <c r="PHU1881" s="1"/>
      <c r="PHV1881" s="1"/>
      <c r="PHW1881" s="1"/>
      <c r="PHX1881" s="1"/>
      <c r="PHY1881" s="1"/>
      <c r="PHZ1881" s="1"/>
      <c r="PIA1881" s="1"/>
      <c r="PIB1881" s="1"/>
      <c r="PIC1881" s="1"/>
      <c r="PID1881" s="1"/>
      <c r="PIE1881" s="1"/>
      <c r="PIF1881" s="1"/>
      <c r="PIG1881" s="1"/>
      <c r="PIH1881" s="1"/>
      <c r="PII1881" s="1"/>
      <c r="PIJ1881" s="1"/>
      <c r="PIK1881" s="1"/>
      <c r="PIL1881" s="1"/>
      <c r="PIM1881" s="1"/>
      <c r="PIN1881" s="1"/>
      <c r="PIO1881" s="1"/>
      <c r="PIP1881" s="1"/>
      <c r="PIQ1881" s="1"/>
      <c r="PIR1881" s="1"/>
      <c r="PIS1881" s="1"/>
      <c r="PIT1881" s="1"/>
      <c r="PIU1881" s="1"/>
      <c r="PIV1881" s="1"/>
      <c r="PIW1881" s="1"/>
      <c r="PIX1881" s="1"/>
      <c r="PIY1881" s="1"/>
      <c r="PIZ1881" s="1"/>
      <c r="PJA1881" s="1"/>
      <c r="PJB1881" s="1"/>
      <c r="PJC1881" s="1"/>
      <c r="PJD1881" s="1"/>
      <c r="PJE1881" s="1"/>
      <c r="PJF1881" s="1"/>
      <c r="PJG1881" s="1"/>
      <c r="PJH1881" s="1"/>
      <c r="PJI1881" s="1"/>
      <c r="PJJ1881" s="1"/>
      <c r="PJK1881" s="1"/>
      <c r="PJL1881" s="1"/>
      <c r="PJM1881" s="1"/>
      <c r="PJN1881" s="1"/>
      <c r="PJO1881" s="1"/>
      <c r="PJP1881" s="1"/>
      <c r="PJQ1881" s="1"/>
      <c r="PJR1881" s="1"/>
      <c r="PJS1881" s="1"/>
      <c r="PJT1881" s="1"/>
      <c r="PJU1881" s="1"/>
      <c r="PJV1881" s="1"/>
      <c r="PJW1881" s="1"/>
      <c r="PJX1881" s="1"/>
      <c r="PJY1881" s="1"/>
      <c r="PJZ1881" s="1"/>
      <c r="PKA1881" s="1"/>
      <c r="PKB1881" s="1"/>
      <c r="PKC1881" s="1"/>
      <c r="PKD1881" s="1"/>
      <c r="PKE1881" s="1"/>
      <c r="PKF1881" s="1"/>
      <c r="PKG1881" s="1"/>
      <c r="PKH1881" s="1"/>
      <c r="PKI1881" s="1"/>
      <c r="PKJ1881" s="1"/>
      <c r="PKK1881" s="1"/>
      <c r="PKL1881" s="1"/>
      <c r="PKM1881" s="1"/>
      <c r="PKN1881" s="1"/>
      <c r="PKO1881" s="1"/>
      <c r="PKP1881" s="1"/>
      <c r="PKQ1881" s="1"/>
      <c r="PKR1881" s="1"/>
      <c r="PKS1881" s="1"/>
      <c r="PKT1881" s="1"/>
      <c r="PKU1881" s="1"/>
      <c r="PKV1881" s="1"/>
      <c r="PKW1881" s="1"/>
      <c r="PKX1881" s="1"/>
      <c r="PKY1881" s="1"/>
      <c r="PKZ1881" s="1"/>
      <c r="PLA1881" s="1"/>
      <c r="PLB1881" s="1"/>
      <c r="PLC1881" s="1"/>
      <c r="PLD1881" s="1"/>
      <c r="PLE1881" s="1"/>
      <c r="PLF1881" s="1"/>
      <c r="PLG1881" s="1"/>
      <c r="PLH1881" s="1"/>
      <c r="PLI1881" s="1"/>
      <c r="PLJ1881" s="1"/>
      <c r="PLK1881" s="1"/>
      <c r="PLL1881" s="1"/>
      <c r="PLM1881" s="1"/>
      <c r="PLN1881" s="1"/>
      <c r="PLO1881" s="1"/>
      <c r="PLP1881" s="1"/>
      <c r="PLQ1881" s="1"/>
      <c r="PLR1881" s="1"/>
      <c r="PLS1881" s="1"/>
      <c r="PLT1881" s="1"/>
      <c r="PLU1881" s="1"/>
      <c r="PLV1881" s="1"/>
      <c r="PLW1881" s="1"/>
      <c r="PLX1881" s="1"/>
      <c r="PLY1881" s="1"/>
      <c r="PLZ1881" s="1"/>
      <c r="PMA1881" s="1"/>
      <c r="PMB1881" s="1"/>
      <c r="PMC1881" s="1"/>
      <c r="PMD1881" s="1"/>
      <c r="PME1881" s="1"/>
      <c r="PMF1881" s="1"/>
      <c r="PMG1881" s="1"/>
      <c r="PMH1881" s="1"/>
      <c r="PMI1881" s="1"/>
      <c r="PMJ1881" s="1"/>
      <c r="PMK1881" s="1"/>
      <c r="PML1881" s="1"/>
      <c r="PMM1881" s="1"/>
      <c r="PMN1881" s="1"/>
      <c r="PMO1881" s="1"/>
      <c r="PMP1881" s="1"/>
      <c r="PMQ1881" s="1"/>
      <c r="PMR1881" s="1"/>
      <c r="PMS1881" s="1"/>
      <c r="PMT1881" s="1"/>
      <c r="PMU1881" s="1"/>
      <c r="PMV1881" s="1"/>
      <c r="PMW1881" s="1"/>
      <c r="PMX1881" s="1"/>
      <c r="PMY1881" s="1"/>
      <c r="PMZ1881" s="1"/>
      <c r="PNA1881" s="1"/>
      <c r="PNB1881" s="1"/>
      <c r="PNC1881" s="1"/>
      <c r="PND1881" s="1"/>
      <c r="PNE1881" s="1"/>
      <c r="PNF1881" s="1"/>
      <c r="PNG1881" s="1"/>
      <c r="PNH1881" s="1"/>
      <c r="PNI1881" s="1"/>
      <c r="PNJ1881" s="1"/>
      <c r="PNK1881" s="1"/>
      <c r="PNL1881" s="1"/>
      <c r="PNM1881" s="1"/>
      <c r="PNN1881" s="1"/>
      <c r="PNO1881" s="1"/>
      <c r="PNP1881" s="1"/>
      <c r="PNQ1881" s="1"/>
      <c r="PNR1881" s="1"/>
      <c r="PNS1881" s="1"/>
      <c r="PNT1881" s="1"/>
      <c r="PNU1881" s="1"/>
      <c r="PNV1881" s="1"/>
      <c r="PNW1881" s="1"/>
      <c r="PNX1881" s="1"/>
      <c r="PNY1881" s="1"/>
      <c r="PNZ1881" s="1"/>
      <c r="POA1881" s="1"/>
      <c r="POB1881" s="1"/>
      <c r="POC1881" s="1"/>
      <c r="POD1881" s="1"/>
      <c r="POE1881" s="1"/>
      <c r="POF1881" s="1"/>
      <c r="POG1881" s="1"/>
      <c r="POH1881" s="1"/>
      <c r="POI1881" s="1"/>
      <c r="POJ1881" s="1"/>
      <c r="POK1881" s="1"/>
      <c r="POL1881" s="1"/>
      <c r="POM1881" s="1"/>
      <c r="PON1881" s="1"/>
      <c r="POO1881" s="1"/>
      <c r="POP1881" s="1"/>
      <c r="POQ1881" s="1"/>
      <c r="POR1881" s="1"/>
      <c r="POS1881" s="1"/>
      <c r="POT1881" s="1"/>
      <c r="POU1881" s="1"/>
      <c r="POV1881" s="1"/>
      <c r="POW1881" s="1"/>
      <c r="POX1881" s="1"/>
      <c r="POY1881" s="1"/>
      <c r="POZ1881" s="1"/>
      <c r="PPA1881" s="1"/>
      <c r="PPB1881" s="1"/>
      <c r="PPC1881" s="1"/>
      <c r="PPD1881" s="1"/>
      <c r="PPE1881" s="1"/>
      <c r="PPF1881" s="1"/>
      <c r="PPG1881" s="1"/>
      <c r="PPH1881" s="1"/>
      <c r="PPI1881" s="1"/>
      <c r="PPJ1881" s="1"/>
      <c r="PPK1881" s="1"/>
      <c r="PPL1881" s="1"/>
      <c r="PPM1881" s="1"/>
      <c r="PPN1881" s="1"/>
      <c r="PPO1881" s="1"/>
      <c r="PPP1881" s="1"/>
      <c r="PPQ1881" s="1"/>
      <c r="PPR1881" s="1"/>
      <c r="PPS1881" s="1"/>
      <c r="PPT1881" s="1"/>
      <c r="PPU1881" s="1"/>
      <c r="PPV1881" s="1"/>
      <c r="PPW1881" s="1"/>
      <c r="PPX1881" s="1"/>
      <c r="PPY1881" s="1"/>
      <c r="PPZ1881" s="1"/>
      <c r="PQA1881" s="1"/>
      <c r="PQB1881" s="1"/>
      <c r="PQC1881" s="1"/>
      <c r="PQD1881" s="1"/>
      <c r="PQE1881" s="1"/>
      <c r="PQF1881" s="1"/>
      <c r="PQG1881" s="1"/>
      <c r="PQH1881" s="1"/>
      <c r="PQI1881" s="1"/>
      <c r="PQJ1881" s="1"/>
      <c r="PQK1881" s="1"/>
      <c r="PQL1881" s="1"/>
      <c r="PQM1881" s="1"/>
      <c r="PQN1881" s="1"/>
      <c r="PQO1881" s="1"/>
      <c r="PQP1881" s="1"/>
      <c r="PQQ1881" s="1"/>
      <c r="PQR1881" s="1"/>
      <c r="PQS1881" s="1"/>
      <c r="PQT1881" s="1"/>
      <c r="PQU1881" s="1"/>
      <c r="PQV1881" s="1"/>
      <c r="PQW1881" s="1"/>
      <c r="PQX1881" s="1"/>
      <c r="PQY1881" s="1"/>
      <c r="PQZ1881" s="1"/>
      <c r="PRA1881" s="1"/>
      <c r="PRB1881" s="1"/>
      <c r="PRC1881" s="1"/>
      <c r="PRD1881" s="1"/>
      <c r="PRE1881" s="1"/>
      <c r="PRF1881" s="1"/>
      <c r="PRG1881" s="1"/>
      <c r="PRH1881" s="1"/>
      <c r="PRI1881" s="1"/>
      <c r="PRJ1881" s="1"/>
      <c r="PRK1881" s="1"/>
      <c r="PRL1881" s="1"/>
      <c r="PRM1881" s="1"/>
      <c r="PRN1881" s="1"/>
      <c r="PRO1881" s="1"/>
      <c r="PRP1881" s="1"/>
      <c r="PRQ1881" s="1"/>
      <c r="PRR1881" s="1"/>
      <c r="PRS1881" s="1"/>
      <c r="PRT1881" s="1"/>
      <c r="PRU1881" s="1"/>
      <c r="PRV1881" s="1"/>
      <c r="PRW1881" s="1"/>
      <c r="PRX1881" s="1"/>
      <c r="PRY1881" s="1"/>
      <c r="PRZ1881" s="1"/>
      <c r="PSA1881" s="1"/>
      <c r="PSB1881" s="1"/>
      <c r="PSC1881" s="1"/>
      <c r="PSD1881" s="1"/>
      <c r="PSE1881" s="1"/>
      <c r="PSF1881" s="1"/>
      <c r="PSG1881" s="1"/>
      <c r="PSH1881" s="1"/>
      <c r="PSI1881" s="1"/>
      <c r="PSJ1881" s="1"/>
      <c r="PSK1881" s="1"/>
      <c r="PSL1881" s="1"/>
      <c r="PSM1881" s="1"/>
      <c r="PSN1881" s="1"/>
      <c r="PSO1881" s="1"/>
      <c r="PSP1881" s="1"/>
      <c r="PSQ1881" s="1"/>
      <c r="PSR1881" s="1"/>
      <c r="PSS1881" s="1"/>
      <c r="PST1881" s="1"/>
      <c r="PSU1881" s="1"/>
      <c r="PSV1881" s="1"/>
      <c r="PSW1881" s="1"/>
      <c r="PSX1881" s="1"/>
      <c r="PSY1881" s="1"/>
      <c r="PSZ1881" s="1"/>
      <c r="PTA1881" s="1"/>
      <c r="PTB1881" s="1"/>
      <c r="PTC1881" s="1"/>
      <c r="PTD1881" s="1"/>
      <c r="PTE1881" s="1"/>
      <c r="PTF1881" s="1"/>
      <c r="PTG1881" s="1"/>
      <c r="PTH1881" s="1"/>
      <c r="PTI1881" s="1"/>
      <c r="PTJ1881" s="1"/>
      <c r="PTK1881" s="1"/>
      <c r="PTL1881" s="1"/>
      <c r="PTM1881" s="1"/>
      <c r="PTN1881" s="1"/>
      <c r="PTO1881" s="1"/>
      <c r="PTP1881" s="1"/>
      <c r="PTQ1881" s="1"/>
      <c r="PTR1881" s="1"/>
      <c r="PTS1881" s="1"/>
      <c r="PTT1881" s="1"/>
      <c r="PTU1881" s="1"/>
      <c r="PTV1881" s="1"/>
      <c r="PTW1881" s="1"/>
      <c r="PTX1881" s="1"/>
      <c r="PTY1881" s="1"/>
      <c r="PTZ1881" s="1"/>
      <c r="PUA1881" s="1"/>
      <c r="PUB1881" s="1"/>
      <c r="PUC1881" s="1"/>
      <c r="PUD1881" s="1"/>
      <c r="PUE1881" s="1"/>
      <c r="PUF1881" s="1"/>
      <c r="PUG1881" s="1"/>
      <c r="PUH1881" s="1"/>
      <c r="PUI1881" s="1"/>
      <c r="PUJ1881" s="1"/>
      <c r="PUK1881" s="1"/>
      <c r="PUL1881" s="1"/>
      <c r="PUM1881" s="1"/>
      <c r="PUN1881" s="1"/>
      <c r="PUO1881" s="1"/>
      <c r="PUP1881" s="1"/>
      <c r="PUQ1881" s="1"/>
      <c r="PUR1881" s="1"/>
      <c r="PUS1881" s="1"/>
      <c r="PUT1881" s="1"/>
      <c r="PUU1881" s="1"/>
      <c r="PUV1881" s="1"/>
      <c r="PUW1881" s="1"/>
      <c r="PUX1881" s="1"/>
      <c r="PUY1881" s="1"/>
      <c r="PUZ1881" s="1"/>
      <c r="PVA1881" s="1"/>
      <c r="PVB1881" s="1"/>
      <c r="PVC1881" s="1"/>
      <c r="PVD1881" s="1"/>
      <c r="PVE1881" s="1"/>
      <c r="PVF1881" s="1"/>
      <c r="PVG1881" s="1"/>
      <c r="PVH1881" s="1"/>
      <c r="PVI1881" s="1"/>
      <c r="PVJ1881" s="1"/>
      <c r="PVK1881" s="1"/>
      <c r="PVL1881" s="1"/>
      <c r="PVM1881" s="1"/>
      <c r="PVN1881" s="1"/>
      <c r="PVO1881" s="1"/>
      <c r="PVP1881" s="1"/>
      <c r="PVQ1881" s="1"/>
      <c r="PVR1881" s="1"/>
      <c r="PVS1881" s="1"/>
      <c r="PVT1881" s="1"/>
      <c r="PVU1881" s="1"/>
      <c r="PVV1881" s="1"/>
      <c r="PVW1881" s="1"/>
      <c r="PVX1881" s="1"/>
      <c r="PVY1881" s="1"/>
      <c r="PVZ1881" s="1"/>
      <c r="PWA1881" s="1"/>
      <c r="PWB1881" s="1"/>
      <c r="PWC1881" s="1"/>
      <c r="PWD1881" s="1"/>
      <c r="PWE1881" s="1"/>
      <c r="PWF1881" s="1"/>
      <c r="PWG1881" s="1"/>
      <c r="PWH1881" s="1"/>
      <c r="PWI1881" s="1"/>
      <c r="PWJ1881" s="1"/>
      <c r="PWK1881" s="1"/>
      <c r="PWL1881" s="1"/>
      <c r="PWM1881" s="1"/>
      <c r="PWN1881" s="1"/>
      <c r="PWO1881" s="1"/>
      <c r="PWP1881" s="1"/>
      <c r="PWQ1881" s="1"/>
      <c r="PWR1881" s="1"/>
      <c r="PWS1881" s="1"/>
      <c r="PWT1881" s="1"/>
      <c r="PWU1881" s="1"/>
      <c r="PWV1881" s="1"/>
      <c r="PWW1881" s="1"/>
      <c r="PWX1881" s="1"/>
      <c r="PWY1881" s="1"/>
      <c r="PWZ1881" s="1"/>
      <c r="PXA1881" s="1"/>
      <c r="PXB1881" s="1"/>
      <c r="PXC1881" s="1"/>
      <c r="PXD1881" s="1"/>
      <c r="PXE1881" s="1"/>
      <c r="PXF1881" s="1"/>
      <c r="PXG1881" s="1"/>
      <c r="PXH1881" s="1"/>
      <c r="PXI1881" s="1"/>
      <c r="PXJ1881" s="1"/>
      <c r="PXK1881" s="1"/>
      <c r="PXL1881" s="1"/>
      <c r="PXM1881" s="1"/>
      <c r="PXN1881" s="1"/>
      <c r="PXO1881" s="1"/>
      <c r="PXP1881" s="1"/>
      <c r="PXQ1881" s="1"/>
      <c r="PXR1881" s="1"/>
      <c r="PXS1881" s="1"/>
      <c r="PXT1881" s="1"/>
      <c r="PXU1881" s="1"/>
      <c r="PXV1881" s="1"/>
      <c r="PXW1881" s="1"/>
      <c r="PXX1881" s="1"/>
      <c r="PXY1881" s="1"/>
      <c r="PXZ1881" s="1"/>
      <c r="PYA1881" s="1"/>
      <c r="PYB1881" s="1"/>
      <c r="PYC1881" s="1"/>
      <c r="PYD1881" s="1"/>
      <c r="PYE1881" s="1"/>
      <c r="PYF1881" s="1"/>
      <c r="PYG1881" s="1"/>
      <c r="PYH1881" s="1"/>
      <c r="PYI1881" s="1"/>
      <c r="PYJ1881" s="1"/>
      <c r="PYK1881" s="1"/>
      <c r="PYL1881" s="1"/>
      <c r="PYM1881" s="1"/>
      <c r="PYN1881" s="1"/>
      <c r="PYO1881" s="1"/>
      <c r="PYP1881" s="1"/>
      <c r="PYQ1881" s="1"/>
      <c r="PYR1881" s="1"/>
      <c r="PYS1881" s="1"/>
      <c r="PYT1881" s="1"/>
      <c r="PYU1881" s="1"/>
      <c r="PYV1881" s="1"/>
      <c r="PYW1881" s="1"/>
      <c r="PYX1881" s="1"/>
      <c r="PYY1881" s="1"/>
      <c r="PYZ1881" s="1"/>
      <c r="PZA1881" s="1"/>
      <c r="PZB1881" s="1"/>
      <c r="PZC1881" s="1"/>
      <c r="PZD1881" s="1"/>
      <c r="PZE1881" s="1"/>
      <c r="PZF1881" s="1"/>
      <c r="PZG1881" s="1"/>
      <c r="PZH1881" s="1"/>
      <c r="PZI1881" s="1"/>
      <c r="PZJ1881" s="1"/>
      <c r="PZK1881" s="1"/>
      <c r="PZL1881" s="1"/>
      <c r="PZM1881" s="1"/>
      <c r="PZN1881" s="1"/>
      <c r="PZO1881" s="1"/>
      <c r="PZP1881" s="1"/>
      <c r="PZQ1881" s="1"/>
      <c r="PZR1881" s="1"/>
      <c r="PZS1881" s="1"/>
      <c r="PZT1881" s="1"/>
      <c r="PZU1881" s="1"/>
      <c r="PZV1881" s="1"/>
      <c r="PZW1881" s="1"/>
      <c r="PZX1881" s="1"/>
      <c r="PZY1881" s="1"/>
      <c r="PZZ1881" s="1"/>
      <c r="QAA1881" s="1"/>
      <c r="QAB1881" s="1"/>
      <c r="QAC1881" s="1"/>
      <c r="QAD1881" s="1"/>
      <c r="QAE1881" s="1"/>
      <c r="QAF1881" s="1"/>
      <c r="QAG1881" s="1"/>
      <c r="QAH1881" s="1"/>
      <c r="QAI1881" s="1"/>
      <c r="QAJ1881" s="1"/>
      <c r="QAK1881" s="1"/>
      <c r="QAL1881" s="1"/>
      <c r="QAM1881" s="1"/>
      <c r="QAN1881" s="1"/>
      <c r="QAO1881" s="1"/>
      <c r="QAP1881" s="1"/>
      <c r="QAQ1881" s="1"/>
      <c r="QAR1881" s="1"/>
      <c r="QAS1881" s="1"/>
      <c r="QAT1881" s="1"/>
      <c r="QAU1881" s="1"/>
      <c r="QAV1881" s="1"/>
      <c r="QAW1881" s="1"/>
      <c r="QAX1881" s="1"/>
      <c r="QAY1881" s="1"/>
      <c r="QAZ1881" s="1"/>
      <c r="QBA1881" s="1"/>
      <c r="QBB1881" s="1"/>
      <c r="QBC1881" s="1"/>
      <c r="QBD1881" s="1"/>
      <c r="QBE1881" s="1"/>
      <c r="QBF1881" s="1"/>
      <c r="QBG1881" s="1"/>
      <c r="QBH1881" s="1"/>
      <c r="QBI1881" s="1"/>
      <c r="QBJ1881" s="1"/>
      <c r="QBK1881" s="1"/>
      <c r="QBL1881" s="1"/>
      <c r="QBM1881" s="1"/>
      <c r="QBN1881" s="1"/>
      <c r="QBO1881" s="1"/>
      <c r="QBP1881" s="1"/>
      <c r="QBQ1881" s="1"/>
      <c r="QBR1881" s="1"/>
      <c r="QBS1881" s="1"/>
      <c r="QBT1881" s="1"/>
      <c r="QBU1881" s="1"/>
      <c r="QBV1881" s="1"/>
      <c r="QBW1881" s="1"/>
      <c r="QBX1881" s="1"/>
      <c r="QBY1881" s="1"/>
      <c r="QBZ1881" s="1"/>
      <c r="QCA1881" s="1"/>
      <c r="QCB1881" s="1"/>
      <c r="QCC1881" s="1"/>
      <c r="QCD1881" s="1"/>
      <c r="QCE1881" s="1"/>
      <c r="QCF1881" s="1"/>
      <c r="QCG1881" s="1"/>
      <c r="QCH1881" s="1"/>
      <c r="QCI1881" s="1"/>
      <c r="QCJ1881" s="1"/>
      <c r="QCK1881" s="1"/>
      <c r="QCL1881" s="1"/>
      <c r="QCM1881" s="1"/>
      <c r="QCN1881" s="1"/>
      <c r="QCO1881" s="1"/>
      <c r="QCP1881" s="1"/>
      <c r="QCQ1881" s="1"/>
      <c r="QCR1881" s="1"/>
      <c r="QCS1881" s="1"/>
      <c r="QCT1881" s="1"/>
      <c r="QCU1881" s="1"/>
      <c r="QCV1881" s="1"/>
      <c r="QCW1881" s="1"/>
      <c r="QCX1881" s="1"/>
      <c r="QCY1881" s="1"/>
      <c r="QCZ1881" s="1"/>
      <c r="QDA1881" s="1"/>
      <c r="QDB1881" s="1"/>
      <c r="QDC1881" s="1"/>
      <c r="QDD1881" s="1"/>
      <c r="QDE1881" s="1"/>
      <c r="QDF1881" s="1"/>
      <c r="QDG1881" s="1"/>
      <c r="QDH1881" s="1"/>
      <c r="QDI1881" s="1"/>
      <c r="QDJ1881" s="1"/>
      <c r="QDK1881" s="1"/>
      <c r="QDL1881" s="1"/>
      <c r="QDM1881" s="1"/>
      <c r="QDN1881" s="1"/>
      <c r="QDO1881" s="1"/>
      <c r="QDP1881" s="1"/>
      <c r="QDQ1881" s="1"/>
      <c r="QDR1881" s="1"/>
      <c r="QDS1881" s="1"/>
      <c r="QDT1881" s="1"/>
      <c r="QDU1881" s="1"/>
      <c r="QDV1881" s="1"/>
      <c r="QDW1881" s="1"/>
      <c r="QDX1881" s="1"/>
      <c r="QDY1881" s="1"/>
      <c r="QDZ1881" s="1"/>
      <c r="QEA1881" s="1"/>
      <c r="QEB1881" s="1"/>
      <c r="QEC1881" s="1"/>
      <c r="QED1881" s="1"/>
      <c r="QEE1881" s="1"/>
      <c r="QEF1881" s="1"/>
      <c r="QEG1881" s="1"/>
      <c r="QEH1881" s="1"/>
      <c r="QEI1881" s="1"/>
      <c r="QEJ1881" s="1"/>
      <c r="QEK1881" s="1"/>
      <c r="QEL1881" s="1"/>
      <c r="QEM1881" s="1"/>
      <c r="QEN1881" s="1"/>
      <c r="QEO1881" s="1"/>
      <c r="QEP1881" s="1"/>
      <c r="QEQ1881" s="1"/>
      <c r="QER1881" s="1"/>
      <c r="QES1881" s="1"/>
      <c r="QET1881" s="1"/>
      <c r="QEU1881" s="1"/>
      <c r="QEV1881" s="1"/>
      <c r="QEW1881" s="1"/>
      <c r="QEX1881" s="1"/>
      <c r="QEY1881" s="1"/>
      <c r="QEZ1881" s="1"/>
      <c r="QFA1881" s="1"/>
      <c r="QFB1881" s="1"/>
      <c r="QFC1881" s="1"/>
      <c r="QFD1881" s="1"/>
      <c r="QFE1881" s="1"/>
      <c r="QFF1881" s="1"/>
      <c r="QFG1881" s="1"/>
      <c r="QFH1881" s="1"/>
      <c r="QFI1881" s="1"/>
      <c r="QFJ1881" s="1"/>
      <c r="QFK1881" s="1"/>
      <c r="QFL1881" s="1"/>
      <c r="QFM1881" s="1"/>
      <c r="QFN1881" s="1"/>
      <c r="QFO1881" s="1"/>
      <c r="QFP1881" s="1"/>
      <c r="QFQ1881" s="1"/>
      <c r="QFR1881" s="1"/>
      <c r="QFS1881" s="1"/>
      <c r="QFT1881" s="1"/>
      <c r="QFU1881" s="1"/>
      <c r="QFV1881" s="1"/>
      <c r="QFW1881" s="1"/>
      <c r="QFX1881" s="1"/>
      <c r="QFY1881" s="1"/>
      <c r="QFZ1881" s="1"/>
      <c r="QGA1881" s="1"/>
      <c r="QGB1881" s="1"/>
      <c r="QGC1881" s="1"/>
      <c r="QGD1881" s="1"/>
      <c r="QGE1881" s="1"/>
      <c r="QGF1881" s="1"/>
      <c r="QGG1881" s="1"/>
      <c r="QGH1881" s="1"/>
      <c r="QGI1881" s="1"/>
      <c r="QGJ1881" s="1"/>
      <c r="QGK1881" s="1"/>
      <c r="QGL1881" s="1"/>
      <c r="QGM1881" s="1"/>
      <c r="QGN1881" s="1"/>
      <c r="QGO1881" s="1"/>
      <c r="QGP1881" s="1"/>
      <c r="QGQ1881" s="1"/>
      <c r="QGR1881" s="1"/>
      <c r="QGS1881" s="1"/>
      <c r="QGT1881" s="1"/>
      <c r="QGU1881" s="1"/>
      <c r="QGV1881" s="1"/>
      <c r="QGW1881" s="1"/>
      <c r="QGX1881" s="1"/>
      <c r="QGY1881" s="1"/>
      <c r="QGZ1881" s="1"/>
      <c r="QHA1881" s="1"/>
      <c r="QHB1881" s="1"/>
      <c r="QHC1881" s="1"/>
      <c r="QHD1881" s="1"/>
      <c r="QHE1881" s="1"/>
      <c r="QHF1881" s="1"/>
      <c r="QHG1881" s="1"/>
      <c r="QHH1881" s="1"/>
      <c r="QHI1881" s="1"/>
      <c r="QHJ1881" s="1"/>
      <c r="QHK1881" s="1"/>
      <c r="QHL1881" s="1"/>
      <c r="QHM1881" s="1"/>
      <c r="QHN1881" s="1"/>
      <c r="QHO1881" s="1"/>
      <c r="QHP1881" s="1"/>
      <c r="QHQ1881" s="1"/>
      <c r="QHR1881" s="1"/>
      <c r="QHS1881" s="1"/>
      <c r="QHT1881" s="1"/>
      <c r="QHU1881" s="1"/>
      <c r="QHV1881" s="1"/>
      <c r="QHW1881" s="1"/>
      <c r="QHX1881" s="1"/>
      <c r="QHY1881" s="1"/>
      <c r="QHZ1881" s="1"/>
      <c r="QIA1881" s="1"/>
      <c r="QIB1881" s="1"/>
      <c r="QIC1881" s="1"/>
      <c r="QID1881" s="1"/>
      <c r="QIE1881" s="1"/>
      <c r="QIF1881" s="1"/>
      <c r="QIG1881" s="1"/>
      <c r="QIH1881" s="1"/>
      <c r="QII1881" s="1"/>
      <c r="QIJ1881" s="1"/>
      <c r="QIK1881" s="1"/>
      <c r="QIL1881" s="1"/>
      <c r="QIM1881" s="1"/>
      <c r="QIN1881" s="1"/>
      <c r="QIO1881" s="1"/>
      <c r="QIP1881" s="1"/>
      <c r="QIQ1881" s="1"/>
      <c r="QIR1881" s="1"/>
      <c r="QIS1881" s="1"/>
      <c r="QIT1881" s="1"/>
      <c r="QIU1881" s="1"/>
      <c r="QIV1881" s="1"/>
      <c r="QIW1881" s="1"/>
      <c r="QIX1881" s="1"/>
      <c r="QIY1881" s="1"/>
      <c r="QIZ1881" s="1"/>
      <c r="QJA1881" s="1"/>
      <c r="QJB1881" s="1"/>
      <c r="QJC1881" s="1"/>
      <c r="QJD1881" s="1"/>
      <c r="QJE1881" s="1"/>
      <c r="QJF1881" s="1"/>
      <c r="QJG1881" s="1"/>
      <c r="QJH1881" s="1"/>
      <c r="QJI1881" s="1"/>
      <c r="QJJ1881" s="1"/>
      <c r="QJK1881" s="1"/>
      <c r="QJL1881" s="1"/>
      <c r="QJM1881" s="1"/>
      <c r="QJN1881" s="1"/>
      <c r="QJO1881" s="1"/>
      <c r="QJP1881" s="1"/>
      <c r="QJQ1881" s="1"/>
      <c r="QJR1881" s="1"/>
      <c r="QJS1881" s="1"/>
      <c r="QJT1881" s="1"/>
      <c r="QJU1881" s="1"/>
      <c r="QJV1881" s="1"/>
      <c r="QJW1881" s="1"/>
      <c r="QJX1881" s="1"/>
      <c r="QJY1881" s="1"/>
      <c r="QJZ1881" s="1"/>
      <c r="QKA1881" s="1"/>
      <c r="QKB1881" s="1"/>
      <c r="QKC1881" s="1"/>
      <c r="QKD1881" s="1"/>
      <c r="QKE1881" s="1"/>
      <c r="QKF1881" s="1"/>
      <c r="QKG1881" s="1"/>
      <c r="QKH1881" s="1"/>
      <c r="QKI1881" s="1"/>
      <c r="QKJ1881" s="1"/>
      <c r="QKK1881" s="1"/>
      <c r="QKL1881" s="1"/>
      <c r="QKM1881" s="1"/>
      <c r="QKN1881" s="1"/>
      <c r="QKO1881" s="1"/>
      <c r="QKP1881" s="1"/>
      <c r="QKQ1881" s="1"/>
      <c r="QKR1881" s="1"/>
      <c r="QKS1881" s="1"/>
      <c r="QKT1881" s="1"/>
      <c r="QKU1881" s="1"/>
      <c r="QKV1881" s="1"/>
      <c r="QKW1881" s="1"/>
      <c r="QKX1881" s="1"/>
      <c r="QKY1881" s="1"/>
      <c r="QKZ1881" s="1"/>
      <c r="QLA1881" s="1"/>
      <c r="QLB1881" s="1"/>
      <c r="QLC1881" s="1"/>
      <c r="QLD1881" s="1"/>
      <c r="QLE1881" s="1"/>
      <c r="QLF1881" s="1"/>
      <c r="QLG1881" s="1"/>
      <c r="QLH1881" s="1"/>
      <c r="QLI1881" s="1"/>
      <c r="QLJ1881" s="1"/>
      <c r="QLK1881" s="1"/>
      <c r="QLL1881" s="1"/>
      <c r="QLM1881" s="1"/>
      <c r="QLN1881" s="1"/>
      <c r="QLO1881" s="1"/>
      <c r="QLP1881" s="1"/>
      <c r="QLQ1881" s="1"/>
      <c r="QLR1881" s="1"/>
      <c r="QLS1881" s="1"/>
      <c r="QLT1881" s="1"/>
      <c r="QLU1881" s="1"/>
      <c r="QLV1881" s="1"/>
      <c r="QLW1881" s="1"/>
      <c r="QLX1881" s="1"/>
      <c r="QLY1881" s="1"/>
      <c r="QLZ1881" s="1"/>
      <c r="QMA1881" s="1"/>
      <c r="QMB1881" s="1"/>
      <c r="QMC1881" s="1"/>
      <c r="QMD1881" s="1"/>
      <c r="QME1881" s="1"/>
      <c r="QMF1881" s="1"/>
      <c r="QMG1881" s="1"/>
      <c r="QMH1881" s="1"/>
      <c r="QMI1881" s="1"/>
      <c r="QMJ1881" s="1"/>
      <c r="QMK1881" s="1"/>
      <c r="QML1881" s="1"/>
      <c r="QMM1881" s="1"/>
      <c r="QMN1881" s="1"/>
      <c r="QMO1881" s="1"/>
      <c r="QMP1881" s="1"/>
      <c r="QMQ1881" s="1"/>
      <c r="QMR1881" s="1"/>
      <c r="QMS1881" s="1"/>
      <c r="QMT1881" s="1"/>
      <c r="QMU1881" s="1"/>
      <c r="QMV1881" s="1"/>
      <c r="QMW1881" s="1"/>
      <c r="QMX1881" s="1"/>
      <c r="QMY1881" s="1"/>
      <c r="QMZ1881" s="1"/>
      <c r="QNA1881" s="1"/>
      <c r="QNB1881" s="1"/>
      <c r="QNC1881" s="1"/>
      <c r="QND1881" s="1"/>
      <c r="QNE1881" s="1"/>
      <c r="QNF1881" s="1"/>
      <c r="QNG1881" s="1"/>
      <c r="QNH1881" s="1"/>
      <c r="QNI1881" s="1"/>
      <c r="QNJ1881" s="1"/>
      <c r="QNK1881" s="1"/>
      <c r="QNL1881" s="1"/>
      <c r="QNM1881" s="1"/>
      <c r="QNN1881" s="1"/>
      <c r="QNO1881" s="1"/>
      <c r="QNP1881" s="1"/>
      <c r="QNQ1881" s="1"/>
      <c r="QNR1881" s="1"/>
      <c r="QNS1881" s="1"/>
      <c r="QNT1881" s="1"/>
      <c r="QNU1881" s="1"/>
      <c r="QNV1881" s="1"/>
      <c r="QNW1881" s="1"/>
      <c r="QNX1881" s="1"/>
      <c r="QNY1881" s="1"/>
      <c r="QNZ1881" s="1"/>
      <c r="QOA1881" s="1"/>
      <c r="QOB1881" s="1"/>
      <c r="QOC1881" s="1"/>
      <c r="QOD1881" s="1"/>
      <c r="QOE1881" s="1"/>
      <c r="QOF1881" s="1"/>
      <c r="QOG1881" s="1"/>
      <c r="QOH1881" s="1"/>
      <c r="QOI1881" s="1"/>
      <c r="QOJ1881" s="1"/>
      <c r="QOK1881" s="1"/>
      <c r="QOL1881" s="1"/>
      <c r="QOM1881" s="1"/>
      <c r="QON1881" s="1"/>
      <c r="QOO1881" s="1"/>
      <c r="QOP1881" s="1"/>
      <c r="QOQ1881" s="1"/>
      <c r="QOR1881" s="1"/>
      <c r="QOS1881" s="1"/>
      <c r="QOT1881" s="1"/>
      <c r="QOU1881" s="1"/>
      <c r="QOV1881" s="1"/>
      <c r="QOW1881" s="1"/>
      <c r="QOX1881" s="1"/>
      <c r="QOY1881" s="1"/>
      <c r="QOZ1881" s="1"/>
      <c r="QPA1881" s="1"/>
      <c r="QPB1881" s="1"/>
      <c r="QPC1881" s="1"/>
      <c r="QPD1881" s="1"/>
      <c r="QPE1881" s="1"/>
      <c r="QPF1881" s="1"/>
      <c r="QPG1881" s="1"/>
      <c r="QPH1881" s="1"/>
      <c r="QPI1881" s="1"/>
      <c r="QPJ1881" s="1"/>
      <c r="QPK1881" s="1"/>
      <c r="QPL1881" s="1"/>
      <c r="QPM1881" s="1"/>
      <c r="QPN1881" s="1"/>
      <c r="QPO1881" s="1"/>
      <c r="QPP1881" s="1"/>
      <c r="QPQ1881" s="1"/>
      <c r="QPR1881" s="1"/>
      <c r="QPS1881" s="1"/>
      <c r="QPT1881" s="1"/>
      <c r="QPU1881" s="1"/>
      <c r="QPV1881" s="1"/>
      <c r="QPW1881" s="1"/>
      <c r="QPX1881" s="1"/>
      <c r="QPY1881" s="1"/>
      <c r="QPZ1881" s="1"/>
      <c r="QQA1881" s="1"/>
      <c r="QQB1881" s="1"/>
      <c r="QQC1881" s="1"/>
      <c r="QQD1881" s="1"/>
      <c r="QQE1881" s="1"/>
      <c r="QQF1881" s="1"/>
      <c r="QQG1881" s="1"/>
      <c r="QQH1881" s="1"/>
      <c r="QQI1881" s="1"/>
      <c r="QQJ1881" s="1"/>
      <c r="QQK1881" s="1"/>
      <c r="QQL1881" s="1"/>
      <c r="QQM1881" s="1"/>
      <c r="QQN1881" s="1"/>
      <c r="QQO1881" s="1"/>
      <c r="QQP1881" s="1"/>
      <c r="QQQ1881" s="1"/>
      <c r="QQR1881" s="1"/>
      <c r="QQS1881" s="1"/>
      <c r="QQT1881" s="1"/>
      <c r="QQU1881" s="1"/>
      <c r="QQV1881" s="1"/>
      <c r="QQW1881" s="1"/>
      <c r="QQX1881" s="1"/>
      <c r="QQY1881" s="1"/>
      <c r="QQZ1881" s="1"/>
      <c r="QRA1881" s="1"/>
      <c r="QRB1881" s="1"/>
      <c r="QRC1881" s="1"/>
      <c r="QRD1881" s="1"/>
      <c r="QRE1881" s="1"/>
      <c r="QRF1881" s="1"/>
      <c r="QRG1881" s="1"/>
      <c r="QRH1881" s="1"/>
      <c r="QRI1881" s="1"/>
      <c r="QRJ1881" s="1"/>
      <c r="QRK1881" s="1"/>
      <c r="QRL1881" s="1"/>
      <c r="QRM1881" s="1"/>
      <c r="QRN1881" s="1"/>
      <c r="QRO1881" s="1"/>
      <c r="QRP1881" s="1"/>
      <c r="QRQ1881" s="1"/>
      <c r="QRR1881" s="1"/>
      <c r="QRS1881" s="1"/>
      <c r="QRT1881" s="1"/>
      <c r="QRU1881" s="1"/>
      <c r="QRV1881" s="1"/>
      <c r="QRW1881" s="1"/>
      <c r="QRX1881" s="1"/>
      <c r="QRY1881" s="1"/>
      <c r="QRZ1881" s="1"/>
      <c r="QSA1881" s="1"/>
      <c r="QSB1881" s="1"/>
      <c r="QSC1881" s="1"/>
      <c r="QSD1881" s="1"/>
      <c r="QSE1881" s="1"/>
      <c r="QSF1881" s="1"/>
      <c r="QSG1881" s="1"/>
      <c r="QSH1881" s="1"/>
      <c r="QSI1881" s="1"/>
      <c r="QSJ1881" s="1"/>
      <c r="QSK1881" s="1"/>
      <c r="QSL1881" s="1"/>
      <c r="QSM1881" s="1"/>
      <c r="QSN1881" s="1"/>
      <c r="QSO1881" s="1"/>
      <c r="QSP1881" s="1"/>
      <c r="QSQ1881" s="1"/>
      <c r="QSR1881" s="1"/>
      <c r="QSS1881" s="1"/>
      <c r="QST1881" s="1"/>
      <c r="QSU1881" s="1"/>
      <c r="QSV1881" s="1"/>
      <c r="QSW1881" s="1"/>
      <c r="QSX1881" s="1"/>
      <c r="QSY1881" s="1"/>
      <c r="QSZ1881" s="1"/>
      <c r="QTA1881" s="1"/>
      <c r="QTB1881" s="1"/>
      <c r="QTC1881" s="1"/>
      <c r="QTD1881" s="1"/>
      <c r="QTE1881" s="1"/>
      <c r="QTF1881" s="1"/>
      <c r="QTG1881" s="1"/>
      <c r="QTH1881" s="1"/>
      <c r="QTI1881" s="1"/>
      <c r="QTJ1881" s="1"/>
      <c r="QTK1881" s="1"/>
      <c r="QTL1881" s="1"/>
      <c r="QTM1881" s="1"/>
      <c r="QTN1881" s="1"/>
      <c r="QTO1881" s="1"/>
      <c r="QTP1881" s="1"/>
      <c r="QTQ1881" s="1"/>
      <c r="QTR1881" s="1"/>
      <c r="QTS1881" s="1"/>
      <c r="QTT1881" s="1"/>
      <c r="QTU1881" s="1"/>
      <c r="QTV1881" s="1"/>
      <c r="QTW1881" s="1"/>
      <c r="QTX1881" s="1"/>
      <c r="QTY1881" s="1"/>
      <c r="QTZ1881" s="1"/>
      <c r="QUA1881" s="1"/>
      <c r="QUB1881" s="1"/>
      <c r="QUC1881" s="1"/>
      <c r="QUD1881" s="1"/>
      <c r="QUE1881" s="1"/>
      <c r="QUF1881" s="1"/>
      <c r="QUG1881" s="1"/>
      <c r="QUH1881" s="1"/>
      <c r="QUI1881" s="1"/>
      <c r="QUJ1881" s="1"/>
      <c r="QUK1881" s="1"/>
      <c r="QUL1881" s="1"/>
      <c r="QUM1881" s="1"/>
      <c r="QUN1881" s="1"/>
      <c r="QUO1881" s="1"/>
      <c r="QUP1881" s="1"/>
      <c r="QUQ1881" s="1"/>
      <c r="QUR1881" s="1"/>
      <c r="QUS1881" s="1"/>
      <c r="QUT1881" s="1"/>
      <c r="QUU1881" s="1"/>
      <c r="QUV1881" s="1"/>
      <c r="QUW1881" s="1"/>
      <c r="QUX1881" s="1"/>
      <c r="QUY1881" s="1"/>
      <c r="QUZ1881" s="1"/>
      <c r="QVA1881" s="1"/>
      <c r="QVB1881" s="1"/>
      <c r="QVC1881" s="1"/>
      <c r="QVD1881" s="1"/>
      <c r="QVE1881" s="1"/>
      <c r="QVF1881" s="1"/>
      <c r="QVG1881" s="1"/>
      <c r="QVH1881" s="1"/>
      <c r="QVI1881" s="1"/>
      <c r="QVJ1881" s="1"/>
      <c r="QVK1881" s="1"/>
      <c r="QVL1881" s="1"/>
      <c r="QVM1881" s="1"/>
      <c r="QVN1881" s="1"/>
      <c r="QVO1881" s="1"/>
      <c r="QVP1881" s="1"/>
      <c r="QVQ1881" s="1"/>
      <c r="QVR1881" s="1"/>
      <c r="QVS1881" s="1"/>
      <c r="QVT1881" s="1"/>
      <c r="QVU1881" s="1"/>
      <c r="QVV1881" s="1"/>
      <c r="QVW1881" s="1"/>
      <c r="QVX1881" s="1"/>
      <c r="QVY1881" s="1"/>
      <c r="QVZ1881" s="1"/>
      <c r="QWA1881" s="1"/>
      <c r="QWB1881" s="1"/>
      <c r="QWC1881" s="1"/>
      <c r="QWD1881" s="1"/>
      <c r="QWE1881" s="1"/>
      <c r="QWF1881" s="1"/>
      <c r="QWG1881" s="1"/>
      <c r="QWH1881" s="1"/>
      <c r="QWI1881" s="1"/>
      <c r="QWJ1881" s="1"/>
      <c r="QWK1881" s="1"/>
      <c r="QWL1881" s="1"/>
      <c r="QWM1881" s="1"/>
      <c r="QWN1881" s="1"/>
      <c r="QWO1881" s="1"/>
      <c r="QWP1881" s="1"/>
      <c r="QWQ1881" s="1"/>
      <c r="QWR1881" s="1"/>
      <c r="QWS1881" s="1"/>
      <c r="QWT1881" s="1"/>
      <c r="QWU1881" s="1"/>
      <c r="QWV1881" s="1"/>
      <c r="QWW1881" s="1"/>
      <c r="QWX1881" s="1"/>
      <c r="QWY1881" s="1"/>
      <c r="QWZ1881" s="1"/>
      <c r="QXA1881" s="1"/>
      <c r="QXB1881" s="1"/>
      <c r="QXC1881" s="1"/>
      <c r="QXD1881" s="1"/>
      <c r="QXE1881" s="1"/>
      <c r="QXF1881" s="1"/>
      <c r="QXG1881" s="1"/>
      <c r="QXH1881" s="1"/>
      <c r="QXI1881" s="1"/>
      <c r="QXJ1881" s="1"/>
      <c r="QXK1881" s="1"/>
      <c r="QXL1881" s="1"/>
      <c r="QXM1881" s="1"/>
      <c r="QXN1881" s="1"/>
      <c r="QXO1881" s="1"/>
      <c r="QXP1881" s="1"/>
      <c r="QXQ1881" s="1"/>
      <c r="QXR1881" s="1"/>
      <c r="QXS1881" s="1"/>
      <c r="QXT1881" s="1"/>
      <c r="QXU1881" s="1"/>
      <c r="QXV1881" s="1"/>
      <c r="QXW1881" s="1"/>
      <c r="QXX1881" s="1"/>
      <c r="QXY1881" s="1"/>
      <c r="QXZ1881" s="1"/>
      <c r="QYA1881" s="1"/>
      <c r="QYB1881" s="1"/>
      <c r="QYC1881" s="1"/>
      <c r="QYD1881" s="1"/>
      <c r="QYE1881" s="1"/>
      <c r="QYF1881" s="1"/>
      <c r="QYG1881" s="1"/>
      <c r="QYH1881" s="1"/>
      <c r="QYI1881" s="1"/>
      <c r="QYJ1881" s="1"/>
      <c r="QYK1881" s="1"/>
      <c r="QYL1881" s="1"/>
      <c r="QYM1881" s="1"/>
      <c r="QYN1881" s="1"/>
      <c r="QYO1881" s="1"/>
      <c r="QYP1881" s="1"/>
      <c r="QYQ1881" s="1"/>
      <c r="QYR1881" s="1"/>
      <c r="QYS1881" s="1"/>
      <c r="QYT1881" s="1"/>
      <c r="QYU1881" s="1"/>
      <c r="QYV1881" s="1"/>
      <c r="QYW1881" s="1"/>
      <c r="QYX1881" s="1"/>
      <c r="QYY1881" s="1"/>
      <c r="QYZ1881" s="1"/>
      <c r="QZA1881" s="1"/>
      <c r="QZB1881" s="1"/>
      <c r="QZC1881" s="1"/>
      <c r="QZD1881" s="1"/>
      <c r="QZE1881" s="1"/>
      <c r="QZF1881" s="1"/>
      <c r="QZG1881" s="1"/>
      <c r="QZH1881" s="1"/>
      <c r="QZI1881" s="1"/>
      <c r="QZJ1881" s="1"/>
      <c r="QZK1881" s="1"/>
      <c r="QZL1881" s="1"/>
      <c r="QZM1881" s="1"/>
      <c r="QZN1881" s="1"/>
      <c r="QZO1881" s="1"/>
      <c r="QZP1881" s="1"/>
      <c r="QZQ1881" s="1"/>
      <c r="QZR1881" s="1"/>
      <c r="QZS1881" s="1"/>
      <c r="QZT1881" s="1"/>
      <c r="QZU1881" s="1"/>
      <c r="QZV1881" s="1"/>
      <c r="QZW1881" s="1"/>
      <c r="QZX1881" s="1"/>
      <c r="QZY1881" s="1"/>
      <c r="QZZ1881" s="1"/>
      <c r="RAA1881" s="1"/>
      <c r="RAB1881" s="1"/>
      <c r="RAC1881" s="1"/>
      <c r="RAD1881" s="1"/>
      <c r="RAE1881" s="1"/>
      <c r="RAF1881" s="1"/>
      <c r="RAG1881" s="1"/>
      <c r="RAH1881" s="1"/>
      <c r="RAI1881" s="1"/>
      <c r="RAJ1881" s="1"/>
      <c r="RAK1881" s="1"/>
      <c r="RAL1881" s="1"/>
      <c r="RAM1881" s="1"/>
      <c r="RAN1881" s="1"/>
      <c r="RAO1881" s="1"/>
      <c r="RAP1881" s="1"/>
      <c r="RAQ1881" s="1"/>
      <c r="RAR1881" s="1"/>
      <c r="RAS1881" s="1"/>
      <c r="RAT1881" s="1"/>
      <c r="RAU1881" s="1"/>
      <c r="RAV1881" s="1"/>
      <c r="RAW1881" s="1"/>
      <c r="RAX1881" s="1"/>
      <c r="RAY1881" s="1"/>
      <c r="RAZ1881" s="1"/>
      <c r="RBA1881" s="1"/>
      <c r="RBB1881" s="1"/>
      <c r="RBC1881" s="1"/>
      <c r="RBD1881" s="1"/>
      <c r="RBE1881" s="1"/>
      <c r="RBF1881" s="1"/>
      <c r="RBG1881" s="1"/>
      <c r="RBH1881" s="1"/>
      <c r="RBI1881" s="1"/>
      <c r="RBJ1881" s="1"/>
      <c r="RBK1881" s="1"/>
      <c r="RBL1881" s="1"/>
      <c r="RBM1881" s="1"/>
      <c r="RBN1881" s="1"/>
      <c r="RBO1881" s="1"/>
      <c r="RBP1881" s="1"/>
      <c r="RBQ1881" s="1"/>
      <c r="RBR1881" s="1"/>
      <c r="RBS1881" s="1"/>
      <c r="RBT1881" s="1"/>
      <c r="RBU1881" s="1"/>
      <c r="RBV1881" s="1"/>
      <c r="RBW1881" s="1"/>
      <c r="RBX1881" s="1"/>
      <c r="RBY1881" s="1"/>
      <c r="RBZ1881" s="1"/>
      <c r="RCA1881" s="1"/>
      <c r="RCB1881" s="1"/>
      <c r="RCC1881" s="1"/>
      <c r="RCD1881" s="1"/>
      <c r="RCE1881" s="1"/>
      <c r="RCF1881" s="1"/>
      <c r="RCG1881" s="1"/>
      <c r="RCH1881" s="1"/>
      <c r="RCI1881" s="1"/>
      <c r="RCJ1881" s="1"/>
      <c r="RCK1881" s="1"/>
      <c r="RCL1881" s="1"/>
      <c r="RCM1881" s="1"/>
      <c r="RCN1881" s="1"/>
      <c r="RCO1881" s="1"/>
      <c r="RCP1881" s="1"/>
      <c r="RCQ1881" s="1"/>
      <c r="RCR1881" s="1"/>
      <c r="RCS1881" s="1"/>
      <c r="RCT1881" s="1"/>
      <c r="RCU1881" s="1"/>
      <c r="RCV1881" s="1"/>
      <c r="RCW1881" s="1"/>
      <c r="RCX1881" s="1"/>
      <c r="RCY1881" s="1"/>
      <c r="RCZ1881" s="1"/>
      <c r="RDA1881" s="1"/>
      <c r="RDB1881" s="1"/>
      <c r="RDC1881" s="1"/>
      <c r="RDD1881" s="1"/>
      <c r="RDE1881" s="1"/>
      <c r="RDF1881" s="1"/>
      <c r="RDG1881" s="1"/>
      <c r="RDH1881" s="1"/>
      <c r="RDI1881" s="1"/>
      <c r="RDJ1881" s="1"/>
      <c r="RDK1881" s="1"/>
      <c r="RDL1881" s="1"/>
      <c r="RDM1881" s="1"/>
      <c r="RDN1881" s="1"/>
      <c r="RDO1881" s="1"/>
      <c r="RDP1881" s="1"/>
      <c r="RDQ1881" s="1"/>
      <c r="RDR1881" s="1"/>
      <c r="RDS1881" s="1"/>
      <c r="RDT1881" s="1"/>
      <c r="RDU1881" s="1"/>
      <c r="RDV1881" s="1"/>
      <c r="RDW1881" s="1"/>
      <c r="RDX1881" s="1"/>
      <c r="RDY1881" s="1"/>
      <c r="RDZ1881" s="1"/>
      <c r="REA1881" s="1"/>
      <c r="REB1881" s="1"/>
      <c r="REC1881" s="1"/>
      <c r="RED1881" s="1"/>
      <c r="REE1881" s="1"/>
      <c r="REF1881" s="1"/>
      <c r="REG1881" s="1"/>
      <c r="REH1881" s="1"/>
      <c r="REI1881" s="1"/>
      <c r="REJ1881" s="1"/>
      <c r="REK1881" s="1"/>
      <c r="REL1881" s="1"/>
      <c r="REM1881" s="1"/>
      <c r="REN1881" s="1"/>
      <c r="REO1881" s="1"/>
      <c r="REP1881" s="1"/>
      <c r="REQ1881" s="1"/>
      <c r="RER1881" s="1"/>
      <c r="RES1881" s="1"/>
      <c r="RET1881" s="1"/>
      <c r="REU1881" s="1"/>
      <c r="REV1881" s="1"/>
      <c r="REW1881" s="1"/>
      <c r="REX1881" s="1"/>
      <c r="REY1881" s="1"/>
      <c r="REZ1881" s="1"/>
      <c r="RFA1881" s="1"/>
      <c r="RFB1881" s="1"/>
      <c r="RFC1881" s="1"/>
      <c r="RFD1881" s="1"/>
      <c r="RFE1881" s="1"/>
      <c r="RFF1881" s="1"/>
      <c r="RFG1881" s="1"/>
      <c r="RFH1881" s="1"/>
      <c r="RFI1881" s="1"/>
      <c r="RFJ1881" s="1"/>
      <c r="RFK1881" s="1"/>
      <c r="RFL1881" s="1"/>
      <c r="RFM1881" s="1"/>
      <c r="RFN1881" s="1"/>
      <c r="RFO1881" s="1"/>
      <c r="RFP1881" s="1"/>
      <c r="RFQ1881" s="1"/>
      <c r="RFR1881" s="1"/>
      <c r="RFS1881" s="1"/>
      <c r="RFT1881" s="1"/>
      <c r="RFU1881" s="1"/>
      <c r="RFV1881" s="1"/>
      <c r="RFW1881" s="1"/>
      <c r="RFX1881" s="1"/>
      <c r="RFY1881" s="1"/>
      <c r="RFZ1881" s="1"/>
      <c r="RGA1881" s="1"/>
      <c r="RGB1881" s="1"/>
      <c r="RGC1881" s="1"/>
      <c r="RGD1881" s="1"/>
      <c r="RGE1881" s="1"/>
      <c r="RGF1881" s="1"/>
      <c r="RGG1881" s="1"/>
      <c r="RGH1881" s="1"/>
      <c r="RGI1881" s="1"/>
      <c r="RGJ1881" s="1"/>
      <c r="RGK1881" s="1"/>
      <c r="RGL1881" s="1"/>
      <c r="RGM1881" s="1"/>
      <c r="RGN1881" s="1"/>
      <c r="RGO1881" s="1"/>
      <c r="RGP1881" s="1"/>
      <c r="RGQ1881" s="1"/>
      <c r="RGR1881" s="1"/>
      <c r="RGS1881" s="1"/>
      <c r="RGT1881" s="1"/>
      <c r="RGU1881" s="1"/>
      <c r="RGV1881" s="1"/>
      <c r="RGW1881" s="1"/>
      <c r="RGX1881" s="1"/>
      <c r="RGY1881" s="1"/>
      <c r="RGZ1881" s="1"/>
      <c r="RHA1881" s="1"/>
      <c r="RHB1881" s="1"/>
      <c r="RHC1881" s="1"/>
      <c r="RHD1881" s="1"/>
      <c r="RHE1881" s="1"/>
      <c r="RHF1881" s="1"/>
      <c r="RHG1881" s="1"/>
      <c r="RHH1881" s="1"/>
      <c r="RHI1881" s="1"/>
      <c r="RHJ1881" s="1"/>
      <c r="RHK1881" s="1"/>
      <c r="RHL1881" s="1"/>
      <c r="RHM1881" s="1"/>
      <c r="RHN1881" s="1"/>
      <c r="RHO1881" s="1"/>
      <c r="RHP1881" s="1"/>
      <c r="RHQ1881" s="1"/>
      <c r="RHR1881" s="1"/>
      <c r="RHS1881" s="1"/>
      <c r="RHT1881" s="1"/>
      <c r="RHU1881" s="1"/>
      <c r="RHV1881" s="1"/>
      <c r="RHW1881" s="1"/>
      <c r="RHX1881" s="1"/>
      <c r="RHY1881" s="1"/>
      <c r="RHZ1881" s="1"/>
      <c r="RIA1881" s="1"/>
      <c r="RIB1881" s="1"/>
      <c r="RIC1881" s="1"/>
      <c r="RID1881" s="1"/>
      <c r="RIE1881" s="1"/>
      <c r="RIF1881" s="1"/>
      <c r="RIG1881" s="1"/>
      <c r="RIH1881" s="1"/>
      <c r="RII1881" s="1"/>
      <c r="RIJ1881" s="1"/>
      <c r="RIK1881" s="1"/>
      <c r="RIL1881" s="1"/>
      <c r="RIM1881" s="1"/>
      <c r="RIN1881" s="1"/>
      <c r="RIO1881" s="1"/>
      <c r="RIP1881" s="1"/>
      <c r="RIQ1881" s="1"/>
      <c r="RIR1881" s="1"/>
      <c r="RIS1881" s="1"/>
      <c r="RIT1881" s="1"/>
      <c r="RIU1881" s="1"/>
      <c r="RIV1881" s="1"/>
      <c r="RIW1881" s="1"/>
      <c r="RIX1881" s="1"/>
      <c r="RIY1881" s="1"/>
      <c r="RIZ1881" s="1"/>
      <c r="RJA1881" s="1"/>
      <c r="RJB1881" s="1"/>
      <c r="RJC1881" s="1"/>
      <c r="RJD1881" s="1"/>
      <c r="RJE1881" s="1"/>
      <c r="RJF1881" s="1"/>
      <c r="RJG1881" s="1"/>
      <c r="RJH1881" s="1"/>
      <c r="RJI1881" s="1"/>
      <c r="RJJ1881" s="1"/>
      <c r="RJK1881" s="1"/>
      <c r="RJL1881" s="1"/>
      <c r="RJM1881" s="1"/>
      <c r="RJN1881" s="1"/>
      <c r="RJO1881" s="1"/>
      <c r="RJP1881" s="1"/>
      <c r="RJQ1881" s="1"/>
      <c r="RJR1881" s="1"/>
      <c r="RJS1881" s="1"/>
      <c r="RJT1881" s="1"/>
      <c r="RJU1881" s="1"/>
      <c r="RJV1881" s="1"/>
      <c r="RJW1881" s="1"/>
      <c r="RJX1881" s="1"/>
      <c r="RJY1881" s="1"/>
      <c r="RJZ1881" s="1"/>
      <c r="RKA1881" s="1"/>
      <c r="RKB1881" s="1"/>
      <c r="RKC1881" s="1"/>
      <c r="RKD1881" s="1"/>
      <c r="RKE1881" s="1"/>
      <c r="RKF1881" s="1"/>
      <c r="RKG1881" s="1"/>
      <c r="RKH1881" s="1"/>
      <c r="RKI1881" s="1"/>
      <c r="RKJ1881" s="1"/>
      <c r="RKK1881" s="1"/>
      <c r="RKL1881" s="1"/>
      <c r="RKM1881" s="1"/>
      <c r="RKN1881" s="1"/>
      <c r="RKO1881" s="1"/>
      <c r="RKP1881" s="1"/>
      <c r="RKQ1881" s="1"/>
      <c r="RKR1881" s="1"/>
      <c r="RKS1881" s="1"/>
      <c r="RKT1881" s="1"/>
      <c r="RKU1881" s="1"/>
      <c r="RKV1881" s="1"/>
      <c r="RKW1881" s="1"/>
      <c r="RKX1881" s="1"/>
      <c r="RKY1881" s="1"/>
      <c r="RKZ1881" s="1"/>
      <c r="RLA1881" s="1"/>
      <c r="RLB1881" s="1"/>
      <c r="RLC1881" s="1"/>
      <c r="RLD1881" s="1"/>
      <c r="RLE1881" s="1"/>
      <c r="RLF1881" s="1"/>
      <c r="RLG1881" s="1"/>
      <c r="RLH1881" s="1"/>
      <c r="RLI1881" s="1"/>
      <c r="RLJ1881" s="1"/>
      <c r="RLK1881" s="1"/>
      <c r="RLL1881" s="1"/>
      <c r="RLM1881" s="1"/>
      <c r="RLN1881" s="1"/>
      <c r="RLO1881" s="1"/>
      <c r="RLP1881" s="1"/>
      <c r="RLQ1881" s="1"/>
      <c r="RLR1881" s="1"/>
      <c r="RLS1881" s="1"/>
      <c r="RLT1881" s="1"/>
      <c r="RLU1881" s="1"/>
      <c r="RLV1881" s="1"/>
      <c r="RLW1881" s="1"/>
      <c r="RLX1881" s="1"/>
      <c r="RLY1881" s="1"/>
      <c r="RLZ1881" s="1"/>
      <c r="RMA1881" s="1"/>
      <c r="RMB1881" s="1"/>
      <c r="RMC1881" s="1"/>
      <c r="RMD1881" s="1"/>
      <c r="RME1881" s="1"/>
      <c r="RMF1881" s="1"/>
      <c r="RMG1881" s="1"/>
      <c r="RMH1881" s="1"/>
      <c r="RMI1881" s="1"/>
      <c r="RMJ1881" s="1"/>
      <c r="RMK1881" s="1"/>
      <c r="RML1881" s="1"/>
      <c r="RMM1881" s="1"/>
      <c r="RMN1881" s="1"/>
      <c r="RMO1881" s="1"/>
      <c r="RMP1881" s="1"/>
      <c r="RMQ1881" s="1"/>
      <c r="RMR1881" s="1"/>
      <c r="RMS1881" s="1"/>
      <c r="RMT1881" s="1"/>
      <c r="RMU1881" s="1"/>
      <c r="RMV1881" s="1"/>
      <c r="RMW1881" s="1"/>
      <c r="RMX1881" s="1"/>
      <c r="RMY1881" s="1"/>
      <c r="RMZ1881" s="1"/>
      <c r="RNA1881" s="1"/>
      <c r="RNB1881" s="1"/>
      <c r="RNC1881" s="1"/>
      <c r="RND1881" s="1"/>
      <c r="RNE1881" s="1"/>
      <c r="RNF1881" s="1"/>
      <c r="RNG1881" s="1"/>
      <c r="RNH1881" s="1"/>
      <c r="RNI1881" s="1"/>
      <c r="RNJ1881" s="1"/>
      <c r="RNK1881" s="1"/>
      <c r="RNL1881" s="1"/>
      <c r="RNM1881" s="1"/>
      <c r="RNN1881" s="1"/>
      <c r="RNO1881" s="1"/>
      <c r="RNP1881" s="1"/>
      <c r="RNQ1881" s="1"/>
      <c r="RNR1881" s="1"/>
      <c r="RNS1881" s="1"/>
      <c r="RNT1881" s="1"/>
      <c r="RNU1881" s="1"/>
      <c r="RNV1881" s="1"/>
      <c r="RNW1881" s="1"/>
      <c r="RNX1881" s="1"/>
      <c r="RNY1881" s="1"/>
      <c r="RNZ1881" s="1"/>
      <c r="ROA1881" s="1"/>
      <c r="ROB1881" s="1"/>
      <c r="ROC1881" s="1"/>
      <c r="ROD1881" s="1"/>
      <c r="ROE1881" s="1"/>
      <c r="ROF1881" s="1"/>
      <c r="ROG1881" s="1"/>
      <c r="ROH1881" s="1"/>
      <c r="ROI1881" s="1"/>
      <c r="ROJ1881" s="1"/>
      <c r="ROK1881" s="1"/>
      <c r="ROL1881" s="1"/>
      <c r="ROM1881" s="1"/>
      <c r="RON1881" s="1"/>
      <c r="ROO1881" s="1"/>
      <c r="ROP1881" s="1"/>
      <c r="ROQ1881" s="1"/>
      <c r="ROR1881" s="1"/>
      <c r="ROS1881" s="1"/>
      <c r="ROT1881" s="1"/>
      <c r="ROU1881" s="1"/>
      <c r="ROV1881" s="1"/>
      <c r="ROW1881" s="1"/>
      <c r="ROX1881" s="1"/>
      <c r="ROY1881" s="1"/>
      <c r="ROZ1881" s="1"/>
      <c r="RPA1881" s="1"/>
      <c r="RPB1881" s="1"/>
      <c r="RPC1881" s="1"/>
      <c r="RPD1881" s="1"/>
      <c r="RPE1881" s="1"/>
      <c r="RPF1881" s="1"/>
      <c r="RPG1881" s="1"/>
      <c r="RPH1881" s="1"/>
      <c r="RPI1881" s="1"/>
      <c r="RPJ1881" s="1"/>
      <c r="RPK1881" s="1"/>
      <c r="RPL1881" s="1"/>
      <c r="RPM1881" s="1"/>
      <c r="RPN1881" s="1"/>
      <c r="RPO1881" s="1"/>
      <c r="RPP1881" s="1"/>
      <c r="RPQ1881" s="1"/>
      <c r="RPR1881" s="1"/>
      <c r="RPS1881" s="1"/>
      <c r="RPT1881" s="1"/>
      <c r="RPU1881" s="1"/>
      <c r="RPV1881" s="1"/>
      <c r="RPW1881" s="1"/>
      <c r="RPX1881" s="1"/>
      <c r="RPY1881" s="1"/>
      <c r="RPZ1881" s="1"/>
      <c r="RQA1881" s="1"/>
      <c r="RQB1881" s="1"/>
      <c r="RQC1881" s="1"/>
      <c r="RQD1881" s="1"/>
      <c r="RQE1881" s="1"/>
      <c r="RQF1881" s="1"/>
      <c r="RQG1881" s="1"/>
      <c r="RQH1881" s="1"/>
      <c r="RQI1881" s="1"/>
      <c r="RQJ1881" s="1"/>
      <c r="RQK1881" s="1"/>
      <c r="RQL1881" s="1"/>
      <c r="RQM1881" s="1"/>
      <c r="RQN1881" s="1"/>
      <c r="RQO1881" s="1"/>
      <c r="RQP1881" s="1"/>
      <c r="RQQ1881" s="1"/>
      <c r="RQR1881" s="1"/>
      <c r="RQS1881" s="1"/>
      <c r="RQT1881" s="1"/>
      <c r="RQU1881" s="1"/>
      <c r="RQV1881" s="1"/>
      <c r="RQW1881" s="1"/>
      <c r="RQX1881" s="1"/>
      <c r="RQY1881" s="1"/>
      <c r="RQZ1881" s="1"/>
      <c r="RRA1881" s="1"/>
      <c r="RRB1881" s="1"/>
      <c r="RRC1881" s="1"/>
      <c r="RRD1881" s="1"/>
      <c r="RRE1881" s="1"/>
      <c r="RRF1881" s="1"/>
      <c r="RRG1881" s="1"/>
      <c r="RRH1881" s="1"/>
      <c r="RRI1881" s="1"/>
      <c r="RRJ1881" s="1"/>
      <c r="RRK1881" s="1"/>
      <c r="RRL1881" s="1"/>
      <c r="RRM1881" s="1"/>
      <c r="RRN1881" s="1"/>
      <c r="RRO1881" s="1"/>
      <c r="RRP1881" s="1"/>
      <c r="RRQ1881" s="1"/>
      <c r="RRR1881" s="1"/>
      <c r="RRS1881" s="1"/>
      <c r="RRT1881" s="1"/>
      <c r="RRU1881" s="1"/>
      <c r="RRV1881" s="1"/>
      <c r="RRW1881" s="1"/>
      <c r="RRX1881" s="1"/>
      <c r="RRY1881" s="1"/>
      <c r="RRZ1881" s="1"/>
      <c r="RSA1881" s="1"/>
      <c r="RSB1881" s="1"/>
      <c r="RSC1881" s="1"/>
      <c r="RSD1881" s="1"/>
      <c r="RSE1881" s="1"/>
      <c r="RSF1881" s="1"/>
      <c r="RSG1881" s="1"/>
      <c r="RSH1881" s="1"/>
      <c r="RSI1881" s="1"/>
      <c r="RSJ1881" s="1"/>
      <c r="RSK1881" s="1"/>
      <c r="RSL1881" s="1"/>
      <c r="RSM1881" s="1"/>
      <c r="RSN1881" s="1"/>
      <c r="RSO1881" s="1"/>
      <c r="RSP1881" s="1"/>
      <c r="RSQ1881" s="1"/>
      <c r="RSR1881" s="1"/>
      <c r="RSS1881" s="1"/>
      <c r="RST1881" s="1"/>
      <c r="RSU1881" s="1"/>
      <c r="RSV1881" s="1"/>
      <c r="RSW1881" s="1"/>
      <c r="RSX1881" s="1"/>
      <c r="RSY1881" s="1"/>
      <c r="RSZ1881" s="1"/>
      <c r="RTA1881" s="1"/>
      <c r="RTB1881" s="1"/>
      <c r="RTC1881" s="1"/>
      <c r="RTD1881" s="1"/>
      <c r="RTE1881" s="1"/>
      <c r="RTF1881" s="1"/>
      <c r="RTG1881" s="1"/>
      <c r="RTH1881" s="1"/>
      <c r="RTI1881" s="1"/>
      <c r="RTJ1881" s="1"/>
      <c r="RTK1881" s="1"/>
      <c r="RTL1881" s="1"/>
      <c r="RTM1881" s="1"/>
      <c r="RTN1881" s="1"/>
      <c r="RTO1881" s="1"/>
      <c r="RTP1881" s="1"/>
      <c r="RTQ1881" s="1"/>
      <c r="RTR1881" s="1"/>
      <c r="RTS1881" s="1"/>
      <c r="RTT1881" s="1"/>
      <c r="RTU1881" s="1"/>
      <c r="RTV1881" s="1"/>
      <c r="RTW1881" s="1"/>
      <c r="RTX1881" s="1"/>
      <c r="RTY1881" s="1"/>
      <c r="RTZ1881" s="1"/>
      <c r="RUA1881" s="1"/>
      <c r="RUB1881" s="1"/>
      <c r="RUC1881" s="1"/>
      <c r="RUD1881" s="1"/>
      <c r="RUE1881" s="1"/>
      <c r="RUF1881" s="1"/>
      <c r="RUG1881" s="1"/>
      <c r="RUH1881" s="1"/>
      <c r="RUI1881" s="1"/>
      <c r="RUJ1881" s="1"/>
      <c r="RUK1881" s="1"/>
      <c r="RUL1881" s="1"/>
      <c r="RUM1881" s="1"/>
      <c r="RUN1881" s="1"/>
      <c r="RUO1881" s="1"/>
      <c r="RUP1881" s="1"/>
      <c r="RUQ1881" s="1"/>
      <c r="RUR1881" s="1"/>
      <c r="RUS1881" s="1"/>
      <c r="RUT1881" s="1"/>
      <c r="RUU1881" s="1"/>
      <c r="RUV1881" s="1"/>
      <c r="RUW1881" s="1"/>
      <c r="RUX1881" s="1"/>
      <c r="RUY1881" s="1"/>
      <c r="RUZ1881" s="1"/>
      <c r="RVA1881" s="1"/>
      <c r="RVB1881" s="1"/>
      <c r="RVC1881" s="1"/>
      <c r="RVD1881" s="1"/>
      <c r="RVE1881" s="1"/>
      <c r="RVF1881" s="1"/>
      <c r="RVG1881" s="1"/>
      <c r="RVH1881" s="1"/>
      <c r="RVI1881" s="1"/>
      <c r="RVJ1881" s="1"/>
      <c r="RVK1881" s="1"/>
      <c r="RVL1881" s="1"/>
      <c r="RVM1881" s="1"/>
      <c r="RVN1881" s="1"/>
      <c r="RVO1881" s="1"/>
      <c r="RVP1881" s="1"/>
      <c r="RVQ1881" s="1"/>
      <c r="RVR1881" s="1"/>
      <c r="RVS1881" s="1"/>
      <c r="RVT1881" s="1"/>
      <c r="RVU1881" s="1"/>
      <c r="RVV1881" s="1"/>
      <c r="RVW1881" s="1"/>
      <c r="RVX1881" s="1"/>
      <c r="RVY1881" s="1"/>
      <c r="RVZ1881" s="1"/>
      <c r="RWA1881" s="1"/>
      <c r="RWB1881" s="1"/>
      <c r="RWC1881" s="1"/>
      <c r="RWD1881" s="1"/>
      <c r="RWE1881" s="1"/>
      <c r="RWF1881" s="1"/>
      <c r="RWG1881" s="1"/>
      <c r="RWH1881" s="1"/>
      <c r="RWI1881" s="1"/>
      <c r="RWJ1881" s="1"/>
      <c r="RWK1881" s="1"/>
      <c r="RWL1881" s="1"/>
      <c r="RWM1881" s="1"/>
      <c r="RWN1881" s="1"/>
      <c r="RWO1881" s="1"/>
      <c r="RWP1881" s="1"/>
      <c r="RWQ1881" s="1"/>
      <c r="RWR1881" s="1"/>
      <c r="RWS1881" s="1"/>
      <c r="RWT1881" s="1"/>
      <c r="RWU1881" s="1"/>
      <c r="RWV1881" s="1"/>
      <c r="RWW1881" s="1"/>
      <c r="RWX1881" s="1"/>
      <c r="RWY1881" s="1"/>
      <c r="RWZ1881" s="1"/>
      <c r="RXA1881" s="1"/>
      <c r="RXB1881" s="1"/>
      <c r="RXC1881" s="1"/>
      <c r="RXD1881" s="1"/>
      <c r="RXE1881" s="1"/>
      <c r="RXF1881" s="1"/>
      <c r="RXG1881" s="1"/>
      <c r="RXH1881" s="1"/>
      <c r="RXI1881" s="1"/>
      <c r="RXJ1881" s="1"/>
      <c r="RXK1881" s="1"/>
      <c r="RXL1881" s="1"/>
      <c r="RXM1881" s="1"/>
      <c r="RXN1881" s="1"/>
      <c r="RXO1881" s="1"/>
      <c r="RXP1881" s="1"/>
      <c r="RXQ1881" s="1"/>
      <c r="RXR1881" s="1"/>
      <c r="RXS1881" s="1"/>
      <c r="RXT1881" s="1"/>
      <c r="RXU1881" s="1"/>
      <c r="RXV1881" s="1"/>
      <c r="RXW1881" s="1"/>
      <c r="RXX1881" s="1"/>
      <c r="RXY1881" s="1"/>
      <c r="RXZ1881" s="1"/>
      <c r="RYA1881" s="1"/>
      <c r="RYB1881" s="1"/>
      <c r="RYC1881" s="1"/>
      <c r="RYD1881" s="1"/>
      <c r="RYE1881" s="1"/>
      <c r="RYF1881" s="1"/>
      <c r="RYG1881" s="1"/>
      <c r="RYH1881" s="1"/>
      <c r="RYI1881" s="1"/>
      <c r="RYJ1881" s="1"/>
      <c r="RYK1881" s="1"/>
      <c r="RYL1881" s="1"/>
      <c r="RYM1881" s="1"/>
      <c r="RYN1881" s="1"/>
      <c r="RYO1881" s="1"/>
      <c r="RYP1881" s="1"/>
      <c r="RYQ1881" s="1"/>
      <c r="RYR1881" s="1"/>
      <c r="RYS1881" s="1"/>
      <c r="RYT1881" s="1"/>
      <c r="RYU1881" s="1"/>
      <c r="RYV1881" s="1"/>
      <c r="RYW1881" s="1"/>
      <c r="RYX1881" s="1"/>
      <c r="RYY1881" s="1"/>
      <c r="RYZ1881" s="1"/>
      <c r="RZA1881" s="1"/>
      <c r="RZB1881" s="1"/>
      <c r="RZC1881" s="1"/>
      <c r="RZD1881" s="1"/>
      <c r="RZE1881" s="1"/>
      <c r="RZF1881" s="1"/>
      <c r="RZG1881" s="1"/>
      <c r="RZH1881" s="1"/>
      <c r="RZI1881" s="1"/>
      <c r="RZJ1881" s="1"/>
      <c r="RZK1881" s="1"/>
      <c r="RZL1881" s="1"/>
      <c r="RZM1881" s="1"/>
      <c r="RZN1881" s="1"/>
      <c r="RZO1881" s="1"/>
      <c r="RZP1881" s="1"/>
      <c r="RZQ1881" s="1"/>
      <c r="RZR1881" s="1"/>
      <c r="RZS1881" s="1"/>
      <c r="RZT1881" s="1"/>
      <c r="RZU1881" s="1"/>
      <c r="RZV1881" s="1"/>
      <c r="RZW1881" s="1"/>
      <c r="RZX1881" s="1"/>
      <c r="RZY1881" s="1"/>
      <c r="RZZ1881" s="1"/>
      <c r="SAA1881" s="1"/>
      <c r="SAB1881" s="1"/>
      <c r="SAC1881" s="1"/>
      <c r="SAD1881" s="1"/>
      <c r="SAE1881" s="1"/>
      <c r="SAF1881" s="1"/>
      <c r="SAG1881" s="1"/>
      <c r="SAH1881" s="1"/>
      <c r="SAI1881" s="1"/>
      <c r="SAJ1881" s="1"/>
      <c r="SAK1881" s="1"/>
      <c r="SAL1881" s="1"/>
      <c r="SAM1881" s="1"/>
      <c r="SAN1881" s="1"/>
      <c r="SAO1881" s="1"/>
      <c r="SAP1881" s="1"/>
      <c r="SAQ1881" s="1"/>
      <c r="SAR1881" s="1"/>
      <c r="SAS1881" s="1"/>
      <c r="SAT1881" s="1"/>
      <c r="SAU1881" s="1"/>
      <c r="SAV1881" s="1"/>
      <c r="SAW1881" s="1"/>
      <c r="SAX1881" s="1"/>
      <c r="SAY1881" s="1"/>
      <c r="SAZ1881" s="1"/>
      <c r="SBA1881" s="1"/>
      <c r="SBB1881" s="1"/>
      <c r="SBC1881" s="1"/>
      <c r="SBD1881" s="1"/>
      <c r="SBE1881" s="1"/>
      <c r="SBF1881" s="1"/>
      <c r="SBG1881" s="1"/>
      <c r="SBH1881" s="1"/>
      <c r="SBI1881" s="1"/>
      <c r="SBJ1881" s="1"/>
      <c r="SBK1881" s="1"/>
      <c r="SBL1881" s="1"/>
      <c r="SBM1881" s="1"/>
      <c r="SBN1881" s="1"/>
      <c r="SBO1881" s="1"/>
      <c r="SBP1881" s="1"/>
      <c r="SBQ1881" s="1"/>
      <c r="SBR1881" s="1"/>
      <c r="SBS1881" s="1"/>
      <c r="SBT1881" s="1"/>
      <c r="SBU1881" s="1"/>
      <c r="SBV1881" s="1"/>
      <c r="SBW1881" s="1"/>
      <c r="SBX1881" s="1"/>
      <c r="SBY1881" s="1"/>
      <c r="SBZ1881" s="1"/>
      <c r="SCA1881" s="1"/>
      <c r="SCB1881" s="1"/>
      <c r="SCC1881" s="1"/>
      <c r="SCD1881" s="1"/>
      <c r="SCE1881" s="1"/>
      <c r="SCF1881" s="1"/>
      <c r="SCG1881" s="1"/>
      <c r="SCH1881" s="1"/>
      <c r="SCI1881" s="1"/>
      <c r="SCJ1881" s="1"/>
      <c r="SCK1881" s="1"/>
      <c r="SCL1881" s="1"/>
      <c r="SCM1881" s="1"/>
      <c r="SCN1881" s="1"/>
      <c r="SCO1881" s="1"/>
      <c r="SCP1881" s="1"/>
      <c r="SCQ1881" s="1"/>
      <c r="SCR1881" s="1"/>
      <c r="SCS1881" s="1"/>
      <c r="SCT1881" s="1"/>
      <c r="SCU1881" s="1"/>
      <c r="SCV1881" s="1"/>
      <c r="SCW1881" s="1"/>
      <c r="SCX1881" s="1"/>
      <c r="SCY1881" s="1"/>
      <c r="SCZ1881" s="1"/>
      <c r="SDA1881" s="1"/>
      <c r="SDB1881" s="1"/>
      <c r="SDC1881" s="1"/>
      <c r="SDD1881" s="1"/>
      <c r="SDE1881" s="1"/>
      <c r="SDF1881" s="1"/>
      <c r="SDG1881" s="1"/>
      <c r="SDH1881" s="1"/>
      <c r="SDI1881" s="1"/>
      <c r="SDJ1881" s="1"/>
      <c r="SDK1881" s="1"/>
      <c r="SDL1881" s="1"/>
      <c r="SDM1881" s="1"/>
      <c r="SDN1881" s="1"/>
      <c r="SDO1881" s="1"/>
      <c r="SDP1881" s="1"/>
      <c r="SDQ1881" s="1"/>
      <c r="SDR1881" s="1"/>
      <c r="SDS1881" s="1"/>
      <c r="SDT1881" s="1"/>
      <c r="SDU1881" s="1"/>
      <c r="SDV1881" s="1"/>
      <c r="SDW1881" s="1"/>
      <c r="SDX1881" s="1"/>
      <c r="SDY1881" s="1"/>
      <c r="SDZ1881" s="1"/>
      <c r="SEA1881" s="1"/>
      <c r="SEB1881" s="1"/>
      <c r="SEC1881" s="1"/>
      <c r="SED1881" s="1"/>
      <c r="SEE1881" s="1"/>
      <c r="SEF1881" s="1"/>
      <c r="SEG1881" s="1"/>
      <c r="SEH1881" s="1"/>
      <c r="SEI1881" s="1"/>
      <c r="SEJ1881" s="1"/>
      <c r="SEK1881" s="1"/>
      <c r="SEL1881" s="1"/>
      <c r="SEM1881" s="1"/>
      <c r="SEN1881" s="1"/>
      <c r="SEO1881" s="1"/>
      <c r="SEP1881" s="1"/>
      <c r="SEQ1881" s="1"/>
      <c r="SER1881" s="1"/>
      <c r="SES1881" s="1"/>
      <c r="SET1881" s="1"/>
      <c r="SEU1881" s="1"/>
      <c r="SEV1881" s="1"/>
      <c r="SEW1881" s="1"/>
      <c r="SEX1881" s="1"/>
      <c r="SEY1881" s="1"/>
      <c r="SEZ1881" s="1"/>
      <c r="SFA1881" s="1"/>
      <c r="SFB1881" s="1"/>
      <c r="SFC1881" s="1"/>
      <c r="SFD1881" s="1"/>
      <c r="SFE1881" s="1"/>
      <c r="SFF1881" s="1"/>
      <c r="SFG1881" s="1"/>
      <c r="SFH1881" s="1"/>
      <c r="SFI1881" s="1"/>
      <c r="SFJ1881" s="1"/>
      <c r="SFK1881" s="1"/>
      <c r="SFL1881" s="1"/>
      <c r="SFM1881" s="1"/>
      <c r="SFN1881" s="1"/>
      <c r="SFO1881" s="1"/>
      <c r="SFP1881" s="1"/>
      <c r="SFQ1881" s="1"/>
      <c r="SFR1881" s="1"/>
      <c r="SFS1881" s="1"/>
      <c r="SFT1881" s="1"/>
      <c r="SFU1881" s="1"/>
      <c r="SFV1881" s="1"/>
      <c r="SFW1881" s="1"/>
      <c r="SFX1881" s="1"/>
      <c r="SFY1881" s="1"/>
      <c r="SFZ1881" s="1"/>
      <c r="SGA1881" s="1"/>
      <c r="SGB1881" s="1"/>
      <c r="SGC1881" s="1"/>
      <c r="SGD1881" s="1"/>
      <c r="SGE1881" s="1"/>
      <c r="SGF1881" s="1"/>
      <c r="SGG1881" s="1"/>
      <c r="SGH1881" s="1"/>
      <c r="SGI1881" s="1"/>
      <c r="SGJ1881" s="1"/>
      <c r="SGK1881" s="1"/>
      <c r="SGL1881" s="1"/>
      <c r="SGM1881" s="1"/>
      <c r="SGN1881" s="1"/>
      <c r="SGO1881" s="1"/>
      <c r="SGP1881" s="1"/>
      <c r="SGQ1881" s="1"/>
      <c r="SGR1881" s="1"/>
      <c r="SGS1881" s="1"/>
      <c r="SGT1881" s="1"/>
      <c r="SGU1881" s="1"/>
      <c r="SGV1881" s="1"/>
      <c r="SGW1881" s="1"/>
      <c r="SGX1881" s="1"/>
      <c r="SGY1881" s="1"/>
      <c r="SGZ1881" s="1"/>
      <c r="SHA1881" s="1"/>
      <c r="SHB1881" s="1"/>
      <c r="SHC1881" s="1"/>
      <c r="SHD1881" s="1"/>
      <c r="SHE1881" s="1"/>
      <c r="SHF1881" s="1"/>
      <c r="SHG1881" s="1"/>
      <c r="SHH1881" s="1"/>
      <c r="SHI1881" s="1"/>
      <c r="SHJ1881" s="1"/>
      <c r="SHK1881" s="1"/>
      <c r="SHL1881" s="1"/>
      <c r="SHM1881" s="1"/>
      <c r="SHN1881" s="1"/>
      <c r="SHO1881" s="1"/>
      <c r="SHP1881" s="1"/>
      <c r="SHQ1881" s="1"/>
      <c r="SHR1881" s="1"/>
      <c r="SHS1881" s="1"/>
      <c r="SHT1881" s="1"/>
      <c r="SHU1881" s="1"/>
      <c r="SHV1881" s="1"/>
      <c r="SHW1881" s="1"/>
      <c r="SHX1881" s="1"/>
      <c r="SHY1881" s="1"/>
      <c r="SHZ1881" s="1"/>
      <c r="SIA1881" s="1"/>
      <c r="SIB1881" s="1"/>
      <c r="SIC1881" s="1"/>
      <c r="SID1881" s="1"/>
      <c r="SIE1881" s="1"/>
      <c r="SIF1881" s="1"/>
      <c r="SIG1881" s="1"/>
      <c r="SIH1881" s="1"/>
      <c r="SII1881" s="1"/>
      <c r="SIJ1881" s="1"/>
      <c r="SIK1881" s="1"/>
      <c r="SIL1881" s="1"/>
      <c r="SIM1881" s="1"/>
      <c r="SIN1881" s="1"/>
      <c r="SIO1881" s="1"/>
      <c r="SIP1881" s="1"/>
      <c r="SIQ1881" s="1"/>
      <c r="SIR1881" s="1"/>
      <c r="SIS1881" s="1"/>
      <c r="SIT1881" s="1"/>
      <c r="SIU1881" s="1"/>
      <c r="SIV1881" s="1"/>
      <c r="SIW1881" s="1"/>
      <c r="SIX1881" s="1"/>
      <c r="SIY1881" s="1"/>
      <c r="SIZ1881" s="1"/>
      <c r="SJA1881" s="1"/>
      <c r="SJB1881" s="1"/>
      <c r="SJC1881" s="1"/>
      <c r="SJD1881" s="1"/>
      <c r="SJE1881" s="1"/>
      <c r="SJF1881" s="1"/>
      <c r="SJG1881" s="1"/>
      <c r="SJH1881" s="1"/>
      <c r="SJI1881" s="1"/>
      <c r="SJJ1881" s="1"/>
      <c r="SJK1881" s="1"/>
      <c r="SJL1881" s="1"/>
      <c r="SJM1881" s="1"/>
      <c r="SJN1881" s="1"/>
      <c r="SJO1881" s="1"/>
      <c r="SJP1881" s="1"/>
      <c r="SJQ1881" s="1"/>
      <c r="SJR1881" s="1"/>
      <c r="SJS1881" s="1"/>
      <c r="SJT1881" s="1"/>
      <c r="SJU1881" s="1"/>
      <c r="SJV1881" s="1"/>
      <c r="SJW1881" s="1"/>
      <c r="SJX1881" s="1"/>
      <c r="SJY1881" s="1"/>
      <c r="SJZ1881" s="1"/>
      <c r="SKA1881" s="1"/>
      <c r="SKB1881" s="1"/>
      <c r="SKC1881" s="1"/>
      <c r="SKD1881" s="1"/>
      <c r="SKE1881" s="1"/>
      <c r="SKF1881" s="1"/>
      <c r="SKG1881" s="1"/>
      <c r="SKH1881" s="1"/>
      <c r="SKI1881" s="1"/>
      <c r="SKJ1881" s="1"/>
      <c r="SKK1881" s="1"/>
      <c r="SKL1881" s="1"/>
      <c r="SKM1881" s="1"/>
      <c r="SKN1881" s="1"/>
      <c r="SKO1881" s="1"/>
      <c r="SKP1881" s="1"/>
      <c r="SKQ1881" s="1"/>
      <c r="SKR1881" s="1"/>
      <c r="SKS1881" s="1"/>
      <c r="SKT1881" s="1"/>
      <c r="SKU1881" s="1"/>
      <c r="SKV1881" s="1"/>
      <c r="SKW1881" s="1"/>
      <c r="SKX1881" s="1"/>
      <c r="SKY1881" s="1"/>
      <c r="SKZ1881" s="1"/>
      <c r="SLA1881" s="1"/>
      <c r="SLB1881" s="1"/>
      <c r="SLC1881" s="1"/>
      <c r="SLD1881" s="1"/>
      <c r="SLE1881" s="1"/>
      <c r="SLF1881" s="1"/>
      <c r="SLG1881" s="1"/>
      <c r="SLH1881" s="1"/>
      <c r="SLI1881" s="1"/>
      <c r="SLJ1881" s="1"/>
      <c r="SLK1881" s="1"/>
      <c r="SLL1881" s="1"/>
      <c r="SLM1881" s="1"/>
      <c r="SLN1881" s="1"/>
      <c r="SLO1881" s="1"/>
      <c r="SLP1881" s="1"/>
      <c r="SLQ1881" s="1"/>
      <c r="SLR1881" s="1"/>
      <c r="SLS1881" s="1"/>
      <c r="SLT1881" s="1"/>
      <c r="SLU1881" s="1"/>
      <c r="SLV1881" s="1"/>
      <c r="SLW1881" s="1"/>
      <c r="SLX1881" s="1"/>
      <c r="SLY1881" s="1"/>
      <c r="SLZ1881" s="1"/>
      <c r="SMA1881" s="1"/>
      <c r="SMB1881" s="1"/>
      <c r="SMC1881" s="1"/>
      <c r="SMD1881" s="1"/>
      <c r="SME1881" s="1"/>
      <c r="SMF1881" s="1"/>
      <c r="SMG1881" s="1"/>
      <c r="SMH1881" s="1"/>
      <c r="SMI1881" s="1"/>
      <c r="SMJ1881" s="1"/>
      <c r="SMK1881" s="1"/>
      <c r="SML1881" s="1"/>
      <c r="SMM1881" s="1"/>
      <c r="SMN1881" s="1"/>
      <c r="SMO1881" s="1"/>
      <c r="SMP1881" s="1"/>
      <c r="SMQ1881" s="1"/>
      <c r="SMR1881" s="1"/>
      <c r="SMS1881" s="1"/>
      <c r="SMT1881" s="1"/>
      <c r="SMU1881" s="1"/>
      <c r="SMV1881" s="1"/>
      <c r="SMW1881" s="1"/>
      <c r="SMX1881" s="1"/>
      <c r="SMY1881" s="1"/>
      <c r="SMZ1881" s="1"/>
      <c r="SNA1881" s="1"/>
      <c r="SNB1881" s="1"/>
      <c r="SNC1881" s="1"/>
      <c r="SND1881" s="1"/>
      <c r="SNE1881" s="1"/>
      <c r="SNF1881" s="1"/>
      <c r="SNG1881" s="1"/>
      <c r="SNH1881" s="1"/>
      <c r="SNI1881" s="1"/>
      <c r="SNJ1881" s="1"/>
      <c r="SNK1881" s="1"/>
      <c r="SNL1881" s="1"/>
      <c r="SNM1881" s="1"/>
      <c r="SNN1881" s="1"/>
      <c r="SNO1881" s="1"/>
      <c r="SNP1881" s="1"/>
      <c r="SNQ1881" s="1"/>
      <c r="SNR1881" s="1"/>
      <c r="SNS1881" s="1"/>
      <c r="SNT1881" s="1"/>
      <c r="SNU1881" s="1"/>
      <c r="SNV1881" s="1"/>
      <c r="SNW1881" s="1"/>
      <c r="SNX1881" s="1"/>
      <c r="SNY1881" s="1"/>
      <c r="SNZ1881" s="1"/>
      <c r="SOA1881" s="1"/>
      <c r="SOB1881" s="1"/>
      <c r="SOC1881" s="1"/>
      <c r="SOD1881" s="1"/>
      <c r="SOE1881" s="1"/>
      <c r="SOF1881" s="1"/>
      <c r="SOG1881" s="1"/>
      <c r="SOH1881" s="1"/>
      <c r="SOI1881" s="1"/>
      <c r="SOJ1881" s="1"/>
      <c r="SOK1881" s="1"/>
      <c r="SOL1881" s="1"/>
      <c r="SOM1881" s="1"/>
      <c r="SON1881" s="1"/>
      <c r="SOO1881" s="1"/>
      <c r="SOP1881" s="1"/>
      <c r="SOQ1881" s="1"/>
      <c r="SOR1881" s="1"/>
      <c r="SOS1881" s="1"/>
      <c r="SOT1881" s="1"/>
      <c r="SOU1881" s="1"/>
      <c r="SOV1881" s="1"/>
      <c r="SOW1881" s="1"/>
      <c r="SOX1881" s="1"/>
      <c r="SOY1881" s="1"/>
      <c r="SOZ1881" s="1"/>
      <c r="SPA1881" s="1"/>
      <c r="SPB1881" s="1"/>
      <c r="SPC1881" s="1"/>
      <c r="SPD1881" s="1"/>
      <c r="SPE1881" s="1"/>
      <c r="SPF1881" s="1"/>
      <c r="SPG1881" s="1"/>
      <c r="SPH1881" s="1"/>
      <c r="SPI1881" s="1"/>
      <c r="SPJ1881" s="1"/>
      <c r="SPK1881" s="1"/>
      <c r="SPL1881" s="1"/>
      <c r="SPM1881" s="1"/>
      <c r="SPN1881" s="1"/>
      <c r="SPO1881" s="1"/>
      <c r="SPP1881" s="1"/>
      <c r="SPQ1881" s="1"/>
      <c r="SPR1881" s="1"/>
      <c r="SPS1881" s="1"/>
      <c r="SPT1881" s="1"/>
      <c r="SPU1881" s="1"/>
      <c r="SPV1881" s="1"/>
      <c r="SPW1881" s="1"/>
      <c r="SPX1881" s="1"/>
      <c r="SPY1881" s="1"/>
      <c r="SPZ1881" s="1"/>
      <c r="SQA1881" s="1"/>
      <c r="SQB1881" s="1"/>
      <c r="SQC1881" s="1"/>
      <c r="SQD1881" s="1"/>
      <c r="SQE1881" s="1"/>
      <c r="SQF1881" s="1"/>
      <c r="SQG1881" s="1"/>
      <c r="SQH1881" s="1"/>
      <c r="SQI1881" s="1"/>
      <c r="SQJ1881" s="1"/>
      <c r="SQK1881" s="1"/>
      <c r="SQL1881" s="1"/>
      <c r="SQM1881" s="1"/>
      <c r="SQN1881" s="1"/>
      <c r="SQO1881" s="1"/>
      <c r="SQP1881" s="1"/>
      <c r="SQQ1881" s="1"/>
      <c r="SQR1881" s="1"/>
      <c r="SQS1881" s="1"/>
      <c r="SQT1881" s="1"/>
      <c r="SQU1881" s="1"/>
      <c r="SQV1881" s="1"/>
      <c r="SQW1881" s="1"/>
      <c r="SQX1881" s="1"/>
      <c r="SQY1881" s="1"/>
      <c r="SQZ1881" s="1"/>
      <c r="SRA1881" s="1"/>
      <c r="SRB1881" s="1"/>
      <c r="SRC1881" s="1"/>
      <c r="SRD1881" s="1"/>
      <c r="SRE1881" s="1"/>
      <c r="SRF1881" s="1"/>
      <c r="SRG1881" s="1"/>
      <c r="SRH1881" s="1"/>
      <c r="SRI1881" s="1"/>
      <c r="SRJ1881" s="1"/>
      <c r="SRK1881" s="1"/>
      <c r="SRL1881" s="1"/>
      <c r="SRM1881" s="1"/>
      <c r="SRN1881" s="1"/>
      <c r="SRO1881" s="1"/>
      <c r="SRP1881" s="1"/>
      <c r="SRQ1881" s="1"/>
      <c r="SRR1881" s="1"/>
      <c r="SRS1881" s="1"/>
      <c r="SRT1881" s="1"/>
      <c r="SRU1881" s="1"/>
      <c r="SRV1881" s="1"/>
      <c r="SRW1881" s="1"/>
      <c r="SRX1881" s="1"/>
      <c r="SRY1881" s="1"/>
      <c r="SRZ1881" s="1"/>
      <c r="SSA1881" s="1"/>
      <c r="SSB1881" s="1"/>
      <c r="SSC1881" s="1"/>
      <c r="SSD1881" s="1"/>
      <c r="SSE1881" s="1"/>
      <c r="SSF1881" s="1"/>
      <c r="SSG1881" s="1"/>
      <c r="SSH1881" s="1"/>
      <c r="SSI1881" s="1"/>
      <c r="SSJ1881" s="1"/>
      <c r="SSK1881" s="1"/>
      <c r="SSL1881" s="1"/>
      <c r="SSM1881" s="1"/>
      <c r="SSN1881" s="1"/>
      <c r="SSO1881" s="1"/>
      <c r="SSP1881" s="1"/>
      <c r="SSQ1881" s="1"/>
      <c r="SSR1881" s="1"/>
      <c r="SSS1881" s="1"/>
      <c r="SST1881" s="1"/>
      <c r="SSU1881" s="1"/>
      <c r="SSV1881" s="1"/>
      <c r="SSW1881" s="1"/>
      <c r="SSX1881" s="1"/>
      <c r="SSY1881" s="1"/>
      <c r="SSZ1881" s="1"/>
      <c r="STA1881" s="1"/>
      <c r="STB1881" s="1"/>
      <c r="STC1881" s="1"/>
      <c r="STD1881" s="1"/>
      <c r="STE1881" s="1"/>
      <c r="STF1881" s="1"/>
      <c r="STG1881" s="1"/>
      <c r="STH1881" s="1"/>
      <c r="STI1881" s="1"/>
      <c r="STJ1881" s="1"/>
      <c r="STK1881" s="1"/>
      <c r="STL1881" s="1"/>
      <c r="STM1881" s="1"/>
      <c r="STN1881" s="1"/>
      <c r="STO1881" s="1"/>
      <c r="STP1881" s="1"/>
      <c r="STQ1881" s="1"/>
      <c r="STR1881" s="1"/>
      <c r="STS1881" s="1"/>
      <c r="STT1881" s="1"/>
      <c r="STU1881" s="1"/>
      <c r="STV1881" s="1"/>
      <c r="STW1881" s="1"/>
      <c r="STX1881" s="1"/>
      <c r="STY1881" s="1"/>
      <c r="STZ1881" s="1"/>
      <c r="SUA1881" s="1"/>
      <c r="SUB1881" s="1"/>
      <c r="SUC1881" s="1"/>
      <c r="SUD1881" s="1"/>
      <c r="SUE1881" s="1"/>
      <c r="SUF1881" s="1"/>
      <c r="SUG1881" s="1"/>
      <c r="SUH1881" s="1"/>
      <c r="SUI1881" s="1"/>
      <c r="SUJ1881" s="1"/>
      <c r="SUK1881" s="1"/>
      <c r="SUL1881" s="1"/>
      <c r="SUM1881" s="1"/>
      <c r="SUN1881" s="1"/>
      <c r="SUO1881" s="1"/>
      <c r="SUP1881" s="1"/>
      <c r="SUQ1881" s="1"/>
      <c r="SUR1881" s="1"/>
      <c r="SUS1881" s="1"/>
      <c r="SUT1881" s="1"/>
      <c r="SUU1881" s="1"/>
      <c r="SUV1881" s="1"/>
      <c r="SUW1881" s="1"/>
      <c r="SUX1881" s="1"/>
      <c r="SUY1881" s="1"/>
      <c r="SUZ1881" s="1"/>
      <c r="SVA1881" s="1"/>
      <c r="SVB1881" s="1"/>
      <c r="SVC1881" s="1"/>
      <c r="SVD1881" s="1"/>
      <c r="SVE1881" s="1"/>
      <c r="SVF1881" s="1"/>
      <c r="SVG1881" s="1"/>
      <c r="SVH1881" s="1"/>
      <c r="SVI1881" s="1"/>
      <c r="SVJ1881" s="1"/>
      <c r="SVK1881" s="1"/>
      <c r="SVL1881" s="1"/>
      <c r="SVM1881" s="1"/>
      <c r="SVN1881" s="1"/>
      <c r="SVO1881" s="1"/>
      <c r="SVP1881" s="1"/>
      <c r="SVQ1881" s="1"/>
      <c r="SVR1881" s="1"/>
      <c r="SVS1881" s="1"/>
      <c r="SVT1881" s="1"/>
      <c r="SVU1881" s="1"/>
      <c r="SVV1881" s="1"/>
      <c r="SVW1881" s="1"/>
      <c r="SVX1881" s="1"/>
      <c r="SVY1881" s="1"/>
      <c r="SVZ1881" s="1"/>
      <c r="SWA1881" s="1"/>
      <c r="SWB1881" s="1"/>
      <c r="SWC1881" s="1"/>
      <c r="SWD1881" s="1"/>
      <c r="SWE1881" s="1"/>
      <c r="SWF1881" s="1"/>
      <c r="SWG1881" s="1"/>
      <c r="SWH1881" s="1"/>
      <c r="SWI1881" s="1"/>
      <c r="SWJ1881" s="1"/>
      <c r="SWK1881" s="1"/>
      <c r="SWL1881" s="1"/>
      <c r="SWM1881" s="1"/>
      <c r="SWN1881" s="1"/>
      <c r="SWO1881" s="1"/>
      <c r="SWP1881" s="1"/>
      <c r="SWQ1881" s="1"/>
      <c r="SWR1881" s="1"/>
      <c r="SWS1881" s="1"/>
      <c r="SWT1881" s="1"/>
      <c r="SWU1881" s="1"/>
      <c r="SWV1881" s="1"/>
      <c r="SWW1881" s="1"/>
      <c r="SWX1881" s="1"/>
      <c r="SWY1881" s="1"/>
      <c r="SWZ1881" s="1"/>
      <c r="SXA1881" s="1"/>
      <c r="SXB1881" s="1"/>
      <c r="SXC1881" s="1"/>
      <c r="SXD1881" s="1"/>
      <c r="SXE1881" s="1"/>
      <c r="SXF1881" s="1"/>
      <c r="SXG1881" s="1"/>
      <c r="SXH1881" s="1"/>
      <c r="SXI1881" s="1"/>
      <c r="SXJ1881" s="1"/>
      <c r="SXK1881" s="1"/>
      <c r="SXL1881" s="1"/>
      <c r="SXM1881" s="1"/>
      <c r="SXN1881" s="1"/>
      <c r="SXO1881" s="1"/>
      <c r="SXP1881" s="1"/>
      <c r="SXQ1881" s="1"/>
      <c r="SXR1881" s="1"/>
      <c r="SXS1881" s="1"/>
      <c r="SXT1881" s="1"/>
      <c r="SXU1881" s="1"/>
      <c r="SXV1881" s="1"/>
      <c r="SXW1881" s="1"/>
      <c r="SXX1881" s="1"/>
      <c r="SXY1881" s="1"/>
      <c r="SXZ1881" s="1"/>
      <c r="SYA1881" s="1"/>
      <c r="SYB1881" s="1"/>
      <c r="SYC1881" s="1"/>
      <c r="SYD1881" s="1"/>
      <c r="SYE1881" s="1"/>
      <c r="SYF1881" s="1"/>
      <c r="SYG1881" s="1"/>
      <c r="SYH1881" s="1"/>
      <c r="SYI1881" s="1"/>
      <c r="SYJ1881" s="1"/>
      <c r="SYK1881" s="1"/>
      <c r="SYL1881" s="1"/>
      <c r="SYM1881" s="1"/>
      <c r="SYN1881" s="1"/>
      <c r="SYO1881" s="1"/>
      <c r="SYP1881" s="1"/>
      <c r="SYQ1881" s="1"/>
      <c r="SYR1881" s="1"/>
      <c r="SYS1881" s="1"/>
      <c r="SYT1881" s="1"/>
      <c r="SYU1881" s="1"/>
      <c r="SYV1881" s="1"/>
      <c r="SYW1881" s="1"/>
      <c r="SYX1881" s="1"/>
      <c r="SYY1881" s="1"/>
      <c r="SYZ1881" s="1"/>
      <c r="SZA1881" s="1"/>
      <c r="SZB1881" s="1"/>
      <c r="SZC1881" s="1"/>
      <c r="SZD1881" s="1"/>
      <c r="SZE1881" s="1"/>
      <c r="SZF1881" s="1"/>
      <c r="SZG1881" s="1"/>
      <c r="SZH1881" s="1"/>
      <c r="SZI1881" s="1"/>
      <c r="SZJ1881" s="1"/>
      <c r="SZK1881" s="1"/>
      <c r="SZL1881" s="1"/>
      <c r="SZM1881" s="1"/>
      <c r="SZN1881" s="1"/>
      <c r="SZO1881" s="1"/>
      <c r="SZP1881" s="1"/>
      <c r="SZQ1881" s="1"/>
      <c r="SZR1881" s="1"/>
      <c r="SZS1881" s="1"/>
      <c r="SZT1881" s="1"/>
      <c r="SZU1881" s="1"/>
      <c r="SZV1881" s="1"/>
      <c r="SZW1881" s="1"/>
      <c r="SZX1881" s="1"/>
      <c r="SZY1881" s="1"/>
      <c r="SZZ1881" s="1"/>
      <c r="TAA1881" s="1"/>
      <c r="TAB1881" s="1"/>
      <c r="TAC1881" s="1"/>
      <c r="TAD1881" s="1"/>
      <c r="TAE1881" s="1"/>
      <c r="TAF1881" s="1"/>
      <c r="TAG1881" s="1"/>
      <c r="TAH1881" s="1"/>
      <c r="TAI1881" s="1"/>
      <c r="TAJ1881" s="1"/>
      <c r="TAK1881" s="1"/>
      <c r="TAL1881" s="1"/>
      <c r="TAM1881" s="1"/>
      <c r="TAN1881" s="1"/>
      <c r="TAO1881" s="1"/>
      <c r="TAP1881" s="1"/>
      <c r="TAQ1881" s="1"/>
      <c r="TAR1881" s="1"/>
      <c r="TAS1881" s="1"/>
      <c r="TAT1881" s="1"/>
      <c r="TAU1881" s="1"/>
      <c r="TAV1881" s="1"/>
      <c r="TAW1881" s="1"/>
      <c r="TAX1881" s="1"/>
      <c r="TAY1881" s="1"/>
      <c r="TAZ1881" s="1"/>
      <c r="TBA1881" s="1"/>
      <c r="TBB1881" s="1"/>
      <c r="TBC1881" s="1"/>
      <c r="TBD1881" s="1"/>
      <c r="TBE1881" s="1"/>
      <c r="TBF1881" s="1"/>
      <c r="TBG1881" s="1"/>
      <c r="TBH1881" s="1"/>
      <c r="TBI1881" s="1"/>
      <c r="TBJ1881" s="1"/>
      <c r="TBK1881" s="1"/>
      <c r="TBL1881" s="1"/>
      <c r="TBM1881" s="1"/>
      <c r="TBN1881" s="1"/>
      <c r="TBO1881" s="1"/>
      <c r="TBP1881" s="1"/>
      <c r="TBQ1881" s="1"/>
      <c r="TBR1881" s="1"/>
      <c r="TBS1881" s="1"/>
      <c r="TBT1881" s="1"/>
      <c r="TBU1881" s="1"/>
      <c r="TBV1881" s="1"/>
      <c r="TBW1881" s="1"/>
      <c r="TBX1881" s="1"/>
      <c r="TBY1881" s="1"/>
      <c r="TBZ1881" s="1"/>
      <c r="TCA1881" s="1"/>
      <c r="TCB1881" s="1"/>
      <c r="TCC1881" s="1"/>
      <c r="TCD1881" s="1"/>
      <c r="TCE1881" s="1"/>
      <c r="TCF1881" s="1"/>
      <c r="TCG1881" s="1"/>
      <c r="TCH1881" s="1"/>
      <c r="TCI1881" s="1"/>
      <c r="TCJ1881" s="1"/>
      <c r="TCK1881" s="1"/>
      <c r="TCL1881" s="1"/>
      <c r="TCM1881" s="1"/>
      <c r="TCN1881" s="1"/>
      <c r="TCO1881" s="1"/>
      <c r="TCP1881" s="1"/>
      <c r="TCQ1881" s="1"/>
      <c r="TCR1881" s="1"/>
      <c r="TCS1881" s="1"/>
      <c r="TCT1881" s="1"/>
      <c r="TCU1881" s="1"/>
      <c r="TCV1881" s="1"/>
      <c r="TCW1881" s="1"/>
      <c r="TCX1881" s="1"/>
      <c r="TCY1881" s="1"/>
      <c r="TCZ1881" s="1"/>
      <c r="TDA1881" s="1"/>
      <c r="TDB1881" s="1"/>
      <c r="TDC1881" s="1"/>
      <c r="TDD1881" s="1"/>
      <c r="TDE1881" s="1"/>
      <c r="TDF1881" s="1"/>
      <c r="TDG1881" s="1"/>
      <c r="TDH1881" s="1"/>
      <c r="TDI1881" s="1"/>
      <c r="TDJ1881" s="1"/>
      <c r="TDK1881" s="1"/>
      <c r="TDL1881" s="1"/>
      <c r="TDM1881" s="1"/>
      <c r="TDN1881" s="1"/>
      <c r="TDO1881" s="1"/>
      <c r="TDP1881" s="1"/>
      <c r="TDQ1881" s="1"/>
      <c r="TDR1881" s="1"/>
      <c r="TDS1881" s="1"/>
      <c r="TDT1881" s="1"/>
      <c r="TDU1881" s="1"/>
      <c r="TDV1881" s="1"/>
      <c r="TDW1881" s="1"/>
      <c r="TDX1881" s="1"/>
      <c r="TDY1881" s="1"/>
      <c r="TDZ1881" s="1"/>
      <c r="TEA1881" s="1"/>
      <c r="TEB1881" s="1"/>
      <c r="TEC1881" s="1"/>
      <c r="TED1881" s="1"/>
      <c r="TEE1881" s="1"/>
      <c r="TEF1881" s="1"/>
      <c r="TEG1881" s="1"/>
      <c r="TEH1881" s="1"/>
      <c r="TEI1881" s="1"/>
      <c r="TEJ1881" s="1"/>
      <c r="TEK1881" s="1"/>
      <c r="TEL1881" s="1"/>
      <c r="TEM1881" s="1"/>
      <c r="TEN1881" s="1"/>
      <c r="TEO1881" s="1"/>
      <c r="TEP1881" s="1"/>
      <c r="TEQ1881" s="1"/>
      <c r="TER1881" s="1"/>
      <c r="TES1881" s="1"/>
      <c r="TET1881" s="1"/>
      <c r="TEU1881" s="1"/>
      <c r="TEV1881" s="1"/>
      <c r="TEW1881" s="1"/>
      <c r="TEX1881" s="1"/>
      <c r="TEY1881" s="1"/>
      <c r="TEZ1881" s="1"/>
      <c r="TFA1881" s="1"/>
      <c r="TFB1881" s="1"/>
      <c r="TFC1881" s="1"/>
      <c r="TFD1881" s="1"/>
      <c r="TFE1881" s="1"/>
      <c r="TFF1881" s="1"/>
      <c r="TFG1881" s="1"/>
      <c r="TFH1881" s="1"/>
      <c r="TFI1881" s="1"/>
      <c r="TFJ1881" s="1"/>
      <c r="TFK1881" s="1"/>
      <c r="TFL1881" s="1"/>
      <c r="TFM1881" s="1"/>
      <c r="TFN1881" s="1"/>
      <c r="TFO1881" s="1"/>
      <c r="TFP1881" s="1"/>
      <c r="TFQ1881" s="1"/>
      <c r="TFR1881" s="1"/>
      <c r="TFS1881" s="1"/>
      <c r="TFT1881" s="1"/>
      <c r="TFU1881" s="1"/>
      <c r="TFV1881" s="1"/>
      <c r="TFW1881" s="1"/>
      <c r="TFX1881" s="1"/>
      <c r="TFY1881" s="1"/>
      <c r="TFZ1881" s="1"/>
      <c r="TGA1881" s="1"/>
      <c r="TGB1881" s="1"/>
      <c r="TGC1881" s="1"/>
      <c r="TGD1881" s="1"/>
      <c r="TGE1881" s="1"/>
      <c r="TGF1881" s="1"/>
      <c r="TGG1881" s="1"/>
      <c r="TGH1881" s="1"/>
      <c r="TGI1881" s="1"/>
      <c r="TGJ1881" s="1"/>
      <c r="TGK1881" s="1"/>
      <c r="TGL1881" s="1"/>
      <c r="TGM1881" s="1"/>
      <c r="TGN1881" s="1"/>
      <c r="TGO1881" s="1"/>
      <c r="TGP1881" s="1"/>
      <c r="TGQ1881" s="1"/>
      <c r="TGR1881" s="1"/>
      <c r="TGS1881" s="1"/>
      <c r="TGT1881" s="1"/>
      <c r="TGU1881" s="1"/>
      <c r="TGV1881" s="1"/>
      <c r="TGW1881" s="1"/>
      <c r="TGX1881" s="1"/>
      <c r="TGY1881" s="1"/>
      <c r="TGZ1881" s="1"/>
      <c r="THA1881" s="1"/>
      <c r="THB1881" s="1"/>
      <c r="THC1881" s="1"/>
      <c r="THD1881" s="1"/>
      <c r="THE1881" s="1"/>
      <c r="THF1881" s="1"/>
      <c r="THG1881" s="1"/>
      <c r="THH1881" s="1"/>
      <c r="THI1881" s="1"/>
      <c r="THJ1881" s="1"/>
      <c r="THK1881" s="1"/>
      <c r="THL1881" s="1"/>
      <c r="THM1881" s="1"/>
      <c r="THN1881" s="1"/>
      <c r="THO1881" s="1"/>
      <c r="THP1881" s="1"/>
      <c r="THQ1881" s="1"/>
      <c r="THR1881" s="1"/>
      <c r="THS1881" s="1"/>
      <c r="THT1881" s="1"/>
      <c r="THU1881" s="1"/>
      <c r="THV1881" s="1"/>
      <c r="THW1881" s="1"/>
      <c r="THX1881" s="1"/>
      <c r="THY1881" s="1"/>
      <c r="THZ1881" s="1"/>
      <c r="TIA1881" s="1"/>
      <c r="TIB1881" s="1"/>
      <c r="TIC1881" s="1"/>
      <c r="TID1881" s="1"/>
      <c r="TIE1881" s="1"/>
      <c r="TIF1881" s="1"/>
      <c r="TIG1881" s="1"/>
      <c r="TIH1881" s="1"/>
      <c r="TII1881" s="1"/>
      <c r="TIJ1881" s="1"/>
      <c r="TIK1881" s="1"/>
      <c r="TIL1881" s="1"/>
      <c r="TIM1881" s="1"/>
      <c r="TIN1881" s="1"/>
      <c r="TIO1881" s="1"/>
      <c r="TIP1881" s="1"/>
      <c r="TIQ1881" s="1"/>
      <c r="TIR1881" s="1"/>
      <c r="TIS1881" s="1"/>
      <c r="TIT1881" s="1"/>
      <c r="TIU1881" s="1"/>
      <c r="TIV1881" s="1"/>
      <c r="TIW1881" s="1"/>
      <c r="TIX1881" s="1"/>
      <c r="TIY1881" s="1"/>
      <c r="TIZ1881" s="1"/>
      <c r="TJA1881" s="1"/>
      <c r="TJB1881" s="1"/>
      <c r="TJC1881" s="1"/>
      <c r="TJD1881" s="1"/>
      <c r="TJE1881" s="1"/>
      <c r="TJF1881" s="1"/>
      <c r="TJG1881" s="1"/>
      <c r="TJH1881" s="1"/>
      <c r="TJI1881" s="1"/>
      <c r="TJJ1881" s="1"/>
      <c r="TJK1881" s="1"/>
      <c r="TJL1881" s="1"/>
      <c r="TJM1881" s="1"/>
      <c r="TJN1881" s="1"/>
      <c r="TJO1881" s="1"/>
      <c r="TJP1881" s="1"/>
      <c r="TJQ1881" s="1"/>
      <c r="TJR1881" s="1"/>
      <c r="TJS1881" s="1"/>
      <c r="TJT1881" s="1"/>
      <c r="TJU1881" s="1"/>
      <c r="TJV1881" s="1"/>
      <c r="TJW1881" s="1"/>
      <c r="TJX1881" s="1"/>
      <c r="TJY1881" s="1"/>
      <c r="TJZ1881" s="1"/>
      <c r="TKA1881" s="1"/>
      <c r="TKB1881" s="1"/>
      <c r="TKC1881" s="1"/>
      <c r="TKD1881" s="1"/>
      <c r="TKE1881" s="1"/>
      <c r="TKF1881" s="1"/>
      <c r="TKG1881" s="1"/>
      <c r="TKH1881" s="1"/>
      <c r="TKI1881" s="1"/>
      <c r="TKJ1881" s="1"/>
      <c r="TKK1881" s="1"/>
      <c r="TKL1881" s="1"/>
      <c r="TKM1881" s="1"/>
      <c r="TKN1881" s="1"/>
      <c r="TKO1881" s="1"/>
      <c r="TKP1881" s="1"/>
      <c r="TKQ1881" s="1"/>
      <c r="TKR1881" s="1"/>
      <c r="TKS1881" s="1"/>
      <c r="TKT1881" s="1"/>
      <c r="TKU1881" s="1"/>
      <c r="TKV1881" s="1"/>
      <c r="TKW1881" s="1"/>
      <c r="TKX1881" s="1"/>
      <c r="TKY1881" s="1"/>
      <c r="TKZ1881" s="1"/>
      <c r="TLA1881" s="1"/>
      <c r="TLB1881" s="1"/>
      <c r="TLC1881" s="1"/>
      <c r="TLD1881" s="1"/>
      <c r="TLE1881" s="1"/>
      <c r="TLF1881" s="1"/>
      <c r="TLG1881" s="1"/>
      <c r="TLH1881" s="1"/>
      <c r="TLI1881" s="1"/>
      <c r="TLJ1881" s="1"/>
      <c r="TLK1881" s="1"/>
      <c r="TLL1881" s="1"/>
      <c r="TLM1881" s="1"/>
      <c r="TLN1881" s="1"/>
      <c r="TLO1881" s="1"/>
      <c r="TLP1881" s="1"/>
      <c r="TLQ1881" s="1"/>
      <c r="TLR1881" s="1"/>
      <c r="TLS1881" s="1"/>
      <c r="TLT1881" s="1"/>
      <c r="TLU1881" s="1"/>
      <c r="TLV1881" s="1"/>
      <c r="TLW1881" s="1"/>
      <c r="TLX1881" s="1"/>
      <c r="TLY1881" s="1"/>
      <c r="TLZ1881" s="1"/>
      <c r="TMA1881" s="1"/>
      <c r="TMB1881" s="1"/>
      <c r="TMC1881" s="1"/>
      <c r="TMD1881" s="1"/>
      <c r="TME1881" s="1"/>
      <c r="TMF1881" s="1"/>
      <c r="TMG1881" s="1"/>
      <c r="TMH1881" s="1"/>
      <c r="TMI1881" s="1"/>
      <c r="TMJ1881" s="1"/>
      <c r="TMK1881" s="1"/>
      <c r="TML1881" s="1"/>
      <c r="TMM1881" s="1"/>
      <c r="TMN1881" s="1"/>
      <c r="TMO1881" s="1"/>
      <c r="TMP1881" s="1"/>
      <c r="TMQ1881" s="1"/>
      <c r="TMR1881" s="1"/>
      <c r="TMS1881" s="1"/>
      <c r="TMT1881" s="1"/>
      <c r="TMU1881" s="1"/>
      <c r="TMV1881" s="1"/>
      <c r="TMW1881" s="1"/>
      <c r="TMX1881" s="1"/>
      <c r="TMY1881" s="1"/>
      <c r="TMZ1881" s="1"/>
      <c r="TNA1881" s="1"/>
      <c r="TNB1881" s="1"/>
      <c r="TNC1881" s="1"/>
      <c r="TND1881" s="1"/>
      <c r="TNE1881" s="1"/>
      <c r="TNF1881" s="1"/>
      <c r="TNG1881" s="1"/>
      <c r="TNH1881" s="1"/>
      <c r="TNI1881" s="1"/>
      <c r="TNJ1881" s="1"/>
      <c r="TNK1881" s="1"/>
      <c r="TNL1881" s="1"/>
      <c r="TNM1881" s="1"/>
      <c r="TNN1881" s="1"/>
      <c r="TNO1881" s="1"/>
      <c r="TNP1881" s="1"/>
      <c r="TNQ1881" s="1"/>
      <c r="TNR1881" s="1"/>
      <c r="TNS1881" s="1"/>
      <c r="TNT1881" s="1"/>
      <c r="TNU1881" s="1"/>
      <c r="TNV1881" s="1"/>
      <c r="TNW1881" s="1"/>
      <c r="TNX1881" s="1"/>
      <c r="TNY1881" s="1"/>
      <c r="TNZ1881" s="1"/>
      <c r="TOA1881" s="1"/>
      <c r="TOB1881" s="1"/>
      <c r="TOC1881" s="1"/>
      <c r="TOD1881" s="1"/>
      <c r="TOE1881" s="1"/>
      <c r="TOF1881" s="1"/>
      <c r="TOG1881" s="1"/>
      <c r="TOH1881" s="1"/>
      <c r="TOI1881" s="1"/>
      <c r="TOJ1881" s="1"/>
      <c r="TOK1881" s="1"/>
      <c r="TOL1881" s="1"/>
      <c r="TOM1881" s="1"/>
      <c r="TON1881" s="1"/>
      <c r="TOO1881" s="1"/>
      <c r="TOP1881" s="1"/>
      <c r="TOQ1881" s="1"/>
      <c r="TOR1881" s="1"/>
      <c r="TOS1881" s="1"/>
      <c r="TOT1881" s="1"/>
      <c r="TOU1881" s="1"/>
      <c r="TOV1881" s="1"/>
      <c r="TOW1881" s="1"/>
      <c r="TOX1881" s="1"/>
      <c r="TOY1881" s="1"/>
      <c r="TOZ1881" s="1"/>
      <c r="TPA1881" s="1"/>
      <c r="TPB1881" s="1"/>
      <c r="TPC1881" s="1"/>
      <c r="TPD1881" s="1"/>
      <c r="TPE1881" s="1"/>
      <c r="TPF1881" s="1"/>
      <c r="TPG1881" s="1"/>
      <c r="TPH1881" s="1"/>
      <c r="TPI1881" s="1"/>
      <c r="TPJ1881" s="1"/>
      <c r="TPK1881" s="1"/>
      <c r="TPL1881" s="1"/>
      <c r="TPM1881" s="1"/>
      <c r="TPN1881" s="1"/>
      <c r="TPO1881" s="1"/>
      <c r="TPP1881" s="1"/>
      <c r="TPQ1881" s="1"/>
      <c r="TPR1881" s="1"/>
      <c r="TPS1881" s="1"/>
      <c r="TPT1881" s="1"/>
      <c r="TPU1881" s="1"/>
      <c r="TPV1881" s="1"/>
      <c r="TPW1881" s="1"/>
      <c r="TPX1881" s="1"/>
      <c r="TPY1881" s="1"/>
      <c r="TPZ1881" s="1"/>
      <c r="TQA1881" s="1"/>
      <c r="TQB1881" s="1"/>
      <c r="TQC1881" s="1"/>
      <c r="TQD1881" s="1"/>
      <c r="TQE1881" s="1"/>
      <c r="TQF1881" s="1"/>
      <c r="TQG1881" s="1"/>
      <c r="TQH1881" s="1"/>
      <c r="TQI1881" s="1"/>
      <c r="TQJ1881" s="1"/>
      <c r="TQK1881" s="1"/>
      <c r="TQL1881" s="1"/>
      <c r="TQM1881" s="1"/>
      <c r="TQN1881" s="1"/>
      <c r="TQO1881" s="1"/>
      <c r="TQP1881" s="1"/>
      <c r="TQQ1881" s="1"/>
      <c r="TQR1881" s="1"/>
      <c r="TQS1881" s="1"/>
      <c r="TQT1881" s="1"/>
      <c r="TQU1881" s="1"/>
      <c r="TQV1881" s="1"/>
      <c r="TQW1881" s="1"/>
      <c r="TQX1881" s="1"/>
      <c r="TQY1881" s="1"/>
      <c r="TQZ1881" s="1"/>
      <c r="TRA1881" s="1"/>
      <c r="TRB1881" s="1"/>
      <c r="TRC1881" s="1"/>
      <c r="TRD1881" s="1"/>
      <c r="TRE1881" s="1"/>
      <c r="TRF1881" s="1"/>
      <c r="TRG1881" s="1"/>
      <c r="TRH1881" s="1"/>
      <c r="TRI1881" s="1"/>
      <c r="TRJ1881" s="1"/>
      <c r="TRK1881" s="1"/>
      <c r="TRL1881" s="1"/>
      <c r="TRM1881" s="1"/>
      <c r="TRN1881" s="1"/>
      <c r="TRO1881" s="1"/>
      <c r="TRP1881" s="1"/>
      <c r="TRQ1881" s="1"/>
      <c r="TRR1881" s="1"/>
      <c r="TRS1881" s="1"/>
      <c r="TRT1881" s="1"/>
      <c r="TRU1881" s="1"/>
      <c r="TRV1881" s="1"/>
      <c r="TRW1881" s="1"/>
      <c r="TRX1881" s="1"/>
      <c r="TRY1881" s="1"/>
      <c r="TRZ1881" s="1"/>
      <c r="TSA1881" s="1"/>
      <c r="TSB1881" s="1"/>
      <c r="TSC1881" s="1"/>
      <c r="TSD1881" s="1"/>
      <c r="TSE1881" s="1"/>
      <c r="TSF1881" s="1"/>
      <c r="TSG1881" s="1"/>
      <c r="TSH1881" s="1"/>
      <c r="TSI1881" s="1"/>
      <c r="TSJ1881" s="1"/>
      <c r="TSK1881" s="1"/>
      <c r="TSL1881" s="1"/>
      <c r="TSM1881" s="1"/>
      <c r="TSN1881" s="1"/>
      <c r="TSO1881" s="1"/>
      <c r="TSP1881" s="1"/>
      <c r="TSQ1881" s="1"/>
      <c r="TSR1881" s="1"/>
      <c r="TSS1881" s="1"/>
      <c r="TST1881" s="1"/>
      <c r="TSU1881" s="1"/>
      <c r="TSV1881" s="1"/>
      <c r="TSW1881" s="1"/>
      <c r="TSX1881" s="1"/>
      <c r="TSY1881" s="1"/>
      <c r="TSZ1881" s="1"/>
      <c r="TTA1881" s="1"/>
      <c r="TTB1881" s="1"/>
      <c r="TTC1881" s="1"/>
      <c r="TTD1881" s="1"/>
      <c r="TTE1881" s="1"/>
      <c r="TTF1881" s="1"/>
      <c r="TTG1881" s="1"/>
      <c r="TTH1881" s="1"/>
      <c r="TTI1881" s="1"/>
      <c r="TTJ1881" s="1"/>
      <c r="TTK1881" s="1"/>
      <c r="TTL1881" s="1"/>
      <c r="TTM1881" s="1"/>
      <c r="TTN1881" s="1"/>
      <c r="TTO1881" s="1"/>
      <c r="TTP1881" s="1"/>
      <c r="TTQ1881" s="1"/>
      <c r="TTR1881" s="1"/>
      <c r="TTS1881" s="1"/>
      <c r="TTT1881" s="1"/>
      <c r="TTU1881" s="1"/>
      <c r="TTV1881" s="1"/>
      <c r="TTW1881" s="1"/>
      <c r="TTX1881" s="1"/>
      <c r="TTY1881" s="1"/>
      <c r="TTZ1881" s="1"/>
      <c r="TUA1881" s="1"/>
      <c r="TUB1881" s="1"/>
      <c r="TUC1881" s="1"/>
      <c r="TUD1881" s="1"/>
      <c r="TUE1881" s="1"/>
      <c r="TUF1881" s="1"/>
      <c r="TUG1881" s="1"/>
      <c r="TUH1881" s="1"/>
      <c r="TUI1881" s="1"/>
      <c r="TUJ1881" s="1"/>
      <c r="TUK1881" s="1"/>
      <c r="TUL1881" s="1"/>
      <c r="TUM1881" s="1"/>
      <c r="TUN1881" s="1"/>
      <c r="TUO1881" s="1"/>
      <c r="TUP1881" s="1"/>
      <c r="TUQ1881" s="1"/>
      <c r="TUR1881" s="1"/>
      <c r="TUS1881" s="1"/>
      <c r="TUT1881" s="1"/>
      <c r="TUU1881" s="1"/>
      <c r="TUV1881" s="1"/>
      <c r="TUW1881" s="1"/>
      <c r="TUX1881" s="1"/>
      <c r="TUY1881" s="1"/>
      <c r="TUZ1881" s="1"/>
      <c r="TVA1881" s="1"/>
      <c r="TVB1881" s="1"/>
      <c r="TVC1881" s="1"/>
      <c r="TVD1881" s="1"/>
      <c r="TVE1881" s="1"/>
      <c r="TVF1881" s="1"/>
      <c r="TVG1881" s="1"/>
      <c r="TVH1881" s="1"/>
      <c r="TVI1881" s="1"/>
      <c r="TVJ1881" s="1"/>
      <c r="TVK1881" s="1"/>
      <c r="TVL1881" s="1"/>
      <c r="TVM1881" s="1"/>
      <c r="TVN1881" s="1"/>
      <c r="TVO1881" s="1"/>
      <c r="TVP1881" s="1"/>
      <c r="TVQ1881" s="1"/>
      <c r="TVR1881" s="1"/>
      <c r="TVS1881" s="1"/>
      <c r="TVT1881" s="1"/>
      <c r="TVU1881" s="1"/>
      <c r="TVV1881" s="1"/>
      <c r="TVW1881" s="1"/>
      <c r="TVX1881" s="1"/>
      <c r="TVY1881" s="1"/>
      <c r="TVZ1881" s="1"/>
      <c r="TWA1881" s="1"/>
      <c r="TWB1881" s="1"/>
      <c r="TWC1881" s="1"/>
      <c r="TWD1881" s="1"/>
      <c r="TWE1881" s="1"/>
      <c r="TWF1881" s="1"/>
      <c r="TWG1881" s="1"/>
      <c r="TWH1881" s="1"/>
      <c r="TWI1881" s="1"/>
      <c r="TWJ1881" s="1"/>
      <c r="TWK1881" s="1"/>
      <c r="TWL1881" s="1"/>
      <c r="TWM1881" s="1"/>
      <c r="TWN1881" s="1"/>
      <c r="TWO1881" s="1"/>
      <c r="TWP1881" s="1"/>
      <c r="TWQ1881" s="1"/>
      <c r="TWR1881" s="1"/>
      <c r="TWS1881" s="1"/>
      <c r="TWT1881" s="1"/>
      <c r="TWU1881" s="1"/>
      <c r="TWV1881" s="1"/>
      <c r="TWW1881" s="1"/>
      <c r="TWX1881" s="1"/>
      <c r="TWY1881" s="1"/>
      <c r="TWZ1881" s="1"/>
      <c r="TXA1881" s="1"/>
      <c r="TXB1881" s="1"/>
      <c r="TXC1881" s="1"/>
      <c r="TXD1881" s="1"/>
      <c r="TXE1881" s="1"/>
      <c r="TXF1881" s="1"/>
      <c r="TXG1881" s="1"/>
      <c r="TXH1881" s="1"/>
      <c r="TXI1881" s="1"/>
      <c r="TXJ1881" s="1"/>
      <c r="TXK1881" s="1"/>
      <c r="TXL1881" s="1"/>
      <c r="TXM1881" s="1"/>
      <c r="TXN1881" s="1"/>
      <c r="TXO1881" s="1"/>
      <c r="TXP1881" s="1"/>
      <c r="TXQ1881" s="1"/>
      <c r="TXR1881" s="1"/>
      <c r="TXS1881" s="1"/>
      <c r="TXT1881" s="1"/>
      <c r="TXU1881" s="1"/>
      <c r="TXV1881" s="1"/>
      <c r="TXW1881" s="1"/>
      <c r="TXX1881" s="1"/>
      <c r="TXY1881" s="1"/>
      <c r="TXZ1881" s="1"/>
      <c r="TYA1881" s="1"/>
      <c r="TYB1881" s="1"/>
      <c r="TYC1881" s="1"/>
      <c r="TYD1881" s="1"/>
      <c r="TYE1881" s="1"/>
      <c r="TYF1881" s="1"/>
      <c r="TYG1881" s="1"/>
      <c r="TYH1881" s="1"/>
      <c r="TYI1881" s="1"/>
      <c r="TYJ1881" s="1"/>
      <c r="TYK1881" s="1"/>
      <c r="TYL1881" s="1"/>
      <c r="TYM1881" s="1"/>
      <c r="TYN1881" s="1"/>
      <c r="TYO1881" s="1"/>
      <c r="TYP1881" s="1"/>
      <c r="TYQ1881" s="1"/>
      <c r="TYR1881" s="1"/>
      <c r="TYS1881" s="1"/>
      <c r="TYT1881" s="1"/>
      <c r="TYU1881" s="1"/>
      <c r="TYV1881" s="1"/>
      <c r="TYW1881" s="1"/>
      <c r="TYX1881" s="1"/>
      <c r="TYY1881" s="1"/>
      <c r="TYZ1881" s="1"/>
      <c r="TZA1881" s="1"/>
      <c r="TZB1881" s="1"/>
      <c r="TZC1881" s="1"/>
      <c r="TZD1881" s="1"/>
      <c r="TZE1881" s="1"/>
      <c r="TZF1881" s="1"/>
      <c r="TZG1881" s="1"/>
      <c r="TZH1881" s="1"/>
      <c r="TZI1881" s="1"/>
      <c r="TZJ1881" s="1"/>
      <c r="TZK1881" s="1"/>
      <c r="TZL1881" s="1"/>
      <c r="TZM1881" s="1"/>
      <c r="TZN1881" s="1"/>
      <c r="TZO1881" s="1"/>
      <c r="TZP1881" s="1"/>
      <c r="TZQ1881" s="1"/>
      <c r="TZR1881" s="1"/>
      <c r="TZS1881" s="1"/>
      <c r="TZT1881" s="1"/>
      <c r="TZU1881" s="1"/>
      <c r="TZV1881" s="1"/>
      <c r="TZW1881" s="1"/>
      <c r="TZX1881" s="1"/>
      <c r="TZY1881" s="1"/>
      <c r="TZZ1881" s="1"/>
      <c r="UAA1881" s="1"/>
      <c r="UAB1881" s="1"/>
      <c r="UAC1881" s="1"/>
      <c r="UAD1881" s="1"/>
      <c r="UAE1881" s="1"/>
      <c r="UAF1881" s="1"/>
      <c r="UAG1881" s="1"/>
      <c r="UAH1881" s="1"/>
      <c r="UAI1881" s="1"/>
      <c r="UAJ1881" s="1"/>
      <c r="UAK1881" s="1"/>
      <c r="UAL1881" s="1"/>
      <c r="UAM1881" s="1"/>
      <c r="UAN1881" s="1"/>
      <c r="UAO1881" s="1"/>
      <c r="UAP1881" s="1"/>
      <c r="UAQ1881" s="1"/>
      <c r="UAR1881" s="1"/>
      <c r="UAS1881" s="1"/>
      <c r="UAT1881" s="1"/>
      <c r="UAU1881" s="1"/>
      <c r="UAV1881" s="1"/>
      <c r="UAW1881" s="1"/>
      <c r="UAX1881" s="1"/>
      <c r="UAY1881" s="1"/>
      <c r="UAZ1881" s="1"/>
      <c r="UBA1881" s="1"/>
      <c r="UBB1881" s="1"/>
      <c r="UBC1881" s="1"/>
      <c r="UBD1881" s="1"/>
      <c r="UBE1881" s="1"/>
      <c r="UBF1881" s="1"/>
      <c r="UBG1881" s="1"/>
      <c r="UBH1881" s="1"/>
      <c r="UBI1881" s="1"/>
      <c r="UBJ1881" s="1"/>
      <c r="UBK1881" s="1"/>
      <c r="UBL1881" s="1"/>
      <c r="UBM1881" s="1"/>
      <c r="UBN1881" s="1"/>
      <c r="UBO1881" s="1"/>
      <c r="UBP1881" s="1"/>
      <c r="UBQ1881" s="1"/>
      <c r="UBR1881" s="1"/>
      <c r="UBS1881" s="1"/>
      <c r="UBT1881" s="1"/>
      <c r="UBU1881" s="1"/>
      <c r="UBV1881" s="1"/>
      <c r="UBW1881" s="1"/>
      <c r="UBX1881" s="1"/>
      <c r="UBY1881" s="1"/>
      <c r="UBZ1881" s="1"/>
      <c r="UCA1881" s="1"/>
      <c r="UCB1881" s="1"/>
      <c r="UCC1881" s="1"/>
      <c r="UCD1881" s="1"/>
      <c r="UCE1881" s="1"/>
      <c r="UCF1881" s="1"/>
      <c r="UCG1881" s="1"/>
      <c r="UCH1881" s="1"/>
      <c r="UCI1881" s="1"/>
      <c r="UCJ1881" s="1"/>
      <c r="UCK1881" s="1"/>
      <c r="UCL1881" s="1"/>
      <c r="UCM1881" s="1"/>
      <c r="UCN1881" s="1"/>
      <c r="UCO1881" s="1"/>
      <c r="UCP1881" s="1"/>
      <c r="UCQ1881" s="1"/>
      <c r="UCR1881" s="1"/>
      <c r="UCS1881" s="1"/>
      <c r="UCT1881" s="1"/>
      <c r="UCU1881" s="1"/>
      <c r="UCV1881" s="1"/>
      <c r="UCW1881" s="1"/>
      <c r="UCX1881" s="1"/>
      <c r="UCY1881" s="1"/>
      <c r="UCZ1881" s="1"/>
      <c r="UDA1881" s="1"/>
      <c r="UDB1881" s="1"/>
      <c r="UDC1881" s="1"/>
      <c r="UDD1881" s="1"/>
      <c r="UDE1881" s="1"/>
      <c r="UDF1881" s="1"/>
      <c r="UDG1881" s="1"/>
      <c r="UDH1881" s="1"/>
      <c r="UDI1881" s="1"/>
      <c r="UDJ1881" s="1"/>
      <c r="UDK1881" s="1"/>
      <c r="UDL1881" s="1"/>
      <c r="UDM1881" s="1"/>
      <c r="UDN1881" s="1"/>
      <c r="UDO1881" s="1"/>
      <c r="UDP1881" s="1"/>
      <c r="UDQ1881" s="1"/>
      <c r="UDR1881" s="1"/>
      <c r="UDS1881" s="1"/>
      <c r="UDT1881" s="1"/>
      <c r="UDU1881" s="1"/>
      <c r="UDV1881" s="1"/>
      <c r="UDW1881" s="1"/>
      <c r="UDX1881" s="1"/>
      <c r="UDY1881" s="1"/>
      <c r="UDZ1881" s="1"/>
      <c r="UEA1881" s="1"/>
      <c r="UEB1881" s="1"/>
      <c r="UEC1881" s="1"/>
      <c r="UED1881" s="1"/>
      <c r="UEE1881" s="1"/>
      <c r="UEF1881" s="1"/>
      <c r="UEG1881" s="1"/>
      <c r="UEH1881" s="1"/>
      <c r="UEI1881" s="1"/>
      <c r="UEJ1881" s="1"/>
      <c r="UEK1881" s="1"/>
      <c r="UEL1881" s="1"/>
      <c r="UEM1881" s="1"/>
      <c r="UEN1881" s="1"/>
      <c r="UEO1881" s="1"/>
      <c r="UEP1881" s="1"/>
      <c r="UEQ1881" s="1"/>
      <c r="UER1881" s="1"/>
      <c r="UES1881" s="1"/>
      <c r="UET1881" s="1"/>
      <c r="UEU1881" s="1"/>
      <c r="UEV1881" s="1"/>
      <c r="UEW1881" s="1"/>
      <c r="UEX1881" s="1"/>
      <c r="UEY1881" s="1"/>
      <c r="UEZ1881" s="1"/>
      <c r="UFA1881" s="1"/>
      <c r="UFB1881" s="1"/>
      <c r="UFC1881" s="1"/>
      <c r="UFD1881" s="1"/>
      <c r="UFE1881" s="1"/>
      <c r="UFF1881" s="1"/>
      <c r="UFG1881" s="1"/>
      <c r="UFH1881" s="1"/>
      <c r="UFI1881" s="1"/>
      <c r="UFJ1881" s="1"/>
      <c r="UFK1881" s="1"/>
      <c r="UFL1881" s="1"/>
      <c r="UFM1881" s="1"/>
      <c r="UFN1881" s="1"/>
      <c r="UFO1881" s="1"/>
      <c r="UFP1881" s="1"/>
      <c r="UFQ1881" s="1"/>
      <c r="UFR1881" s="1"/>
      <c r="UFS1881" s="1"/>
      <c r="UFT1881" s="1"/>
      <c r="UFU1881" s="1"/>
      <c r="UFV1881" s="1"/>
      <c r="UFW1881" s="1"/>
      <c r="UFX1881" s="1"/>
      <c r="UFY1881" s="1"/>
      <c r="UFZ1881" s="1"/>
      <c r="UGA1881" s="1"/>
      <c r="UGB1881" s="1"/>
      <c r="UGC1881" s="1"/>
      <c r="UGD1881" s="1"/>
      <c r="UGE1881" s="1"/>
      <c r="UGF1881" s="1"/>
      <c r="UGG1881" s="1"/>
      <c r="UGH1881" s="1"/>
      <c r="UGI1881" s="1"/>
      <c r="UGJ1881" s="1"/>
      <c r="UGK1881" s="1"/>
      <c r="UGL1881" s="1"/>
      <c r="UGM1881" s="1"/>
      <c r="UGN1881" s="1"/>
      <c r="UGO1881" s="1"/>
      <c r="UGP1881" s="1"/>
      <c r="UGQ1881" s="1"/>
      <c r="UGR1881" s="1"/>
      <c r="UGS1881" s="1"/>
      <c r="UGT1881" s="1"/>
      <c r="UGU1881" s="1"/>
      <c r="UGV1881" s="1"/>
      <c r="UGW1881" s="1"/>
      <c r="UGX1881" s="1"/>
      <c r="UGY1881" s="1"/>
      <c r="UGZ1881" s="1"/>
      <c r="UHA1881" s="1"/>
      <c r="UHB1881" s="1"/>
      <c r="UHC1881" s="1"/>
      <c r="UHD1881" s="1"/>
      <c r="UHE1881" s="1"/>
      <c r="UHF1881" s="1"/>
      <c r="UHG1881" s="1"/>
      <c r="UHH1881" s="1"/>
      <c r="UHI1881" s="1"/>
      <c r="UHJ1881" s="1"/>
      <c r="UHK1881" s="1"/>
      <c r="UHL1881" s="1"/>
      <c r="UHM1881" s="1"/>
      <c r="UHN1881" s="1"/>
      <c r="UHO1881" s="1"/>
      <c r="UHP1881" s="1"/>
      <c r="UHQ1881" s="1"/>
      <c r="UHR1881" s="1"/>
      <c r="UHS1881" s="1"/>
      <c r="UHT1881" s="1"/>
      <c r="UHU1881" s="1"/>
      <c r="UHV1881" s="1"/>
      <c r="UHW1881" s="1"/>
      <c r="UHX1881" s="1"/>
      <c r="UHY1881" s="1"/>
      <c r="UHZ1881" s="1"/>
      <c r="UIA1881" s="1"/>
      <c r="UIB1881" s="1"/>
      <c r="UIC1881" s="1"/>
      <c r="UID1881" s="1"/>
      <c r="UIE1881" s="1"/>
      <c r="UIF1881" s="1"/>
      <c r="UIG1881" s="1"/>
      <c r="UIH1881" s="1"/>
      <c r="UII1881" s="1"/>
      <c r="UIJ1881" s="1"/>
      <c r="UIK1881" s="1"/>
      <c r="UIL1881" s="1"/>
      <c r="UIM1881" s="1"/>
      <c r="UIN1881" s="1"/>
      <c r="UIO1881" s="1"/>
      <c r="UIP1881" s="1"/>
      <c r="UIQ1881" s="1"/>
      <c r="UIR1881" s="1"/>
      <c r="UIS1881" s="1"/>
      <c r="UIT1881" s="1"/>
      <c r="UIU1881" s="1"/>
      <c r="UIV1881" s="1"/>
      <c r="UIW1881" s="1"/>
      <c r="UIX1881" s="1"/>
      <c r="UIY1881" s="1"/>
      <c r="UIZ1881" s="1"/>
      <c r="UJA1881" s="1"/>
      <c r="UJB1881" s="1"/>
      <c r="UJC1881" s="1"/>
      <c r="UJD1881" s="1"/>
      <c r="UJE1881" s="1"/>
      <c r="UJF1881" s="1"/>
      <c r="UJG1881" s="1"/>
      <c r="UJH1881" s="1"/>
      <c r="UJI1881" s="1"/>
      <c r="UJJ1881" s="1"/>
      <c r="UJK1881" s="1"/>
      <c r="UJL1881" s="1"/>
      <c r="UJM1881" s="1"/>
      <c r="UJN1881" s="1"/>
      <c r="UJO1881" s="1"/>
      <c r="UJP1881" s="1"/>
      <c r="UJQ1881" s="1"/>
      <c r="UJR1881" s="1"/>
      <c r="UJS1881" s="1"/>
      <c r="UJT1881" s="1"/>
      <c r="UJU1881" s="1"/>
      <c r="UJV1881" s="1"/>
      <c r="UJW1881" s="1"/>
      <c r="UJX1881" s="1"/>
      <c r="UJY1881" s="1"/>
      <c r="UJZ1881" s="1"/>
      <c r="UKA1881" s="1"/>
      <c r="UKB1881" s="1"/>
      <c r="UKC1881" s="1"/>
      <c r="UKD1881" s="1"/>
      <c r="UKE1881" s="1"/>
      <c r="UKF1881" s="1"/>
      <c r="UKG1881" s="1"/>
      <c r="UKH1881" s="1"/>
      <c r="UKI1881" s="1"/>
      <c r="UKJ1881" s="1"/>
      <c r="UKK1881" s="1"/>
      <c r="UKL1881" s="1"/>
      <c r="UKM1881" s="1"/>
      <c r="UKN1881" s="1"/>
      <c r="UKO1881" s="1"/>
      <c r="UKP1881" s="1"/>
      <c r="UKQ1881" s="1"/>
      <c r="UKR1881" s="1"/>
      <c r="UKS1881" s="1"/>
      <c r="UKT1881" s="1"/>
      <c r="UKU1881" s="1"/>
      <c r="UKV1881" s="1"/>
      <c r="UKW1881" s="1"/>
      <c r="UKX1881" s="1"/>
      <c r="UKY1881" s="1"/>
      <c r="UKZ1881" s="1"/>
      <c r="ULA1881" s="1"/>
      <c r="ULB1881" s="1"/>
      <c r="ULC1881" s="1"/>
      <c r="ULD1881" s="1"/>
      <c r="ULE1881" s="1"/>
      <c r="ULF1881" s="1"/>
      <c r="ULG1881" s="1"/>
      <c r="ULH1881" s="1"/>
      <c r="ULI1881" s="1"/>
      <c r="ULJ1881" s="1"/>
      <c r="ULK1881" s="1"/>
      <c r="ULL1881" s="1"/>
      <c r="ULM1881" s="1"/>
      <c r="ULN1881" s="1"/>
      <c r="ULO1881" s="1"/>
      <c r="ULP1881" s="1"/>
      <c r="ULQ1881" s="1"/>
      <c r="ULR1881" s="1"/>
      <c r="ULS1881" s="1"/>
      <c r="ULT1881" s="1"/>
      <c r="ULU1881" s="1"/>
      <c r="ULV1881" s="1"/>
      <c r="ULW1881" s="1"/>
      <c r="ULX1881" s="1"/>
      <c r="ULY1881" s="1"/>
      <c r="ULZ1881" s="1"/>
      <c r="UMA1881" s="1"/>
      <c r="UMB1881" s="1"/>
      <c r="UMC1881" s="1"/>
      <c r="UMD1881" s="1"/>
      <c r="UME1881" s="1"/>
      <c r="UMF1881" s="1"/>
      <c r="UMG1881" s="1"/>
      <c r="UMH1881" s="1"/>
      <c r="UMI1881" s="1"/>
      <c r="UMJ1881" s="1"/>
      <c r="UMK1881" s="1"/>
      <c r="UML1881" s="1"/>
      <c r="UMM1881" s="1"/>
      <c r="UMN1881" s="1"/>
      <c r="UMO1881" s="1"/>
      <c r="UMP1881" s="1"/>
      <c r="UMQ1881" s="1"/>
      <c r="UMR1881" s="1"/>
      <c r="UMS1881" s="1"/>
      <c r="UMT1881" s="1"/>
      <c r="UMU1881" s="1"/>
      <c r="UMV1881" s="1"/>
      <c r="UMW1881" s="1"/>
      <c r="UMX1881" s="1"/>
      <c r="UMY1881" s="1"/>
      <c r="UMZ1881" s="1"/>
      <c r="UNA1881" s="1"/>
      <c r="UNB1881" s="1"/>
      <c r="UNC1881" s="1"/>
      <c r="UND1881" s="1"/>
      <c r="UNE1881" s="1"/>
      <c r="UNF1881" s="1"/>
      <c r="UNG1881" s="1"/>
      <c r="UNH1881" s="1"/>
      <c r="UNI1881" s="1"/>
      <c r="UNJ1881" s="1"/>
      <c r="UNK1881" s="1"/>
      <c r="UNL1881" s="1"/>
      <c r="UNM1881" s="1"/>
      <c r="UNN1881" s="1"/>
      <c r="UNO1881" s="1"/>
      <c r="UNP1881" s="1"/>
      <c r="UNQ1881" s="1"/>
      <c r="UNR1881" s="1"/>
      <c r="UNS1881" s="1"/>
      <c r="UNT1881" s="1"/>
      <c r="UNU1881" s="1"/>
      <c r="UNV1881" s="1"/>
      <c r="UNW1881" s="1"/>
      <c r="UNX1881" s="1"/>
      <c r="UNY1881" s="1"/>
      <c r="UNZ1881" s="1"/>
      <c r="UOA1881" s="1"/>
      <c r="UOB1881" s="1"/>
      <c r="UOC1881" s="1"/>
      <c r="UOD1881" s="1"/>
      <c r="UOE1881" s="1"/>
      <c r="UOF1881" s="1"/>
      <c r="UOG1881" s="1"/>
      <c r="UOH1881" s="1"/>
      <c r="UOI1881" s="1"/>
      <c r="UOJ1881" s="1"/>
      <c r="UOK1881" s="1"/>
      <c r="UOL1881" s="1"/>
      <c r="UOM1881" s="1"/>
      <c r="UON1881" s="1"/>
      <c r="UOO1881" s="1"/>
      <c r="UOP1881" s="1"/>
      <c r="UOQ1881" s="1"/>
      <c r="UOR1881" s="1"/>
      <c r="UOS1881" s="1"/>
      <c r="UOT1881" s="1"/>
      <c r="UOU1881" s="1"/>
      <c r="UOV1881" s="1"/>
      <c r="UOW1881" s="1"/>
      <c r="UOX1881" s="1"/>
      <c r="UOY1881" s="1"/>
      <c r="UOZ1881" s="1"/>
      <c r="UPA1881" s="1"/>
      <c r="UPB1881" s="1"/>
      <c r="UPC1881" s="1"/>
      <c r="UPD1881" s="1"/>
      <c r="UPE1881" s="1"/>
      <c r="UPF1881" s="1"/>
      <c r="UPG1881" s="1"/>
      <c r="UPH1881" s="1"/>
      <c r="UPI1881" s="1"/>
      <c r="UPJ1881" s="1"/>
      <c r="UPK1881" s="1"/>
      <c r="UPL1881" s="1"/>
      <c r="UPM1881" s="1"/>
      <c r="UPN1881" s="1"/>
      <c r="UPO1881" s="1"/>
      <c r="UPP1881" s="1"/>
      <c r="UPQ1881" s="1"/>
      <c r="UPR1881" s="1"/>
      <c r="UPS1881" s="1"/>
      <c r="UPT1881" s="1"/>
      <c r="UPU1881" s="1"/>
      <c r="UPV1881" s="1"/>
      <c r="UPW1881" s="1"/>
      <c r="UPX1881" s="1"/>
      <c r="UPY1881" s="1"/>
      <c r="UPZ1881" s="1"/>
      <c r="UQA1881" s="1"/>
      <c r="UQB1881" s="1"/>
      <c r="UQC1881" s="1"/>
      <c r="UQD1881" s="1"/>
      <c r="UQE1881" s="1"/>
      <c r="UQF1881" s="1"/>
      <c r="UQG1881" s="1"/>
      <c r="UQH1881" s="1"/>
      <c r="UQI1881" s="1"/>
      <c r="UQJ1881" s="1"/>
      <c r="UQK1881" s="1"/>
      <c r="UQL1881" s="1"/>
      <c r="UQM1881" s="1"/>
      <c r="UQN1881" s="1"/>
      <c r="UQO1881" s="1"/>
      <c r="UQP1881" s="1"/>
      <c r="UQQ1881" s="1"/>
      <c r="UQR1881" s="1"/>
      <c r="UQS1881" s="1"/>
      <c r="UQT1881" s="1"/>
      <c r="UQU1881" s="1"/>
      <c r="UQV1881" s="1"/>
      <c r="UQW1881" s="1"/>
      <c r="UQX1881" s="1"/>
      <c r="UQY1881" s="1"/>
      <c r="UQZ1881" s="1"/>
      <c r="URA1881" s="1"/>
      <c r="URB1881" s="1"/>
      <c r="URC1881" s="1"/>
      <c r="URD1881" s="1"/>
      <c r="URE1881" s="1"/>
      <c r="URF1881" s="1"/>
      <c r="URG1881" s="1"/>
      <c r="URH1881" s="1"/>
      <c r="URI1881" s="1"/>
      <c r="URJ1881" s="1"/>
      <c r="URK1881" s="1"/>
      <c r="URL1881" s="1"/>
      <c r="URM1881" s="1"/>
      <c r="URN1881" s="1"/>
      <c r="URO1881" s="1"/>
      <c r="URP1881" s="1"/>
      <c r="URQ1881" s="1"/>
      <c r="URR1881" s="1"/>
      <c r="URS1881" s="1"/>
      <c r="URT1881" s="1"/>
      <c r="URU1881" s="1"/>
      <c r="URV1881" s="1"/>
      <c r="URW1881" s="1"/>
      <c r="URX1881" s="1"/>
      <c r="URY1881" s="1"/>
      <c r="URZ1881" s="1"/>
      <c r="USA1881" s="1"/>
      <c r="USB1881" s="1"/>
      <c r="USC1881" s="1"/>
      <c r="USD1881" s="1"/>
      <c r="USE1881" s="1"/>
      <c r="USF1881" s="1"/>
      <c r="USG1881" s="1"/>
      <c r="USH1881" s="1"/>
      <c r="USI1881" s="1"/>
      <c r="USJ1881" s="1"/>
      <c r="USK1881" s="1"/>
      <c r="USL1881" s="1"/>
      <c r="USM1881" s="1"/>
      <c r="USN1881" s="1"/>
      <c r="USO1881" s="1"/>
      <c r="USP1881" s="1"/>
      <c r="USQ1881" s="1"/>
      <c r="USR1881" s="1"/>
      <c r="USS1881" s="1"/>
      <c r="UST1881" s="1"/>
      <c r="USU1881" s="1"/>
      <c r="USV1881" s="1"/>
      <c r="USW1881" s="1"/>
      <c r="USX1881" s="1"/>
      <c r="USY1881" s="1"/>
      <c r="USZ1881" s="1"/>
      <c r="UTA1881" s="1"/>
      <c r="UTB1881" s="1"/>
      <c r="UTC1881" s="1"/>
      <c r="UTD1881" s="1"/>
      <c r="UTE1881" s="1"/>
      <c r="UTF1881" s="1"/>
      <c r="UTG1881" s="1"/>
      <c r="UTH1881" s="1"/>
      <c r="UTI1881" s="1"/>
      <c r="UTJ1881" s="1"/>
      <c r="UTK1881" s="1"/>
      <c r="UTL1881" s="1"/>
      <c r="UTM1881" s="1"/>
      <c r="UTN1881" s="1"/>
      <c r="UTO1881" s="1"/>
      <c r="UTP1881" s="1"/>
      <c r="UTQ1881" s="1"/>
      <c r="UTR1881" s="1"/>
      <c r="UTS1881" s="1"/>
      <c r="UTT1881" s="1"/>
      <c r="UTU1881" s="1"/>
      <c r="UTV1881" s="1"/>
      <c r="UTW1881" s="1"/>
      <c r="UTX1881" s="1"/>
      <c r="UTY1881" s="1"/>
      <c r="UTZ1881" s="1"/>
      <c r="UUA1881" s="1"/>
      <c r="UUB1881" s="1"/>
      <c r="UUC1881" s="1"/>
      <c r="UUD1881" s="1"/>
      <c r="UUE1881" s="1"/>
      <c r="UUF1881" s="1"/>
      <c r="UUG1881" s="1"/>
      <c r="UUH1881" s="1"/>
      <c r="UUI1881" s="1"/>
      <c r="UUJ1881" s="1"/>
      <c r="UUK1881" s="1"/>
      <c r="UUL1881" s="1"/>
      <c r="UUM1881" s="1"/>
      <c r="UUN1881" s="1"/>
      <c r="UUO1881" s="1"/>
      <c r="UUP1881" s="1"/>
      <c r="UUQ1881" s="1"/>
      <c r="UUR1881" s="1"/>
      <c r="UUS1881" s="1"/>
      <c r="UUT1881" s="1"/>
      <c r="UUU1881" s="1"/>
      <c r="UUV1881" s="1"/>
      <c r="UUW1881" s="1"/>
      <c r="UUX1881" s="1"/>
      <c r="UUY1881" s="1"/>
      <c r="UUZ1881" s="1"/>
      <c r="UVA1881" s="1"/>
      <c r="UVB1881" s="1"/>
      <c r="UVC1881" s="1"/>
      <c r="UVD1881" s="1"/>
      <c r="UVE1881" s="1"/>
      <c r="UVF1881" s="1"/>
      <c r="UVG1881" s="1"/>
      <c r="UVH1881" s="1"/>
      <c r="UVI1881" s="1"/>
      <c r="UVJ1881" s="1"/>
      <c r="UVK1881" s="1"/>
      <c r="UVL1881" s="1"/>
      <c r="UVM1881" s="1"/>
      <c r="UVN1881" s="1"/>
      <c r="UVO1881" s="1"/>
      <c r="UVP1881" s="1"/>
      <c r="UVQ1881" s="1"/>
      <c r="UVR1881" s="1"/>
      <c r="UVS1881" s="1"/>
      <c r="UVT1881" s="1"/>
      <c r="UVU1881" s="1"/>
      <c r="UVV1881" s="1"/>
      <c r="UVW1881" s="1"/>
      <c r="UVX1881" s="1"/>
      <c r="UVY1881" s="1"/>
      <c r="UVZ1881" s="1"/>
      <c r="UWA1881" s="1"/>
      <c r="UWB1881" s="1"/>
      <c r="UWC1881" s="1"/>
      <c r="UWD1881" s="1"/>
      <c r="UWE1881" s="1"/>
      <c r="UWF1881" s="1"/>
      <c r="UWG1881" s="1"/>
      <c r="UWH1881" s="1"/>
      <c r="UWI1881" s="1"/>
      <c r="UWJ1881" s="1"/>
      <c r="UWK1881" s="1"/>
      <c r="UWL1881" s="1"/>
      <c r="UWM1881" s="1"/>
      <c r="UWN1881" s="1"/>
      <c r="UWO1881" s="1"/>
      <c r="UWP1881" s="1"/>
      <c r="UWQ1881" s="1"/>
      <c r="UWR1881" s="1"/>
      <c r="UWS1881" s="1"/>
      <c r="UWT1881" s="1"/>
      <c r="UWU1881" s="1"/>
      <c r="UWV1881" s="1"/>
      <c r="UWW1881" s="1"/>
      <c r="UWX1881" s="1"/>
      <c r="UWY1881" s="1"/>
      <c r="UWZ1881" s="1"/>
      <c r="UXA1881" s="1"/>
      <c r="UXB1881" s="1"/>
      <c r="UXC1881" s="1"/>
      <c r="UXD1881" s="1"/>
      <c r="UXE1881" s="1"/>
      <c r="UXF1881" s="1"/>
      <c r="UXG1881" s="1"/>
      <c r="UXH1881" s="1"/>
      <c r="UXI1881" s="1"/>
      <c r="UXJ1881" s="1"/>
      <c r="UXK1881" s="1"/>
      <c r="UXL1881" s="1"/>
      <c r="UXM1881" s="1"/>
      <c r="UXN1881" s="1"/>
      <c r="UXO1881" s="1"/>
      <c r="UXP1881" s="1"/>
      <c r="UXQ1881" s="1"/>
      <c r="UXR1881" s="1"/>
      <c r="UXS1881" s="1"/>
      <c r="UXT1881" s="1"/>
      <c r="UXU1881" s="1"/>
      <c r="UXV1881" s="1"/>
      <c r="UXW1881" s="1"/>
      <c r="UXX1881" s="1"/>
      <c r="UXY1881" s="1"/>
      <c r="UXZ1881" s="1"/>
      <c r="UYA1881" s="1"/>
      <c r="UYB1881" s="1"/>
      <c r="UYC1881" s="1"/>
      <c r="UYD1881" s="1"/>
      <c r="UYE1881" s="1"/>
      <c r="UYF1881" s="1"/>
      <c r="UYG1881" s="1"/>
      <c r="UYH1881" s="1"/>
      <c r="UYI1881" s="1"/>
      <c r="UYJ1881" s="1"/>
      <c r="UYK1881" s="1"/>
      <c r="UYL1881" s="1"/>
      <c r="UYM1881" s="1"/>
      <c r="UYN1881" s="1"/>
      <c r="UYO1881" s="1"/>
      <c r="UYP1881" s="1"/>
      <c r="UYQ1881" s="1"/>
      <c r="UYR1881" s="1"/>
      <c r="UYS1881" s="1"/>
      <c r="UYT1881" s="1"/>
      <c r="UYU1881" s="1"/>
      <c r="UYV1881" s="1"/>
      <c r="UYW1881" s="1"/>
      <c r="UYX1881" s="1"/>
      <c r="UYY1881" s="1"/>
      <c r="UYZ1881" s="1"/>
      <c r="UZA1881" s="1"/>
      <c r="UZB1881" s="1"/>
      <c r="UZC1881" s="1"/>
      <c r="UZD1881" s="1"/>
      <c r="UZE1881" s="1"/>
      <c r="UZF1881" s="1"/>
      <c r="UZG1881" s="1"/>
      <c r="UZH1881" s="1"/>
      <c r="UZI1881" s="1"/>
      <c r="UZJ1881" s="1"/>
      <c r="UZK1881" s="1"/>
      <c r="UZL1881" s="1"/>
      <c r="UZM1881" s="1"/>
      <c r="UZN1881" s="1"/>
      <c r="UZO1881" s="1"/>
      <c r="UZP1881" s="1"/>
      <c r="UZQ1881" s="1"/>
      <c r="UZR1881" s="1"/>
      <c r="UZS1881" s="1"/>
      <c r="UZT1881" s="1"/>
      <c r="UZU1881" s="1"/>
      <c r="UZV1881" s="1"/>
      <c r="UZW1881" s="1"/>
      <c r="UZX1881" s="1"/>
      <c r="UZY1881" s="1"/>
      <c r="UZZ1881" s="1"/>
      <c r="VAA1881" s="1"/>
      <c r="VAB1881" s="1"/>
      <c r="VAC1881" s="1"/>
      <c r="VAD1881" s="1"/>
      <c r="VAE1881" s="1"/>
      <c r="VAF1881" s="1"/>
      <c r="VAG1881" s="1"/>
      <c r="VAH1881" s="1"/>
      <c r="VAI1881" s="1"/>
      <c r="VAJ1881" s="1"/>
      <c r="VAK1881" s="1"/>
      <c r="VAL1881" s="1"/>
      <c r="VAM1881" s="1"/>
      <c r="VAN1881" s="1"/>
      <c r="VAO1881" s="1"/>
      <c r="VAP1881" s="1"/>
      <c r="VAQ1881" s="1"/>
      <c r="VAR1881" s="1"/>
      <c r="VAS1881" s="1"/>
      <c r="VAT1881" s="1"/>
      <c r="VAU1881" s="1"/>
      <c r="VAV1881" s="1"/>
      <c r="VAW1881" s="1"/>
      <c r="VAX1881" s="1"/>
      <c r="VAY1881" s="1"/>
      <c r="VAZ1881" s="1"/>
      <c r="VBA1881" s="1"/>
      <c r="VBB1881" s="1"/>
      <c r="VBC1881" s="1"/>
      <c r="VBD1881" s="1"/>
      <c r="VBE1881" s="1"/>
      <c r="VBF1881" s="1"/>
      <c r="VBG1881" s="1"/>
      <c r="VBH1881" s="1"/>
      <c r="VBI1881" s="1"/>
      <c r="VBJ1881" s="1"/>
      <c r="VBK1881" s="1"/>
      <c r="VBL1881" s="1"/>
      <c r="VBM1881" s="1"/>
      <c r="VBN1881" s="1"/>
      <c r="VBO1881" s="1"/>
      <c r="VBP1881" s="1"/>
      <c r="VBQ1881" s="1"/>
      <c r="VBR1881" s="1"/>
      <c r="VBS1881" s="1"/>
      <c r="VBT1881" s="1"/>
      <c r="VBU1881" s="1"/>
      <c r="VBV1881" s="1"/>
      <c r="VBW1881" s="1"/>
      <c r="VBX1881" s="1"/>
      <c r="VBY1881" s="1"/>
      <c r="VBZ1881" s="1"/>
      <c r="VCA1881" s="1"/>
      <c r="VCB1881" s="1"/>
      <c r="VCC1881" s="1"/>
      <c r="VCD1881" s="1"/>
      <c r="VCE1881" s="1"/>
      <c r="VCF1881" s="1"/>
      <c r="VCG1881" s="1"/>
      <c r="VCH1881" s="1"/>
      <c r="VCI1881" s="1"/>
      <c r="VCJ1881" s="1"/>
      <c r="VCK1881" s="1"/>
      <c r="VCL1881" s="1"/>
      <c r="VCM1881" s="1"/>
      <c r="VCN1881" s="1"/>
      <c r="VCO1881" s="1"/>
      <c r="VCP1881" s="1"/>
      <c r="VCQ1881" s="1"/>
      <c r="VCR1881" s="1"/>
      <c r="VCS1881" s="1"/>
      <c r="VCT1881" s="1"/>
      <c r="VCU1881" s="1"/>
      <c r="VCV1881" s="1"/>
      <c r="VCW1881" s="1"/>
      <c r="VCX1881" s="1"/>
      <c r="VCY1881" s="1"/>
      <c r="VCZ1881" s="1"/>
      <c r="VDA1881" s="1"/>
      <c r="VDB1881" s="1"/>
      <c r="VDC1881" s="1"/>
      <c r="VDD1881" s="1"/>
      <c r="VDE1881" s="1"/>
      <c r="VDF1881" s="1"/>
      <c r="VDG1881" s="1"/>
      <c r="VDH1881" s="1"/>
      <c r="VDI1881" s="1"/>
      <c r="VDJ1881" s="1"/>
      <c r="VDK1881" s="1"/>
      <c r="VDL1881" s="1"/>
      <c r="VDM1881" s="1"/>
      <c r="VDN1881" s="1"/>
      <c r="VDO1881" s="1"/>
      <c r="VDP1881" s="1"/>
      <c r="VDQ1881" s="1"/>
      <c r="VDR1881" s="1"/>
      <c r="VDS1881" s="1"/>
      <c r="VDT1881" s="1"/>
      <c r="VDU1881" s="1"/>
      <c r="VDV1881" s="1"/>
      <c r="VDW1881" s="1"/>
      <c r="VDX1881" s="1"/>
      <c r="VDY1881" s="1"/>
      <c r="VDZ1881" s="1"/>
      <c r="VEA1881" s="1"/>
      <c r="VEB1881" s="1"/>
      <c r="VEC1881" s="1"/>
      <c r="VED1881" s="1"/>
      <c r="VEE1881" s="1"/>
      <c r="VEF1881" s="1"/>
      <c r="VEG1881" s="1"/>
      <c r="VEH1881" s="1"/>
      <c r="VEI1881" s="1"/>
      <c r="VEJ1881" s="1"/>
      <c r="VEK1881" s="1"/>
      <c r="VEL1881" s="1"/>
      <c r="VEM1881" s="1"/>
      <c r="VEN1881" s="1"/>
      <c r="VEO1881" s="1"/>
      <c r="VEP1881" s="1"/>
      <c r="VEQ1881" s="1"/>
      <c r="VER1881" s="1"/>
      <c r="VES1881" s="1"/>
      <c r="VET1881" s="1"/>
      <c r="VEU1881" s="1"/>
      <c r="VEV1881" s="1"/>
      <c r="VEW1881" s="1"/>
      <c r="VEX1881" s="1"/>
      <c r="VEY1881" s="1"/>
      <c r="VEZ1881" s="1"/>
      <c r="VFA1881" s="1"/>
      <c r="VFB1881" s="1"/>
      <c r="VFC1881" s="1"/>
      <c r="VFD1881" s="1"/>
      <c r="VFE1881" s="1"/>
      <c r="VFF1881" s="1"/>
      <c r="VFG1881" s="1"/>
      <c r="VFH1881" s="1"/>
      <c r="VFI1881" s="1"/>
      <c r="VFJ1881" s="1"/>
      <c r="VFK1881" s="1"/>
      <c r="VFL1881" s="1"/>
      <c r="VFM1881" s="1"/>
      <c r="VFN1881" s="1"/>
      <c r="VFO1881" s="1"/>
      <c r="VFP1881" s="1"/>
      <c r="VFQ1881" s="1"/>
      <c r="VFR1881" s="1"/>
      <c r="VFS1881" s="1"/>
      <c r="VFT1881" s="1"/>
      <c r="VFU1881" s="1"/>
      <c r="VFV1881" s="1"/>
      <c r="VFW1881" s="1"/>
      <c r="VFX1881" s="1"/>
      <c r="VFY1881" s="1"/>
      <c r="VFZ1881" s="1"/>
      <c r="VGA1881" s="1"/>
      <c r="VGB1881" s="1"/>
      <c r="VGC1881" s="1"/>
      <c r="VGD1881" s="1"/>
      <c r="VGE1881" s="1"/>
      <c r="VGF1881" s="1"/>
      <c r="VGG1881" s="1"/>
      <c r="VGH1881" s="1"/>
      <c r="VGI1881" s="1"/>
      <c r="VGJ1881" s="1"/>
      <c r="VGK1881" s="1"/>
      <c r="VGL1881" s="1"/>
      <c r="VGM1881" s="1"/>
      <c r="VGN1881" s="1"/>
      <c r="VGO1881" s="1"/>
      <c r="VGP1881" s="1"/>
      <c r="VGQ1881" s="1"/>
      <c r="VGR1881" s="1"/>
      <c r="VGS1881" s="1"/>
      <c r="VGT1881" s="1"/>
      <c r="VGU1881" s="1"/>
      <c r="VGV1881" s="1"/>
      <c r="VGW1881" s="1"/>
      <c r="VGX1881" s="1"/>
      <c r="VGY1881" s="1"/>
      <c r="VGZ1881" s="1"/>
      <c r="VHA1881" s="1"/>
      <c r="VHB1881" s="1"/>
      <c r="VHC1881" s="1"/>
      <c r="VHD1881" s="1"/>
      <c r="VHE1881" s="1"/>
      <c r="VHF1881" s="1"/>
      <c r="VHG1881" s="1"/>
      <c r="VHH1881" s="1"/>
      <c r="VHI1881" s="1"/>
      <c r="VHJ1881" s="1"/>
      <c r="VHK1881" s="1"/>
      <c r="VHL1881" s="1"/>
      <c r="VHM1881" s="1"/>
      <c r="VHN1881" s="1"/>
      <c r="VHO1881" s="1"/>
      <c r="VHP1881" s="1"/>
      <c r="VHQ1881" s="1"/>
      <c r="VHR1881" s="1"/>
      <c r="VHS1881" s="1"/>
      <c r="VHT1881" s="1"/>
      <c r="VHU1881" s="1"/>
      <c r="VHV1881" s="1"/>
      <c r="VHW1881" s="1"/>
      <c r="VHX1881" s="1"/>
      <c r="VHY1881" s="1"/>
      <c r="VHZ1881" s="1"/>
      <c r="VIA1881" s="1"/>
      <c r="VIB1881" s="1"/>
      <c r="VIC1881" s="1"/>
      <c r="VID1881" s="1"/>
      <c r="VIE1881" s="1"/>
      <c r="VIF1881" s="1"/>
      <c r="VIG1881" s="1"/>
      <c r="VIH1881" s="1"/>
      <c r="VII1881" s="1"/>
      <c r="VIJ1881" s="1"/>
      <c r="VIK1881" s="1"/>
      <c r="VIL1881" s="1"/>
      <c r="VIM1881" s="1"/>
      <c r="VIN1881" s="1"/>
      <c r="VIO1881" s="1"/>
      <c r="VIP1881" s="1"/>
      <c r="VIQ1881" s="1"/>
      <c r="VIR1881" s="1"/>
      <c r="VIS1881" s="1"/>
      <c r="VIT1881" s="1"/>
      <c r="VIU1881" s="1"/>
      <c r="VIV1881" s="1"/>
      <c r="VIW1881" s="1"/>
      <c r="VIX1881" s="1"/>
      <c r="VIY1881" s="1"/>
      <c r="VIZ1881" s="1"/>
      <c r="VJA1881" s="1"/>
      <c r="VJB1881" s="1"/>
      <c r="VJC1881" s="1"/>
      <c r="VJD1881" s="1"/>
      <c r="VJE1881" s="1"/>
      <c r="VJF1881" s="1"/>
      <c r="VJG1881" s="1"/>
      <c r="VJH1881" s="1"/>
      <c r="VJI1881" s="1"/>
      <c r="VJJ1881" s="1"/>
      <c r="VJK1881" s="1"/>
      <c r="VJL1881" s="1"/>
      <c r="VJM1881" s="1"/>
      <c r="VJN1881" s="1"/>
      <c r="VJO1881" s="1"/>
      <c r="VJP1881" s="1"/>
      <c r="VJQ1881" s="1"/>
      <c r="VJR1881" s="1"/>
      <c r="VJS1881" s="1"/>
      <c r="VJT1881" s="1"/>
      <c r="VJU1881" s="1"/>
      <c r="VJV1881" s="1"/>
      <c r="VJW1881" s="1"/>
      <c r="VJX1881" s="1"/>
      <c r="VJY1881" s="1"/>
      <c r="VJZ1881" s="1"/>
      <c r="VKA1881" s="1"/>
      <c r="VKB1881" s="1"/>
      <c r="VKC1881" s="1"/>
      <c r="VKD1881" s="1"/>
      <c r="VKE1881" s="1"/>
      <c r="VKF1881" s="1"/>
      <c r="VKG1881" s="1"/>
      <c r="VKH1881" s="1"/>
      <c r="VKI1881" s="1"/>
      <c r="VKJ1881" s="1"/>
      <c r="VKK1881" s="1"/>
      <c r="VKL1881" s="1"/>
      <c r="VKM1881" s="1"/>
      <c r="VKN1881" s="1"/>
      <c r="VKO1881" s="1"/>
      <c r="VKP1881" s="1"/>
      <c r="VKQ1881" s="1"/>
      <c r="VKR1881" s="1"/>
      <c r="VKS1881" s="1"/>
      <c r="VKT1881" s="1"/>
      <c r="VKU1881" s="1"/>
      <c r="VKV1881" s="1"/>
      <c r="VKW1881" s="1"/>
      <c r="VKX1881" s="1"/>
      <c r="VKY1881" s="1"/>
      <c r="VKZ1881" s="1"/>
      <c r="VLA1881" s="1"/>
      <c r="VLB1881" s="1"/>
      <c r="VLC1881" s="1"/>
      <c r="VLD1881" s="1"/>
      <c r="VLE1881" s="1"/>
      <c r="VLF1881" s="1"/>
      <c r="VLG1881" s="1"/>
      <c r="VLH1881" s="1"/>
      <c r="VLI1881" s="1"/>
      <c r="VLJ1881" s="1"/>
      <c r="VLK1881" s="1"/>
      <c r="VLL1881" s="1"/>
      <c r="VLM1881" s="1"/>
      <c r="VLN1881" s="1"/>
      <c r="VLO1881" s="1"/>
      <c r="VLP1881" s="1"/>
      <c r="VLQ1881" s="1"/>
      <c r="VLR1881" s="1"/>
      <c r="VLS1881" s="1"/>
      <c r="VLT1881" s="1"/>
      <c r="VLU1881" s="1"/>
      <c r="VLV1881" s="1"/>
      <c r="VLW1881" s="1"/>
      <c r="VLX1881" s="1"/>
      <c r="VLY1881" s="1"/>
      <c r="VLZ1881" s="1"/>
      <c r="VMA1881" s="1"/>
      <c r="VMB1881" s="1"/>
      <c r="VMC1881" s="1"/>
      <c r="VMD1881" s="1"/>
      <c r="VME1881" s="1"/>
      <c r="VMF1881" s="1"/>
      <c r="VMG1881" s="1"/>
      <c r="VMH1881" s="1"/>
      <c r="VMI1881" s="1"/>
      <c r="VMJ1881" s="1"/>
      <c r="VMK1881" s="1"/>
      <c r="VML1881" s="1"/>
      <c r="VMM1881" s="1"/>
      <c r="VMN1881" s="1"/>
      <c r="VMO1881" s="1"/>
      <c r="VMP1881" s="1"/>
      <c r="VMQ1881" s="1"/>
      <c r="VMR1881" s="1"/>
      <c r="VMS1881" s="1"/>
      <c r="VMT1881" s="1"/>
      <c r="VMU1881" s="1"/>
      <c r="VMV1881" s="1"/>
      <c r="VMW1881" s="1"/>
      <c r="VMX1881" s="1"/>
      <c r="VMY1881" s="1"/>
      <c r="VMZ1881" s="1"/>
      <c r="VNA1881" s="1"/>
      <c r="VNB1881" s="1"/>
      <c r="VNC1881" s="1"/>
      <c r="VND1881" s="1"/>
      <c r="VNE1881" s="1"/>
      <c r="VNF1881" s="1"/>
      <c r="VNG1881" s="1"/>
      <c r="VNH1881" s="1"/>
      <c r="VNI1881" s="1"/>
      <c r="VNJ1881" s="1"/>
      <c r="VNK1881" s="1"/>
      <c r="VNL1881" s="1"/>
      <c r="VNM1881" s="1"/>
      <c r="VNN1881" s="1"/>
      <c r="VNO1881" s="1"/>
      <c r="VNP1881" s="1"/>
      <c r="VNQ1881" s="1"/>
      <c r="VNR1881" s="1"/>
      <c r="VNS1881" s="1"/>
      <c r="VNT1881" s="1"/>
      <c r="VNU1881" s="1"/>
      <c r="VNV1881" s="1"/>
      <c r="VNW1881" s="1"/>
      <c r="VNX1881" s="1"/>
      <c r="VNY1881" s="1"/>
      <c r="VNZ1881" s="1"/>
      <c r="VOA1881" s="1"/>
      <c r="VOB1881" s="1"/>
      <c r="VOC1881" s="1"/>
      <c r="VOD1881" s="1"/>
      <c r="VOE1881" s="1"/>
      <c r="VOF1881" s="1"/>
      <c r="VOG1881" s="1"/>
      <c r="VOH1881" s="1"/>
      <c r="VOI1881" s="1"/>
      <c r="VOJ1881" s="1"/>
      <c r="VOK1881" s="1"/>
      <c r="VOL1881" s="1"/>
      <c r="VOM1881" s="1"/>
      <c r="VON1881" s="1"/>
      <c r="VOO1881" s="1"/>
      <c r="VOP1881" s="1"/>
      <c r="VOQ1881" s="1"/>
      <c r="VOR1881" s="1"/>
      <c r="VOS1881" s="1"/>
      <c r="VOT1881" s="1"/>
      <c r="VOU1881" s="1"/>
      <c r="VOV1881" s="1"/>
      <c r="VOW1881" s="1"/>
      <c r="VOX1881" s="1"/>
      <c r="VOY1881" s="1"/>
      <c r="VOZ1881" s="1"/>
      <c r="VPA1881" s="1"/>
      <c r="VPB1881" s="1"/>
      <c r="VPC1881" s="1"/>
      <c r="VPD1881" s="1"/>
      <c r="VPE1881" s="1"/>
      <c r="VPF1881" s="1"/>
      <c r="VPG1881" s="1"/>
      <c r="VPH1881" s="1"/>
      <c r="VPI1881" s="1"/>
      <c r="VPJ1881" s="1"/>
      <c r="VPK1881" s="1"/>
      <c r="VPL1881" s="1"/>
      <c r="VPM1881" s="1"/>
      <c r="VPN1881" s="1"/>
      <c r="VPO1881" s="1"/>
      <c r="VPP1881" s="1"/>
      <c r="VPQ1881" s="1"/>
      <c r="VPR1881" s="1"/>
      <c r="VPS1881" s="1"/>
      <c r="VPT1881" s="1"/>
      <c r="VPU1881" s="1"/>
      <c r="VPV1881" s="1"/>
      <c r="VPW1881" s="1"/>
      <c r="VPX1881" s="1"/>
      <c r="VPY1881" s="1"/>
      <c r="VPZ1881" s="1"/>
      <c r="VQA1881" s="1"/>
      <c r="VQB1881" s="1"/>
      <c r="VQC1881" s="1"/>
      <c r="VQD1881" s="1"/>
      <c r="VQE1881" s="1"/>
      <c r="VQF1881" s="1"/>
      <c r="VQG1881" s="1"/>
      <c r="VQH1881" s="1"/>
      <c r="VQI1881" s="1"/>
      <c r="VQJ1881" s="1"/>
      <c r="VQK1881" s="1"/>
      <c r="VQL1881" s="1"/>
      <c r="VQM1881" s="1"/>
      <c r="VQN1881" s="1"/>
      <c r="VQO1881" s="1"/>
      <c r="VQP1881" s="1"/>
      <c r="VQQ1881" s="1"/>
      <c r="VQR1881" s="1"/>
      <c r="VQS1881" s="1"/>
      <c r="VQT1881" s="1"/>
      <c r="VQU1881" s="1"/>
      <c r="VQV1881" s="1"/>
      <c r="VQW1881" s="1"/>
      <c r="VQX1881" s="1"/>
      <c r="VQY1881" s="1"/>
      <c r="VQZ1881" s="1"/>
      <c r="VRA1881" s="1"/>
      <c r="VRB1881" s="1"/>
      <c r="VRC1881" s="1"/>
      <c r="VRD1881" s="1"/>
      <c r="VRE1881" s="1"/>
      <c r="VRF1881" s="1"/>
      <c r="VRG1881" s="1"/>
      <c r="VRH1881" s="1"/>
      <c r="VRI1881" s="1"/>
      <c r="VRJ1881" s="1"/>
      <c r="VRK1881" s="1"/>
      <c r="VRL1881" s="1"/>
      <c r="VRM1881" s="1"/>
      <c r="VRN1881" s="1"/>
      <c r="VRO1881" s="1"/>
      <c r="VRP1881" s="1"/>
      <c r="VRQ1881" s="1"/>
      <c r="VRR1881" s="1"/>
      <c r="VRS1881" s="1"/>
      <c r="VRT1881" s="1"/>
      <c r="VRU1881" s="1"/>
      <c r="VRV1881" s="1"/>
      <c r="VRW1881" s="1"/>
      <c r="VRX1881" s="1"/>
      <c r="VRY1881" s="1"/>
      <c r="VRZ1881" s="1"/>
      <c r="VSA1881" s="1"/>
      <c r="VSB1881" s="1"/>
      <c r="VSC1881" s="1"/>
      <c r="VSD1881" s="1"/>
      <c r="VSE1881" s="1"/>
      <c r="VSF1881" s="1"/>
      <c r="VSG1881" s="1"/>
      <c r="VSH1881" s="1"/>
      <c r="VSI1881" s="1"/>
      <c r="VSJ1881" s="1"/>
      <c r="VSK1881" s="1"/>
      <c r="VSL1881" s="1"/>
      <c r="VSM1881" s="1"/>
      <c r="VSN1881" s="1"/>
      <c r="VSO1881" s="1"/>
      <c r="VSP1881" s="1"/>
      <c r="VSQ1881" s="1"/>
      <c r="VSR1881" s="1"/>
      <c r="VSS1881" s="1"/>
      <c r="VST1881" s="1"/>
      <c r="VSU1881" s="1"/>
      <c r="VSV1881" s="1"/>
      <c r="VSW1881" s="1"/>
      <c r="VSX1881" s="1"/>
      <c r="VSY1881" s="1"/>
      <c r="VSZ1881" s="1"/>
      <c r="VTA1881" s="1"/>
      <c r="VTB1881" s="1"/>
      <c r="VTC1881" s="1"/>
      <c r="VTD1881" s="1"/>
      <c r="VTE1881" s="1"/>
      <c r="VTF1881" s="1"/>
      <c r="VTG1881" s="1"/>
      <c r="VTH1881" s="1"/>
      <c r="VTI1881" s="1"/>
      <c r="VTJ1881" s="1"/>
      <c r="VTK1881" s="1"/>
      <c r="VTL1881" s="1"/>
      <c r="VTM1881" s="1"/>
      <c r="VTN1881" s="1"/>
      <c r="VTO1881" s="1"/>
      <c r="VTP1881" s="1"/>
      <c r="VTQ1881" s="1"/>
      <c r="VTR1881" s="1"/>
      <c r="VTS1881" s="1"/>
      <c r="VTT1881" s="1"/>
      <c r="VTU1881" s="1"/>
      <c r="VTV1881" s="1"/>
      <c r="VTW1881" s="1"/>
      <c r="VTX1881" s="1"/>
      <c r="VTY1881" s="1"/>
      <c r="VTZ1881" s="1"/>
      <c r="VUA1881" s="1"/>
      <c r="VUB1881" s="1"/>
      <c r="VUC1881" s="1"/>
      <c r="VUD1881" s="1"/>
      <c r="VUE1881" s="1"/>
      <c r="VUF1881" s="1"/>
      <c r="VUG1881" s="1"/>
      <c r="VUH1881" s="1"/>
      <c r="VUI1881" s="1"/>
      <c r="VUJ1881" s="1"/>
      <c r="VUK1881" s="1"/>
      <c r="VUL1881" s="1"/>
      <c r="VUM1881" s="1"/>
      <c r="VUN1881" s="1"/>
      <c r="VUO1881" s="1"/>
      <c r="VUP1881" s="1"/>
      <c r="VUQ1881" s="1"/>
      <c r="VUR1881" s="1"/>
      <c r="VUS1881" s="1"/>
      <c r="VUT1881" s="1"/>
      <c r="VUU1881" s="1"/>
      <c r="VUV1881" s="1"/>
      <c r="VUW1881" s="1"/>
      <c r="VUX1881" s="1"/>
      <c r="VUY1881" s="1"/>
      <c r="VUZ1881" s="1"/>
      <c r="VVA1881" s="1"/>
      <c r="VVB1881" s="1"/>
      <c r="VVC1881" s="1"/>
      <c r="VVD1881" s="1"/>
      <c r="VVE1881" s="1"/>
      <c r="VVF1881" s="1"/>
      <c r="VVG1881" s="1"/>
      <c r="VVH1881" s="1"/>
      <c r="VVI1881" s="1"/>
      <c r="VVJ1881" s="1"/>
      <c r="VVK1881" s="1"/>
      <c r="VVL1881" s="1"/>
      <c r="VVM1881" s="1"/>
      <c r="VVN1881" s="1"/>
      <c r="VVO1881" s="1"/>
      <c r="VVP1881" s="1"/>
      <c r="VVQ1881" s="1"/>
      <c r="VVR1881" s="1"/>
      <c r="VVS1881" s="1"/>
      <c r="VVT1881" s="1"/>
      <c r="VVU1881" s="1"/>
      <c r="VVV1881" s="1"/>
      <c r="VVW1881" s="1"/>
      <c r="VVX1881" s="1"/>
      <c r="VVY1881" s="1"/>
      <c r="VVZ1881" s="1"/>
      <c r="VWA1881" s="1"/>
      <c r="VWB1881" s="1"/>
      <c r="VWC1881" s="1"/>
      <c r="VWD1881" s="1"/>
      <c r="VWE1881" s="1"/>
      <c r="VWF1881" s="1"/>
      <c r="VWG1881" s="1"/>
      <c r="VWH1881" s="1"/>
      <c r="VWI1881" s="1"/>
      <c r="VWJ1881" s="1"/>
      <c r="VWK1881" s="1"/>
      <c r="VWL1881" s="1"/>
      <c r="VWM1881" s="1"/>
      <c r="VWN1881" s="1"/>
      <c r="VWO1881" s="1"/>
      <c r="VWP1881" s="1"/>
      <c r="VWQ1881" s="1"/>
      <c r="VWR1881" s="1"/>
      <c r="VWS1881" s="1"/>
      <c r="VWT1881" s="1"/>
      <c r="VWU1881" s="1"/>
      <c r="VWV1881" s="1"/>
      <c r="VWW1881" s="1"/>
      <c r="VWX1881" s="1"/>
      <c r="VWY1881" s="1"/>
      <c r="VWZ1881" s="1"/>
      <c r="VXA1881" s="1"/>
      <c r="VXB1881" s="1"/>
      <c r="VXC1881" s="1"/>
      <c r="VXD1881" s="1"/>
      <c r="VXE1881" s="1"/>
      <c r="VXF1881" s="1"/>
      <c r="VXG1881" s="1"/>
      <c r="VXH1881" s="1"/>
      <c r="VXI1881" s="1"/>
      <c r="VXJ1881" s="1"/>
      <c r="VXK1881" s="1"/>
      <c r="VXL1881" s="1"/>
      <c r="VXM1881" s="1"/>
      <c r="VXN1881" s="1"/>
      <c r="VXO1881" s="1"/>
      <c r="VXP1881" s="1"/>
      <c r="VXQ1881" s="1"/>
      <c r="VXR1881" s="1"/>
      <c r="VXS1881" s="1"/>
      <c r="VXT1881" s="1"/>
      <c r="VXU1881" s="1"/>
      <c r="VXV1881" s="1"/>
      <c r="VXW1881" s="1"/>
      <c r="VXX1881" s="1"/>
      <c r="VXY1881" s="1"/>
      <c r="VXZ1881" s="1"/>
      <c r="VYA1881" s="1"/>
      <c r="VYB1881" s="1"/>
      <c r="VYC1881" s="1"/>
      <c r="VYD1881" s="1"/>
      <c r="VYE1881" s="1"/>
      <c r="VYF1881" s="1"/>
      <c r="VYG1881" s="1"/>
      <c r="VYH1881" s="1"/>
      <c r="VYI1881" s="1"/>
      <c r="VYJ1881" s="1"/>
      <c r="VYK1881" s="1"/>
      <c r="VYL1881" s="1"/>
      <c r="VYM1881" s="1"/>
      <c r="VYN1881" s="1"/>
      <c r="VYO1881" s="1"/>
      <c r="VYP1881" s="1"/>
      <c r="VYQ1881" s="1"/>
      <c r="VYR1881" s="1"/>
      <c r="VYS1881" s="1"/>
      <c r="VYT1881" s="1"/>
      <c r="VYU1881" s="1"/>
      <c r="VYV1881" s="1"/>
      <c r="VYW1881" s="1"/>
      <c r="VYX1881" s="1"/>
      <c r="VYY1881" s="1"/>
      <c r="VYZ1881" s="1"/>
      <c r="VZA1881" s="1"/>
      <c r="VZB1881" s="1"/>
      <c r="VZC1881" s="1"/>
      <c r="VZD1881" s="1"/>
      <c r="VZE1881" s="1"/>
      <c r="VZF1881" s="1"/>
      <c r="VZG1881" s="1"/>
      <c r="VZH1881" s="1"/>
      <c r="VZI1881" s="1"/>
      <c r="VZJ1881" s="1"/>
      <c r="VZK1881" s="1"/>
      <c r="VZL1881" s="1"/>
      <c r="VZM1881" s="1"/>
      <c r="VZN1881" s="1"/>
      <c r="VZO1881" s="1"/>
      <c r="VZP1881" s="1"/>
      <c r="VZQ1881" s="1"/>
      <c r="VZR1881" s="1"/>
      <c r="VZS1881" s="1"/>
      <c r="VZT1881" s="1"/>
      <c r="VZU1881" s="1"/>
      <c r="VZV1881" s="1"/>
      <c r="VZW1881" s="1"/>
      <c r="VZX1881" s="1"/>
      <c r="VZY1881" s="1"/>
      <c r="VZZ1881" s="1"/>
      <c r="WAA1881" s="1"/>
      <c r="WAB1881" s="1"/>
      <c r="WAC1881" s="1"/>
      <c r="WAD1881" s="1"/>
      <c r="WAE1881" s="1"/>
      <c r="WAF1881" s="1"/>
      <c r="WAG1881" s="1"/>
      <c r="WAH1881" s="1"/>
      <c r="WAI1881" s="1"/>
      <c r="WAJ1881" s="1"/>
      <c r="WAK1881" s="1"/>
      <c r="WAL1881" s="1"/>
      <c r="WAM1881" s="1"/>
      <c r="WAN1881" s="1"/>
      <c r="WAO1881" s="1"/>
      <c r="WAP1881" s="1"/>
      <c r="WAQ1881" s="1"/>
      <c r="WAR1881" s="1"/>
      <c r="WAS1881" s="1"/>
      <c r="WAT1881" s="1"/>
      <c r="WAU1881" s="1"/>
      <c r="WAV1881" s="1"/>
      <c r="WAW1881" s="1"/>
      <c r="WAX1881" s="1"/>
      <c r="WAY1881" s="1"/>
      <c r="WAZ1881" s="1"/>
      <c r="WBA1881" s="1"/>
      <c r="WBB1881" s="1"/>
      <c r="WBC1881" s="1"/>
      <c r="WBD1881" s="1"/>
      <c r="WBE1881" s="1"/>
      <c r="WBF1881" s="1"/>
      <c r="WBG1881" s="1"/>
      <c r="WBH1881" s="1"/>
      <c r="WBI1881" s="1"/>
      <c r="WBJ1881" s="1"/>
      <c r="WBK1881" s="1"/>
      <c r="WBL1881" s="1"/>
      <c r="WBM1881" s="1"/>
      <c r="WBN1881" s="1"/>
      <c r="WBO1881" s="1"/>
      <c r="WBP1881" s="1"/>
      <c r="WBQ1881" s="1"/>
      <c r="WBR1881" s="1"/>
      <c r="WBS1881" s="1"/>
      <c r="WBT1881" s="1"/>
      <c r="WBU1881" s="1"/>
      <c r="WBV1881" s="1"/>
      <c r="WBW1881" s="1"/>
      <c r="WBX1881" s="1"/>
      <c r="WBY1881" s="1"/>
      <c r="WBZ1881" s="1"/>
      <c r="WCA1881" s="1"/>
      <c r="WCB1881" s="1"/>
      <c r="WCC1881" s="1"/>
      <c r="WCD1881" s="1"/>
      <c r="WCE1881" s="1"/>
      <c r="WCF1881" s="1"/>
      <c r="WCG1881" s="1"/>
      <c r="WCH1881" s="1"/>
      <c r="WCI1881" s="1"/>
      <c r="WCJ1881" s="1"/>
      <c r="WCK1881" s="1"/>
      <c r="WCL1881" s="1"/>
      <c r="WCM1881" s="1"/>
      <c r="WCN1881" s="1"/>
      <c r="WCO1881" s="1"/>
      <c r="WCP1881" s="1"/>
      <c r="WCQ1881" s="1"/>
      <c r="WCR1881" s="1"/>
      <c r="WCS1881" s="1"/>
      <c r="WCT1881" s="1"/>
      <c r="WCU1881" s="1"/>
      <c r="WCV1881" s="1"/>
      <c r="WCW1881" s="1"/>
      <c r="WCX1881" s="1"/>
      <c r="WCY1881" s="1"/>
      <c r="WCZ1881" s="1"/>
      <c r="WDA1881" s="1"/>
      <c r="WDB1881" s="1"/>
      <c r="WDC1881" s="1"/>
      <c r="WDD1881" s="1"/>
      <c r="WDE1881" s="1"/>
      <c r="WDF1881" s="1"/>
      <c r="WDG1881" s="1"/>
      <c r="WDH1881" s="1"/>
      <c r="WDI1881" s="1"/>
      <c r="WDJ1881" s="1"/>
      <c r="WDK1881" s="1"/>
      <c r="WDL1881" s="1"/>
      <c r="WDM1881" s="1"/>
      <c r="WDN1881" s="1"/>
      <c r="WDO1881" s="1"/>
      <c r="WDP1881" s="1"/>
      <c r="WDQ1881" s="1"/>
      <c r="WDR1881" s="1"/>
      <c r="WDS1881" s="1"/>
      <c r="WDT1881" s="1"/>
      <c r="WDU1881" s="1"/>
      <c r="WDV1881" s="1"/>
      <c r="WDW1881" s="1"/>
      <c r="WDX1881" s="1"/>
      <c r="WDY1881" s="1"/>
      <c r="WDZ1881" s="1"/>
      <c r="WEA1881" s="1"/>
      <c r="WEB1881" s="1"/>
      <c r="WEC1881" s="1"/>
      <c r="WED1881" s="1"/>
      <c r="WEE1881" s="1"/>
      <c r="WEF1881" s="1"/>
      <c r="WEG1881" s="1"/>
      <c r="WEH1881" s="1"/>
      <c r="WEI1881" s="1"/>
      <c r="WEJ1881" s="1"/>
      <c r="WEK1881" s="1"/>
      <c r="WEL1881" s="1"/>
      <c r="WEM1881" s="1"/>
      <c r="WEN1881" s="1"/>
      <c r="WEO1881" s="1"/>
      <c r="WEP1881" s="1"/>
      <c r="WEQ1881" s="1"/>
      <c r="WER1881" s="1"/>
      <c r="WES1881" s="1"/>
      <c r="WET1881" s="1"/>
      <c r="WEU1881" s="1"/>
      <c r="WEV1881" s="1"/>
      <c r="WEW1881" s="1"/>
      <c r="WEX1881" s="1"/>
      <c r="WEY1881" s="1"/>
      <c r="WEZ1881" s="1"/>
      <c r="WFA1881" s="1"/>
      <c r="WFB1881" s="1"/>
      <c r="WFC1881" s="1"/>
      <c r="WFD1881" s="1"/>
      <c r="WFE1881" s="1"/>
      <c r="WFF1881" s="1"/>
      <c r="WFG1881" s="1"/>
      <c r="WFH1881" s="1"/>
      <c r="WFI1881" s="1"/>
      <c r="WFJ1881" s="1"/>
      <c r="WFK1881" s="1"/>
      <c r="WFL1881" s="1"/>
      <c r="WFM1881" s="1"/>
      <c r="WFN1881" s="1"/>
      <c r="WFO1881" s="1"/>
      <c r="WFP1881" s="1"/>
      <c r="WFQ1881" s="1"/>
      <c r="WFR1881" s="1"/>
      <c r="WFS1881" s="1"/>
      <c r="WFT1881" s="1"/>
      <c r="WFU1881" s="1"/>
      <c r="WFV1881" s="1"/>
      <c r="WFW1881" s="1"/>
      <c r="WFX1881" s="1"/>
      <c r="WFY1881" s="1"/>
      <c r="WFZ1881" s="1"/>
      <c r="WGA1881" s="1"/>
      <c r="WGB1881" s="1"/>
      <c r="WGC1881" s="1"/>
      <c r="WGD1881" s="1"/>
      <c r="WGE1881" s="1"/>
      <c r="WGF1881" s="1"/>
      <c r="WGG1881" s="1"/>
      <c r="WGH1881" s="1"/>
      <c r="WGI1881" s="1"/>
      <c r="WGJ1881" s="1"/>
      <c r="WGK1881" s="1"/>
      <c r="WGL1881" s="1"/>
      <c r="WGM1881" s="1"/>
      <c r="WGN1881" s="1"/>
      <c r="WGO1881" s="1"/>
      <c r="WGP1881" s="1"/>
      <c r="WGQ1881" s="1"/>
      <c r="WGR1881" s="1"/>
      <c r="WGS1881" s="1"/>
      <c r="WGT1881" s="1"/>
      <c r="WGU1881" s="1"/>
      <c r="WGV1881" s="1"/>
      <c r="WGW1881" s="1"/>
      <c r="WGX1881" s="1"/>
      <c r="WGY1881" s="1"/>
      <c r="WGZ1881" s="1"/>
      <c r="WHA1881" s="1"/>
      <c r="WHB1881" s="1"/>
      <c r="WHC1881" s="1"/>
      <c r="WHD1881" s="1"/>
      <c r="WHE1881" s="1"/>
      <c r="WHF1881" s="1"/>
      <c r="WHG1881" s="1"/>
      <c r="WHH1881" s="1"/>
      <c r="WHI1881" s="1"/>
      <c r="WHJ1881" s="1"/>
      <c r="WHK1881" s="1"/>
      <c r="WHL1881" s="1"/>
      <c r="WHM1881" s="1"/>
      <c r="WHN1881" s="1"/>
      <c r="WHO1881" s="1"/>
      <c r="WHP1881" s="1"/>
      <c r="WHQ1881" s="1"/>
      <c r="WHR1881" s="1"/>
      <c r="WHS1881" s="1"/>
      <c r="WHT1881" s="1"/>
      <c r="WHU1881" s="1"/>
      <c r="WHV1881" s="1"/>
      <c r="WHW1881" s="1"/>
      <c r="WHX1881" s="1"/>
      <c r="WHY1881" s="1"/>
      <c r="WHZ1881" s="1"/>
      <c r="WIA1881" s="1"/>
      <c r="WIB1881" s="1"/>
      <c r="WIC1881" s="1"/>
      <c r="WID1881" s="1"/>
      <c r="WIE1881" s="1"/>
      <c r="WIF1881" s="1"/>
      <c r="WIG1881" s="1"/>
      <c r="WIH1881" s="1"/>
      <c r="WII1881" s="1"/>
      <c r="WIJ1881" s="1"/>
      <c r="WIK1881" s="1"/>
      <c r="WIL1881" s="1"/>
      <c r="WIM1881" s="1"/>
      <c r="WIN1881" s="1"/>
      <c r="WIO1881" s="1"/>
      <c r="WIP1881" s="1"/>
      <c r="WIQ1881" s="1"/>
      <c r="WIR1881" s="1"/>
      <c r="WIS1881" s="1"/>
      <c r="WIT1881" s="1"/>
      <c r="WIU1881" s="1"/>
      <c r="WIV1881" s="1"/>
      <c r="WIW1881" s="1"/>
      <c r="WIX1881" s="1"/>
      <c r="WIY1881" s="1"/>
      <c r="WIZ1881" s="1"/>
      <c r="WJA1881" s="1"/>
      <c r="WJB1881" s="1"/>
      <c r="WJC1881" s="1"/>
      <c r="WJD1881" s="1"/>
      <c r="WJE1881" s="1"/>
      <c r="WJF1881" s="1"/>
      <c r="WJG1881" s="1"/>
      <c r="WJH1881" s="1"/>
      <c r="WJI1881" s="1"/>
      <c r="WJJ1881" s="1"/>
      <c r="WJK1881" s="1"/>
      <c r="WJL1881" s="1"/>
      <c r="WJM1881" s="1"/>
      <c r="WJN1881" s="1"/>
      <c r="WJO1881" s="1"/>
      <c r="WJP1881" s="1"/>
      <c r="WJQ1881" s="1"/>
      <c r="WJR1881" s="1"/>
      <c r="WJS1881" s="1"/>
      <c r="WJT1881" s="1"/>
      <c r="WJU1881" s="1"/>
      <c r="WJV1881" s="1"/>
      <c r="WJW1881" s="1"/>
      <c r="WJX1881" s="1"/>
      <c r="WJY1881" s="1"/>
      <c r="WJZ1881" s="1"/>
      <c r="WKA1881" s="1"/>
      <c r="WKB1881" s="1"/>
      <c r="WKC1881" s="1"/>
      <c r="WKD1881" s="1"/>
      <c r="WKE1881" s="1"/>
      <c r="WKF1881" s="1"/>
      <c r="WKG1881" s="1"/>
      <c r="WKH1881" s="1"/>
      <c r="WKI1881" s="1"/>
      <c r="WKJ1881" s="1"/>
      <c r="WKK1881" s="1"/>
      <c r="WKL1881" s="1"/>
      <c r="WKM1881" s="1"/>
      <c r="WKN1881" s="1"/>
      <c r="WKO1881" s="1"/>
      <c r="WKP1881" s="1"/>
      <c r="WKQ1881" s="1"/>
      <c r="WKR1881" s="1"/>
      <c r="WKS1881" s="1"/>
      <c r="WKT1881" s="1"/>
      <c r="WKU1881" s="1"/>
      <c r="WKV1881" s="1"/>
      <c r="WKW1881" s="1"/>
      <c r="WKX1881" s="1"/>
      <c r="WKY1881" s="1"/>
      <c r="WKZ1881" s="1"/>
      <c r="WLA1881" s="1"/>
      <c r="WLB1881" s="1"/>
      <c r="WLC1881" s="1"/>
      <c r="WLD1881" s="1"/>
      <c r="WLE1881" s="1"/>
      <c r="WLF1881" s="1"/>
      <c r="WLG1881" s="1"/>
      <c r="WLH1881" s="1"/>
      <c r="WLI1881" s="1"/>
      <c r="WLJ1881" s="1"/>
      <c r="WLK1881" s="1"/>
      <c r="WLL1881" s="1"/>
      <c r="WLM1881" s="1"/>
      <c r="WLN1881" s="1"/>
      <c r="WLO1881" s="1"/>
      <c r="WLP1881" s="1"/>
      <c r="WLQ1881" s="1"/>
      <c r="WLR1881" s="1"/>
      <c r="WLS1881" s="1"/>
      <c r="WLT1881" s="1"/>
      <c r="WLU1881" s="1"/>
      <c r="WLV1881" s="1"/>
      <c r="WLW1881" s="1"/>
      <c r="WLX1881" s="1"/>
      <c r="WLY1881" s="1"/>
      <c r="WLZ1881" s="1"/>
      <c r="WMA1881" s="1"/>
      <c r="WMB1881" s="1"/>
      <c r="WMC1881" s="1"/>
      <c r="WMD1881" s="1"/>
      <c r="WME1881" s="1"/>
      <c r="WMF1881" s="1"/>
      <c r="WMG1881" s="1"/>
      <c r="WMH1881" s="1"/>
      <c r="WMI1881" s="1"/>
      <c r="WMJ1881" s="1"/>
      <c r="WMK1881" s="1"/>
      <c r="WML1881" s="1"/>
      <c r="WMM1881" s="1"/>
      <c r="WMN1881" s="1"/>
      <c r="WMO1881" s="1"/>
      <c r="WMP1881" s="1"/>
      <c r="WMQ1881" s="1"/>
      <c r="WMR1881" s="1"/>
      <c r="WMS1881" s="1"/>
      <c r="WMT1881" s="1"/>
      <c r="WMU1881" s="1"/>
      <c r="WMV1881" s="1"/>
      <c r="WMW1881" s="1"/>
      <c r="WMX1881" s="1"/>
      <c r="WMY1881" s="1"/>
      <c r="WMZ1881" s="1"/>
      <c r="WNA1881" s="1"/>
      <c r="WNB1881" s="1"/>
      <c r="WNC1881" s="1"/>
      <c r="WND1881" s="1"/>
      <c r="WNE1881" s="1"/>
      <c r="WNF1881" s="1"/>
      <c r="WNG1881" s="1"/>
      <c r="WNH1881" s="1"/>
      <c r="WNI1881" s="1"/>
      <c r="WNJ1881" s="1"/>
      <c r="WNK1881" s="1"/>
      <c r="WNL1881" s="1"/>
      <c r="WNM1881" s="1"/>
      <c r="WNN1881" s="1"/>
      <c r="WNO1881" s="1"/>
      <c r="WNP1881" s="1"/>
      <c r="WNQ1881" s="1"/>
      <c r="WNR1881" s="1"/>
      <c r="WNS1881" s="1"/>
      <c r="WNT1881" s="1"/>
      <c r="WNU1881" s="1"/>
      <c r="WNV1881" s="1"/>
      <c r="WNW1881" s="1"/>
      <c r="WNX1881" s="1"/>
      <c r="WNY1881" s="1"/>
      <c r="WNZ1881" s="1"/>
      <c r="WOA1881" s="1"/>
      <c r="WOB1881" s="1"/>
      <c r="WOC1881" s="1"/>
      <c r="WOD1881" s="1"/>
      <c r="WOE1881" s="1"/>
      <c r="WOF1881" s="1"/>
      <c r="WOG1881" s="1"/>
      <c r="WOH1881" s="1"/>
      <c r="WOI1881" s="1"/>
      <c r="WOJ1881" s="1"/>
      <c r="WOK1881" s="1"/>
      <c r="WOL1881" s="1"/>
      <c r="WOM1881" s="1"/>
      <c r="WON1881" s="1"/>
      <c r="WOO1881" s="1"/>
      <c r="WOP1881" s="1"/>
      <c r="WOQ1881" s="1"/>
      <c r="WOR1881" s="1"/>
      <c r="WOS1881" s="1"/>
      <c r="WOT1881" s="1"/>
      <c r="WOU1881" s="1"/>
      <c r="WOV1881" s="1"/>
      <c r="WOW1881" s="1"/>
      <c r="WOX1881" s="1"/>
      <c r="WOY1881" s="1"/>
      <c r="WOZ1881" s="1"/>
      <c r="WPA1881" s="1"/>
      <c r="WPB1881" s="1"/>
      <c r="WPC1881" s="1"/>
      <c r="WPD1881" s="1"/>
      <c r="WPE1881" s="1"/>
      <c r="WPF1881" s="1"/>
      <c r="WPG1881" s="1"/>
      <c r="WPH1881" s="1"/>
      <c r="WPI1881" s="1"/>
      <c r="WPJ1881" s="1"/>
      <c r="WPK1881" s="1"/>
      <c r="WPL1881" s="1"/>
      <c r="WPM1881" s="1"/>
      <c r="WPN1881" s="1"/>
      <c r="WPO1881" s="1"/>
      <c r="WPP1881" s="1"/>
      <c r="WPQ1881" s="1"/>
      <c r="WPR1881" s="1"/>
      <c r="WPS1881" s="1"/>
      <c r="WPT1881" s="1"/>
      <c r="WPU1881" s="1"/>
      <c r="WPV1881" s="1"/>
      <c r="WPW1881" s="1"/>
      <c r="WPX1881" s="1"/>
      <c r="WPY1881" s="1"/>
      <c r="WPZ1881" s="1"/>
      <c r="WQA1881" s="1"/>
      <c r="WQB1881" s="1"/>
      <c r="WQC1881" s="1"/>
      <c r="WQD1881" s="1"/>
      <c r="WQE1881" s="1"/>
      <c r="WQF1881" s="1"/>
      <c r="WQG1881" s="1"/>
      <c r="WQH1881" s="1"/>
      <c r="WQI1881" s="1"/>
      <c r="WQJ1881" s="1"/>
      <c r="WQK1881" s="1"/>
      <c r="WQL1881" s="1"/>
      <c r="WQM1881" s="1"/>
      <c r="WQN1881" s="1"/>
      <c r="WQO1881" s="1"/>
      <c r="WQP1881" s="1"/>
      <c r="WQQ1881" s="1"/>
      <c r="WQR1881" s="1"/>
      <c r="WQS1881" s="1"/>
      <c r="WQT1881" s="1"/>
      <c r="WQU1881" s="1"/>
      <c r="WQV1881" s="1"/>
      <c r="WQW1881" s="1"/>
      <c r="WQX1881" s="1"/>
      <c r="WQY1881" s="1"/>
      <c r="WQZ1881" s="1"/>
      <c r="WRA1881" s="1"/>
      <c r="WRB1881" s="1"/>
      <c r="WRC1881" s="1"/>
      <c r="WRD1881" s="1"/>
      <c r="WRE1881" s="1"/>
      <c r="WRF1881" s="1"/>
      <c r="WRG1881" s="1"/>
      <c r="WRH1881" s="1"/>
      <c r="WRI1881" s="1"/>
      <c r="WRJ1881" s="1"/>
      <c r="WRK1881" s="1"/>
      <c r="WRL1881" s="1"/>
      <c r="WRM1881" s="1"/>
      <c r="WRN1881" s="1"/>
      <c r="WRO1881" s="1"/>
      <c r="WRP1881" s="1"/>
      <c r="WRQ1881" s="1"/>
      <c r="WRR1881" s="1"/>
      <c r="WRS1881" s="1"/>
      <c r="WRT1881" s="1"/>
      <c r="WRU1881" s="1"/>
      <c r="WRV1881" s="1"/>
      <c r="WRW1881" s="1"/>
      <c r="WRX1881" s="1"/>
      <c r="WRY1881" s="1"/>
      <c r="WRZ1881" s="1"/>
      <c r="WSA1881" s="1"/>
      <c r="WSB1881" s="1"/>
      <c r="WSC1881" s="1"/>
      <c r="WSD1881" s="1"/>
      <c r="WSE1881" s="1"/>
      <c r="WSF1881" s="1"/>
      <c r="WSG1881" s="1"/>
      <c r="WSH1881" s="1"/>
      <c r="WSI1881" s="1"/>
      <c r="WSJ1881" s="1"/>
      <c r="WSK1881" s="1"/>
      <c r="WSL1881" s="1"/>
      <c r="WSM1881" s="1"/>
      <c r="WSN1881" s="1"/>
      <c r="WSO1881" s="1"/>
      <c r="WSP1881" s="1"/>
      <c r="WSQ1881" s="1"/>
      <c r="WSR1881" s="1"/>
      <c r="WSS1881" s="1"/>
      <c r="WST1881" s="1"/>
      <c r="WSU1881" s="1"/>
      <c r="WSV1881" s="1"/>
      <c r="WSW1881" s="1"/>
      <c r="WSX1881" s="1"/>
      <c r="WSY1881" s="1"/>
      <c r="WSZ1881" s="1"/>
      <c r="WTA1881" s="1"/>
      <c r="WTB1881" s="1"/>
      <c r="WTC1881" s="1"/>
      <c r="WTD1881" s="1"/>
      <c r="WTE1881" s="1"/>
      <c r="WTF1881" s="1"/>
      <c r="WTG1881" s="1"/>
      <c r="WTH1881" s="1"/>
      <c r="WTI1881" s="1"/>
      <c r="WTJ1881" s="1"/>
      <c r="WTK1881" s="1"/>
      <c r="WTL1881" s="1"/>
      <c r="WTM1881" s="1"/>
      <c r="WTN1881" s="1"/>
      <c r="WTO1881" s="1"/>
      <c r="WTP1881" s="1"/>
      <c r="WTQ1881" s="1"/>
      <c r="WTR1881" s="1"/>
      <c r="WTS1881" s="1"/>
      <c r="WTT1881" s="1"/>
      <c r="WTU1881" s="1"/>
      <c r="WTV1881" s="1"/>
      <c r="WTW1881" s="1"/>
      <c r="WTX1881" s="1"/>
      <c r="WTY1881" s="1"/>
      <c r="WTZ1881" s="1"/>
      <c r="WUA1881" s="1"/>
      <c r="WUB1881" s="1"/>
      <c r="WUC1881" s="1"/>
      <c r="WUD1881" s="1"/>
      <c r="WUE1881" s="1"/>
      <c r="WUF1881" s="1"/>
      <c r="WUG1881" s="1"/>
      <c r="WUH1881" s="1"/>
      <c r="WUI1881" s="1"/>
      <c r="WUJ1881" s="1"/>
      <c r="WUK1881" s="1"/>
      <c r="WUL1881" s="1"/>
      <c r="WUM1881" s="1"/>
      <c r="WUN1881" s="1"/>
      <c r="WUO1881" s="1"/>
      <c r="WUP1881" s="1"/>
      <c r="WUQ1881" s="1"/>
      <c r="WUR1881" s="1"/>
      <c r="WUS1881" s="1"/>
      <c r="WUT1881" s="1"/>
      <c r="WUU1881" s="1"/>
      <c r="WUV1881" s="1"/>
      <c r="WUW1881" s="1"/>
      <c r="WUX1881" s="1"/>
      <c r="WUY1881" s="1"/>
      <c r="WUZ1881" s="1"/>
      <c r="WVA1881" s="1"/>
      <c r="WVB1881" s="1"/>
      <c r="WVC1881" s="1"/>
      <c r="WVD1881" s="1"/>
      <c r="WVE1881" s="1"/>
      <c r="WVF1881" s="1"/>
      <c r="WVG1881" s="1"/>
      <c r="WVH1881" s="1"/>
      <c r="WVI1881" s="1"/>
      <c r="WVJ1881" s="1"/>
      <c r="WVK1881" s="1"/>
      <c r="WVL1881" s="1"/>
      <c r="WVM1881" s="1"/>
      <c r="WVN1881" s="1"/>
      <c r="WVO1881" s="1"/>
      <c r="WVP1881" s="1"/>
      <c r="WVQ1881" s="1"/>
      <c r="WVR1881" s="1"/>
      <c r="WVS1881" s="1"/>
      <c r="WVT1881" s="1"/>
      <c r="WVU1881" s="1"/>
      <c r="WVV1881" s="1"/>
      <c r="WVW1881" s="1"/>
      <c r="WVX1881" s="1"/>
      <c r="WVY1881" s="1"/>
      <c r="WVZ1881" s="1"/>
      <c r="WWA1881" s="1"/>
      <c r="WWB1881" s="1"/>
      <c r="WWC1881" s="1"/>
      <c r="WWD1881" s="1"/>
      <c r="WWE1881" s="1"/>
      <c r="WWF1881" s="1"/>
      <c r="WWG1881" s="1"/>
      <c r="WWH1881" s="1"/>
      <c r="WWI1881" s="1"/>
      <c r="WWJ1881" s="1"/>
      <c r="WWK1881" s="1"/>
      <c r="WWL1881" s="1"/>
      <c r="WWM1881" s="1"/>
      <c r="WWN1881" s="1"/>
      <c r="WWO1881" s="1"/>
      <c r="WWP1881" s="1"/>
      <c r="WWQ1881" s="1"/>
      <c r="WWR1881" s="1"/>
      <c r="WWS1881" s="1"/>
      <c r="WWT1881" s="1"/>
      <c r="WWU1881" s="1"/>
      <c r="WWV1881" s="1"/>
      <c r="WWW1881" s="1"/>
      <c r="WWX1881" s="1"/>
      <c r="WWY1881" s="1"/>
      <c r="WWZ1881" s="1"/>
      <c r="WXA1881" s="1"/>
      <c r="WXB1881" s="1"/>
      <c r="WXC1881" s="1"/>
      <c r="WXD1881" s="1"/>
      <c r="WXE1881" s="1"/>
      <c r="WXF1881" s="1"/>
      <c r="WXG1881" s="1"/>
      <c r="WXH1881" s="1"/>
      <c r="WXI1881" s="1"/>
      <c r="WXJ1881" s="1"/>
      <c r="WXK1881" s="1"/>
      <c r="WXL1881" s="1"/>
      <c r="WXM1881" s="1"/>
      <c r="WXN1881" s="1"/>
      <c r="WXO1881" s="1"/>
      <c r="WXP1881" s="1"/>
      <c r="WXQ1881" s="1"/>
      <c r="WXR1881" s="1"/>
      <c r="WXS1881" s="1"/>
      <c r="WXT1881" s="1"/>
      <c r="WXU1881" s="1"/>
      <c r="WXV1881" s="1"/>
      <c r="WXW1881" s="1"/>
      <c r="WXX1881" s="1"/>
      <c r="WXY1881" s="1"/>
      <c r="WXZ1881" s="1"/>
      <c r="WYA1881" s="1"/>
      <c r="WYB1881" s="1"/>
      <c r="WYC1881" s="1"/>
      <c r="WYD1881" s="1"/>
      <c r="WYE1881" s="1"/>
      <c r="WYF1881" s="1"/>
      <c r="WYG1881" s="1"/>
      <c r="WYH1881" s="1"/>
      <c r="WYI1881" s="1"/>
      <c r="WYJ1881" s="1"/>
      <c r="WYK1881" s="1"/>
      <c r="WYL1881" s="1"/>
      <c r="WYM1881" s="1"/>
      <c r="WYN1881" s="1"/>
      <c r="WYO1881" s="1"/>
      <c r="WYP1881" s="1"/>
      <c r="WYQ1881" s="1"/>
      <c r="WYR1881" s="1"/>
      <c r="WYS1881" s="1"/>
      <c r="WYT1881" s="1"/>
      <c r="WYU1881" s="1"/>
      <c r="WYV1881" s="1"/>
      <c r="WYW1881" s="1"/>
      <c r="WYX1881" s="1"/>
      <c r="WYY1881" s="1"/>
      <c r="WYZ1881" s="1"/>
      <c r="WZA1881" s="1"/>
      <c r="WZB1881" s="1"/>
      <c r="WZC1881" s="1"/>
      <c r="WZD1881" s="1"/>
      <c r="WZE1881" s="1"/>
      <c r="WZF1881" s="1"/>
      <c r="WZG1881" s="1"/>
      <c r="WZH1881" s="1"/>
      <c r="WZI1881" s="1"/>
      <c r="WZJ1881" s="1"/>
      <c r="WZK1881" s="1"/>
      <c r="WZL1881" s="1"/>
      <c r="WZM1881" s="1"/>
      <c r="WZN1881" s="1"/>
      <c r="WZO1881" s="1"/>
      <c r="WZP1881" s="1"/>
      <c r="WZQ1881" s="1"/>
      <c r="WZR1881" s="1"/>
      <c r="WZS1881" s="1"/>
      <c r="WZT1881" s="1"/>
      <c r="WZU1881" s="1"/>
      <c r="WZV1881" s="1"/>
      <c r="WZW1881" s="1"/>
      <c r="WZX1881" s="1"/>
      <c r="WZY1881" s="1"/>
      <c r="WZZ1881" s="1"/>
      <c r="XAA1881" s="1"/>
      <c r="XAB1881" s="1"/>
      <c r="XAC1881" s="1"/>
      <c r="XAD1881" s="1"/>
      <c r="XAE1881" s="1"/>
      <c r="XAF1881" s="1"/>
      <c r="XAG1881" s="1"/>
      <c r="XAH1881" s="1"/>
      <c r="XAI1881" s="1"/>
      <c r="XAJ1881" s="1"/>
      <c r="XAK1881" s="1"/>
      <c r="XAL1881" s="1"/>
      <c r="XAM1881" s="1"/>
      <c r="XAN1881" s="1"/>
      <c r="XAO1881" s="1"/>
      <c r="XAP1881" s="1"/>
      <c r="XAQ1881" s="1"/>
      <c r="XAR1881" s="1"/>
      <c r="XAS1881" s="1"/>
      <c r="XAT1881" s="1"/>
      <c r="XAU1881" s="1"/>
      <c r="XAV1881" s="1"/>
      <c r="XAW1881" s="1"/>
      <c r="XAX1881" s="1"/>
      <c r="XAY1881" s="1"/>
      <c r="XAZ1881" s="1"/>
      <c r="XBA1881" s="1"/>
      <c r="XBB1881" s="1"/>
      <c r="XBC1881" s="1"/>
      <c r="XBD1881" s="1"/>
      <c r="XBE1881" s="1"/>
      <c r="XBF1881" s="1"/>
      <c r="XBG1881" s="1"/>
      <c r="XBH1881" s="1"/>
      <c r="XBI1881" s="1"/>
      <c r="XBJ1881" s="1"/>
      <c r="XBK1881" s="1"/>
      <c r="XBL1881" s="1"/>
      <c r="XBM1881" s="1"/>
      <c r="XBN1881" s="1"/>
      <c r="XBO1881" s="1"/>
      <c r="XBP1881" s="1"/>
      <c r="XBQ1881" s="1"/>
      <c r="XBR1881" s="1"/>
      <c r="XBS1881" s="1"/>
      <c r="XBT1881" s="1"/>
      <c r="XBU1881" s="1"/>
      <c r="XBV1881" s="1"/>
      <c r="XBW1881" s="1"/>
      <c r="XBX1881" s="1"/>
      <c r="XBY1881" s="1"/>
      <c r="XBZ1881" s="1"/>
      <c r="XCA1881" s="1"/>
      <c r="XCB1881" s="1"/>
      <c r="XCC1881" s="1"/>
      <c r="XCD1881" s="1"/>
      <c r="XCE1881" s="1"/>
      <c r="XCF1881" s="1"/>
      <c r="XCG1881" s="1"/>
      <c r="XCH1881" s="1"/>
      <c r="XCI1881" s="1"/>
      <c r="XCJ1881" s="1"/>
      <c r="XCK1881" s="1"/>
      <c r="XCL1881" s="1"/>
      <c r="XCM1881" s="1"/>
      <c r="XCN1881" s="1"/>
      <c r="XCO1881" s="1"/>
      <c r="XCP1881" s="1"/>
      <c r="XCQ1881" s="1"/>
      <c r="XCR1881" s="1"/>
      <c r="XCS1881" s="1"/>
      <c r="XCT1881" s="1"/>
      <c r="XCU1881" s="1"/>
      <c r="XCV1881" s="1"/>
      <c r="XCW1881" s="1"/>
      <c r="XCX1881" s="1"/>
      <c r="XCY1881" s="1"/>
      <c r="XCZ1881" s="1"/>
      <c r="XDA1881" s="1"/>
      <c r="XDB1881" s="1"/>
      <c r="XDC1881" s="1"/>
      <c r="XDD1881" s="1"/>
      <c r="XDE1881" s="1"/>
      <c r="XDF1881" s="1"/>
      <c r="XDG1881" s="1"/>
      <c r="XDH1881" s="1"/>
      <c r="XDI1881" s="1"/>
      <c r="XDJ1881" s="1"/>
      <c r="XDK1881" s="1"/>
      <c r="XDL1881" s="1"/>
      <c r="XDM1881" s="1"/>
      <c r="XDN1881" s="1"/>
      <c r="XDO1881" s="1"/>
      <c r="XDP1881" s="1"/>
      <c r="XDQ1881" s="1"/>
      <c r="XDR1881" s="1"/>
      <c r="XDS1881" s="1"/>
      <c r="XDT1881" s="1"/>
      <c r="XDU1881" s="1"/>
      <c r="XDV1881" s="1"/>
      <c r="XDW1881" s="1"/>
      <c r="XDX1881" s="1"/>
      <c r="XDY1881" s="1"/>
      <c r="XDZ1881" s="1"/>
      <c r="XEA1881" s="1"/>
      <c r="XEB1881" s="1"/>
      <c r="XEC1881" s="1"/>
      <c r="XED1881" s="1"/>
      <c r="XEE1881" s="1"/>
      <c r="XEF1881" s="1"/>
      <c r="XEG1881" s="1"/>
      <c r="XEH1881" s="1"/>
      <c r="XEI1881" s="1"/>
      <c r="XEJ1881" s="1"/>
      <c r="XEK1881" s="1"/>
      <c r="XEL1881" s="1"/>
      <c r="XEM1881" s="1"/>
      <c r="XEN1881" s="1"/>
      <c r="XEO1881" s="1"/>
      <c r="XEP1881" s="1"/>
      <c r="XEQ1881" s="1"/>
      <c r="XER1881" s="1"/>
      <c r="XES1881" s="1"/>
      <c r="XET1881" s="1"/>
      <c r="XEU1881" s="1"/>
      <c r="XEV1881" s="1"/>
      <c r="XEW1881" s="1"/>
      <c r="XEX1881" s="1"/>
      <c r="XEY1881" s="1"/>
      <c r="XEZ1881" s="1"/>
      <c r="XFA1881" s="1"/>
      <c r="XFB1881" s="1"/>
    </row>
    <row r="1882" spans="1:16382" s="10" customFormat="1" ht="47.25">
      <c r="A1882" s="219" t="s">
        <v>480</v>
      </c>
      <c r="B1882" s="219" t="s">
        <v>23</v>
      </c>
      <c r="C1882" s="560" t="s">
        <v>300</v>
      </c>
      <c r="D1882" s="561" t="s">
        <v>165</v>
      </c>
      <c r="E1882" s="561" t="s">
        <v>165</v>
      </c>
      <c r="F1882" s="219" t="s">
        <v>318</v>
      </c>
      <c r="G1882" s="292" t="s">
        <v>35</v>
      </c>
      <c r="H1882" s="238">
        <v>100</v>
      </c>
      <c r="I1882" s="238">
        <v>470000000</v>
      </c>
      <c r="J1882" s="232" t="s">
        <v>532</v>
      </c>
      <c r="K1882" s="218" t="s">
        <v>205</v>
      </c>
      <c r="L1882" s="232" t="s">
        <v>117</v>
      </c>
      <c r="M1882" s="232"/>
      <c r="N1882" s="225" t="s">
        <v>206</v>
      </c>
      <c r="O1882" s="219" t="s">
        <v>28</v>
      </c>
      <c r="P1882" s="239"/>
      <c r="Q1882" s="238" t="s">
        <v>116</v>
      </c>
      <c r="R1882" s="218"/>
      <c r="S1882" s="222"/>
      <c r="T1882" s="241">
        <v>0</v>
      </c>
      <c r="U1882" s="252">
        <f t="shared" si="66"/>
        <v>0</v>
      </c>
      <c r="V1882" s="290"/>
      <c r="W1882" s="218" t="s">
        <v>262</v>
      </c>
      <c r="X1882" s="240"/>
      <c r="Y1882" s="137"/>
      <c r="Z1882" s="466"/>
      <c r="AA1882" s="447"/>
      <c r="AB1882" s="69"/>
      <c r="AC1882" s="449"/>
      <c r="AD1882" s="70"/>
      <c r="AE1882" s="70"/>
      <c r="AF1882" s="70"/>
      <c r="AG1882" s="72"/>
      <c r="AH1882" s="68"/>
      <c r="AI1882" s="434"/>
      <c r="AJ1882" s="368"/>
      <c r="AK1882" s="435"/>
      <c r="AL1882" s="368"/>
      <c r="AM1882" s="74"/>
      <c r="AN1882" s="74"/>
      <c r="AO1882" s="74"/>
      <c r="AP1882" s="74"/>
      <c r="AQ1882" s="74"/>
      <c r="AR1882" s="74"/>
      <c r="AS1882" s="74"/>
      <c r="AT1882" s="74"/>
      <c r="AU1882" s="74"/>
      <c r="AV1882" s="74"/>
      <c r="AW1882" s="74"/>
      <c r="AX1882" s="74"/>
      <c r="AY1882" s="74"/>
      <c r="AZ1882" s="74"/>
      <c r="BA1882" s="74"/>
      <c r="BB1882" s="74"/>
      <c r="BC1882" s="74"/>
      <c r="BD1882" s="75"/>
      <c r="BE1882" s="75"/>
      <c r="BF1882" s="75"/>
      <c r="BG1882" s="75"/>
      <c r="BH1882" s="74"/>
      <c r="BI1882" s="74"/>
      <c r="BJ1882" s="74"/>
      <c r="BK1882" s="74"/>
      <c r="BL1882" s="74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</row>
    <row r="1883" spans="1:16382" s="10" customFormat="1" ht="47.25">
      <c r="A1883" s="219" t="s">
        <v>3328</v>
      </c>
      <c r="B1883" s="219" t="s">
        <v>23</v>
      </c>
      <c r="C1883" s="560" t="s">
        <v>300</v>
      </c>
      <c r="D1883" s="561" t="s">
        <v>165</v>
      </c>
      <c r="E1883" s="561" t="s">
        <v>165</v>
      </c>
      <c r="F1883" s="219" t="s">
        <v>318</v>
      </c>
      <c r="G1883" s="292" t="s">
        <v>35</v>
      </c>
      <c r="H1883" s="238">
        <v>100</v>
      </c>
      <c r="I1883" s="238">
        <v>470000000</v>
      </c>
      <c r="J1883" s="232" t="s">
        <v>532</v>
      </c>
      <c r="K1883" s="218" t="s">
        <v>205</v>
      </c>
      <c r="L1883" s="232" t="s">
        <v>117</v>
      </c>
      <c r="M1883" s="232"/>
      <c r="N1883" s="225" t="s">
        <v>206</v>
      </c>
      <c r="O1883" s="219" t="s">
        <v>28</v>
      </c>
      <c r="P1883" s="239"/>
      <c r="Q1883" s="238" t="s">
        <v>116</v>
      </c>
      <c r="R1883" s="218"/>
      <c r="S1883" s="222"/>
      <c r="T1883" s="241">
        <v>85023.000000000029</v>
      </c>
      <c r="U1883" s="252">
        <f t="shared" si="66"/>
        <v>95225.760000000038</v>
      </c>
      <c r="V1883" s="290"/>
      <c r="W1883" s="218" t="s">
        <v>262</v>
      </c>
      <c r="X1883" s="240" t="s">
        <v>739</v>
      </c>
      <c r="Y1883" s="571"/>
      <c r="Z1883" s="572"/>
      <c r="AA1883" s="67"/>
      <c r="AB1883" s="69"/>
      <c r="AC1883" s="573"/>
      <c r="AD1883" s="70"/>
      <c r="AE1883" s="70"/>
      <c r="AF1883" s="70"/>
      <c r="AG1883" s="72"/>
      <c r="AH1883" s="68"/>
      <c r="AI1883" s="574"/>
      <c r="AJ1883" s="575"/>
      <c r="AK1883" s="574"/>
      <c r="AL1883" s="575"/>
      <c r="AM1883" s="74"/>
      <c r="AN1883" s="74"/>
      <c r="AO1883" s="74"/>
      <c r="AP1883" s="449"/>
      <c r="AQ1883" s="74"/>
      <c r="AR1883" s="74"/>
      <c r="AS1883" s="74"/>
      <c r="AT1883" s="74"/>
      <c r="AU1883" s="74"/>
      <c r="AV1883" s="74"/>
      <c r="AW1883" s="74"/>
      <c r="AX1883" s="74"/>
      <c r="AY1883" s="74"/>
      <c r="AZ1883" s="74"/>
      <c r="BA1883" s="74"/>
      <c r="BB1883" s="74"/>
      <c r="BC1883" s="74"/>
      <c r="BD1883" s="75"/>
      <c r="BE1883" s="75"/>
      <c r="BF1883" s="75"/>
      <c r="BG1883" s="75"/>
      <c r="BH1883" s="74"/>
      <c r="BI1883" s="74"/>
      <c r="BJ1883" s="74"/>
      <c r="BK1883" s="74"/>
      <c r="BL1883" s="74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</row>
    <row r="1884" spans="1:16382" s="10" customFormat="1" ht="47.25">
      <c r="A1884" s="219" t="s">
        <v>1668</v>
      </c>
      <c r="B1884" s="219" t="s">
        <v>23</v>
      </c>
      <c r="C1884" s="560" t="s">
        <v>304</v>
      </c>
      <c r="D1884" s="561" t="s">
        <v>167</v>
      </c>
      <c r="E1884" s="561" t="s">
        <v>167</v>
      </c>
      <c r="F1884" s="219" t="s">
        <v>305</v>
      </c>
      <c r="G1884" s="292" t="s">
        <v>35</v>
      </c>
      <c r="H1884" s="232">
        <v>100</v>
      </c>
      <c r="I1884" s="225">
        <v>470000000</v>
      </c>
      <c r="J1884" s="232" t="s">
        <v>532</v>
      </c>
      <c r="K1884" s="218" t="s">
        <v>205</v>
      </c>
      <c r="L1884" s="232" t="s">
        <v>117</v>
      </c>
      <c r="M1884" s="290"/>
      <c r="N1884" s="225" t="s">
        <v>206</v>
      </c>
      <c r="O1884" s="219" t="s">
        <v>28</v>
      </c>
      <c r="P1884" s="550" t="s">
        <v>3334</v>
      </c>
      <c r="Q1884" s="238" t="s">
        <v>116</v>
      </c>
      <c r="R1884" s="576"/>
      <c r="S1884" s="577"/>
      <c r="T1884" s="241">
        <v>0</v>
      </c>
      <c r="U1884" s="241">
        <v>0</v>
      </c>
      <c r="V1884" s="578"/>
      <c r="W1884" s="547" t="s">
        <v>262</v>
      </c>
      <c r="X1884" s="578"/>
      <c r="Y1884" s="105"/>
      <c r="Z1884" s="74"/>
      <c r="AA1884" s="74"/>
      <c r="AB1884" s="74"/>
      <c r="AC1884" s="308"/>
      <c r="AD1884" s="308"/>
      <c r="AE1884" s="308"/>
      <c r="AF1884" s="308"/>
      <c r="AG1884" s="74"/>
      <c r="AH1884" s="74"/>
      <c r="AI1884" s="74"/>
      <c r="AJ1884" s="74"/>
      <c r="AK1884" s="74"/>
      <c r="AL1884" s="74"/>
      <c r="AM1884" s="74"/>
      <c r="AN1884" s="74"/>
      <c r="AO1884" s="74"/>
      <c r="AP1884" s="75"/>
      <c r="AQ1884" s="75"/>
      <c r="AR1884" s="75"/>
      <c r="AS1884" s="75"/>
      <c r="AT1884" s="75"/>
      <c r="AU1884" s="75"/>
      <c r="AV1884" s="75"/>
      <c r="AW1884" s="75"/>
      <c r="AX1884" s="75"/>
      <c r="AY1884" s="74"/>
      <c r="AZ1884" s="74"/>
      <c r="BA1884" s="74"/>
      <c r="BB1884" s="74"/>
      <c r="BC1884" s="74"/>
      <c r="BD1884" s="74"/>
      <c r="BE1884" s="74"/>
      <c r="BF1884" s="74"/>
      <c r="BG1884" s="74"/>
      <c r="BH1884" s="74"/>
      <c r="BI1884" s="74"/>
      <c r="BJ1884" s="74"/>
      <c r="BK1884" s="74"/>
      <c r="BL1884" s="74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</row>
    <row r="1885" spans="1:16382" s="10" customFormat="1" ht="47.25">
      <c r="A1885" s="219" t="s">
        <v>3329</v>
      </c>
      <c r="B1885" s="219" t="s">
        <v>23</v>
      </c>
      <c r="C1885" s="560" t="s">
        <v>304</v>
      </c>
      <c r="D1885" s="561" t="s">
        <v>167</v>
      </c>
      <c r="E1885" s="561" t="s">
        <v>167</v>
      </c>
      <c r="F1885" s="219" t="s">
        <v>305</v>
      </c>
      <c r="G1885" s="292" t="s">
        <v>35</v>
      </c>
      <c r="H1885" s="232">
        <v>100</v>
      </c>
      <c r="I1885" s="225">
        <v>470000000</v>
      </c>
      <c r="J1885" s="232" t="s">
        <v>532</v>
      </c>
      <c r="K1885" s="218" t="s">
        <v>205</v>
      </c>
      <c r="L1885" s="232" t="s">
        <v>117</v>
      </c>
      <c r="M1885" s="290"/>
      <c r="N1885" s="225" t="s">
        <v>206</v>
      </c>
      <c r="O1885" s="219" t="s">
        <v>28</v>
      </c>
      <c r="P1885" s="550"/>
      <c r="Q1885" s="238" t="s">
        <v>116</v>
      </c>
      <c r="R1885" s="576"/>
      <c r="S1885" s="577"/>
      <c r="T1885" s="241">
        <v>198387</v>
      </c>
      <c r="U1885" s="241">
        <f>T1885*1.12</f>
        <v>222193.44000000003</v>
      </c>
      <c r="V1885" s="578"/>
      <c r="W1885" s="218" t="s">
        <v>262</v>
      </c>
      <c r="X1885" s="240">
        <v>20</v>
      </c>
      <c r="Y1885" s="571"/>
      <c r="Z1885" s="572"/>
      <c r="AA1885" s="67"/>
      <c r="AB1885" s="69"/>
      <c r="AC1885" s="573"/>
      <c r="AD1885" s="70"/>
      <c r="AE1885" s="70"/>
      <c r="AF1885" s="70"/>
      <c r="AG1885" s="72"/>
      <c r="AH1885" s="68"/>
      <c r="AI1885" s="574"/>
      <c r="AJ1885" s="575"/>
      <c r="AK1885" s="574"/>
      <c r="AL1885" s="575"/>
      <c r="AM1885" s="74"/>
      <c r="AN1885" s="74"/>
      <c r="AO1885" s="74"/>
      <c r="AP1885" s="449"/>
      <c r="AQ1885" s="75"/>
      <c r="AR1885" s="75"/>
      <c r="AS1885" s="75"/>
      <c r="AT1885" s="75"/>
      <c r="AU1885" s="75"/>
      <c r="AV1885" s="75"/>
      <c r="AW1885" s="75"/>
      <c r="AX1885" s="75"/>
      <c r="AY1885" s="74"/>
      <c r="AZ1885" s="74"/>
      <c r="BA1885" s="74"/>
      <c r="BB1885" s="74"/>
      <c r="BC1885" s="74"/>
      <c r="BD1885" s="74"/>
      <c r="BE1885" s="74"/>
      <c r="BF1885" s="74"/>
      <c r="BG1885" s="74"/>
      <c r="BH1885" s="74"/>
      <c r="BI1885" s="74"/>
      <c r="BJ1885" s="74"/>
      <c r="BK1885" s="74"/>
      <c r="BL1885" s="74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</row>
    <row r="1886" spans="1:16382" s="10" customFormat="1" ht="47.25">
      <c r="A1886" s="219" t="s">
        <v>481</v>
      </c>
      <c r="B1886" s="219" t="s">
        <v>23</v>
      </c>
      <c r="C1886" s="560" t="s">
        <v>300</v>
      </c>
      <c r="D1886" s="561" t="s">
        <v>165</v>
      </c>
      <c r="E1886" s="561" t="s">
        <v>165</v>
      </c>
      <c r="F1886" s="219" t="s">
        <v>306</v>
      </c>
      <c r="G1886" s="292" t="s">
        <v>35</v>
      </c>
      <c r="H1886" s="238">
        <v>100</v>
      </c>
      <c r="I1886" s="238">
        <v>470000000</v>
      </c>
      <c r="J1886" s="232" t="s">
        <v>532</v>
      </c>
      <c r="K1886" s="218" t="s">
        <v>205</v>
      </c>
      <c r="L1886" s="232" t="s">
        <v>115</v>
      </c>
      <c r="M1886" s="232"/>
      <c r="N1886" s="225" t="s">
        <v>206</v>
      </c>
      <c r="O1886" s="219" t="s">
        <v>28</v>
      </c>
      <c r="P1886" s="239"/>
      <c r="Q1886" s="238" t="s">
        <v>116</v>
      </c>
      <c r="R1886" s="218"/>
      <c r="S1886" s="222"/>
      <c r="T1886" s="241">
        <v>0</v>
      </c>
      <c r="U1886" s="252">
        <v>0</v>
      </c>
      <c r="V1886" s="290"/>
      <c r="W1886" s="218" t="s">
        <v>262</v>
      </c>
      <c r="X1886" s="240"/>
      <c r="Y1886" s="105"/>
      <c r="Z1886" s="74"/>
      <c r="AA1886" s="74"/>
      <c r="AB1886" s="409"/>
      <c r="AC1886" s="308"/>
      <c r="AD1886" s="308"/>
      <c r="AE1886" s="308"/>
      <c r="AF1886" s="308"/>
      <c r="AG1886" s="75"/>
      <c r="AH1886" s="74"/>
      <c r="AI1886" s="74"/>
      <c r="AJ1886" s="74"/>
      <c r="AK1886" s="74"/>
      <c r="AL1886" s="74"/>
      <c r="AM1886" s="74"/>
      <c r="AN1886" s="74"/>
      <c r="AO1886" s="74"/>
      <c r="AP1886" s="74"/>
      <c r="AQ1886" s="74"/>
      <c r="AR1886" s="74"/>
      <c r="AS1886" s="74"/>
      <c r="AT1886" s="74"/>
      <c r="AU1886" s="74"/>
      <c r="AV1886" s="74"/>
      <c r="AW1886" s="74"/>
      <c r="AX1886" s="74"/>
      <c r="AY1886" s="74"/>
      <c r="AZ1886" s="74"/>
      <c r="BA1886" s="74"/>
      <c r="BB1886" s="74"/>
      <c r="BC1886" s="74"/>
      <c r="BD1886" s="75"/>
      <c r="BE1886" s="75"/>
      <c r="BF1886" s="75"/>
      <c r="BG1886" s="75"/>
      <c r="BH1886" s="74"/>
      <c r="BI1886" s="74"/>
      <c r="BJ1886" s="74"/>
      <c r="BK1886" s="74"/>
      <c r="BL1886" s="74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</row>
    <row r="1887" spans="1:16382" s="10" customFormat="1" ht="47.25">
      <c r="A1887" s="219" t="s">
        <v>3330</v>
      </c>
      <c r="B1887" s="219" t="s">
        <v>23</v>
      </c>
      <c r="C1887" s="560" t="s">
        <v>300</v>
      </c>
      <c r="D1887" s="561" t="s">
        <v>165</v>
      </c>
      <c r="E1887" s="561" t="s">
        <v>165</v>
      </c>
      <c r="F1887" s="219" t="s">
        <v>306</v>
      </c>
      <c r="G1887" s="292" t="s">
        <v>35</v>
      </c>
      <c r="H1887" s="238">
        <v>100</v>
      </c>
      <c r="I1887" s="238">
        <v>470000000</v>
      </c>
      <c r="J1887" s="232" t="s">
        <v>532</v>
      </c>
      <c r="K1887" s="218" t="s">
        <v>205</v>
      </c>
      <c r="L1887" s="232" t="s">
        <v>115</v>
      </c>
      <c r="M1887" s="232"/>
      <c r="N1887" s="225" t="s">
        <v>206</v>
      </c>
      <c r="O1887" s="219" t="s">
        <v>28</v>
      </c>
      <c r="P1887" s="239"/>
      <c r="Q1887" s="238" t="s">
        <v>116</v>
      </c>
      <c r="R1887" s="218"/>
      <c r="S1887" s="222"/>
      <c r="T1887" s="241">
        <v>235282.50000000003</v>
      </c>
      <c r="U1887" s="252">
        <f t="shared" ref="U1887:U1907" si="67">T1887*1.12</f>
        <v>263516.40000000008</v>
      </c>
      <c r="V1887" s="290"/>
      <c r="W1887" s="218" t="s">
        <v>262</v>
      </c>
      <c r="X1887" s="240" t="s">
        <v>739</v>
      </c>
      <c r="Y1887" s="137"/>
      <c r="Z1887" s="368"/>
      <c r="AA1887" s="447"/>
      <c r="AB1887" s="435"/>
      <c r="AC1887" s="449"/>
      <c r="AD1887" s="449"/>
      <c r="AE1887" s="449"/>
      <c r="AF1887" s="449"/>
      <c r="AG1887" s="75"/>
      <c r="AH1887" s="74"/>
      <c r="AI1887" s="434"/>
      <c r="AJ1887" s="368"/>
      <c r="AK1887" s="434"/>
      <c r="AL1887" s="368"/>
      <c r="AM1887" s="74"/>
      <c r="AN1887" s="74"/>
      <c r="AO1887" s="74"/>
      <c r="AP1887" s="74"/>
      <c r="AQ1887" s="74"/>
      <c r="AR1887" s="74"/>
      <c r="AS1887" s="74"/>
      <c r="AT1887" s="74"/>
      <c r="AU1887" s="74"/>
      <c r="AV1887" s="74"/>
      <c r="AW1887" s="74"/>
      <c r="AX1887" s="74"/>
      <c r="AY1887" s="74"/>
      <c r="AZ1887" s="74"/>
      <c r="BA1887" s="74"/>
      <c r="BB1887" s="74"/>
      <c r="BC1887" s="74"/>
      <c r="BD1887" s="75"/>
      <c r="BE1887" s="75"/>
      <c r="BF1887" s="75"/>
      <c r="BG1887" s="75"/>
      <c r="BH1887" s="74"/>
      <c r="BI1887" s="74"/>
      <c r="BJ1887" s="74"/>
      <c r="BK1887" s="74"/>
      <c r="BL1887" s="74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</row>
    <row r="1888" spans="1:16382" s="10" customFormat="1" ht="47.25">
      <c r="A1888" s="219" t="s">
        <v>482</v>
      </c>
      <c r="B1888" s="219" t="s">
        <v>23</v>
      </c>
      <c r="C1888" s="560" t="s">
        <v>304</v>
      </c>
      <c r="D1888" s="561" t="s">
        <v>167</v>
      </c>
      <c r="E1888" s="561" t="s">
        <v>167</v>
      </c>
      <c r="F1888" s="219" t="s">
        <v>319</v>
      </c>
      <c r="G1888" s="292" t="s">
        <v>35</v>
      </c>
      <c r="H1888" s="238">
        <v>100</v>
      </c>
      <c r="I1888" s="238">
        <v>470000000</v>
      </c>
      <c r="J1888" s="232" t="s">
        <v>532</v>
      </c>
      <c r="K1888" s="218" t="s">
        <v>205</v>
      </c>
      <c r="L1888" s="232" t="s">
        <v>115</v>
      </c>
      <c r="M1888" s="232"/>
      <c r="N1888" s="225" t="s">
        <v>206</v>
      </c>
      <c r="O1888" s="219" t="s">
        <v>28</v>
      </c>
      <c r="P1888" s="239"/>
      <c r="Q1888" s="238" t="s">
        <v>116</v>
      </c>
      <c r="R1888" s="218"/>
      <c r="S1888" s="222"/>
      <c r="T1888" s="241">
        <v>0</v>
      </c>
      <c r="U1888" s="252">
        <f t="shared" si="67"/>
        <v>0</v>
      </c>
      <c r="V1888" s="290"/>
      <c r="W1888" s="218" t="s">
        <v>262</v>
      </c>
      <c r="X1888" s="240"/>
      <c r="Y1888" s="105"/>
      <c r="Z1888" s="434"/>
      <c r="AA1888" s="447"/>
      <c r="AB1888" s="435"/>
      <c r="AC1888" s="449"/>
      <c r="AD1888" s="449"/>
      <c r="AE1888" s="449"/>
      <c r="AF1888" s="449"/>
      <c r="AG1888" s="75"/>
      <c r="AH1888" s="74"/>
      <c r="AI1888" s="74"/>
      <c r="AJ1888" s="74"/>
      <c r="AK1888" s="74"/>
      <c r="AL1888" s="74"/>
      <c r="AM1888" s="74"/>
      <c r="AN1888" s="74"/>
      <c r="AO1888" s="74"/>
      <c r="AP1888" s="74"/>
      <c r="AQ1888" s="74"/>
      <c r="AR1888" s="74"/>
      <c r="AS1888" s="74"/>
      <c r="AT1888" s="74"/>
      <c r="AU1888" s="74"/>
      <c r="AV1888" s="74"/>
      <c r="AW1888" s="74"/>
      <c r="AX1888" s="74"/>
      <c r="AY1888" s="74"/>
      <c r="AZ1888" s="74"/>
      <c r="BA1888" s="74"/>
      <c r="BB1888" s="74"/>
      <c r="BC1888" s="74"/>
      <c r="BD1888" s="75"/>
      <c r="BE1888" s="75"/>
      <c r="BF1888" s="75"/>
      <c r="BG1888" s="75"/>
      <c r="BH1888" s="74"/>
      <c r="BI1888" s="74"/>
      <c r="BJ1888" s="74"/>
      <c r="BK1888" s="74"/>
      <c r="BL1888" s="74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</row>
    <row r="1889" spans="1:89" s="10" customFormat="1" ht="47.25">
      <c r="A1889" s="219" t="s">
        <v>3331</v>
      </c>
      <c r="B1889" s="219" t="s">
        <v>23</v>
      </c>
      <c r="C1889" s="560" t="s">
        <v>304</v>
      </c>
      <c r="D1889" s="561" t="s">
        <v>167</v>
      </c>
      <c r="E1889" s="561" t="s">
        <v>167</v>
      </c>
      <c r="F1889" s="219" t="s">
        <v>319</v>
      </c>
      <c r="G1889" s="292" t="s">
        <v>35</v>
      </c>
      <c r="H1889" s="238">
        <v>100</v>
      </c>
      <c r="I1889" s="238">
        <v>470000000</v>
      </c>
      <c r="J1889" s="232" t="s">
        <v>532</v>
      </c>
      <c r="K1889" s="218" t="s">
        <v>205</v>
      </c>
      <c r="L1889" s="232" t="s">
        <v>115</v>
      </c>
      <c r="M1889" s="232"/>
      <c r="N1889" s="225" t="s">
        <v>206</v>
      </c>
      <c r="O1889" s="219" t="s">
        <v>28</v>
      </c>
      <c r="P1889" s="239"/>
      <c r="Q1889" s="238" t="s">
        <v>116</v>
      </c>
      <c r="R1889" s="218"/>
      <c r="S1889" s="222"/>
      <c r="T1889" s="241">
        <v>130712.5</v>
      </c>
      <c r="U1889" s="252">
        <f t="shared" si="67"/>
        <v>146398</v>
      </c>
      <c r="V1889" s="290"/>
      <c r="W1889" s="218" t="s">
        <v>262</v>
      </c>
      <c r="X1889" s="240" t="s">
        <v>739</v>
      </c>
      <c r="Y1889" s="137"/>
      <c r="Z1889" s="368"/>
      <c r="AA1889" s="447"/>
      <c r="AB1889" s="435"/>
      <c r="AC1889" s="449"/>
      <c r="AD1889" s="449"/>
      <c r="AE1889" s="449"/>
      <c r="AF1889" s="449"/>
      <c r="AG1889" s="75"/>
      <c r="AH1889" s="74"/>
      <c r="AI1889" s="434"/>
      <c r="AJ1889" s="368"/>
      <c r="AK1889" s="434"/>
      <c r="AL1889" s="368"/>
      <c r="AM1889" s="74"/>
      <c r="AN1889" s="74"/>
      <c r="AO1889" s="74"/>
      <c r="AP1889" s="74"/>
      <c r="AQ1889" s="74"/>
      <c r="AR1889" s="74"/>
      <c r="AS1889" s="74"/>
      <c r="AT1889" s="74"/>
      <c r="AU1889" s="74"/>
      <c r="AV1889" s="74"/>
      <c r="AW1889" s="74"/>
      <c r="AX1889" s="74"/>
      <c r="AY1889" s="74"/>
      <c r="AZ1889" s="74"/>
      <c r="BA1889" s="74"/>
      <c r="BB1889" s="74"/>
      <c r="BC1889" s="74"/>
      <c r="BD1889" s="75"/>
      <c r="BE1889" s="75"/>
      <c r="BF1889" s="75"/>
      <c r="BG1889" s="75"/>
      <c r="BH1889" s="74"/>
      <c r="BI1889" s="74"/>
      <c r="BJ1889" s="74"/>
      <c r="BK1889" s="74"/>
      <c r="BL1889" s="74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</row>
    <row r="1890" spans="1:89" s="10" customFormat="1" ht="110.25">
      <c r="A1890" s="219" t="s">
        <v>483</v>
      </c>
      <c r="B1890" s="219" t="s">
        <v>23</v>
      </c>
      <c r="C1890" s="560" t="s">
        <v>307</v>
      </c>
      <c r="D1890" s="561" t="s">
        <v>168</v>
      </c>
      <c r="E1890" s="561" t="s">
        <v>169</v>
      </c>
      <c r="F1890" s="219" t="s">
        <v>399</v>
      </c>
      <c r="G1890" s="292" t="s">
        <v>35</v>
      </c>
      <c r="H1890" s="238">
        <v>100</v>
      </c>
      <c r="I1890" s="238">
        <v>470000000</v>
      </c>
      <c r="J1890" s="232" t="s">
        <v>532</v>
      </c>
      <c r="K1890" s="218" t="s">
        <v>205</v>
      </c>
      <c r="L1890" s="232" t="s">
        <v>308</v>
      </c>
      <c r="M1890" s="232"/>
      <c r="N1890" s="225" t="s">
        <v>206</v>
      </c>
      <c r="O1890" s="219" t="s">
        <v>28</v>
      </c>
      <c r="P1890" s="239"/>
      <c r="Q1890" s="238" t="s">
        <v>116</v>
      </c>
      <c r="R1890" s="218"/>
      <c r="S1890" s="222"/>
      <c r="T1890" s="241">
        <v>27934.45</v>
      </c>
      <c r="U1890" s="252">
        <f t="shared" si="67"/>
        <v>31286.584000000003</v>
      </c>
      <c r="V1890" s="290"/>
      <c r="W1890" s="218" t="s">
        <v>262</v>
      </c>
      <c r="X1890" s="240"/>
      <c r="Y1890" s="434"/>
      <c r="Z1890" s="368"/>
      <c r="AA1890" s="447"/>
      <c r="AB1890" s="435"/>
      <c r="AC1890" s="449"/>
      <c r="AD1890" s="449"/>
      <c r="AE1890" s="449"/>
      <c r="AF1890" s="449"/>
      <c r="AG1890" s="408"/>
      <c r="AH1890" s="434"/>
      <c r="AI1890" s="434"/>
      <c r="AJ1890" s="368"/>
      <c r="AK1890" s="435"/>
      <c r="AL1890" s="368"/>
      <c r="AM1890" s="74"/>
      <c r="AN1890" s="74"/>
      <c r="AO1890" s="74"/>
      <c r="AP1890" s="449"/>
      <c r="AQ1890" s="74"/>
      <c r="AR1890" s="74"/>
      <c r="AS1890" s="74"/>
      <c r="AT1890" s="74"/>
      <c r="AU1890" s="74"/>
      <c r="AV1890" s="74"/>
      <c r="AW1890" s="74"/>
      <c r="AX1890" s="74"/>
      <c r="AY1890" s="74"/>
      <c r="AZ1890" s="74"/>
      <c r="BA1890" s="74"/>
      <c r="BB1890" s="74"/>
      <c r="BC1890" s="74"/>
      <c r="BD1890" s="75"/>
      <c r="BE1890" s="75"/>
      <c r="BF1890" s="75"/>
      <c r="BG1890" s="75"/>
      <c r="BH1890" s="74"/>
      <c r="BI1890" s="74"/>
      <c r="BJ1890" s="74"/>
      <c r="BK1890" s="74"/>
      <c r="BL1890" s="74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</row>
    <row r="1891" spans="1:89" s="10" customFormat="1" ht="110.25">
      <c r="A1891" s="219" t="s">
        <v>484</v>
      </c>
      <c r="B1891" s="219" t="s">
        <v>23</v>
      </c>
      <c r="C1891" s="560" t="s">
        <v>307</v>
      </c>
      <c r="D1891" s="561" t="s">
        <v>168</v>
      </c>
      <c r="E1891" s="561" t="s">
        <v>169</v>
      </c>
      <c r="F1891" s="219" t="s">
        <v>399</v>
      </c>
      <c r="G1891" s="292" t="s">
        <v>35</v>
      </c>
      <c r="H1891" s="238">
        <v>100</v>
      </c>
      <c r="I1891" s="238">
        <v>470000000</v>
      </c>
      <c r="J1891" s="232" t="s">
        <v>532</v>
      </c>
      <c r="K1891" s="218" t="s">
        <v>205</v>
      </c>
      <c r="L1891" s="232" t="s">
        <v>308</v>
      </c>
      <c r="M1891" s="232"/>
      <c r="N1891" s="225" t="s">
        <v>206</v>
      </c>
      <c r="O1891" s="219" t="s">
        <v>28</v>
      </c>
      <c r="P1891" s="239"/>
      <c r="Q1891" s="238" t="s">
        <v>116</v>
      </c>
      <c r="R1891" s="218"/>
      <c r="S1891" s="222"/>
      <c r="T1891" s="241">
        <v>23288.5</v>
      </c>
      <c r="U1891" s="252">
        <f t="shared" si="67"/>
        <v>26083.120000000003</v>
      </c>
      <c r="V1891" s="290"/>
      <c r="W1891" s="218" t="s">
        <v>262</v>
      </c>
      <c r="X1891" s="240"/>
      <c r="Y1891" s="434"/>
      <c r="Z1891" s="368"/>
      <c r="AA1891" s="447"/>
      <c r="AB1891" s="435"/>
      <c r="AC1891" s="449"/>
      <c r="AD1891" s="449"/>
      <c r="AE1891" s="449"/>
      <c r="AF1891" s="449"/>
      <c r="AG1891" s="75"/>
      <c r="AH1891" s="74"/>
      <c r="AI1891" s="434"/>
      <c r="AJ1891" s="368"/>
      <c r="AK1891" s="435"/>
      <c r="AL1891" s="368"/>
      <c r="AM1891" s="74"/>
      <c r="AN1891" s="74"/>
      <c r="AO1891" s="74"/>
      <c r="AP1891" s="449"/>
      <c r="AQ1891" s="74"/>
      <c r="AR1891" s="74"/>
      <c r="AS1891" s="74"/>
      <c r="AT1891" s="74"/>
      <c r="AU1891" s="74"/>
      <c r="AV1891" s="74"/>
      <c r="AW1891" s="74"/>
      <c r="AX1891" s="74"/>
      <c r="AY1891" s="74"/>
      <c r="AZ1891" s="74"/>
      <c r="BA1891" s="74"/>
      <c r="BB1891" s="74"/>
      <c r="BC1891" s="74"/>
      <c r="BD1891" s="75"/>
      <c r="BE1891" s="75"/>
      <c r="BF1891" s="75"/>
      <c r="BG1891" s="75"/>
      <c r="BH1891" s="74"/>
      <c r="BI1891" s="74"/>
      <c r="BJ1891" s="74"/>
      <c r="BK1891" s="74"/>
      <c r="BL1891" s="74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</row>
    <row r="1892" spans="1:89" s="10" customFormat="1" ht="63">
      <c r="A1892" s="219" t="s">
        <v>485</v>
      </c>
      <c r="B1892" s="219" t="s">
        <v>23</v>
      </c>
      <c r="C1892" s="221" t="s">
        <v>253</v>
      </c>
      <c r="D1892" s="221" t="s">
        <v>254</v>
      </c>
      <c r="E1892" s="221" t="s">
        <v>255</v>
      </c>
      <c r="F1892" s="219" t="s">
        <v>170</v>
      </c>
      <c r="G1892" s="292" t="s">
        <v>35</v>
      </c>
      <c r="H1892" s="238">
        <v>100</v>
      </c>
      <c r="I1892" s="238">
        <v>470000000</v>
      </c>
      <c r="J1892" s="232" t="s">
        <v>532</v>
      </c>
      <c r="K1892" s="218" t="s">
        <v>205</v>
      </c>
      <c r="L1892" s="232" t="s">
        <v>308</v>
      </c>
      <c r="M1892" s="232"/>
      <c r="N1892" s="225" t="s">
        <v>206</v>
      </c>
      <c r="O1892" s="219" t="s">
        <v>28</v>
      </c>
      <c r="P1892" s="239"/>
      <c r="Q1892" s="238" t="s">
        <v>116</v>
      </c>
      <c r="R1892" s="218"/>
      <c r="S1892" s="222"/>
      <c r="T1892" s="241">
        <v>115491.27</v>
      </c>
      <c r="U1892" s="252">
        <f t="shared" si="67"/>
        <v>129350.22240000001</v>
      </c>
      <c r="V1892" s="290"/>
      <c r="W1892" s="218" t="s">
        <v>262</v>
      </c>
      <c r="X1892" s="240"/>
      <c r="Y1892" s="434"/>
      <c r="Z1892" s="368"/>
      <c r="AA1892" s="447"/>
      <c r="AB1892" s="435"/>
      <c r="AC1892" s="449"/>
      <c r="AD1892" s="449"/>
      <c r="AE1892" s="449"/>
      <c r="AF1892" s="449"/>
      <c r="AG1892" s="75"/>
      <c r="AH1892" s="74"/>
      <c r="AI1892" s="434"/>
      <c r="AJ1892" s="368"/>
      <c r="AK1892" s="435"/>
      <c r="AL1892" s="368"/>
      <c r="AM1892" s="74"/>
      <c r="AN1892" s="74"/>
      <c r="AO1892" s="74"/>
      <c r="AP1892" s="449"/>
      <c r="AQ1892" s="74"/>
      <c r="AR1892" s="74"/>
      <c r="AS1892" s="74"/>
      <c r="AT1892" s="74"/>
      <c r="AU1892" s="74"/>
      <c r="AV1892" s="74"/>
      <c r="AW1892" s="74"/>
      <c r="AX1892" s="74"/>
      <c r="AY1892" s="74"/>
      <c r="AZ1892" s="74"/>
      <c r="BA1892" s="74"/>
      <c r="BB1892" s="74"/>
      <c r="BC1892" s="74"/>
      <c r="BD1892" s="75"/>
      <c r="BE1892" s="75"/>
      <c r="BF1892" s="75"/>
      <c r="BG1892" s="75"/>
      <c r="BH1892" s="74"/>
      <c r="BI1892" s="74"/>
      <c r="BJ1892" s="74"/>
      <c r="BK1892" s="74"/>
      <c r="BL1892" s="74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</row>
    <row r="1893" spans="1:89" s="10" customFormat="1" ht="78.75">
      <c r="A1893" s="219" t="s">
        <v>486</v>
      </c>
      <c r="B1893" s="219" t="s">
        <v>23</v>
      </c>
      <c r="C1893" s="289" t="s">
        <v>309</v>
      </c>
      <c r="D1893" s="286" t="s">
        <v>173</v>
      </c>
      <c r="E1893" s="286" t="s">
        <v>173</v>
      </c>
      <c r="F1893" s="219" t="s">
        <v>172</v>
      </c>
      <c r="G1893" s="292" t="s">
        <v>35</v>
      </c>
      <c r="H1893" s="238">
        <v>100</v>
      </c>
      <c r="I1893" s="238">
        <v>470000000</v>
      </c>
      <c r="J1893" s="232" t="s">
        <v>532</v>
      </c>
      <c r="K1893" s="218" t="s">
        <v>205</v>
      </c>
      <c r="L1893" s="232" t="s">
        <v>308</v>
      </c>
      <c r="M1893" s="232"/>
      <c r="N1893" s="225" t="s">
        <v>206</v>
      </c>
      <c r="O1893" s="219" t="s">
        <v>28</v>
      </c>
      <c r="P1893" s="239"/>
      <c r="Q1893" s="238" t="s">
        <v>116</v>
      </c>
      <c r="R1893" s="218"/>
      <c r="S1893" s="222"/>
      <c r="T1893" s="241">
        <v>356256.2</v>
      </c>
      <c r="U1893" s="252">
        <f t="shared" si="67"/>
        <v>399006.94400000008</v>
      </c>
      <c r="V1893" s="290"/>
      <c r="W1893" s="218" t="s">
        <v>262</v>
      </c>
      <c r="X1893" s="240"/>
      <c r="Y1893" s="434"/>
      <c r="Z1893" s="368"/>
      <c r="AA1893" s="447"/>
      <c r="AB1893" s="435"/>
      <c r="AC1893" s="449"/>
      <c r="AD1893" s="449"/>
      <c r="AE1893" s="449"/>
      <c r="AF1893" s="449"/>
      <c r="AG1893" s="75"/>
      <c r="AH1893" s="74"/>
      <c r="AI1893" s="434"/>
      <c r="AJ1893" s="368"/>
      <c r="AK1893" s="435"/>
      <c r="AL1893" s="368"/>
      <c r="AM1893" s="74"/>
      <c r="AN1893" s="74"/>
      <c r="AO1893" s="74"/>
      <c r="AP1893" s="449"/>
      <c r="AQ1893" s="74"/>
      <c r="AR1893" s="74"/>
      <c r="AS1893" s="74"/>
      <c r="AT1893" s="74"/>
      <c r="AU1893" s="74"/>
      <c r="AV1893" s="74"/>
      <c r="AW1893" s="74"/>
      <c r="AX1893" s="74"/>
      <c r="AY1893" s="74"/>
      <c r="AZ1893" s="74"/>
      <c r="BA1893" s="74"/>
      <c r="BB1893" s="74"/>
      <c r="BC1893" s="74"/>
      <c r="BD1893" s="75"/>
      <c r="BE1893" s="75"/>
      <c r="BF1893" s="75"/>
      <c r="BG1893" s="75"/>
      <c r="BH1893" s="74"/>
      <c r="BI1893" s="74"/>
      <c r="BJ1893" s="74"/>
      <c r="BK1893" s="74"/>
      <c r="BL1893" s="74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</row>
    <row r="1894" spans="1:89" s="10" customFormat="1" ht="63">
      <c r="A1894" s="219" t="s">
        <v>487</v>
      </c>
      <c r="B1894" s="219" t="s">
        <v>23</v>
      </c>
      <c r="C1894" s="289" t="s">
        <v>310</v>
      </c>
      <c r="D1894" s="286" t="s">
        <v>171</v>
      </c>
      <c r="E1894" s="286" t="s">
        <v>171</v>
      </c>
      <c r="F1894" s="219" t="s">
        <v>172</v>
      </c>
      <c r="G1894" s="292" t="s">
        <v>35</v>
      </c>
      <c r="H1894" s="238">
        <v>100</v>
      </c>
      <c r="I1894" s="238">
        <v>470000000</v>
      </c>
      <c r="J1894" s="232" t="s">
        <v>532</v>
      </c>
      <c r="K1894" s="218" t="s">
        <v>205</v>
      </c>
      <c r="L1894" s="232" t="s">
        <v>308</v>
      </c>
      <c r="M1894" s="232"/>
      <c r="N1894" s="225" t="s">
        <v>206</v>
      </c>
      <c r="O1894" s="219" t="s">
        <v>28</v>
      </c>
      <c r="P1894" s="239"/>
      <c r="Q1894" s="238" t="s">
        <v>116</v>
      </c>
      <c r="R1894" s="218"/>
      <c r="S1894" s="222"/>
      <c r="T1894" s="241">
        <v>163796.79999999999</v>
      </c>
      <c r="U1894" s="252">
        <f t="shared" si="67"/>
        <v>183452.416</v>
      </c>
      <c r="V1894" s="290"/>
      <c r="W1894" s="218" t="s">
        <v>262</v>
      </c>
      <c r="X1894" s="240"/>
      <c r="Y1894" s="434"/>
      <c r="Z1894" s="368"/>
      <c r="AA1894" s="447"/>
      <c r="AB1894" s="435"/>
      <c r="AC1894" s="449"/>
      <c r="AD1894" s="449"/>
      <c r="AE1894" s="449"/>
      <c r="AF1894" s="449"/>
      <c r="AG1894" s="75"/>
      <c r="AH1894" s="74"/>
      <c r="AI1894" s="434"/>
      <c r="AJ1894" s="368"/>
      <c r="AK1894" s="435"/>
      <c r="AL1894" s="368"/>
      <c r="AM1894" s="74"/>
      <c r="AN1894" s="74"/>
      <c r="AO1894" s="74"/>
      <c r="AP1894" s="449"/>
      <c r="AQ1894" s="74"/>
      <c r="AR1894" s="74"/>
      <c r="AS1894" s="74"/>
      <c r="AT1894" s="74"/>
      <c r="AU1894" s="74"/>
      <c r="AV1894" s="74"/>
      <c r="AW1894" s="74"/>
      <c r="AX1894" s="74"/>
      <c r="AY1894" s="74"/>
      <c r="AZ1894" s="74"/>
      <c r="BA1894" s="74"/>
      <c r="BB1894" s="74"/>
      <c r="BC1894" s="74"/>
      <c r="BD1894" s="75"/>
      <c r="BE1894" s="75"/>
      <c r="BF1894" s="75"/>
      <c r="BG1894" s="75"/>
      <c r="BH1894" s="74"/>
      <c r="BI1894" s="74"/>
      <c r="BJ1894" s="74"/>
      <c r="BK1894" s="74"/>
      <c r="BL1894" s="74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</row>
    <row r="1895" spans="1:89" s="10" customFormat="1" ht="78.75">
      <c r="A1895" s="219" t="s">
        <v>488</v>
      </c>
      <c r="B1895" s="219" t="s">
        <v>23</v>
      </c>
      <c r="C1895" s="289" t="s">
        <v>309</v>
      </c>
      <c r="D1895" s="286" t="s">
        <v>173</v>
      </c>
      <c r="E1895" s="286" t="s">
        <v>173</v>
      </c>
      <c r="F1895" s="219" t="s">
        <v>174</v>
      </c>
      <c r="G1895" s="292" t="s">
        <v>35</v>
      </c>
      <c r="H1895" s="238">
        <v>100</v>
      </c>
      <c r="I1895" s="238">
        <v>470000000</v>
      </c>
      <c r="J1895" s="232" t="s">
        <v>532</v>
      </c>
      <c r="K1895" s="218" t="s">
        <v>205</v>
      </c>
      <c r="L1895" s="232" t="s">
        <v>115</v>
      </c>
      <c r="M1895" s="232"/>
      <c r="N1895" s="225" t="s">
        <v>206</v>
      </c>
      <c r="O1895" s="219" t="s">
        <v>28</v>
      </c>
      <c r="P1895" s="239"/>
      <c r="Q1895" s="238" t="s">
        <v>116</v>
      </c>
      <c r="R1895" s="218"/>
      <c r="S1895" s="222"/>
      <c r="T1895" s="241">
        <v>1346112</v>
      </c>
      <c r="U1895" s="252">
        <f t="shared" si="67"/>
        <v>1507645.4400000002</v>
      </c>
      <c r="V1895" s="290"/>
      <c r="W1895" s="218" t="s">
        <v>262</v>
      </c>
      <c r="X1895" s="240"/>
      <c r="Y1895" s="137"/>
      <c r="Z1895" s="368"/>
      <c r="AA1895" s="447"/>
      <c r="AB1895" s="435"/>
      <c r="AC1895" s="449"/>
      <c r="AD1895" s="449"/>
      <c r="AE1895" s="449"/>
      <c r="AF1895" s="449"/>
      <c r="AG1895" s="408"/>
      <c r="AH1895" s="74"/>
      <c r="AI1895" s="434"/>
      <c r="AJ1895" s="368"/>
      <c r="AK1895" s="435"/>
      <c r="AL1895" s="368"/>
      <c r="AM1895" s="74"/>
      <c r="AN1895" s="74"/>
      <c r="AO1895" s="74"/>
      <c r="AP1895" s="449"/>
      <c r="AQ1895" s="74"/>
      <c r="AR1895" s="74"/>
      <c r="AS1895" s="74"/>
      <c r="AT1895" s="74"/>
      <c r="AU1895" s="74"/>
      <c r="AV1895" s="74"/>
      <c r="AW1895" s="74"/>
      <c r="AX1895" s="74"/>
      <c r="AY1895" s="74"/>
      <c r="AZ1895" s="74"/>
      <c r="BA1895" s="74"/>
      <c r="BB1895" s="74"/>
      <c r="BC1895" s="74"/>
      <c r="BD1895" s="75"/>
      <c r="BE1895" s="75"/>
      <c r="BF1895" s="75"/>
      <c r="BG1895" s="75"/>
      <c r="BH1895" s="74"/>
      <c r="BI1895" s="74"/>
      <c r="BJ1895" s="74"/>
      <c r="BK1895" s="74"/>
      <c r="BL1895" s="74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</row>
    <row r="1896" spans="1:89" s="10" customFormat="1" ht="63">
      <c r="A1896" s="219" t="s">
        <v>489</v>
      </c>
      <c r="B1896" s="219" t="s">
        <v>23</v>
      </c>
      <c r="C1896" s="289" t="s">
        <v>311</v>
      </c>
      <c r="D1896" s="286" t="s">
        <v>312</v>
      </c>
      <c r="E1896" s="286" t="s">
        <v>312</v>
      </c>
      <c r="F1896" s="288" t="s">
        <v>313</v>
      </c>
      <c r="G1896" s="292" t="s">
        <v>35</v>
      </c>
      <c r="H1896" s="238">
        <v>90</v>
      </c>
      <c r="I1896" s="238">
        <v>470000000</v>
      </c>
      <c r="J1896" s="232" t="s">
        <v>532</v>
      </c>
      <c r="K1896" s="218" t="s">
        <v>205</v>
      </c>
      <c r="L1896" s="232" t="s">
        <v>308</v>
      </c>
      <c r="M1896" s="232"/>
      <c r="N1896" s="225" t="s">
        <v>206</v>
      </c>
      <c r="O1896" s="219" t="s">
        <v>28</v>
      </c>
      <c r="P1896" s="239"/>
      <c r="Q1896" s="238" t="s">
        <v>116</v>
      </c>
      <c r="R1896" s="240"/>
      <c r="S1896" s="241"/>
      <c r="T1896" s="559">
        <v>49107.15</v>
      </c>
      <c r="U1896" s="252">
        <f t="shared" si="67"/>
        <v>55000.008000000009</v>
      </c>
      <c r="V1896" s="290"/>
      <c r="W1896" s="218" t="s">
        <v>262</v>
      </c>
      <c r="X1896" s="240"/>
      <c r="Y1896" s="137"/>
      <c r="Z1896" s="368"/>
      <c r="AA1896" s="434"/>
      <c r="AB1896" s="435"/>
      <c r="AC1896" s="449"/>
      <c r="AD1896" s="449"/>
      <c r="AE1896" s="449"/>
      <c r="AF1896" s="449"/>
      <c r="AG1896" s="408"/>
      <c r="AH1896" s="74"/>
      <c r="AI1896" s="434"/>
      <c r="AJ1896" s="368"/>
      <c r="AK1896" s="435"/>
      <c r="AL1896" s="368"/>
      <c r="AM1896" s="74"/>
      <c r="AN1896" s="74"/>
      <c r="AO1896" s="74"/>
      <c r="AP1896" s="449"/>
      <c r="AQ1896" s="74"/>
      <c r="AR1896" s="74"/>
      <c r="AS1896" s="74"/>
      <c r="AT1896" s="74"/>
      <c r="AU1896" s="74"/>
      <c r="AV1896" s="74"/>
      <c r="AW1896" s="74"/>
      <c r="AX1896" s="74"/>
      <c r="AY1896" s="74"/>
      <c r="AZ1896" s="74"/>
      <c r="BA1896" s="74"/>
      <c r="BB1896" s="74"/>
      <c r="BC1896" s="74"/>
      <c r="BD1896" s="75"/>
      <c r="BE1896" s="75"/>
      <c r="BF1896" s="75"/>
      <c r="BG1896" s="75"/>
      <c r="BH1896" s="74"/>
      <c r="BI1896" s="74"/>
      <c r="BJ1896" s="74"/>
      <c r="BK1896" s="74"/>
      <c r="BL1896" s="74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</row>
    <row r="1897" spans="1:89" s="12" customFormat="1" ht="47.25">
      <c r="A1897" s="219" t="s">
        <v>490</v>
      </c>
      <c r="B1897" s="219" t="s">
        <v>23</v>
      </c>
      <c r="C1897" s="221" t="s">
        <v>282</v>
      </c>
      <c r="D1897" s="221" t="s">
        <v>124</v>
      </c>
      <c r="E1897" s="221" t="s">
        <v>124</v>
      </c>
      <c r="F1897" s="224" t="s">
        <v>125</v>
      </c>
      <c r="G1897" s="238" t="s">
        <v>24</v>
      </c>
      <c r="H1897" s="238">
        <v>100</v>
      </c>
      <c r="I1897" s="238">
        <v>470000000</v>
      </c>
      <c r="J1897" s="232" t="s">
        <v>532</v>
      </c>
      <c r="K1897" s="218" t="s">
        <v>205</v>
      </c>
      <c r="L1897" s="232" t="s">
        <v>113</v>
      </c>
      <c r="M1897" s="232"/>
      <c r="N1897" s="225" t="s">
        <v>206</v>
      </c>
      <c r="O1897" s="219" t="s">
        <v>28</v>
      </c>
      <c r="P1897" s="239"/>
      <c r="Q1897" s="238" t="s">
        <v>116</v>
      </c>
      <c r="R1897" s="240"/>
      <c r="S1897" s="241"/>
      <c r="T1897" s="241">
        <v>0</v>
      </c>
      <c r="U1897" s="256">
        <f t="shared" si="67"/>
        <v>0</v>
      </c>
      <c r="V1897" s="290"/>
      <c r="W1897" s="218" t="s">
        <v>262</v>
      </c>
      <c r="X1897" s="240"/>
      <c r="Y1897" s="70"/>
      <c r="Z1897" s="68"/>
      <c r="AA1897" s="67"/>
      <c r="AB1897" s="69"/>
      <c r="AC1897" s="70"/>
      <c r="AD1897" s="70"/>
      <c r="AE1897" s="70"/>
      <c r="AF1897" s="70"/>
      <c r="AG1897" s="71"/>
      <c r="AH1897" s="67"/>
      <c r="AI1897" s="67"/>
      <c r="AJ1897" s="68"/>
      <c r="AK1897" s="69"/>
      <c r="AL1897" s="68"/>
      <c r="AM1897" s="74"/>
      <c r="AN1897" s="74"/>
      <c r="AO1897" s="74"/>
      <c r="AP1897" s="449"/>
      <c r="AQ1897" s="74"/>
      <c r="AR1897" s="74"/>
      <c r="AS1897" s="74"/>
      <c r="AT1897" s="74"/>
      <c r="AU1897" s="74"/>
      <c r="AV1897" s="74"/>
      <c r="AW1897" s="74"/>
      <c r="AX1897" s="74"/>
      <c r="AY1897" s="74"/>
      <c r="AZ1897" s="74"/>
      <c r="BA1897" s="74"/>
      <c r="BB1897" s="74"/>
      <c r="BC1897" s="74"/>
      <c r="BD1897" s="75"/>
      <c r="BE1897" s="74"/>
      <c r="BF1897" s="74"/>
      <c r="BG1897" s="74"/>
      <c r="BH1897" s="74"/>
      <c r="BI1897" s="74"/>
      <c r="BJ1897" s="74"/>
      <c r="BK1897" s="74"/>
      <c r="BL1897" s="74"/>
      <c r="BM1897" s="401"/>
      <c r="BN1897" s="401"/>
      <c r="BO1897" s="401"/>
      <c r="BP1897" s="401"/>
      <c r="BQ1897" s="401"/>
      <c r="BR1897" s="401"/>
      <c r="BS1897" s="401"/>
      <c r="BT1897" s="401"/>
      <c r="BU1897" s="401"/>
      <c r="BV1897" s="401"/>
      <c r="BW1897" s="401"/>
      <c r="BX1897" s="401"/>
      <c r="BY1897" s="401"/>
      <c r="BZ1897" s="401"/>
      <c r="CA1897" s="401"/>
      <c r="CB1897" s="401"/>
      <c r="CC1897" s="401"/>
      <c r="CD1897" s="401"/>
      <c r="CE1897" s="401"/>
      <c r="CF1897" s="401"/>
      <c r="CG1897" s="401"/>
      <c r="CH1897" s="401"/>
      <c r="CI1897" s="401"/>
      <c r="CJ1897" s="401"/>
      <c r="CK1897" s="401"/>
    </row>
    <row r="1898" spans="1:89" s="12" customFormat="1" ht="47.25">
      <c r="A1898" s="219" t="s">
        <v>5042</v>
      </c>
      <c r="B1898" s="219" t="s">
        <v>23</v>
      </c>
      <c r="C1898" s="221" t="s">
        <v>282</v>
      </c>
      <c r="D1898" s="221" t="s">
        <v>124</v>
      </c>
      <c r="E1898" s="221" t="s">
        <v>124</v>
      </c>
      <c r="F1898" s="224" t="s">
        <v>125</v>
      </c>
      <c r="G1898" s="238" t="s">
        <v>24</v>
      </c>
      <c r="H1898" s="238">
        <v>100</v>
      </c>
      <c r="I1898" s="238">
        <v>470000000</v>
      </c>
      <c r="J1898" s="232" t="s">
        <v>532</v>
      </c>
      <c r="K1898" s="218" t="s">
        <v>205</v>
      </c>
      <c r="L1898" s="232" t="s">
        <v>113</v>
      </c>
      <c r="M1898" s="232"/>
      <c r="N1898" s="225" t="s">
        <v>206</v>
      </c>
      <c r="O1898" s="219" t="s">
        <v>28</v>
      </c>
      <c r="P1898" s="239"/>
      <c r="Q1898" s="238" t="s">
        <v>116</v>
      </c>
      <c r="R1898" s="240"/>
      <c r="S1898" s="241"/>
      <c r="T1898" s="241">
        <v>5150000</v>
      </c>
      <c r="U1898" s="256">
        <f t="shared" si="67"/>
        <v>5768000.0000000009</v>
      </c>
      <c r="V1898" s="290"/>
      <c r="W1898" s="218" t="s">
        <v>262</v>
      </c>
      <c r="X1898" s="240" t="s">
        <v>5043</v>
      </c>
      <c r="Y1898" s="70"/>
      <c r="Z1898" s="68"/>
      <c r="AA1898" s="67"/>
      <c r="AB1898" s="69"/>
      <c r="AC1898" s="70"/>
      <c r="AD1898" s="70"/>
      <c r="AE1898" s="70"/>
      <c r="AF1898" s="70"/>
      <c r="AG1898" s="71"/>
      <c r="AH1898" s="67"/>
      <c r="AI1898" s="67"/>
      <c r="AJ1898" s="68"/>
      <c r="AK1898" s="69"/>
      <c r="AL1898" s="68"/>
      <c r="AM1898" s="74"/>
      <c r="AN1898" s="74"/>
      <c r="AO1898" s="74"/>
      <c r="AP1898" s="449"/>
      <c r="AQ1898" s="74"/>
      <c r="AR1898" s="74"/>
      <c r="AS1898" s="74"/>
      <c r="AT1898" s="74"/>
      <c r="AU1898" s="74"/>
      <c r="AV1898" s="74"/>
      <c r="AW1898" s="74"/>
      <c r="AX1898" s="74"/>
      <c r="AY1898" s="74"/>
      <c r="AZ1898" s="74"/>
      <c r="BA1898" s="74"/>
      <c r="BB1898" s="74"/>
      <c r="BC1898" s="74"/>
      <c r="BD1898" s="75"/>
      <c r="BE1898" s="74"/>
      <c r="BF1898" s="74"/>
      <c r="BG1898" s="74"/>
      <c r="BH1898" s="74"/>
      <c r="BI1898" s="74"/>
      <c r="BJ1898" s="74"/>
      <c r="BK1898" s="74"/>
      <c r="BL1898" s="74"/>
      <c r="BM1898" s="401"/>
      <c r="BN1898" s="401"/>
      <c r="BO1898" s="401"/>
      <c r="BP1898" s="401"/>
      <c r="BQ1898" s="401"/>
      <c r="BR1898" s="401"/>
      <c r="BS1898" s="401"/>
      <c r="BT1898" s="401"/>
      <c r="BU1898" s="401"/>
      <c r="BV1898" s="401"/>
      <c r="BW1898" s="401"/>
      <c r="BX1898" s="401"/>
      <c r="BY1898" s="401"/>
      <c r="BZ1898" s="401"/>
      <c r="CA1898" s="401"/>
      <c r="CB1898" s="401"/>
      <c r="CC1898" s="401"/>
      <c r="CD1898" s="401"/>
      <c r="CE1898" s="401"/>
      <c r="CF1898" s="401"/>
      <c r="CG1898" s="401"/>
      <c r="CH1898" s="401"/>
      <c r="CI1898" s="401"/>
      <c r="CJ1898" s="401"/>
      <c r="CK1898" s="401"/>
    </row>
    <row r="1899" spans="1:89" s="580" customFormat="1" ht="47.25">
      <c r="A1899" s="219" t="s">
        <v>491</v>
      </c>
      <c r="B1899" s="219" t="s">
        <v>23</v>
      </c>
      <c r="C1899" s="221" t="s">
        <v>287</v>
      </c>
      <c r="D1899" s="221" t="s">
        <v>190</v>
      </c>
      <c r="E1899" s="221" t="s">
        <v>191</v>
      </c>
      <c r="F1899" s="219" t="s">
        <v>178</v>
      </c>
      <c r="G1899" s="238" t="s">
        <v>35</v>
      </c>
      <c r="H1899" s="219">
        <v>100</v>
      </c>
      <c r="I1899" s="238">
        <v>470000000</v>
      </c>
      <c r="J1899" s="232" t="s">
        <v>532</v>
      </c>
      <c r="K1899" s="226" t="s">
        <v>205</v>
      </c>
      <c r="L1899" s="232" t="s">
        <v>113</v>
      </c>
      <c r="M1899" s="232"/>
      <c r="N1899" s="225" t="s">
        <v>206</v>
      </c>
      <c r="O1899" s="219" t="s">
        <v>28</v>
      </c>
      <c r="P1899" s="239"/>
      <c r="Q1899" s="238" t="s">
        <v>116</v>
      </c>
      <c r="R1899" s="579"/>
      <c r="S1899" s="241"/>
      <c r="T1899" s="559">
        <v>1357456</v>
      </c>
      <c r="U1899" s="252">
        <f t="shared" si="67"/>
        <v>1520350.7200000002</v>
      </c>
      <c r="V1899" s="238"/>
      <c r="W1899" s="218" t="s">
        <v>262</v>
      </c>
      <c r="X1899" s="240"/>
      <c r="Y1899" s="70"/>
      <c r="Z1899" s="68"/>
      <c r="AA1899" s="67"/>
      <c r="AB1899" s="69"/>
      <c r="AC1899" s="70"/>
      <c r="AD1899" s="70"/>
      <c r="AE1899" s="70"/>
      <c r="AF1899" s="70"/>
      <c r="AG1899" s="71"/>
      <c r="AH1899" s="67"/>
      <c r="AI1899" s="67"/>
      <c r="AJ1899" s="68"/>
      <c r="AK1899" s="69"/>
      <c r="AL1899" s="68"/>
      <c r="AM1899" s="67"/>
      <c r="AN1899" s="72"/>
      <c r="AO1899" s="68"/>
      <c r="AP1899" s="70"/>
      <c r="AQ1899" s="68"/>
      <c r="AR1899" s="72"/>
      <c r="AS1899" s="72"/>
      <c r="AT1899" s="72"/>
      <c r="AU1899" s="72"/>
      <c r="AV1899" s="72"/>
      <c r="AW1899" s="72"/>
      <c r="AX1899" s="574"/>
      <c r="AY1899" s="434"/>
      <c r="AZ1899" s="434"/>
      <c r="BA1899" s="434"/>
      <c r="BB1899" s="434"/>
      <c r="BC1899" s="434"/>
      <c r="BD1899" s="408"/>
      <c r="BE1899" s="408"/>
      <c r="BF1899" s="408"/>
      <c r="BG1899" s="408"/>
      <c r="BH1899" s="434"/>
      <c r="BI1899" s="434"/>
      <c r="BJ1899" s="434"/>
      <c r="BK1899" s="434"/>
      <c r="BL1899" s="434"/>
    </row>
    <row r="1900" spans="1:89" s="1" customFormat="1" ht="63" customHeight="1">
      <c r="A1900" s="219" t="s">
        <v>492</v>
      </c>
      <c r="B1900" s="219" t="s">
        <v>23</v>
      </c>
      <c r="C1900" s="221" t="s">
        <v>283</v>
      </c>
      <c r="D1900" s="221" t="s">
        <v>284</v>
      </c>
      <c r="E1900" s="221" t="s">
        <v>284</v>
      </c>
      <c r="F1900" s="224" t="s">
        <v>286</v>
      </c>
      <c r="G1900" s="238" t="s">
        <v>35</v>
      </c>
      <c r="H1900" s="238">
        <v>100</v>
      </c>
      <c r="I1900" s="238">
        <v>470000000</v>
      </c>
      <c r="J1900" s="232" t="s">
        <v>532</v>
      </c>
      <c r="K1900" s="218" t="s">
        <v>205</v>
      </c>
      <c r="L1900" s="232" t="s">
        <v>113</v>
      </c>
      <c r="M1900" s="232"/>
      <c r="N1900" s="225" t="s">
        <v>206</v>
      </c>
      <c r="O1900" s="219" t="s">
        <v>120</v>
      </c>
      <c r="P1900" s="239"/>
      <c r="Q1900" s="238" t="s">
        <v>116</v>
      </c>
      <c r="R1900" s="240"/>
      <c r="S1900" s="241"/>
      <c r="T1900" s="235">
        <v>519273</v>
      </c>
      <c r="U1900" s="252">
        <f t="shared" si="67"/>
        <v>581585.76</v>
      </c>
      <c r="V1900" s="290"/>
      <c r="W1900" s="218" t="s">
        <v>262</v>
      </c>
      <c r="X1900" s="240"/>
      <c r="Y1900" s="70"/>
      <c r="Z1900" s="68"/>
      <c r="AA1900" s="67"/>
      <c r="AB1900" s="69"/>
      <c r="AC1900" s="70"/>
      <c r="AD1900" s="70"/>
      <c r="AE1900" s="70"/>
      <c r="AF1900" s="70"/>
      <c r="AG1900" s="71"/>
      <c r="AH1900" s="67"/>
      <c r="AI1900" s="67"/>
      <c r="AJ1900" s="68"/>
      <c r="AK1900" s="69"/>
      <c r="AL1900" s="68"/>
      <c r="AM1900" s="67"/>
      <c r="AN1900" s="72"/>
      <c r="AO1900" s="68"/>
      <c r="AP1900" s="70"/>
      <c r="AQ1900" s="68"/>
      <c r="AR1900" s="72"/>
      <c r="AS1900" s="72"/>
      <c r="AT1900" s="72"/>
      <c r="AU1900" s="72"/>
      <c r="AV1900" s="72"/>
      <c r="AW1900" s="72"/>
      <c r="AX1900" s="73"/>
      <c r="AY1900" s="74"/>
      <c r="AZ1900" s="74"/>
      <c r="BA1900" s="74"/>
      <c r="BB1900" s="74"/>
      <c r="BC1900" s="74"/>
      <c r="BD1900" s="75"/>
      <c r="BE1900" s="75"/>
      <c r="BF1900" s="75"/>
      <c r="BG1900" s="75"/>
      <c r="BH1900" s="74"/>
      <c r="BI1900" s="74"/>
      <c r="BJ1900" s="74"/>
      <c r="BK1900" s="74"/>
      <c r="BL1900" s="74"/>
    </row>
    <row r="1901" spans="1:89" s="10" customFormat="1" ht="48.75" customHeight="1">
      <c r="A1901" s="219" t="s">
        <v>493</v>
      </c>
      <c r="B1901" s="219" t="s">
        <v>23</v>
      </c>
      <c r="C1901" s="221" t="s">
        <v>283</v>
      </c>
      <c r="D1901" s="221" t="s">
        <v>284</v>
      </c>
      <c r="E1901" s="221" t="s">
        <v>284</v>
      </c>
      <c r="F1901" s="224" t="s">
        <v>285</v>
      </c>
      <c r="G1901" s="238" t="s">
        <v>35</v>
      </c>
      <c r="H1901" s="238">
        <v>100</v>
      </c>
      <c r="I1901" s="238">
        <v>470000000</v>
      </c>
      <c r="J1901" s="232" t="s">
        <v>532</v>
      </c>
      <c r="K1901" s="218" t="s">
        <v>205</v>
      </c>
      <c r="L1901" s="232" t="s">
        <v>113</v>
      </c>
      <c r="M1901" s="232"/>
      <c r="N1901" s="225" t="s">
        <v>206</v>
      </c>
      <c r="O1901" s="219" t="s">
        <v>120</v>
      </c>
      <c r="P1901" s="239"/>
      <c r="Q1901" s="238" t="s">
        <v>116</v>
      </c>
      <c r="R1901" s="240"/>
      <c r="S1901" s="241"/>
      <c r="T1901" s="235">
        <v>28539</v>
      </c>
      <c r="U1901" s="252">
        <f t="shared" si="67"/>
        <v>31963.680000000004</v>
      </c>
      <c r="V1901" s="290"/>
      <c r="W1901" s="218" t="s">
        <v>262</v>
      </c>
      <c r="X1901" s="240"/>
      <c r="Y1901" s="137"/>
      <c r="Z1901" s="368"/>
      <c r="AA1901" s="447"/>
      <c r="AB1901" s="435"/>
      <c r="AC1901" s="449"/>
      <c r="AD1901" s="449"/>
      <c r="AE1901" s="449"/>
      <c r="AF1901" s="449"/>
      <c r="AG1901" s="75"/>
      <c r="AH1901" s="74"/>
      <c r="AI1901" s="67"/>
      <c r="AJ1901" s="68"/>
      <c r="AK1901" s="69"/>
      <c r="AL1901" s="68"/>
      <c r="AM1901" s="74"/>
      <c r="AN1901" s="74"/>
      <c r="AO1901" s="74"/>
      <c r="AP1901" s="449"/>
      <c r="AQ1901" s="74"/>
      <c r="AR1901" s="74"/>
      <c r="AS1901" s="74"/>
      <c r="AT1901" s="74"/>
      <c r="AU1901" s="74"/>
      <c r="AV1901" s="74"/>
      <c r="AW1901" s="74"/>
      <c r="AX1901" s="74"/>
      <c r="AY1901" s="74"/>
      <c r="AZ1901" s="74"/>
      <c r="BA1901" s="74"/>
      <c r="BB1901" s="74"/>
      <c r="BC1901" s="74"/>
      <c r="BD1901" s="75"/>
      <c r="BE1901" s="75"/>
      <c r="BF1901" s="75"/>
      <c r="BG1901" s="75"/>
      <c r="BH1901" s="74"/>
      <c r="BI1901" s="74"/>
      <c r="BJ1901" s="74"/>
      <c r="BK1901" s="74"/>
      <c r="BL1901" s="74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</row>
    <row r="1902" spans="1:89" s="10" customFormat="1" ht="78.75">
      <c r="A1902" s="219" t="s">
        <v>494</v>
      </c>
      <c r="B1902" s="219" t="s">
        <v>23</v>
      </c>
      <c r="C1902" s="238" t="s">
        <v>384</v>
      </c>
      <c r="D1902" s="232" t="s">
        <v>383</v>
      </c>
      <c r="E1902" s="232" t="s">
        <v>383</v>
      </c>
      <c r="F1902" s="221" t="s">
        <v>382</v>
      </c>
      <c r="G1902" s="238" t="s">
        <v>35</v>
      </c>
      <c r="H1902" s="238">
        <v>100</v>
      </c>
      <c r="I1902" s="238">
        <v>470000000</v>
      </c>
      <c r="J1902" s="232" t="s">
        <v>532</v>
      </c>
      <c r="K1902" s="218" t="s">
        <v>205</v>
      </c>
      <c r="L1902" s="232" t="s">
        <v>113</v>
      </c>
      <c r="M1902" s="232"/>
      <c r="N1902" s="225" t="s">
        <v>206</v>
      </c>
      <c r="O1902" s="219" t="s">
        <v>28</v>
      </c>
      <c r="P1902" s="239"/>
      <c r="Q1902" s="238" t="s">
        <v>116</v>
      </c>
      <c r="R1902" s="240"/>
      <c r="S1902" s="241"/>
      <c r="T1902" s="235">
        <v>1344000</v>
      </c>
      <c r="U1902" s="252">
        <f t="shared" si="67"/>
        <v>1505280.0000000002</v>
      </c>
      <c r="V1902" s="290"/>
      <c r="W1902" s="218" t="s">
        <v>262</v>
      </c>
      <c r="X1902" s="240"/>
      <c r="Y1902" s="137"/>
      <c r="Z1902" s="368"/>
      <c r="AA1902" s="434"/>
      <c r="AB1902" s="435"/>
      <c r="AC1902" s="449"/>
      <c r="AD1902" s="449"/>
      <c r="AE1902" s="449"/>
      <c r="AF1902" s="449"/>
      <c r="AG1902" s="408"/>
      <c r="AH1902" s="434"/>
      <c r="AI1902" s="434"/>
      <c r="AJ1902" s="368"/>
      <c r="AK1902" s="435"/>
      <c r="AL1902" s="368"/>
      <c r="AM1902" s="74"/>
      <c r="AN1902" s="74"/>
      <c r="AO1902" s="74"/>
      <c r="AP1902" s="449"/>
      <c r="AQ1902" s="74"/>
      <c r="AR1902" s="74"/>
      <c r="AS1902" s="74"/>
      <c r="AT1902" s="74"/>
      <c r="AU1902" s="74"/>
      <c r="AV1902" s="74"/>
      <c r="AW1902" s="74"/>
      <c r="AX1902" s="74"/>
      <c r="AY1902" s="74"/>
      <c r="AZ1902" s="74"/>
      <c r="BA1902" s="74"/>
      <c r="BB1902" s="74"/>
      <c r="BC1902" s="74"/>
      <c r="BD1902" s="75"/>
      <c r="BE1902" s="75"/>
      <c r="BF1902" s="75"/>
      <c r="BG1902" s="75"/>
      <c r="BH1902" s="74"/>
      <c r="BI1902" s="74"/>
      <c r="BJ1902" s="74"/>
      <c r="BK1902" s="74"/>
      <c r="BL1902" s="74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</row>
    <row r="1903" spans="1:89" s="1" customFormat="1" ht="84" customHeight="1">
      <c r="A1903" s="219" t="s">
        <v>495</v>
      </c>
      <c r="B1903" s="219" t="s">
        <v>23</v>
      </c>
      <c r="C1903" s="289" t="s">
        <v>243</v>
      </c>
      <c r="D1903" s="286" t="s">
        <v>139</v>
      </c>
      <c r="E1903" s="286" t="s">
        <v>140</v>
      </c>
      <c r="F1903" s="581" t="s">
        <v>179</v>
      </c>
      <c r="G1903" s="238" t="s">
        <v>35</v>
      </c>
      <c r="H1903" s="238">
        <v>100</v>
      </c>
      <c r="I1903" s="238">
        <v>470000000</v>
      </c>
      <c r="J1903" s="232" t="s">
        <v>532</v>
      </c>
      <c r="K1903" s="218" t="s">
        <v>205</v>
      </c>
      <c r="L1903" s="232" t="s">
        <v>121</v>
      </c>
      <c r="M1903" s="232"/>
      <c r="N1903" s="225" t="s">
        <v>206</v>
      </c>
      <c r="O1903" s="219" t="s">
        <v>185</v>
      </c>
      <c r="P1903" s="239"/>
      <c r="Q1903" s="238" t="s">
        <v>116</v>
      </c>
      <c r="R1903" s="240"/>
      <c r="S1903" s="241"/>
      <c r="T1903" s="235">
        <v>100000</v>
      </c>
      <c r="U1903" s="241">
        <f t="shared" si="67"/>
        <v>112000.00000000001</v>
      </c>
      <c r="V1903" s="290"/>
      <c r="W1903" s="218" t="s">
        <v>262</v>
      </c>
      <c r="X1903" s="240"/>
      <c r="Y1903" s="70"/>
      <c r="Z1903" s="68"/>
      <c r="AA1903" s="67"/>
      <c r="AB1903" s="69"/>
      <c r="AC1903" s="70"/>
      <c r="AD1903" s="70"/>
      <c r="AE1903" s="70"/>
      <c r="AF1903" s="70"/>
      <c r="AG1903" s="71"/>
      <c r="AH1903" s="67"/>
      <c r="AI1903" s="67"/>
      <c r="AJ1903" s="68"/>
      <c r="AK1903" s="69"/>
      <c r="AL1903" s="68"/>
      <c r="AM1903" s="67"/>
      <c r="AN1903" s="72"/>
      <c r="AO1903" s="68"/>
      <c r="AP1903" s="70"/>
      <c r="AQ1903" s="68"/>
      <c r="AR1903" s="72"/>
      <c r="AS1903" s="72"/>
      <c r="AT1903" s="72"/>
      <c r="AU1903" s="72"/>
      <c r="AV1903" s="72"/>
      <c r="AW1903" s="72"/>
      <c r="AX1903" s="73"/>
      <c r="AY1903" s="74"/>
      <c r="AZ1903" s="74"/>
      <c r="BA1903" s="74"/>
      <c r="BB1903" s="74"/>
      <c r="BC1903" s="74"/>
      <c r="BD1903" s="75"/>
      <c r="BE1903" s="75"/>
      <c r="BF1903" s="75"/>
      <c r="BG1903" s="75"/>
      <c r="BH1903" s="74"/>
      <c r="BI1903" s="74"/>
      <c r="BJ1903" s="74"/>
      <c r="BK1903" s="74"/>
      <c r="BL1903" s="74"/>
    </row>
    <row r="1904" spans="1:89" s="1" customFormat="1" ht="101.25" customHeight="1">
      <c r="A1904" s="219" t="s">
        <v>496</v>
      </c>
      <c r="B1904" s="219" t="s">
        <v>23</v>
      </c>
      <c r="C1904" s="289" t="s">
        <v>243</v>
      </c>
      <c r="D1904" s="286" t="s">
        <v>139</v>
      </c>
      <c r="E1904" s="286" t="s">
        <v>140</v>
      </c>
      <c r="F1904" s="581" t="s">
        <v>180</v>
      </c>
      <c r="G1904" s="238" t="s">
        <v>35</v>
      </c>
      <c r="H1904" s="238">
        <v>100</v>
      </c>
      <c r="I1904" s="238">
        <v>470000000</v>
      </c>
      <c r="J1904" s="232" t="s">
        <v>532</v>
      </c>
      <c r="K1904" s="218" t="s">
        <v>205</v>
      </c>
      <c r="L1904" s="232" t="s">
        <v>121</v>
      </c>
      <c r="M1904" s="232"/>
      <c r="N1904" s="225" t="s">
        <v>206</v>
      </c>
      <c r="O1904" s="219" t="s">
        <v>185</v>
      </c>
      <c r="P1904" s="239"/>
      <c r="Q1904" s="238" t="s">
        <v>116</v>
      </c>
      <c r="R1904" s="240"/>
      <c r="S1904" s="241"/>
      <c r="T1904" s="241">
        <v>287500</v>
      </c>
      <c r="U1904" s="241">
        <f t="shared" si="67"/>
        <v>322000.00000000006</v>
      </c>
      <c r="V1904" s="290"/>
      <c r="W1904" s="218" t="s">
        <v>262</v>
      </c>
      <c r="X1904" s="240"/>
      <c r="Y1904" s="70"/>
      <c r="Z1904" s="68"/>
      <c r="AA1904" s="67"/>
      <c r="AB1904" s="69"/>
      <c r="AC1904" s="70"/>
      <c r="AD1904" s="70"/>
      <c r="AE1904" s="70"/>
      <c r="AF1904" s="70"/>
      <c r="AG1904" s="71"/>
      <c r="AH1904" s="67"/>
      <c r="AI1904" s="67"/>
      <c r="AJ1904" s="68"/>
      <c r="AK1904" s="69"/>
      <c r="AL1904" s="68"/>
      <c r="AM1904" s="67"/>
      <c r="AN1904" s="72"/>
      <c r="AO1904" s="68"/>
      <c r="AP1904" s="70"/>
      <c r="AQ1904" s="68"/>
      <c r="AR1904" s="72"/>
      <c r="AS1904" s="72"/>
      <c r="AT1904" s="72"/>
      <c r="AU1904" s="72"/>
      <c r="AV1904" s="72"/>
      <c r="AW1904" s="72"/>
      <c r="AX1904" s="73"/>
      <c r="AY1904" s="74"/>
      <c r="AZ1904" s="74"/>
      <c r="BA1904" s="407"/>
      <c r="BB1904" s="74"/>
      <c r="BC1904" s="74"/>
      <c r="BD1904" s="75"/>
      <c r="BE1904" s="75"/>
      <c r="BF1904" s="75"/>
      <c r="BG1904" s="75"/>
      <c r="BH1904" s="74"/>
      <c r="BI1904" s="74"/>
      <c r="BJ1904" s="74"/>
      <c r="BK1904" s="407"/>
      <c r="BL1904" s="74"/>
      <c r="BM1904" s="582"/>
    </row>
    <row r="1905" spans="1:89" s="1" customFormat="1" ht="76.5" customHeight="1">
      <c r="A1905" s="219" t="s">
        <v>497</v>
      </c>
      <c r="B1905" s="219" t="s">
        <v>23</v>
      </c>
      <c r="C1905" s="221" t="s">
        <v>320</v>
      </c>
      <c r="D1905" s="221" t="s">
        <v>181</v>
      </c>
      <c r="E1905" s="221" t="s">
        <v>181</v>
      </c>
      <c r="F1905" s="553" t="s">
        <v>182</v>
      </c>
      <c r="G1905" s="238" t="s">
        <v>35</v>
      </c>
      <c r="H1905" s="238">
        <v>100</v>
      </c>
      <c r="I1905" s="238">
        <v>470000000</v>
      </c>
      <c r="J1905" s="232" t="s">
        <v>532</v>
      </c>
      <c r="K1905" s="218" t="s">
        <v>205</v>
      </c>
      <c r="L1905" s="232" t="s">
        <v>121</v>
      </c>
      <c r="M1905" s="232"/>
      <c r="N1905" s="225" t="s">
        <v>206</v>
      </c>
      <c r="O1905" s="219" t="s">
        <v>185</v>
      </c>
      <c r="P1905" s="239"/>
      <c r="Q1905" s="238" t="s">
        <v>116</v>
      </c>
      <c r="R1905" s="240"/>
      <c r="S1905" s="241"/>
      <c r="T1905" s="241">
        <v>265000</v>
      </c>
      <c r="U1905" s="241">
        <f t="shared" si="67"/>
        <v>296800</v>
      </c>
      <c r="V1905" s="290"/>
      <c r="W1905" s="218" t="s">
        <v>262</v>
      </c>
      <c r="X1905" s="240"/>
      <c r="Y1905" s="70"/>
      <c r="Z1905" s="68"/>
      <c r="AA1905" s="67"/>
      <c r="AB1905" s="69"/>
      <c r="AC1905" s="70"/>
      <c r="AD1905" s="70"/>
      <c r="AE1905" s="70"/>
      <c r="AF1905" s="70"/>
      <c r="AG1905" s="71"/>
      <c r="AH1905" s="67"/>
      <c r="AI1905" s="67"/>
      <c r="AJ1905" s="68"/>
      <c r="AK1905" s="69"/>
      <c r="AL1905" s="68"/>
      <c r="AM1905" s="67"/>
      <c r="AN1905" s="72"/>
      <c r="AO1905" s="68"/>
      <c r="AP1905" s="70"/>
      <c r="AQ1905" s="68"/>
      <c r="AR1905" s="72"/>
      <c r="AS1905" s="72"/>
      <c r="AT1905" s="72"/>
      <c r="AU1905" s="72"/>
      <c r="AV1905" s="72"/>
      <c r="AW1905" s="72"/>
      <c r="AX1905" s="73"/>
      <c r="AY1905" s="74"/>
      <c r="AZ1905" s="74"/>
      <c r="BA1905" s="74"/>
      <c r="BB1905" s="74"/>
      <c r="BC1905" s="74"/>
      <c r="BD1905" s="75"/>
      <c r="BE1905" s="75"/>
      <c r="BF1905" s="75"/>
      <c r="BG1905" s="75"/>
      <c r="BH1905" s="74"/>
      <c r="BI1905" s="74"/>
      <c r="BJ1905" s="74"/>
      <c r="BK1905" s="74"/>
      <c r="BL1905" s="74"/>
    </row>
    <row r="1906" spans="1:89" s="1" customFormat="1" ht="78.75">
      <c r="A1906" s="238" t="s">
        <v>498</v>
      </c>
      <c r="B1906" s="219" t="s">
        <v>23</v>
      </c>
      <c r="C1906" s="221" t="s">
        <v>321</v>
      </c>
      <c r="D1906" s="221" t="s">
        <v>322</v>
      </c>
      <c r="E1906" s="221" t="s">
        <v>322</v>
      </c>
      <c r="F1906" s="224" t="s">
        <v>183</v>
      </c>
      <c r="G1906" s="238" t="s">
        <v>35</v>
      </c>
      <c r="H1906" s="238">
        <v>90</v>
      </c>
      <c r="I1906" s="238">
        <v>470000000</v>
      </c>
      <c r="J1906" s="232" t="s">
        <v>532</v>
      </c>
      <c r="K1906" s="218" t="s">
        <v>205</v>
      </c>
      <c r="L1906" s="232" t="s">
        <v>184</v>
      </c>
      <c r="M1906" s="232"/>
      <c r="N1906" s="225" t="s">
        <v>206</v>
      </c>
      <c r="O1906" s="219" t="s">
        <v>28</v>
      </c>
      <c r="P1906" s="239"/>
      <c r="Q1906" s="238" t="s">
        <v>116</v>
      </c>
      <c r="R1906" s="240"/>
      <c r="S1906" s="241"/>
      <c r="T1906" s="235">
        <v>84325</v>
      </c>
      <c r="U1906" s="241">
        <f t="shared" si="67"/>
        <v>94444.000000000015</v>
      </c>
      <c r="V1906" s="290"/>
      <c r="W1906" s="218" t="s">
        <v>262</v>
      </c>
      <c r="X1906" s="240"/>
      <c r="Y1906" s="70"/>
      <c r="Z1906" s="68"/>
      <c r="AA1906" s="67"/>
      <c r="AB1906" s="69"/>
      <c r="AC1906" s="573"/>
      <c r="AD1906" s="70"/>
      <c r="AE1906" s="70"/>
      <c r="AF1906" s="70"/>
      <c r="AG1906" s="71"/>
      <c r="AH1906" s="67"/>
      <c r="AI1906" s="434"/>
      <c r="AJ1906" s="68"/>
      <c r="AK1906" s="69"/>
      <c r="AL1906" s="68"/>
      <c r="AM1906" s="67"/>
      <c r="AN1906" s="72"/>
      <c r="AO1906" s="68"/>
      <c r="AP1906" s="70"/>
      <c r="AQ1906" s="68"/>
      <c r="AR1906" s="72"/>
      <c r="AS1906" s="72"/>
      <c r="AT1906" s="72"/>
      <c r="AU1906" s="72"/>
      <c r="AV1906" s="72"/>
      <c r="AW1906" s="72"/>
      <c r="AX1906" s="73"/>
      <c r="AY1906" s="74"/>
      <c r="AZ1906" s="74"/>
      <c r="BA1906" s="407"/>
      <c r="BB1906" s="67"/>
      <c r="BC1906" s="74"/>
      <c r="BD1906" s="75"/>
      <c r="BE1906" s="75"/>
      <c r="BF1906" s="75"/>
      <c r="BG1906" s="75"/>
      <c r="BH1906" s="74"/>
      <c r="BI1906" s="74"/>
      <c r="BJ1906" s="74"/>
      <c r="BK1906" s="74"/>
      <c r="BL1906" s="74"/>
    </row>
    <row r="1907" spans="1:89" s="10" customFormat="1" ht="47.25">
      <c r="A1907" s="238" t="s">
        <v>499</v>
      </c>
      <c r="B1907" s="219" t="s">
        <v>23</v>
      </c>
      <c r="C1907" s="221" t="s">
        <v>292</v>
      </c>
      <c r="D1907" s="221" t="s">
        <v>199</v>
      </c>
      <c r="E1907" s="221" t="s">
        <v>199</v>
      </c>
      <c r="F1907" s="219" t="s">
        <v>1669</v>
      </c>
      <c r="G1907" s="238" t="s">
        <v>35</v>
      </c>
      <c r="H1907" s="238">
        <v>100</v>
      </c>
      <c r="I1907" s="238">
        <v>470000000</v>
      </c>
      <c r="J1907" s="232" t="s">
        <v>532</v>
      </c>
      <c r="K1907" s="218" t="s">
        <v>205</v>
      </c>
      <c r="L1907" s="232" t="s">
        <v>113</v>
      </c>
      <c r="M1907" s="232"/>
      <c r="N1907" s="225" t="s">
        <v>206</v>
      </c>
      <c r="O1907" s="219" t="s">
        <v>28</v>
      </c>
      <c r="P1907" s="550"/>
      <c r="Q1907" s="238" t="s">
        <v>116</v>
      </c>
      <c r="R1907" s="576"/>
      <c r="S1907" s="577"/>
      <c r="T1907" s="222">
        <v>220000</v>
      </c>
      <c r="U1907" s="252">
        <f t="shared" si="67"/>
        <v>246400.00000000003</v>
      </c>
      <c r="V1907" s="578"/>
      <c r="W1907" s="218" t="s">
        <v>262</v>
      </c>
      <c r="X1907" s="550"/>
      <c r="Y1907" s="137"/>
      <c r="Z1907" s="368"/>
      <c r="AA1907" s="447"/>
      <c r="AB1907" s="435"/>
      <c r="AC1907" s="449"/>
      <c r="AD1907" s="449"/>
      <c r="AE1907" s="449"/>
      <c r="AF1907" s="449"/>
      <c r="AG1907" s="408"/>
      <c r="AH1907" s="434"/>
      <c r="AI1907" s="434"/>
      <c r="AJ1907" s="368"/>
      <c r="AK1907" s="435"/>
      <c r="AL1907" s="368"/>
      <c r="AM1907" s="74"/>
      <c r="AN1907" s="74"/>
      <c r="AO1907" s="74"/>
      <c r="AP1907" s="449"/>
      <c r="AQ1907" s="74"/>
      <c r="AR1907" s="74"/>
      <c r="AS1907" s="74"/>
      <c r="AT1907" s="74"/>
      <c r="AU1907" s="74"/>
      <c r="AV1907" s="74"/>
      <c r="AW1907" s="74"/>
      <c r="AX1907" s="74"/>
      <c r="AY1907" s="74"/>
      <c r="AZ1907" s="74"/>
      <c r="BA1907" s="74"/>
      <c r="BB1907" s="74"/>
      <c r="BC1907" s="74"/>
      <c r="BD1907" s="75"/>
      <c r="BE1907" s="75"/>
      <c r="BF1907" s="75"/>
      <c r="BG1907" s="75"/>
      <c r="BH1907" s="74"/>
      <c r="BI1907" s="74"/>
      <c r="BJ1907" s="74"/>
      <c r="BK1907" s="74"/>
      <c r="BL1907" s="74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</row>
    <row r="1908" spans="1:89" s="10" customFormat="1" ht="136.5" customHeight="1">
      <c r="A1908" s="238" t="s">
        <v>500</v>
      </c>
      <c r="B1908" s="219" t="s">
        <v>23</v>
      </c>
      <c r="C1908" s="554" t="s">
        <v>240</v>
      </c>
      <c r="D1908" s="554" t="s">
        <v>241</v>
      </c>
      <c r="E1908" s="221" t="s">
        <v>241</v>
      </c>
      <c r="F1908" s="232" t="s">
        <v>200</v>
      </c>
      <c r="G1908" s="238" t="s">
        <v>35</v>
      </c>
      <c r="H1908" s="238">
        <v>90</v>
      </c>
      <c r="I1908" s="238">
        <v>470000000</v>
      </c>
      <c r="J1908" s="232" t="s">
        <v>532</v>
      </c>
      <c r="K1908" s="218" t="s">
        <v>263</v>
      </c>
      <c r="L1908" s="232" t="s">
        <v>201</v>
      </c>
      <c r="M1908" s="232"/>
      <c r="N1908" s="225" t="s">
        <v>530</v>
      </c>
      <c r="O1908" s="219" t="s">
        <v>120</v>
      </c>
      <c r="P1908" s="550"/>
      <c r="Q1908" s="238" t="s">
        <v>116</v>
      </c>
      <c r="R1908" s="576"/>
      <c r="S1908" s="577"/>
      <c r="T1908" s="241">
        <v>42857.14</v>
      </c>
      <c r="U1908" s="252">
        <v>48000</v>
      </c>
      <c r="V1908" s="578"/>
      <c r="W1908" s="218" t="s">
        <v>262</v>
      </c>
      <c r="X1908" s="550"/>
      <c r="Y1908" s="137"/>
      <c r="Z1908" s="368"/>
      <c r="AA1908" s="447"/>
      <c r="AB1908" s="435"/>
      <c r="AC1908" s="449"/>
      <c r="AD1908" s="449"/>
      <c r="AE1908" s="449"/>
      <c r="AF1908" s="449"/>
      <c r="AG1908" s="408"/>
      <c r="AH1908" s="434"/>
      <c r="AI1908" s="434"/>
      <c r="AJ1908" s="368"/>
      <c r="AK1908" s="435"/>
      <c r="AL1908" s="368"/>
      <c r="AM1908" s="74"/>
      <c r="AN1908" s="74"/>
      <c r="AO1908" s="74"/>
      <c r="AP1908" s="449"/>
      <c r="AQ1908" s="74"/>
      <c r="AR1908" s="74"/>
      <c r="AS1908" s="74"/>
      <c r="AT1908" s="74"/>
      <c r="AU1908" s="74"/>
      <c r="AV1908" s="74"/>
      <c r="AW1908" s="74"/>
      <c r="AX1908" s="74"/>
      <c r="AY1908" s="74"/>
      <c r="AZ1908" s="74"/>
      <c r="BA1908" s="74"/>
      <c r="BB1908" s="74"/>
      <c r="BC1908" s="74"/>
      <c r="BD1908" s="75"/>
      <c r="BE1908" s="75"/>
      <c r="BF1908" s="75"/>
      <c r="BG1908" s="75"/>
      <c r="BH1908" s="74"/>
      <c r="BI1908" s="74"/>
      <c r="BJ1908" s="74"/>
      <c r="BK1908" s="74"/>
      <c r="BL1908" s="74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</row>
    <row r="1909" spans="1:89" s="10" customFormat="1" ht="154.5" customHeight="1">
      <c r="A1909" s="103" t="s">
        <v>4379</v>
      </c>
      <c r="B1909" s="372" t="s">
        <v>23</v>
      </c>
      <c r="C1909" s="583" t="s">
        <v>221</v>
      </c>
      <c r="D1909" s="584" t="s">
        <v>222</v>
      </c>
      <c r="E1909" s="584" t="s">
        <v>223</v>
      </c>
      <c r="F1909" s="81" t="s">
        <v>224</v>
      </c>
      <c r="G1909" s="103" t="s">
        <v>35</v>
      </c>
      <c r="H1909" s="103">
        <v>90</v>
      </c>
      <c r="I1909" s="103">
        <v>470000000</v>
      </c>
      <c r="J1909" s="63" t="s">
        <v>532</v>
      </c>
      <c r="K1909" s="62" t="s">
        <v>288</v>
      </c>
      <c r="L1909" s="63" t="s">
        <v>113</v>
      </c>
      <c r="M1909" s="63"/>
      <c r="N1909" s="64" t="s">
        <v>270</v>
      </c>
      <c r="O1909" s="372" t="s">
        <v>120</v>
      </c>
      <c r="P1909" s="114"/>
      <c r="Q1909" s="103" t="s">
        <v>116</v>
      </c>
      <c r="R1909" s="585"/>
      <c r="S1909" s="586"/>
      <c r="T1909" s="102">
        <v>0</v>
      </c>
      <c r="U1909" s="90">
        <f t="shared" ref="U1909:U1930" si="68">T1909*1.12</f>
        <v>0</v>
      </c>
      <c r="V1909" s="587"/>
      <c r="W1909" s="182" t="s">
        <v>262</v>
      </c>
      <c r="X1909" s="588"/>
      <c r="Y1909" s="105"/>
      <c r="Z1909" s="74"/>
      <c r="AA1909" s="74"/>
      <c r="AB1909" s="409"/>
      <c r="AC1909" s="308"/>
      <c r="AD1909" s="308"/>
      <c r="AE1909" s="308"/>
      <c r="AF1909" s="308"/>
      <c r="AG1909" s="75"/>
      <c r="AH1909" s="74"/>
      <c r="AI1909" s="74"/>
      <c r="AJ1909" s="74"/>
      <c r="AK1909" s="74"/>
      <c r="AL1909" s="74"/>
      <c r="AM1909" s="74"/>
      <c r="AN1909" s="74"/>
      <c r="AO1909" s="74"/>
      <c r="AP1909" s="74"/>
      <c r="AQ1909" s="74"/>
      <c r="AR1909" s="74"/>
      <c r="AS1909" s="74"/>
      <c r="AT1909" s="74"/>
      <c r="AU1909" s="74"/>
      <c r="AV1909" s="74"/>
      <c r="AW1909" s="74"/>
      <c r="AX1909" s="74"/>
      <c r="AY1909" s="74"/>
      <c r="AZ1909" s="74"/>
      <c r="BA1909" s="74"/>
      <c r="BB1909" s="74"/>
      <c r="BC1909" s="74"/>
      <c r="BD1909" s="75"/>
      <c r="BE1909" s="75"/>
      <c r="BF1909" s="75"/>
      <c r="BG1909" s="75"/>
      <c r="BH1909" s="74"/>
      <c r="BI1909" s="74"/>
      <c r="BJ1909" s="74"/>
      <c r="BK1909" s="74"/>
      <c r="BL1909" s="74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</row>
    <row r="1910" spans="1:89" s="10" customFormat="1" ht="154.5" customHeight="1">
      <c r="A1910" s="103" t="s">
        <v>4380</v>
      </c>
      <c r="B1910" s="372" t="s">
        <v>23</v>
      </c>
      <c r="C1910" s="583" t="s">
        <v>221</v>
      </c>
      <c r="D1910" s="584" t="s">
        <v>222</v>
      </c>
      <c r="E1910" s="584" t="s">
        <v>223</v>
      </c>
      <c r="F1910" s="81" t="s">
        <v>224</v>
      </c>
      <c r="G1910" s="103" t="s">
        <v>35</v>
      </c>
      <c r="H1910" s="103">
        <v>90</v>
      </c>
      <c r="I1910" s="103">
        <v>470000000</v>
      </c>
      <c r="J1910" s="63" t="s">
        <v>532</v>
      </c>
      <c r="K1910" s="62" t="s">
        <v>3084</v>
      </c>
      <c r="L1910" s="63" t="s">
        <v>4381</v>
      </c>
      <c r="M1910" s="63"/>
      <c r="N1910" s="64" t="s">
        <v>1593</v>
      </c>
      <c r="O1910" s="372" t="s">
        <v>120</v>
      </c>
      <c r="P1910" s="114"/>
      <c r="Q1910" s="103" t="s">
        <v>116</v>
      </c>
      <c r="R1910" s="585"/>
      <c r="S1910" s="586"/>
      <c r="T1910" s="102">
        <v>23540</v>
      </c>
      <c r="U1910" s="90">
        <f t="shared" si="68"/>
        <v>26364.800000000003</v>
      </c>
      <c r="V1910" s="587"/>
      <c r="W1910" s="182" t="s">
        <v>262</v>
      </c>
      <c r="X1910" s="588"/>
      <c r="Y1910" s="137"/>
      <c r="Z1910" s="368"/>
      <c r="AA1910" s="447"/>
      <c r="AB1910" s="435"/>
      <c r="AC1910" s="449"/>
      <c r="AD1910" s="449"/>
      <c r="AE1910" s="449"/>
      <c r="AF1910" s="449"/>
      <c r="AG1910" s="408"/>
      <c r="AH1910" s="434"/>
      <c r="AI1910" s="434"/>
      <c r="AJ1910" s="368"/>
      <c r="AK1910" s="434"/>
      <c r="AL1910" s="368"/>
      <c r="AM1910" s="434"/>
      <c r="AN1910" s="434"/>
      <c r="AO1910" s="434"/>
      <c r="AP1910" s="434"/>
      <c r="AQ1910" s="434"/>
      <c r="AR1910" s="434"/>
      <c r="AS1910" s="74"/>
      <c r="AT1910" s="74"/>
      <c r="AU1910" s="74"/>
      <c r="AV1910" s="74"/>
      <c r="AW1910" s="74"/>
      <c r="AX1910" s="74"/>
      <c r="AY1910" s="74"/>
      <c r="AZ1910" s="74"/>
      <c r="BA1910" s="74"/>
      <c r="BB1910" s="74"/>
      <c r="BC1910" s="74"/>
      <c r="BD1910" s="75"/>
      <c r="BE1910" s="75"/>
      <c r="BF1910" s="75"/>
      <c r="BG1910" s="75"/>
      <c r="BH1910" s="74"/>
      <c r="BI1910" s="74"/>
      <c r="BJ1910" s="74"/>
      <c r="BK1910" s="74"/>
      <c r="BL1910" s="74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</row>
    <row r="1911" spans="1:89" s="10" customFormat="1" ht="47.25">
      <c r="A1911" s="238" t="s">
        <v>501</v>
      </c>
      <c r="B1911" s="219" t="s">
        <v>23</v>
      </c>
      <c r="C1911" s="554" t="s">
        <v>236</v>
      </c>
      <c r="D1911" s="554" t="s">
        <v>225</v>
      </c>
      <c r="E1911" s="221" t="s">
        <v>225</v>
      </c>
      <c r="F1911" s="232" t="s">
        <v>135</v>
      </c>
      <c r="G1911" s="238" t="s">
        <v>40</v>
      </c>
      <c r="H1911" s="238">
        <v>90</v>
      </c>
      <c r="I1911" s="238">
        <v>470000000</v>
      </c>
      <c r="J1911" s="232" t="s">
        <v>532</v>
      </c>
      <c r="K1911" s="218" t="s">
        <v>205</v>
      </c>
      <c r="L1911" s="232" t="s">
        <v>111</v>
      </c>
      <c r="M1911" s="232"/>
      <c r="N1911" s="225" t="s">
        <v>206</v>
      </c>
      <c r="O1911" s="219" t="s">
        <v>28</v>
      </c>
      <c r="P1911" s="550"/>
      <c r="Q1911" s="238" t="s">
        <v>116</v>
      </c>
      <c r="R1911" s="576"/>
      <c r="S1911" s="577"/>
      <c r="T1911" s="235">
        <v>1170180</v>
      </c>
      <c r="U1911" s="252">
        <f t="shared" si="68"/>
        <v>1310601.6000000001</v>
      </c>
      <c r="V1911" s="578"/>
      <c r="W1911" s="218" t="s">
        <v>262</v>
      </c>
      <c r="X1911" s="550"/>
      <c r="Y1911" s="137"/>
      <c r="Z1911" s="455"/>
      <c r="AA1911" s="447"/>
      <c r="AB1911" s="435"/>
      <c r="AC1911" s="449"/>
      <c r="AD1911" s="449"/>
      <c r="AE1911" s="449"/>
      <c r="AF1911" s="449"/>
      <c r="AG1911" s="75"/>
      <c r="AH1911" s="74"/>
      <c r="AI1911" s="434"/>
      <c r="AJ1911" s="368"/>
      <c r="AK1911" s="435"/>
      <c r="AL1911" s="368"/>
      <c r="AM1911" s="74"/>
      <c r="AN1911" s="74"/>
      <c r="AO1911" s="74"/>
      <c r="AP1911" s="449"/>
      <c r="AQ1911" s="74"/>
      <c r="AR1911" s="74"/>
      <c r="AS1911" s="74"/>
      <c r="AT1911" s="74"/>
      <c r="AU1911" s="74"/>
      <c r="AV1911" s="74"/>
      <c r="AW1911" s="74"/>
      <c r="AX1911" s="74"/>
      <c r="AY1911" s="74"/>
      <c r="AZ1911" s="74"/>
      <c r="BA1911" s="74"/>
      <c r="BB1911" s="74"/>
      <c r="BC1911" s="74"/>
      <c r="BD1911" s="75"/>
      <c r="BE1911" s="75"/>
      <c r="BF1911" s="75"/>
      <c r="BG1911" s="75"/>
      <c r="BH1911" s="74"/>
      <c r="BI1911" s="74"/>
      <c r="BJ1911" s="74"/>
      <c r="BK1911" s="74"/>
      <c r="BL1911" s="74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</row>
    <row r="1912" spans="1:89" s="10" customFormat="1" ht="47.25">
      <c r="A1912" s="238" t="s">
        <v>502</v>
      </c>
      <c r="B1912" s="219" t="s">
        <v>23</v>
      </c>
      <c r="C1912" s="554" t="s">
        <v>236</v>
      </c>
      <c r="D1912" s="554" t="s">
        <v>225</v>
      </c>
      <c r="E1912" s="221" t="s">
        <v>225</v>
      </c>
      <c r="F1912" s="232" t="s">
        <v>226</v>
      </c>
      <c r="G1912" s="238" t="s">
        <v>40</v>
      </c>
      <c r="H1912" s="238">
        <v>90</v>
      </c>
      <c r="I1912" s="238">
        <v>470000000</v>
      </c>
      <c r="J1912" s="232" t="s">
        <v>532</v>
      </c>
      <c r="K1912" s="218" t="s">
        <v>205</v>
      </c>
      <c r="L1912" s="232" t="s">
        <v>111</v>
      </c>
      <c r="M1912" s="232"/>
      <c r="N1912" s="225" t="s">
        <v>206</v>
      </c>
      <c r="O1912" s="219" t="s">
        <v>28</v>
      </c>
      <c r="P1912" s="550"/>
      <c r="Q1912" s="238" t="s">
        <v>116</v>
      </c>
      <c r="R1912" s="576"/>
      <c r="S1912" s="577"/>
      <c r="T1912" s="235">
        <v>12543425</v>
      </c>
      <c r="U1912" s="252">
        <f t="shared" si="68"/>
        <v>14048636.000000002</v>
      </c>
      <c r="V1912" s="578"/>
      <c r="W1912" s="218" t="s">
        <v>262</v>
      </c>
      <c r="X1912" s="550"/>
      <c r="Y1912" s="137"/>
      <c r="Z1912" s="455"/>
      <c r="AA1912" s="447"/>
      <c r="AB1912" s="435"/>
      <c r="AC1912" s="449"/>
      <c r="AD1912" s="449"/>
      <c r="AE1912" s="449"/>
      <c r="AF1912" s="449"/>
      <c r="AG1912" s="75"/>
      <c r="AH1912" s="74"/>
      <c r="AI1912" s="434"/>
      <c r="AJ1912" s="368"/>
      <c r="AK1912" s="435"/>
      <c r="AL1912" s="368"/>
      <c r="AM1912" s="74"/>
      <c r="AN1912" s="74"/>
      <c r="AO1912" s="74"/>
      <c r="AP1912" s="449"/>
      <c r="AQ1912" s="74"/>
      <c r="AR1912" s="74"/>
      <c r="AS1912" s="74"/>
      <c r="AT1912" s="74"/>
      <c r="AU1912" s="74"/>
      <c r="AV1912" s="74"/>
      <c r="AW1912" s="74"/>
      <c r="AX1912" s="74"/>
      <c r="AY1912" s="74"/>
      <c r="AZ1912" s="74"/>
      <c r="BA1912" s="74"/>
      <c r="BB1912" s="74"/>
      <c r="BC1912" s="74"/>
      <c r="BD1912" s="75"/>
      <c r="BE1912" s="75"/>
      <c r="BF1912" s="75"/>
      <c r="BG1912" s="75"/>
      <c r="BH1912" s="74"/>
      <c r="BI1912" s="74"/>
      <c r="BJ1912" s="74"/>
      <c r="BK1912" s="74"/>
      <c r="BL1912" s="74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</row>
    <row r="1913" spans="1:89" s="10" customFormat="1" ht="47.25">
      <c r="A1913" s="238" t="s">
        <v>503</v>
      </c>
      <c r="B1913" s="219" t="s">
        <v>23</v>
      </c>
      <c r="C1913" s="589" t="s">
        <v>236</v>
      </c>
      <c r="D1913" s="232" t="s">
        <v>225</v>
      </c>
      <c r="E1913" s="232" t="s">
        <v>225</v>
      </c>
      <c r="F1913" s="232" t="s">
        <v>136</v>
      </c>
      <c r="G1913" s="238" t="s">
        <v>40</v>
      </c>
      <c r="H1913" s="238">
        <v>90</v>
      </c>
      <c r="I1913" s="238">
        <v>470000000</v>
      </c>
      <c r="J1913" s="232" t="s">
        <v>532</v>
      </c>
      <c r="K1913" s="218" t="s">
        <v>205</v>
      </c>
      <c r="L1913" s="232" t="s">
        <v>111</v>
      </c>
      <c r="M1913" s="232"/>
      <c r="N1913" s="225" t="s">
        <v>206</v>
      </c>
      <c r="O1913" s="219" t="s">
        <v>28</v>
      </c>
      <c r="P1913" s="550"/>
      <c r="Q1913" s="238" t="s">
        <v>116</v>
      </c>
      <c r="R1913" s="576"/>
      <c r="S1913" s="577"/>
      <c r="T1913" s="241">
        <v>897094.82</v>
      </c>
      <c r="U1913" s="252">
        <f t="shared" si="68"/>
        <v>1004746.1984</v>
      </c>
      <c r="V1913" s="578"/>
      <c r="W1913" s="218" t="s">
        <v>262</v>
      </c>
      <c r="X1913" s="550"/>
      <c r="Y1913" s="137"/>
      <c r="Z1913" s="455"/>
      <c r="AA1913" s="447"/>
      <c r="AB1913" s="435"/>
      <c r="AC1913" s="449"/>
      <c r="AD1913" s="449"/>
      <c r="AE1913" s="449"/>
      <c r="AF1913" s="449"/>
      <c r="AG1913" s="75"/>
      <c r="AH1913" s="74"/>
      <c r="AI1913" s="434"/>
      <c r="AJ1913" s="368"/>
      <c r="AK1913" s="409"/>
      <c r="AL1913" s="74"/>
      <c r="AM1913" s="74"/>
      <c r="AN1913" s="74"/>
      <c r="AO1913" s="74"/>
      <c r="AP1913" s="449"/>
      <c r="AQ1913" s="74"/>
      <c r="AR1913" s="74"/>
      <c r="AS1913" s="74"/>
      <c r="AT1913" s="74"/>
      <c r="AU1913" s="74"/>
      <c r="AV1913" s="74"/>
      <c r="AW1913" s="74"/>
      <c r="AX1913" s="74"/>
      <c r="AY1913" s="74"/>
      <c r="AZ1913" s="74"/>
      <c r="BA1913" s="74"/>
      <c r="BB1913" s="74"/>
      <c r="BC1913" s="74"/>
      <c r="BD1913" s="75"/>
      <c r="BE1913" s="75"/>
      <c r="BF1913" s="75"/>
      <c r="BG1913" s="75"/>
      <c r="BH1913" s="74"/>
      <c r="BI1913" s="74"/>
      <c r="BJ1913" s="74"/>
      <c r="BK1913" s="74"/>
      <c r="BL1913" s="74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</row>
    <row r="1914" spans="1:89" s="10" customFormat="1" ht="47.25">
      <c r="A1914" s="238" t="s">
        <v>504</v>
      </c>
      <c r="B1914" s="219" t="s">
        <v>23</v>
      </c>
      <c r="C1914" s="589" t="s">
        <v>236</v>
      </c>
      <c r="D1914" s="232" t="s">
        <v>225</v>
      </c>
      <c r="E1914" s="232" t="s">
        <v>225</v>
      </c>
      <c r="F1914" s="232" t="s">
        <v>227</v>
      </c>
      <c r="G1914" s="238" t="s">
        <v>40</v>
      </c>
      <c r="H1914" s="238">
        <v>90</v>
      </c>
      <c r="I1914" s="238">
        <v>470000000</v>
      </c>
      <c r="J1914" s="232" t="s">
        <v>532</v>
      </c>
      <c r="K1914" s="218" t="s">
        <v>205</v>
      </c>
      <c r="L1914" s="232" t="s">
        <v>111</v>
      </c>
      <c r="M1914" s="232"/>
      <c r="N1914" s="225" t="s">
        <v>206</v>
      </c>
      <c r="O1914" s="219" t="s">
        <v>28</v>
      </c>
      <c r="P1914" s="550"/>
      <c r="Q1914" s="238" t="s">
        <v>116</v>
      </c>
      <c r="R1914" s="576"/>
      <c r="S1914" s="577"/>
      <c r="T1914" s="235">
        <v>1752249</v>
      </c>
      <c r="U1914" s="252">
        <f t="shared" si="68"/>
        <v>1962518.8800000001</v>
      </c>
      <c r="V1914" s="578"/>
      <c r="W1914" s="218" t="s">
        <v>262</v>
      </c>
      <c r="X1914" s="550"/>
      <c r="Y1914" s="137"/>
      <c r="Z1914" s="455"/>
      <c r="AA1914" s="447"/>
      <c r="AB1914" s="435"/>
      <c r="AC1914" s="449"/>
      <c r="AD1914" s="449"/>
      <c r="AE1914" s="449"/>
      <c r="AF1914" s="449"/>
      <c r="AG1914" s="75"/>
      <c r="AH1914" s="74"/>
      <c r="AI1914" s="434"/>
      <c r="AJ1914" s="368"/>
      <c r="AK1914" s="409"/>
      <c r="AL1914" s="74"/>
      <c r="AM1914" s="74"/>
      <c r="AN1914" s="74"/>
      <c r="AO1914" s="74"/>
      <c r="AP1914" s="449"/>
      <c r="AQ1914" s="74"/>
      <c r="AR1914" s="74"/>
      <c r="AS1914" s="74"/>
      <c r="AT1914" s="74"/>
      <c r="AU1914" s="74"/>
      <c r="AV1914" s="74"/>
      <c r="AW1914" s="74"/>
      <c r="AX1914" s="74"/>
      <c r="AY1914" s="74"/>
      <c r="AZ1914" s="74"/>
      <c r="BA1914" s="74"/>
      <c r="BB1914" s="74"/>
      <c r="BC1914" s="74"/>
      <c r="BD1914" s="75"/>
      <c r="BE1914" s="75"/>
      <c r="BF1914" s="75"/>
      <c r="BG1914" s="75"/>
      <c r="BH1914" s="74"/>
      <c r="BI1914" s="74"/>
      <c r="BJ1914" s="74"/>
      <c r="BK1914" s="74"/>
      <c r="BL1914" s="74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</row>
    <row r="1915" spans="1:89" s="10" customFormat="1" ht="47.25">
      <c r="A1915" s="238" t="s">
        <v>505</v>
      </c>
      <c r="B1915" s="219" t="s">
        <v>23</v>
      </c>
      <c r="C1915" s="589" t="s">
        <v>236</v>
      </c>
      <c r="D1915" s="232" t="s">
        <v>225</v>
      </c>
      <c r="E1915" s="232" t="s">
        <v>225</v>
      </c>
      <c r="F1915" s="232" t="s">
        <v>228</v>
      </c>
      <c r="G1915" s="238" t="s">
        <v>40</v>
      </c>
      <c r="H1915" s="238">
        <v>90</v>
      </c>
      <c r="I1915" s="238">
        <v>470000000</v>
      </c>
      <c r="J1915" s="232" t="s">
        <v>532</v>
      </c>
      <c r="K1915" s="218" t="s">
        <v>205</v>
      </c>
      <c r="L1915" s="232" t="s">
        <v>111</v>
      </c>
      <c r="M1915" s="232"/>
      <c r="N1915" s="225" t="s">
        <v>206</v>
      </c>
      <c r="O1915" s="219" t="s">
        <v>28</v>
      </c>
      <c r="P1915" s="550"/>
      <c r="Q1915" s="238" t="s">
        <v>116</v>
      </c>
      <c r="R1915" s="576"/>
      <c r="S1915" s="577"/>
      <c r="T1915" s="235">
        <v>771574</v>
      </c>
      <c r="U1915" s="252">
        <f t="shared" si="68"/>
        <v>864162.88000000012</v>
      </c>
      <c r="V1915" s="578"/>
      <c r="W1915" s="218" t="s">
        <v>262</v>
      </c>
      <c r="X1915" s="550"/>
      <c r="Y1915" s="137"/>
      <c r="Z1915" s="455"/>
      <c r="AA1915" s="447"/>
      <c r="AB1915" s="435"/>
      <c r="AC1915" s="449"/>
      <c r="AD1915" s="449"/>
      <c r="AE1915" s="449"/>
      <c r="AF1915" s="449"/>
      <c r="AG1915" s="75"/>
      <c r="AH1915" s="74"/>
      <c r="AI1915" s="434"/>
      <c r="AJ1915" s="368"/>
      <c r="AK1915" s="435"/>
      <c r="AL1915" s="368"/>
      <c r="AM1915" s="74"/>
      <c r="AN1915" s="74"/>
      <c r="AO1915" s="74"/>
      <c r="AP1915" s="449"/>
      <c r="AQ1915" s="74"/>
      <c r="AR1915" s="74"/>
      <c r="AS1915" s="74"/>
      <c r="AT1915" s="74"/>
      <c r="AU1915" s="74"/>
      <c r="AV1915" s="74"/>
      <c r="AW1915" s="74"/>
      <c r="AX1915" s="74"/>
      <c r="AY1915" s="74"/>
      <c r="AZ1915" s="74"/>
      <c r="BA1915" s="74"/>
      <c r="BB1915" s="74"/>
      <c r="BC1915" s="74"/>
      <c r="BD1915" s="75"/>
      <c r="BE1915" s="75"/>
      <c r="BF1915" s="75"/>
      <c r="BG1915" s="75"/>
      <c r="BH1915" s="74"/>
      <c r="BI1915" s="74"/>
      <c r="BJ1915" s="74"/>
      <c r="BK1915" s="74"/>
      <c r="BL1915" s="74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</row>
    <row r="1916" spans="1:89" s="10" customFormat="1" ht="47.25">
      <c r="A1916" s="238" t="s">
        <v>506</v>
      </c>
      <c r="B1916" s="219" t="s">
        <v>23</v>
      </c>
      <c r="C1916" s="589" t="s">
        <v>236</v>
      </c>
      <c r="D1916" s="232" t="s">
        <v>225</v>
      </c>
      <c r="E1916" s="232" t="s">
        <v>225</v>
      </c>
      <c r="F1916" s="232" t="s">
        <v>229</v>
      </c>
      <c r="G1916" s="238" t="s">
        <v>40</v>
      </c>
      <c r="H1916" s="238">
        <v>90</v>
      </c>
      <c r="I1916" s="238">
        <v>470000000</v>
      </c>
      <c r="J1916" s="232" t="s">
        <v>532</v>
      </c>
      <c r="K1916" s="218" t="s">
        <v>205</v>
      </c>
      <c r="L1916" s="232" t="s">
        <v>111</v>
      </c>
      <c r="M1916" s="232"/>
      <c r="N1916" s="225" t="s">
        <v>206</v>
      </c>
      <c r="O1916" s="219" t="s">
        <v>28</v>
      </c>
      <c r="P1916" s="550"/>
      <c r="Q1916" s="238" t="s">
        <v>116</v>
      </c>
      <c r="R1916" s="576"/>
      <c r="S1916" s="577"/>
      <c r="T1916" s="235">
        <v>308225</v>
      </c>
      <c r="U1916" s="252">
        <f t="shared" si="68"/>
        <v>345212.00000000006</v>
      </c>
      <c r="V1916" s="578"/>
      <c r="W1916" s="218" t="s">
        <v>262</v>
      </c>
      <c r="X1916" s="550"/>
      <c r="Y1916" s="137"/>
      <c r="Z1916" s="455"/>
      <c r="AA1916" s="447"/>
      <c r="AB1916" s="435"/>
      <c r="AC1916" s="449"/>
      <c r="AD1916" s="449"/>
      <c r="AE1916" s="449"/>
      <c r="AF1916" s="449"/>
      <c r="AG1916" s="75"/>
      <c r="AH1916" s="74"/>
      <c r="AI1916" s="434"/>
      <c r="AJ1916" s="368"/>
      <c r="AK1916" s="435"/>
      <c r="AL1916" s="368"/>
      <c r="AM1916" s="74"/>
      <c r="AN1916" s="74"/>
      <c r="AO1916" s="74"/>
      <c r="AP1916" s="449"/>
      <c r="AQ1916" s="74"/>
      <c r="AR1916" s="74"/>
      <c r="AS1916" s="74"/>
      <c r="AT1916" s="74"/>
      <c r="AU1916" s="74"/>
      <c r="AV1916" s="74"/>
      <c r="AW1916" s="74"/>
      <c r="AX1916" s="74"/>
      <c r="AY1916" s="74"/>
      <c r="AZ1916" s="74"/>
      <c r="BA1916" s="74"/>
      <c r="BB1916" s="74"/>
      <c r="BC1916" s="74"/>
      <c r="BD1916" s="75"/>
      <c r="BE1916" s="75"/>
      <c r="BF1916" s="75"/>
      <c r="BG1916" s="75"/>
      <c r="BH1916" s="74"/>
      <c r="BI1916" s="74"/>
      <c r="BJ1916" s="74"/>
      <c r="BK1916" s="74"/>
      <c r="BL1916" s="74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</row>
    <row r="1917" spans="1:89" s="10" customFormat="1" ht="63">
      <c r="A1917" s="238" t="s">
        <v>507</v>
      </c>
      <c r="B1917" s="219" t="s">
        <v>23</v>
      </c>
      <c r="C1917" s="589" t="s">
        <v>236</v>
      </c>
      <c r="D1917" s="232" t="s">
        <v>225</v>
      </c>
      <c r="E1917" s="232" t="s">
        <v>225</v>
      </c>
      <c r="F1917" s="232" t="s">
        <v>230</v>
      </c>
      <c r="G1917" s="238" t="s">
        <v>40</v>
      </c>
      <c r="H1917" s="238">
        <v>90</v>
      </c>
      <c r="I1917" s="238">
        <v>470000000</v>
      </c>
      <c r="J1917" s="232" t="s">
        <v>532</v>
      </c>
      <c r="K1917" s="218" t="s">
        <v>205</v>
      </c>
      <c r="L1917" s="232" t="s">
        <v>111</v>
      </c>
      <c r="M1917" s="232"/>
      <c r="N1917" s="225" t="s">
        <v>206</v>
      </c>
      <c r="O1917" s="219" t="s">
        <v>28</v>
      </c>
      <c r="P1917" s="550"/>
      <c r="Q1917" s="238" t="s">
        <v>116</v>
      </c>
      <c r="R1917" s="576"/>
      <c r="S1917" s="577"/>
      <c r="T1917" s="235">
        <v>1235964</v>
      </c>
      <c r="U1917" s="252">
        <f t="shared" si="68"/>
        <v>1384279.6800000002</v>
      </c>
      <c r="V1917" s="578"/>
      <c r="W1917" s="218" t="s">
        <v>262</v>
      </c>
      <c r="X1917" s="550"/>
      <c r="Y1917" s="137"/>
      <c r="Z1917" s="455"/>
      <c r="AA1917" s="447"/>
      <c r="AB1917" s="435"/>
      <c r="AC1917" s="449"/>
      <c r="AD1917" s="449"/>
      <c r="AE1917" s="449"/>
      <c r="AF1917" s="449"/>
      <c r="AG1917" s="75"/>
      <c r="AH1917" s="74"/>
      <c r="AI1917" s="434"/>
      <c r="AJ1917" s="368"/>
      <c r="AK1917" s="435"/>
      <c r="AL1917" s="368"/>
      <c r="AM1917" s="74"/>
      <c r="AN1917" s="74"/>
      <c r="AO1917" s="74"/>
      <c r="AP1917" s="449"/>
      <c r="AQ1917" s="74"/>
      <c r="AR1917" s="74"/>
      <c r="AS1917" s="74"/>
      <c r="AT1917" s="74"/>
      <c r="AU1917" s="74"/>
      <c r="AV1917" s="74"/>
      <c r="AW1917" s="74"/>
      <c r="AX1917" s="74"/>
      <c r="AY1917" s="74"/>
      <c r="AZ1917" s="74"/>
      <c r="BA1917" s="74"/>
      <c r="BB1917" s="74"/>
      <c r="BC1917" s="74"/>
      <c r="BD1917" s="75"/>
      <c r="BE1917" s="75"/>
      <c r="BF1917" s="75"/>
      <c r="BG1917" s="75"/>
      <c r="BH1917" s="74"/>
      <c r="BI1917" s="74"/>
      <c r="BJ1917" s="74"/>
      <c r="BK1917" s="74"/>
      <c r="BL1917" s="74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</row>
    <row r="1918" spans="1:89" s="10" customFormat="1" ht="47.25">
      <c r="A1918" s="238" t="s">
        <v>508</v>
      </c>
      <c r="B1918" s="219" t="s">
        <v>23</v>
      </c>
      <c r="C1918" s="589" t="s">
        <v>236</v>
      </c>
      <c r="D1918" s="232" t="s">
        <v>225</v>
      </c>
      <c r="E1918" s="232" t="s">
        <v>225</v>
      </c>
      <c r="F1918" s="232" t="s">
        <v>231</v>
      </c>
      <c r="G1918" s="238" t="s">
        <v>40</v>
      </c>
      <c r="H1918" s="238">
        <v>90</v>
      </c>
      <c r="I1918" s="238">
        <v>470000000</v>
      </c>
      <c r="J1918" s="232" t="s">
        <v>532</v>
      </c>
      <c r="K1918" s="218" t="s">
        <v>205</v>
      </c>
      <c r="L1918" s="232" t="s">
        <v>111</v>
      </c>
      <c r="M1918" s="232"/>
      <c r="N1918" s="225" t="s">
        <v>206</v>
      </c>
      <c r="O1918" s="219" t="s">
        <v>28</v>
      </c>
      <c r="P1918" s="550"/>
      <c r="Q1918" s="238" t="s">
        <v>116</v>
      </c>
      <c r="R1918" s="576"/>
      <c r="S1918" s="577"/>
      <c r="T1918" s="235">
        <v>8871147</v>
      </c>
      <c r="U1918" s="252">
        <f t="shared" si="68"/>
        <v>9935684.6400000006</v>
      </c>
      <c r="V1918" s="578"/>
      <c r="W1918" s="218" t="s">
        <v>262</v>
      </c>
      <c r="X1918" s="550"/>
      <c r="Y1918" s="137"/>
      <c r="Z1918" s="455"/>
      <c r="AA1918" s="447"/>
      <c r="AB1918" s="435"/>
      <c r="AC1918" s="449"/>
      <c r="AD1918" s="449"/>
      <c r="AE1918" s="449"/>
      <c r="AF1918" s="449"/>
      <c r="AG1918" s="75"/>
      <c r="AH1918" s="74"/>
      <c r="AI1918" s="434"/>
      <c r="AJ1918" s="368"/>
      <c r="AK1918" s="409"/>
      <c r="AL1918" s="74"/>
      <c r="AM1918" s="74"/>
      <c r="AN1918" s="74"/>
      <c r="AO1918" s="74"/>
      <c r="AP1918" s="449"/>
      <c r="AQ1918" s="74"/>
      <c r="AR1918" s="74"/>
      <c r="AS1918" s="74"/>
      <c r="AT1918" s="74"/>
      <c r="AU1918" s="74"/>
      <c r="AV1918" s="74"/>
      <c r="AW1918" s="74"/>
      <c r="AX1918" s="74"/>
      <c r="AY1918" s="74"/>
      <c r="AZ1918" s="74"/>
      <c r="BA1918" s="74"/>
      <c r="BB1918" s="74"/>
      <c r="BC1918" s="74"/>
      <c r="BD1918" s="75"/>
      <c r="BE1918" s="75"/>
      <c r="BF1918" s="75"/>
      <c r="BG1918" s="75"/>
      <c r="BH1918" s="74"/>
      <c r="BI1918" s="74"/>
      <c r="BJ1918" s="74"/>
      <c r="BK1918" s="74"/>
      <c r="BL1918" s="74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</row>
    <row r="1919" spans="1:89" s="10" customFormat="1" ht="47.25">
      <c r="A1919" s="238" t="s">
        <v>509</v>
      </c>
      <c r="B1919" s="219" t="s">
        <v>23</v>
      </c>
      <c r="C1919" s="589" t="s">
        <v>236</v>
      </c>
      <c r="D1919" s="232" t="s">
        <v>225</v>
      </c>
      <c r="E1919" s="232" t="s">
        <v>225</v>
      </c>
      <c r="F1919" s="232" t="s">
        <v>232</v>
      </c>
      <c r="G1919" s="238" t="s">
        <v>40</v>
      </c>
      <c r="H1919" s="238">
        <v>90</v>
      </c>
      <c r="I1919" s="238">
        <v>470000000</v>
      </c>
      <c r="J1919" s="232" t="s">
        <v>532</v>
      </c>
      <c r="K1919" s="218" t="s">
        <v>205</v>
      </c>
      <c r="L1919" s="232" t="s">
        <v>111</v>
      </c>
      <c r="M1919" s="232"/>
      <c r="N1919" s="225" t="s">
        <v>206</v>
      </c>
      <c r="O1919" s="219" t="s">
        <v>28</v>
      </c>
      <c r="P1919" s="550"/>
      <c r="Q1919" s="238" t="s">
        <v>116</v>
      </c>
      <c r="R1919" s="576"/>
      <c r="S1919" s="577"/>
      <c r="T1919" s="235">
        <v>2926085</v>
      </c>
      <c r="U1919" s="252">
        <f t="shared" si="68"/>
        <v>3277215.2</v>
      </c>
      <c r="V1919" s="578"/>
      <c r="W1919" s="218" t="s">
        <v>262</v>
      </c>
      <c r="X1919" s="550"/>
      <c r="Y1919" s="137"/>
      <c r="Z1919" s="455"/>
      <c r="AA1919" s="447"/>
      <c r="AB1919" s="435"/>
      <c r="AC1919" s="449"/>
      <c r="AD1919" s="449"/>
      <c r="AE1919" s="449"/>
      <c r="AF1919" s="449"/>
      <c r="AG1919" s="75"/>
      <c r="AH1919" s="74"/>
      <c r="AI1919" s="434"/>
      <c r="AJ1919" s="368"/>
      <c r="AK1919" s="435"/>
      <c r="AL1919" s="368"/>
      <c r="AM1919" s="74"/>
      <c r="AN1919" s="74"/>
      <c r="AO1919" s="74"/>
      <c r="AP1919" s="449"/>
      <c r="AQ1919" s="74"/>
      <c r="AR1919" s="74"/>
      <c r="AS1919" s="74"/>
      <c r="AT1919" s="74"/>
      <c r="AU1919" s="74"/>
      <c r="AV1919" s="74"/>
      <c r="AW1919" s="74"/>
      <c r="AX1919" s="74"/>
      <c r="AY1919" s="74"/>
      <c r="AZ1919" s="74"/>
      <c r="BA1919" s="74"/>
      <c r="BB1919" s="74"/>
      <c r="BC1919" s="74"/>
      <c r="BD1919" s="75"/>
      <c r="BE1919" s="75"/>
      <c r="BF1919" s="75"/>
      <c r="BG1919" s="75"/>
      <c r="BH1919" s="74"/>
      <c r="BI1919" s="74"/>
      <c r="BJ1919" s="74"/>
      <c r="BK1919" s="74"/>
      <c r="BL1919" s="74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</row>
    <row r="1920" spans="1:89" s="10" customFormat="1" ht="47.25">
      <c r="A1920" s="238" t="s">
        <v>129</v>
      </c>
      <c r="B1920" s="219" t="s">
        <v>23</v>
      </c>
      <c r="C1920" s="589" t="s">
        <v>236</v>
      </c>
      <c r="D1920" s="232" t="s">
        <v>225</v>
      </c>
      <c r="E1920" s="232" t="s">
        <v>225</v>
      </c>
      <c r="F1920" s="232" t="s">
        <v>137</v>
      </c>
      <c r="G1920" s="238" t="s">
        <v>40</v>
      </c>
      <c r="H1920" s="238">
        <v>90</v>
      </c>
      <c r="I1920" s="238">
        <v>470000000</v>
      </c>
      <c r="J1920" s="232" t="s">
        <v>532</v>
      </c>
      <c r="K1920" s="218" t="s">
        <v>205</v>
      </c>
      <c r="L1920" s="232" t="s">
        <v>111</v>
      </c>
      <c r="M1920" s="232"/>
      <c r="N1920" s="225" t="s">
        <v>206</v>
      </c>
      <c r="O1920" s="219" t="s">
        <v>28</v>
      </c>
      <c r="P1920" s="550"/>
      <c r="Q1920" s="238" t="s">
        <v>116</v>
      </c>
      <c r="R1920" s="576"/>
      <c r="S1920" s="577"/>
      <c r="T1920" s="235">
        <v>608650</v>
      </c>
      <c r="U1920" s="252">
        <f t="shared" si="68"/>
        <v>681688.00000000012</v>
      </c>
      <c r="V1920" s="578"/>
      <c r="W1920" s="218" t="s">
        <v>262</v>
      </c>
      <c r="X1920" s="550"/>
      <c r="Y1920" s="137"/>
      <c r="Z1920" s="455"/>
      <c r="AA1920" s="447"/>
      <c r="AB1920" s="435"/>
      <c r="AC1920" s="449"/>
      <c r="AD1920" s="449"/>
      <c r="AE1920" s="449"/>
      <c r="AF1920" s="449"/>
      <c r="AG1920" s="75"/>
      <c r="AH1920" s="74"/>
      <c r="AI1920" s="434"/>
      <c r="AJ1920" s="368"/>
      <c r="AK1920" s="409"/>
      <c r="AL1920" s="74"/>
      <c r="AM1920" s="74"/>
      <c r="AN1920" s="74"/>
      <c r="AO1920" s="74"/>
      <c r="AP1920" s="449"/>
      <c r="AQ1920" s="74"/>
      <c r="AR1920" s="74"/>
      <c r="AS1920" s="74"/>
      <c r="AT1920" s="74"/>
      <c r="AU1920" s="74"/>
      <c r="AV1920" s="74"/>
      <c r="AW1920" s="74"/>
      <c r="AX1920" s="74"/>
      <c r="AY1920" s="74"/>
      <c r="AZ1920" s="74"/>
      <c r="BA1920" s="74"/>
      <c r="BB1920" s="74"/>
      <c r="BC1920" s="74"/>
      <c r="BD1920" s="75"/>
      <c r="BE1920" s="75"/>
      <c r="BF1920" s="75"/>
      <c r="BG1920" s="75"/>
      <c r="BH1920" s="74"/>
      <c r="BI1920" s="74"/>
      <c r="BJ1920" s="74"/>
      <c r="BK1920" s="74"/>
      <c r="BL1920" s="74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</row>
    <row r="1921" spans="1:90" s="10" customFormat="1" ht="54.75" customHeight="1">
      <c r="A1921" s="238" t="s">
        <v>510</v>
      </c>
      <c r="B1921" s="219" t="s">
        <v>23</v>
      </c>
      <c r="C1921" s="589" t="s">
        <v>236</v>
      </c>
      <c r="D1921" s="232" t="s">
        <v>225</v>
      </c>
      <c r="E1921" s="232" t="s">
        <v>225</v>
      </c>
      <c r="F1921" s="232" t="s">
        <v>233</v>
      </c>
      <c r="G1921" s="238" t="s">
        <v>40</v>
      </c>
      <c r="H1921" s="238">
        <v>90</v>
      </c>
      <c r="I1921" s="238">
        <v>470000000</v>
      </c>
      <c r="J1921" s="232" t="s">
        <v>532</v>
      </c>
      <c r="K1921" s="218" t="s">
        <v>205</v>
      </c>
      <c r="L1921" s="232" t="s">
        <v>111</v>
      </c>
      <c r="M1921" s="232"/>
      <c r="N1921" s="225" t="s">
        <v>206</v>
      </c>
      <c r="O1921" s="219" t="s">
        <v>28</v>
      </c>
      <c r="P1921" s="550"/>
      <c r="Q1921" s="238" t="s">
        <v>116</v>
      </c>
      <c r="R1921" s="576"/>
      <c r="S1921" s="577"/>
      <c r="T1921" s="235">
        <v>296921</v>
      </c>
      <c r="U1921" s="252">
        <f t="shared" si="68"/>
        <v>332551.52</v>
      </c>
      <c r="V1921" s="578"/>
      <c r="W1921" s="218" t="s">
        <v>262</v>
      </c>
      <c r="X1921" s="550"/>
      <c r="Y1921" s="137"/>
      <c r="Z1921" s="368"/>
      <c r="AA1921" s="434"/>
      <c r="AB1921" s="435"/>
      <c r="AC1921" s="573"/>
      <c r="AD1921" s="590"/>
      <c r="AE1921" s="449"/>
      <c r="AF1921" s="449"/>
      <c r="AG1921" s="75"/>
      <c r="AH1921" s="74"/>
      <c r="AI1921" s="434"/>
      <c r="AJ1921" s="368"/>
      <c r="AK1921" s="435"/>
      <c r="AL1921" s="368"/>
      <c r="AM1921" s="74"/>
      <c r="AN1921" s="74"/>
      <c r="AO1921" s="74"/>
      <c r="AP1921" s="74"/>
      <c r="AQ1921" s="74"/>
      <c r="AR1921" s="74"/>
      <c r="AS1921" s="74"/>
      <c r="AT1921" s="74"/>
      <c r="AU1921" s="74"/>
      <c r="AV1921" s="74"/>
      <c r="AW1921" s="74"/>
      <c r="AX1921" s="74"/>
      <c r="AY1921" s="74"/>
      <c r="AZ1921" s="74"/>
      <c r="BA1921" s="74"/>
      <c r="BB1921" s="74"/>
      <c r="BC1921" s="74"/>
      <c r="BD1921" s="75"/>
      <c r="BE1921" s="75"/>
      <c r="BF1921" s="75"/>
      <c r="BG1921" s="75"/>
      <c r="BH1921" s="74"/>
      <c r="BI1921" s="74"/>
      <c r="BJ1921" s="74"/>
      <c r="BK1921" s="74"/>
      <c r="BL1921" s="74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</row>
    <row r="1922" spans="1:90" s="10" customFormat="1" ht="47.25">
      <c r="A1922" s="238" t="s">
        <v>511</v>
      </c>
      <c r="B1922" s="219" t="s">
        <v>23</v>
      </c>
      <c r="C1922" s="589" t="s">
        <v>236</v>
      </c>
      <c r="D1922" s="232" t="s">
        <v>225</v>
      </c>
      <c r="E1922" s="232" t="s">
        <v>225</v>
      </c>
      <c r="F1922" s="232" t="s">
        <v>234</v>
      </c>
      <c r="G1922" s="238" t="s">
        <v>40</v>
      </c>
      <c r="H1922" s="238">
        <v>90</v>
      </c>
      <c r="I1922" s="238">
        <v>470000000</v>
      </c>
      <c r="J1922" s="232" t="s">
        <v>532</v>
      </c>
      <c r="K1922" s="218" t="s">
        <v>205</v>
      </c>
      <c r="L1922" s="232" t="s">
        <v>1718</v>
      </c>
      <c r="M1922" s="232"/>
      <c r="N1922" s="225" t="s">
        <v>1719</v>
      </c>
      <c r="O1922" s="219" t="s">
        <v>28</v>
      </c>
      <c r="P1922" s="550"/>
      <c r="Q1922" s="238" t="s">
        <v>116</v>
      </c>
      <c r="R1922" s="576"/>
      <c r="S1922" s="577"/>
      <c r="T1922" s="235">
        <v>3271114</v>
      </c>
      <c r="U1922" s="252">
        <f t="shared" si="68"/>
        <v>3663647.68</v>
      </c>
      <c r="V1922" s="578"/>
      <c r="W1922" s="218" t="s">
        <v>262</v>
      </c>
      <c r="X1922" s="550"/>
      <c r="Y1922" s="137"/>
      <c r="Z1922" s="455"/>
      <c r="AA1922" s="447"/>
      <c r="AB1922" s="435"/>
      <c r="AC1922" s="449"/>
      <c r="AD1922" s="449"/>
      <c r="AE1922" s="449"/>
      <c r="AF1922" s="449"/>
      <c r="AG1922" s="75"/>
      <c r="AH1922" s="74"/>
      <c r="AI1922" s="434"/>
      <c r="AJ1922" s="368"/>
      <c r="AK1922" s="409"/>
      <c r="AL1922" s="74"/>
      <c r="AM1922" s="74"/>
      <c r="AN1922" s="74"/>
      <c r="AO1922" s="74"/>
      <c r="AP1922" s="449"/>
      <c r="AQ1922" s="74"/>
      <c r="AR1922" s="74"/>
      <c r="AS1922" s="74"/>
      <c r="AT1922" s="74"/>
      <c r="AU1922" s="74"/>
      <c r="AV1922" s="74"/>
      <c r="AW1922" s="74"/>
      <c r="AX1922" s="74"/>
      <c r="AY1922" s="74"/>
      <c r="AZ1922" s="74"/>
      <c r="BA1922" s="74"/>
      <c r="BB1922" s="74"/>
      <c r="BC1922" s="74"/>
      <c r="BD1922" s="75"/>
      <c r="BE1922" s="75"/>
      <c r="BF1922" s="75"/>
      <c r="BG1922" s="75"/>
      <c r="BH1922" s="74"/>
      <c r="BI1922" s="74"/>
      <c r="BJ1922" s="74"/>
      <c r="BK1922" s="74"/>
      <c r="BL1922" s="74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</row>
    <row r="1923" spans="1:90" s="10" customFormat="1" ht="76.5" customHeight="1">
      <c r="A1923" s="103" t="s">
        <v>512</v>
      </c>
      <c r="B1923" s="372" t="s">
        <v>23</v>
      </c>
      <c r="C1923" s="583" t="s">
        <v>236</v>
      </c>
      <c r="D1923" s="63" t="s">
        <v>225</v>
      </c>
      <c r="E1923" s="63" t="s">
        <v>225</v>
      </c>
      <c r="F1923" s="63" t="s">
        <v>235</v>
      </c>
      <c r="G1923" s="103" t="s">
        <v>40</v>
      </c>
      <c r="H1923" s="103">
        <v>90</v>
      </c>
      <c r="I1923" s="103">
        <v>470000000</v>
      </c>
      <c r="J1923" s="63" t="s">
        <v>532</v>
      </c>
      <c r="K1923" s="62" t="s">
        <v>205</v>
      </c>
      <c r="L1923" s="63" t="s">
        <v>1672</v>
      </c>
      <c r="M1923" s="63"/>
      <c r="N1923" s="64" t="s">
        <v>206</v>
      </c>
      <c r="O1923" s="372" t="s">
        <v>28</v>
      </c>
      <c r="P1923" s="114"/>
      <c r="Q1923" s="103" t="s">
        <v>116</v>
      </c>
      <c r="R1923" s="585"/>
      <c r="S1923" s="586"/>
      <c r="T1923" s="61">
        <v>0</v>
      </c>
      <c r="U1923" s="101">
        <f t="shared" si="68"/>
        <v>0</v>
      </c>
      <c r="V1923" s="113"/>
      <c r="W1923" s="103" t="s">
        <v>262</v>
      </c>
      <c r="X1923" s="114"/>
      <c r="Y1923" s="105"/>
      <c r="Z1923" s="74"/>
      <c r="AA1923" s="22"/>
      <c r="AB1923" s="141"/>
      <c r="AC1923" s="248"/>
      <c r="AD1923" s="248"/>
      <c r="AE1923" s="248"/>
      <c r="AF1923" s="248"/>
      <c r="AG1923" s="293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1"/>
      <c r="BE1923" s="11"/>
      <c r="BF1923" s="11"/>
      <c r="BG1923" s="1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</row>
    <row r="1924" spans="1:90" s="10" customFormat="1" ht="60.6" customHeight="1">
      <c r="A1924" s="103" t="s">
        <v>4013</v>
      </c>
      <c r="B1924" s="372" t="s">
        <v>23</v>
      </c>
      <c r="C1924" s="583" t="s">
        <v>236</v>
      </c>
      <c r="D1924" s="63" t="s">
        <v>225</v>
      </c>
      <c r="E1924" s="63" t="s">
        <v>225</v>
      </c>
      <c r="F1924" s="63" t="s">
        <v>235</v>
      </c>
      <c r="G1924" s="103" t="s">
        <v>40</v>
      </c>
      <c r="H1924" s="103">
        <v>90</v>
      </c>
      <c r="I1924" s="103">
        <v>470000000</v>
      </c>
      <c r="J1924" s="63" t="s">
        <v>532</v>
      </c>
      <c r="K1924" s="62" t="s">
        <v>205</v>
      </c>
      <c r="L1924" s="63" t="s">
        <v>1672</v>
      </c>
      <c r="M1924" s="63"/>
      <c r="N1924" s="64" t="s">
        <v>206</v>
      </c>
      <c r="O1924" s="372" t="s">
        <v>28</v>
      </c>
      <c r="P1924" s="114"/>
      <c r="Q1924" s="103" t="s">
        <v>116</v>
      </c>
      <c r="R1924" s="585"/>
      <c r="S1924" s="586"/>
      <c r="T1924" s="61">
        <v>0</v>
      </c>
      <c r="U1924" s="101">
        <f t="shared" si="68"/>
        <v>0</v>
      </c>
      <c r="V1924" s="587"/>
      <c r="W1924" s="356" t="s">
        <v>262</v>
      </c>
      <c r="X1924" s="356">
        <v>20.21</v>
      </c>
      <c r="Y1924" s="105"/>
      <c r="Z1924" s="74"/>
      <c r="AA1924" s="22"/>
      <c r="AB1924" s="141"/>
      <c r="AC1924" s="248"/>
      <c r="AD1924" s="248"/>
      <c r="AE1924" s="248"/>
      <c r="AF1924" s="248"/>
      <c r="AG1924" s="293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1"/>
      <c r="BE1924" s="11"/>
      <c r="BF1924" s="11"/>
      <c r="BG1924" s="1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</row>
    <row r="1925" spans="1:90" s="10" customFormat="1" ht="85.5" customHeight="1">
      <c r="A1925" s="238" t="s">
        <v>513</v>
      </c>
      <c r="B1925" s="219" t="s">
        <v>23</v>
      </c>
      <c r="C1925" s="589" t="s">
        <v>236</v>
      </c>
      <c r="D1925" s="591" t="s">
        <v>225</v>
      </c>
      <c r="E1925" s="591" t="s">
        <v>225</v>
      </c>
      <c r="F1925" s="232" t="s">
        <v>237</v>
      </c>
      <c r="G1925" s="238" t="s">
        <v>40</v>
      </c>
      <c r="H1925" s="238">
        <v>90</v>
      </c>
      <c r="I1925" s="238">
        <v>470000000</v>
      </c>
      <c r="J1925" s="232" t="s">
        <v>532</v>
      </c>
      <c r="K1925" s="218" t="s">
        <v>205</v>
      </c>
      <c r="L1925" s="232" t="s">
        <v>1673</v>
      </c>
      <c r="M1925" s="232"/>
      <c r="N1925" s="225" t="s">
        <v>206</v>
      </c>
      <c r="O1925" s="219" t="s">
        <v>120</v>
      </c>
      <c r="P1925" s="550"/>
      <c r="Q1925" s="238" t="s">
        <v>116</v>
      </c>
      <c r="R1925" s="576"/>
      <c r="S1925" s="577"/>
      <c r="T1925" s="235">
        <v>411068</v>
      </c>
      <c r="U1925" s="241">
        <f t="shared" si="68"/>
        <v>460396.16000000003</v>
      </c>
      <c r="V1925" s="578"/>
      <c r="W1925" s="238" t="s">
        <v>262</v>
      </c>
      <c r="X1925" s="550"/>
      <c r="Y1925" s="137"/>
      <c r="Z1925" s="368"/>
      <c r="AA1925" s="434"/>
      <c r="AB1925" s="435"/>
      <c r="AC1925" s="449"/>
      <c r="AD1925" s="449"/>
      <c r="AE1925" s="449"/>
      <c r="AF1925" s="449"/>
      <c r="AG1925" s="408"/>
      <c r="AH1925" s="434"/>
      <c r="AI1925" s="434"/>
      <c r="AJ1925" s="368"/>
      <c r="AK1925" s="434"/>
      <c r="AL1925" s="368"/>
      <c r="AM1925" s="434"/>
      <c r="AN1925" s="74"/>
      <c r="AO1925" s="74"/>
      <c r="AP1925" s="74"/>
      <c r="AQ1925" s="74"/>
      <c r="AR1925" s="74"/>
      <c r="AS1925" s="74"/>
      <c r="AT1925" s="74"/>
      <c r="AU1925" s="74"/>
      <c r="AV1925" s="74"/>
      <c r="AW1925" s="74"/>
      <c r="AX1925" s="74"/>
      <c r="AY1925" s="74"/>
      <c r="AZ1925" s="74"/>
      <c r="BA1925" s="74"/>
      <c r="BB1925" s="74"/>
      <c r="BC1925" s="74"/>
      <c r="BD1925" s="75"/>
      <c r="BE1925" s="75"/>
      <c r="BF1925" s="75"/>
      <c r="BG1925" s="1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</row>
    <row r="1926" spans="1:90" s="10" customFormat="1" ht="60.75" customHeight="1">
      <c r="A1926" s="238" t="s">
        <v>514</v>
      </c>
      <c r="B1926" s="219" t="s">
        <v>23</v>
      </c>
      <c r="C1926" s="589" t="s">
        <v>236</v>
      </c>
      <c r="D1926" s="219" t="s">
        <v>225</v>
      </c>
      <c r="E1926" s="591" t="s">
        <v>225</v>
      </c>
      <c r="F1926" s="232" t="s">
        <v>238</v>
      </c>
      <c r="G1926" s="238" t="s">
        <v>40</v>
      </c>
      <c r="H1926" s="238">
        <v>90</v>
      </c>
      <c r="I1926" s="238">
        <v>470000000</v>
      </c>
      <c r="J1926" s="232" t="s">
        <v>532</v>
      </c>
      <c r="K1926" s="218" t="s">
        <v>205</v>
      </c>
      <c r="L1926" s="232" t="s">
        <v>111</v>
      </c>
      <c r="M1926" s="232"/>
      <c r="N1926" s="225" t="s">
        <v>206</v>
      </c>
      <c r="O1926" s="219" t="s">
        <v>28</v>
      </c>
      <c r="P1926" s="550"/>
      <c r="Q1926" s="238" t="s">
        <v>116</v>
      </c>
      <c r="R1926" s="576"/>
      <c r="S1926" s="577"/>
      <c r="T1926" s="235">
        <v>3510329</v>
      </c>
      <c r="U1926" s="241">
        <f t="shared" si="68"/>
        <v>3931568.4800000004</v>
      </c>
      <c r="V1926" s="578"/>
      <c r="W1926" s="238" t="s">
        <v>262</v>
      </c>
      <c r="X1926" s="550"/>
      <c r="Y1926" s="137"/>
      <c r="Z1926" s="368"/>
      <c r="AA1926" s="434"/>
      <c r="AB1926" s="435"/>
      <c r="AC1926" s="449"/>
      <c r="AD1926" s="449"/>
      <c r="AE1926" s="449"/>
      <c r="AF1926" s="449"/>
      <c r="AG1926" s="408"/>
      <c r="AH1926" s="434"/>
      <c r="AI1926" s="434"/>
      <c r="AJ1926" s="368"/>
      <c r="AK1926" s="434"/>
      <c r="AL1926" s="368"/>
      <c r="AM1926" s="434"/>
      <c r="AN1926" s="74"/>
      <c r="AO1926" s="74"/>
      <c r="AP1926" s="74"/>
      <c r="AQ1926" s="74"/>
      <c r="AR1926" s="74"/>
      <c r="AS1926" s="74"/>
      <c r="AT1926" s="74"/>
      <c r="AU1926" s="74"/>
      <c r="AV1926" s="74"/>
      <c r="AW1926" s="74"/>
      <c r="AX1926" s="74"/>
      <c r="AY1926" s="74"/>
      <c r="AZ1926" s="74"/>
      <c r="BA1926" s="74"/>
      <c r="BB1926" s="74"/>
      <c r="BC1926" s="74"/>
      <c r="BD1926" s="75"/>
      <c r="BE1926" s="75"/>
      <c r="BF1926" s="75"/>
      <c r="BG1926" s="1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</row>
    <row r="1927" spans="1:90" s="10" customFormat="1" ht="56.25" customHeight="1">
      <c r="A1927" s="103" t="s">
        <v>515</v>
      </c>
      <c r="B1927" s="372" t="s">
        <v>23</v>
      </c>
      <c r="C1927" s="583" t="s">
        <v>236</v>
      </c>
      <c r="D1927" s="584" t="s">
        <v>225</v>
      </c>
      <c r="E1927" s="584" t="s">
        <v>225</v>
      </c>
      <c r="F1927" s="63" t="s">
        <v>239</v>
      </c>
      <c r="G1927" s="103" t="s">
        <v>40</v>
      </c>
      <c r="H1927" s="103">
        <v>90</v>
      </c>
      <c r="I1927" s="103">
        <v>470000000</v>
      </c>
      <c r="J1927" s="63" t="s">
        <v>532</v>
      </c>
      <c r="K1927" s="62" t="s">
        <v>205</v>
      </c>
      <c r="L1927" s="63" t="s">
        <v>111</v>
      </c>
      <c r="M1927" s="63"/>
      <c r="N1927" s="64" t="s">
        <v>290</v>
      </c>
      <c r="O1927" s="372" t="s">
        <v>28</v>
      </c>
      <c r="P1927" s="114"/>
      <c r="Q1927" s="103" t="s">
        <v>116</v>
      </c>
      <c r="R1927" s="585"/>
      <c r="S1927" s="586"/>
      <c r="T1927" s="61">
        <v>0</v>
      </c>
      <c r="U1927" s="101">
        <f t="shared" si="68"/>
        <v>0</v>
      </c>
      <c r="V1927" s="587"/>
      <c r="W1927" s="356" t="s">
        <v>262</v>
      </c>
      <c r="X1927" s="588"/>
      <c r="Y1927" s="105"/>
      <c r="Z1927" s="74"/>
      <c r="AA1927" s="22"/>
      <c r="AB1927" s="141"/>
      <c r="AC1927" s="248"/>
      <c r="AD1927" s="248"/>
      <c r="AE1927" s="248"/>
      <c r="AF1927" s="248"/>
      <c r="AG1927" s="293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1"/>
      <c r="BE1927" s="11"/>
      <c r="BF1927" s="11"/>
      <c r="BG1927" s="1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</row>
    <row r="1928" spans="1:90" s="10" customFormat="1" ht="56.25" customHeight="1">
      <c r="A1928" s="103" t="s">
        <v>4382</v>
      </c>
      <c r="B1928" s="372" t="s">
        <v>23</v>
      </c>
      <c r="C1928" s="583" t="s">
        <v>236</v>
      </c>
      <c r="D1928" s="584" t="s">
        <v>225</v>
      </c>
      <c r="E1928" s="584" t="s">
        <v>225</v>
      </c>
      <c r="F1928" s="63" t="s">
        <v>239</v>
      </c>
      <c r="G1928" s="103" t="s">
        <v>35</v>
      </c>
      <c r="H1928" s="103">
        <v>90</v>
      </c>
      <c r="I1928" s="103">
        <v>470000000</v>
      </c>
      <c r="J1928" s="63" t="s">
        <v>532</v>
      </c>
      <c r="K1928" s="62" t="s">
        <v>290</v>
      </c>
      <c r="L1928" s="63" t="s">
        <v>111</v>
      </c>
      <c r="M1928" s="63"/>
      <c r="N1928" s="64" t="s">
        <v>4383</v>
      </c>
      <c r="O1928" s="372" t="s">
        <v>120</v>
      </c>
      <c r="P1928" s="114"/>
      <c r="Q1928" s="103" t="s">
        <v>116</v>
      </c>
      <c r="R1928" s="585"/>
      <c r="S1928" s="586"/>
      <c r="T1928" s="61">
        <v>45455</v>
      </c>
      <c r="U1928" s="101">
        <f t="shared" si="68"/>
        <v>50909.600000000006</v>
      </c>
      <c r="V1928" s="587"/>
      <c r="W1928" s="356" t="s">
        <v>262</v>
      </c>
      <c r="X1928" s="356" t="s">
        <v>4384</v>
      </c>
      <c r="Y1928" s="137"/>
      <c r="Z1928" s="368"/>
      <c r="AA1928" s="405"/>
      <c r="AB1928" s="403"/>
      <c r="AC1928" s="404"/>
      <c r="AD1928" s="404"/>
      <c r="AE1928" s="404"/>
      <c r="AF1928" s="404"/>
      <c r="AG1928" s="411"/>
      <c r="AH1928" s="405"/>
      <c r="AI1928" s="405"/>
      <c r="AJ1928" s="406"/>
      <c r="AK1928" s="405"/>
      <c r="AL1928" s="406"/>
      <c r="AM1928" s="22"/>
      <c r="AN1928" s="22"/>
      <c r="AO1928" s="22"/>
      <c r="AP1928" s="22"/>
      <c r="AQ1928" s="22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1"/>
      <c r="BE1928" s="11"/>
      <c r="BF1928" s="11"/>
      <c r="BG1928" s="1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</row>
    <row r="1929" spans="1:90" s="10" customFormat="1" ht="126.75" customHeight="1">
      <c r="A1929" s="238" t="s">
        <v>516</v>
      </c>
      <c r="B1929" s="219" t="s">
        <v>23</v>
      </c>
      <c r="C1929" s="554" t="s">
        <v>240</v>
      </c>
      <c r="D1929" s="591" t="s">
        <v>241</v>
      </c>
      <c r="E1929" s="591" t="s">
        <v>241</v>
      </c>
      <c r="F1929" s="232" t="s">
        <v>242</v>
      </c>
      <c r="G1929" s="238" t="s">
        <v>35</v>
      </c>
      <c r="H1929" s="238">
        <v>90</v>
      </c>
      <c r="I1929" s="238">
        <v>470000000</v>
      </c>
      <c r="J1929" s="232" t="s">
        <v>532</v>
      </c>
      <c r="K1929" s="218" t="s">
        <v>205</v>
      </c>
      <c r="L1929" s="232" t="s">
        <v>201</v>
      </c>
      <c r="M1929" s="232"/>
      <c r="N1929" s="225" t="s">
        <v>291</v>
      </c>
      <c r="O1929" s="219" t="s">
        <v>120</v>
      </c>
      <c r="P1929" s="550"/>
      <c r="Q1929" s="238" t="s">
        <v>116</v>
      </c>
      <c r="R1929" s="576"/>
      <c r="S1929" s="577"/>
      <c r="T1929" s="235">
        <v>89320</v>
      </c>
      <c r="U1929" s="241">
        <f t="shared" si="68"/>
        <v>100038.40000000001</v>
      </c>
      <c r="V1929" s="578"/>
      <c r="W1929" s="238" t="s">
        <v>262</v>
      </c>
      <c r="X1929" s="550"/>
      <c r="Y1929" s="137"/>
      <c r="Z1929" s="368"/>
      <c r="AA1929" s="447"/>
      <c r="AB1929" s="435"/>
      <c r="AC1929" s="449"/>
      <c r="AD1929" s="449"/>
      <c r="AE1929" s="449"/>
      <c r="AF1929" s="449"/>
      <c r="AG1929" s="408"/>
      <c r="AH1929" s="434"/>
      <c r="AI1929" s="434"/>
      <c r="AJ1929" s="368"/>
      <c r="AK1929" s="435"/>
      <c r="AL1929" s="368"/>
      <c r="AM1929" s="74"/>
      <c r="AN1929" s="74"/>
      <c r="AO1929" s="74"/>
      <c r="AP1929" s="449"/>
      <c r="AQ1929" s="74"/>
      <c r="AR1929" s="74"/>
      <c r="AS1929" s="74"/>
      <c r="AT1929" s="74"/>
      <c r="AU1929" s="74"/>
      <c r="AV1929" s="74"/>
      <c r="AW1929" s="74"/>
      <c r="AX1929" s="74"/>
      <c r="AY1929" s="74"/>
      <c r="AZ1929" s="74"/>
      <c r="BA1929" s="74"/>
      <c r="BB1929" s="74"/>
      <c r="BC1929" s="74"/>
      <c r="BD1929" s="75"/>
      <c r="BE1929" s="75"/>
      <c r="BF1929" s="75"/>
      <c r="BG1929" s="75"/>
      <c r="BH1929" s="74"/>
      <c r="BI1929" s="74"/>
      <c r="BJ1929" s="74"/>
      <c r="BK1929" s="74"/>
      <c r="BL1929" s="74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</row>
    <row r="1930" spans="1:90" s="10" customFormat="1" ht="120" customHeight="1">
      <c r="A1930" s="238" t="s">
        <v>531</v>
      </c>
      <c r="B1930" s="219" t="s">
        <v>23</v>
      </c>
      <c r="C1930" s="554" t="s">
        <v>243</v>
      </c>
      <c r="D1930" s="554" t="s">
        <v>139</v>
      </c>
      <c r="E1930" s="221" t="s">
        <v>140</v>
      </c>
      <c r="F1930" s="232" t="s">
        <v>244</v>
      </c>
      <c r="G1930" s="238" t="s">
        <v>35</v>
      </c>
      <c r="H1930" s="238">
        <v>90</v>
      </c>
      <c r="I1930" s="238">
        <v>470000000</v>
      </c>
      <c r="J1930" s="232" t="s">
        <v>532</v>
      </c>
      <c r="K1930" s="218" t="s">
        <v>263</v>
      </c>
      <c r="L1930" s="232" t="s">
        <v>201</v>
      </c>
      <c r="M1930" s="232"/>
      <c r="N1930" s="225" t="s">
        <v>206</v>
      </c>
      <c r="O1930" s="219" t="s">
        <v>120</v>
      </c>
      <c r="P1930" s="550"/>
      <c r="Q1930" s="238" t="s">
        <v>116</v>
      </c>
      <c r="R1930" s="576"/>
      <c r="S1930" s="577"/>
      <c r="T1930" s="241">
        <v>50000</v>
      </c>
      <c r="U1930" s="241">
        <f t="shared" si="68"/>
        <v>56000.000000000007</v>
      </c>
      <c r="V1930" s="578"/>
      <c r="W1930" s="238" t="s">
        <v>262</v>
      </c>
      <c r="X1930" s="550"/>
      <c r="Y1930" s="137"/>
      <c r="Z1930" s="368"/>
      <c r="AA1930" s="447"/>
      <c r="AB1930" s="435"/>
      <c r="AC1930" s="449"/>
      <c r="AD1930" s="449"/>
      <c r="AE1930" s="449"/>
      <c r="AF1930" s="449"/>
      <c r="AG1930" s="408"/>
      <c r="AH1930" s="434"/>
      <c r="AI1930" s="434"/>
      <c r="AJ1930" s="368"/>
      <c r="AK1930" s="435"/>
      <c r="AL1930" s="368"/>
      <c r="AM1930" s="74"/>
      <c r="AN1930" s="74"/>
      <c r="AO1930" s="74"/>
      <c r="AP1930" s="449"/>
      <c r="AQ1930" s="74"/>
      <c r="AR1930" s="74"/>
      <c r="AS1930" s="74"/>
      <c r="AT1930" s="74"/>
      <c r="AU1930" s="74"/>
      <c r="AV1930" s="74"/>
      <c r="AW1930" s="74"/>
      <c r="AX1930" s="74"/>
      <c r="AY1930" s="74"/>
      <c r="AZ1930" s="74"/>
      <c r="BA1930" s="74"/>
      <c r="BB1930" s="74"/>
      <c r="BC1930" s="74"/>
      <c r="BD1930" s="75"/>
      <c r="BE1930" s="75"/>
      <c r="BF1930" s="75"/>
      <c r="BG1930" s="75"/>
      <c r="BH1930" s="74"/>
      <c r="BI1930" s="74"/>
      <c r="BJ1930" s="74"/>
      <c r="BK1930" s="74"/>
      <c r="BL1930" s="74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</row>
    <row r="1931" spans="1:90" s="593" customFormat="1" ht="112.5" customHeight="1">
      <c r="A1931" s="232" t="s">
        <v>1670</v>
      </c>
      <c r="B1931" s="219" t="s">
        <v>23</v>
      </c>
      <c r="C1931" s="238" t="s">
        <v>3120</v>
      </c>
      <c r="D1931" s="232" t="s">
        <v>208</v>
      </c>
      <c r="E1931" s="232" t="s">
        <v>208</v>
      </c>
      <c r="F1931" s="232" t="s">
        <v>150</v>
      </c>
      <c r="G1931" s="238" t="s">
        <v>24</v>
      </c>
      <c r="H1931" s="238">
        <v>90</v>
      </c>
      <c r="I1931" s="238">
        <v>470000000</v>
      </c>
      <c r="J1931" s="232" t="s">
        <v>532</v>
      </c>
      <c r="K1931" s="218" t="s">
        <v>205</v>
      </c>
      <c r="L1931" s="232" t="s">
        <v>209</v>
      </c>
      <c r="M1931" s="225"/>
      <c r="N1931" s="219" t="s">
        <v>206</v>
      </c>
      <c r="O1931" s="219" t="s">
        <v>28</v>
      </c>
      <c r="P1931" s="241"/>
      <c r="Q1931" s="238" t="s">
        <v>116</v>
      </c>
      <c r="R1931" s="576"/>
      <c r="S1931" s="577"/>
      <c r="T1931" s="241">
        <v>0</v>
      </c>
      <c r="U1931" s="241">
        <v>0</v>
      </c>
      <c r="V1931" s="578"/>
      <c r="W1931" s="238" t="s">
        <v>262</v>
      </c>
      <c r="X1931" s="550"/>
      <c r="Y1931" s="74"/>
      <c r="Z1931" s="74"/>
      <c r="AA1931" s="74"/>
      <c r="AB1931" s="409"/>
      <c r="AC1931" s="308"/>
      <c r="AD1931" s="308"/>
      <c r="AE1931" s="308"/>
      <c r="AF1931" s="308"/>
      <c r="AG1931" s="75"/>
      <c r="AH1931" s="74"/>
      <c r="AI1931" s="74"/>
      <c r="AJ1931" s="74"/>
      <c r="AK1931" s="74"/>
      <c r="AL1931" s="74"/>
      <c r="AM1931" s="74"/>
      <c r="AN1931" s="74"/>
      <c r="AO1931" s="74"/>
      <c r="AP1931" s="74"/>
      <c r="AQ1931" s="74"/>
      <c r="AR1931" s="74"/>
      <c r="AS1931" s="74"/>
      <c r="AT1931" s="74"/>
      <c r="AU1931" s="74"/>
      <c r="AV1931" s="74"/>
      <c r="AW1931" s="74"/>
      <c r="AX1931" s="74"/>
      <c r="AY1931" s="74"/>
      <c r="AZ1931" s="74"/>
      <c r="BA1931" s="74"/>
      <c r="BB1931" s="74"/>
      <c r="BC1931" s="74"/>
      <c r="BD1931" s="75"/>
      <c r="BE1931" s="75"/>
      <c r="BF1931" s="75"/>
      <c r="BG1931" s="75"/>
      <c r="BH1931" s="74"/>
      <c r="BI1931" s="74"/>
      <c r="BJ1931" s="74"/>
      <c r="BK1931" s="74"/>
      <c r="BL1931" s="74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592"/>
    </row>
    <row r="1932" spans="1:90" s="1" customFormat="1" ht="110.25" customHeight="1">
      <c r="A1932" s="232" t="s">
        <v>3178</v>
      </c>
      <c r="B1932" s="219" t="s">
        <v>23</v>
      </c>
      <c r="C1932" s="238" t="s">
        <v>3120</v>
      </c>
      <c r="D1932" s="232" t="s">
        <v>208</v>
      </c>
      <c r="E1932" s="232" t="s">
        <v>208</v>
      </c>
      <c r="F1932" s="232" t="s">
        <v>150</v>
      </c>
      <c r="G1932" s="238" t="s">
        <v>24</v>
      </c>
      <c r="H1932" s="238">
        <v>90</v>
      </c>
      <c r="I1932" s="238">
        <v>470000000</v>
      </c>
      <c r="J1932" s="232" t="s">
        <v>532</v>
      </c>
      <c r="K1932" s="218" t="s">
        <v>3185</v>
      </c>
      <c r="L1932" s="232" t="s">
        <v>209</v>
      </c>
      <c r="M1932" s="225"/>
      <c r="N1932" s="219" t="s">
        <v>594</v>
      </c>
      <c r="O1932" s="219" t="s">
        <v>28</v>
      </c>
      <c r="P1932" s="241"/>
      <c r="Q1932" s="238" t="s">
        <v>116</v>
      </c>
      <c r="R1932" s="576"/>
      <c r="S1932" s="577"/>
      <c r="T1932" s="241">
        <v>3730000</v>
      </c>
      <c r="U1932" s="241">
        <f t="shared" ref="U1932:U1967" si="69">T1932*1.12</f>
        <v>4177600.0000000005</v>
      </c>
      <c r="V1932" s="578"/>
      <c r="W1932" s="238" t="s">
        <v>262</v>
      </c>
      <c r="X1932" s="218"/>
      <c r="Y1932" s="434"/>
      <c r="Z1932" s="368"/>
      <c r="AA1932" s="447"/>
      <c r="AB1932" s="435"/>
      <c r="AC1932" s="449"/>
      <c r="AD1932" s="449"/>
      <c r="AE1932" s="449"/>
      <c r="AF1932" s="449"/>
      <c r="AG1932" s="408"/>
      <c r="AH1932" s="434"/>
      <c r="AI1932" s="434"/>
      <c r="AJ1932" s="368"/>
      <c r="AK1932" s="434"/>
      <c r="AL1932" s="74"/>
      <c r="AM1932" s="74"/>
      <c r="AN1932" s="74"/>
      <c r="AO1932" s="74"/>
      <c r="AP1932" s="74"/>
      <c r="AQ1932" s="74"/>
      <c r="AR1932" s="74"/>
      <c r="AS1932" s="74"/>
      <c r="AT1932" s="74"/>
      <c r="AU1932" s="74"/>
      <c r="AV1932" s="74"/>
      <c r="AW1932" s="74"/>
      <c r="AX1932" s="74"/>
      <c r="AY1932" s="74"/>
      <c r="AZ1932" s="74"/>
      <c r="BA1932" s="74"/>
      <c r="BB1932" s="74"/>
      <c r="BC1932" s="74"/>
      <c r="BD1932" s="75"/>
      <c r="BE1932" s="75"/>
      <c r="BF1932" s="75"/>
      <c r="BG1932" s="75"/>
      <c r="BH1932" s="74"/>
      <c r="BI1932" s="74"/>
      <c r="BJ1932" s="74"/>
      <c r="BK1932" s="74"/>
      <c r="BL1932" s="74"/>
    </row>
    <row r="1933" spans="1:90" s="16" customFormat="1" ht="120.75" customHeight="1">
      <c r="A1933" s="232" t="s">
        <v>1671</v>
      </c>
      <c r="B1933" s="219" t="s">
        <v>23</v>
      </c>
      <c r="C1933" s="232" t="s">
        <v>341</v>
      </c>
      <c r="D1933" s="232" t="s">
        <v>342</v>
      </c>
      <c r="E1933" s="232" t="s">
        <v>343</v>
      </c>
      <c r="F1933" s="232" t="s">
        <v>339</v>
      </c>
      <c r="G1933" s="232" t="s">
        <v>35</v>
      </c>
      <c r="H1933" s="232">
        <v>100</v>
      </c>
      <c r="I1933" s="232">
        <v>470000000</v>
      </c>
      <c r="J1933" s="232" t="s">
        <v>532</v>
      </c>
      <c r="K1933" s="232" t="s">
        <v>263</v>
      </c>
      <c r="L1933" s="232" t="s">
        <v>113</v>
      </c>
      <c r="M1933" s="232"/>
      <c r="N1933" s="232" t="s">
        <v>340</v>
      </c>
      <c r="O1933" s="232" t="s">
        <v>120</v>
      </c>
      <c r="P1933" s="232"/>
      <c r="Q1933" s="232" t="s">
        <v>116</v>
      </c>
      <c r="R1933" s="233"/>
      <c r="S1933" s="234"/>
      <c r="T1933" s="236">
        <v>0</v>
      </c>
      <c r="U1933" s="236">
        <f t="shared" si="69"/>
        <v>0</v>
      </c>
      <c r="V1933" s="237"/>
      <c r="W1933" s="232" t="s">
        <v>262</v>
      </c>
      <c r="X1933" s="291"/>
      <c r="Y1933" s="138"/>
      <c r="Z1933" s="412"/>
      <c r="AA1933" s="413"/>
      <c r="AB1933" s="306"/>
      <c r="AC1933" s="307"/>
      <c r="AD1933" s="307"/>
      <c r="AE1933" s="307"/>
      <c r="AF1933" s="307"/>
      <c r="AG1933" s="414"/>
      <c r="AH1933" s="413"/>
      <c r="AI1933" s="413"/>
      <c r="AJ1933" s="413"/>
      <c r="AK1933" s="413"/>
      <c r="AL1933" s="413"/>
      <c r="AM1933" s="413"/>
      <c r="AN1933" s="413"/>
      <c r="AO1933" s="413"/>
      <c r="AP1933" s="413"/>
      <c r="AQ1933" s="413"/>
      <c r="AR1933" s="415"/>
      <c r="AS1933" s="415"/>
      <c r="AT1933" s="415"/>
      <c r="AU1933" s="415"/>
      <c r="AV1933" s="415"/>
      <c r="AW1933" s="415"/>
      <c r="AX1933" s="415"/>
      <c r="AY1933" s="415"/>
      <c r="AZ1933" s="415"/>
      <c r="BA1933" s="415"/>
      <c r="BB1933" s="415"/>
      <c r="BC1933" s="415"/>
      <c r="BD1933" s="416"/>
      <c r="BE1933" s="416"/>
      <c r="BF1933" s="416"/>
      <c r="BG1933" s="416"/>
      <c r="BH1933" s="415"/>
      <c r="BI1933" s="415"/>
      <c r="BJ1933" s="415"/>
      <c r="BK1933" s="415"/>
      <c r="BL1933" s="415"/>
      <c r="BM1933" s="415"/>
      <c r="BN1933" s="415"/>
      <c r="BO1933" s="415"/>
      <c r="BP1933" s="415"/>
      <c r="BQ1933" s="415"/>
      <c r="BR1933" s="415"/>
      <c r="BS1933" s="415"/>
      <c r="BT1933" s="415"/>
      <c r="BU1933" s="415"/>
      <c r="BV1933" s="415"/>
      <c r="BW1933" s="415"/>
      <c r="BX1933" s="415"/>
      <c r="BY1933" s="415"/>
      <c r="BZ1933" s="415"/>
      <c r="CA1933" s="415"/>
      <c r="CB1933" s="415"/>
      <c r="CC1933" s="415"/>
      <c r="CD1933" s="415"/>
      <c r="CE1933" s="415"/>
      <c r="CF1933" s="415"/>
      <c r="CG1933" s="415"/>
      <c r="CH1933" s="415"/>
      <c r="CI1933" s="415"/>
      <c r="CJ1933" s="415"/>
      <c r="CK1933" s="415"/>
    </row>
    <row r="1934" spans="1:90" s="16" customFormat="1" ht="108.75" customHeight="1">
      <c r="A1934" s="63" t="s">
        <v>1674</v>
      </c>
      <c r="B1934" s="372" t="s">
        <v>23</v>
      </c>
      <c r="C1934" s="63" t="s">
        <v>333</v>
      </c>
      <c r="D1934" s="63" t="s">
        <v>334</v>
      </c>
      <c r="E1934" s="63" t="s">
        <v>335</v>
      </c>
      <c r="F1934" s="63" t="s">
        <v>336</v>
      </c>
      <c r="G1934" s="63" t="s">
        <v>35</v>
      </c>
      <c r="H1934" s="63">
        <v>90</v>
      </c>
      <c r="I1934" s="63">
        <v>470000000</v>
      </c>
      <c r="J1934" s="63" t="s">
        <v>532</v>
      </c>
      <c r="K1934" s="63" t="s">
        <v>263</v>
      </c>
      <c r="L1934" s="63" t="s">
        <v>113</v>
      </c>
      <c r="M1934" s="63"/>
      <c r="N1934" s="63" t="s">
        <v>206</v>
      </c>
      <c r="O1934" s="63" t="s">
        <v>28</v>
      </c>
      <c r="P1934" s="63"/>
      <c r="Q1934" s="63" t="s">
        <v>116</v>
      </c>
      <c r="R1934" s="193"/>
      <c r="S1934" s="194"/>
      <c r="T1934" s="195">
        <v>0</v>
      </c>
      <c r="U1934" s="195">
        <f t="shared" si="69"/>
        <v>0</v>
      </c>
      <c r="V1934" s="196"/>
      <c r="W1934" s="63" t="s">
        <v>262</v>
      </c>
      <c r="X1934" s="115"/>
      <c r="Y1934" s="138"/>
      <c r="Z1934" s="412"/>
      <c r="AA1934" s="413"/>
      <c r="AB1934" s="306"/>
      <c r="AC1934" s="307"/>
      <c r="AD1934" s="307"/>
      <c r="AE1934" s="307"/>
      <c r="AF1934" s="307"/>
      <c r="AG1934" s="414"/>
      <c r="AH1934" s="413"/>
      <c r="AI1934" s="413"/>
      <c r="AJ1934" s="413"/>
      <c r="AK1934" s="413"/>
      <c r="AL1934" s="413"/>
      <c r="AM1934" s="413"/>
      <c r="AN1934" s="413"/>
      <c r="AO1934" s="413"/>
      <c r="AP1934" s="413"/>
      <c r="AQ1934" s="413"/>
      <c r="AR1934" s="415"/>
      <c r="AS1934" s="415"/>
      <c r="AT1934" s="415"/>
      <c r="AU1934" s="415"/>
      <c r="AV1934" s="415"/>
      <c r="AW1934" s="415"/>
      <c r="AX1934" s="415"/>
      <c r="AY1934" s="415"/>
      <c r="AZ1934" s="415"/>
      <c r="BA1934" s="415"/>
      <c r="BB1934" s="415"/>
      <c r="BC1934" s="415"/>
      <c r="BD1934" s="416"/>
      <c r="BE1934" s="416"/>
      <c r="BF1934" s="416"/>
      <c r="BG1934" s="416"/>
      <c r="BH1934" s="415"/>
      <c r="BI1934" s="415"/>
      <c r="BJ1934" s="415"/>
      <c r="BK1934" s="415"/>
      <c r="BL1934" s="415"/>
      <c r="BM1934" s="415"/>
      <c r="BN1934" s="415"/>
      <c r="BO1934" s="415"/>
      <c r="BP1934" s="415"/>
      <c r="BQ1934" s="415"/>
      <c r="BR1934" s="415"/>
      <c r="BS1934" s="415"/>
      <c r="BT1934" s="415"/>
      <c r="BU1934" s="415"/>
      <c r="BV1934" s="415"/>
      <c r="BW1934" s="415"/>
      <c r="BX1934" s="415"/>
      <c r="BY1934" s="415"/>
      <c r="BZ1934" s="415"/>
      <c r="CA1934" s="415"/>
      <c r="CB1934" s="415"/>
      <c r="CC1934" s="415"/>
      <c r="CD1934" s="415"/>
      <c r="CE1934" s="415"/>
      <c r="CF1934" s="415"/>
      <c r="CG1934" s="415"/>
      <c r="CH1934" s="415"/>
      <c r="CI1934" s="415"/>
      <c r="CJ1934" s="415"/>
      <c r="CK1934" s="415"/>
    </row>
    <row r="1935" spans="1:90" s="16" customFormat="1" ht="83.25" customHeight="1">
      <c r="A1935" s="63" t="s">
        <v>1675</v>
      </c>
      <c r="B1935" s="372" t="s">
        <v>23</v>
      </c>
      <c r="C1935" s="63" t="s">
        <v>333</v>
      </c>
      <c r="D1935" s="63" t="s">
        <v>334</v>
      </c>
      <c r="E1935" s="63" t="s">
        <v>335</v>
      </c>
      <c r="F1935" s="63" t="s">
        <v>337</v>
      </c>
      <c r="G1935" s="63" t="s">
        <v>35</v>
      </c>
      <c r="H1935" s="63">
        <v>90</v>
      </c>
      <c r="I1935" s="63">
        <v>470000000</v>
      </c>
      <c r="J1935" s="63" t="s">
        <v>532</v>
      </c>
      <c r="K1935" s="63" t="s">
        <v>263</v>
      </c>
      <c r="L1935" s="63" t="s">
        <v>113</v>
      </c>
      <c r="M1935" s="63"/>
      <c r="N1935" s="63" t="s">
        <v>206</v>
      </c>
      <c r="O1935" s="63" t="s">
        <v>28</v>
      </c>
      <c r="P1935" s="63"/>
      <c r="Q1935" s="63" t="s">
        <v>116</v>
      </c>
      <c r="R1935" s="193"/>
      <c r="S1935" s="194"/>
      <c r="T1935" s="195">
        <v>0</v>
      </c>
      <c r="U1935" s="195">
        <f t="shared" si="69"/>
        <v>0</v>
      </c>
      <c r="V1935" s="196"/>
      <c r="W1935" s="63" t="s">
        <v>262</v>
      </c>
      <c r="X1935" s="115"/>
      <c r="Y1935" s="138"/>
      <c r="Z1935" s="412"/>
      <c r="AA1935" s="413"/>
      <c r="AB1935" s="306"/>
      <c r="AC1935" s="307"/>
      <c r="AD1935" s="307"/>
      <c r="AE1935" s="307"/>
      <c r="AF1935" s="307"/>
      <c r="AG1935" s="414"/>
      <c r="AH1935" s="413"/>
      <c r="AI1935" s="413"/>
      <c r="AJ1935" s="413"/>
      <c r="AK1935" s="413"/>
      <c r="AL1935" s="413"/>
      <c r="AM1935" s="413"/>
      <c r="AN1935" s="413"/>
      <c r="AO1935" s="413"/>
      <c r="AP1935" s="413"/>
      <c r="AQ1935" s="413"/>
      <c r="AR1935" s="415"/>
      <c r="AS1935" s="415"/>
      <c r="AT1935" s="415"/>
      <c r="AU1935" s="415"/>
      <c r="AV1935" s="415"/>
      <c r="AW1935" s="415"/>
      <c r="AX1935" s="415"/>
      <c r="AY1935" s="415"/>
      <c r="AZ1935" s="415"/>
      <c r="BA1935" s="415"/>
      <c r="BB1935" s="415"/>
      <c r="BC1935" s="415"/>
      <c r="BD1935" s="416"/>
      <c r="BE1935" s="416"/>
      <c r="BF1935" s="416"/>
      <c r="BG1935" s="416"/>
      <c r="BH1935" s="415"/>
      <c r="BI1935" s="415"/>
      <c r="BJ1935" s="415"/>
      <c r="BK1935" s="415"/>
      <c r="BL1935" s="415"/>
      <c r="BM1935" s="415"/>
      <c r="BN1935" s="415"/>
      <c r="BO1935" s="415"/>
      <c r="BP1935" s="415"/>
      <c r="BQ1935" s="415"/>
      <c r="BR1935" s="415"/>
      <c r="BS1935" s="415"/>
      <c r="BT1935" s="415"/>
      <c r="BU1935" s="415"/>
      <c r="BV1935" s="415"/>
      <c r="BW1935" s="415"/>
      <c r="BX1935" s="415"/>
      <c r="BY1935" s="415"/>
      <c r="BZ1935" s="415"/>
      <c r="CA1935" s="415"/>
      <c r="CB1935" s="415"/>
      <c r="CC1935" s="415"/>
      <c r="CD1935" s="415"/>
      <c r="CE1935" s="415"/>
      <c r="CF1935" s="415"/>
      <c r="CG1935" s="415"/>
      <c r="CH1935" s="415"/>
      <c r="CI1935" s="415"/>
      <c r="CJ1935" s="415"/>
      <c r="CK1935" s="415"/>
    </row>
    <row r="1936" spans="1:90" s="16" customFormat="1" ht="80.25" customHeight="1">
      <c r="A1936" s="63" t="s">
        <v>1676</v>
      </c>
      <c r="B1936" s="372" t="s">
        <v>23</v>
      </c>
      <c r="C1936" s="63" t="s">
        <v>363</v>
      </c>
      <c r="D1936" s="63" t="s">
        <v>364</v>
      </c>
      <c r="E1936" s="63" t="s">
        <v>365</v>
      </c>
      <c r="F1936" s="63" t="s">
        <v>619</v>
      </c>
      <c r="G1936" s="63" t="s">
        <v>35</v>
      </c>
      <c r="H1936" s="63">
        <v>90</v>
      </c>
      <c r="I1936" s="63">
        <v>470000000</v>
      </c>
      <c r="J1936" s="63" t="s">
        <v>532</v>
      </c>
      <c r="K1936" s="63" t="s">
        <v>263</v>
      </c>
      <c r="L1936" s="63" t="s">
        <v>620</v>
      </c>
      <c r="M1936" s="63"/>
      <c r="N1936" s="63" t="s">
        <v>206</v>
      </c>
      <c r="O1936" s="63" t="s">
        <v>28</v>
      </c>
      <c r="P1936" s="63"/>
      <c r="Q1936" s="63" t="s">
        <v>116</v>
      </c>
      <c r="R1936" s="193"/>
      <c r="S1936" s="194"/>
      <c r="T1936" s="195">
        <v>12000</v>
      </c>
      <c r="U1936" s="195">
        <f t="shared" si="69"/>
        <v>13440.000000000002</v>
      </c>
      <c r="V1936" s="196"/>
      <c r="W1936" s="63" t="s">
        <v>262</v>
      </c>
      <c r="X1936" s="115"/>
      <c r="Y1936" s="138"/>
      <c r="Z1936" s="412"/>
      <c r="AA1936" s="413"/>
      <c r="AB1936" s="306"/>
      <c r="AC1936" s="307"/>
      <c r="AD1936" s="307"/>
      <c r="AE1936" s="307"/>
      <c r="AF1936" s="307"/>
      <c r="AG1936" s="414"/>
      <c r="AH1936" s="413"/>
      <c r="AI1936" s="413"/>
      <c r="AJ1936" s="413"/>
      <c r="AK1936" s="413"/>
      <c r="AL1936" s="413"/>
      <c r="AM1936" s="413"/>
      <c r="AN1936" s="413"/>
      <c r="AO1936" s="413"/>
      <c r="AP1936" s="413"/>
      <c r="AQ1936" s="413"/>
      <c r="AR1936" s="415"/>
      <c r="AS1936" s="415"/>
      <c r="AT1936" s="415"/>
      <c r="AU1936" s="415"/>
      <c r="AV1936" s="415"/>
      <c r="AW1936" s="415"/>
      <c r="AX1936" s="415"/>
      <c r="AY1936" s="415"/>
      <c r="AZ1936" s="415"/>
      <c r="BA1936" s="415"/>
      <c r="BB1936" s="415"/>
      <c r="BC1936" s="415"/>
      <c r="BD1936" s="416"/>
      <c r="BE1936" s="416"/>
      <c r="BF1936" s="416"/>
      <c r="BG1936" s="416"/>
      <c r="BH1936" s="415"/>
      <c r="BI1936" s="415"/>
      <c r="BJ1936" s="415"/>
      <c r="BK1936" s="415"/>
      <c r="BL1936" s="415"/>
      <c r="BM1936" s="415"/>
      <c r="BN1936" s="415"/>
      <c r="BO1936" s="415"/>
      <c r="BP1936" s="415"/>
      <c r="BQ1936" s="415"/>
      <c r="BR1936" s="415"/>
      <c r="BS1936" s="415"/>
      <c r="BT1936" s="415"/>
      <c r="BU1936" s="415"/>
      <c r="BV1936" s="415"/>
      <c r="BW1936" s="415"/>
      <c r="BX1936" s="415"/>
      <c r="BY1936" s="415"/>
      <c r="BZ1936" s="415"/>
      <c r="CA1936" s="415"/>
      <c r="CB1936" s="415"/>
      <c r="CC1936" s="415"/>
      <c r="CD1936" s="415"/>
      <c r="CE1936" s="415"/>
      <c r="CF1936" s="415"/>
      <c r="CG1936" s="415"/>
      <c r="CH1936" s="415"/>
      <c r="CI1936" s="415"/>
      <c r="CJ1936" s="415"/>
      <c r="CK1936" s="415"/>
    </row>
    <row r="1937" spans="1:89" s="16" customFormat="1" ht="103.5" customHeight="1">
      <c r="A1937" s="63" t="s">
        <v>1677</v>
      </c>
      <c r="B1937" s="372" t="s">
        <v>23</v>
      </c>
      <c r="C1937" s="81" t="s">
        <v>541</v>
      </c>
      <c r="D1937" s="63" t="s">
        <v>540</v>
      </c>
      <c r="E1937" s="81" t="s">
        <v>540</v>
      </c>
      <c r="F1937" s="84" t="s">
        <v>1300</v>
      </c>
      <c r="G1937" s="103" t="s">
        <v>35</v>
      </c>
      <c r="H1937" s="103">
        <v>90</v>
      </c>
      <c r="I1937" s="103">
        <v>470000000</v>
      </c>
      <c r="J1937" s="63" t="s">
        <v>108</v>
      </c>
      <c r="K1937" s="62" t="s">
        <v>617</v>
      </c>
      <c r="L1937" s="63" t="s">
        <v>114</v>
      </c>
      <c r="M1937" s="63"/>
      <c r="N1937" s="64" t="s">
        <v>3081</v>
      </c>
      <c r="O1937" s="372" t="s">
        <v>28</v>
      </c>
      <c r="P1937" s="110"/>
      <c r="Q1937" s="103" t="s">
        <v>116</v>
      </c>
      <c r="R1937" s="545"/>
      <c r="S1937" s="101"/>
      <c r="T1937" s="61">
        <v>0</v>
      </c>
      <c r="U1937" s="195">
        <f t="shared" si="69"/>
        <v>0</v>
      </c>
      <c r="V1937" s="196"/>
      <c r="W1937" s="63" t="s">
        <v>262</v>
      </c>
      <c r="X1937" s="115"/>
      <c r="Y1937" s="138"/>
      <c r="Z1937" s="412"/>
      <c r="AA1937" s="413"/>
      <c r="AB1937" s="306"/>
      <c r="AC1937" s="307"/>
      <c r="AD1937" s="307"/>
      <c r="AE1937" s="307"/>
      <c r="AF1937" s="307"/>
      <c r="AG1937" s="414"/>
      <c r="AH1937" s="413"/>
      <c r="AI1937" s="413"/>
      <c r="AJ1937" s="413"/>
      <c r="AK1937" s="413"/>
      <c r="AL1937" s="413"/>
      <c r="AM1937" s="413"/>
      <c r="AN1937" s="413"/>
      <c r="AO1937" s="413"/>
      <c r="AP1937" s="413"/>
      <c r="AQ1937" s="413"/>
      <c r="AR1937" s="415"/>
      <c r="AS1937" s="415"/>
      <c r="AT1937" s="415"/>
      <c r="AU1937" s="415"/>
      <c r="AV1937" s="415"/>
      <c r="AW1937" s="415"/>
      <c r="AX1937" s="415"/>
      <c r="AY1937" s="415"/>
      <c r="AZ1937" s="415"/>
      <c r="BA1937" s="415"/>
      <c r="BB1937" s="415"/>
      <c r="BC1937" s="415"/>
      <c r="BD1937" s="416"/>
      <c r="BE1937" s="416"/>
      <c r="BF1937" s="416"/>
      <c r="BG1937" s="416"/>
      <c r="BH1937" s="415"/>
      <c r="BI1937" s="415"/>
      <c r="BJ1937" s="415"/>
      <c r="BK1937" s="415"/>
      <c r="BL1937" s="415"/>
      <c r="BM1937" s="415"/>
      <c r="BN1937" s="415"/>
      <c r="BO1937" s="415"/>
      <c r="BP1937" s="415"/>
      <c r="BQ1937" s="415"/>
      <c r="BR1937" s="415"/>
      <c r="BS1937" s="415"/>
      <c r="BT1937" s="415"/>
      <c r="BU1937" s="415"/>
      <c r="BV1937" s="415"/>
      <c r="BW1937" s="415"/>
      <c r="BX1937" s="415"/>
      <c r="BY1937" s="415"/>
      <c r="BZ1937" s="415"/>
      <c r="CA1937" s="415"/>
      <c r="CB1937" s="415"/>
      <c r="CC1937" s="415"/>
      <c r="CD1937" s="415"/>
      <c r="CE1937" s="415"/>
      <c r="CF1937" s="415"/>
      <c r="CG1937" s="415"/>
      <c r="CH1937" s="415"/>
      <c r="CI1937" s="415"/>
      <c r="CJ1937" s="415"/>
      <c r="CK1937" s="415"/>
    </row>
    <row r="1938" spans="1:89" s="16" customFormat="1" ht="103.5" customHeight="1">
      <c r="A1938" s="232" t="s">
        <v>5241</v>
      </c>
      <c r="B1938" s="219" t="s">
        <v>23</v>
      </c>
      <c r="C1938" s="221" t="s">
        <v>541</v>
      </c>
      <c r="D1938" s="232" t="s">
        <v>540</v>
      </c>
      <c r="E1938" s="221" t="s">
        <v>540</v>
      </c>
      <c r="F1938" s="224" t="s">
        <v>1300</v>
      </c>
      <c r="G1938" s="238" t="s">
        <v>35</v>
      </c>
      <c r="H1938" s="238">
        <v>90</v>
      </c>
      <c r="I1938" s="238">
        <v>470000000</v>
      </c>
      <c r="J1938" s="232" t="s">
        <v>108</v>
      </c>
      <c r="K1938" s="218" t="s">
        <v>1593</v>
      </c>
      <c r="L1938" s="232" t="s">
        <v>114</v>
      </c>
      <c r="M1938" s="232"/>
      <c r="N1938" s="225" t="s">
        <v>594</v>
      </c>
      <c r="O1938" s="219" t="s">
        <v>28</v>
      </c>
      <c r="P1938" s="239"/>
      <c r="Q1938" s="238" t="s">
        <v>116</v>
      </c>
      <c r="R1938" s="240"/>
      <c r="S1938" s="241"/>
      <c r="T1938" s="235">
        <v>96993.060000000012</v>
      </c>
      <c r="U1938" s="236">
        <f t="shared" si="69"/>
        <v>108632.22720000002</v>
      </c>
      <c r="V1938" s="237"/>
      <c r="W1938" s="232" t="s">
        <v>262</v>
      </c>
      <c r="X1938" s="232">
        <v>11.14</v>
      </c>
      <c r="Y1938" s="451"/>
      <c r="Z1938" s="455"/>
      <c r="AA1938" s="402"/>
      <c r="AB1938" s="594"/>
      <c r="AC1938" s="595"/>
      <c r="AD1938" s="595"/>
      <c r="AE1938" s="595"/>
      <c r="AF1938" s="595"/>
      <c r="AG1938" s="596"/>
      <c r="AH1938" s="402"/>
      <c r="AI1938" s="402"/>
      <c r="AJ1938" s="597"/>
      <c r="AK1938" s="402"/>
      <c r="AL1938" s="597"/>
      <c r="AM1938" s="413"/>
      <c r="AN1938" s="413"/>
      <c r="AO1938" s="413"/>
      <c r="AP1938" s="413"/>
      <c r="AQ1938" s="413"/>
      <c r="AR1938" s="415"/>
      <c r="AS1938" s="415"/>
      <c r="AT1938" s="415"/>
      <c r="AU1938" s="415"/>
      <c r="AV1938" s="415"/>
      <c r="AW1938" s="415"/>
      <c r="AX1938" s="415"/>
      <c r="AY1938" s="415"/>
      <c r="AZ1938" s="415"/>
      <c r="BA1938" s="415"/>
      <c r="BB1938" s="415"/>
      <c r="BC1938" s="415"/>
      <c r="BD1938" s="416"/>
      <c r="BE1938" s="416"/>
      <c r="BF1938" s="416"/>
      <c r="BG1938" s="416"/>
      <c r="BH1938" s="415"/>
      <c r="BI1938" s="415"/>
      <c r="BJ1938" s="415"/>
      <c r="BK1938" s="415"/>
      <c r="BL1938" s="415"/>
      <c r="BM1938" s="415"/>
      <c r="BN1938" s="415"/>
      <c r="BO1938" s="415"/>
      <c r="BP1938" s="415"/>
      <c r="BQ1938" s="415"/>
      <c r="BR1938" s="415"/>
      <c r="BS1938" s="415"/>
      <c r="BT1938" s="415"/>
      <c r="BU1938" s="415"/>
      <c r="BV1938" s="415"/>
      <c r="BW1938" s="415"/>
      <c r="BX1938" s="415"/>
      <c r="BY1938" s="415"/>
      <c r="BZ1938" s="415"/>
      <c r="CA1938" s="415"/>
      <c r="CB1938" s="415"/>
      <c r="CC1938" s="415"/>
      <c r="CD1938" s="415"/>
      <c r="CE1938" s="415"/>
      <c r="CF1938" s="415"/>
      <c r="CG1938" s="415"/>
      <c r="CH1938" s="415"/>
      <c r="CI1938" s="415"/>
      <c r="CJ1938" s="415"/>
      <c r="CK1938" s="415"/>
    </row>
    <row r="1939" spans="1:89" s="16" customFormat="1" ht="91.5" customHeight="1">
      <c r="A1939" s="232" t="s">
        <v>1678</v>
      </c>
      <c r="B1939" s="219" t="s">
        <v>23</v>
      </c>
      <c r="C1939" s="232" t="s">
        <v>548</v>
      </c>
      <c r="D1939" s="221" t="s">
        <v>545</v>
      </c>
      <c r="E1939" s="221" t="s">
        <v>545</v>
      </c>
      <c r="F1939" s="224" t="s">
        <v>546</v>
      </c>
      <c r="G1939" s="232" t="s">
        <v>35</v>
      </c>
      <c r="H1939" s="232">
        <v>100</v>
      </c>
      <c r="I1939" s="232">
        <v>470000000</v>
      </c>
      <c r="J1939" s="232" t="s">
        <v>108</v>
      </c>
      <c r="K1939" s="232" t="s">
        <v>289</v>
      </c>
      <c r="L1939" s="232" t="s">
        <v>113</v>
      </c>
      <c r="M1939" s="232"/>
      <c r="N1939" s="232" t="s">
        <v>3095</v>
      </c>
      <c r="O1939" s="232" t="s">
        <v>120</v>
      </c>
      <c r="P1939" s="232"/>
      <c r="Q1939" s="232" t="s">
        <v>116</v>
      </c>
      <c r="R1939" s="233"/>
      <c r="S1939" s="234"/>
      <c r="T1939" s="236">
        <v>0</v>
      </c>
      <c r="U1939" s="236">
        <f t="shared" si="69"/>
        <v>0</v>
      </c>
      <c r="V1939" s="237"/>
      <c r="W1939" s="232" t="s">
        <v>262</v>
      </c>
      <c r="X1939" s="291"/>
      <c r="Y1939" s="138"/>
      <c r="Z1939" s="412"/>
      <c r="AA1939" s="413"/>
      <c r="AB1939" s="306"/>
      <c r="AC1939" s="307"/>
      <c r="AD1939" s="307"/>
      <c r="AE1939" s="307"/>
      <c r="AF1939" s="307"/>
      <c r="AG1939" s="414"/>
      <c r="AH1939" s="413"/>
      <c r="AI1939" s="413"/>
      <c r="AJ1939" s="413"/>
      <c r="AK1939" s="413"/>
      <c r="AL1939" s="413"/>
      <c r="AM1939" s="413"/>
      <c r="AN1939" s="413"/>
      <c r="AO1939" s="413"/>
      <c r="AP1939" s="413"/>
      <c r="AQ1939" s="413"/>
      <c r="AR1939" s="415"/>
      <c r="AS1939" s="415"/>
      <c r="AT1939" s="415"/>
      <c r="AU1939" s="415"/>
      <c r="AV1939" s="415"/>
      <c r="AW1939" s="415"/>
      <c r="AX1939" s="415"/>
      <c r="AY1939" s="415"/>
      <c r="AZ1939" s="415"/>
      <c r="BA1939" s="415"/>
      <c r="BB1939" s="415"/>
      <c r="BC1939" s="415"/>
      <c r="BD1939" s="416"/>
      <c r="BE1939" s="416"/>
      <c r="BF1939" s="416"/>
      <c r="BG1939" s="416"/>
      <c r="BH1939" s="415"/>
      <c r="BI1939" s="415"/>
      <c r="BJ1939" s="415"/>
      <c r="BK1939" s="415"/>
      <c r="BL1939" s="415"/>
      <c r="BM1939" s="415"/>
      <c r="BN1939" s="415"/>
      <c r="BO1939" s="415"/>
      <c r="BP1939" s="415"/>
      <c r="BQ1939" s="415"/>
      <c r="BR1939" s="415"/>
      <c r="BS1939" s="415"/>
      <c r="BT1939" s="415"/>
      <c r="BU1939" s="415"/>
      <c r="BV1939" s="415"/>
      <c r="BW1939" s="415"/>
      <c r="BX1939" s="415"/>
      <c r="BY1939" s="415"/>
      <c r="BZ1939" s="415"/>
      <c r="CA1939" s="415"/>
      <c r="CB1939" s="415"/>
      <c r="CC1939" s="415"/>
      <c r="CD1939" s="415"/>
      <c r="CE1939" s="415"/>
      <c r="CF1939" s="415"/>
      <c r="CG1939" s="415"/>
      <c r="CH1939" s="415"/>
      <c r="CI1939" s="415"/>
      <c r="CJ1939" s="415"/>
      <c r="CK1939" s="415"/>
    </row>
    <row r="1940" spans="1:89" s="16" customFormat="1" ht="85.5" customHeight="1">
      <c r="A1940" s="232" t="s">
        <v>3994</v>
      </c>
      <c r="B1940" s="219" t="s">
        <v>23</v>
      </c>
      <c r="C1940" s="232" t="s">
        <v>548</v>
      </c>
      <c r="D1940" s="221" t="s">
        <v>545</v>
      </c>
      <c r="E1940" s="221" t="s">
        <v>545</v>
      </c>
      <c r="F1940" s="224" t="s">
        <v>546</v>
      </c>
      <c r="G1940" s="232" t="s">
        <v>35</v>
      </c>
      <c r="H1940" s="232">
        <v>100</v>
      </c>
      <c r="I1940" s="232">
        <v>470000000</v>
      </c>
      <c r="J1940" s="232" t="s">
        <v>108</v>
      </c>
      <c r="K1940" s="232" t="s">
        <v>3362</v>
      </c>
      <c r="L1940" s="232" t="s">
        <v>113</v>
      </c>
      <c r="M1940" s="232"/>
      <c r="N1940" s="232" t="s">
        <v>594</v>
      </c>
      <c r="O1940" s="232" t="s">
        <v>120</v>
      </c>
      <c r="P1940" s="232"/>
      <c r="Q1940" s="232" t="s">
        <v>116</v>
      </c>
      <c r="R1940" s="233"/>
      <c r="S1940" s="234"/>
      <c r="T1940" s="236">
        <v>242500</v>
      </c>
      <c r="U1940" s="236">
        <f t="shared" si="69"/>
        <v>271600</v>
      </c>
      <c r="V1940" s="237"/>
      <c r="W1940" s="232" t="s">
        <v>262</v>
      </c>
      <c r="X1940" s="232">
        <v>11.14</v>
      </c>
      <c r="Y1940" s="451"/>
      <c r="Z1940" s="455"/>
      <c r="AA1940" s="447"/>
      <c r="AB1940" s="448"/>
      <c r="AC1940" s="565"/>
      <c r="AD1940" s="565"/>
      <c r="AE1940" s="565"/>
      <c r="AF1940" s="565"/>
      <c r="AG1940" s="490"/>
      <c r="AH1940" s="447"/>
      <c r="AI1940" s="447"/>
      <c r="AJ1940" s="455"/>
      <c r="AK1940" s="447"/>
      <c r="AL1940" s="455"/>
      <c r="AM1940" s="413"/>
      <c r="AN1940" s="413"/>
      <c r="AO1940" s="413"/>
      <c r="AP1940" s="413"/>
      <c r="AQ1940" s="413"/>
      <c r="AR1940" s="415"/>
      <c r="AS1940" s="415"/>
      <c r="AT1940" s="415"/>
      <c r="AU1940" s="415"/>
      <c r="AV1940" s="415"/>
      <c r="AW1940" s="415"/>
      <c r="AX1940" s="415"/>
      <c r="AY1940" s="415"/>
      <c r="AZ1940" s="415"/>
      <c r="BA1940" s="415"/>
      <c r="BB1940" s="415"/>
      <c r="BC1940" s="415"/>
      <c r="BD1940" s="416"/>
      <c r="BE1940" s="416"/>
      <c r="BF1940" s="416"/>
      <c r="BG1940" s="416"/>
      <c r="BH1940" s="415"/>
      <c r="BI1940" s="415"/>
      <c r="BJ1940" s="415"/>
      <c r="BK1940" s="415"/>
      <c r="BL1940" s="415"/>
      <c r="BM1940" s="415"/>
      <c r="BN1940" s="415"/>
      <c r="BO1940" s="415"/>
      <c r="BP1940" s="415"/>
      <c r="BQ1940" s="415"/>
      <c r="BR1940" s="415"/>
      <c r="BS1940" s="415"/>
      <c r="BT1940" s="415"/>
      <c r="BU1940" s="415"/>
      <c r="BV1940" s="415"/>
      <c r="BW1940" s="415"/>
      <c r="BX1940" s="415"/>
      <c r="BY1940" s="415"/>
      <c r="BZ1940" s="415"/>
      <c r="CA1940" s="415"/>
      <c r="CB1940" s="415"/>
      <c r="CC1940" s="415"/>
      <c r="CD1940" s="415"/>
      <c r="CE1940" s="415"/>
      <c r="CF1940" s="415"/>
      <c r="CG1940" s="415"/>
      <c r="CH1940" s="415"/>
      <c r="CI1940" s="415"/>
      <c r="CJ1940" s="415"/>
      <c r="CK1940" s="415"/>
    </row>
    <row r="1941" spans="1:89" s="16" customFormat="1" ht="80.25" customHeight="1">
      <c r="A1941" s="232" t="s">
        <v>1679</v>
      </c>
      <c r="B1941" s="219" t="s">
        <v>23</v>
      </c>
      <c r="C1941" s="232" t="s">
        <v>551</v>
      </c>
      <c r="D1941" s="232" t="s">
        <v>549</v>
      </c>
      <c r="E1941" s="232" t="s">
        <v>550</v>
      </c>
      <c r="F1941" s="581" t="s">
        <v>552</v>
      </c>
      <c r="G1941" s="232" t="s">
        <v>35</v>
      </c>
      <c r="H1941" s="232">
        <v>100</v>
      </c>
      <c r="I1941" s="232">
        <v>470000000</v>
      </c>
      <c r="J1941" s="232" t="s">
        <v>108</v>
      </c>
      <c r="K1941" s="232" t="s">
        <v>289</v>
      </c>
      <c r="L1941" s="232" t="s">
        <v>119</v>
      </c>
      <c r="M1941" s="232"/>
      <c r="N1941" s="232" t="s">
        <v>3096</v>
      </c>
      <c r="O1941" s="232" t="s">
        <v>28</v>
      </c>
      <c r="P1941" s="232"/>
      <c r="Q1941" s="232" t="s">
        <v>116</v>
      </c>
      <c r="R1941" s="233"/>
      <c r="S1941" s="234"/>
      <c r="T1941" s="236">
        <v>38020</v>
      </c>
      <c r="U1941" s="236">
        <f t="shared" si="69"/>
        <v>42582.400000000001</v>
      </c>
      <c r="V1941" s="237"/>
      <c r="W1941" s="232" t="s">
        <v>262</v>
      </c>
      <c r="X1941" s="291"/>
      <c r="Y1941" s="451"/>
      <c r="Z1941" s="455"/>
      <c r="AA1941" s="447"/>
      <c r="AB1941" s="448"/>
      <c r="AC1941" s="565"/>
      <c r="AD1941" s="565"/>
      <c r="AE1941" s="565"/>
      <c r="AF1941" s="565"/>
      <c r="AG1941" s="490"/>
      <c r="AH1941" s="447"/>
      <c r="AI1941" s="447"/>
      <c r="AJ1941" s="455"/>
      <c r="AK1941" s="447"/>
      <c r="AL1941" s="455"/>
      <c r="AM1941" s="412"/>
      <c r="AN1941" s="412"/>
      <c r="AO1941" s="412"/>
      <c r="AP1941" s="412"/>
      <c r="AQ1941" s="412"/>
      <c r="AR1941" s="412"/>
      <c r="AS1941" s="412"/>
      <c r="AT1941" s="412"/>
      <c r="AU1941" s="412"/>
      <c r="AV1941" s="412"/>
      <c r="AW1941" s="412"/>
      <c r="AX1941" s="412"/>
      <c r="AY1941" s="412"/>
      <c r="AZ1941" s="412"/>
      <c r="BA1941" s="412"/>
      <c r="BB1941" s="412"/>
      <c r="BC1941" s="412"/>
      <c r="BD1941" s="598"/>
      <c r="BE1941" s="598"/>
      <c r="BF1941" s="598"/>
      <c r="BG1941" s="598"/>
      <c r="BH1941" s="412"/>
      <c r="BI1941" s="412"/>
      <c r="BJ1941" s="412"/>
      <c r="BK1941" s="412"/>
      <c r="BL1941" s="412"/>
      <c r="BM1941" s="415"/>
      <c r="BN1941" s="415"/>
      <c r="BO1941" s="415"/>
      <c r="BP1941" s="415"/>
      <c r="BQ1941" s="415"/>
      <c r="BR1941" s="415"/>
      <c r="BS1941" s="415"/>
      <c r="BT1941" s="415"/>
      <c r="BU1941" s="415"/>
      <c r="BV1941" s="415"/>
      <c r="BW1941" s="415"/>
      <c r="BX1941" s="415"/>
      <c r="BY1941" s="415"/>
      <c r="BZ1941" s="415"/>
      <c r="CA1941" s="415"/>
      <c r="CB1941" s="415"/>
      <c r="CC1941" s="415"/>
      <c r="CD1941" s="415"/>
      <c r="CE1941" s="415"/>
      <c r="CF1941" s="415"/>
      <c r="CG1941" s="415"/>
      <c r="CH1941" s="415"/>
      <c r="CI1941" s="415"/>
      <c r="CJ1941" s="415"/>
      <c r="CK1941" s="415"/>
    </row>
    <row r="1942" spans="1:89" s="16" customFormat="1" ht="76.5" customHeight="1">
      <c r="A1942" s="63" t="s">
        <v>1680</v>
      </c>
      <c r="B1942" s="372" t="s">
        <v>23</v>
      </c>
      <c r="C1942" s="63" t="s">
        <v>551</v>
      </c>
      <c r="D1942" s="63" t="s">
        <v>549</v>
      </c>
      <c r="E1942" s="63" t="s">
        <v>550</v>
      </c>
      <c r="F1942" s="599" t="s">
        <v>556</v>
      </c>
      <c r="G1942" s="63" t="s">
        <v>35</v>
      </c>
      <c r="H1942" s="63">
        <v>100</v>
      </c>
      <c r="I1942" s="63">
        <v>470000000</v>
      </c>
      <c r="J1942" s="63" t="s">
        <v>108</v>
      </c>
      <c r="K1942" s="63" t="s">
        <v>289</v>
      </c>
      <c r="L1942" s="63" t="s">
        <v>119</v>
      </c>
      <c r="M1942" s="63"/>
      <c r="N1942" s="63" t="s">
        <v>3096</v>
      </c>
      <c r="O1942" s="63" t="s">
        <v>28</v>
      </c>
      <c r="P1942" s="63"/>
      <c r="Q1942" s="63" t="s">
        <v>116</v>
      </c>
      <c r="R1942" s="193"/>
      <c r="S1942" s="194"/>
      <c r="T1942" s="195">
        <v>0</v>
      </c>
      <c r="U1942" s="195">
        <f t="shared" si="69"/>
        <v>0</v>
      </c>
      <c r="V1942" s="196"/>
      <c r="W1942" s="63" t="s">
        <v>262</v>
      </c>
      <c r="X1942" s="115"/>
      <c r="Y1942" s="138"/>
      <c r="Z1942" s="412"/>
      <c r="AA1942" s="413"/>
      <c r="AB1942" s="306"/>
      <c r="AC1942" s="307"/>
      <c r="AD1942" s="307"/>
      <c r="AE1942" s="307"/>
      <c r="AF1942" s="307"/>
      <c r="AG1942" s="414"/>
      <c r="AH1942" s="413"/>
      <c r="AI1942" s="413"/>
      <c r="AJ1942" s="413"/>
      <c r="AK1942" s="413"/>
      <c r="AL1942" s="413"/>
      <c r="AM1942" s="413"/>
      <c r="AN1942" s="413"/>
      <c r="AO1942" s="413"/>
      <c r="AP1942" s="413"/>
      <c r="AQ1942" s="413"/>
      <c r="AR1942" s="415"/>
      <c r="AS1942" s="415"/>
      <c r="AT1942" s="415"/>
      <c r="AU1942" s="415"/>
      <c r="AV1942" s="415"/>
      <c r="AW1942" s="415"/>
      <c r="AX1942" s="415"/>
      <c r="AY1942" s="415"/>
      <c r="AZ1942" s="415"/>
      <c r="BA1942" s="415"/>
      <c r="BB1942" s="415"/>
      <c r="BC1942" s="415"/>
      <c r="BD1942" s="416"/>
      <c r="BE1942" s="416"/>
      <c r="BF1942" s="416"/>
      <c r="BG1942" s="416"/>
      <c r="BH1942" s="415"/>
      <c r="BI1942" s="415"/>
      <c r="BJ1942" s="415"/>
      <c r="BK1942" s="415"/>
      <c r="BL1942" s="415"/>
      <c r="BM1942" s="415"/>
      <c r="BN1942" s="415"/>
      <c r="BO1942" s="415"/>
      <c r="BP1942" s="415"/>
      <c r="BQ1942" s="415"/>
      <c r="BR1942" s="415"/>
      <c r="BS1942" s="415"/>
      <c r="BT1942" s="415"/>
      <c r="BU1942" s="415"/>
      <c r="BV1942" s="415"/>
      <c r="BW1942" s="415"/>
      <c r="BX1942" s="415"/>
      <c r="BY1942" s="415"/>
      <c r="BZ1942" s="415"/>
      <c r="CA1942" s="415"/>
      <c r="CB1942" s="415"/>
      <c r="CC1942" s="415"/>
      <c r="CD1942" s="415"/>
      <c r="CE1942" s="415"/>
      <c r="CF1942" s="415"/>
      <c r="CG1942" s="415"/>
      <c r="CH1942" s="415"/>
      <c r="CI1942" s="415"/>
      <c r="CJ1942" s="415"/>
      <c r="CK1942" s="415"/>
    </row>
    <row r="1943" spans="1:89" s="16" customFormat="1" ht="93" customHeight="1">
      <c r="A1943" s="63" t="s">
        <v>1681</v>
      </c>
      <c r="B1943" s="372" t="s">
        <v>23</v>
      </c>
      <c r="C1943" s="63" t="s">
        <v>555</v>
      </c>
      <c r="D1943" s="63" t="s">
        <v>554</v>
      </c>
      <c r="E1943" s="63" t="s">
        <v>554</v>
      </c>
      <c r="F1943" s="63" t="s">
        <v>553</v>
      </c>
      <c r="G1943" s="63" t="s">
        <v>35</v>
      </c>
      <c r="H1943" s="63">
        <v>100</v>
      </c>
      <c r="I1943" s="63">
        <v>470000000</v>
      </c>
      <c r="J1943" s="63" t="s">
        <v>108</v>
      </c>
      <c r="K1943" s="63" t="s">
        <v>289</v>
      </c>
      <c r="L1943" s="63" t="s">
        <v>119</v>
      </c>
      <c r="M1943" s="63"/>
      <c r="N1943" s="63" t="s">
        <v>3096</v>
      </c>
      <c r="O1943" s="63" t="s">
        <v>28</v>
      </c>
      <c r="P1943" s="63"/>
      <c r="Q1943" s="63" t="s">
        <v>116</v>
      </c>
      <c r="R1943" s="193"/>
      <c r="S1943" s="194"/>
      <c r="T1943" s="61">
        <v>0</v>
      </c>
      <c r="U1943" s="195">
        <f t="shared" si="69"/>
        <v>0</v>
      </c>
      <c r="V1943" s="196"/>
      <c r="W1943" s="63" t="s">
        <v>262</v>
      </c>
      <c r="X1943" s="115"/>
      <c r="Y1943" s="138"/>
      <c r="Z1943" s="412"/>
      <c r="AA1943" s="413"/>
      <c r="AB1943" s="306"/>
      <c r="AC1943" s="307"/>
      <c r="AD1943" s="307"/>
      <c r="AE1943" s="307"/>
      <c r="AF1943" s="307"/>
      <c r="AG1943" s="414"/>
      <c r="AH1943" s="413"/>
      <c r="AI1943" s="413"/>
      <c r="AJ1943" s="413"/>
      <c r="AK1943" s="413"/>
      <c r="AL1943" s="413"/>
      <c r="AM1943" s="413"/>
      <c r="AN1943" s="413"/>
      <c r="AO1943" s="413"/>
      <c r="AP1943" s="413"/>
      <c r="AQ1943" s="413"/>
      <c r="AR1943" s="415"/>
      <c r="AS1943" s="415"/>
      <c r="AT1943" s="415"/>
      <c r="AU1943" s="415"/>
      <c r="AV1943" s="415"/>
      <c r="AW1943" s="415"/>
      <c r="AX1943" s="415"/>
      <c r="AY1943" s="415"/>
      <c r="AZ1943" s="415"/>
      <c r="BA1943" s="415"/>
      <c r="BB1943" s="415"/>
      <c r="BC1943" s="415"/>
      <c r="BD1943" s="416"/>
      <c r="BE1943" s="416"/>
      <c r="BF1943" s="416"/>
      <c r="BG1943" s="416"/>
      <c r="BH1943" s="415"/>
      <c r="BI1943" s="415"/>
      <c r="BJ1943" s="415"/>
      <c r="BK1943" s="415"/>
      <c r="BL1943" s="415"/>
      <c r="BM1943" s="415"/>
      <c r="BN1943" s="415"/>
      <c r="BO1943" s="415"/>
      <c r="BP1943" s="415"/>
      <c r="BQ1943" s="415"/>
      <c r="BR1943" s="415"/>
      <c r="BS1943" s="415"/>
      <c r="BT1943" s="415"/>
      <c r="BU1943" s="415"/>
      <c r="BV1943" s="415"/>
      <c r="BW1943" s="415"/>
      <c r="BX1943" s="415"/>
      <c r="BY1943" s="415"/>
      <c r="BZ1943" s="415"/>
      <c r="CA1943" s="415"/>
      <c r="CB1943" s="415"/>
      <c r="CC1943" s="415"/>
      <c r="CD1943" s="415"/>
      <c r="CE1943" s="415"/>
      <c r="CF1943" s="415"/>
      <c r="CG1943" s="415"/>
      <c r="CH1943" s="415"/>
      <c r="CI1943" s="415"/>
      <c r="CJ1943" s="415"/>
      <c r="CK1943" s="415"/>
    </row>
    <row r="1944" spans="1:89" s="16" customFormat="1" ht="93" customHeight="1">
      <c r="A1944" s="232" t="s">
        <v>5240</v>
      </c>
      <c r="B1944" s="219" t="s">
        <v>23</v>
      </c>
      <c r="C1944" s="232" t="s">
        <v>555</v>
      </c>
      <c r="D1944" s="232" t="s">
        <v>554</v>
      </c>
      <c r="E1944" s="232" t="s">
        <v>554</v>
      </c>
      <c r="F1944" s="232" t="s">
        <v>553</v>
      </c>
      <c r="G1944" s="232" t="s">
        <v>35</v>
      </c>
      <c r="H1944" s="232">
        <v>100</v>
      </c>
      <c r="I1944" s="232">
        <v>470000000</v>
      </c>
      <c r="J1944" s="232" t="s">
        <v>108</v>
      </c>
      <c r="K1944" s="232" t="s">
        <v>594</v>
      </c>
      <c r="L1944" s="232" t="s">
        <v>119</v>
      </c>
      <c r="M1944" s="232"/>
      <c r="N1944" s="232" t="s">
        <v>594</v>
      </c>
      <c r="O1944" s="232" t="s">
        <v>28</v>
      </c>
      <c r="P1944" s="232"/>
      <c r="Q1944" s="232" t="s">
        <v>116</v>
      </c>
      <c r="R1944" s="233"/>
      <c r="S1944" s="234"/>
      <c r="T1944" s="235">
        <v>50000</v>
      </c>
      <c r="U1944" s="236">
        <f t="shared" si="69"/>
        <v>56000.000000000007</v>
      </c>
      <c r="V1944" s="237"/>
      <c r="W1944" s="232" t="s">
        <v>262</v>
      </c>
      <c r="X1944" s="232">
        <v>11.14</v>
      </c>
      <c r="Y1944" s="138"/>
      <c r="Z1944" s="412"/>
      <c r="AA1944" s="413"/>
      <c r="AB1944" s="306"/>
      <c r="AC1944" s="307"/>
      <c r="AD1944" s="307"/>
      <c r="AE1944" s="307"/>
      <c r="AF1944" s="307"/>
      <c r="AG1944" s="414"/>
      <c r="AH1944" s="413"/>
      <c r="AI1944" s="413"/>
      <c r="AJ1944" s="413"/>
      <c r="AK1944" s="413"/>
      <c r="AL1944" s="413"/>
      <c r="AM1944" s="413"/>
      <c r="AN1944" s="413"/>
      <c r="AO1944" s="413"/>
      <c r="AP1944" s="413"/>
      <c r="AQ1944" s="413"/>
      <c r="AR1944" s="415"/>
      <c r="AS1944" s="415"/>
      <c r="AT1944" s="415"/>
      <c r="AU1944" s="415"/>
      <c r="AV1944" s="415"/>
      <c r="AW1944" s="415"/>
      <c r="AX1944" s="415"/>
      <c r="AY1944" s="415"/>
      <c r="AZ1944" s="415"/>
      <c r="BA1944" s="415"/>
      <c r="BB1944" s="415"/>
      <c r="BC1944" s="415"/>
      <c r="BD1944" s="416"/>
      <c r="BE1944" s="416"/>
      <c r="BF1944" s="416"/>
      <c r="BG1944" s="416"/>
      <c r="BH1944" s="415"/>
      <c r="BI1944" s="415"/>
      <c r="BJ1944" s="415"/>
      <c r="BK1944" s="415"/>
      <c r="BL1944" s="415"/>
      <c r="BM1944" s="415"/>
      <c r="BN1944" s="415"/>
      <c r="BO1944" s="415"/>
      <c r="BP1944" s="415"/>
      <c r="BQ1944" s="415"/>
      <c r="BR1944" s="415"/>
      <c r="BS1944" s="415"/>
      <c r="BT1944" s="415"/>
      <c r="BU1944" s="415"/>
      <c r="BV1944" s="415"/>
      <c r="BW1944" s="415"/>
      <c r="BX1944" s="415"/>
      <c r="BY1944" s="415"/>
      <c r="BZ1944" s="415"/>
      <c r="CA1944" s="415"/>
      <c r="CB1944" s="415"/>
      <c r="CC1944" s="415"/>
      <c r="CD1944" s="415"/>
      <c r="CE1944" s="415"/>
      <c r="CF1944" s="415"/>
      <c r="CG1944" s="415"/>
      <c r="CH1944" s="415"/>
      <c r="CI1944" s="415"/>
      <c r="CJ1944" s="415"/>
      <c r="CK1944" s="415"/>
    </row>
    <row r="1945" spans="1:89" s="16" customFormat="1" ht="70.5" customHeight="1">
      <c r="A1945" s="63" t="s">
        <v>1682</v>
      </c>
      <c r="B1945" s="372" t="s">
        <v>23</v>
      </c>
      <c r="C1945" s="63" t="s">
        <v>561</v>
      </c>
      <c r="D1945" s="63" t="s">
        <v>559</v>
      </c>
      <c r="E1945" s="63" t="s">
        <v>560</v>
      </c>
      <c r="F1945" s="63" t="s">
        <v>557</v>
      </c>
      <c r="G1945" s="63" t="s">
        <v>35</v>
      </c>
      <c r="H1945" s="63">
        <v>0</v>
      </c>
      <c r="I1945" s="63">
        <v>470000000</v>
      </c>
      <c r="J1945" s="63" t="s">
        <v>108</v>
      </c>
      <c r="K1945" s="63" t="s">
        <v>618</v>
      </c>
      <c r="L1945" s="63" t="s">
        <v>558</v>
      </c>
      <c r="M1945" s="63"/>
      <c r="N1945" s="63" t="s">
        <v>3097</v>
      </c>
      <c r="O1945" s="63" t="s">
        <v>28</v>
      </c>
      <c r="P1945" s="63"/>
      <c r="Q1945" s="63" t="s">
        <v>116</v>
      </c>
      <c r="R1945" s="193"/>
      <c r="S1945" s="194"/>
      <c r="T1945" s="61">
        <v>0</v>
      </c>
      <c r="U1945" s="195">
        <f t="shared" si="69"/>
        <v>0</v>
      </c>
      <c r="V1945" s="196"/>
      <c r="W1945" s="63" t="s">
        <v>262</v>
      </c>
      <c r="X1945" s="115"/>
      <c r="Y1945" s="138"/>
      <c r="Z1945" s="412"/>
      <c r="AA1945" s="413"/>
      <c r="AB1945" s="306"/>
      <c r="AC1945" s="307"/>
      <c r="AD1945" s="307"/>
      <c r="AE1945" s="307"/>
      <c r="AF1945" s="307"/>
      <c r="AG1945" s="414"/>
      <c r="AH1945" s="413"/>
      <c r="AI1945" s="413"/>
      <c r="AJ1945" s="413"/>
      <c r="AK1945" s="413"/>
      <c r="AL1945" s="413"/>
      <c r="AM1945" s="413"/>
      <c r="AN1945" s="413"/>
      <c r="AO1945" s="413"/>
      <c r="AP1945" s="413"/>
      <c r="AQ1945" s="413"/>
      <c r="AR1945" s="415"/>
      <c r="AS1945" s="415"/>
      <c r="AT1945" s="415"/>
      <c r="AU1945" s="415"/>
      <c r="AV1945" s="415"/>
      <c r="AW1945" s="415"/>
      <c r="AX1945" s="415"/>
      <c r="AY1945" s="415"/>
      <c r="AZ1945" s="415"/>
      <c r="BA1945" s="415"/>
      <c r="BB1945" s="415"/>
      <c r="BC1945" s="415"/>
      <c r="BD1945" s="416"/>
      <c r="BE1945" s="416"/>
      <c r="BF1945" s="416"/>
      <c r="BG1945" s="416"/>
      <c r="BH1945" s="415"/>
      <c r="BI1945" s="415"/>
      <c r="BJ1945" s="415"/>
      <c r="BK1945" s="415"/>
      <c r="BL1945" s="415"/>
      <c r="BM1945" s="415"/>
      <c r="BN1945" s="415"/>
      <c r="BO1945" s="415"/>
      <c r="BP1945" s="415"/>
      <c r="BQ1945" s="415"/>
      <c r="BR1945" s="415"/>
      <c r="BS1945" s="415"/>
      <c r="BT1945" s="415"/>
      <c r="BU1945" s="415"/>
      <c r="BV1945" s="415"/>
      <c r="BW1945" s="415"/>
      <c r="BX1945" s="415"/>
      <c r="BY1945" s="415"/>
      <c r="BZ1945" s="415"/>
      <c r="CA1945" s="415"/>
      <c r="CB1945" s="415"/>
      <c r="CC1945" s="415"/>
      <c r="CD1945" s="415"/>
      <c r="CE1945" s="415"/>
      <c r="CF1945" s="415"/>
      <c r="CG1945" s="415"/>
      <c r="CH1945" s="415"/>
      <c r="CI1945" s="415"/>
      <c r="CJ1945" s="415"/>
      <c r="CK1945" s="415"/>
    </row>
    <row r="1946" spans="1:89" s="16" customFormat="1" ht="150" customHeight="1">
      <c r="A1946" s="232" t="s">
        <v>1683</v>
      </c>
      <c r="B1946" s="219" t="s">
        <v>23</v>
      </c>
      <c r="C1946" s="232" t="s">
        <v>571</v>
      </c>
      <c r="D1946" s="232" t="s">
        <v>567</v>
      </c>
      <c r="E1946" s="232" t="s">
        <v>567</v>
      </c>
      <c r="F1946" s="232" t="s">
        <v>568</v>
      </c>
      <c r="G1946" s="232" t="s">
        <v>35</v>
      </c>
      <c r="H1946" s="232">
        <v>100</v>
      </c>
      <c r="I1946" s="232">
        <v>470000000</v>
      </c>
      <c r="J1946" s="232" t="s">
        <v>108</v>
      </c>
      <c r="K1946" s="232" t="s">
        <v>626</v>
      </c>
      <c r="L1946" s="232" t="s">
        <v>569</v>
      </c>
      <c r="M1946" s="232"/>
      <c r="N1946" s="232" t="s">
        <v>3082</v>
      </c>
      <c r="O1946" s="232" t="s">
        <v>120</v>
      </c>
      <c r="P1946" s="232"/>
      <c r="Q1946" s="232" t="s">
        <v>116</v>
      </c>
      <c r="R1946" s="233"/>
      <c r="S1946" s="234"/>
      <c r="T1946" s="235">
        <v>5530049.2799999993</v>
      </c>
      <c r="U1946" s="236">
        <f t="shared" si="69"/>
        <v>6193655.1935999999</v>
      </c>
      <c r="V1946" s="237"/>
      <c r="W1946" s="232" t="s">
        <v>262</v>
      </c>
      <c r="X1946" s="291" t="s">
        <v>570</v>
      </c>
      <c r="Y1946" s="451"/>
      <c r="Z1946" s="455"/>
      <c r="AA1946" s="447"/>
      <c r="AB1946" s="448"/>
      <c r="AC1946" s="565"/>
      <c r="AD1946" s="565"/>
      <c r="AE1946" s="565"/>
      <c r="AF1946" s="565"/>
      <c r="AG1946" s="490"/>
      <c r="AH1946" s="447"/>
      <c r="AI1946" s="447"/>
      <c r="AJ1946" s="455"/>
      <c r="AK1946" s="447"/>
      <c r="AL1946" s="455"/>
      <c r="AM1946" s="447"/>
      <c r="AN1946" s="412"/>
      <c r="AO1946" s="412"/>
      <c r="AP1946" s="413"/>
      <c r="AQ1946" s="413"/>
      <c r="AR1946" s="415"/>
      <c r="AS1946" s="415"/>
      <c r="AT1946" s="415"/>
      <c r="AU1946" s="415"/>
      <c r="AV1946" s="415"/>
      <c r="AW1946" s="415"/>
      <c r="AX1946" s="415"/>
      <c r="AY1946" s="415"/>
      <c r="AZ1946" s="415"/>
      <c r="BA1946" s="415"/>
      <c r="BB1946" s="415"/>
      <c r="BC1946" s="415"/>
      <c r="BD1946" s="416"/>
      <c r="BE1946" s="416"/>
      <c r="BF1946" s="416"/>
      <c r="BG1946" s="416"/>
      <c r="BH1946" s="415"/>
      <c r="BI1946" s="415"/>
      <c r="BJ1946" s="415"/>
      <c r="BK1946" s="415"/>
      <c r="BL1946" s="415"/>
      <c r="BM1946" s="415"/>
      <c r="BN1946" s="415"/>
      <c r="BO1946" s="415"/>
      <c r="BP1946" s="415"/>
      <c r="BQ1946" s="415"/>
      <c r="BR1946" s="415"/>
      <c r="BS1946" s="415"/>
      <c r="BT1946" s="415"/>
      <c r="BU1946" s="415"/>
      <c r="BV1946" s="415"/>
      <c r="BW1946" s="415"/>
      <c r="BX1946" s="415"/>
      <c r="BY1946" s="415"/>
      <c r="BZ1946" s="415"/>
      <c r="CA1946" s="415"/>
      <c r="CB1946" s="415"/>
      <c r="CC1946" s="415"/>
      <c r="CD1946" s="415"/>
      <c r="CE1946" s="415"/>
      <c r="CF1946" s="415"/>
      <c r="CG1946" s="415"/>
      <c r="CH1946" s="415"/>
      <c r="CI1946" s="415"/>
      <c r="CJ1946" s="415"/>
      <c r="CK1946" s="415"/>
    </row>
    <row r="1947" spans="1:89" s="16" customFormat="1" ht="93.75" customHeight="1">
      <c r="A1947" s="232" t="s">
        <v>1684</v>
      </c>
      <c r="B1947" s="219" t="s">
        <v>23</v>
      </c>
      <c r="C1947" s="232" t="s">
        <v>563</v>
      </c>
      <c r="D1947" s="232" t="s">
        <v>562</v>
      </c>
      <c r="E1947" s="232" t="s">
        <v>562</v>
      </c>
      <c r="F1947" s="232" t="s">
        <v>1716</v>
      </c>
      <c r="G1947" s="232" t="s">
        <v>35</v>
      </c>
      <c r="H1947" s="232">
        <v>100</v>
      </c>
      <c r="I1947" s="232">
        <v>470000000</v>
      </c>
      <c r="J1947" s="232" t="s">
        <v>108</v>
      </c>
      <c r="K1947" s="232" t="s">
        <v>1598</v>
      </c>
      <c r="L1947" s="232" t="s">
        <v>113</v>
      </c>
      <c r="M1947" s="232"/>
      <c r="N1947" s="232" t="s">
        <v>3083</v>
      </c>
      <c r="O1947" s="232" t="s">
        <v>28</v>
      </c>
      <c r="P1947" s="232"/>
      <c r="Q1947" s="232" t="s">
        <v>116</v>
      </c>
      <c r="R1947" s="233"/>
      <c r="S1947" s="234"/>
      <c r="T1947" s="235">
        <v>66950</v>
      </c>
      <c r="U1947" s="236">
        <f t="shared" si="69"/>
        <v>74984</v>
      </c>
      <c r="V1947" s="237"/>
      <c r="W1947" s="232" t="s">
        <v>262</v>
      </c>
      <c r="X1947" s="291"/>
      <c r="Y1947" s="451"/>
      <c r="Z1947" s="455"/>
      <c r="AA1947" s="447"/>
      <c r="AB1947" s="594"/>
      <c r="AC1947" s="595"/>
      <c r="AD1947" s="595"/>
      <c r="AE1947" s="595"/>
      <c r="AF1947" s="307"/>
      <c r="AG1947" s="414"/>
      <c r="AH1947" s="447"/>
      <c r="AI1947" s="447"/>
      <c r="AJ1947" s="455"/>
      <c r="AK1947" s="447"/>
      <c r="AL1947" s="455"/>
      <c r="AM1947" s="413"/>
      <c r="AN1947" s="413"/>
      <c r="AO1947" s="413"/>
      <c r="AP1947" s="413"/>
      <c r="AQ1947" s="413"/>
      <c r="AR1947" s="600"/>
      <c r="AS1947" s="600"/>
      <c r="AT1947" s="600"/>
      <c r="AU1947" s="600"/>
      <c r="AV1947" s="600"/>
      <c r="AW1947" s="600"/>
      <c r="AX1947" s="415"/>
      <c r="AY1947" s="415"/>
      <c r="AZ1947" s="415"/>
      <c r="BA1947" s="415"/>
      <c r="BB1947" s="415"/>
      <c r="BC1947" s="415"/>
      <c r="BD1947" s="416"/>
      <c r="BE1947" s="416"/>
      <c r="BF1947" s="416"/>
      <c r="BG1947" s="416"/>
      <c r="BH1947" s="415"/>
      <c r="BI1947" s="415"/>
      <c r="BJ1947" s="415"/>
      <c r="BK1947" s="415"/>
      <c r="BL1947" s="415"/>
      <c r="BM1947" s="415"/>
      <c r="BN1947" s="415"/>
      <c r="BO1947" s="415"/>
      <c r="BP1947" s="415"/>
      <c r="BQ1947" s="415"/>
      <c r="BR1947" s="415"/>
      <c r="BS1947" s="415"/>
      <c r="BT1947" s="415"/>
      <c r="BU1947" s="415"/>
      <c r="BV1947" s="415"/>
      <c r="BW1947" s="415"/>
      <c r="BX1947" s="415"/>
      <c r="BY1947" s="415"/>
      <c r="BZ1947" s="415"/>
      <c r="CA1947" s="415"/>
      <c r="CB1947" s="415"/>
      <c r="CC1947" s="415"/>
      <c r="CD1947" s="415"/>
      <c r="CE1947" s="415"/>
      <c r="CF1947" s="415"/>
      <c r="CG1947" s="415"/>
      <c r="CH1947" s="415"/>
      <c r="CI1947" s="415"/>
      <c r="CJ1947" s="415"/>
      <c r="CK1947" s="415"/>
    </row>
    <row r="1948" spans="1:89" s="16" customFormat="1" ht="81.75" customHeight="1">
      <c r="A1948" s="232" t="s">
        <v>5310</v>
      </c>
      <c r="B1948" s="219" t="s">
        <v>23</v>
      </c>
      <c r="C1948" s="232" t="s">
        <v>541</v>
      </c>
      <c r="D1948" s="232" t="s">
        <v>540</v>
      </c>
      <c r="E1948" s="232" t="s">
        <v>540</v>
      </c>
      <c r="F1948" s="232" t="s">
        <v>1299</v>
      </c>
      <c r="G1948" s="232" t="s">
        <v>35</v>
      </c>
      <c r="H1948" s="232">
        <v>90</v>
      </c>
      <c r="I1948" s="232">
        <v>470000000</v>
      </c>
      <c r="J1948" s="232" t="s">
        <v>108</v>
      </c>
      <c r="K1948" s="232" t="s">
        <v>3084</v>
      </c>
      <c r="L1948" s="232" t="s">
        <v>113</v>
      </c>
      <c r="M1948" s="232"/>
      <c r="N1948" s="232" t="s">
        <v>3085</v>
      </c>
      <c r="O1948" s="232" t="s">
        <v>28</v>
      </c>
      <c r="P1948" s="232"/>
      <c r="Q1948" s="232" t="s">
        <v>116</v>
      </c>
      <c r="R1948" s="233"/>
      <c r="S1948" s="234"/>
      <c r="T1948" s="235">
        <v>0</v>
      </c>
      <c r="U1948" s="236">
        <f t="shared" si="69"/>
        <v>0</v>
      </c>
      <c r="V1948" s="601"/>
      <c r="W1948" s="487" t="s">
        <v>262</v>
      </c>
      <c r="X1948" s="487">
        <v>14</v>
      </c>
      <c r="Y1948" s="451"/>
      <c r="Z1948" s="455"/>
      <c r="AA1948" s="402"/>
      <c r="AB1948" s="594"/>
      <c r="AC1948" s="595"/>
      <c r="AD1948" s="595"/>
      <c r="AE1948" s="595"/>
      <c r="AF1948" s="595"/>
      <c r="AG1948" s="596"/>
      <c r="AH1948" s="402"/>
      <c r="AI1948" s="402"/>
      <c r="AJ1948" s="597"/>
      <c r="AK1948" s="402"/>
      <c r="AL1948" s="597"/>
      <c r="AM1948" s="413"/>
      <c r="AN1948" s="413"/>
      <c r="AO1948" s="413"/>
      <c r="AP1948" s="413"/>
      <c r="AQ1948" s="413"/>
      <c r="AR1948" s="415"/>
      <c r="AS1948" s="415"/>
      <c r="AT1948" s="415"/>
      <c r="AU1948" s="415"/>
      <c r="AV1948" s="415"/>
      <c r="AW1948" s="415"/>
      <c r="AX1948" s="415"/>
      <c r="AY1948" s="415"/>
      <c r="AZ1948" s="415"/>
      <c r="BA1948" s="415"/>
      <c r="BB1948" s="415"/>
      <c r="BC1948" s="415"/>
      <c r="BD1948" s="416"/>
      <c r="BE1948" s="416"/>
      <c r="BF1948" s="416"/>
      <c r="BG1948" s="416"/>
      <c r="BH1948" s="415"/>
      <c r="BI1948" s="415"/>
      <c r="BJ1948" s="415"/>
      <c r="BK1948" s="415"/>
      <c r="BL1948" s="415"/>
      <c r="BM1948" s="415"/>
      <c r="BN1948" s="415"/>
      <c r="BO1948" s="415"/>
      <c r="BP1948" s="415"/>
      <c r="BQ1948" s="415"/>
      <c r="BR1948" s="415"/>
      <c r="BS1948" s="415"/>
      <c r="BT1948" s="415"/>
      <c r="BU1948" s="415"/>
      <c r="BV1948" s="415"/>
      <c r="BW1948" s="415"/>
      <c r="BX1948" s="415"/>
      <c r="BY1948" s="415"/>
      <c r="BZ1948" s="415"/>
      <c r="CA1948" s="415"/>
      <c r="CB1948" s="415"/>
      <c r="CC1948" s="415"/>
      <c r="CD1948" s="415"/>
      <c r="CE1948" s="415"/>
      <c r="CF1948" s="415"/>
      <c r="CG1948" s="415"/>
      <c r="CH1948" s="415"/>
      <c r="CI1948" s="415"/>
      <c r="CJ1948" s="415"/>
      <c r="CK1948" s="415"/>
    </row>
    <row r="1949" spans="1:89" s="16" customFormat="1" ht="81.75" customHeight="1">
      <c r="A1949" s="232" t="s">
        <v>4385</v>
      </c>
      <c r="B1949" s="219" t="s">
        <v>23</v>
      </c>
      <c r="C1949" s="232" t="s">
        <v>541</v>
      </c>
      <c r="D1949" s="232" t="s">
        <v>540</v>
      </c>
      <c r="E1949" s="232" t="s">
        <v>540</v>
      </c>
      <c r="F1949" s="232" t="s">
        <v>1299</v>
      </c>
      <c r="G1949" s="232" t="s">
        <v>35</v>
      </c>
      <c r="H1949" s="232">
        <v>90</v>
      </c>
      <c r="I1949" s="232">
        <v>470000000</v>
      </c>
      <c r="J1949" s="232" t="s">
        <v>108</v>
      </c>
      <c r="K1949" s="232" t="s">
        <v>290</v>
      </c>
      <c r="L1949" s="232" t="s">
        <v>113</v>
      </c>
      <c r="M1949" s="232"/>
      <c r="N1949" s="232" t="s">
        <v>3085</v>
      </c>
      <c r="O1949" s="232" t="s">
        <v>28</v>
      </c>
      <c r="P1949" s="232"/>
      <c r="Q1949" s="232" t="s">
        <v>116</v>
      </c>
      <c r="R1949" s="233"/>
      <c r="S1949" s="234"/>
      <c r="T1949" s="235">
        <v>156000</v>
      </c>
      <c r="U1949" s="236">
        <f t="shared" si="69"/>
        <v>174720.00000000003</v>
      </c>
      <c r="V1949" s="601"/>
      <c r="W1949" s="487" t="s">
        <v>262</v>
      </c>
      <c r="X1949" s="487">
        <v>14</v>
      </c>
      <c r="Y1949" s="451"/>
      <c r="Z1949" s="455"/>
      <c r="AA1949" s="402"/>
      <c r="AB1949" s="594"/>
      <c r="AC1949" s="595"/>
      <c r="AD1949" s="595"/>
      <c r="AE1949" s="595"/>
      <c r="AF1949" s="595"/>
      <c r="AG1949" s="596"/>
      <c r="AH1949" s="402"/>
      <c r="AI1949" s="402"/>
      <c r="AJ1949" s="597"/>
      <c r="AK1949" s="402"/>
      <c r="AL1949" s="597"/>
      <c r="AM1949" s="413"/>
      <c r="AN1949" s="413"/>
      <c r="AO1949" s="413"/>
      <c r="AP1949" s="413"/>
      <c r="AQ1949" s="413"/>
      <c r="AR1949" s="415"/>
      <c r="AS1949" s="415"/>
      <c r="AT1949" s="415"/>
      <c r="AU1949" s="415"/>
      <c r="AV1949" s="415"/>
      <c r="AW1949" s="415"/>
      <c r="AX1949" s="415"/>
      <c r="AY1949" s="415"/>
      <c r="AZ1949" s="415"/>
      <c r="BA1949" s="415"/>
      <c r="BB1949" s="415"/>
      <c r="BC1949" s="415"/>
      <c r="BD1949" s="416"/>
      <c r="BE1949" s="416"/>
      <c r="BF1949" s="416"/>
      <c r="BG1949" s="416"/>
      <c r="BH1949" s="415"/>
      <c r="BI1949" s="415"/>
      <c r="BJ1949" s="415"/>
      <c r="BK1949" s="415"/>
      <c r="BL1949" s="415"/>
      <c r="BM1949" s="415"/>
      <c r="BN1949" s="415"/>
      <c r="BO1949" s="415"/>
      <c r="BP1949" s="415"/>
      <c r="BQ1949" s="415"/>
      <c r="BR1949" s="415"/>
      <c r="BS1949" s="415"/>
      <c r="BT1949" s="415"/>
      <c r="BU1949" s="415"/>
      <c r="BV1949" s="415"/>
      <c r="BW1949" s="415"/>
      <c r="BX1949" s="415"/>
      <c r="BY1949" s="415"/>
      <c r="BZ1949" s="415"/>
      <c r="CA1949" s="415"/>
      <c r="CB1949" s="415"/>
      <c r="CC1949" s="415"/>
      <c r="CD1949" s="415"/>
      <c r="CE1949" s="415"/>
      <c r="CF1949" s="415"/>
      <c r="CG1949" s="415"/>
      <c r="CH1949" s="415"/>
      <c r="CI1949" s="415"/>
      <c r="CJ1949" s="415"/>
      <c r="CK1949" s="415"/>
    </row>
    <row r="1950" spans="1:89" s="16" customFormat="1" ht="104.25" customHeight="1">
      <c r="A1950" s="232" t="s">
        <v>1685</v>
      </c>
      <c r="B1950" s="219" t="s">
        <v>23</v>
      </c>
      <c r="C1950" s="232" t="s">
        <v>1295</v>
      </c>
      <c r="D1950" s="232" t="s">
        <v>1293</v>
      </c>
      <c r="E1950" s="232" t="s">
        <v>1294</v>
      </c>
      <c r="F1950" s="232" t="s">
        <v>1291</v>
      </c>
      <c r="G1950" s="232" t="s">
        <v>35</v>
      </c>
      <c r="H1950" s="232">
        <v>90</v>
      </c>
      <c r="I1950" s="232">
        <v>470000000</v>
      </c>
      <c r="J1950" s="232" t="s">
        <v>108</v>
      </c>
      <c r="K1950" s="232" t="s">
        <v>586</v>
      </c>
      <c r="L1950" s="232" t="s">
        <v>113</v>
      </c>
      <c r="M1950" s="232"/>
      <c r="N1950" s="232" t="s">
        <v>1292</v>
      </c>
      <c r="O1950" s="232" t="s">
        <v>120</v>
      </c>
      <c r="P1950" s="232"/>
      <c r="Q1950" s="232" t="s">
        <v>116</v>
      </c>
      <c r="R1950" s="233"/>
      <c r="S1950" s="234"/>
      <c r="T1950" s="235">
        <v>78300</v>
      </c>
      <c r="U1950" s="236">
        <f t="shared" si="69"/>
        <v>87696.000000000015</v>
      </c>
      <c r="V1950" s="237"/>
      <c r="W1950" s="232" t="s">
        <v>262</v>
      </c>
      <c r="X1950" s="291"/>
      <c r="Y1950" s="451"/>
      <c r="Z1950" s="455"/>
      <c r="AA1950" s="447"/>
      <c r="AB1950" s="448"/>
      <c r="AC1950" s="565"/>
      <c r="AD1950" s="565"/>
      <c r="AE1950" s="565"/>
      <c r="AF1950" s="565"/>
      <c r="AG1950" s="490"/>
      <c r="AH1950" s="447"/>
      <c r="AI1950" s="447"/>
      <c r="AJ1950" s="455"/>
      <c r="AK1950" s="447"/>
      <c r="AL1950" s="455"/>
      <c r="AM1950" s="412"/>
      <c r="AN1950" s="412"/>
      <c r="AO1950" s="412"/>
      <c r="AP1950" s="412"/>
      <c r="AQ1950" s="412"/>
      <c r="AR1950" s="412"/>
      <c r="AS1950" s="412"/>
      <c r="AT1950" s="412"/>
      <c r="AU1950" s="412"/>
      <c r="AV1950" s="412"/>
      <c r="AW1950" s="412"/>
      <c r="AX1950" s="412"/>
      <c r="AY1950" s="412"/>
      <c r="AZ1950" s="412"/>
      <c r="BA1950" s="412"/>
      <c r="BB1950" s="412"/>
      <c r="BC1950" s="412"/>
      <c r="BD1950" s="598"/>
      <c r="BE1950" s="598"/>
      <c r="BF1950" s="598"/>
      <c r="BG1950" s="598"/>
      <c r="BH1950" s="412"/>
      <c r="BI1950" s="412"/>
      <c r="BJ1950" s="412"/>
      <c r="BK1950" s="412"/>
      <c r="BL1950" s="412"/>
      <c r="BM1950" s="415"/>
      <c r="BN1950" s="415"/>
      <c r="BO1950" s="415"/>
      <c r="BP1950" s="415"/>
      <c r="BQ1950" s="415"/>
      <c r="BR1950" s="415"/>
      <c r="BS1950" s="415"/>
      <c r="BT1950" s="415"/>
      <c r="BU1950" s="415"/>
      <c r="BV1950" s="415"/>
      <c r="BW1950" s="415"/>
      <c r="BX1950" s="415"/>
      <c r="BY1950" s="415"/>
      <c r="BZ1950" s="415"/>
      <c r="CA1950" s="415"/>
      <c r="CB1950" s="415"/>
      <c r="CC1950" s="415"/>
      <c r="CD1950" s="415"/>
      <c r="CE1950" s="415"/>
      <c r="CF1950" s="415"/>
      <c r="CG1950" s="415"/>
      <c r="CH1950" s="415"/>
      <c r="CI1950" s="415"/>
      <c r="CJ1950" s="415"/>
      <c r="CK1950" s="415"/>
    </row>
    <row r="1951" spans="1:89" s="16" customFormat="1" ht="96" customHeight="1">
      <c r="A1951" s="232" t="s">
        <v>1686</v>
      </c>
      <c r="B1951" s="219" t="s">
        <v>23</v>
      </c>
      <c r="C1951" s="232" t="s">
        <v>628</v>
      </c>
      <c r="D1951" s="232" t="s">
        <v>627</v>
      </c>
      <c r="E1951" s="232" t="s">
        <v>627</v>
      </c>
      <c r="F1951" s="232" t="s">
        <v>621</v>
      </c>
      <c r="G1951" s="232" t="s">
        <v>24</v>
      </c>
      <c r="H1951" s="232">
        <v>90</v>
      </c>
      <c r="I1951" s="232">
        <v>470000000</v>
      </c>
      <c r="J1951" s="232" t="s">
        <v>108</v>
      </c>
      <c r="K1951" s="232" t="s">
        <v>625</v>
      </c>
      <c r="L1951" s="232" t="s">
        <v>113</v>
      </c>
      <c r="M1951" s="232"/>
      <c r="N1951" s="232" t="s">
        <v>626</v>
      </c>
      <c r="O1951" s="232" t="s">
        <v>28</v>
      </c>
      <c r="P1951" s="232"/>
      <c r="Q1951" s="232" t="s">
        <v>116</v>
      </c>
      <c r="R1951" s="233"/>
      <c r="S1951" s="234"/>
      <c r="T1951" s="235">
        <v>28600</v>
      </c>
      <c r="U1951" s="236">
        <f t="shared" si="69"/>
        <v>32032.000000000004</v>
      </c>
      <c r="V1951" s="237"/>
      <c r="W1951" s="232" t="s">
        <v>262</v>
      </c>
      <c r="X1951" s="291"/>
      <c r="Y1951" s="451"/>
      <c r="Z1951" s="455"/>
      <c r="AA1951" s="447"/>
      <c r="AB1951" s="448"/>
      <c r="AC1951" s="565"/>
      <c r="AD1951" s="565"/>
      <c r="AE1951" s="565"/>
      <c r="AF1951" s="565"/>
      <c r="AG1951" s="490"/>
      <c r="AH1951" s="447"/>
      <c r="AI1951" s="447"/>
      <c r="AJ1951" s="455"/>
      <c r="AK1951" s="447"/>
      <c r="AL1951" s="455"/>
      <c r="AM1951" s="412"/>
      <c r="AN1951" s="412"/>
      <c r="AO1951" s="412"/>
      <c r="AP1951" s="412"/>
      <c r="AQ1951" s="412"/>
      <c r="AR1951" s="412"/>
      <c r="AS1951" s="412"/>
      <c r="AT1951" s="412"/>
      <c r="AU1951" s="412"/>
      <c r="AV1951" s="412"/>
      <c r="AW1951" s="412"/>
      <c r="AX1951" s="412"/>
      <c r="AY1951" s="412"/>
      <c r="AZ1951" s="412"/>
      <c r="BA1951" s="412"/>
      <c r="BB1951" s="412"/>
      <c r="BC1951" s="412"/>
      <c r="BD1951" s="598"/>
      <c r="BE1951" s="598"/>
      <c r="BF1951" s="598"/>
      <c r="BG1951" s="598"/>
      <c r="BH1951" s="412"/>
      <c r="BI1951" s="412"/>
      <c r="BJ1951" s="412"/>
      <c r="BK1951" s="412"/>
      <c r="BL1951" s="412"/>
      <c r="BM1951" s="415"/>
      <c r="BN1951" s="415"/>
      <c r="BO1951" s="415"/>
      <c r="BP1951" s="415"/>
      <c r="BQ1951" s="415"/>
      <c r="BR1951" s="415"/>
      <c r="BS1951" s="415"/>
      <c r="BT1951" s="415"/>
      <c r="BU1951" s="415"/>
      <c r="BV1951" s="415"/>
      <c r="BW1951" s="415"/>
      <c r="BX1951" s="415"/>
      <c r="BY1951" s="415"/>
      <c r="BZ1951" s="415"/>
      <c r="CA1951" s="415"/>
      <c r="CB1951" s="415"/>
      <c r="CC1951" s="415"/>
      <c r="CD1951" s="415"/>
      <c r="CE1951" s="415"/>
      <c r="CF1951" s="415"/>
      <c r="CG1951" s="415"/>
      <c r="CH1951" s="415"/>
      <c r="CI1951" s="415"/>
      <c r="CJ1951" s="415"/>
      <c r="CK1951" s="415"/>
    </row>
    <row r="1952" spans="1:89" s="16" customFormat="1" ht="102.75" customHeight="1">
      <c r="A1952" s="232" t="s">
        <v>1687</v>
      </c>
      <c r="B1952" s="219" t="s">
        <v>23</v>
      </c>
      <c r="C1952" s="232" t="s">
        <v>628</v>
      </c>
      <c r="D1952" s="232" t="s">
        <v>627</v>
      </c>
      <c r="E1952" s="232" t="s">
        <v>627</v>
      </c>
      <c r="F1952" s="232" t="s">
        <v>622</v>
      </c>
      <c r="G1952" s="232" t="s">
        <v>24</v>
      </c>
      <c r="H1952" s="232">
        <v>90</v>
      </c>
      <c r="I1952" s="232">
        <v>470000000</v>
      </c>
      <c r="J1952" s="232" t="s">
        <v>108</v>
      </c>
      <c r="K1952" s="232" t="s">
        <v>625</v>
      </c>
      <c r="L1952" s="232" t="s">
        <v>113</v>
      </c>
      <c r="M1952" s="232"/>
      <c r="N1952" s="232" t="s">
        <v>626</v>
      </c>
      <c r="O1952" s="232" t="s">
        <v>28</v>
      </c>
      <c r="P1952" s="232"/>
      <c r="Q1952" s="232" t="s">
        <v>116</v>
      </c>
      <c r="R1952" s="233"/>
      <c r="S1952" s="234"/>
      <c r="T1952" s="235">
        <v>36000</v>
      </c>
      <c r="U1952" s="236">
        <f t="shared" si="69"/>
        <v>40320.000000000007</v>
      </c>
      <c r="V1952" s="237"/>
      <c r="W1952" s="232" t="s">
        <v>262</v>
      </c>
      <c r="X1952" s="291"/>
      <c r="Y1952" s="451"/>
      <c r="Z1952" s="455"/>
      <c r="AA1952" s="447"/>
      <c r="AB1952" s="448"/>
      <c r="AC1952" s="565"/>
      <c r="AD1952" s="565"/>
      <c r="AE1952" s="565"/>
      <c r="AF1952" s="565"/>
      <c r="AG1952" s="490"/>
      <c r="AH1952" s="447"/>
      <c r="AI1952" s="447"/>
      <c r="AJ1952" s="455"/>
      <c r="AK1952" s="447"/>
      <c r="AL1952" s="455"/>
      <c r="AM1952" s="412"/>
      <c r="AN1952" s="412"/>
      <c r="AO1952" s="412"/>
      <c r="AP1952" s="412"/>
      <c r="AQ1952" s="412"/>
      <c r="AR1952" s="412"/>
      <c r="AS1952" s="412"/>
      <c r="AT1952" s="412"/>
      <c r="AU1952" s="412"/>
      <c r="AV1952" s="412"/>
      <c r="AW1952" s="412"/>
      <c r="AX1952" s="412"/>
      <c r="AY1952" s="412"/>
      <c r="AZ1952" s="412"/>
      <c r="BA1952" s="412"/>
      <c r="BB1952" s="412"/>
      <c r="BC1952" s="412"/>
      <c r="BD1952" s="598"/>
      <c r="BE1952" s="598"/>
      <c r="BF1952" s="598"/>
      <c r="BG1952" s="598"/>
      <c r="BH1952" s="412"/>
      <c r="BI1952" s="412"/>
      <c r="BJ1952" s="412"/>
      <c r="BK1952" s="412"/>
      <c r="BL1952" s="412"/>
      <c r="BM1952" s="415"/>
      <c r="BN1952" s="415"/>
      <c r="BO1952" s="415"/>
      <c r="BP1952" s="415"/>
      <c r="BQ1952" s="415"/>
      <c r="BR1952" s="415"/>
      <c r="BS1952" s="415"/>
      <c r="BT1952" s="415"/>
      <c r="BU1952" s="415"/>
      <c r="BV1952" s="415"/>
      <c r="BW1952" s="415"/>
      <c r="BX1952" s="415"/>
      <c r="BY1952" s="415"/>
      <c r="BZ1952" s="415"/>
      <c r="CA1952" s="415"/>
      <c r="CB1952" s="415"/>
      <c r="CC1952" s="415"/>
      <c r="CD1952" s="415"/>
      <c r="CE1952" s="415"/>
      <c r="CF1952" s="415"/>
      <c r="CG1952" s="415"/>
      <c r="CH1952" s="415"/>
      <c r="CI1952" s="415"/>
      <c r="CJ1952" s="415"/>
      <c r="CK1952" s="415"/>
    </row>
    <row r="1953" spans="1:89" s="16" customFormat="1" ht="96" customHeight="1">
      <c r="A1953" s="232" t="s">
        <v>1688</v>
      </c>
      <c r="B1953" s="219" t="s">
        <v>23</v>
      </c>
      <c r="C1953" s="232" t="s">
        <v>628</v>
      </c>
      <c r="D1953" s="232" t="s">
        <v>627</v>
      </c>
      <c r="E1953" s="232" t="s">
        <v>627</v>
      </c>
      <c r="F1953" s="232" t="s">
        <v>623</v>
      </c>
      <c r="G1953" s="232" t="s">
        <v>24</v>
      </c>
      <c r="H1953" s="232">
        <v>90</v>
      </c>
      <c r="I1953" s="232">
        <v>470000000</v>
      </c>
      <c r="J1953" s="232" t="s">
        <v>108</v>
      </c>
      <c r="K1953" s="232" t="s">
        <v>625</v>
      </c>
      <c r="L1953" s="232" t="s">
        <v>113</v>
      </c>
      <c r="M1953" s="232"/>
      <c r="N1953" s="232" t="s">
        <v>626</v>
      </c>
      <c r="O1953" s="232" t="s">
        <v>28</v>
      </c>
      <c r="P1953" s="232"/>
      <c r="Q1953" s="232" t="s">
        <v>116</v>
      </c>
      <c r="R1953" s="233"/>
      <c r="S1953" s="234"/>
      <c r="T1953" s="235">
        <v>130900</v>
      </c>
      <c r="U1953" s="236">
        <f t="shared" si="69"/>
        <v>146608</v>
      </c>
      <c r="V1953" s="237"/>
      <c r="W1953" s="232" t="s">
        <v>262</v>
      </c>
      <c r="X1953" s="291"/>
      <c r="Y1953" s="451"/>
      <c r="Z1953" s="455"/>
      <c r="AA1953" s="447"/>
      <c r="AB1953" s="448"/>
      <c r="AC1953" s="565"/>
      <c r="AD1953" s="565"/>
      <c r="AE1953" s="565"/>
      <c r="AF1953" s="565"/>
      <c r="AG1953" s="490"/>
      <c r="AH1953" s="447"/>
      <c r="AI1953" s="447"/>
      <c r="AJ1953" s="455"/>
      <c r="AK1953" s="447"/>
      <c r="AL1953" s="455"/>
      <c r="AM1953" s="412"/>
      <c r="AN1953" s="412"/>
      <c r="AO1953" s="412"/>
      <c r="AP1953" s="412"/>
      <c r="AQ1953" s="412"/>
      <c r="AR1953" s="412"/>
      <c r="AS1953" s="412"/>
      <c r="AT1953" s="412"/>
      <c r="AU1953" s="412"/>
      <c r="AV1953" s="412"/>
      <c r="AW1953" s="412"/>
      <c r="AX1953" s="412"/>
      <c r="AY1953" s="412"/>
      <c r="AZ1953" s="412"/>
      <c r="BA1953" s="412"/>
      <c r="BB1953" s="412"/>
      <c r="BC1953" s="412"/>
      <c r="BD1953" s="598"/>
      <c r="BE1953" s="598"/>
      <c r="BF1953" s="598"/>
      <c r="BG1953" s="598"/>
      <c r="BH1953" s="412"/>
      <c r="BI1953" s="412"/>
      <c r="BJ1953" s="412"/>
      <c r="BK1953" s="412"/>
      <c r="BL1953" s="412"/>
      <c r="BM1953" s="415"/>
      <c r="BN1953" s="415"/>
      <c r="BO1953" s="415"/>
      <c r="BP1953" s="415"/>
      <c r="BQ1953" s="415"/>
      <c r="BR1953" s="415"/>
      <c r="BS1953" s="415"/>
      <c r="BT1953" s="415"/>
      <c r="BU1953" s="415"/>
      <c r="BV1953" s="415"/>
      <c r="BW1953" s="415"/>
      <c r="BX1953" s="415"/>
      <c r="BY1953" s="415"/>
      <c r="BZ1953" s="415"/>
      <c r="CA1953" s="415"/>
      <c r="CB1953" s="415"/>
      <c r="CC1953" s="415"/>
      <c r="CD1953" s="415"/>
      <c r="CE1953" s="415"/>
      <c r="CF1953" s="415"/>
      <c r="CG1953" s="415"/>
      <c r="CH1953" s="415"/>
      <c r="CI1953" s="415"/>
      <c r="CJ1953" s="415"/>
      <c r="CK1953" s="415"/>
    </row>
    <row r="1954" spans="1:89" s="16" customFormat="1" ht="89.25" customHeight="1">
      <c r="A1954" s="232" t="s">
        <v>1689</v>
      </c>
      <c r="B1954" s="219" t="s">
        <v>23</v>
      </c>
      <c r="C1954" s="232" t="s">
        <v>628</v>
      </c>
      <c r="D1954" s="232" t="s">
        <v>627</v>
      </c>
      <c r="E1954" s="232" t="s">
        <v>627</v>
      </c>
      <c r="F1954" s="232" t="s">
        <v>624</v>
      </c>
      <c r="G1954" s="232" t="s">
        <v>24</v>
      </c>
      <c r="H1954" s="232">
        <v>90</v>
      </c>
      <c r="I1954" s="232">
        <v>470000000</v>
      </c>
      <c r="J1954" s="232" t="s">
        <v>108</v>
      </c>
      <c r="K1954" s="232" t="s">
        <v>625</v>
      </c>
      <c r="L1954" s="232" t="s">
        <v>113</v>
      </c>
      <c r="M1954" s="232"/>
      <c r="N1954" s="232" t="s">
        <v>626</v>
      </c>
      <c r="O1954" s="232" t="s">
        <v>28</v>
      </c>
      <c r="P1954" s="232"/>
      <c r="Q1954" s="232" t="s">
        <v>116</v>
      </c>
      <c r="R1954" s="233"/>
      <c r="S1954" s="234"/>
      <c r="T1954" s="235">
        <v>4200</v>
      </c>
      <c r="U1954" s="236">
        <f t="shared" si="69"/>
        <v>4704</v>
      </c>
      <c r="V1954" s="237"/>
      <c r="W1954" s="232" t="s">
        <v>262</v>
      </c>
      <c r="X1954" s="291"/>
      <c r="Y1954" s="451"/>
      <c r="Z1954" s="455"/>
      <c r="AA1954" s="447"/>
      <c r="AB1954" s="448"/>
      <c r="AC1954" s="565"/>
      <c r="AD1954" s="565"/>
      <c r="AE1954" s="565"/>
      <c r="AF1954" s="565"/>
      <c r="AG1954" s="490"/>
      <c r="AH1954" s="447"/>
      <c r="AI1954" s="447"/>
      <c r="AJ1954" s="455"/>
      <c r="AK1954" s="447"/>
      <c r="AL1954" s="455"/>
      <c r="AM1954" s="412"/>
      <c r="AN1954" s="412"/>
      <c r="AO1954" s="412"/>
      <c r="AP1954" s="412"/>
      <c r="AQ1954" s="412"/>
      <c r="AR1954" s="412"/>
      <c r="AS1954" s="412"/>
      <c r="AT1954" s="412"/>
      <c r="AU1954" s="412"/>
      <c r="AV1954" s="412"/>
      <c r="AW1954" s="412"/>
      <c r="AX1954" s="412"/>
      <c r="AY1954" s="412"/>
      <c r="AZ1954" s="412"/>
      <c r="BA1954" s="412"/>
      <c r="BB1954" s="412"/>
      <c r="BC1954" s="412"/>
      <c r="BD1954" s="598"/>
      <c r="BE1954" s="598"/>
      <c r="BF1954" s="598"/>
      <c r="BG1954" s="598"/>
      <c r="BH1954" s="412"/>
      <c r="BI1954" s="412"/>
      <c r="BJ1954" s="412"/>
      <c r="BK1954" s="412"/>
      <c r="BL1954" s="412"/>
      <c r="BM1954" s="415"/>
      <c r="BN1954" s="415"/>
      <c r="BO1954" s="415"/>
      <c r="BP1954" s="415"/>
      <c r="BQ1954" s="415"/>
      <c r="BR1954" s="415"/>
      <c r="BS1954" s="415"/>
      <c r="BT1954" s="415"/>
      <c r="BU1954" s="415"/>
      <c r="BV1954" s="415"/>
      <c r="BW1954" s="415"/>
      <c r="BX1954" s="415"/>
      <c r="BY1954" s="415"/>
      <c r="BZ1954" s="415"/>
      <c r="CA1954" s="415"/>
      <c r="CB1954" s="415"/>
      <c r="CC1954" s="415"/>
      <c r="CD1954" s="415"/>
      <c r="CE1954" s="415"/>
      <c r="CF1954" s="415"/>
      <c r="CG1954" s="415"/>
      <c r="CH1954" s="415"/>
      <c r="CI1954" s="415"/>
      <c r="CJ1954" s="415"/>
      <c r="CK1954" s="415"/>
    </row>
    <row r="1955" spans="1:89" s="16" customFormat="1" ht="101.25" customHeight="1">
      <c r="A1955" s="232" t="s">
        <v>1690</v>
      </c>
      <c r="B1955" s="219" t="s">
        <v>23</v>
      </c>
      <c r="C1955" s="232" t="s">
        <v>328</v>
      </c>
      <c r="D1955" s="232" t="s">
        <v>329</v>
      </c>
      <c r="E1955" s="232" t="s">
        <v>330</v>
      </c>
      <c r="F1955" s="232" t="s">
        <v>573</v>
      </c>
      <c r="G1955" s="232" t="s">
        <v>35</v>
      </c>
      <c r="H1955" s="232">
        <v>100</v>
      </c>
      <c r="I1955" s="232">
        <v>470000000</v>
      </c>
      <c r="J1955" s="232" t="s">
        <v>108</v>
      </c>
      <c r="K1955" s="232" t="s">
        <v>617</v>
      </c>
      <c r="L1955" s="232" t="s">
        <v>572</v>
      </c>
      <c r="M1955" s="232"/>
      <c r="N1955" s="232" t="s">
        <v>618</v>
      </c>
      <c r="O1955" s="232" t="s">
        <v>28</v>
      </c>
      <c r="P1955" s="232"/>
      <c r="Q1955" s="232" t="s">
        <v>116</v>
      </c>
      <c r="R1955" s="233"/>
      <c r="S1955" s="234"/>
      <c r="T1955" s="235">
        <v>424765</v>
      </c>
      <c r="U1955" s="236">
        <f t="shared" si="69"/>
        <v>475736.80000000005</v>
      </c>
      <c r="V1955" s="237"/>
      <c r="W1955" s="232" t="s">
        <v>262</v>
      </c>
      <c r="X1955" s="291"/>
      <c r="Y1955" s="451"/>
      <c r="Z1955" s="455"/>
      <c r="AA1955" s="447"/>
      <c r="AB1955" s="448"/>
      <c r="AC1955" s="573"/>
      <c r="AD1955" s="595"/>
      <c r="AE1955" s="595"/>
      <c r="AF1955" s="595"/>
      <c r="AG1955" s="414"/>
      <c r="AH1955" s="413"/>
      <c r="AI1955" s="402"/>
      <c r="AJ1955" s="597"/>
      <c r="AK1955" s="402"/>
      <c r="AL1955" s="597"/>
      <c r="AM1955" s="413"/>
      <c r="AN1955" s="413"/>
      <c r="AO1955" s="413"/>
      <c r="AP1955" s="413"/>
      <c r="AQ1955" s="413"/>
      <c r="AR1955" s="415"/>
      <c r="AS1955" s="415"/>
      <c r="AT1955" s="415"/>
      <c r="AU1955" s="415"/>
      <c r="AV1955" s="415"/>
      <c r="AW1955" s="415"/>
      <c r="AX1955" s="415"/>
      <c r="AY1955" s="415"/>
      <c r="AZ1955" s="415"/>
      <c r="BA1955" s="415"/>
      <c r="BB1955" s="415"/>
      <c r="BC1955" s="415"/>
      <c r="BD1955" s="416"/>
      <c r="BE1955" s="416"/>
      <c r="BF1955" s="416"/>
      <c r="BG1955" s="416"/>
      <c r="BH1955" s="415"/>
      <c r="BI1955" s="415"/>
      <c r="BJ1955" s="415"/>
      <c r="BK1955" s="415"/>
      <c r="BL1955" s="415"/>
      <c r="BM1955" s="415"/>
      <c r="BN1955" s="415"/>
      <c r="BO1955" s="415"/>
      <c r="BP1955" s="415"/>
      <c r="BQ1955" s="415"/>
      <c r="BR1955" s="415"/>
      <c r="BS1955" s="415"/>
      <c r="BT1955" s="415"/>
      <c r="BU1955" s="415"/>
      <c r="BV1955" s="415"/>
      <c r="BW1955" s="415"/>
      <c r="BX1955" s="415"/>
      <c r="BY1955" s="415"/>
      <c r="BZ1955" s="415"/>
      <c r="CA1955" s="415"/>
      <c r="CB1955" s="415"/>
      <c r="CC1955" s="415"/>
      <c r="CD1955" s="415"/>
      <c r="CE1955" s="415"/>
      <c r="CF1955" s="415"/>
      <c r="CG1955" s="415"/>
      <c r="CH1955" s="415"/>
      <c r="CI1955" s="415"/>
      <c r="CJ1955" s="415"/>
      <c r="CK1955" s="415"/>
    </row>
    <row r="1956" spans="1:89" s="16" customFormat="1" ht="93" customHeight="1">
      <c r="A1956" s="232" t="s">
        <v>1691</v>
      </c>
      <c r="B1956" s="219" t="s">
        <v>23</v>
      </c>
      <c r="C1956" s="232" t="s">
        <v>576</v>
      </c>
      <c r="D1956" s="232" t="s">
        <v>574</v>
      </c>
      <c r="E1956" s="232" t="s">
        <v>575</v>
      </c>
      <c r="F1956" s="232" t="s">
        <v>577</v>
      </c>
      <c r="G1956" s="232" t="s">
        <v>35</v>
      </c>
      <c r="H1956" s="232">
        <v>100</v>
      </c>
      <c r="I1956" s="232">
        <v>470000000</v>
      </c>
      <c r="J1956" s="232" t="s">
        <v>108</v>
      </c>
      <c r="K1956" s="232" t="s">
        <v>617</v>
      </c>
      <c r="L1956" s="232" t="s">
        <v>572</v>
      </c>
      <c r="M1956" s="232"/>
      <c r="N1956" s="232" t="s">
        <v>618</v>
      </c>
      <c r="O1956" s="232" t="s">
        <v>28</v>
      </c>
      <c r="P1956" s="232"/>
      <c r="Q1956" s="232" t="s">
        <v>116</v>
      </c>
      <c r="R1956" s="233"/>
      <c r="S1956" s="234"/>
      <c r="T1956" s="235">
        <v>139428.99999999997</v>
      </c>
      <c r="U1956" s="236">
        <f t="shared" si="69"/>
        <v>156160.47999999998</v>
      </c>
      <c r="V1956" s="237"/>
      <c r="W1956" s="232" t="s">
        <v>262</v>
      </c>
      <c r="X1956" s="291"/>
      <c r="Y1956" s="451"/>
      <c r="Z1956" s="455"/>
      <c r="AA1956" s="447"/>
      <c r="AB1956" s="448"/>
      <c r="AC1956" s="573"/>
      <c r="AD1956" s="595"/>
      <c r="AE1956" s="595"/>
      <c r="AF1956" s="595"/>
      <c r="AG1956" s="414"/>
      <c r="AH1956" s="413"/>
      <c r="AI1956" s="402"/>
      <c r="AJ1956" s="597"/>
      <c r="AK1956" s="402"/>
      <c r="AL1956" s="597"/>
      <c r="AM1956" s="413"/>
      <c r="AN1956" s="413"/>
      <c r="AO1956" s="413"/>
      <c r="AP1956" s="413"/>
      <c r="AQ1956" s="413"/>
      <c r="AR1956" s="415"/>
      <c r="AS1956" s="415"/>
      <c r="AT1956" s="415"/>
      <c r="AU1956" s="415"/>
      <c r="AV1956" s="415"/>
      <c r="AW1956" s="415"/>
      <c r="AX1956" s="415"/>
      <c r="AY1956" s="415"/>
      <c r="AZ1956" s="415"/>
      <c r="BA1956" s="415"/>
      <c r="BB1956" s="415"/>
      <c r="BC1956" s="415"/>
      <c r="BD1956" s="416"/>
      <c r="BE1956" s="416"/>
      <c r="BF1956" s="416"/>
      <c r="BG1956" s="416"/>
      <c r="BH1956" s="415"/>
      <c r="BI1956" s="415"/>
      <c r="BJ1956" s="415"/>
      <c r="BK1956" s="415"/>
      <c r="BL1956" s="415"/>
      <c r="BM1956" s="415"/>
      <c r="BN1956" s="415"/>
      <c r="BO1956" s="415"/>
      <c r="BP1956" s="415"/>
      <c r="BQ1956" s="415"/>
      <c r="BR1956" s="415"/>
      <c r="BS1956" s="415"/>
      <c r="BT1956" s="415"/>
      <c r="BU1956" s="415"/>
      <c r="BV1956" s="415"/>
      <c r="BW1956" s="415"/>
      <c r="BX1956" s="415"/>
      <c r="BY1956" s="415"/>
      <c r="BZ1956" s="415"/>
      <c r="CA1956" s="415"/>
      <c r="CB1956" s="415"/>
      <c r="CC1956" s="415"/>
      <c r="CD1956" s="415"/>
      <c r="CE1956" s="415"/>
      <c r="CF1956" s="415"/>
      <c r="CG1956" s="415"/>
      <c r="CH1956" s="415"/>
      <c r="CI1956" s="415"/>
      <c r="CJ1956" s="415"/>
      <c r="CK1956" s="415"/>
    </row>
    <row r="1957" spans="1:89" s="16" customFormat="1" ht="87" customHeight="1">
      <c r="A1957" s="232" t="s">
        <v>1692</v>
      </c>
      <c r="B1957" s="219" t="s">
        <v>23</v>
      </c>
      <c r="C1957" s="232" t="s">
        <v>341</v>
      </c>
      <c r="D1957" s="232" t="s">
        <v>342</v>
      </c>
      <c r="E1957" s="232" t="s">
        <v>343</v>
      </c>
      <c r="F1957" s="232" t="s">
        <v>588</v>
      </c>
      <c r="G1957" s="232" t="s">
        <v>35</v>
      </c>
      <c r="H1957" s="232">
        <v>90</v>
      </c>
      <c r="I1957" s="232">
        <v>470000000</v>
      </c>
      <c r="J1957" s="232" t="s">
        <v>108</v>
      </c>
      <c r="K1957" s="232" t="s">
        <v>593</v>
      </c>
      <c r="L1957" s="232" t="s">
        <v>113</v>
      </c>
      <c r="M1957" s="232"/>
      <c r="N1957" s="232" t="s">
        <v>289</v>
      </c>
      <c r="O1957" s="232" t="s">
        <v>28</v>
      </c>
      <c r="P1957" s="232"/>
      <c r="Q1957" s="232" t="s">
        <v>116</v>
      </c>
      <c r="R1957" s="233"/>
      <c r="S1957" s="234"/>
      <c r="T1957" s="235">
        <v>48516.000000000007</v>
      </c>
      <c r="U1957" s="236">
        <f t="shared" si="69"/>
        <v>54337.920000000013</v>
      </c>
      <c r="V1957" s="237"/>
      <c r="W1957" s="232" t="s">
        <v>262</v>
      </c>
      <c r="X1957" s="291"/>
      <c r="Y1957" s="138"/>
      <c r="Z1957" s="412"/>
      <c r="AA1957" s="413"/>
      <c r="AB1957" s="306"/>
      <c r="AC1957" s="307"/>
      <c r="AD1957" s="307"/>
      <c r="AE1957" s="307"/>
      <c r="AF1957" s="307"/>
      <c r="AG1957" s="414"/>
      <c r="AH1957" s="413"/>
      <c r="AI1957" s="413"/>
      <c r="AJ1957" s="413"/>
      <c r="AK1957" s="413"/>
      <c r="AL1957" s="413"/>
      <c r="AM1957" s="413"/>
      <c r="AN1957" s="413"/>
      <c r="AO1957" s="413"/>
      <c r="AP1957" s="413"/>
      <c r="AQ1957" s="413"/>
      <c r="AR1957" s="415"/>
      <c r="AS1957" s="415"/>
      <c r="AT1957" s="415"/>
      <c r="AU1957" s="415"/>
      <c r="AV1957" s="415"/>
      <c r="AW1957" s="415"/>
      <c r="AX1957" s="415"/>
      <c r="AY1957" s="415"/>
      <c r="AZ1957" s="415"/>
      <c r="BA1957" s="415"/>
      <c r="BB1957" s="415"/>
      <c r="BC1957" s="415"/>
      <c r="BD1957" s="416"/>
      <c r="BE1957" s="416"/>
      <c r="BF1957" s="416"/>
      <c r="BG1957" s="416"/>
      <c r="BH1957" s="415"/>
      <c r="BI1957" s="415"/>
      <c r="BJ1957" s="415"/>
      <c r="BK1957" s="415"/>
      <c r="BL1957" s="415"/>
      <c r="BM1957" s="415"/>
      <c r="BN1957" s="415"/>
      <c r="BO1957" s="415"/>
      <c r="BP1957" s="415"/>
      <c r="BQ1957" s="415"/>
      <c r="BR1957" s="415"/>
      <c r="BS1957" s="415"/>
      <c r="BT1957" s="415"/>
      <c r="BU1957" s="415"/>
      <c r="BV1957" s="415"/>
      <c r="BW1957" s="415"/>
      <c r="BX1957" s="415"/>
      <c r="BY1957" s="415"/>
      <c r="BZ1957" s="415"/>
      <c r="CA1957" s="415"/>
      <c r="CB1957" s="415"/>
      <c r="CC1957" s="415"/>
      <c r="CD1957" s="415"/>
      <c r="CE1957" s="415"/>
      <c r="CF1957" s="415"/>
      <c r="CG1957" s="415"/>
      <c r="CH1957" s="415"/>
      <c r="CI1957" s="415"/>
      <c r="CJ1957" s="415"/>
      <c r="CK1957" s="415"/>
    </row>
    <row r="1958" spans="1:89" s="16" customFormat="1" ht="83.25" customHeight="1">
      <c r="A1958" s="232" t="s">
        <v>1693</v>
      </c>
      <c r="B1958" s="219" t="s">
        <v>23</v>
      </c>
      <c r="C1958" s="232" t="s">
        <v>341</v>
      </c>
      <c r="D1958" s="232" t="s">
        <v>342</v>
      </c>
      <c r="E1958" s="232" t="s">
        <v>343</v>
      </c>
      <c r="F1958" s="232" t="s">
        <v>588</v>
      </c>
      <c r="G1958" s="232" t="s">
        <v>35</v>
      </c>
      <c r="H1958" s="232">
        <v>90</v>
      </c>
      <c r="I1958" s="232">
        <v>470000000</v>
      </c>
      <c r="J1958" s="232" t="s">
        <v>108</v>
      </c>
      <c r="K1958" s="232" t="s">
        <v>586</v>
      </c>
      <c r="L1958" s="232" t="s">
        <v>587</v>
      </c>
      <c r="M1958" s="232"/>
      <c r="N1958" s="232" t="s">
        <v>586</v>
      </c>
      <c r="O1958" s="232" t="s">
        <v>28</v>
      </c>
      <c r="P1958" s="232"/>
      <c r="Q1958" s="232" t="s">
        <v>116</v>
      </c>
      <c r="R1958" s="233"/>
      <c r="S1958" s="234"/>
      <c r="T1958" s="235">
        <v>3654872.0000000005</v>
      </c>
      <c r="U1958" s="236">
        <f t="shared" si="69"/>
        <v>4093456.6400000011</v>
      </c>
      <c r="V1958" s="237"/>
      <c r="W1958" s="232" t="s">
        <v>262</v>
      </c>
      <c r="X1958" s="291"/>
      <c r="Y1958" s="137"/>
      <c r="Z1958" s="368"/>
      <c r="AA1958" s="447"/>
      <c r="AB1958" s="435"/>
      <c r="AC1958" s="449"/>
      <c r="AD1958" s="449"/>
      <c r="AE1958" s="449"/>
      <c r="AF1958" s="449"/>
      <c r="AG1958" s="434"/>
      <c r="AH1958" s="434"/>
      <c r="AI1958" s="434"/>
      <c r="AJ1958" s="368"/>
      <c r="AK1958" s="435"/>
      <c r="AL1958" s="368"/>
      <c r="AM1958" s="412"/>
      <c r="AN1958" s="412"/>
      <c r="AO1958" s="412"/>
      <c r="AP1958" s="565"/>
      <c r="AQ1958" s="412"/>
      <c r="AR1958" s="412"/>
      <c r="AS1958" s="412"/>
      <c r="AT1958" s="412"/>
      <c r="AU1958" s="412"/>
      <c r="AV1958" s="412"/>
      <c r="AW1958" s="412"/>
      <c r="AX1958" s="412"/>
      <c r="AY1958" s="412"/>
      <c r="AZ1958" s="412"/>
      <c r="BA1958" s="412"/>
      <c r="BB1958" s="412"/>
      <c r="BC1958" s="412"/>
      <c r="BD1958" s="598"/>
      <c r="BE1958" s="598"/>
      <c r="BF1958" s="598"/>
      <c r="BG1958" s="598"/>
      <c r="BH1958" s="412"/>
      <c r="BI1958" s="412"/>
      <c r="BJ1958" s="412"/>
      <c r="BK1958" s="412"/>
      <c r="BL1958" s="412"/>
      <c r="BM1958" s="415"/>
      <c r="BN1958" s="415"/>
      <c r="BO1958" s="415"/>
      <c r="BP1958" s="415"/>
      <c r="BQ1958" s="415"/>
      <c r="BR1958" s="415"/>
      <c r="BS1958" s="415"/>
      <c r="BT1958" s="415"/>
      <c r="BU1958" s="415"/>
      <c r="BV1958" s="415"/>
      <c r="BW1958" s="415"/>
      <c r="BX1958" s="415"/>
      <c r="BY1958" s="415"/>
      <c r="BZ1958" s="415"/>
      <c r="CA1958" s="415"/>
      <c r="CB1958" s="415"/>
      <c r="CC1958" s="415"/>
      <c r="CD1958" s="415"/>
      <c r="CE1958" s="415"/>
      <c r="CF1958" s="415"/>
      <c r="CG1958" s="415"/>
      <c r="CH1958" s="415"/>
      <c r="CI1958" s="415"/>
      <c r="CJ1958" s="415"/>
      <c r="CK1958" s="415"/>
    </row>
    <row r="1959" spans="1:89" s="16" customFormat="1" ht="104.25" customHeight="1">
      <c r="A1959" s="232" t="s">
        <v>1694</v>
      </c>
      <c r="B1959" s="219" t="s">
        <v>23</v>
      </c>
      <c r="C1959" s="232" t="s">
        <v>341</v>
      </c>
      <c r="D1959" s="232" t="s">
        <v>342</v>
      </c>
      <c r="E1959" s="232" t="s">
        <v>343</v>
      </c>
      <c r="F1959" s="232" t="s">
        <v>589</v>
      </c>
      <c r="G1959" s="232" t="s">
        <v>35</v>
      </c>
      <c r="H1959" s="232">
        <v>90</v>
      </c>
      <c r="I1959" s="232">
        <v>470000000</v>
      </c>
      <c r="J1959" s="232" t="s">
        <v>108</v>
      </c>
      <c r="K1959" s="232" t="s">
        <v>592</v>
      </c>
      <c r="L1959" s="232" t="s">
        <v>113</v>
      </c>
      <c r="M1959" s="232"/>
      <c r="N1959" s="232" t="s">
        <v>594</v>
      </c>
      <c r="O1959" s="232" t="s">
        <v>28</v>
      </c>
      <c r="P1959" s="232"/>
      <c r="Q1959" s="232" t="s">
        <v>116</v>
      </c>
      <c r="R1959" s="233"/>
      <c r="S1959" s="234"/>
      <c r="T1959" s="235">
        <v>360000</v>
      </c>
      <c r="U1959" s="236">
        <f t="shared" si="69"/>
        <v>403200.00000000006</v>
      </c>
      <c r="V1959" s="237"/>
      <c r="W1959" s="232" t="s">
        <v>262</v>
      </c>
      <c r="X1959" s="291"/>
      <c r="Y1959" s="137"/>
      <c r="Z1959" s="368"/>
      <c r="AA1959" s="447"/>
      <c r="AB1959" s="435"/>
      <c r="AC1959" s="449"/>
      <c r="AD1959" s="449"/>
      <c r="AE1959" s="449"/>
      <c r="AF1959" s="449"/>
      <c r="AG1959" s="434"/>
      <c r="AH1959" s="434"/>
      <c r="AI1959" s="434"/>
      <c r="AJ1959" s="368"/>
      <c r="AK1959" s="435"/>
      <c r="AL1959" s="368"/>
      <c r="AM1959" s="412"/>
      <c r="AN1959" s="412"/>
      <c r="AO1959" s="412"/>
      <c r="AP1959" s="565"/>
      <c r="AQ1959" s="412"/>
      <c r="AR1959" s="412"/>
      <c r="AS1959" s="412"/>
      <c r="AT1959" s="412"/>
      <c r="AU1959" s="412"/>
      <c r="AV1959" s="412"/>
      <c r="AW1959" s="412"/>
      <c r="AX1959" s="412"/>
      <c r="AY1959" s="412"/>
      <c r="AZ1959" s="412"/>
      <c r="BA1959" s="412"/>
      <c r="BB1959" s="412"/>
      <c r="BC1959" s="412"/>
      <c r="BD1959" s="598"/>
      <c r="BE1959" s="598"/>
      <c r="BF1959" s="598"/>
      <c r="BG1959" s="598"/>
      <c r="BH1959" s="412"/>
      <c r="BI1959" s="412"/>
      <c r="BJ1959" s="412"/>
      <c r="BK1959" s="412"/>
      <c r="BL1959" s="412"/>
      <c r="BM1959" s="415"/>
      <c r="BN1959" s="415"/>
      <c r="BO1959" s="415"/>
      <c r="BP1959" s="415"/>
      <c r="BQ1959" s="415"/>
      <c r="BR1959" s="415"/>
      <c r="BS1959" s="415"/>
      <c r="BT1959" s="415"/>
      <c r="BU1959" s="415"/>
      <c r="BV1959" s="415"/>
      <c r="BW1959" s="415"/>
      <c r="BX1959" s="415"/>
      <c r="BY1959" s="415"/>
      <c r="BZ1959" s="415"/>
      <c r="CA1959" s="415"/>
      <c r="CB1959" s="415"/>
      <c r="CC1959" s="415"/>
      <c r="CD1959" s="415"/>
      <c r="CE1959" s="415"/>
      <c r="CF1959" s="415"/>
      <c r="CG1959" s="415"/>
      <c r="CH1959" s="415"/>
      <c r="CI1959" s="415"/>
      <c r="CJ1959" s="415"/>
      <c r="CK1959" s="415"/>
    </row>
    <row r="1960" spans="1:89" s="16" customFormat="1" ht="63" customHeight="1">
      <c r="A1960" s="232" t="s">
        <v>1695</v>
      </c>
      <c r="B1960" s="219" t="s">
        <v>23</v>
      </c>
      <c r="C1960" s="232" t="s">
        <v>341</v>
      </c>
      <c r="D1960" s="232" t="s">
        <v>342</v>
      </c>
      <c r="E1960" s="232" t="s">
        <v>343</v>
      </c>
      <c r="F1960" s="232" t="s">
        <v>590</v>
      </c>
      <c r="G1960" s="232" t="s">
        <v>35</v>
      </c>
      <c r="H1960" s="232">
        <v>90</v>
      </c>
      <c r="I1960" s="232">
        <v>470000000</v>
      </c>
      <c r="J1960" s="232" t="s">
        <v>108</v>
      </c>
      <c r="K1960" s="232" t="s">
        <v>593</v>
      </c>
      <c r="L1960" s="232" t="s">
        <v>113</v>
      </c>
      <c r="M1960" s="232"/>
      <c r="N1960" s="232" t="s">
        <v>289</v>
      </c>
      <c r="O1960" s="232" t="s">
        <v>28</v>
      </c>
      <c r="P1960" s="232"/>
      <c r="Q1960" s="232" t="s">
        <v>116</v>
      </c>
      <c r="R1960" s="233"/>
      <c r="S1960" s="234"/>
      <c r="T1960" s="235">
        <v>144000</v>
      </c>
      <c r="U1960" s="236">
        <f t="shared" si="69"/>
        <v>161280.00000000003</v>
      </c>
      <c r="V1960" s="237"/>
      <c r="W1960" s="232" t="s">
        <v>262</v>
      </c>
      <c r="X1960" s="291"/>
      <c r="Y1960" s="137"/>
      <c r="Z1960" s="368"/>
      <c r="AA1960" s="447"/>
      <c r="AB1960" s="435"/>
      <c r="AC1960" s="449"/>
      <c r="AD1960" s="449"/>
      <c r="AE1960" s="449"/>
      <c r="AF1960" s="449"/>
      <c r="AG1960" s="434"/>
      <c r="AH1960" s="434"/>
      <c r="AI1960" s="434"/>
      <c r="AJ1960" s="368"/>
      <c r="AK1960" s="435"/>
      <c r="AL1960" s="368"/>
      <c r="AM1960" s="412"/>
      <c r="AN1960" s="412"/>
      <c r="AO1960" s="412"/>
      <c r="AP1960" s="565"/>
      <c r="AQ1960" s="412"/>
      <c r="AR1960" s="412"/>
      <c r="AS1960" s="412"/>
      <c r="AT1960" s="412"/>
      <c r="AU1960" s="412"/>
      <c r="AV1960" s="412"/>
      <c r="AW1960" s="412"/>
      <c r="AX1960" s="412"/>
      <c r="AY1960" s="412"/>
      <c r="AZ1960" s="412"/>
      <c r="BA1960" s="412"/>
      <c r="BB1960" s="412"/>
      <c r="BC1960" s="412"/>
      <c r="BD1960" s="598"/>
      <c r="BE1960" s="598"/>
      <c r="BF1960" s="598"/>
      <c r="BG1960" s="598"/>
      <c r="BH1960" s="412"/>
      <c r="BI1960" s="412"/>
      <c r="BJ1960" s="412"/>
      <c r="BK1960" s="412"/>
      <c r="BL1960" s="412"/>
      <c r="BM1960" s="415"/>
      <c r="BN1960" s="415"/>
      <c r="BO1960" s="415"/>
      <c r="BP1960" s="415"/>
      <c r="BQ1960" s="415"/>
      <c r="BR1960" s="415"/>
      <c r="BS1960" s="415"/>
      <c r="BT1960" s="415"/>
      <c r="BU1960" s="415"/>
      <c r="BV1960" s="415"/>
      <c r="BW1960" s="415"/>
      <c r="BX1960" s="415"/>
      <c r="BY1960" s="415"/>
      <c r="BZ1960" s="415"/>
      <c r="CA1960" s="415"/>
      <c r="CB1960" s="415"/>
      <c r="CC1960" s="415"/>
      <c r="CD1960" s="415"/>
      <c r="CE1960" s="415"/>
      <c r="CF1960" s="415"/>
      <c r="CG1960" s="415"/>
      <c r="CH1960" s="415"/>
      <c r="CI1960" s="415"/>
      <c r="CJ1960" s="415"/>
      <c r="CK1960" s="415"/>
    </row>
    <row r="1961" spans="1:89" s="16" customFormat="1" ht="84" customHeight="1">
      <c r="A1961" s="232" t="s">
        <v>130</v>
      </c>
      <c r="B1961" s="219" t="s">
        <v>23</v>
      </c>
      <c r="C1961" s="232" t="s">
        <v>341</v>
      </c>
      <c r="D1961" s="232" t="s">
        <v>342</v>
      </c>
      <c r="E1961" s="232" t="s">
        <v>343</v>
      </c>
      <c r="F1961" s="232" t="s">
        <v>595</v>
      </c>
      <c r="G1961" s="232" t="s">
        <v>35</v>
      </c>
      <c r="H1961" s="232">
        <v>90</v>
      </c>
      <c r="I1961" s="232">
        <v>470000000</v>
      </c>
      <c r="J1961" s="232" t="s">
        <v>108</v>
      </c>
      <c r="K1961" s="232" t="s">
        <v>593</v>
      </c>
      <c r="L1961" s="232" t="s">
        <v>113</v>
      </c>
      <c r="M1961" s="232"/>
      <c r="N1961" s="232" t="s">
        <v>289</v>
      </c>
      <c r="O1961" s="232" t="s">
        <v>28</v>
      </c>
      <c r="P1961" s="232"/>
      <c r="Q1961" s="232" t="s">
        <v>116</v>
      </c>
      <c r="R1961" s="233"/>
      <c r="S1961" s="234"/>
      <c r="T1961" s="235">
        <v>300000</v>
      </c>
      <c r="U1961" s="236">
        <f t="shared" si="69"/>
        <v>336000.00000000006</v>
      </c>
      <c r="V1961" s="237"/>
      <c r="W1961" s="232" t="s">
        <v>262</v>
      </c>
      <c r="X1961" s="291"/>
      <c r="Y1961" s="137"/>
      <c r="Z1961" s="368"/>
      <c r="AA1961" s="447"/>
      <c r="AB1961" s="435"/>
      <c r="AC1961" s="449"/>
      <c r="AD1961" s="449"/>
      <c r="AE1961" s="449"/>
      <c r="AF1961" s="449"/>
      <c r="AG1961" s="434"/>
      <c r="AH1961" s="434"/>
      <c r="AI1961" s="434"/>
      <c r="AJ1961" s="368"/>
      <c r="AK1961" s="435"/>
      <c r="AL1961" s="368"/>
      <c r="AM1961" s="412"/>
      <c r="AN1961" s="412"/>
      <c r="AO1961" s="412"/>
      <c r="AP1961" s="565"/>
      <c r="AQ1961" s="412"/>
      <c r="AR1961" s="412"/>
      <c r="AS1961" s="412"/>
      <c r="AT1961" s="412"/>
      <c r="AU1961" s="412"/>
      <c r="AV1961" s="412"/>
      <c r="AW1961" s="412"/>
      <c r="AX1961" s="412"/>
      <c r="AY1961" s="412"/>
      <c r="AZ1961" s="412"/>
      <c r="BA1961" s="412"/>
      <c r="BB1961" s="412"/>
      <c r="BC1961" s="412"/>
      <c r="BD1961" s="598"/>
      <c r="BE1961" s="598"/>
      <c r="BF1961" s="598"/>
      <c r="BG1961" s="598"/>
      <c r="BH1961" s="412"/>
      <c r="BI1961" s="412"/>
      <c r="BJ1961" s="412"/>
      <c r="BK1961" s="412"/>
      <c r="BL1961" s="412"/>
      <c r="BM1961" s="415"/>
      <c r="BN1961" s="415"/>
      <c r="BO1961" s="415"/>
      <c r="BP1961" s="415"/>
      <c r="BQ1961" s="415"/>
      <c r="BR1961" s="415"/>
      <c r="BS1961" s="415"/>
      <c r="BT1961" s="415"/>
      <c r="BU1961" s="415"/>
      <c r="BV1961" s="415"/>
      <c r="BW1961" s="415"/>
      <c r="BX1961" s="415"/>
      <c r="BY1961" s="415"/>
      <c r="BZ1961" s="415"/>
      <c r="CA1961" s="415"/>
      <c r="CB1961" s="415"/>
      <c r="CC1961" s="415"/>
      <c r="CD1961" s="415"/>
      <c r="CE1961" s="415"/>
      <c r="CF1961" s="415"/>
      <c r="CG1961" s="415"/>
      <c r="CH1961" s="415"/>
      <c r="CI1961" s="415"/>
      <c r="CJ1961" s="415"/>
      <c r="CK1961" s="415"/>
    </row>
    <row r="1962" spans="1:89" s="16" customFormat="1" ht="61.5" customHeight="1">
      <c r="A1962" s="63" t="s">
        <v>1696</v>
      </c>
      <c r="B1962" s="372" t="s">
        <v>23</v>
      </c>
      <c r="C1962" s="63" t="s">
        <v>341</v>
      </c>
      <c r="D1962" s="63" t="s">
        <v>342</v>
      </c>
      <c r="E1962" s="63" t="s">
        <v>343</v>
      </c>
      <c r="F1962" s="63" t="s">
        <v>596</v>
      </c>
      <c r="G1962" s="63" t="s">
        <v>35</v>
      </c>
      <c r="H1962" s="63">
        <v>90</v>
      </c>
      <c r="I1962" s="63">
        <v>470000000</v>
      </c>
      <c r="J1962" s="63" t="s">
        <v>108</v>
      </c>
      <c r="K1962" s="63" t="s">
        <v>593</v>
      </c>
      <c r="L1962" s="63" t="s">
        <v>113</v>
      </c>
      <c r="M1962" s="63"/>
      <c r="N1962" s="63" t="s">
        <v>289</v>
      </c>
      <c r="O1962" s="63" t="s">
        <v>28</v>
      </c>
      <c r="P1962" s="63"/>
      <c r="Q1962" s="63" t="s">
        <v>116</v>
      </c>
      <c r="R1962" s="193"/>
      <c r="S1962" s="194"/>
      <c r="T1962" s="61">
        <v>0</v>
      </c>
      <c r="U1962" s="195">
        <f t="shared" si="69"/>
        <v>0</v>
      </c>
      <c r="V1962" s="602"/>
      <c r="W1962" s="189" t="s">
        <v>262</v>
      </c>
      <c r="X1962" s="603"/>
      <c r="Y1962" s="138"/>
      <c r="Z1962" s="412"/>
      <c r="AA1962" s="413"/>
      <c r="AB1962" s="306"/>
      <c r="AC1962" s="307"/>
      <c r="AD1962" s="307"/>
      <c r="AE1962" s="307"/>
      <c r="AF1962" s="307"/>
      <c r="AG1962" s="414"/>
      <c r="AH1962" s="413"/>
      <c r="AI1962" s="413"/>
      <c r="AJ1962" s="413"/>
      <c r="AK1962" s="413"/>
      <c r="AL1962" s="413"/>
      <c r="AM1962" s="413"/>
      <c r="AN1962" s="413"/>
      <c r="AO1962" s="413"/>
      <c r="AP1962" s="413"/>
      <c r="AQ1962" s="413"/>
      <c r="AR1962" s="415"/>
      <c r="AS1962" s="415"/>
      <c r="AT1962" s="415"/>
      <c r="AU1962" s="415"/>
      <c r="AV1962" s="415"/>
      <c r="AW1962" s="415"/>
      <c r="AX1962" s="415"/>
      <c r="AY1962" s="415"/>
      <c r="AZ1962" s="415"/>
      <c r="BA1962" s="415"/>
      <c r="BB1962" s="415"/>
      <c r="BC1962" s="415"/>
      <c r="BD1962" s="416"/>
      <c r="BE1962" s="416"/>
      <c r="BF1962" s="416"/>
      <c r="BG1962" s="416"/>
      <c r="BH1962" s="415"/>
      <c r="BI1962" s="415"/>
      <c r="BJ1962" s="415"/>
      <c r="BK1962" s="415"/>
      <c r="BL1962" s="415"/>
      <c r="BM1962" s="415"/>
      <c r="BN1962" s="415"/>
      <c r="BO1962" s="415"/>
      <c r="BP1962" s="415"/>
      <c r="BQ1962" s="415"/>
      <c r="BR1962" s="415"/>
      <c r="BS1962" s="415"/>
      <c r="BT1962" s="415"/>
      <c r="BU1962" s="415"/>
      <c r="BV1962" s="415"/>
      <c r="BW1962" s="415"/>
      <c r="BX1962" s="415"/>
      <c r="BY1962" s="415"/>
      <c r="BZ1962" s="415"/>
      <c r="CA1962" s="415"/>
      <c r="CB1962" s="415"/>
      <c r="CC1962" s="415"/>
      <c r="CD1962" s="415"/>
      <c r="CE1962" s="415"/>
      <c r="CF1962" s="415"/>
      <c r="CG1962" s="415"/>
      <c r="CH1962" s="415"/>
      <c r="CI1962" s="415"/>
      <c r="CJ1962" s="415"/>
      <c r="CK1962" s="415"/>
    </row>
    <row r="1963" spans="1:89" s="16" customFormat="1" ht="61.5" customHeight="1">
      <c r="A1963" s="63" t="s">
        <v>4386</v>
      </c>
      <c r="B1963" s="372" t="s">
        <v>23</v>
      </c>
      <c r="C1963" s="63" t="s">
        <v>341</v>
      </c>
      <c r="D1963" s="63" t="s">
        <v>342</v>
      </c>
      <c r="E1963" s="63" t="s">
        <v>343</v>
      </c>
      <c r="F1963" s="63" t="s">
        <v>596</v>
      </c>
      <c r="G1963" s="63" t="s">
        <v>35</v>
      </c>
      <c r="H1963" s="63">
        <v>90</v>
      </c>
      <c r="I1963" s="63">
        <v>470000000</v>
      </c>
      <c r="J1963" s="63" t="s">
        <v>108</v>
      </c>
      <c r="K1963" s="63" t="s">
        <v>3084</v>
      </c>
      <c r="L1963" s="63" t="s">
        <v>4387</v>
      </c>
      <c r="M1963" s="63"/>
      <c r="N1963" s="63" t="s">
        <v>3084</v>
      </c>
      <c r="O1963" s="63" t="s">
        <v>28</v>
      </c>
      <c r="P1963" s="63"/>
      <c r="Q1963" s="63" t="s">
        <v>116</v>
      </c>
      <c r="R1963" s="193"/>
      <c r="S1963" s="194"/>
      <c r="T1963" s="61">
        <v>160000</v>
      </c>
      <c r="U1963" s="195">
        <f t="shared" si="69"/>
        <v>179200.00000000003</v>
      </c>
      <c r="V1963" s="602"/>
      <c r="W1963" s="189" t="s">
        <v>262</v>
      </c>
      <c r="X1963" s="189" t="s">
        <v>4388</v>
      </c>
      <c r="Y1963" s="451"/>
      <c r="Z1963" s="455"/>
      <c r="AA1963" s="402"/>
      <c r="AB1963" s="594"/>
      <c r="AC1963" s="595"/>
      <c r="AD1963" s="595"/>
      <c r="AE1963" s="595"/>
      <c r="AF1963" s="595"/>
      <c r="AG1963" s="596"/>
      <c r="AH1963" s="402"/>
      <c r="AI1963" s="402"/>
      <c r="AJ1963" s="597"/>
      <c r="AK1963" s="402"/>
      <c r="AL1963" s="597"/>
      <c r="AM1963" s="413"/>
      <c r="AN1963" s="413"/>
      <c r="AO1963" s="413"/>
      <c r="AP1963" s="413"/>
      <c r="AQ1963" s="413"/>
      <c r="AR1963" s="415"/>
      <c r="AS1963" s="415"/>
      <c r="AT1963" s="415"/>
      <c r="AU1963" s="415"/>
      <c r="AV1963" s="415"/>
      <c r="AW1963" s="415"/>
      <c r="AX1963" s="415"/>
      <c r="AY1963" s="415"/>
      <c r="AZ1963" s="415"/>
      <c r="BA1963" s="415"/>
      <c r="BB1963" s="415"/>
      <c r="BC1963" s="415"/>
      <c r="BD1963" s="416"/>
      <c r="BE1963" s="416"/>
      <c r="BF1963" s="416"/>
      <c r="BG1963" s="416"/>
      <c r="BH1963" s="415"/>
      <c r="BI1963" s="415"/>
      <c r="BJ1963" s="415"/>
      <c r="BK1963" s="415"/>
      <c r="BL1963" s="415"/>
      <c r="BM1963" s="415"/>
      <c r="BN1963" s="415"/>
      <c r="BO1963" s="415"/>
      <c r="BP1963" s="415"/>
      <c r="BQ1963" s="415"/>
      <c r="BR1963" s="415"/>
      <c r="BS1963" s="415"/>
      <c r="BT1963" s="415"/>
      <c r="BU1963" s="415"/>
      <c r="BV1963" s="415"/>
      <c r="BW1963" s="415"/>
      <c r="BX1963" s="415"/>
      <c r="BY1963" s="415"/>
      <c r="BZ1963" s="415"/>
      <c r="CA1963" s="415"/>
      <c r="CB1963" s="415"/>
      <c r="CC1963" s="415"/>
      <c r="CD1963" s="415"/>
      <c r="CE1963" s="415"/>
      <c r="CF1963" s="415"/>
      <c r="CG1963" s="415"/>
      <c r="CH1963" s="415"/>
      <c r="CI1963" s="415"/>
      <c r="CJ1963" s="415"/>
      <c r="CK1963" s="415"/>
    </row>
    <row r="1964" spans="1:89" s="16" customFormat="1" ht="84.75" customHeight="1">
      <c r="A1964" s="63" t="s">
        <v>1697</v>
      </c>
      <c r="B1964" s="372" t="s">
        <v>23</v>
      </c>
      <c r="C1964" s="63" t="s">
        <v>541</v>
      </c>
      <c r="D1964" s="63" t="s">
        <v>540</v>
      </c>
      <c r="E1964" s="63" t="s">
        <v>540</v>
      </c>
      <c r="F1964" s="63" t="s">
        <v>1290</v>
      </c>
      <c r="G1964" s="63" t="s">
        <v>35</v>
      </c>
      <c r="H1964" s="63">
        <v>100</v>
      </c>
      <c r="I1964" s="63">
        <v>470000000</v>
      </c>
      <c r="J1964" s="63" t="s">
        <v>108</v>
      </c>
      <c r="K1964" s="63" t="s">
        <v>3086</v>
      </c>
      <c r="L1964" s="63" t="s">
        <v>113</v>
      </c>
      <c r="M1964" s="63"/>
      <c r="N1964" s="63" t="s">
        <v>3087</v>
      </c>
      <c r="O1964" s="63" t="s">
        <v>28</v>
      </c>
      <c r="P1964" s="63"/>
      <c r="Q1964" s="63" t="s">
        <v>116</v>
      </c>
      <c r="R1964" s="193"/>
      <c r="S1964" s="194"/>
      <c r="T1964" s="61">
        <v>269150</v>
      </c>
      <c r="U1964" s="195">
        <f t="shared" si="69"/>
        <v>301448</v>
      </c>
      <c r="V1964" s="196"/>
      <c r="W1964" s="63" t="s">
        <v>262</v>
      </c>
      <c r="X1964" s="115"/>
      <c r="Y1964" s="451"/>
      <c r="Z1964" s="455"/>
      <c r="AA1964" s="447"/>
      <c r="AB1964" s="448"/>
      <c r="AC1964" s="565"/>
      <c r="AD1964" s="565"/>
      <c r="AE1964" s="565"/>
      <c r="AF1964" s="565"/>
      <c r="AG1964" s="490"/>
      <c r="AH1964" s="447"/>
      <c r="AI1964" s="447"/>
      <c r="AJ1964" s="455"/>
      <c r="AK1964" s="447"/>
      <c r="AL1964" s="455"/>
      <c r="AM1964" s="447"/>
      <c r="AN1964" s="412"/>
      <c r="AO1964" s="412"/>
      <c r="AP1964" s="412"/>
      <c r="AQ1964" s="412"/>
      <c r="AR1964" s="412"/>
      <c r="AS1964" s="412"/>
      <c r="AT1964" s="412"/>
      <c r="AU1964" s="412"/>
      <c r="AV1964" s="412"/>
      <c r="AW1964" s="412"/>
      <c r="AX1964" s="412"/>
      <c r="AY1964" s="412"/>
      <c r="AZ1964" s="412"/>
      <c r="BA1964" s="412"/>
      <c r="BB1964" s="412"/>
      <c r="BC1964" s="412"/>
      <c r="BD1964" s="598"/>
      <c r="BE1964" s="598"/>
      <c r="BF1964" s="598"/>
      <c r="BG1964" s="598"/>
      <c r="BH1964" s="412"/>
      <c r="BI1964" s="412"/>
      <c r="BJ1964" s="412"/>
      <c r="BK1964" s="412"/>
      <c r="BL1964" s="412"/>
      <c r="BM1964" s="415"/>
      <c r="BN1964" s="415"/>
      <c r="BO1964" s="415"/>
      <c r="BP1964" s="415"/>
      <c r="BQ1964" s="415"/>
      <c r="BR1964" s="415"/>
      <c r="BS1964" s="415"/>
      <c r="BT1964" s="415"/>
      <c r="BU1964" s="415"/>
      <c r="BV1964" s="415"/>
      <c r="BW1964" s="415"/>
      <c r="BX1964" s="415"/>
      <c r="BY1964" s="415"/>
      <c r="BZ1964" s="415"/>
      <c r="CA1964" s="415"/>
      <c r="CB1964" s="415"/>
      <c r="CC1964" s="415"/>
      <c r="CD1964" s="415"/>
      <c r="CE1964" s="415"/>
      <c r="CF1964" s="415"/>
      <c r="CG1964" s="415"/>
      <c r="CH1964" s="415"/>
      <c r="CI1964" s="415"/>
      <c r="CJ1964" s="415"/>
      <c r="CK1964" s="415"/>
    </row>
    <row r="1965" spans="1:89" s="16" customFormat="1" ht="131.25" customHeight="1">
      <c r="A1965" s="63" t="s">
        <v>1698</v>
      </c>
      <c r="B1965" s="372" t="s">
        <v>23</v>
      </c>
      <c r="C1965" s="63" t="s">
        <v>341</v>
      </c>
      <c r="D1965" s="63" t="s">
        <v>342</v>
      </c>
      <c r="E1965" s="63" t="s">
        <v>343</v>
      </c>
      <c r="F1965" s="63" t="s">
        <v>597</v>
      </c>
      <c r="G1965" s="63" t="s">
        <v>35</v>
      </c>
      <c r="H1965" s="63">
        <v>90</v>
      </c>
      <c r="I1965" s="63">
        <v>470000000</v>
      </c>
      <c r="J1965" s="63" t="s">
        <v>108</v>
      </c>
      <c r="K1965" s="63" t="s">
        <v>593</v>
      </c>
      <c r="L1965" s="63" t="s">
        <v>113</v>
      </c>
      <c r="M1965" s="63"/>
      <c r="N1965" s="63" t="s">
        <v>594</v>
      </c>
      <c r="O1965" s="63" t="s">
        <v>28</v>
      </c>
      <c r="P1965" s="63"/>
      <c r="Q1965" s="63" t="s">
        <v>116</v>
      </c>
      <c r="R1965" s="193"/>
      <c r="S1965" s="194"/>
      <c r="T1965" s="61">
        <v>86000</v>
      </c>
      <c r="U1965" s="195">
        <f t="shared" si="69"/>
        <v>96320.000000000015</v>
      </c>
      <c r="V1965" s="196"/>
      <c r="W1965" s="63" t="s">
        <v>262</v>
      </c>
      <c r="X1965" s="115"/>
      <c r="Y1965" s="137"/>
      <c r="Z1965" s="368"/>
      <c r="AA1965" s="447"/>
      <c r="AB1965" s="435"/>
      <c r="AC1965" s="449"/>
      <c r="AD1965" s="449"/>
      <c r="AE1965" s="449"/>
      <c r="AF1965" s="449"/>
      <c r="AG1965" s="434"/>
      <c r="AH1965" s="434"/>
      <c r="AI1965" s="434"/>
      <c r="AJ1965" s="368"/>
      <c r="AK1965" s="435"/>
      <c r="AL1965" s="368"/>
      <c r="AM1965" s="412"/>
      <c r="AN1965" s="412"/>
      <c r="AO1965" s="412"/>
      <c r="AP1965" s="412"/>
      <c r="AQ1965" s="412"/>
      <c r="AR1965" s="412"/>
      <c r="AS1965" s="412"/>
      <c r="AT1965" s="412"/>
      <c r="AU1965" s="412"/>
      <c r="AV1965" s="412"/>
      <c r="AW1965" s="412"/>
      <c r="AX1965" s="412"/>
      <c r="AY1965" s="412"/>
      <c r="AZ1965" s="412"/>
      <c r="BA1965" s="412"/>
      <c r="BB1965" s="412"/>
      <c r="BC1965" s="412"/>
      <c r="BD1965" s="598"/>
      <c r="BE1965" s="598"/>
      <c r="BF1965" s="598"/>
      <c r="BG1965" s="598"/>
      <c r="BH1965" s="412"/>
      <c r="BI1965" s="412"/>
      <c r="BJ1965" s="412"/>
      <c r="BK1965" s="412"/>
      <c r="BL1965" s="412"/>
      <c r="BM1965" s="415"/>
      <c r="BN1965" s="415"/>
      <c r="BO1965" s="415"/>
      <c r="BP1965" s="415"/>
      <c r="BQ1965" s="415"/>
      <c r="BR1965" s="415"/>
      <c r="BS1965" s="415"/>
      <c r="BT1965" s="415"/>
      <c r="BU1965" s="415"/>
      <c r="BV1965" s="415"/>
      <c r="BW1965" s="415"/>
      <c r="BX1965" s="415"/>
      <c r="BY1965" s="415"/>
      <c r="BZ1965" s="415"/>
      <c r="CA1965" s="415"/>
      <c r="CB1965" s="415"/>
      <c r="CC1965" s="415"/>
      <c r="CD1965" s="415"/>
      <c r="CE1965" s="415"/>
      <c r="CF1965" s="415"/>
      <c r="CG1965" s="415"/>
      <c r="CH1965" s="415"/>
      <c r="CI1965" s="415"/>
      <c r="CJ1965" s="415"/>
      <c r="CK1965" s="415"/>
    </row>
    <row r="1966" spans="1:89" s="16" customFormat="1" ht="55.15" customHeight="1">
      <c r="A1966" s="63" t="s">
        <v>1699</v>
      </c>
      <c r="B1966" s="372" t="s">
        <v>23</v>
      </c>
      <c r="C1966" s="63" t="s">
        <v>341</v>
      </c>
      <c r="D1966" s="63" t="s">
        <v>342</v>
      </c>
      <c r="E1966" s="63" t="s">
        <v>343</v>
      </c>
      <c r="F1966" s="63" t="s">
        <v>598</v>
      </c>
      <c r="G1966" s="63" t="s">
        <v>35</v>
      </c>
      <c r="H1966" s="63">
        <v>90</v>
      </c>
      <c r="I1966" s="63">
        <v>470000000</v>
      </c>
      <c r="J1966" s="63" t="s">
        <v>108</v>
      </c>
      <c r="K1966" s="63" t="s">
        <v>593</v>
      </c>
      <c r="L1966" s="63" t="s">
        <v>113</v>
      </c>
      <c r="M1966" s="63"/>
      <c r="N1966" s="63" t="s">
        <v>594</v>
      </c>
      <c r="O1966" s="63" t="s">
        <v>28</v>
      </c>
      <c r="P1966" s="63"/>
      <c r="Q1966" s="63" t="s">
        <v>116</v>
      </c>
      <c r="R1966" s="193"/>
      <c r="S1966" s="194"/>
      <c r="T1966" s="61">
        <v>0</v>
      </c>
      <c r="U1966" s="195">
        <f t="shared" si="69"/>
        <v>0</v>
      </c>
      <c r="V1966" s="602"/>
      <c r="W1966" s="189" t="s">
        <v>262</v>
      </c>
      <c r="X1966" s="603"/>
      <c r="Y1966" s="138"/>
      <c r="Z1966" s="412"/>
      <c r="AA1966" s="402"/>
      <c r="AB1966" s="306"/>
      <c r="AC1966" s="307"/>
      <c r="AD1966" s="307"/>
      <c r="AE1966" s="307"/>
      <c r="AF1966" s="307"/>
      <c r="AG1966" s="414"/>
      <c r="AH1966" s="413"/>
      <c r="AI1966" s="413"/>
      <c r="AJ1966" s="413"/>
      <c r="AK1966" s="413"/>
      <c r="AL1966" s="413"/>
      <c r="AM1966" s="413"/>
      <c r="AN1966" s="413"/>
      <c r="AO1966" s="413"/>
      <c r="AP1966" s="413"/>
      <c r="AQ1966" s="413"/>
      <c r="AR1966" s="415"/>
      <c r="AS1966" s="415"/>
      <c r="AT1966" s="415"/>
      <c r="AU1966" s="415"/>
      <c r="AV1966" s="415"/>
      <c r="AW1966" s="415"/>
      <c r="AX1966" s="415"/>
      <c r="AY1966" s="415"/>
      <c r="AZ1966" s="415"/>
      <c r="BA1966" s="415"/>
      <c r="BB1966" s="415"/>
      <c r="BC1966" s="415"/>
      <c r="BD1966" s="416"/>
      <c r="BE1966" s="416"/>
      <c r="BF1966" s="416"/>
      <c r="BG1966" s="416"/>
      <c r="BH1966" s="415"/>
      <c r="BI1966" s="415"/>
      <c r="BJ1966" s="415"/>
      <c r="BK1966" s="415"/>
      <c r="BL1966" s="415"/>
      <c r="BM1966" s="415"/>
      <c r="BN1966" s="415"/>
      <c r="BO1966" s="415"/>
      <c r="BP1966" s="415"/>
      <c r="BQ1966" s="415"/>
      <c r="BR1966" s="415"/>
      <c r="BS1966" s="415"/>
      <c r="BT1966" s="415"/>
      <c r="BU1966" s="415"/>
      <c r="BV1966" s="415"/>
      <c r="BW1966" s="415"/>
      <c r="BX1966" s="415"/>
      <c r="BY1966" s="415"/>
      <c r="BZ1966" s="415"/>
      <c r="CA1966" s="415"/>
      <c r="CB1966" s="415"/>
      <c r="CC1966" s="415"/>
      <c r="CD1966" s="415"/>
      <c r="CE1966" s="415"/>
      <c r="CF1966" s="415"/>
      <c r="CG1966" s="415"/>
      <c r="CH1966" s="415"/>
      <c r="CI1966" s="415"/>
      <c r="CJ1966" s="415"/>
      <c r="CK1966" s="415"/>
    </row>
    <row r="1967" spans="1:89" s="16" customFormat="1" ht="80.25" customHeight="1">
      <c r="A1967" s="63" t="s">
        <v>1700</v>
      </c>
      <c r="B1967" s="372" t="s">
        <v>23</v>
      </c>
      <c r="C1967" s="63" t="s">
        <v>341</v>
      </c>
      <c r="D1967" s="63" t="s">
        <v>342</v>
      </c>
      <c r="E1967" s="63" t="s">
        <v>343</v>
      </c>
      <c r="F1967" s="63" t="s">
        <v>599</v>
      </c>
      <c r="G1967" s="63" t="s">
        <v>35</v>
      </c>
      <c r="H1967" s="63">
        <v>90</v>
      </c>
      <c r="I1967" s="63">
        <v>470000000</v>
      </c>
      <c r="J1967" s="63" t="s">
        <v>108</v>
      </c>
      <c r="K1967" s="63" t="s">
        <v>593</v>
      </c>
      <c r="L1967" s="63" t="s">
        <v>113</v>
      </c>
      <c r="M1967" s="63"/>
      <c r="N1967" s="63" t="s">
        <v>594</v>
      </c>
      <c r="O1967" s="63" t="s">
        <v>28</v>
      </c>
      <c r="P1967" s="63"/>
      <c r="Q1967" s="63" t="s">
        <v>116</v>
      </c>
      <c r="R1967" s="193"/>
      <c r="S1967" s="194"/>
      <c r="T1967" s="61">
        <v>0</v>
      </c>
      <c r="U1967" s="195">
        <f t="shared" si="69"/>
        <v>0</v>
      </c>
      <c r="V1967" s="196"/>
      <c r="W1967" s="63" t="s">
        <v>262</v>
      </c>
      <c r="X1967" s="115"/>
      <c r="Y1967" s="138"/>
      <c r="Z1967" s="412"/>
      <c r="AA1967" s="413"/>
      <c r="AB1967" s="306"/>
      <c r="AC1967" s="307"/>
      <c r="AD1967" s="307"/>
      <c r="AE1967" s="307"/>
      <c r="AF1967" s="307"/>
      <c r="AG1967" s="414"/>
      <c r="AH1967" s="413"/>
      <c r="AI1967" s="413"/>
      <c r="AJ1967" s="413"/>
      <c r="AK1967" s="413"/>
      <c r="AL1967" s="413"/>
      <c r="AM1967" s="413"/>
      <c r="AN1967" s="413"/>
      <c r="AO1967" s="413"/>
      <c r="AP1967" s="413"/>
      <c r="AQ1967" s="413"/>
      <c r="AR1967" s="415"/>
      <c r="AS1967" s="415"/>
      <c r="AT1967" s="415"/>
      <c r="AU1967" s="415"/>
      <c r="AV1967" s="415"/>
      <c r="AW1967" s="415"/>
      <c r="AX1967" s="415"/>
      <c r="AY1967" s="415"/>
      <c r="AZ1967" s="415"/>
      <c r="BA1967" s="415"/>
      <c r="BB1967" s="415"/>
      <c r="BC1967" s="415"/>
      <c r="BD1967" s="416"/>
      <c r="BE1967" s="416"/>
      <c r="BF1967" s="416"/>
      <c r="BG1967" s="416"/>
      <c r="BH1967" s="415"/>
      <c r="BI1967" s="415"/>
      <c r="BJ1967" s="415"/>
      <c r="BK1967" s="415"/>
      <c r="BL1967" s="415"/>
      <c r="BM1967" s="415"/>
      <c r="BN1967" s="415"/>
      <c r="BO1967" s="415"/>
      <c r="BP1967" s="415"/>
      <c r="BQ1967" s="415"/>
      <c r="BR1967" s="415"/>
      <c r="BS1967" s="415"/>
      <c r="BT1967" s="415"/>
      <c r="BU1967" s="415"/>
      <c r="BV1967" s="415"/>
      <c r="BW1967" s="415"/>
      <c r="BX1967" s="415"/>
      <c r="BY1967" s="415"/>
      <c r="BZ1967" s="415"/>
      <c r="CA1967" s="415"/>
      <c r="CB1967" s="415"/>
      <c r="CC1967" s="415"/>
      <c r="CD1967" s="415"/>
      <c r="CE1967" s="415"/>
      <c r="CF1967" s="415"/>
      <c r="CG1967" s="415"/>
      <c r="CH1967" s="415"/>
      <c r="CI1967" s="415"/>
      <c r="CJ1967" s="415"/>
      <c r="CK1967" s="415"/>
    </row>
    <row r="1968" spans="1:89" s="16" customFormat="1" ht="67.5" customHeight="1">
      <c r="A1968" s="63" t="s">
        <v>1701</v>
      </c>
      <c r="B1968" s="372" t="s">
        <v>23</v>
      </c>
      <c r="C1968" s="63" t="s">
        <v>341</v>
      </c>
      <c r="D1968" s="63" t="s">
        <v>342</v>
      </c>
      <c r="E1968" s="63" t="s">
        <v>343</v>
      </c>
      <c r="F1968" s="63" t="s">
        <v>600</v>
      </c>
      <c r="G1968" s="63" t="s">
        <v>35</v>
      </c>
      <c r="H1968" s="63">
        <v>90</v>
      </c>
      <c r="I1968" s="63">
        <v>470000000</v>
      </c>
      <c r="J1968" s="63" t="s">
        <v>108</v>
      </c>
      <c r="K1968" s="63" t="s">
        <v>593</v>
      </c>
      <c r="L1968" s="63" t="s">
        <v>113</v>
      </c>
      <c r="M1968" s="63"/>
      <c r="N1968" s="63" t="s">
        <v>594</v>
      </c>
      <c r="O1968" s="63" t="s">
        <v>28</v>
      </c>
      <c r="P1968" s="63"/>
      <c r="Q1968" s="63" t="s">
        <v>116</v>
      </c>
      <c r="R1968" s="193"/>
      <c r="S1968" s="194"/>
      <c r="T1968" s="61">
        <v>0</v>
      </c>
      <c r="U1968" s="195">
        <v>0</v>
      </c>
      <c r="V1968" s="196"/>
      <c r="W1968" s="63" t="s">
        <v>262</v>
      </c>
      <c r="X1968" s="115"/>
      <c r="Y1968" s="138"/>
      <c r="Z1968" s="412"/>
      <c r="AA1968" s="413"/>
      <c r="AB1968" s="306"/>
      <c r="AC1968" s="307"/>
      <c r="AD1968" s="307"/>
      <c r="AE1968" s="307"/>
      <c r="AF1968" s="307"/>
      <c r="AG1968" s="414"/>
      <c r="AH1968" s="413"/>
      <c r="AI1968" s="413"/>
      <c r="AJ1968" s="413"/>
      <c r="AK1968" s="413"/>
      <c r="AL1968" s="413"/>
      <c r="AM1968" s="413"/>
      <c r="AN1968" s="413"/>
      <c r="AO1968" s="413"/>
      <c r="AP1968" s="413"/>
      <c r="AQ1968" s="413"/>
      <c r="AR1968" s="415"/>
      <c r="AS1968" s="415"/>
      <c r="AT1968" s="415"/>
      <c r="AU1968" s="415"/>
      <c r="AV1968" s="415"/>
      <c r="AW1968" s="415"/>
      <c r="AX1968" s="415"/>
      <c r="AY1968" s="415"/>
      <c r="AZ1968" s="415"/>
      <c r="BA1968" s="415"/>
      <c r="BB1968" s="415"/>
      <c r="BC1968" s="415"/>
      <c r="BD1968" s="416"/>
      <c r="BE1968" s="416"/>
      <c r="BF1968" s="416"/>
      <c r="BG1968" s="416"/>
      <c r="BH1968" s="415"/>
      <c r="BI1968" s="415"/>
      <c r="BJ1968" s="415"/>
      <c r="BK1968" s="415"/>
      <c r="BL1968" s="415"/>
      <c r="BM1968" s="415"/>
      <c r="BN1968" s="415"/>
      <c r="BO1968" s="415"/>
      <c r="BP1968" s="415"/>
      <c r="BQ1968" s="415"/>
      <c r="BR1968" s="415"/>
      <c r="BS1968" s="415"/>
      <c r="BT1968" s="415"/>
      <c r="BU1968" s="415"/>
      <c r="BV1968" s="415"/>
      <c r="BW1968" s="415"/>
      <c r="BX1968" s="415"/>
      <c r="BY1968" s="415"/>
      <c r="BZ1968" s="415"/>
      <c r="CA1968" s="415"/>
      <c r="CB1968" s="415"/>
      <c r="CC1968" s="415"/>
      <c r="CD1968" s="415"/>
      <c r="CE1968" s="415"/>
      <c r="CF1968" s="415"/>
      <c r="CG1968" s="415"/>
      <c r="CH1968" s="415"/>
      <c r="CI1968" s="415"/>
      <c r="CJ1968" s="415"/>
      <c r="CK1968" s="415"/>
    </row>
    <row r="1969" spans="1:89" s="16" customFormat="1" ht="70.5" customHeight="1">
      <c r="A1969" s="63" t="s">
        <v>1702</v>
      </c>
      <c r="B1969" s="372" t="s">
        <v>23</v>
      </c>
      <c r="C1969" s="63" t="s">
        <v>341</v>
      </c>
      <c r="D1969" s="63" t="s">
        <v>342</v>
      </c>
      <c r="E1969" s="63" t="s">
        <v>343</v>
      </c>
      <c r="F1969" s="63" t="s">
        <v>601</v>
      </c>
      <c r="G1969" s="63" t="s">
        <v>35</v>
      </c>
      <c r="H1969" s="63">
        <v>90</v>
      </c>
      <c r="I1969" s="63">
        <v>470000000</v>
      </c>
      <c r="J1969" s="63" t="s">
        <v>108</v>
      </c>
      <c r="K1969" s="63" t="s">
        <v>593</v>
      </c>
      <c r="L1969" s="63" t="s">
        <v>113</v>
      </c>
      <c r="M1969" s="63"/>
      <c r="N1969" s="63" t="s">
        <v>594</v>
      </c>
      <c r="O1969" s="63" t="s">
        <v>28</v>
      </c>
      <c r="P1969" s="63"/>
      <c r="Q1969" s="63" t="s">
        <v>116</v>
      </c>
      <c r="R1969" s="193"/>
      <c r="S1969" s="194"/>
      <c r="T1969" s="61">
        <v>0</v>
      </c>
      <c r="U1969" s="195">
        <v>0</v>
      </c>
      <c r="V1969" s="196"/>
      <c r="W1969" s="63" t="s">
        <v>262</v>
      </c>
      <c r="X1969" s="115"/>
      <c r="Y1969" s="138"/>
      <c r="Z1969" s="412"/>
      <c r="AA1969" s="413"/>
      <c r="AB1969" s="306"/>
      <c r="AC1969" s="307"/>
      <c r="AD1969" s="307"/>
      <c r="AE1969" s="307"/>
      <c r="AF1969" s="307"/>
      <c r="AG1969" s="414"/>
      <c r="AH1969" s="413"/>
      <c r="AI1969" s="413"/>
      <c r="AJ1969" s="413"/>
      <c r="AK1969" s="413"/>
      <c r="AL1969" s="413"/>
      <c r="AM1969" s="413"/>
      <c r="AN1969" s="413"/>
      <c r="AO1969" s="413"/>
      <c r="AP1969" s="413"/>
      <c r="AQ1969" s="413"/>
      <c r="AR1969" s="415"/>
      <c r="AS1969" s="415"/>
      <c r="AT1969" s="415"/>
      <c r="AU1969" s="415"/>
      <c r="AV1969" s="415"/>
      <c r="AW1969" s="415"/>
      <c r="AX1969" s="415"/>
      <c r="AY1969" s="415"/>
      <c r="AZ1969" s="415"/>
      <c r="BA1969" s="415"/>
      <c r="BB1969" s="415"/>
      <c r="BC1969" s="415"/>
      <c r="BD1969" s="416"/>
      <c r="BE1969" s="416"/>
      <c r="BF1969" s="416"/>
      <c r="BG1969" s="416"/>
      <c r="BH1969" s="415"/>
      <c r="BI1969" s="415"/>
      <c r="BJ1969" s="415"/>
      <c r="BK1969" s="415"/>
      <c r="BL1969" s="415"/>
      <c r="BM1969" s="415"/>
      <c r="BN1969" s="415"/>
      <c r="BO1969" s="415"/>
      <c r="BP1969" s="415"/>
      <c r="BQ1969" s="415"/>
      <c r="BR1969" s="415"/>
      <c r="BS1969" s="415"/>
      <c r="BT1969" s="415"/>
      <c r="BU1969" s="415"/>
      <c r="BV1969" s="415"/>
      <c r="BW1969" s="415"/>
      <c r="BX1969" s="415"/>
      <c r="BY1969" s="415"/>
      <c r="BZ1969" s="415"/>
      <c r="CA1969" s="415"/>
      <c r="CB1969" s="415"/>
      <c r="CC1969" s="415"/>
      <c r="CD1969" s="415"/>
      <c r="CE1969" s="415"/>
      <c r="CF1969" s="415"/>
      <c r="CG1969" s="415"/>
      <c r="CH1969" s="415"/>
      <c r="CI1969" s="415"/>
      <c r="CJ1969" s="415"/>
      <c r="CK1969" s="415"/>
    </row>
    <row r="1970" spans="1:89" s="16" customFormat="1" ht="54.6" customHeight="1">
      <c r="A1970" s="63" t="s">
        <v>3158</v>
      </c>
      <c r="B1970" s="372" t="s">
        <v>23</v>
      </c>
      <c r="C1970" s="63" t="s">
        <v>341</v>
      </c>
      <c r="D1970" s="63" t="s">
        <v>342</v>
      </c>
      <c r="E1970" s="63" t="s">
        <v>343</v>
      </c>
      <c r="F1970" s="63" t="s">
        <v>601</v>
      </c>
      <c r="G1970" s="63" t="s">
        <v>35</v>
      </c>
      <c r="H1970" s="63">
        <v>90</v>
      </c>
      <c r="I1970" s="63">
        <v>470000000</v>
      </c>
      <c r="J1970" s="63" t="s">
        <v>108</v>
      </c>
      <c r="K1970" s="63" t="s">
        <v>593</v>
      </c>
      <c r="L1970" s="63" t="s">
        <v>113</v>
      </c>
      <c r="M1970" s="63"/>
      <c r="N1970" s="63" t="s">
        <v>594</v>
      </c>
      <c r="O1970" s="63" t="s">
        <v>28</v>
      </c>
      <c r="P1970" s="63"/>
      <c r="Q1970" s="63" t="s">
        <v>116</v>
      </c>
      <c r="R1970" s="193"/>
      <c r="S1970" s="194"/>
      <c r="T1970" s="61">
        <v>0</v>
      </c>
      <c r="U1970" s="195">
        <f t="shared" ref="U1970:U1983" si="70">T1970*1.12</f>
        <v>0</v>
      </c>
      <c r="V1970" s="602"/>
      <c r="W1970" s="189" t="s">
        <v>262</v>
      </c>
      <c r="X1970" s="189" t="s">
        <v>739</v>
      </c>
      <c r="Y1970" s="138"/>
      <c r="Z1970" s="412"/>
      <c r="AA1970" s="402"/>
      <c r="AB1970" s="306"/>
      <c r="AC1970" s="307"/>
      <c r="AD1970" s="307"/>
      <c r="AE1970" s="307"/>
      <c r="AF1970" s="307"/>
      <c r="AG1970" s="414"/>
      <c r="AH1970" s="413"/>
      <c r="AI1970" s="413"/>
      <c r="AJ1970" s="413"/>
      <c r="AK1970" s="413"/>
      <c r="AL1970" s="413"/>
      <c r="AM1970" s="413"/>
      <c r="AN1970" s="413"/>
      <c r="AO1970" s="413"/>
      <c r="AP1970" s="413"/>
      <c r="AQ1970" s="413"/>
      <c r="AR1970" s="415"/>
      <c r="AS1970" s="415"/>
      <c r="AT1970" s="415"/>
      <c r="AU1970" s="415"/>
      <c r="AV1970" s="415"/>
      <c r="AW1970" s="415"/>
      <c r="AX1970" s="415"/>
      <c r="AY1970" s="415"/>
      <c r="AZ1970" s="415"/>
      <c r="BA1970" s="415"/>
      <c r="BB1970" s="415"/>
      <c r="BC1970" s="415"/>
      <c r="BD1970" s="416"/>
      <c r="BE1970" s="416"/>
      <c r="BF1970" s="416"/>
      <c r="BG1970" s="416"/>
      <c r="BH1970" s="415"/>
      <c r="BI1970" s="415"/>
      <c r="BJ1970" s="415"/>
      <c r="BK1970" s="415"/>
      <c r="BL1970" s="415"/>
      <c r="BM1970" s="415"/>
      <c r="BN1970" s="415"/>
      <c r="BO1970" s="415"/>
      <c r="BP1970" s="415"/>
      <c r="BQ1970" s="415"/>
      <c r="BR1970" s="415"/>
      <c r="BS1970" s="415"/>
      <c r="BT1970" s="415"/>
      <c r="BU1970" s="415"/>
      <c r="BV1970" s="415"/>
      <c r="BW1970" s="415"/>
      <c r="BX1970" s="415"/>
      <c r="BY1970" s="415"/>
      <c r="BZ1970" s="415"/>
      <c r="CA1970" s="415"/>
      <c r="CB1970" s="415"/>
      <c r="CC1970" s="415"/>
      <c r="CD1970" s="415"/>
      <c r="CE1970" s="415"/>
      <c r="CF1970" s="415"/>
      <c r="CG1970" s="415"/>
      <c r="CH1970" s="415"/>
      <c r="CI1970" s="415"/>
      <c r="CJ1970" s="415"/>
      <c r="CK1970" s="415"/>
    </row>
    <row r="1971" spans="1:89" s="16" customFormat="1" ht="72.75" customHeight="1">
      <c r="A1971" s="63" t="s">
        <v>1703</v>
      </c>
      <c r="B1971" s="372" t="s">
        <v>23</v>
      </c>
      <c r="C1971" s="63" t="s">
        <v>341</v>
      </c>
      <c r="D1971" s="63" t="s">
        <v>342</v>
      </c>
      <c r="E1971" s="63" t="s">
        <v>343</v>
      </c>
      <c r="F1971" s="63" t="s">
        <v>602</v>
      </c>
      <c r="G1971" s="63" t="s">
        <v>35</v>
      </c>
      <c r="H1971" s="63">
        <v>90</v>
      </c>
      <c r="I1971" s="63">
        <v>470000000</v>
      </c>
      <c r="J1971" s="63" t="s">
        <v>108</v>
      </c>
      <c r="K1971" s="63" t="s">
        <v>1715</v>
      </c>
      <c r="L1971" s="63" t="s">
        <v>604</v>
      </c>
      <c r="M1971" s="63"/>
      <c r="N1971" s="63" t="s">
        <v>594</v>
      </c>
      <c r="O1971" s="63" t="s">
        <v>38</v>
      </c>
      <c r="P1971" s="63"/>
      <c r="Q1971" s="63" t="s">
        <v>116</v>
      </c>
      <c r="R1971" s="193"/>
      <c r="S1971" s="194"/>
      <c r="T1971" s="61">
        <v>0</v>
      </c>
      <c r="U1971" s="195">
        <f t="shared" si="70"/>
        <v>0</v>
      </c>
      <c r="V1971" s="196"/>
      <c r="W1971" s="63" t="s">
        <v>262</v>
      </c>
      <c r="X1971" s="115"/>
      <c r="Y1971" s="138"/>
      <c r="Z1971" s="412"/>
      <c r="AA1971" s="412"/>
      <c r="AB1971" s="604"/>
      <c r="AC1971" s="605"/>
      <c r="AD1971" s="605"/>
      <c r="AE1971" s="605"/>
      <c r="AF1971" s="605"/>
      <c r="AG1971" s="598"/>
      <c r="AH1971" s="412"/>
      <c r="AI1971" s="412"/>
      <c r="AJ1971" s="412"/>
      <c r="AK1971" s="604"/>
      <c r="AL1971" s="412"/>
      <c r="AM1971" s="412"/>
      <c r="AN1971" s="412"/>
      <c r="AO1971" s="412"/>
      <c r="AP1971" s="412"/>
      <c r="AQ1971" s="412"/>
      <c r="AR1971" s="412"/>
      <c r="AS1971" s="412"/>
      <c r="AT1971" s="412"/>
      <c r="AU1971" s="412"/>
      <c r="AV1971" s="412"/>
      <c r="AW1971" s="412"/>
      <c r="AX1971" s="413"/>
      <c r="AY1971" s="413"/>
      <c r="AZ1971" s="413"/>
      <c r="BA1971" s="413"/>
      <c r="BB1971" s="415"/>
      <c r="BC1971" s="415"/>
      <c r="BD1971" s="416"/>
      <c r="BE1971" s="416"/>
      <c r="BF1971" s="416"/>
      <c r="BG1971" s="416"/>
      <c r="BH1971" s="415"/>
      <c r="BI1971" s="415"/>
      <c r="BJ1971" s="415"/>
      <c r="BK1971" s="415"/>
      <c r="BL1971" s="415"/>
      <c r="BM1971" s="415"/>
      <c r="BN1971" s="415"/>
      <c r="BO1971" s="415"/>
      <c r="BP1971" s="415"/>
      <c r="BQ1971" s="415"/>
      <c r="BR1971" s="415"/>
      <c r="BS1971" s="415"/>
      <c r="BT1971" s="415"/>
      <c r="BU1971" s="415"/>
      <c r="BV1971" s="415"/>
      <c r="BW1971" s="415"/>
      <c r="BX1971" s="415"/>
      <c r="BY1971" s="415"/>
      <c r="BZ1971" s="415"/>
      <c r="CA1971" s="415"/>
      <c r="CB1971" s="415"/>
      <c r="CC1971" s="415"/>
      <c r="CD1971" s="415"/>
      <c r="CE1971" s="415"/>
      <c r="CF1971" s="415"/>
      <c r="CG1971" s="415"/>
      <c r="CH1971" s="415"/>
      <c r="CI1971" s="415"/>
      <c r="CJ1971" s="415"/>
      <c r="CK1971" s="415"/>
    </row>
    <row r="1972" spans="1:89" s="23" customFormat="1" ht="89.25" customHeight="1">
      <c r="A1972" s="372" t="s">
        <v>3737</v>
      </c>
      <c r="B1972" s="372" t="s">
        <v>23</v>
      </c>
      <c r="C1972" s="81" t="s">
        <v>341</v>
      </c>
      <c r="D1972" s="81" t="s">
        <v>342</v>
      </c>
      <c r="E1972" s="81" t="s">
        <v>343</v>
      </c>
      <c r="F1972" s="216" t="s">
        <v>602</v>
      </c>
      <c r="G1972" s="82" t="s">
        <v>35</v>
      </c>
      <c r="H1972" s="371">
        <v>90</v>
      </c>
      <c r="I1972" s="83">
        <v>470000000</v>
      </c>
      <c r="J1972" s="84" t="s">
        <v>532</v>
      </c>
      <c r="K1972" s="62" t="s">
        <v>3734</v>
      </c>
      <c r="L1972" s="63" t="s">
        <v>604</v>
      </c>
      <c r="M1972" s="63"/>
      <c r="N1972" s="64" t="s">
        <v>3085</v>
      </c>
      <c r="O1972" s="372" t="s">
        <v>38</v>
      </c>
      <c r="P1972" s="110"/>
      <c r="Q1972" s="103" t="s">
        <v>116</v>
      </c>
      <c r="R1972" s="103"/>
      <c r="S1972" s="101"/>
      <c r="T1972" s="102">
        <v>0</v>
      </c>
      <c r="U1972" s="90">
        <f t="shared" si="70"/>
        <v>0</v>
      </c>
      <c r="V1972" s="189"/>
      <c r="W1972" s="190" t="s">
        <v>262</v>
      </c>
      <c r="X1972" s="606" t="s">
        <v>3739</v>
      </c>
      <c r="Y1972" s="104"/>
      <c r="Z1972" s="407"/>
      <c r="AA1972" s="408"/>
      <c r="AB1972" s="409"/>
      <c r="AC1972" s="308"/>
      <c r="AD1972" s="308"/>
      <c r="AE1972" s="308"/>
      <c r="AF1972" s="308"/>
      <c r="AG1972" s="308"/>
      <c r="AH1972" s="74"/>
      <c r="AI1972" s="74"/>
      <c r="AJ1972" s="74"/>
      <c r="AK1972" s="409"/>
      <c r="AL1972" s="74"/>
      <c r="AM1972" s="74"/>
      <c r="AN1972" s="74"/>
      <c r="AO1972" s="74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93"/>
      <c r="CB1972" s="293"/>
      <c r="CC1972" s="293"/>
      <c r="CD1972" s="22"/>
      <c r="CE1972" s="22"/>
      <c r="CF1972" s="22"/>
      <c r="CG1972" s="22"/>
      <c r="CH1972" s="22"/>
      <c r="CI1972" s="22"/>
      <c r="CJ1972" s="22"/>
      <c r="CK1972" s="22"/>
    </row>
    <row r="1973" spans="1:89" s="23" customFormat="1" ht="89.25" customHeight="1">
      <c r="A1973" s="372" t="s">
        <v>4389</v>
      </c>
      <c r="B1973" s="372" t="s">
        <v>23</v>
      </c>
      <c r="C1973" s="81" t="s">
        <v>341</v>
      </c>
      <c r="D1973" s="81" t="s">
        <v>342</v>
      </c>
      <c r="E1973" s="81" t="s">
        <v>343</v>
      </c>
      <c r="F1973" s="216" t="s">
        <v>602</v>
      </c>
      <c r="G1973" s="82" t="s">
        <v>35</v>
      </c>
      <c r="H1973" s="371">
        <v>90</v>
      </c>
      <c r="I1973" s="83">
        <v>470000000</v>
      </c>
      <c r="J1973" s="84" t="s">
        <v>532</v>
      </c>
      <c r="K1973" s="62" t="s">
        <v>3734</v>
      </c>
      <c r="L1973" s="63" t="s">
        <v>604</v>
      </c>
      <c r="M1973" s="63"/>
      <c r="N1973" s="64" t="s">
        <v>3085</v>
      </c>
      <c r="O1973" s="372" t="s">
        <v>38</v>
      </c>
      <c r="P1973" s="110"/>
      <c r="Q1973" s="103" t="s">
        <v>116</v>
      </c>
      <c r="R1973" s="103"/>
      <c r="S1973" s="101"/>
      <c r="T1973" s="607">
        <v>101000</v>
      </c>
      <c r="U1973" s="90">
        <f t="shared" si="70"/>
        <v>113120.00000000001</v>
      </c>
      <c r="V1973" s="189"/>
      <c r="W1973" s="190" t="s">
        <v>262</v>
      </c>
      <c r="X1973" s="606" t="s">
        <v>3739</v>
      </c>
      <c r="Y1973" s="107"/>
      <c r="Z1973" s="368"/>
      <c r="AA1973" s="490"/>
      <c r="AB1973" s="435"/>
      <c r="AC1973" s="449"/>
      <c r="AD1973" s="449"/>
      <c r="AE1973" s="449"/>
      <c r="AF1973" s="449"/>
      <c r="AG1973" s="449"/>
      <c r="AH1973" s="434"/>
      <c r="AI1973" s="434"/>
      <c r="AJ1973" s="368"/>
      <c r="AK1973" s="435"/>
      <c r="AL1973" s="368"/>
      <c r="AM1973" s="434"/>
      <c r="AN1973" s="74"/>
      <c r="AO1973" s="74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93"/>
      <c r="CB1973" s="293"/>
      <c r="CC1973" s="293"/>
      <c r="CD1973" s="22"/>
      <c r="CE1973" s="22"/>
      <c r="CF1973" s="22"/>
      <c r="CG1973" s="22"/>
      <c r="CH1973" s="22"/>
      <c r="CI1973" s="22"/>
      <c r="CJ1973" s="22"/>
      <c r="CK1973" s="22"/>
    </row>
    <row r="1974" spans="1:89" s="16" customFormat="1" ht="91.5" customHeight="1">
      <c r="A1974" s="63" t="s">
        <v>1704</v>
      </c>
      <c r="B1974" s="372" t="s">
        <v>23</v>
      </c>
      <c r="C1974" s="63" t="s">
        <v>341</v>
      </c>
      <c r="D1974" s="63" t="s">
        <v>342</v>
      </c>
      <c r="E1974" s="63" t="s">
        <v>343</v>
      </c>
      <c r="F1974" s="63" t="s">
        <v>603</v>
      </c>
      <c r="G1974" s="63" t="s">
        <v>35</v>
      </c>
      <c r="H1974" s="63">
        <v>90</v>
      </c>
      <c r="I1974" s="63">
        <v>470000000</v>
      </c>
      <c r="J1974" s="63" t="s">
        <v>108</v>
      </c>
      <c r="K1974" s="63" t="s">
        <v>1715</v>
      </c>
      <c r="L1974" s="63" t="s">
        <v>604</v>
      </c>
      <c r="M1974" s="63"/>
      <c r="N1974" s="63" t="s">
        <v>594</v>
      </c>
      <c r="O1974" s="63" t="s">
        <v>38</v>
      </c>
      <c r="P1974" s="63"/>
      <c r="Q1974" s="63" t="s">
        <v>116</v>
      </c>
      <c r="R1974" s="193"/>
      <c r="S1974" s="194"/>
      <c r="T1974" s="61">
        <v>0</v>
      </c>
      <c r="U1974" s="195">
        <f t="shared" si="70"/>
        <v>0</v>
      </c>
      <c r="V1974" s="196"/>
      <c r="W1974" s="63" t="s">
        <v>262</v>
      </c>
      <c r="X1974" s="115"/>
      <c r="Y1974" s="138"/>
      <c r="Z1974" s="412"/>
      <c r="AA1974" s="413"/>
      <c r="AB1974" s="306"/>
      <c r="AC1974" s="307"/>
      <c r="AD1974" s="307"/>
      <c r="AE1974" s="307"/>
      <c r="AF1974" s="307"/>
      <c r="AG1974" s="414"/>
      <c r="AH1974" s="413"/>
      <c r="AI1974" s="413"/>
      <c r="AJ1974" s="413"/>
      <c r="AK1974" s="413"/>
      <c r="AL1974" s="413"/>
      <c r="AM1974" s="413"/>
      <c r="AN1974" s="413"/>
      <c r="AO1974" s="413"/>
      <c r="AP1974" s="413"/>
      <c r="AQ1974" s="413"/>
      <c r="AR1974" s="415"/>
      <c r="AS1974" s="415"/>
      <c r="AT1974" s="415"/>
      <c r="AU1974" s="415"/>
      <c r="AV1974" s="415"/>
      <c r="AW1974" s="415"/>
      <c r="AX1974" s="415"/>
      <c r="AY1974" s="415"/>
      <c r="AZ1974" s="415"/>
      <c r="BA1974" s="415"/>
      <c r="BB1974" s="415"/>
      <c r="BC1974" s="415"/>
      <c r="BD1974" s="416"/>
      <c r="BE1974" s="416"/>
      <c r="BF1974" s="416"/>
      <c r="BG1974" s="416"/>
      <c r="BH1974" s="415"/>
      <c r="BI1974" s="415"/>
      <c r="BJ1974" s="415"/>
      <c r="BK1974" s="415"/>
      <c r="BL1974" s="415"/>
      <c r="BM1974" s="415"/>
      <c r="BN1974" s="415"/>
      <c r="BO1974" s="415"/>
      <c r="BP1974" s="415"/>
      <c r="BQ1974" s="415"/>
      <c r="BR1974" s="415"/>
      <c r="BS1974" s="415"/>
      <c r="BT1974" s="415"/>
      <c r="BU1974" s="415"/>
      <c r="BV1974" s="415"/>
      <c r="BW1974" s="415"/>
      <c r="BX1974" s="415"/>
      <c r="BY1974" s="415"/>
      <c r="BZ1974" s="415"/>
      <c r="CA1974" s="415"/>
      <c r="CB1974" s="415"/>
      <c r="CC1974" s="415"/>
      <c r="CD1974" s="415"/>
      <c r="CE1974" s="415"/>
      <c r="CF1974" s="415"/>
      <c r="CG1974" s="415"/>
      <c r="CH1974" s="415"/>
      <c r="CI1974" s="415"/>
      <c r="CJ1974" s="415"/>
      <c r="CK1974" s="415"/>
    </row>
    <row r="1975" spans="1:89" s="16" customFormat="1" ht="91.5" customHeight="1">
      <c r="A1975" s="63" t="s">
        <v>3733</v>
      </c>
      <c r="B1975" s="372" t="s">
        <v>23</v>
      </c>
      <c r="C1975" s="63" t="s">
        <v>341</v>
      </c>
      <c r="D1975" s="63" t="s">
        <v>342</v>
      </c>
      <c r="E1975" s="63" t="s">
        <v>343</v>
      </c>
      <c r="F1975" s="63" t="s">
        <v>603</v>
      </c>
      <c r="G1975" s="63" t="s">
        <v>35</v>
      </c>
      <c r="H1975" s="63">
        <v>90</v>
      </c>
      <c r="I1975" s="63">
        <v>470000000</v>
      </c>
      <c r="J1975" s="63" t="s">
        <v>108</v>
      </c>
      <c r="K1975" s="63" t="s">
        <v>3479</v>
      </c>
      <c r="L1975" s="63" t="s">
        <v>604</v>
      </c>
      <c r="M1975" s="63"/>
      <c r="N1975" s="63" t="s">
        <v>3735</v>
      </c>
      <c r="O1975" s="63" t="s">
        <v>38</v>
      </c>
      <c r="P1975" s="63"/>
      <c r="Q1975" s="63" t="s">
        <v>116</v>
      </c>
      <c r="R1975" s="193"/>
      <c r="S1975" s="194"/>
      <c r="T1975" s="61">
        <v>0</v>
      </c>
      <c r="U1975" s="195">
        <f t="shared" si="70"/>
        <v>0</v>
      </c>
      <c r="V1975" s="196"/>
      <c r="W1975" s="63" t="s">
        <v>262</v>
      </c>
      <c r="X1975" s="110" t="s">
        <v>3736</v>
      </c>
      <c r="Y1975" s="138"/>
      <c r="Z1975" s="412"/>
      <c r="AA1975" s="413"/>
      <c r="AB1975" s="306"/>
      <c r="AC1975" s="307"/>
      <c r="AD1975" s="307"/>
      <c r="AE1975" s="307"/>
      <c r="AF1975" s="307"/>
      <c r="AG1975" s="414"/>
      <c r="AH1975" s="413"/>
      <c r="AI1975" s="413"/>
      <c r="AJ1975" s="413"/>
      <c r="AK1975" s="413"/>
      <c r="AL1975" s="413"/>
      <c r="AM1975" s="413"/>
      <c r="AN1975" s="413"/>
      <c r="AO1975" s="413"/>
      <c r="AP1975" s="413"/>
      <c r="AQ1975" s="413"/>
      <c r="AR1975" s="415"/>
      <c r="AS1975" s="415"/>
      <c r="AT1975" s="415"/>
      <c r="AU1975" s="415"/>
      <c r="AV1975" s="415"/>
      <c r="AW1975" s="415"/>
      <c r="AX1975" s="415"/>
      <c r="AY1975" s="415"/>
      <c r="AZ1975" s="415"/>
      <c r="BA1975" s="415"/>
      <c r="BB1975" s="415"/>
      <c r="BC1975" s="415"/>
      <c r="BD1975" s="416"/>
      <c r="BE1975" s="416"/>
      <c r="BF1975" s="416"/>
      <c r="BG1975" s="416"/>
      <c r="BH1975" s="415"/>
      <c r="BI1975" s="415"/>
      <c r="BJ1975" s="415"/>
      <c r="BK1975" s="415"/>
      <c r="BL1975" s="415"/>
      <c r="BM1975" s="415"/>
      <c r="BN1975" s="415"/>
      <c r="BO1975" s="415"/>
      <c r="BP1975" s="415"/>
      <c r="BQ1975" s="415"/>
      <c r="BR1975" s="415"/>
      <c r="BS1975" s="415"/>
      <c r="BT1975" s="415"/>
      <c r="BU1975" s="415"/>
      <c r="BV1975" s="415"/>
      <c r="BW1975" s="415"/>
      <c r="BX1975" s="415"/>
      <c r="BY1975" s="415"/>
      <c r="BZ1975" s="415"/>
      <c r="CA1975" s="415"/>
      <c r="CB1975" s="415"/>
      <c r="CC1975" s="415"/>
      <c r="CD1975" s="415"/>
      <c r="CE1975" s="415"/>
      <c r="CF1975" s="415"/>
      <c r="CG1975" s="415"/>
      <c r="CH1975" s="415"/>
      <c r="CI1975" s="415"/>
      <c r="CJ1975" s="415"/>
      <c r="CK1975" s="415"/>
    </row>
    <row r="1976" spans="1:89" s="16" customFormat="1" ht="83.25" customHeight="1">
      <c r="A1976" s="63" t="s">
        <v>1705</v>
      </c>
      <c r="B1976" s="372" t="s">
        <v>23</v>
      </c>
      <c r="C1976" s="63" t="s">
        <v>341</v>
      </c>
      <c r="D1976" s="63" t="s">
        <v>342</v>
      </c>
      <c r="E1976" s="63" t="s">
        <v>343</v>
      </c>
      <c r="F1976" s="63" t="s">
        <v>605</v>
      </c>
      <c r="G1976" s="63" t="s">
        <v>35</v>
      </c>
      <c r="H1976" s="63">
        <v>90</v>
      </c>
      <c r="I1976" s="63">
        <v>470000000</v>
      </c>
      <c r="J1976" s="63" t="s">
        <v>108</v>
      </c>
      <c r="K1976" s="63" t="s">
        <v>586</v>
      </c>
      <c r="L1976" s="63" t="s">
        <v>113</v>
      </c>
      <c r="M1976" s="63"/>
      <c r="N1976" s="63" t="s">
        <v>594</v>
      </c>
      <c r="O1976" s="63" t="s">
        <v>28</v>
      </c>
      <c r="P1976" s="63"/>
      <c r="Q1976" s="63" t="s">
        <v>116</v>
      </c>
      <c r="R1976" s="193"/>
      <c r="S1976" s="194"/>
      <c r="T1976" s="61">
        <v>110000</v>
      </c>
      <c r="U1976" s="195">
        <f t="shared" si="70"/>
        <v>123200.00000000001</v>
      </c>
      <c r="V1976" s="196"/>
      <c r="W1976" s="63" t="s">
        <v>262</v>
      </c>
      <c r="X1976" s="115"/>
      <c r="Y1976" s="138"/>
      <c r="Z1976" s="412"/>
      <c r="AA1976" s="413"/>
      <c r="AB1976" s="306"/>
      <c r="AC1976" s="307"/>
      <c r="AD1976" s="307"/>
      <c r="AE1976" s="307"/>
      <c r="AF1976" s="307"/>
      <c r="AG1976" s="414"/>
      <c r="AH1976" s="413"/>
      <c r="AI1976" s="413"/>
      <c r="AJ1976" s="413"/>
      <c r="AK1976" s="413"/>
      <c r="AL1976" s="413"/>
      <c r="AM1976" s="413"/>
      <c r="AN1976" s="413"/>
      <c r="AO1976" s="413"/>
      <c r="AP1976" s="413"/>
      <c r="AQ1976" s="413"/>
      <c r="AR1976" s="415"/>
      <c r="AS1976" s="415"/>
      <c r="AT1976" s="415"/>
      <c r="AU1976" s="415"/>
      <c r="AV1976" s="415"/>
      <c r="AW1976" s="415"/>
      <c r="AX1976" s="415"/>
      <c r="AY1976" s="415"/>
      <c r="AZ1976" s="415"/>
      <c r="BA1976" s="415"/>
      <c r="BB1976" s="415"/>
      <c r="BC1976" s="415"/>
      <c r="BD1976" s="416"/>
      <c r="BE1976" s="416"/>
      <c r="BF1976" s="416"/>
      <c r="BG1976" s="416"/>
      <c r="BH1976" s="415"/>
      <c r="BI1976" s="415"/>
      <c r="BJ1976" s="415"/>
      <c r="BK1976" s="415"/>
      <c r="BL1976" s="415"/>
      <c r="BM1976" s="415"/>
      <c r="BN1976" s="415"/>
      <c r="BO1976" s="415"/>
      <c r="BP1976" s="415"/>
      <c r="BQ1976" s="415"/>
      <c r="BR1976" s="415"/>
      <c r="BS1976" s="415"/>
      <c r="BT1976" s="415"/>
      <c r="BU1976" s="415"/>
      <c r="BV1976" s="415"/>
      <c r="BW1976" s="415"/>
      <c r="BX1976" s="415"/>
      <c r="BY1976" s="415"/>
      <c r="BZ1976" s="415"/>
      <c r="CA1976" s="415"/>
      <c r="CB1976" s="415"/>
      <c r="CC1976" s="415"/>
      <c r="CD1976" s="415"/>
      <c r="CE1976" s="415"/>
      <c r="CF1976" s="415"/>
      <c r="CG1976" s="415"/>
      <c r="CH1976" s="415"/>
      <c r="CI1976" s="415"/>
      <c r="CJ1976" s="415"/>
      <c r="CK1976" s="415"/>
    </row>
    <row r="1977" spans="1:89" s="16" customFormat="1" ht="75.75" customHeight="1">
      <c r="A1977" s="63" t="s">
        <v>1706</v>
      </c>
      <c r="B1977" s="372" t="s">
        <v>23</v>
      </c>
      <c r="C1977" s="63" t="s">
        <v>341</v>
      </c>
      <c r="D1977" s="63" t="s">
        <v>342</v>
      </c>
      <c r="E1977" s="63" t="s">
        <v>343</v>
      </c>
      <c r="F1977" s="110" t="s">
        <v>606</v>
      </c>
      <c r="G1977" s="63" t="s">
        <v>35</v>
      </c>
      <c r="H1977" s="63">
        <v>90</v>
      </c>
      <c r="I1977" s="63">
        <v>470000000</v>
      </c>
      <c r="J1977" s="63" t="s">
        <v>108</v>
      </c>
      <c r="K1977" s="63" t="s">
        <v>591</v>
      </c>
      <c r="L1977" s="63" t="s">
        <v>113</v>
      </c>
      <c r="M1977" s="63"/>
      <c r="N1977" s="63" t="s">
        <v>547</v>
      </c>
      <c r="O1977" s="63" t="s">
        <v>28</v>
      </c>
      <c r="P1977" s="63"/>
      <c r="Q1977" s="63" t="s">
        <v>116</v>
      </c>
      <c r="R1977" s="193"/>
      <c r="S1977" s="194"/>
      <c r="T1977" s="61">
        <v>0</v>
      </c>
      <c r="U1977" s="195">
        <f t="shared" si="70"/>
        <v>0</v>
      </c>
      <c r="V1977" s="196"/>
      <c r="W1977" s="63" t="s">
        <v>262</v>
      </c>
      <c r="X1977" s="115"/>
      <c r="Y1977" s="138"/>
      <c r="Z1977" s="412"/>
      <c r="AA1977" s="413"/>
      <c r="AB1977" s="306"/>
      <c r="AC1977" s="307"/>
      <c r="AD1977" s="307"/>
      <c r="AE1977" s="307"/>
      <c r="AF1977" s="307"/>
      <c r="AG1977" s="414"/>
      <c r="AH1977" s="413"/>
      <c r="AI1977" s="413"/>
      <c r="AJ1977" s="413"/>
      <c r="AK1977" s="413"/>
      <c r="AL1977" s="413"/>
      <c r="AM1977" s="413"/>
      <c r="AN1977" s="413"/>
      <c r="AO1977" s="413"/>
      <c r="AP1977" s="413"/>
      <c r="AQ1977" s="413"/>
      <c r="AR1977" s="415"/>
      <c r="AS1977" s="415"/>
      <c r="AT1977" s="415"/>
      <c r="AU1977" s="415"/>
      <c r="AV1977" s="415"/>
      <c r="AW1977" s="415"/>
      <c r="AX1977" s="415"/>
      <c r="AY1977" s="415"/>
      <c r="AZ1977" s="415"/>
      <c r="BA1977" s="415"/>
      <c r="BB1977" s="415"/>
      <c r="BC1977" s="415"/>
      <c r="BD1977" s="416"/>
      <c r="BE1977" s="416"/>
      <c r="BF1977" s="416"/>
      <c r="BG1977" s="416"/>
      <c r="BH1977" s="415"/>
      <c r="BI1977" s="415"/>
      <c r="BJ1977" s="415"/>
      <c r="BK1977" s="415"/>
      <c r="BL1977" s="415"/>
      <c r="BM1977" s="415"/>
      <c r="BN1977" s="415"/>
      <c r="BO1977" s="415"/>
      <c r="BP1977" s="415"/>
      <c r="BQ1977" s="415"/>
      <c r="BR1977" s="415"/>
      <c r="BS1977" s="415"/>
      <c r="BT1977" s="415"/>
      <c r="BU1977" s="415"/>
      <c r="BV1977" s="415"/>
      <c r="BW1977" s="415"/>
      <c r="BX1977" s="415"/>
      <c r="BY1977" s="415"/>
      <c r="BZ1977" s="415"/>
      <c r="CA1977" s="415"/>
      <c r="CB1977" s="415"/>
      <c r="CC1977" s="415"/>
      <c r="CD1977" s="415"/>
      <c r="CE1977" s="415"/>
      <c r="CF1977" s="415"/>
      <c r="CG1977" s="415"/>
      <c r="CH1977" s="415"/>
      <c r="CI1977" s="415"/>
      <c r="CJ1977" s="415"/>
      <c r="CK1977" s="415"/>
    </row>
    <row r="1978" spans="1:89" s="16" customFormat="1" ht="75.75" customHeight="1">
      <c r="A1978" s="232" t="s">
        <v>3392</v>
      </c>
      <c r="B1978" s="219" t="s">
        <v>23</v>
      </c>
      <c r="C1978" s="232" t="s">
        <v>341</v>
      </c>
      <c r="D1978" s="232" t="s">
        <v>342</v>
      </c>
      <c r="E1978" s="232" t="s">
        <v>343</v>
      </c>
      <c r="F1978" s="239" t="s">
        <v>606</v>
      </c>
      <c r="G1978" s="232" t="s">
        <v>35</v>
      </c>
      <c r="H1978" s="232">
        <v>90</v>
      </c>
      <c r="I1978" s="232">
        <v>470000000</v>
      </c>
      <c r="J1978" s="232" t="s">
        <v>108</v>
      </c>
      <c r="K1978" s="232" t="s">
        <v>591</v>
      </c>
      <c r="L1978" s="232" t="s">
        <v>113</v>
      </c>
      <c r="M1978" s="232"/>
      <c r="N1978" s="232" t="s">
        <v>547</v>
      </c>
      <c r="O1978" s="232" t="s">
        <v>28</v>
      </c>
      <c r="P1978" s="232"/>
      <c r="Q1978" s="232" t="s">
        <v>116</v>
      </c>
      <c r="R1978" s="233"/>
      <c r="S1978" s="234"/>
      <c r="T1978" s="235">
        <v>120000</v>
      </c>
      <c r="U1978" s="236">
        <f t="shared" si="70"/>
        <v>134400</v>
      </c>
      <c r="V1978" s="237"/>
      <c r="W1978" s="232" t="s">
        <v>262</v>
      </c>
      <c r="X1978" s="232">
        <v>20</v>
      </c>
      <c r="Y1978" s="137"/>
      <c r="Z1978" s="368"/>
      <c r="AA1978" s="447"/>
      <c r="AB1978" s="435"/>
      <c r="AC1978" s="449"/>
      <c r="AD1978" s="449"/>
      <c r="AE1978" s="449"/>
      <c r="AF1978" s="449"/>
      <c r="AG1978" s="434"/>
      <c r="AH1978" s="434"/>
      <c r="AI1978" s="434"/>
      <c r="AJ1978" s="368"/>
      <c r="AK1978" s="435"/>
      <c r="AL1978" s="368"/>
      <c r="AM1978" s="412"/>
      <c r="AN1978" s="412"/>
      <c r="AO1978" s="412"/>
      <c r="AP1978" s="565"/>
      <c r="AQ1978" s="412"/>
      <c r="AR1978" s="412"/>
      <c r="AS1978" s="412"/>
      <c r="AT1978" s="412"/>
      <c r="AU1978" s="412"/>
      <c r="AV1978" s="412"/>
      <c r="AW1978" s="412"/>
      <c r="AX1978" s="412"/>
      <c r="AY1978" s="412"/>
      <c r="AZ1978" s="412"/>
      <c r="BA1978" s="412"/>
      <c r="BB1978" s="412"/>
      <c r="BC1978" s="412"/>
      <c r="BD1978" s="598"/>
      <c r="BE1978" s="598"/>
      <c r="BF1978" s="598"/>
      <c r="BG1978" s="598"/>
      <c r="BH1978" s="412"/>
      <c r="BI1978" s="412"/>
      <c r="BJ1978" s="412"/>
      <c r="BK1978" s="412"/>
      <c r="BL1978" s="412"/>
      <c r="BM1978" s="415"/>
      <c r="BN1978" s="415"/>
      <c r="BO1978" s="415"/>
      <c r="BP1978" s="415"/>
      <c r="BQ1978" s="415"/>
      <c r="BR1978" s="415"/>
      <c r="BS1978" s="415"/>
      <c r="BT1978" s="415"/>
      <c r="BU1978" s="415"/>
      <c r="BV1978" s="415"/>
      <c r="BW1978" s="415"/>
      <c r="BX1978" s="415"/>
      <c r="BY1978" s="415"/>
      <c r="BZ1978" s="415"/>
      <c r="CA1978" s="415"/>
      <c r="CB1978" s="415"/>
      <c r="CC1978" s="415"/>
      <c r="CD1978" s="415"/>
      <c r="CE1978" s="415"/>
      <c r="CF1978" s="415"/>
      <c r="CG1978" s="415"/>
      <c r="CH1978" s="415"/>
      <c r="CI1978" s="415"/>
      <c r="CJ1978" s="415"/>
      <c r="CK1978" s="415"/>
    </row>
    <row r="1979" spans="1:89" s="16" customFormat="1" ht="74.25" customHeight="1">
      <c r="A1979" s="63" t="s">
        <v>1707</v>
      </c>
      <c r="B1979" s="372" t="s">
        <v>23</v>
      </c>
      <c r="C1979" s="63" t="s">
        <v>341</v>
      </c>
      <c r="D1979" s="63" t="s">
        <v>342</v>
      </c>
      <c r="E1979" s="63" t="s">
        <v>343</v>
      </c>
      <c r="F1979" s="63" t="s">
        <v>585</v>
      </c>
      <c r="G1979" s="63" t="s">
        <v>35</v>
      </c>
      <c r="H1979" s="63">
        <v>80</v>
      </c>
      <c r="I1979" s="63">
        <v>470000000</v>
      </c>
      <c r="J1979" s="63" t="s">
        <v>108</v>
      </c>
      <c r="K1979" s="63" t="s">
        <v>586</v>
      </c>
      <c r="L1979" s="63" t="s">
        <v>113</v>
      </c>
      <c r="M1979" s="63"/>
      <c r="N1979" s="63" t="s">
        <v>594</v>
      </c>
      <c r="O1979" s="63" t="s">
        <v>120</v>
      </c>
      <c r="P1979" s="63"/>
      <c r="Q1979" s="63" t="s">
        <v>116</v>
      </c>
      <c r="R1979" s="193"/>
      <c r="S1979" s="194"/>
      <c r="T1979" s="61">
        <v>0</v>
      </c>
      <c r="U1979" s="195">
        <f t="shared" si="70"/>
        <v>0</v>
      </c>
      <c r="V1979" s="602"/>
      <c r="W1979" s="189" t="s">
        <v>262</v>
      </c>
      <c r="X1979" s="603"/>
      <c r="Y1979" s="138"/>
      <c r="Z1979" s="412"/>
      <c r="AA1979" s="413"/>
      <c r="AB1979" s="306"/>
      <c r="AC1979" s="307"/>
      <c r="AD1979" s="307"/>
      <c r="AE1979" s="307"/>
      <c r="AF1979" s="307"/>
      <c r="AG1979" s="414"/>
      <c r="AH1979" s="413"/>
      <c r="AI1979" s="413"/>
      <c r="AJ1979" s="413"/>
      <c r="AK1979" s="413"/>
      <c r="AL1979" s="413"/>
      <c r="AM1979" s="413"/>
      <c r="AN1979" s="413"/>
      <c r="AO1979" s="413"/>
      <c r="AP1979" s="413"/>
      <c r="AQ1979" s="413"/>
      <c r="AR1979" s="415"/>
      <c r="AS1979" s="415"/>
      <c r="AT1979" s="415"/>
      <c r="AU1979" s="415"/>
      <c r="AV1979" s="415"/>
      <c r="AW1979" s="415"/>
      <c r="AX1979" s="415"/>
      <c r="AY1979" s="415"/>
      <c r="AZ1979" s="415"/>
      <c r="BA1979" s="415"/>
      <c r="BB1979" s="415"/>
      <c r="BC1979" s="415"/>
      <c r="BD1979" s="416"/>
      <c r="BE1979" s="416"/>
      <c r="BF1979" s="416"/>
      <c r="BG1979" s="416"/>
      <c r="BH1979" s="415"/>
      <c r="BI1979" s="415"/>
      <c r="BJ1979" s="415"/>
      <c r="BK1979" s="415"/>
      <c r="BL1979" s="415"/>
      <c r="BM1979" s="415"/>
      <c r="BN1979" s="415"/>
      <c r="BO1979" s="415"/>
      <c r="BP1979" s="415"/>
      <c r="BQ1979" s="415"/>
      <c r="BR1979" s="415"/>
      <c r="BS1979" s="415"/>
      <c r="BT1979" s="415"/>
      <c r="BU1979" s="415"/>
      <c r="BV1979" s="415"/>
      <c r="BW1979" s="415"/>
      <c r="BX1979" s="415"/>
      <c r="BY1979" s="415"/>
      <c r="BZ1979" s="415"/>
      <c r="CA1979" s="415"/>
      <c r="CB1979" s="415"/>
      <c r="CC1979" s="415"/>
      <c r="CD1979" s="415"/>
      <c r="CE1979" s="415"/>
      <c r="CF1979" s="415"/>
      <c r="CG1979" s="415"/>
      <c r="CH1979" s="415"/>
      <c r="CI1979" s="415"/>
      <c r="CJ1979" s="415"/>
      <c r="CK1979" s="415"/>
    </row>
    <row r="1980" spans="1:89" s="609" customFormat="1" ht="74.25" customHeight="1">
      <c r="A1980" s="63" t="s">
        <v>4390</v>
      </c>
      <c r="B1980" s="372" t="s">
        <v>23</v>
      </c>
      <c r="C1980" s="63" t="s">
        <v>341</v>
      </c>
      <c r="D1980" s="63" t="s">
        <v>342</v>
      </c>
      <c r="E1980" s="63" t="s">
        <v>343</v>
      </c>
      <c r="F1980" s="63" t="s">
        <v>585</v>
      </c>
      <c r="G1980" s="63" t="s">
        <v>35</v>
      </c>
      <c r="H1980" s="63">
        <v>80</v>
      </c>
      <c r="I1980" s="63">
        <v>470000000</v>
      </c>
      <c r="J1980" s="63" t="s">
        <v>108</v>
      </c>
      <c r="K1980" s="63" t="s">
        <v>3084</v>
      </c>
      <c r="L1980" s="63" t="s">
        <v>4218</v>
      </c>
      <c r="M1980" s="63"/>
      <c r="N1980" s="63" t="s">
        <v>3084</v>
      </c>
      <c r="O1980" s="63" t="s">
        <v>120</v>
      </c>
      <c r="P1980" s="63"/>
      <c r="Q1980" s="63" t="s">
        <v>116</v>
      </c>
      <c r="R1980" s="193"/>
      <c r="S1980" s="194"/>
      <c r="T1980" s="61">
        <v>50000</v>
      </c>
      <c r="U1980" s="195">
        <f t="shared" si="70"/>
        <v>56000.000000000007</v>
      </c>
      <c r="V1980" s="602"/>
      <c r="W1980" s="189" t="s">
        <v>262</v>
      </c>
      <c r="X1980" s="189" t="s">
        <v>4388</v>
      </c>
      <c r="Y1980" s="451"/>
      <c r="Z1980" s="455"/>
      <c r="AA1980" s="447"/>
      <c r="AB1980" s="448"/>
      <c r="AC1980" s="565"/>
      <c r="AD1980" s="565"/>
      <c r="AE1980" s="565"/>
      <c r="AF1980" s="565"/>
      <c r="AG1980" s="490"/>
      <c r="AH1980" s="447"/>
      <c r="AI1980" s="447"/>
      <c r="AJ1980" s="455"/>
      <c r="AK1980" s="447"/>
      <c r="AL1980" s="455"/>
      <c r="AM1980" s="412"/>
      <c r="AN1980" s="412"/>
      <c r="AO1980" s="412"/>
      <c r="AP1980" s="412"/>
      <c r="AQ1980" s="412"/>
      <c r="AR1980" s="600"/>
      <c r="AS1980" s="600"/>
      <c r="AT1980" s="600"/>
      <c r="AU1980" s="600"/>
      <c r="AV1980" s="600"/>
      <c r="AW1980" s="600"/>
      <c r="AX1980" s="600"/>
      <c r="AY1980" s="600"/>
      <c r="AZ1980" s="600"/>
      <c r="BA1980" s="600"/>
      <c r="BB1980" s="600"/>
      <c r="BC1980" s="600"/>
      <c r="BD1980" s="608"/>
      <c r="BE1980" s="608"/>
      <c r="BF1980" s="608"/>
      <c r="BG1980" s="608"/>
      <c r="BH1980" s="600"/>
      <c r="BI1980" s="600"/>
      <c r="BJ1980" s="600"/>
      <c r="BK1980" s="600"/>
      <c r="BL1980" s="600"/>
      <c r="BM1980" s="600"/>
      <c r="BN1980" s="600"/>
      <c r="BO1980" s="600"/>
      <c r="BP1980" s="600"/>
      <c r="BQ1980" s="600"/>
      <c r="BR1980" s="600"/>
      <c r="BS1980" s="600"/>
      <c r="BT1980" s="600"/>
      <c r="BU1980" s="600"/>
      <c r="BV1980" s="600"/>
      <c r="BW1980" s="600"/>
      <c r="BX1980" s="600"/>
      <c r="BY1980" s="600"/>
      <c r="BZ1980" s="600"/>
      <c r="CA1980" s="600"/>
      <c r="CB1980" s="600"/>
      <c r="CC1980" s="600"/>
      <c r="CD1980" s="600"/>
      <c r="CE1980" s="600"/>
      <c r="CF1980" s="600"/>
      <c r="CG1980" s="600"/>
      <c r="CH1980" s="600"/>
      <c r="CI1980" s="600"/>
      <c r="CJ1980" s="600"/>
      <c r="CK1980" s="600"/>
    </row>
    <row r="1981" spans="1:89" s="16" customFormat="1" ht="81.75" customHeight="1">
      <c r="A1981" s="63" t="s">
        <v>1708</v>
      </c>
      <c r="B1981" s="372" t="s">
        <v>23</v>
      </c>
      <c r="C1981" s="63" t="s">
        <v>341</v>
      </c>
      <c r="D1981" s="63" t="s">
        <v>342</v>
      </c>
      <c r="E1981" s="63" t="s">
        <v>343</v>
      </c>
      <c r="F1981" s="63" t="s">
        <v>607</v>
      </c>
      <c r="G1981" s="63" t="s">
        <v>24</v>
      </c>
      <c r="H1981" s="63">
        <v>90</v>
      </c>
      <c r="I1981" s="63">
        <v>470000000</v>
      </c>
      <c r="J1981" s="63" t="s">
        <v>108</v>
      </c>
      <c r="K1981" s="63" t="s">
        <v>3093</v>
      </c>
      <c r="L1981" s="63" t="s">
        <v>111</v>
      </c>
      <c r="M1981" s="63"/>
      <c r="N1981" s="63" t="s">
        <v>3094</v>
      </c>
      <c r="O1981" s="63" t="s">
        <v>28</v>
      </c>
      <c r="P1981" s="63"/>
      <c r="Q1981" s="63" t="s">
        <v>116</v>
      </c>
      <c r="R1981" s="193"/>
      <c r="S1981" s="194"/>
      <c r="T1981" s="61">
        <v>0</v>
      </c>
      <c r="U1981" s="195">
        <f t="shared" si="70"/>
        <v>0</v>
      </c>
      <c r="V1981" s="196"/>
      <c r="W1981" s="63" t="s">
        <v>262</v>
      </c>
      <c r="X1981" s="115"/>
      <c r="Y1981" s="138"/>
      <c r="Z1981" s="412"/>
      <c r="AA1981" s="413"/>
      <c r="AB1981" s="306"/>
      <c r="AC1981" s="307"/>
      <c r="AD1981" s="307"/>
      <c r="AE1981" s="307"/>
      <c r="AF1981" s="307"/>
      <c r="AG1981" s="414"/>
      <c r="AH1981" s="413"/>
      <c r="AI1981" s="413"/>
      <c r="AJ1981" s="413"/>
      <c r="AK1981" s="413"/>
      <c r="AL1981" s="413"/>
      <c r="AM1981" s="413"/>
      <c r="AN1981" s="413"/>
      <c r="AO1981" s="413"/>
      <c r="AP1981" s="413"/>
      <c r="AQ1981" s="413"/>
      <c r="AR1981" s="415"/>
      <c r="AS1981" s="415"/>
      <c r="AT1981" s="415"/>
      <c r="AU1981" s="415"/>
      <c r="AV1981" s="415"/>
      <c r="AW1981" s="415"/>
      <c r="AX1981" s="415"/>
      <c r="AY1981" s="415"/>
      <c r="AZ1981" s="415"/>
      <c r="BA1981" s="415"/>
      <c r="BB1981" s="415"/>
      <c r="BC1981" s="415"/>
      <c r="BD1981" s="416"/>
      <c r="BE1981" s="416"/>
      <c r="BF1981" s="416"/>
      <c r="BG1981" s="416"/>
      <c r="BH1981" s="415"/>
      <c r="BI1981" s="415"/>
      <c r="BJ1981" s="415"/>
      <c r="BK1981" s="415"/>
      <c r="BL1981" s="415"/>
      <c r="BM1981" s="415"/>
      <c r="BN1981" s="415"/>
      <c r="BO1981" s="415"/>
      <c r="BP1981" s="415"/>
      <c r="BQ1981" s="415"/>
      <c r="BR1981" s="415"/>
      <c r="BS1981" s="415"/>
      <c r="BT1981" s="415"/>
      <c r="BU1981" s="415"/>
      <c r="BV1981" s="415"/>
      <c r="BW1981" s="415"/>
      <c r="BX1981" s="415"/>
      <c r="BY1981" s="415"/>
      <c r="BZ1981" s="415"/>
      <c r="CA1981" s="415"/>
      <c r="CB1981" s="415"/>
      <c r="CC1981" s="415"/>
      <c r="CD1981" s="415"/>
      <c r="CE1981" s="415"/>
      <c r="CF1981" s="415"/>
      <c r="CG1981" s="415"/>
      <c r="CH1981" s="415"/>
      <c r="CI1981" s="415"/>
      <c r="CJ1981" s="415"/>
      <c r="CK1981" s="415"/>
    </row>
    <row r="1982" spans="1:89" s="16" customFormat="1" ht="81.75" customHeight="1">
      <c r="A1982" s="232" t="s">
        <v>3318</v>
      </c>
      <c r="B1982" s="219" t="s">
        <v>23</v>
      </c>
      <c r="C1982" s="232" t="s">
        <v>341</v>
      </c>
      <c r="D1982" s="232" t="s">
        <v>342</v>
      </c>
      <c r="E1982" s="232" t="s">
        <v>343</v>
      </c>
      <c r="F1982" s="232" t="s">
        <v>607</v>
      </c>
      <c r="G1982" s="222" t="s">
        <v>35</v>
      </c>
      <c r="H1982" s="232">
        <v>90</v>
      </c>
      <c r="I1982" s="232">
        <v>470000000</v>
      </c>
      <c r="J1982" s="232" t="s">
        <v>108</v>
      </c>
      <c r="K1982" s="232" t="s">
        <v>3093</v>
      </c>
      <c r="L1982" s="232" t="s">
        <v>111</v>
      </c>
      <c r="M1982" s="232"/>
      <c r="N1982" s="232" t="s">
        <v>3094</v>
      </c>
      <c r="O1982" s="232" t="s">
        <v>120</v>
      </c>
      <c r="P1982" s="232"/>
      <c r="Q1982" s="232" t="s">
        <v>116</v>
      </c>
      <c r="R1982" s="233"/>
      <c r="S1982" s="234"/>
      <c r="T1982" s="235">
        <v>108000</v>
      </c>
      <c r="U1982" s="236">
        <f t="shared" si="70"/>
        <v>120960.00000000001</v>
      </c>
      <c r="V1982" s="237"/>
      <c r="W1982" s="232" t="s">
        <v>262</v>
      </c>
      <c r="X1982" s="232">
        <v>7.15</v>
      </c>
      <c r="Y1982" s="137"/>
      <c r="Z1982" s="368"/>
      <c r="AA1982" s="447"/>
      <c r="AB1982" s="435"/>
      <c r="AC1982" s="449"/>
      <c r="AD1982" s="449"/>
      <c r="AE1982" s="449"/>
      <c r="AF1982" s="449"/>
      <c r="AG1982" s="434"/>
      <c r="AH1982" s="434"/>
      <c r="AI1982" s="434"/>
      <c r="AJ1982" s="368"/>
      <c r="AK1982" s="435"/>
      <c r="AL1982" s="368"/>
      <c r="AM1982" s="412"/>
      <c r="AN1982" s="412"/>
      <c r="AO1982" s="412"/>
      <c r="AP1982" s="565"/>
      <c r="AQ1982" s="412"/>
      <c r="AR1982" s="412"/>
      <c r="AS1982" s="412"/>
      <c r="AT1982" s="412"/>
      <c r="AU1982" s="412"/>
      <c r="AV1982" s="412"/>
      <c r="AW1982" s="412"/>
      <c r="AX1982" s="412"/>
      <c r="AY1982" s="412"/>
      <c r="AZ1982" s="412"/>
      <c r="BA1982" s="412"/>
      <c r="BB1982" s="412"/>
      <c r="BC1982" s="412"/>
      <c r="BD1982" s="598"/>
      <c r="BE1982" s="598"/>
      <c r="BF1982" s="598"/>
      <c r="BG1982" s="598"/>
      <c r="BH1982" s="412"/>
      <c r="BI1982" s="412"/>
      <c r="BJ1982" s="412"/>
      <c r="BK1982" s="412"/>
      <c r="BL1982" s="412"/>
      <c r="BM1982" s="415"/>
      <c r="BN1982" s="415"/>
      <c r="BO1982" s="415"/>
      <c r="BP1982" s="415"/>
      <c r="BQ1982" s="415"/>
      <c r="BR1982" s="415"/>
      <c r="BS1982" s="415"/>
      <c r="BT1982" s="415"/>
      <c r="BU1982" s="415"/>
      <c r="BV1982" s="415"/>
      <c r="BW1982" s="415"/>
      <c r="BX1982" s="415"/>
      <c r="BY1982" s="415"/>
      <c r="BZ1982" s="415"/>
      <c r="CA1982" s="415"/>
      <c r="CB1982" s="415"/>
      <c r="CC1982" s="415"/>
      <c r="CD1982" s="415"/>
      <c r="CE1982" s="415"/>
      <c r="CF1982" s="415"/>
      <c r="CG1982" s="415"/>
      <c r="CH1982" s="415"/>
      <c r="CI1982" s="415"/>
      <c r="CJ1982" s="415"/>
      <c r="CK1982" s="415"/>
    </row>
    <row r="1983" spans="1:89" s="16" customFormat="1" ht="66" customHeight="1">
      <c r="A1983" s="63" t="s">
        <v>1709</v>
      </c>
      <c r="B1983" s="372" t="s">
        <v>23</v>
      </c>
      <c r="C1983" s="63" t="s">
        <v>341</v>
      </c>
      <c r="D1983" s="63" t="s">
        <v>342</v>
      </c>
      <c r="E1983" s="63" t="s">
        <v>343</v>
      </c>
      <c r="F1983" s="63" t="s">
        <v>608</v>
      </c>
      <c r="G1983" s="63" t="s">
        <v>35</v>
      </c>
      <c r="H1983" s="63">
        <v>90</v>
      </c>
      <c r="I1983" s="63">
        <v>470000000</v>
      </c>
      <c r="J1983" s="63" t="s">
        <v>108</v>
      </c>
      <c r="K1983" s="63" t="s">
        <v>616</v>
      </c>
      <c r="L1983" s="63" t="s">
        <v>613</v>
      </c>
      <c r="M1983" s="63"/>
      <c r="N1983" s="63" t="s">
        <v>594</v>
      </c>
      <c r="O1983" s="63" t="s">
        <v>28</v>
      </c>
      <c r="P1983" s="63"/>
      <c r="Q1983" s="63" t="s">
        <v>116</v>
      </c>
      <c r="R1983" s="193"/>
      <c r="S1983" s="194"/>
      <c r="T1983" s="61">
        <v>0</v>
      </c>
      <c r="U1983" s="195">
        <f t="shared" si="70"/>
        <v>0</v>
      </c>
      <c r="V1983" s="602"/>
      <c r="W1983" s="189" t="s">
        <v>262</v>
      </c>
      <c r="X1983" s="603"/>
      <c r="Y1983" s="138"/>
      <c r="Z1983" s="412"/>
      <c r="AA1983" s="413"/>
      <c r="AB1983" s="306"/>
      <c r="AC1983" s="307"/>
      <c r="AD1983" s="307"/>
      <c r="AE1983" s="307"/>
      <c r="AF1983" s="307"/>
      <c r="AG1983" s="414"/>
      <c r="AH1983" s="413"/>
      <c r="AI1983" s="413"/>
      <c r="AJ1983" s="413"/>
      <c r="AK1983" s="413"/>
      <c r="AL1983" s="413"/>
      <c r="AM1983" s="413"/>
      <c r="AN1983" s="413"/>
      <c r="AO1983" s="413"/>
      <c r="AP1983" s="413"/>
      <c r="AQ1983" s="413"/>
      <c r="AR1983" s="415"/>
      <c r="AS1983" s="415"/>
      <c r="AT1983" s="415"/>
      <c r="AU1983" s="415"/>
      <c r="AV1983" s="415"/>
      <c r="AW1983" s="415"/>
      <c r="AX1983" s="415"/>
      <c r="AY1983" s="415"/>
      <c r="AZ1983" s="415"/>
      <c r="BA1983" s="415"/>
      <c r="BB1983" s="415"/>
      <c r="BC1983" s="415"/>
      <c r="BD1983" s="416"/>
      <c r="BE1983" s="416"/>
      <c r="BF1983" s="416"/>
      <c r="BG1983" s="416"/>
      <c r="BH1983" s="415"/>
      <c r="BI1983" s="415"/>
      <c r="BJ1983" s="415"/>
      <c r="BK1983" s="415"/>
      <c r="BL1983" s="415"/>
      <c r="BM1983" s="415"/>
      <c r="BN1983" s="415"/>
      <c r="BO1983" s="415"/>
      <c r="BP1983" s="415"/>
      <c r="BQ1983" s="415"/>
      <c r="BR1983" s="415"/>
      <c r="BS1983" s="415"/>
      <c r="BT1983" s="415"/>
      <c r="BU1983" s="415"/>
      <c r="BV1983" s="415"/>
      <c r="BW1983" s="415"/>
      <c r="BX1983" s="415"/>
      <c r="BY1983" s="415"/>
      <c r="BZ1983" s="415"/>
      <c r="CA1983" s="415"/>
      <c r="CB1983" s="415"/>
      <c r="CC1983" s="415"/>
      <c r="CD1983" s="415"/>
      <c r="CE1983" s="415"/>
      <c r="CF1983" s="415"/>
      <c r="CG1983" s="415"/>
      <c r="CH1983" s="415"/>
      <c r="CI1983" s="415"/>
      <c r="CJ1983" s="415"/>
      <c r="CK1983" s="415"/>
    </row>
    <row r="1984" spans="1:89" s="16" customFormat="1" ht="82.5" customHeight="1">
      <c r="A1984" s="63" t="s">
        <v>1710</v>
      </c>
      <c r="B1984" s="372" t="s">
        <v>23</v>
      </c>
      <c r="C1984" s="63" t="s">
        <v>341</v>
      </c>
      <c r="D1984" s="63" t="s">
        <v>342</v>
      </c>
      <c r="E1984" s="63" t="s">
        <v>343</v>
      </c>
      <c r="F1984" s="63" t="s">
        <v>609</v>
      </c>
      <c r="G1984" s="63" t="s">
        <v>35</v>
      </c>
      <c r="H1984" s="63">
        <v>90</v>
      </c>
      <c r="I1984" s="63">
        <v>470000000</v>
      </c>
      <c r="J1984" s="63" t="s">
        <v>108</v>
      </c>
      <c r="K1984" s="63" t="s">
        <v>593</v>
      </c>
      <c r="L1984" s="63" t="s">
        <v>113</v>
      </c>
      <c r="M1984" s="63"/>
      <c r="N1984" s="63" t="s">
        <v>594</v>
      </c>
      <c r="O1984" s="63" t="s">
        <v>28</v>
      </c>
      <c r="P1984" s="63"/>
      <c r="Q1984" s="63" t="s">
        <v>116</v>
      </c>
      <c r="R1984" s="193"/>
      <c r="S1984" s="194"/>
      <c r="T1984" s="61">
        <v>0</v>
      </c>
      <c r="U1984" s="195">
        <v>0</v>
      </c>
      <c r="V1984" s="196"/>
      <c r="W1984" s="63" t="s">
        <v>262</v>
      </c>
      <c r="X1984" s="115"/>
      <c r="Y1984" s="138"/>
      <c r="Z1984" s="412"/>
      <c r="AA1984" s="413"/>
      <c r="AB1984" s="306"/>
      <c r="AC1984" s="307"/>
      <c r="AD1984" s="307"/>
      <c r="AE1984" s="307"/>
      <c r="AF1984" s="307"/>
      <c r="AG1984" s="414"/>
      <c r="AH1984" s="413"/>
      <c r="AI1984" s="413"/>
      <c r="AJ1984" s="413"/>
      <c r="AK1984" s="413"/>
      <c r="AL1984" s="413"/>
      <c r="AM1984" s="413"/>
      <c r="AN1984" s="413"/>
      <c r="AO1984" s="413"/>
      <c r="AP1984" s="413"/>
      <c r="AQ1984" s="413"/>
      <c r="AR1984" s="415"/>
      <c r="AS1984" s="415"/>
      <c r="AT1984" s="415"/>
      <c r="AU1984" s="415"/>
      <c r="AV1984" s="415"/>
      <c r="AW1984" s="415"/>
      <c r="AX1984" s="415"/>
      <c r="AY1984" s="415"/>
      <c r="AZ1984" s="415"/>
      <c r="BA1984" s="415"/>
      <c r="BB1984" s="415"/>
      <c r="BC1984" s="415"/>
      <c r="BD1984" s="416"/>
      <c r="BE1984" s="416"/>
      <c r="BF1984" s="416"/>
      <c r="BG1984" s="416"/>
      <c r="BH1984" s="415"/>
      <c r="BI1984" s="415"/>
      <c r="BJ1984" s="415"/>
      <c r="BK1984" s="415"/>
      <c r="BL1984" s="415"/>
      <c r="BM1984" s="415"/>
      <c r="BN1984" s="415"/>
      <c r="BO1984" s="415"/>
      <c r="BP1984" s="415"/>
      <c r="BQ1984" s="415"/>
      <c r="BR1984" s="415"/>
      <c r="BS1984" s="415"/>
      <c r="BT1984" s="415"/>
      <c r="BU1984" s="415"/>
      <c r="BV1984" s="415"/>
      <c r="BW1984" s="415"/>
      <c r="BX1984" s="415"/>
      <c r="BY1984" s="415"/>
      <c r="BZ1984" s="415"/>
      <c r="CA1984" s="415"/>
      <c r="CB1984" s="415"/>
      <c r="CC1984" s="415"/>
      <c r="CD1984" s="415"/>
      <c r="CE1984" s="415"/>
      <c r="CF1984" s="415"/>
      <c r="CG1984" s="415"/>
      <c r="CH1984" s="415"/>
      <c r="CI1984" s="415"/>
      <c r="CJ1984" s="415"/>
      <c r="CK1984" s="415"/>
    </row>
    <row r="1985" spans="1:89" s="16" customFormat="1" ht="82.5" customHeight="1">
      <c r="A1985" s="232" t="s">
        <v>3363</v>
      </c>
      <c r="B1985" s="219" t="s">
        <v>23</v>
      </c>
      <c r="C1985" s="232" t="s">
        <v>341</v>
      </c>
      <c r="D1985" s="232" t="s">
        <v>342</v>
      </c>
      <c r="E1985" s="232" t="s">
        <v>343</v>
      </c>
      <c r="F1985" s="232" t="s">
        <v>609</v>
      </c>
      <c r="G1985" s="232" t="s">
        <v>35</v>
      </c>
      <c r="H1985" s="232">
        <v>90</v>
      </c>
      <c r="I1985" s="232">
        <v>470000000</v>
      </c>
      <c r="J1985" s="232" t="s">
        <v>108</v>
      </c>
      <c r="K1985" s="232" t="s">
        <v>593</v>
      </c>
      <c r="L1985" s="232" t="s">
        <v>113</v>
      </c>
      <c r="M1985" s="232"/>
      <c r="N1985" s="232" t="s">
        <v>594</v>
      </c>
      <c r="O1985" s="232" t="s">
        <v>120</v>
      </c>
      <c r="P1985" s="232"/>
      <c r="Q1985" s="232" t="s">
        <v>116</v>
      </c>
      <c r="R1985" s="233"/>
      <c r="S1985" s="234"/>
      <c r="T1985" s="235">
        <v>174000</v>
      </c>
      <c r="U1985" s="236">
        <f>T1985*1.12</f>
        <v>194880.00000000003</v>
      </c>
      <c r="V1985" s="237"/>
      <c r="W1985" s="232" t="s">
        <v>262</v>
      </c>
      <c r="X1985" s="232" t="s">
        <v>1125</v>
      </c>
      <c r="Y1985" s="137"/>
      <c r="Z1985" s="368"/>
      <c r="AA1985" s="447"/>
      <c r="AB1985" s="435"/>
      <c r="AC1985" s="449"/>
      <c r="AD1985" s="449"/>
      <c r="AE1985" s="449"/>
      <c r="AF1985" s="449"/>
      <c r="AG1985" s="434"/>
      <c r="AH1985" s="434"/>
      <c r="AI1985" s="434"/>
      <c r="AJ1985" s="368"/>
      <c r="AK1985" s="435"/>
      <c r="AL1985" s="368"/>
      <c r="AM1985" s="412"/>
      <c r="AN1985" s="412"/>
      <c r="AO1985" s="412"/>
      <c r="AP1985" s="565"/>
      <c r="AQ1985" s="412"/>
      <c r="AR1985" s="412"/>
      <c r="AS1985" s="412"/>
      <c r="AT1985" s="412"/>
      <c r="AU1985" s="412"/>
      <c r="AV1985" s="412"/>
      <c r="AW1985" s="412"/>
      <c r="AX1985" s="412"/>
      <c r="AY1985" s="412"/>
      <c r="AZ1985" s="412"/>
      <c r="BA1985" s="412"/>
      <c r="BB1985" s="412"/>
      <c r="BC1985" s="412"/>
      <c r="BD1985" s="598"/>
      <c r="BE1985" s="598"/>
      <c r="BF1985" s="598"/>
      <c r="BG1985" s="598"/>
      <c r="BH1985" s="412"/>
      <c r="BI1985" s="412"/>
      <c r="BJ1985" s="412"/>
      <c r="BK1985" s="412"/>
      <c r="BL1985" s="412"/>
      <c r="BM1985" s="415"/>
      <c r="BN1985" s="415"/>
      <c r="BO1985" s="415"/>
      <c r="BP1985" s="415"/>
      <c r="BQ1985" s="415"/>
      <c r="BR1985" s="415"/>
      <c r="BS1985" s="415"/>
      <c r="BT1985" s="415"/>
      <c r="BU1985" s="415"/>
      <c r="BV1985" s="415"/>
      <c r="BW1985" s="415"/>
      <c r="BX1985" s="415"/>
      <c r="BY1985" s="415"/>
      <c r="BZ1985" s="415"/>
      <c r="CA1985" s="415"/>
      <c r="CB1985" s="415"/>
      <c r="CC1985" s="415"/>
      <c r="CD1985" s="415"/>
      <c r="CE1985" s="415"/>
      <c r="CF1985" s="415"/>
      <c r="CG1985" s="415"/>
      <c r="CH1985" s="415"/>
      <c r="CI1985" s="415"/>
      <c r="CJ1985" s="415"/>
      <c r="CK1985" s="415"/>
    </row>
    <row r="1986" spans="1:89" s="16" customFormat="1" ht="82.5" customHeight="1">
      <c r="A1986" s="63" t="s">
        <v>1711</v>
      </c>
      <c r="B1986" s="372" t="s">
        <v>23</v>
      </c>
      <c r="C1986" s="63" t="s">
        <v>341</v>
      </c>
      <c r="D1986" s="63" t="s">
        <v>342</v>
      </c>
      <c r="E1986" s="63" t="s">
        <v>343</v>
      </c>
      <c r="F1986" s="63" t="s">
        <v>610</v>
      </c>
      <c r="G1986" s="63" t="s">
        <v>35</v>
      </c>
      <c r="H1986" s="63">
        <v>100</v>
      </c>
      <c r="I1986" s="63">
        <v>470000000</v>
      </c>
      <c r="J1986" s="63" t="s">
        <v>108</v>
      </c>
      <c r="K1986" s="63" t="s">
        <v>616</v>
      </c>
      <c r="L1986" s="63" t="s">
        <v>614</v>
      </c>
      <c r="M1986" s="63"/>
      <c r="N1986" s="63" t="s">
        <v>594</v>
      </c>
      <c r="O1986" s="63" t="s">
        <v>28</v>
      </c>
      <c r="P1986" s="63"/>
      <c r="Q1986" s="63" t="s">
        <v>116</v>
      </c>
      <c r="R1986" s="193"/>
      <c r="S1986" s="194"/>
      <c r="T1986" s="61">
        <v>0</v>
      </c>
      <c r="U1986" s="195">
        <v>0</v>
      </c>
      <c r="V1986" s="196"/>
      <c r="W1986" s="63" t="s">
        <v>262</v>
      </c>
      <c r="X1986" s="115"/>
      <c r="Y1986" s="138"/>
      <c r="Z1986" s="412"/>
      <c r="AA1986" s="413"/>
      <c r="AB1986" s="306"/>
      <c r="AC1986" s="307"/>
      <c r="AD1986" s="307"/>
      <c r="AE1986" s="307"/>
      <c r="AF1986" s="307"/>
      <c r="AG1986" s="414"/>
      <c r="AH1986" s="413"/>
      <c r="AI1986" s="413"/>
      <c r="AJ1986" s="413"/>
      <c r="AK1986" s="413"/>
      <c r="AL1986" s="413"/>
      <c r="AM1986" s="413"/>
      <c r="AN1986" s="413"/>
      <c r="AO1986" s="413"/>
      <c r="AP1986" s="413"/>
      <c r="AQ1986" s="413"/>
      <c r="AR1986" s="415"/>
      <c r="AS1986" s="415"/>
      <c r="AT1986" s="415"/>
      <c r="AU1986" s="415"/>
      <c r="AV1986" s="415"/>
      <c r="AW1986" s="415"/>
      <c r="AX1986" s="415"/>
      <c r="AY1986" s="415"/>
      <c r="AZ1986" s="415"/>
      <c r="BA1986" s="415"/>
      <c r="BB1986" s="415"/>
      <c r="BC1986" s="415"/>
      <c r="BD1986" s="416"/>
      <c r="BE1986" s="416"/>
      <c r="BF1986" s="416"/>
      <c r="BG1986" s="416"/>
      <c r="BH1986" s="415"/>
      <c r="BI1986" s="415"/>
      <c r="BJ1986" s="415"/>
      <c r="BK1986" s="415"/>
      <c r="BL1986" s="415"/>
      <c r="BM1986" s="415"/>
      <c r="BN1986" s="415"/>
      <c r="BO1986" s="415"/>
      <c r="BP1986" s="415"/>
      <c r="BQ1986" s="415"/>
      <c r="BR1986" s="415"/>
      <c r="BS1986" s="415"/>
      <c r="BT1986" s="415"/>
      <c r="BU1986" s="415"/>
      <c r="BV1986" s="415"/>
      <c r="BW1986" s="415"/>
      <c r="BX1986" s="415"/>
      <c r="BY1986" s="415"/>
      <c r="BZ1986" s="415"/>
      <c r="CA1986" s="415"/>
      <c r="CB1986" s="415"/>
      <c r="CC1986" s="415"/>
      <c r="CD1986" s="415"/>
      <c r="CE1986" s="415"/>
      <c r="CF1986" s="415"/>
      <c r="CG1986" s="415"/>
      <c r="CH1986" s="415"/>
      <c r="CI1986" s="415"/>
      <c r="CJ1986" s="415"/>
      <c r="CK1986" s="415"/>
    </row>
    <row r="1987" spans="1:89" s="16" customFormat="1" ht="62.25" customHeight="1">
      <c r="A1987" s="63" t="s">
        <v>1712</v>
      </c>
      <c r="B1987" s="372" t="s">
        <v>23</v>
      </c>
      <c r="C1987" s="63" t="s">
        <v>341</v>
      </c>
      <c r="D1987" s="63" t="s">
        <v>342</v>
      </c>
      <c r="E1987" s="63" t="s">
        <v>343</v>
      </c>
      <c r="F1987" s="63" t="s">
        <v>611</v>
      </c>
      <c r="G1987" s="63" t="s">
        <v>35</v>
      </c>
      <c r="H1987" s="63">
        <v>100</v>
      </c>
      <c r="I1987" s="63">
        <v>470000000</v>
      </c>
      <c r="J1987" s="63" t="s">
        <v>108</v>
      </c>
      <c r="K1987" s="63" t="s">
        <v>616</v>
      </c>
      <c r="L1987" s="63" t="s">
        <v>614</v>
      </c>
      <c r="M1987" s="63"/>
      <c r="N1987" s="63" t="s">
        <v>594</v>
      </c>
      <c r="O1987" s="63" t="s">
        <v>28</v>
      </c>
      <c r="P1987" s="63"/>
      <c r="Q1987" s="63" t="s">
        <v>116</v>
      </c>
      <c r="R1987" s="193"/>
      <c r="S1987" s="194"/>
      <c r="T1987" s="61">
        <v>0</v>
      </c>
      <c r="U1987" s="195">
        <v>0</v>
      </c>
      <c r="V1987" s="196"/>
      <c r="W1987" s="63" t="s">
        <v>262</v>
      </c>
      <c r="X1987" s="115"/>
      <c r="Y1987" s="138"/>
      <c r="Z1987" s="412"/>
      <c r="AA1987" s="413"/>
      <c r="AB1987" s="306"/>
      <c r="AC1987" s="307"/>
      <c r="AD1987" s="307"/>
      <c r="AE1987" s="307"/>
      <c r="AF1987" s="307"/>
      <c r="AG1987" s="414"/>
      <c r="AH1987" s="413"/>
      <c r="AI1987" s="413"/>
      <c r="AJ1987" s="413"/>
      <c r="AK1987" s="413"/>
      <c r="AL1987" s="413"/>
      <c r="AM1987" s="413"/>
      <c r="AN1987" s="413"/>
      <c r="AO1987" s="413"/>
      <c r="AP1987" s="413"/>
      <c r="AQ1987" s="413"/>
      <c r="AR1987" s="415"/>
      <c r="AS1987" s="415"/>
      <c r="AT1987" s="415"/>
      <c r="AU1987" s="415"/>
      <c r="AV1987" s="415"/>
      <c r="AW1987" s="415"/>
      <c r="AX1987" s="415"/>
      <c r="AY1987" s="415"/>
      <c r="AZ1987" s="415"/>
      <c r="BA1987" s="415"/>
      <c r="BB1987" s="415"/>
      <c r="BC1987" s="415"/>
      <c r="BD1987" s="416"/>
      <c r="BE1987" s="416"/>
      <c r="BF1987" s="416"/>
      <c r="BG1987" s="416"/>
      <c r="BH1987" s="415"/>
      <c r="BI1987" s="415"/>
      <c r="BJ1987" s="415"/>
      <c r="BK1987" s="415"/>
      <c r="BL1987" s="415"/>
      <c r="BM1987" s="415"/>
      <c r="BN1987" s="415"/>
      <c r="BO1987" s="415"/>
      <c r="BP1987" s="415"/>
      <c r="BQ1987" s="415"/>
      <c r="BR1987" s="415"/>
      <c r="BS1987" s="415"/>
      <c r="BT1987" s="415"/>
      <c r="BU1987" s="415"/>
      <c r="BV1987" s="415"/>
      <c r="BW1987" s="415"/>
      <c r="BX1987" s="415"/>
      <c r="BY1987" s="415"/>
      <c r="BZ1987" s="415"/>
      <c r="CA1987" s="415"/>
      <c r="CB1987" s="415"/>
      <c r="CC1987" s="415"/>
      <c r="CD1987" s="415"/>
      <c r="CE1987" s="415"/>
      <c r="CF1987" s="415"/>
      <c r="CG1987" s="415"/>
      <c r="CH1987" s="415"/>
      <c r="CI1987" s="415"/>
      <c r="CJ1987" s="415"/>
      <c r="CK1987" s="415"/>
    </row>
    <row r="1988" spans="1:89" s="16" customFormat="1" ht="84.75" customHeight="1">
      <c r="A1988" s="63" t="s">
        <v>1713</v>
      </c>
      <c r="B1988" s="372" t="s">
        <v>23</v>
      </c>
      <c r="C1988" s="63" t="s">
        <v>341</v>
      </c>
      <c r="D1988" s="63" t="s">
        <v>342</v>
      </c>
      <c r="E1988" s="63" t="s">
        <v>343</v>
      </c>
      <c r="F1988" s="63" t="s">
        <v>612</v>
      </c>
      <c r="G1988" s="63" t="s">
        <v>35</v>
      </c>
      <c r="H1988" s="63">
        <v>100</v>
      </c>
      <c r="I1988" s="63">
        <v>470000000</v>
      </c>
      <c r="J1988" s="63" t="s">
        <v>108</v>
      </c>
      <c r="K1988" s="63" t="s">
        <v>586</v>
      </c>
      <c r="L1988" s="63" t="s">
        <v>615</v>
      </c>
      <c r="M1988" s="63"/>
      <c r="N1988" s="63" t="s">
        <v>594</v>
      </c>
      <c r="O1988" s="63" t="s">
        <v>28</v>
      </c>
      <c r="P1988" s="63"/>
      <c r="Q1988" s="63" t="s">
        <v>116</v>
      </c>
      <c r="R1988" s="193"/>
      <c r="S1988" s="194"/>
      <c r="T1988" s="61">
        <v>0</v>
      </c>
      <c r="U1988" s="195">
        <v>0</v>
      </c>
      <c r="V1988" s="196"/>
      <c r="W1988" s="63" t="s">
        <v>262</v>
      </c>
      <c r="X1988" s="115"/>
      <c r="Y1988" s="138"/>
      <c r="Z1988" s="412"/>
      <c r="AA1988" s="413"/>
      <c r="AB1988" s="306"/>
      <c r="AC1988" s="307"/>
      <c r="AD1988" s="307"/>
      <c r="AE1988" s="307"/>
      <c r="AF1988" s="307"/>
      <c r="AG1988" s="414"/>
      <c r="AH1988" s="413"/>
      <c r="AI1988" s="413"/>
      <c r="AJ1988" s="413"/>
      <c r="AK1988" s="413"/>
      <c r="AL1988" s="413"/>
      <c r="AM1988" s="413"/>
      <c r="AN1988" s="413"/>
      <c r="AO1988" s="413"/>
      <c r="AP1988" s="413"/>
      <c r="AQ1988" s="413"/>
      <c r="AR1988" s="415"/>
      <c r="AS1988" s="415"/>
      <c r="AT1988" s="415"/>
      <c r="AU1988" s="415"/>
      <c r="AV1988" s="415"/>
      <c r="AW1988" s="415"/>
      <c r="AX1988" s="415"/>
      <c r="AY1988" s="415"/>
      <c r="AZ1988" s="415"/>
      <c r="BA1988" s="415"/>
      <c r="BB1988" s="415"/>
      <c r="BC1988" s="415"/>
      <c r="BD1988" s="416"/>
      <c r="BE1988" s="416"/>
      <c r="BF1988" s="416"/>
      <c r="BG1988" s="416"/>
      <c r="BH1988" s="415"/>
      <c r="BI1988" s="415"/>
      <c r="BJ1988" s="415"/>
      <c r="BK1988" s="415"/>
      <c r="BL1988" s="415"/>
      <c r="BM1988" s="415"/>
      <c r="BN1988" s="415"/>
      <c r="BO1988" s="415"/>
      <c r="BP1988" s="415"/>
      <c r="BQ1988" s="415"/>
      <c r="BR1988" s="415"/>
      <c r="BS1988" s="415"/>
      <c r="BT1988" s="415"/>
      <c r="BU1988" s="415"/>
      <c r="BV1988" s="415"/>
      <c r="BW1988" s="415"/>
      <c r="BX1988" s="415"/>
      <c r="BY1988" s="415"/>
      <c r="BZ1988" s="415"/>
      <c r="CA1988" s="415"/>
      <c r="CB1988" s="415"/>
      <c r="CC1988" s="415"/>
      <c r="CD1988" s="415"/>
      <c r="CE1988" s="415"/>
      <c r="CF1988" s="415"/>
      <c r="CG1988" s="415"/>
      <c r="CH1988" s="415"/>
      <c r="CI1988" s="415"/>
      <c r="CJ1988" s="415"/>
      <c r="CK1988" s="415"/>
    </row>
    <row r="1989" spans="1:89" s="10" customFormat="1" ht="94.5">
      <c r="A1989" s="103" t="s">
        <v>1714</v>
      </c>
      <c r="B1989" s="103" t="s">
        <v>23</v>
      </c>
      <c r="C1989" s="79" t="s">
        <v>2314</v>
      </c>
      <c r="D1989" s="79" t="s">
        <v>2315</v>
      </c>
      <c r="E1989" s="80" t="s">
        <v>2315</v>
      </c>
      <c r="F1989" s="81" t="s">
        <v>2271</v>
      </c>
      <c r="G1989" s="82" t="s">
        <v>35</v>
      </c>
      <c r="H1989" s="371">
        <v>100</v>
      </c>
      <c r="I1989" s="83">
        <v>470000000</v>
      </c>
      <c r="J1989" s="84" t="s">
        <v>108</v>
      </c>
      <c r="K1989" s="372" t="s">
        <v>586</v>
      </c>
      <c r="L1989" s="64" t="s">
        <v>113</v>
      </c>
      <c r="M1989" s="85"/>
      <c r="N1989" s="372" t="s">
        <v>594</v>
      </c>
      <c r="O1989" s="86" t="s">
        <v>28</v>
      </c>
      <c r="P1989" s="64"/>
      <c r="Q1989" s="87" t="s">
        <v>116</v>
      </c>
      <c r="R1989" s="87"/>
      <c r="S1989" s="88"/>
      <c r="T1989" s="101">
        <v>0</v>
      </c>
      <c r="U1989" s="101">
        <v>0</v>
      </c>
      <c r="V1989" s="113"/>
      <c r="W1989" s="103" t="s">
        <v>262</v>
      </c>
      <c r="X1989" s="114"/>
      <c r="Y1989" s="105"/>
      <c r="Z1989" s="74"/>
      <c r="AA1989" s="22"/>
      <c r="AB1989" s="141"/>
      <c r="AC1989" s="248"/>
      <c r="AD1989" s="248"/>
      <c r="AE1989" s="248"/>
      <c r="AF1989" s="248"/>
      <c r="AG1989" s="293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1"/>
      <c r="BE1989" s="11"/>
      <c r="BF1989" s="11"/>
      <c r="BG1989" s="1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</row>
    <row r="1990" spans="1:89" s="415" customFormat="1" ht="120.75" customHeight="1">
      <c r="A1990" s="63" t="s">
        <v>3299</v>
      </c>
      <c r="B1990" s="63" t="s">
        <v>23</v>
      </c>
      <c r="C1990" s="63" t="s">
        <v>3186</v>
      </c>
      <c r="D1990" s="63" t="s">
        <v>3187</v>
      </c>
      <c r="E1990" s="63" t="s">
        <v>3187</v>
      </c>
      <c r="F1990" s="63" t="s">
        <v>3169</v>
      </c>
      <c r="G1990" s="63" t="s">
        <v>35</v>
      </c>
      <c r="H1990" s="63">
        <v>90</v>
      </c>
      <c r="I1990" s="63">
        <v>470000000</v>
      </c>
      <c r="J1990" s="63" t="s">
        <v>108</v>
      </c>
      <c r="K1990" s="63" t="s">
        <v>5239</v>
      </c>
      <c r="L1990" s="63" t="s">
        <v>113</v>
      </c>
      <c r="M1990" s="63"/>
      <c r="N1990" s="64" t="s">
        <v>594</v>
      </c>
      <c r="O1990" s="63" t="s">
        <v>28</v>
      </c>
      <c r="P1990" s="63"/>
      <c r="Q1990" s="63" t="s">
        <v>116</v>
      </c>
      <c r="R1990" s="110"/>
      <c r="S1990" s="194"/>
      <c r="T1990" s="195">
        <v>0</v>
      </c>
      <c r="U1990" s="195">
        <v>0</v>
      </c>
      <c r="V1990" s="196"/>
      <c r="W1990" s="63" t="s">
        <v>262</v>
      </c>
      <c r="X1990" s="115"/>
      <c r="Y1990" s="412"/>
      <c r="Z1990" s="412"/>
      <c r="AA1990" s="413"/>
      <c r="AB1990" s="306"/>
      <c r="AC1990" s="307"/>
      <c r="AD1990" s="307"/>
      <c r="AE1990" s="307"/>
      <c r="AF1990" s="307"/>
      <c r="AG1990" s="414"/>
      <c r="AH1990" s="413"/>
      <c r="AI1990" s="413"/>
      <c r="AJ1990" s="413"/>
      <c r="AK1990" s="413"/>
      <c r="AL1990" s="413"/>
      <c r="AM1990" s="413"/>
      <c r="AN1990" s="413"/>
      <c r="AO1990" s="413"/>
      <c r="AP1990" s="413"/>
      <c r="AQ1990" s="413"/>
      <c r="BD1990" s="416"/>
      <c r="BE1990" s="416"/>
      <c r="BF1990" s="416"/>
      <c r="BG1990" s="416"/>
    </row>
    <row r="1991" spans="1:89" s="22" customFormat="1" ht="78.75" customHeight="1">
      <c r="A1991" s="372" t="s">
        <v>3335</v>
      </c>
      <c r="B1991" s="372" t="s">
        <v>23</v>
      </c>
      <c r="C1991" s="610" t="s">
        <v>300</v>
      </c>
      <c r="D1991" s="611" t="s">
        <v>165</v>
      </c>
      <c r="E1991" s="611" t="s">
        <v>165</v>
      </c>
      <c r="F1991" s="372" t="s">
        <v>3336</v>
      </c>
      <c r="G1991" s="82" t="s">
        <v>35</v>
      </c>
      <c r="H1991" s="371">
        <v>100</v>
      </c>
      <c r="I1991" s="83">
        <v>470000000</v>
      </c>
      <c r="J1991" s="84" t="s">
        <v>532</v>
      </c>
      <c r="K1991" s="63" t="s">
        <v>3337</v>
      </c>
      <c r="L1991" s="64" t="s">
        <v>26</v>
      </c>
      <c r="M1991" s="63"/>
      <c r="N1991" s="64" t="s">
        <v>594</v>
      </c>
      <c r="O1991" s="372" t="s">
        <v>28</v>
      </c>
      <c r="P1991" s="110"/>
      <c r="Q1991" s="103" t="s">
        <v>116</v>
      </c>
      <c r="R1991" s="103"/>
      <c r="S1991" s="101"/>
      <c r="T1991" s="102">
        <v>0</v>
      </c>
      <c r="U1991" s="90">
        <f t="shared" ref="U1991:U2003" si="71">T1991*1.12</f>
        <v>0</v>
      </c>
      <c r="V1991" s="63"/>
      <c r="W1991" s="111" t="s">
        <v>262</v>
      </c>
      <c r="X1991" s="112"/>
      <c r="Y1991" s="75"/>
      <c r="Z1991" s="407"/>
      <c r="AA1991" s="408"/>
      <c r="AB1991" s="409"/>
      <c r="AC1991" s="308"/>
      <c r="AD1991" s="308"/>
      <c r="AE1991" s="308"/>
      <c r="AF1991" s="308"/>
      <c r="AG1991" s="308"/>
      <c r="AH1991" s="74"/>
      <c r="AI1991" s="74"/>
      <c r="AJ1991" s="74"/>
      <c r="AK1991" s="409"/>
      <c r="AL1991" s="74"/>
      <c r="AM1991" s="74"/>
      <c r="AN1991" s="74"/>
      <c r="AO1991" s="74"/>
      <c r="CA1991" s="293"/>
      <c r="CB1991" s="293"/>
      <c r="CC1991" s="293"/>
    </row>
    <row r="1992" spans="1:89" s="22" customFormat="1" ht="64.900000000000006" customHeight="1">
      <c r="A1992" s="372" t="s">
        <v>3995</v>
      </c>
      <c r="B1992" s="372" t="s">
        <v>23</v>
      </c>
      <c r="C1992" s="610" t="s">
        <v>300</v>
      </c>
      <c r="D1992" s="611" t="s">
        <v>165</v>
      </c>
      <c r="E1992" s="611" t="s">
        <v>165</v>
      </c>
      <c r="F1992" s="372" t="s">
        <v>3336</v>
      </c>
      <c r="G1992" s="82" t="s">
        <v>35</v>
      </c>
      <c r="H1992" s="371">
        <v>100</v>
      </c>
      <c r="I1992" s="83">
        <v>470000000</v>
      </c>
      <c r="J1992" s="84" t="s">
        <v>532</v>
      </c>
      <c r="K1992" s="63" t="s">
        <v>3337</v>
      </c>
      <c r="L1992" s="64" t="s">
        <v>26</v>
      </c>
      <c r="M1992" s="63"/>
      <c r="N1992" s="64" t="s">
        <v>594</v>
      </c>
      <c r="O1992" s="372" t="s">
        <v>28</v>
      </c>
      <c r="P1992" s="110"/>
      <c r="Q1992" s="103" t="s">
        <v>116</v>
      </c>
      <c r="R1992" s="103"/>
      <c r="S1992" s="101"/>
      <c r="T1992" s="102">
        <v>0</v>
      </c>
      <c r="U1992" s="90">
        <f t="shared" si="71"/>
        <v>0</v>
      </c>
      <c r="V1992" s="189"/>
      <c r="W1992" s="190" t="s">
        <v>262</v>
      </c>
      <c r="X1992" s="191"/>
      <c r="Y1992" s="408"/>
      <c r="Z1992" s="368"/>
      <c r="AA1992" s="408"/>
      <c r="AB1992" s="435"/>
      <c r="AC1992" s="449"/>
      <c r="AD1992" s="449"/>
      <c r="AE1992" s="449"/>
      <c r="AF1992" s="449"/>
      <c r="AG1992" s="449"/>
      <c r="AH1992" s="434"/>
      <c r="AI1992" s="368"/>
      <c r="AJ1992" s="434"/>
      <c r="AK1992" s="435"/>
      <c r="AL1992" s="74"/>
      <c r="AM1992" s="74"/>
      <c r="AN1992" s="74"/>
      <c r="AO1992" s="74"/>
      <c r="AP1992" s="74"/>
      <c r="AQ1992" s="74"/>
      <c r="AR1992" s="74"/>
      <c r="AS1992" s="74"/>
      <c r="AT1992" s="74"/>
      <c r="AU1992" s="74"/>
      <c r="AV1992" s="74"/>
      <c r="AW1992" s="74"/>
      <c r="AX1992" s="74"/>
      <c r="AY1992" s="74"/>
      <c r="AZ1992" s="74"/>
      <c r="BA1992" s="74"/>
      <c r="BB1992" s="74"/>
      <c r="BC1992" s="74"/>
      <c r="BD1992" s="74"/>
      <c r="BE1992" s="74"/>
      <c r="BF1992" s="74"/>
      <c r="BG1992" s="74"/>
      <c r="BH1992" s="74"/>
      <c r="BI1992" s="74"/>
      <c r="BJ1992" s="74"/>
      <c r="BK1992" s="74"/>
      <c r="BL1992" s="74"/>
      <c r="CA1992" s="293"/>
      <c r="CB1992" s="293"/>
      <c r="CC1992" s="293"/>
    </row>
    <row r="1993" spans="1:89" s="22" customFormat="1" ht="48.6" customHeight="1">
      <c r="A1993" s="219" t="s">
        <v>4391</v>
      </c>
      <c r="B1993" s="219" t="s">
        <v>23</v>
      </c>
      <c r="C1993" s="560" t="s">
        <v>300</v>
      </c>
      <c r="D1993" s="561" t="s">
        <v>165</v>
      </c>
      <c r="E1993" s="561" t="s">
        <v>165</v>
      </c>
      <c r="F1993" s="219" t="s">
        <v>3336</v>
      </c>
      <c r="G1993" s="222" t="s">
        <v>35</v>
      </c>
      <c r="H1993" s="217">
        <v>100</v>
      </c>
      <c r="I1993" s="223">
        <v>470000000</v>
      </c>
      <c r="J1993" s="224" t="s">
        <v>532</v>
      </c>
      <c r="K1993" s="232" t="s">
        <v>3337</v>
      </c>
      <c r="L1993" s="225" t="s">
        <v>26</v>
      </c>
      <c r="M1993" s="232"/>
      <c r="N1993" s="225" t="s">
        <v>594</v>
      </c>
      <c r="O1993" s="219" t="s">
        <v>28</v>
      </c>
      <c r="P1993" s="239"/>
      <c r="Q1993" s="238" t="s">
        <v>116</v>
      </c>
      <c r="R1993" s="238"/>
      <c r="S1993" s="241"/>
      <c r="T1993" s="439">
        <v>196161.42857142855</v>
      </c>
      <c r="U1993" s="252">
        <f t="shared" si="71"/>
        <v>219700.8</v>
      </c>
      <c r="V1993" s="487"/>
      <c r="W1993" s="488" t="s">
        <v>262</v>
      </c>
      <c r="X1993" s="489">
        <v>20.21</v>
      </c>
      <c r="Y1993" s="490"/>
      <c r="Z1993" s="455"/>
      <c r="AA1993" s="408"/>
      <c r="AB1993" s="435"/>
      <c r="AC1993" s="449"/>
      <c r="AD1993" s="449"/>
      <c r="AE1993" s="449"/>
      <c r="AF1993" s="449"/>
      <c r="AG1993" s="449"/>
      <c r="AH1993" s="434"/>
      <c r="AI1993" s="434"/>
      <c r="AJ1993" s="368"/>
      <c r="AK1993" s="434"/>
      <c r="AL1993" s="435"/>
      <c r="AM1993" s="74"/>
      <c r="AN1993" s="74"/>
      <c r="AO1993" s="74"/>
      <c r="AP1993" s="74"/>
      <c r="AQ1993" s="74"/>
      <c r="AR1993" s="74"/>
      <c r="AS1993" s="74"/>
      <c r="AT1993" s="74"/>
      <c r="AU1993" s="74"/>
      <c r="AV1993" s="74"/>
      <c r="AW1993" s="74"/>
      <c r="AX1993" s="74"/>
      <c r="AY1993" s="74"/>
      <c r="AZ1993" s="74"/>
      <c r="BA1993" s="74"/>
      <c r="BB1993" s="74"/>
      <c r="BC1993" s="74"/>
      <c r="BD1993" s="74"/>
      <c r="BE1993" s="74"/>
      <c r="BF1993" s="74"/>
      <c r="BG1993" s="74"/>
      <c r="BH1993" s="74"/>
      <c r="BI1993" s="74"/>
      <c r="BJ1993" s="74"/>
      <c r="BK1993" s="74"/>
      <c r="BL1993" s="74"/>
      <c r="CA1993" s="293"/>
      <c r="CB1993" s="293"/>
      <c r="CC1993" s="293"/>
    </row>
    <row r="1994" spans="1:89" s="22" customFormat="1" ht="114.95" customHeight="1">
      <c r="A1994" s="219" t="s">
        <v>3382</v>
      </c>
      <c r="B1994" s="219" t="s">
        <v>23</v>
      </c>
      <c r="C1994" s="560" t="s">
        <v>3383</v>
      </c>
      <c r="D1994" s="561" t="s">
        <v>3384</v>
      </c>
      <c r="E1994" s="561" t="s">
        <v>3384</v>
      </c>
      <c r="F1994" s="219" t="s">
        <v>3385</v>
      </c>
      <c r="G1994" s="222" t="s">
        <v>35</v>
      </c>
      <c r="H1994" s="217">
        <v>100</v>
      </c>
      <c r="I1994" s="223">
        <v>470000000</v>
      </c>
      <c r="J1994" s="224" t="s">
        <v>108</v>
      </c>
      <c r="K1994" s="232" t="s">
        <v>618</v>
      </c>
      <c r="L1994" s="225" t="s">
        <v>3386</v>
      </c>
      <c r="M1994" s="232"/>
      <c r="N1994" s="225" t="s">
        <v>594</v>
      </c>
      <c r="O1994" s="219" t="s">
        <v>28</v>
      </c>
      <c r="P1994" s="239"/>
      <c r="Q1994" s="238" t="s">
        <v>116</v>
      </c>
      <c r="R1994" s="238"/>
      <c r="S1994" s="241"/>
      <c r="T1994" s="439">
        <v>3916800</v>
      </c>
      <c r="U1994" s="252">
        <f t="shared" si="71"/>
        <v>4386816</v>
      </c>
      <c r="V1994" s="232"/>
      <c r="W1994" s="485" t="s">
        <v>262</v>
      </c>
      <c r="X1994" s="486"/>
      <c r="Y1994" s="408"/>
      <c r="Z1994" s="368"/>
      <c r="AA1994" s="490"/>
      <c r="AB1994" s="435"/>
      <c r="AC1994" s="449"/>
      <c r="AD1994" s="449"/>
      <c r="AE1994" s="449"/>
      <c r="AF1994" s="449"/>
      <c r="AG1994" s="449"/>
      <c r="AH1994" s="434"/>
      <c r="AI1994" s="434"/>
      <c r="AJ1994" s="368"/>
      <c r="AK1994" s="434"/>
      <c r="AL1994" s="435"/>
      <c r="AM1994" s="74"/>
      <c r="AN1994" s="74"/>
      <c r="AO1994" s="74"/>
      <c r="AP1994" s="74"/>
      <c r="AQ1994" s="74"/>
      <c r="AR1994" s="74"/>
      <c r="AS1994" s="74"/>
      <c r="AT1994" s="74"/>
      <c r="AU1994" s="74"/>
      <c r="AV1994" s="74"/>
      <c r="AW1994" s="74"/>
      <c r="AX1994" s="74"/>
      <c r="AY1994" s="74"/>
      <c r="AZ1994" s="74"/>
      <c r="BA1994" s="74"/>
      <c r="BB1994" s="74"/>
      <c r="BC1994" s="74"/>
      <c r="BD1994" s="74"/>
      <c r="BE1994" s="74"/>
      <c r="BF1994" s="74"/>
      <c r="BG1994" s="74"/>
      <c r="BH1994" s="74"/>
      <c r="BI1994" s="74"/>
      <c r="BJ1994" s="74"/>
      <c r="BK1994" s="74"/>
      <c r="BL1994" s="74"/>
      <c r="CA1994" s="293"/>
      <c r="CB1994" s="293"/>
      <c r="CC1994" s="293"/>
    </row>
    <row r="1995" spans="1:89" s="1" customFormat="1" ht="78" customHeight="1">
      <c r="A1995" s="219" t="s">
        <v>3388</v>
      </c>
      <c r="B1995" s="219" t="s">
        <v>23</v>
      </c>
      <c r="C1995" s="221" t="s">
        <v>325</v>
      </c>
      <c r="D1995" s="221" t="s">
        <v>326</v>
      </c>
      <c r="E1995" s="221" t="s">
        <v>326</v>
      </c>
      <c r="F1995" s="219" t="s">
        <v>385</v>
      </c>
      <c r="G1995" s="238" t="s">
        <v>35</v>
      </c>
      <c r="H1995" s="238">
        <v>90</v>
      </c>
      <c r="I1995" s="238">
        <v>470000000</v>
      </c>
      <c r="J1995" s="232" t="s">
        <v>532</v>
      </c>
      <c r="K1995" s="218" t="s">
        <v>618</v>
      </c>
      <c r="L1995" s="226" t="s">
        <v>197</v>
      </c>
      <c r="M1995" s="232"/>
      <c r="N1995" s="225" t="s">
        <v>3387</v>
      </c>
      <c r="O1995" s="219" t="s">
        <v>28</v>
      </c>
      <c r="P1995" s="239"/>
      <c r="Q1995" s="238" t="s">
        <v>116</v>
      </c>
      <c r="R1995" s="240"/>
      <c r="S1995" s="241"/>
      <c r="T1995" s="241">
        <v>573454.32250000024</v>
      </c>
      <c r="U1995" s="252">
        <f t="shared" si="71"/>
        <v>642268.84120000037</v>
      </c>
      <c r="V1995" s="547"/>
      <c r="W1995" s="218" t="s">
        <v>262</v>
      </c>
      <c r="X1995" s="240"/>
      <c r="Y1995" s="70"/>
      <c r="Z1995" s="68"/>
      <c r="AA1995" s="490"/>
      <c r="AB1995" s="69"/>
      <c r="AC1995" s="70"/>
      <c r="AD1995" s="70"/>
      <c r="AE1995" s="70"/>
      <c r="AF1995" s="70"/>
      <c r="AG1995" s="71"/>
      <c r="AH1995" s="67"/>
      <c r="AI1995" s="68"/>
      <c r="AJ1995" s="68"/>
      <c r="AK1995" s="69"/>
      <c r="AL1995" s="68"/>
      <c r="AM1995" s="67"/>
      <c r="AN1995" s="72"/>
      <c r="AO1995" s="68"/>
      <c r="AP1995" s="72"/>
      <c r="AQ1995" s="68"/>
      <c r="AR1995" s="72"/>
      <c r="AS1995" s="72"/>
      <c r="AT1995" s="72"/>
      <c r="AU1995" s="72"/>
      <c r="AV1995" s="72"/>
      <c r="AW1995" s="72"/>
      <c r="AX1995" s="73"/>
      <c r="AY1995" s="74"/>
      <c r="AZ1995" s="74"/>
      <c r="BA1995" s="74"/>
      <c r="BB1995" s="74"/>
      <c r="BC1995" s="74"/>
      <c r="BD1995" s="75"/>
      <c r="BE1995" s="75"/>
      <c r="BF1995" s="75"/>
      <c r="BG1995" s="75"/>
      <c r="BH1995" s="74"/>
      <c r="BI1995" s="74"/>
      <c r="BJ1995" s="74"/>
      <c r="BK1995" s="74"/>
      <c r="BL1995" s="74"/>
    </row>
    <row r="1996" spans="1:89" s="1" customFormat="1" ht="105.75" customHeight="1">
      <c r="A1996" s="219" t="s">
        <v>3390</v>
      </c>
      <c r="B1996" s="219" t="s">
        <v>23</v>
      </c>
      <c r="C1996" s="221" t="s">
        <v>341</v>
      </c>
      <c r="D1996" s="221" t="s">
        <v>342</v>
      </c>
      <c r="E1996" s="221" t="s">
        <v>343</v>
      </c>
      <c r="F1996" s="219" t="s">
        <v>3391</v>
      </c>
      <c r="G1996" s="238" t="s">
        <v>35</v>
      </c>
      <c r="H1996" s="238">
        <v>100</v>
      </c>
      <c r="I1996" s="238">
        <v>470000000</v>
      </c>
      <c r="J1996" s="232" t="s">
        <v>532</v>
      </c>
      <c r="K1996" s="218" t="s">
        <v>618</v>
      </c>
      <c r="L1996" s="232" t="s">
        <v>3728</v>
      </c>
      <c r="M1996" s="232"/>
      <c r="N1996" s="225" t="s">
        <v>618</v>
      </c>
      <c r="O1996" s="219" t="s">
        <v>38</v>
      </c>
      <c r="P1996" s="239"/>
      <c r="Q1996" s="238" t="s">
        <v>116</v>
      </c>
      <c r="R1996" s="240"/>
      <c r="S1996" s="241"/>
      <c r="T1996" s="612">
        <v>134000</v>
      </c>
      <c r="U1996" s="252">
        <f t="shared" si="71"/>
        <v>150080</v>
      </c>
      <c r="V1996" s="547"/>
      <c r="W1996" s="218" t="s">
        <v>262</v>
      </c>
      <c r="X1996" s="240"/>
      <c r="Y1996" s="70"/>
      <c r="Z1996" s="68"/>
      <c r="AA1996" s="67"/>
      <c r="AB1996" s="69"/>
      <c r="AC1996" s="70"/>
      <c r="AD1996" s="70"/>
      <c r="AE1996" s="70"/>
      <c r="AF1996" s="70"/>
      <c r="AG1996" s="71"/>
      <c r="AH1996" s="67"/>
      <c r="AI1996" s="67"/>
      <c r="AJ1996" s="68"/>
      <c r="AK1996" s="68"/>
      <c r="AL1996" s="69"/>
      <c r="AM1996" s="67"/>
      <c r="AN1996" s="72"/>
      <c r="AO1996" s="68"/>
      <c r="AP1996" s="70"/>
      <c r="AQ1996" s="68"/>
      <c r="AR1996" s="72"/>
      <c r="AS1996" s="72"/>
      <c r="AT1996" s="72"/>
      <c r="AU1996" s="72"/>
      <c r="AV1996" s="72"/>
      <c r="AW1996" s="72"/>
      <c r="AX1996" s="73"/>
      <c r="AY1996" s="74"/>
      <c r="AZ1996" s="74"/>
      <c r="BA1996" s="74"/>
      <c r="BB1996" s="74"/>
      <c r="BC1996" s="74"/>
      <c r="BD1996" s="75"/>
      <c r="BE1996" s="75"/>
      <c r="BF1996" s="75"/>
      <c r="BG1996" s="75"/>
      <c r="BH1996" s="74"/>
      <c r="BI1996" s="74"/>
      <c r="BJ1996" s="74"/>
      <c r="BK1996" s="74"/>
      <c r="BL1996" s="74"/>
    </row>
    <row r="1997" spans="1:89" s="22" customFormat="1" ht="114.95" customHeight="1">
      <c r="A1997" s="219" t="s">
        <v>3730</v>
      </c>
      <c r="B1997" s="219" t="s">
        <v>23</v>
      </c>
      <c r="C1997" s="560" t="s">
        <v>341</v>
      </c>
      <c r="D1997" s="561" t="s">
        <v>342</v>
      </c>
      <c r="E1997" s="561" t="s">
        <v>343</v>
      </c>
      <c r="F1997" s="219" t="s">
        <v>3731</v>
      </c>
      <c r="G1997" s="222" t="s">
        <v>35</v>
      </c>
      <c r="H1997" s="217">
        <v>100</v>
      </c>
      <c r="I1997" s="223">
        <v>470000000</v>
      </c>
      <c r="J1997" s="224" t="s">
        <v>532</v>
      </c>
      <c r="K1997" s="232" t="s">
        <v>289</v>
      </c>
      <c r="L1997" s="232" t="s">
        <v>3732</v>
      </c>
      <c r="M1997" s="232"/>
      <c r="N1997" s="225" t="s">
        <v>289</v>
      </c>
      <c r="O1997" s="219" t="s">
        <v>38</v>
      </c>
      <c r="P1997" s="239"/>
      <c r="Q1997" s="238" t="s">
        <v>116</v>
      </c>
      <c r="R1997" s="238"/>
      <c r="S1997" s="241"/>
      <c r="T1997" s="439">
        <v>69676</v>
      </c>
      <c r="U1997" s="252">
        <f t="shared" si="71"/>
        <v>78037.12000000001</v>
      </c>
      <c r="V1997" s="232"/>
      <c r="W1997" s="485" t="s">
        <v>262</v>
      </c>
      <c r="X1997" s="486"/>
      <c r="Y1997" s="451"/>
      <c r="Z1997" s="455"/>
      <c r="AA1997" s="447"/>
      <c r="AB1997" s="448"/>
      <c r="AC1997" s="565"/>
      <c r="AD1997" s="565"/>
      <c r="AE1997" s="565"/>
      <c r="AF1997" s="565"/>
      <c r="AG1997" s="490"/>
      <c r="AH1997" s="447"/>
      <c r="AI1997" s="447"/>
      <c r="AJ1997" s="455"/>
      <c r="AK1997" s="447"/>
      <c r="AL1997" s="455"/>
      <c r="AM1997" s="74"/>
      <c r="AN1997" s="74"/>
      <c r="AO1997" s="74"/>
      <c r="AP1997" s="74"/>
      <c r="AQ1997" s="74"/>
      <c r="AR1997" s="74"/>
      <c r="AS1997" s="74"/>
      <c r="AT1997" s="74"/>
      <c r="AU1997" s="74"/>
      <c r="AV1997" s="74"/>
      <c r="AW1997" s="74"/>
      <c r="AX1997" s="74"/>
      <c r="AY1997" s="74"/>
      <c r="AZ1997" s="74"/>
      <c r="BA1997" s="74"/>
      <c r="BB1997" s="74"/>
      <c r="BC1997" s="74"/>
      <c r="BD1997" s="74"/>
      <c r="BE1997" s="74"/>
      <c r="BF1997" s="74"/>
      <c r="BG1997" s="74"/>
      <c r="BH1997" s="74"/>
      <c r="BI1997" s="74"/>
      <c r="BJ1997" s="74"/>
      <c r="BK1997" s="74"/>
      <c r="BL1997" s="74"/>
      <c r="CA1997" s="293"/>
      <c r="CB1997" s="293"/>
      <c r="CC1997" s="293"/>
    </row>
    <row r="1998" spans="1:89" s="1" customFormat="1" ht="108.75" customHeight="1">
      <c r="A1998" s="218" t="s">
        <v>4001</v>
      </c>
      <c r="B1998" s="219" t="s">
        <v>23</v>
      </c>
      <c r="C1998" s="231" t="s">
        <v>4002</v>
      </c>
      <c r="D1998" s="231" t="s">
        <v>4003</v>
      </c>
      <c r="E1998" s="220" t="s">
        <v>4003</v>
      </c>
      <c r="F1998" s="221" t="s">
        <v>4004</v>
      </c>
      <c r="G1998" s="222" t="s">
        <v>35</v>
      </c>
      <c r="H1998" s="217">
        <v>0</v>
      </c>
      <c r="I1998" s="223">
        <v>470000000</v>
      </c>
      <c r="J1998" s="224" t="s">
        <v>25</v>
      </c>
      <c r="K1998" s="219" t="s">
        <v>626</v>
      </c>
      <c r="L1998" s="225" t="s">
        <v>26</v>
      </c>
      <c r="M1998" s="226" t="s">
        <v>27</v>
      </c>
      <c r="N1998" s="219" t="s">
        <v>1598</v>
      </c>
      <c r="O1998" s="227" t="s">
        <v>28</v>
      </c>
      <c r="P1998" s="225"/>
      <c r="Q1998" s="228" t="s">
        <v>116</v>
      </c>
      <c r="R1998" s="228"/>
      <c r="S1998" s="229"/>
      <c r="T1998" s="230">
        <v>1640000</v>
      </c>
      <c r="U1998" s="252">
        <f t="shared" si="71"/>
        <v>1836800.0000000002</v>
      </c>
      <c r="V1998" s="252"/>
      <c r="W1998" s="232" t="s">
        <v>262</v>
      </c>
      <c r="X1998" s="218"/>
      <c r="Y1998" s="67"/>
      <c r="Z1998" s="68"/>
      <c r="AA1998" s="67"/>
      <c r="AB1998" s="69"/>
      <c r="AC1998" s="70"/>
      <c r="AD1998" s="70"/>
      <c r="AE1998" s="70"/>
      <c r="AF1998" s="70"/>
      <c r="AG1998" s="71"/>
      <c r="AH1998" s="67"/>
      <c r="AI1998" s="67"/>
      <c r="AJ1998" s="68"/>
      <c r="AK1998" s="68"/>
      <c r="AL1998" s="69"/>
      <c r="AM1998" s="67"/>
      <c r="AN1998" s="72"/>
      <c r="AO1998" s="68"/>
      <c r="AP1998" s="72"/>
      <c r="AQ1998" s="68"/>
      <c r="AR1998" s="4"/>
      <c r="AS1998" s="4"/>
      <c r="AT1998" s="4"/>
      <c r="AU1998" s="4"/>
      <c r="AV1998" s="4"/>
      <c r="AW1998" s="4"/>
      <c r="AX1998" s="8"/>
      <c r="BD1998" s="11"/>
      <c r="BE1998" s="11"/>
      <c r="BF1998" s="11"/>
      <c r="BG1998" s="11"/>
    </row>
    <row r="1999" spans="1:89" s="1" customFormat="1" ht="81.75" customHeight="1">
      <c r="A1999" s="217" t="s">
        <v>4005</v>
      </c>
      <c r="B1999" s="219" t="s">
        <v>23</v>
      </c>
      <c r="C1999" s="231" t="s">
        <v>555</v>
      </c>
      <c r="D1999" s="231" t="s">
        <v>554</v>
      </c>
      <c r="E1999" s="220" t="s">
        <v>554</v>
      </c>
      <c r="F1999" s="221" t="s">
        <v>4006</v>
      </c>
      <c r="G1999" s="222" t="s">
        <v>35</v>
      </c>
      <c r="H1999" s="217">
        <v>0</v>
      </c>
      <c r="I1999" s="223">
        <v>470000000</v>
      </c>
      <c r="J1999" s="224" t="s">
        <v>25</v>
      </c>
      <c r="K1999" s="219" t="s">
        <v>3084</v>
      </c>
      <c r="L1999" s="225" t="s">
        <v>26</v>
      </c>
      <c r="M1999" s="226" t="s">
        <v>27</v>
      </c>
      <c r="N1999" s="219" t="s">
        <v>594</v>
      </c>
      <c r="O1999" s="227" t="s">
        <v>28</v>
      </c>
      <c r="P1999" s="225"/>
      <c r="Q1999" s="238" t="s">
        <v>116</v>
      </c>
      <c r="R1999" s="228"/>
      <c r="S1999" s="229"/>
      <c r="T1999" s="230">
        <v>0</v>
      </c>
      <c r="U1999" s="252">
        <f t="shared" si="71"/>
        <v>0</v>
      </c>
      <c r="V1999" s="252"/>
      <c r="W1999" s="232" t="s">
        <v>262</v>
      </c>
      <c r="X1999" s="218"/>
      <c r="Y1999" s="67"/>
      <c r="Z1999" s="68"/>
      <c r="AA1999" s="67"/>
      <c r="AB1999" s="69"/>
      <c r="AC1999" s="70"/>
      <c r="AD1999" s="70"/>
      <c r="AE1999" s="70"/>
      <c r="AF1999" s="70"/>
      <c r="AG1999" s="71"/>
      <c r="AH1999" s="67"/>
      <c r="AI1999" s="67"/>
      <c r="AJ1999" s="68"/>
      <c r="AK1999" s="69"/>
      <c r="AL1999" s="68"/>
      <c r="AM1999" s="67"/>
      <c r="AN1999" s="72"/>
      <c r="AO1999" s="68"/>
      <c r="AP1999" s="72"/>
      <c r="AQ1999" s="68"/>
      <c r="AR1999" s="4"/>
      <c r="AS1999" s="4"/>
      <c r="AT1999" s="4"/>
      <c r="AU1999" s="4"/>
      <c r="AV1999" s="4"/>
      <c r="AW1999" s="4"/>
      <c r="AX1999" s="8"/>
      <c r="BD1999" s="11"/>
      <c r="BE1999" s="11"/>
      <c r="BF1999" s="11"/>
      <c r="BG1999" s="11"/>
    </row>
    <row r="2000" spans="1:89" s="1" customFormat="1" ht="163.5" customHeight="1">
      <c r="A2000" s="218" t="s">
        <v>4007</v>
      </c>
      <c r="B2000" s="219" t="s">
        <v>23</v>
      </c>
      <c r="C2000" s="218" t="s">
        <v>221</v>
      </c>
      <c r="D2000" s="218" t="s">
        <v>222</v>
      </c>
      <c r="E2000" s="218" t="s">
        <v>223</v>
      </c>
      <c r="F2000" s="218" t="s">
        <v>4008</v>
      </c>
      <c r="G2000" s="292" t="s">
        <v>35</v>
      </c>
      <c r="H2000" s="292">
        <v>90</v>
      </c>
      <c r="I2000" s="292">
        <v>470000000</v>
      </c>
      <c r="J2000" s="221" t="s">
        <v>108</v>
      </c>
      <c r="K2000" s="218" t="s">
        <v>3084</v>
      </c>
      <c r="L2000" s="221" t="s">
        <v>113</v>
      </c>
      <c r="M2000" s="221"/>
      <c r="N2000" s="225" t="s">
        <v>594</v>
      </c>
      <c r="O2000" s="219" t="s">
        <v>28</v>
      </c>
      <c r="P2000" s="218"/>
      <c r="Q2000" s="218" t="s">
        <v>116</v>
      </c>
      <c r="R2000" s="218"/>
      <c r="S2000" s="222"/>
      <c r="T2000" s="256">
        <v>45000</v>
      </c>
      <c r="U2000" s="256">
        <f t="shared" si="71"/>
        <v>50400.000000000007</v>
      </c>
      <c r="V2000" s="218"/>
      <c r="W2000" s="232" t="s">
        <v>262</v>
      </c>
      <c r="X2000" s="218"/>
      <c r="Y2000" s="67"/>
      <c r="Z2000" s="68"/>
      <c r="AA2000" s="67"/>
      <c r="AB2000" s="69"/>
      <c r="AC2000" s="70"/>
      <c r="AD2000" s="70"/>
      <c r="AE2000" s="70"/>
      <c r="AF2000" s="70"/>
      <c r="AG2000" s="71"/>
      <c r="AH2000" s="67"/>
      <c r="AI2000" s="67"/>
      <c r="AJ2000" s="68"/>
      <c r="AK2000" s="69"/>
      <c r="AL2000" s="68"/>
      <c r="AM2000" s="67"/>
      <c r="AN2000" s="72"/>
      <c r="AO2000" s="68"/>
      <c r="AP2000" s="72"/>
      <c r="AQ2000" s="68"/>
      <c r="AR2000" s="4"/>
      <c r="AS2000" s="4"/>
      <c r="AT2000" s="4"/>
      <c r="AU2000" s="4"/>
      <c r="AV2000" s="4"/>
      <c r="AW2000" s="4"/>
      <c r="AX2000" s="8"/>
      <c r="BD2000" s="11"/>
      <c r="BE2000" s="11"/>
      <c r="BF2000" s="11"/>
      <c r="BG2000" s="11"/>
    </row>
    <row r="2001" spans="1:89" s="22" customFormat="1" ht="81.75" customHeight="1">
      <c r="A2001" s="218" t="s">
        <v>4030</v>
      </c>
      <c r="B2001" s="219" t="s">
        <v>23</v>
      </c>
      <c r="C2001" s="232" t="s">
        <v>341</v>
      </c>
      <c r="D2001" s="232" t="s">
        <v>342</v>
      </c>
      <c r="E2001" s="232" t="s">
        <v>343</v>
      </c>
      <c r="F2001" s="613" t="s">
        <v>4031</v>
      </c>
      <c r="G2001" s="292" t="s">
        <v>35</v>
      </c>
      <c r="H2001" s="292">
        <v>90</v>
      </c>
      <c r="I2001" s="292">
        <v>470000000</v>
      </c>
      <c r="J2001" s="221" t="s">
        <v>108</v>
      </c>
      <c r="K2001" s="218" t="s">
        <v>626</v>
      </c>
      <c r="L2001" s="221" t="s">
        <v>4218</v>
      </c>
      <c r="M2001" s="221"/>
      <c r="N2001" s="218" t="s">
        <v>626</v>
      </c>
      <c r="O2001" s="232" t="s">
        <v>120</v>
      </c>
      <c r="P2001" s="218"/>
      <c r="Q2001" s="218" t="s">
        <v>116</v>
      </c>
      <c r="R2001" s="218"/>
      <c r="S2001" s="256"/>
      <c r="T2001" s="612">
        <v>69429</v>
      </c>
      <c r="U2001" s="256">
        <f t="shared" si="71"/>
        <v>77760.48000000001</v>
      </c>
      <c r="V2001" s="218"/>
      <c r="W2001" s="218" t="s">
        <v>262</v>
      </c>
      <c r="X2001" s="218"/>
      <c r="Y2001" s="67"/>
      <c r="Z2001" s="68"/>
      <c r="AA2001" s="67"/>
      <c r="AB2001" s="69"/>
      <c r="AC2001" s="70"/>
      <c r="AD2001" s="70"/>
      <c r="AE2001" s="70"/>
      <c r="AF2001" s="70"/>
      <c r="AG2001" s="71"/>
      <c r="AH2001" s="67"/>
      <c r="AI2001" s="67"/>
      <c r="AJ2001" s="68"/>
      <c r="AK2001" s="68"/>
      <c r="AL2001" s="69"/>
      <c r="AM2001" s="67"/>
      <c r="AN2001" s="72"/>
      <c r="AO2001" s="68"/>
      <c r="AP2001" s="72"/>
      <c r="AQ2001" s="68"/>
      <c r="AR2001" s="72"/>
      <c r="AS2001" s="72"/>
      <c r="AT2001" s="72"/>
      <c r="AU2001" s="72"/>
      <c r="AV2001" s="72"/>
      <c r="AW2001" s="72"/>
      <c r="AX2001" s="510"/>
      <c r="BD2001" s="293"/>
      <c r="BE2001" s="293"/>
      <c r="BF2001" s="293"/>
      <c r="BG2001" s="293"/>
    </row>
    <row r="2002" spans="1:89" s="1" customFormat="1" ht="114.75" customHeight="1">
      <c r="A2002" s="218" t="s">
        <v>4032</v>
      </c>
      <c r="B2002" s="219" t="s">
        <v>23</v>
      </c>
      <c r="C2002" s="232" t="s">
        <v>341</v>
      </c>
      <c r="D2002" s="232" t="s">
        <v>342</v>
      </c>
      <c r="E2002" s="232" t="s">
        <v>343</v>
      </c>
      <c r="F2002" s="232" t="s">
        <v>4033</v>
      </c>
      <c r="G2002" s="292" t="s">
        <v>35</v>
      </c>
      <c r="H2002" s="292">
        <v>90</v>
      </c>
      <c r="I2002" s="292">
        <v>470000000</v>
      </c>
      <c r="J2002" s="221" t="s">
        <v>108</v>
      </c>
      <c r="K2002" s="218" t="s">
        <v>290</v>
      </c>
      <c r="L2002" s="221" t="s">
        <v>4218</v>
      </c>
      <c r="M2002" s="221"/>
      <c r="N2002" s="218" t="s">
        <v>290</v>
      </c>
      <c r="O2002" s="232" t="s">
        <v>120</v>
      </c>
      <c r="P2002" s="218"/>
      <c r="Q2002" s="218" t="s">
        <v>116</v>
      </c>
      <c r="R2002" s="218"/>
      <c r="S2002" s="256"/>
      <c r="T2002" s="241">
        <v>98000</v>
      </c>
      <c r="U2002" s="256">
        <f t="shared" si="71"/>
        <v>109760.00000000001</v>
      </c>
      <c r="V2002" s="218"/>
      <c r="W2002" s="218" t="s">
        <v>262</v>
      </c>
      <c r="X2002" s="218"/>
      <c r="Y2002" s="67"/>
      <c r="Z2002" s="68"/>
      <c r="AA2002" s="434"/>
      <c r="AB2002" s="69"/>
      <c r="AC2002" s="70"/>
      <c r="AD2002" s="70"/>
      <c r="AE2002" s="70"/>
      <c r="AF2002" s="70"/>
      <c r="AG2002" s="71"/>
      <c r="AH2002" s="67"/>
      <c r="AI2002" s="67"/>
      <c r="AJ2002" s="68"/>
      <c r="AK2002" s="68"/>
      <c r="AL2002" s="69"/>
      <c r="AM2002" s="67"/>
      <c r="AN2002" s="72"/>
      <c r="AO2002" s="68"/>
      <c r="AP2002" s="72"/>
      <c r="AQ2002" s="68"/>
      <c r="AR2002" s="4"/>
      <c r="AS2002" s="4"/>
      <c r="AT2002" s="4"/>
      <c r="AU2002" s="4"/>
      <c r="AV2002" s="4"/>
      <c r="AW2002" s="4"/>
      <c r="AX2002" s="8"/>
      <c r="BD2002" s="11"/>
      <c r="BE2002" s="11"/>
      <c r="BF2002" s="11"/>
      <c r="BG2002" s="11"/>
    </row>
    <row r="2003" spans="1:89" s="1" customFormat="1" ht="75.599999999999994" customHeight="1">
      <c r="A2003" s="371" t="s">
        <v>4392</v>
      </c>
      <c r="B2003" s="372" t="s">
        <v>23</v>
      </c>
      <c r="C2003" s="372" t="s">
        <v>341</v>
      </c>
      <c r="D2003" s="79" t="s">
        <v>342</v>
      </c>
      <c r="E2003" s="80" t="s">
        <v>343</v>
      </c>
      <c r="F2003" s="81" t="s">
        <v>4393</v>
      </c>
      <c r="G2003" s="82" t="s">
        <v>35</v>
      </c>
      <c r="H2003" s="371">
        <v>80</v>
      </c>
      <c r="I2003" s="83">
        <v>470000000</v>
      </c>
      <c r="J2003" s="84" t="s">
        <v>108</v>
      </c>
      <c r="K2003" s="372" t="s">
        <v>290</v>
      </c>
      <c r="L2003" s="64" t="s">
        <v>113</v>
      </c>
      <c r="M2003" s="85"/>
      <c r="N2003" s="372" t="s">
        <v>290</v>
      </c>
      <c r="O2003" s="86" t="s">
        <v>28</v>
      </c>
      <c r="P2003" s="64"/>
      <c r="Q2003" s="87" t="s">
        <v>116</v>
      </c>
      <c r="R2003" s="87"/>
      <c r="S2003" s="88"/>
      <c r="T2003" s="89">
        <v>70000</v>
      </c>
      <c r="U2003" s="89">
        <f t="shared" si="71"/>
        <v>78400.000000000015</v>
      </c>
      <c r="V2003" s="197"/>
      <c r="W2003" s="198" t="s">
        <v>262</v>
      </c>
      <c r="X2003" s="180"/>
      <c r="Y2003" s="434"/>
      <c r="Z2003" s="368"/>
      <c r="AA2003" s="402"/>
      <c r="AB2003" s="405"/>
      <c r="AC2003" s="404"/>
      <c r="AD2003" s="404"/>
      <c r="AE2003" s="404"/>
      <c r="AF2003" s="404"/>
      <c r="AG2003" s="405"/>
      <c r="AH2003" s="405"/>
      <c r="AI2003" s="405"/>
      <c r="AJ2003" s="406"/>
      <c r="AK2003" s="405"/>
      <c r="AL2003" s="406"/>
    </row>
    <row r="2004" spans="1:89" s="1" customFormat="1" ht="79.900000000000006" customHeight="1">
      <c r="A2004" s="371" t="s">
        <v>4394</v>
      </c>
      <c r="B2004" s="372" t="s">
        <v>23</v>
      </c>
      <c r="C2004" s="372" t="s">
        <v>4395</v>
      </c>
      <c r="D2004" s="79" t="s">
        <v>4396</v>
      </c>
      <c r="E2004" s="80" t="s">
        <v>4396</v>
      </c>
      <c r="F2004" s="81" t="s">
        <v>4397</v>
      </c>
      <c r="G2004" s="82" t="s">
        <v>35</v>
      </c>
      <c r="H2004" s="371">
        <v>80</v>
      </c>
      <c r="I2004" s="83">
        <v>470000000</v>
      </c>
      <c r="J2004" s="84" t="s">
        <v>108</v>
      </c>
      <c r="K2004" s="372" t="s">
        <v>3084</v>
      </c>
      <c r="L2004" s="64" t="s">
        <v>113</v>
      </c>
      <c r="M2004" s="85"/>
      <c r="N2004" s="372" t="s">
        <v>594</v>
      </c>
      <c r="O2004" s="86" t="s">
        <v>28</v>
      </c>
      <c r="P2004" s="64"/>
      <c r="Q2004" s="87" t="s">
        <v>116</v>
      </c>
      <c r="R2004" s="87"/>
      <c r="S2004" s="88"/>
      <c r="T2004" s="82">
        <f>47936/1.12</f>
        <v>42799.999999999993</v>
      </c>
      <c r="U2004" s="89">
        <f t="shared" ref="U2004:U2012" si="72">T2004*1.12</f>
        <v>47936</v>
      </c>
      <c r="V2004" s="197"/>
      <c r="W2004" s="198" t="s">
        <v>262</v>
      </c>
      <c r="X2004" s="180"/>
      <c r="Y2004" s="434"/>
      <c r="Z2004" s="368"/>
      <c r="AA2004" s="405"/>
      <c r="AB2004" s="405"/>
      <c r="AC2004" s="404"/>
      <c r="AD2004" s="404"/>
      <c r="AE2004" s="404"/>
      <c r="AF2004" s="404"/>
      <c r="AG2004" s="405"/>
      <c r="AH2004" s="405"/>
      <c r="AI2004" s="405"/>
      <c r="AJ2004" s="406"/>
      <c r="AK2004" s="405"/>
      <c r="AL2004" s="406"/>
      <c r="AM2004" s="405"/>
    </row>
    <row r="2005" spans="1:89" s="1" customFormat="1" ht="72.599999999999994" customHeight="1">
      <c r="A2005" s="371" t="s">
        <v>4398</v>
      </c>
      <c r="B2005" s="372" t="s">
        <v>23</v>
      </c>
      <c r="C2005" s="372" t="s">
        <v>4395</v>
      </c>
      <c r="D2005" s="79" t="s">
        <v>4396</v>
      </c>
      <c r="E2005" s="80" t="s">
        <v>4396</v>
      </c>
      <c r="F2005" s="81" t="s">
        <v>4399</v>
      </c>
      <c r="G2005" s="82" t="s">
        <v>35</v>
      </c>
      <c r="H2005" s="371">
        <v>80</v>
      </c>
      <c r="I2005" s="83">
        <v>470000000</v>
      </c>
      <c r="J2005" s="84" t="s">
        <v>108</v>
      </c>
      <c r="K2005" s="372" t="s">
        <v>3084</v>
      </c>
      <c r="L2005" s="64" t="s">
        <v>113</v>
      </c>
      <c r="M2005" s="85"/>
      <c r="N2005" s="372" t="s">
        <v>594</v>
      </c>
      <c r="O2005" s="86" t="s">
        <v>28</v>
      </c>
      <c r="P2005" s="64"/>
      <c r="Q2005" s="87" t="s">
        <v>116</v>
      </c>
      <c r="R2005" s="87"/>
      <c r="S2005" s="88"/>
      <c r="T2005" s="82">
        <f>179984/1.12</f>
        <v>160699.99999999997</v>
      </c>
      <c r="U2005" s="89">
        <f t="shared" si="72"/>
        <v>179983.99999999997</v>
      </c>
      <c r="V2005" s="197"/>
      <c r="W2005" s="198" t="s">
        <v>262</v>
      </c>
      <c r="X2005" s="180"/>
      <c r="Y2005" s="434"/>
      <c r="Z2005" s="368"/>
      <c r="AA2005" s="402"/>
      <c r="AB2005" s="405"/>
      <c r="AC2005" s="404"/>
      <c r="AD2005" s="404"/>
      <c r="AE2005" s="404"/>
      <c r="AF2005" s="404"/>
      <c r="AG2005" s="405"/>
      <c r="AH2005" s="405"/>
      <c r="AI2005" s="405"/>
      <c r="AJ2005" s="406"/>
      <c r="AK2005" s="405"/>
      <c r="AL2005" s="406"/>
    </row>
    <row r="2006" spans="1:89" s="1" customFormat="1" ht="73.900000000000006" customHeight="1">
      <c r="A2006" s="371" t="s">
        <v>4400</v>
      </c>
      <c r="B2006" s="372" t="s">
        <v>23</v>
      </c>
      <c r="C2006" s="372" t="s">
        <v>4401</v>
      </c>
      <c r="D2006" s="79" t="s">
        <v>4402</v>
      </c>
      <c r="E2006" s="80" t="s">
        <v>4402</v>
      </c>
      <c r="F2006" s="81" t="s">
        <v>4403</v>
      </c>
      <c r="G2006" s="82" t="s">
        <v>35</v>
      </c>
      <c r="H2006" s="371">
        <v>80</v>
      </c>
      <c r="I2006" s="83">
        <v>470000000</v>
      </c>
      <c r="J2006" s="84" t="s">
        <v>108</v>
      </c>
      <c r="K2006" s="372" t="s">
        <v>3084</v>
      </c>
      <c r="L2006" s="64" t="s">
        <v>113</v>
      </c>
      <c r="M2006" s="85"/>
      <c r="N2006" s="372" t="s">
        <v>594</v>
      </c>
      <c r="O2006" s="86" t="s">
        <v>4404</v>
      </c>
      <c r="P2006" s="64"/>
      <c r="Q2006" s="87" t="s">
        <v>116</v>
      </c>
      <c r="R2006" s="87"/>
      <c r="S2006" s="88"/>
      <c r="T2006" s="89">
        <v>890000</v>
      </c>
      <c r="U2006" s="89">
        <f t="shared" si="72"/>
        <v>996800.00000000012</v>
      </c>
      <c r="V2006" s="197"/>
      <c r="W2006" s="198" t="s">
        <v>262</v>
      </c>
      <c r="X2006" s="180"/>
      <c r="Y2006" s="434"/>
      <c r="Z2006" s="368"/>
      <c r="AA2006" s="405"/>
      <c r="AB2006" s="405"/>
      <c r="AC2006" s="404"/>
      <c r="AD2006" s="404"/>
      <c r="AE2006" s="404"/>
      <c r="AF2006" s="404"/>
      <c r="AG2006" s="405"/>
      <c r="AH2006" s="405"/>
      <c r="AI2006" s="405"/>
      <c r="AJ2006" s="406"/>
      <c r="AK2006" s="405"/>
      <c r="AL2006" s="406"/>
    </row>
    <row r="2007" spans="1:89" s="1" customFormat="1" ht="125.45" customHeight="1">
      <c r="A2007" s="371" t="s">
        <v>4405</v>
      </c>
      <c r="B2007" s="372" t="s">
        <v>23</v>
      </c>
      <c r="C2007" s="372" t="s">
        <v>4406</v>
      </c>
      <c r="D2007" s="79" t="s">
        <v>4407</v>
      </c>
      <c r="E2007" s="80" t="s">
        <v>4407</v>
      </c>
      <c r="F2007" s="81" t="s">
        <v>4408</v>
      </c>
      <c r="G2007" s="82" t="s">
        <v>35</v>
      </c>
      <c r="H2007" s="371">
        <v>80</v>
      </c>
      <c r="I2007" s="83">
        <v>470000000</v>
      </c>
      <c r="J2007" s="84" t="s">
        <v>108</v>
      </c>
      <c r="K2007" s="372" t="s">
        <v>3084</v>
      </c>
      <c r="L2007" s="64" t="s">
        <v>113</v>
      </c>
      <c r="M2007" s="85"/>
      <c r="N2007" s="372" t="s">
        <v>594</v>
      </c>
      <c r="O2007" s="86" t="s">
        <v>120</v>
      </c>
      <c r="P2007" s="64"/>
      <c r="Q2007" s="87" t="s">
        <v>116</v>
      </c>
      <c r="R2007" s="87"/>
      <c r="S2007" s="88"/>
      <c r="T2007" s="89">
        <v>509000</v>
      </c>
      <c r="U2007" s="89">
        <f t="shared" si="72"/>
        <v>570080</v>
      </c>
      <c r="V2007" s="197"/>
      <c r="W2007" s="198" t="s">
        <v>262</v>
      </c>
      <c r="X2007" s="180"/>
      <c r="Y2007" s="434"/>
      <c r="Z2007" s="368"/>
      <c r="AA2007" s="434"/>
      <c r="AB2007" s="434"/>
      <c r="AC2007" s="449"/>
      <c r="AD2007" s="449"/>
      <c r="AE2007" s="449"/>
      <c r="AF2007" s="449"/>
      <c r="AG2007" s="405"/>
      <c r="AH2007" s="405"/>
      <c r="AI2007" s="405"/>
      <c r="AJ2007" s="406"/>
      <c r="AK2007" s="405"/>
      <c r="AL2007" s="406"/>
    </row>
    <row r="2008" spans="1:89" s="1" customFormat="1" ht="91.15" customHeight="1">
      <c r="A2008" s="371" t="s">
        <v>4409</v>
      </c>
      <c r="B2008" s="372" t="s">
        <v>23</v>
      </c>
      <c r="C2008" s="372" t="s">
        <v>404</v>
      </c>
      <c r="D2008" s="79" t="s">
        <v>402</v>
      </c>
      <c r="E2008" s="80" t="s">
        <v>403</v>
      </c>
      <c r="F2008" s="81" t="s">
        <v>4410</v>
      </c>
      <c r="G2008" s="82" t="s">
        <v>35</v>
      </c>
      <c r="H2008" s="371">
        <v>80</v>
      </c>
      <c r="I2008" s="83">
        <v>470000000</v>
      </c>
      <c r="J2008" s="84" t="s">
        <v>108</v>
      </c>
      <c r="K2008" s="372" t="s">
        <v>3084</v>
      </c>
      <c r="L2008" s="64" t="s">
        <v>113</v>
      </c>
      <c r="M2008" s="85"/>
      <c r="N2008" s="372" t="s">
        <v>594</v>
      </c>
      <c r="O2008" s="86" t="s">
        <v>120</v>
      </c>
      <c r="P2008" s="64"/>
      <c r="Q2008" s="87" t="s">
        <v>116</v>
      </c>
      <c r="R2008" s="87"/>
      <c r="S2008" s="88"/>
      <c r="T2008" s="89">
        <v>500000</v>
      </c>
      <c r="U2008" s="89">
        <f t="shared" si="72"/>
        <v>560000</v>
      </c>
      <c r="V2008" s="197"/>
      <c r="W2008" s="198" t="s">
        <v>262</v>
      </c>
      <c r="X2008" s="180"/>
      <c r="Y2008" s="434"/>
      <c r="Z2008" s="368"/>
      <c r="AA2008" s="447"/>
      <c r="AB2008" s="434"/>
      <c r="AC2008" s="449"/>
      <c r="AD2008" s="449"/>
      <c r="AE2008" s="449"/>
      <c r="AF2008" s="449"/>
      <c r="AG2008" s="405"/>
      <c r="AH2008" s="405"/>
      <c r="AI2008" s="405"/>
      <c r="AJ2008" s="406"/>
      <c r="AK2008" s="405"/>
      <c r="AL2008" s="406"/>
    </row>
    <row r="2009" spans="1:89" s="1" customFormat="1" ht="179.25" customHeight="1">
      <c r="A2009" s="371" t="s">
        <v>4411</v>
      </c>
      <c r="B2009" s="372" t="s">
        <v>23</v>
      </c>
      <c r="C2009" s="372" t="s">
        <v>221</v>
      </c>
      <c r="D2009" s="79" t="s">
        <v>222</v>
      </c>
      <c r="E2009" s="80" t="s">
        <v>223</v>
      </c>
      <c r="F2009" s="81" t="s">
        <v>4412</v>
      </c>
      <c r="G2009" s="82" t="s">
        <v>35</v>
      </c>
      <c r="H2009" s="371">
        <v>80</v>
      </c>
      <c r="I2009" s="83">
        <v>470000000</v>
      </c>
      <c r="J2009" s="84" t="s">
        <v>108</v>
      </c>
      <c r="K2009" s="372" t="s">
        <v>594</v>
      </c>
      <c r="L2009" s="64" t="s">
        <v>113</v>
      </c>
      <c r="M2009" s="85"/>
      <c r="N2009" s="372" t="s">
        <v>594</v>
      </c>
      <c r="O2009" s="86" t="s">
        <v>120</v>
      </c>
      <c r="P2009" s="64"/>
      <c r="Q2009" s="87" t="s">
        <v>116</v>
      </c>
      <c r="R2009" s="87"/>
      <c r="S2009" s="88"/>
      <c r="T2009" s="89">
        <v>200000</v>
      </c>
      <c r="U2009" s="89">
        <f t="shared" si="72"/>
        <v>224000.00000000003</v>
      </c>
      <c r="V2009" s="197"/>
      <c r="W2009" s="198" t="s">
        <v>262</v>
      </c>
      <c r="X2009" s="180"/>
      <c r="Y2009" s="74"/>
      <c r="Z2009" s="74"/>
      <c r="AC2009" s="257"/>
      <c r="AD2009" s="257"/>
      <c r="AE2009" s="257"/>
      <c r="AF2009" s="257"/>
    </row>
    <row r="2010" spans="1:89" s="1" customFormat="1" ht="60.6" customHeight="1">
      <c r="A2010" s="217" t="s">
        <v>4413</v>
      </c>
      <c r="B2010" s="372" t="s">
        <v>23</v>
      </c>
      <c r="C2010" s="219" t="s">
        <v>3383</v>
      </c>
      <c r="D2010" s="473" t="s">
        <v>3384</v>
      </c>
      <c r="E2010" s="220" t="s">
        <v>3384</v>
      </c>
      <c r="F2010" s="221" t="s">
        <v>5034</v>
      </c>
      <c r="G2010" s="222" t="s">
        <v>35</v>
      </c>
      <c r="H2010" s="217">
        <v>80</v>
      </c>
      <c r="I2010" s="223">
        <v>470000000</v>
      </c>
      <c r="J2010" s="224" t="s">
        <v>108</v>
      </c>
      <c r="K2010" s="219" t="s">
        <v>3084</v>
      </c>
      <c r="L2010" s="225" t="s">
        <v>113</v>
      </c>
      <c r="M2010" s="226"/>
      <c r="N2010" s="219" t="s">
        <v>594</v>
      </c>
      <c r="O2010" s="227" t="s">
        <v>28</v>
      </c>
      <c r="P2010" s="225"/>
      <c r="Q2010" s="228" t="s">
        <v>116</v>
      </c>
      <c r="R2010" s="228"/>
      <c r="S2010" s="229"/>
      <c r="T2010" s="614">
        <v>299250</v>
      </c>
      <c r="U2010" s="230">
        <f t="shared" si="72"/>
        <v>335160.00000000006</v>
      </c>
      <c r="V2010" s="329"/>
      <c r="W2010" s="446"/>
      <c r="X2010" s="330"/>
      <c r="Y2010" s="434"/>
      <c r="Z2010" s="368"/>
      <c r="AA2010" s="434"/>
      <c r="AB2010" s="434"/>
      <c r="AC2010" s="449"/>
      <c r="AD2010" s="449"/>
      <c r="AE2010" s="449"/>
      <c r="AF2010" s="449"/>
      <c r="AG2010" s="434"/>
      <c r="AH2010" s="434"/>
      <c r="AI2010" s="434"/>
      <c r="AJ2010" s="368"/>
      <c r="AK2010" s="434"/>
      <c r="AL2010" s="368"/>
      <c r="AM2010" s="74"/>
    </row>
    <row r="2011" spans="1:89" s="1" customFormat="1" ht="47.45" customHeight="1">
      <c r="A2011" s="371" t="s">
        <v>4415</v>
      </c>
      <c r="B2011" s="372" t="s">
        <v>23</v>
      </c>
      <c r="C2011" s="372" t="s">
        <v>282</v>
      </c>
      <c r="D2011" s="79" t="s">
        <v>124</v>
      </c>
      <c r="E2011" s="80" t="s">
        <v>124</v>
      </c>
      <c r="F2011" s="81" t="s">
        <v>4416</v>
      </c>
      <c r="G2011" s="82" t="s">
        <v>35</v>
      </c>
      <c r="H2011" s="371">
        <v>80</v>
      </c>
      <c r="I2011" s="83">
        <v>470000000</v>
      </c>
      <c r="J2011" s="84" t="s">
        <v>108</v>
      </c>
      <c r="K2011" s="372" t="s">
        <v>290</v>
      </c>
      <c r="L2011" s="64" t="s">
        <v>113</v>
      </c>
      <c r="M2011" s="85"/>
      <c r="N2011" s="372" t="s">
        <v>4414</v>
      </c>
      <c r="O2011" s="86" t="s">
        <v>28</v>
      </c>
      <c r="P2011" s="64"/>
      <c r="Q2011" s="87" t="s">
        <v>116</v>
      </c>
      <c r="R2011" s="87"/>
      <c r="S2011" s="88"/>
      <c r="T2011" s="89">
        <v>1550000</v>
      </c>
      <c r="U2011" s="89">
        <f t="shared" si="72"/>
        <v>1736000.0000000002</v>
      </c>
      <c r="V2011" s="197"/>
      <c r="W2011" s="198" t="s">
        <v>262</v>
      </c>
      <c r="X2011" s="180"/>
      <c r="Y2011" s="434"/>
      <c r="Z2011" s="368"/>
      <c r="AA2011" s="434"/>
      <c r="AB2011" s="434"/>
      <c r="AC2011" s="449"/>
      <c r="AD2011" s="449"/>
      <c r="AE2011" s="449"/>
      <c r="AF2011" s="449"/>
      <c r="AG2011" s="434"/>
      <c r="AH2011" s="434"/>
      <c r="AI2011" s="434"/>
      <c r="AJ2011" s="368"/>
      <c r="AK2011" s="434"/>
      <c r="AL2011" s="368"/>
      <c r="AM2011" s="74"/>
    </row>
    <row r="2012" spans="1:89" s="1" customFormat="1" ht="44.45" customHeight="1">
      <c r="A2012" s="371" t="s">
        <v>4417</v>
      </c>
      <c r="B2012" s="372" t="s">
        <v>23</v>
      </c>
      <c r="C2012" s="372" t="s">
        <v>4418</v>
      </c>
      <c r="D2012" s="79" t="s">
        <v>4419</v>
      </c>
      <c r="E2012" s="80" t="s">
        <v>4419</v>
      </c>
      <c r="F2012" s="81" t="s">
        <v>4420</v>
      </c>
      <c r="G2012" s="82" t="s">
        <v>35</v>
      </c>
      <c r="H2012" s="371">
        <v>80</v>
      </c>
      <c r="I2012" s="83">
        <v>470000000</v>
      </c>
      <c r="J2012" s="84" t="s">
        <v>108</v>
      </c>
      <c r="K2012" s="372" t="s">
        <v>3084</v>
      </c>
      <c r="L2012" s="64" t="s">
        <v>113</v>
      </c>
      <c r="M2012" s="85"/>
      <c r="N2012" s="372" t="s">
        <v>4421</v>
      </c>
      <c r="O2012" s="86" t="s">
        <v>28</v>
      </c>
      <c r="P2012" s="64"/>
      <c r="Q2012" s="87" t="s">
        <v>116</v>
      </c>
      <c r="R2012" s="87"/>
      <c r="S2012" s="88"/>
      <c r="T2012" s="89">
        <v>964285.7142857142</v>
      </c>
      <c r="U2012" s="89">
        <f t="shared" si="72"/>
        <v>1080000</v>
      </c>
      <c r="V2012" s="197"/>
      <c r="W2012" s="198" t="s">
        <v>262</v>
      </c>
      <c r="X2012" s="180"/>
      <c r="Y2012" s="434"/>
      <c r="Z2012" s="434"/>
      <c r="AA2012" s="434"/>
      <c r="AB2012" s="434"/>
      <c r="AC2012" s="449"/>
      <c r="AD2012" s="449"/>
      <c r="AE2012" s="449"/>
      <c r="AF2012" s="449"/>
      <c r="AG2012" s="434"/>
      <c r="AH2012" s="434"/>
      <c r="AI2012" s="434"/>
      <c r="AJ2012" s="368"/>
      <c r="AK2012" s="434"/>
      <c r="AL2012" s="368"/>
      <c r="AM2012" s="74"/>
    </row>
    <row r="2013" spans="1:89" s="10" customFormat="1" ht="114.6" customHeight="1">
      <c r="A2013" s="103" t="s">
        <v>4422</v>
      </c>
      <c r="B2013" s="372" t="s">
        <v>23</v>
      </c>
      <c r="C2013" s="584" t="s">
        <v>4423</v>
      </c>
      <c r="D2013" s="584" t="s">
        <v>4424</v>
      </c>
      <c r="E2013" s="584" t="s">
        <v>4424</v>
      </c>
      <c r="F2013" s="81" t="s">
        <v>4425</v>
      </c>
      <c r="G2013" s="103" t="s">
        <v>35</v>
      </c>
      <c r="H2013" s="103">
        <v>90</v>
      </c>
      <c r="I2013" s="103">
        <v>470000000</v>
      </c>
      <c r="J2013" s="63" t="s">
        <v>532</v>
      </c>
      <c r="K2013" s="62" t="s">
        <v>3084</v>
      </c>
      <c r="L2013" s="63" t="s">
        <v>113</v>
      </c>
      <c r="M2013" s="63"/>
      <c r="N2013" s="64" t="s">
        <v>594</v>
      </c>
      <c r="O2013" s="372" t="s">
        <v>120</v>
      </c>
      <c r="P2013" s="114"/>
      <c r="Q2013" s="103" t="s">
        <v>116</v>
      </c>
      <c r="R2013" s="585"/>
      <c r="S2013" s="586"/>
      <c r="T2013" s="102">
        <v>650000</v>
      </c>
      <c r="U2013" s="90">
        <f>T2013*1.12</f>
        <v>728000.00000000012</v>
      </c>
      <c r="V2013" s="587"/>
      <c r="W2013" s="182" t="s">
        <v>262</v>
      </c>
      <c r="X2013" s="588"/>
      <c r="Y2013" s="451"/>
      <c r="Z2013" s="447"/>
      <c r="AA2013" s="434"/>
      <c r="AB2013" s="435"/>
      <c r="AC2013" s="449"/>
      <c r="AD2013" s="449"/>
      <c r="AE2013" s="449"/>
      <c r="AF2013" s="449"/>
      <c r="AG2013" s="408"/>
      <c r="AH2013" s="434"/>
      <c r="AI2013" s="434"/>
      <c r="AJ2013" s="368"/>
      <c r="AK2013" s="434"/>
      <c r="AL2013" s="368"/>
      <c r="AM2013" s="74"/>
      <c r="AN2013" s="74"/>
      <c r="AO2013" s="74"/>
      <c r="AP2013" s="74"/>
      <c r="AQ2013" s="74"/>
      <c r="AR2013" s="74"/>
      <c r="AS2013" s="74"/>
      <c r="AT2013" s="74"/>
      <c r="AU2013" s="74"/>
      <c r="AV2013" s="74"/>
      <c r="AW2013" s="74"/>
      <c r="AX2013" s="74"/>
      <c r="AY2013" s="74"/>
      <c r="AZ2013" s="74"/>
      <c r="BA2013" s="74"/>
      <c r="BB2013" s="74"/>
      <c r="BC2013" s="74"/>
      <c r="BD2013" s="75"/>
      <c r="BE2013" s="75"/>
      <c r="BF2013" s="75"/>
      <c r="BG2013" s="75"/>
      <c r="BH2013" s="74"/>
      <c r="BI2013" s="74"/>
      <c r="BJ2013" s="74"/>
      <c r="BK2013" s="74"/>
      <c r="BL2013" s="74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</row>
    <row r="2014" spans="1:89" s="1" customFormat="1" ht="118.15" customHeight="1">
      <c r="A2014" s="371" t="s">
        <v>4426</v>
      </c>
      <c r="B2014" s="372" t="s">
        <v>23</v>
      </c>
      <c r="C2014" s="372" t="s">
        <v>341</v>
      </c>
      <c r="D2014" s="79" t="s">
        <v>342</v>
      </c>
      <c r="E2014" s="80" t="s">
        <v>343</v>
      </c>
      <c r="F2014" s="81" t="s">
        <v>4427</v>
      </c>
      <c r="G2014" s="82" t="s">
        <v>35</v>
      </c>
      <c r="H2014" s="371">
        <v>90</v>
      </c>
      <c r="I2014" s="83">
        <v>470000000</v>
      </c>
      <c r="J2014" s="84" t="s">
        <v>532</v>
      </c>
      <c r="K2014" s="372" t="s">
        <v>3084</v>
      </c>
      <c r="L2014" s="64" t="s">
        <v>113</v>
      </c>
      <c r="M2014" s="85"/>
      <c r="N2014" s="372" t="s">
        <v>594</v>
      </c>
      <c r="O2014" s="86" t="s">
        <v>120</v>
      </c>
      <c r="P2014" s="64"/>
      <c r="Q2014" s="87" t="s">
        <v>116</v>
      </c>
      <c r="R2014" s="87"/>
      <c r="S2014" s="88"/>
      <c r="T2014" s="89">
        <v>60000</v>
      </c>
      <c r="U2014" s="89">
        <f>T2014*1.12</f>
        <v>67200</v>
      </c>
      <c r="V2014" s="197"/>
      <c r="W2014" s="198" t="s">
        <v>262</v>
      </c>
      <c r="X2014" s="180"/>
      <c r="Y2014" s="434"/>
      <c r="Z2014" s="368"/>
      <c r="AA2014" s="434"/>
      <c r="AB2014" s="434"/>
      <c r="AC2014" s="449"/>
      <c r="AD2014" s="449"/>
      <c r="AE2014" s="449"/>
      <c r="AF2014" s="449"/>
      <c r="AG2014" s="434"/>
      <c r="AH2014" s="434"/>
      <c r="AI2014" s="434"/>
      <c r="AJ2014" s="368"/>
      <c r="AK2014" s="434"/>
      <c r="AL2014" s="368"/>
      <c r="AM2014" s="434"/>
    </row>
    <row r="2015" spans="1:89" s="1" customFormat="1" ht="72" customHeight="1">
      <c r="A2015" s="371" t="s">
        <v>4428</v>
      </c>
      <c r="B2015" s="372" t="s">
        <v>23</v>
      </c>
      <c r="C2015" s="372" t="s">
        <v>341</v>
      </c>
      <c r="D2015" s="79" t="s">
        <v>342</v>
      </c>
      <c r="E2015" s="80" t="s">
        <v>343</v>
      </c>
      <c r="F2015" s="81" t="s">
        <v>4429</v>
      </c>
      <c r="G2015" s="82" t="s">
        <v>35</v>
      </c>
      <c r="H2015" s="371">
        <v>90</v>
      </c>
      <c r="I2015" s="83">
        <v>470000000</v>
      </c>
      <c r="J2015" s="84" t="s">
        <v>532</v>
      </c>
      <c r="K2015" s="372" t="s">
        <v>3084</v>
      </c>
      <c r="L2015" s="64" t="s">
        <v>113</v>
      </c>
      <c r="M2015" s="85"/>
      <c r="N2015" s="372" t="s">
        <v>3084</v>
      </c>
      <c r="O2015" s="86" t="s">
        <v>120</v>
      </c>
      <c r="P2015" s="64"/>
      <c r="Q2015" s="87" t="s">
        <v>116</v>
      </c>
      <c r="R2015" s="87"/>
      <c r="S2015" s="88"/>
      <c r="T2015" s="89">
        <v>180000</v>
      </c>
      <c r="U2015" s="89">
        <f>T2015*1.12</f>
        <v>201600.00000000003</v>
      </c>
      <c r="V2015" s="197"/>
      <c r="W2015" s="198" t="s">
        <v>262</v>
      </c>
      <c r="X2015" s="180"/>
      <c r="Y2015" s="434"/>
      <c r="Z2015" s="368"/>
      <c r="AA2015" s="434"/>
      <c r="AB2015" s="434"/>
      <c r="AC2015" s="449"/>
      <c r="AD2015" s="449"/>
      <c r="AE2015" s="449"/>
      <c r="AF2015" s="449"/>
      <c r="AG2015" s="434"/>
      <c r="AH2015" s="434"/>
      <c r="AI2015" s="434"/>
      <c r="AJ2015" s="368"/>
      <c r="AK2015" s="434"/>
      <c r="AL2015" s="368"/>
      <c r="AM2015" s="74"/>
    </row>
    <row r="2016" spans="1:89" s="1" customFormat="1" ht="129.6" customHeight="1">
      <c r="A2016" s="217" t="s">
        <v>4430</v>
      </c>
      <c r="B2016" s="219" t="s">
        <v>23</v>
      </c>
      <c r="C2016" s="219" t="s">
        <v>341</v>
      </c>
      <c r="D2016" s="231" t="s">
        <v>342</v>
      </c>
      <c r="E2016" s="220" t="s">
        <v>343</v>
      </c>
      <c r="F2016" s="81" t="s">
        <v>4431</v>
      </c>
      <c r="G2016" s="82" t="s">
        <v>35</v>
      </c>
      <c r="H2016" s="371">
        <v>90</v>
      </c>
      <c r="I2016" s="83">
        <v>470000000</v>
      </c>
      <c r="J2016" s="84" t="s">
        <v>532</v>
      </c>
      <c r="K2016" s="372" t="s">
        <v>3084</v>
      </c>
      <c r="L2016" s="64" t="s">
        <v>4381</v>
      </c>
      <c r="M2016" s="85"/>
      <c r="N2016" s="372" t="s">
        <v>3084</v>
      </c>
      <c r="O2016" s="86" t="s">
        <v>28</v>
      </c>
      <c r="P2016" s="64"/>
      <c r="Q2016" s="87" t="s">
        <v>116</v>
      </c>
      <c r="R2016" s="87"/>
      <c r="S2016" s="88"/>
      <c r="T2016" s="89">
        <v>127000</v>
      </c>
      <c r="U2016" s="89">
        <f>T2016*1.12</f>
        <v>142240</v>
      </c>
      <c r="V2016" s="197"/>
      <c r="W2016" s="198" t="s">
        <v>262</v>
      </c>
      <c r="X2016" s="180"/>
      <c r="Y2016" s="137"/>
      <c r="Z2016" s="368"/>
      <c r="AA2016" s="447"/>
      <c r="AB2016" s="435"/>
      <c r="AC2016" s="449"/>
      <c r="AD2016" s="449"/>
      <c r="AE2016" s="449"/>
      <c r="AF2016" s="449"/>
      <c r="AG2016" s="434"/>
      <c r="AH2016" s="434"/>
      <c r="AI2016" s="434"/>
      <c r="AJ2016" s="368"/>
      <c r="AK2016" s="435"/>
      <c r="AL2016" s="368"/>
      <c r="AM2016" s="412"/>
      <c r="AN2016" s="412"/>
      <c r="AO2016" s="412"/>
      <c r="AP2016" s="412"/>
      <c r="AQ2016" s="412"/>
      <c r="AR2016" s="412"/>
      <c r="AS2016" s="412"/>
      <c r="AT2016" s="412"/>
      <c r="AU2016" s="412"/>
      <c r="AV2016" s="412"/>
      <c r="AW2016" s="412"/>
      <c r="AX2016" s="412"/>
    </row>
    <row r="2017" spans="1:127" s="1" customFormat="1" ht="73.150000000000006" customHeight="1">
      <c r="A2017" s="217" t="s">
        <v>5037</v>
      </c>
      <c r="B2017" s="219" t="s">
        <v>23</v>
      </c>
      <c r="C2017" s="219" t="s">
        <v>341</v>
      </c>
      <c r="D2017" s="231" t="s">
        <v>342</v>
      </c>
      <c r="E2017" s="220" t="s">
        <v>343</v>
      </c>
      <c r="F2017" s="221" t="s">
        <v>5039</v>
      </c>
      <c r="G2017" s="222" t="s">
        <v>35</v>
      </c>
      <c r="H2017" s="217">
        <v>90</v>
      </c>
      <c r="I2017" s="223">
        <v>470000000</v>
      </c>
      <c r="J2017" s="224" t="s">
        <v>532</v>
      </c>
      <c r="K2017" s="219" t="s">
        <v>3084</v>
      </c>
      <c r="L2017" s="225" t="s">
        <v>3728</v>
      </c>
      <c r="M2017" s="226"/>
      <c r="N2017" s="219" t="s">
        <v>3084</v>
      </c>
      <c r="O2017" s="227" t="s">
        <v>120</v>
      </c>
      <c r="P2017" s="225"/>
      <c r="Q2017" s="228" t="s">
        <v>116</v>
      </c>
      <c r="R2017" s="228"/>
      <c r="S2017" s="229"/>
      <c r="T2017" s="230">
        <v>50000</v>
      </c>
      <c r="U2017" s="230">
        <f t="shared" ref="U2017:U2022" si="73">T2017*1.12</f>
        <v>56000.000000000007</v>
      </c>
      <c r="V2017" s="197"/>
      <c r="W2017" s="198" t="s">
        <v>262</v>
      </c>
      <c r="X2017" s="180"/>
      <c r="Y2017" s="74"/>
      <c r="Z2017" s="74"/>
      <c r="AA2017" s="74"/>
      <c r="AB2017" s="74"/>
      <c r="AC2017" s="308"/>
      <c r="AD2017" s="308"/>
      <c r="AE2017" s="308"/>
      <c r="AF2017" s="308"/>
      <c r="AG2017" s="74"/>
      <c r="AH2017" s="74"/>
      <c r="AI2017" s="74"/>
      <c r="AJ2017" s="74"/>
      <c r="AK2017" s="74"/>
      <c r="AL2017" s="74"/>
      <c r="AM2017" s="74"/>
    </row>
    <row r="2018" spans="1:127" s="1" customFormat="1" ht="79.150000000000006" customHeight="1">
      <c r="A2018" s="217" t="s">
        <v>5038</v>
      </c>
      <c r="B2018" s="219" t="s">
        <v>23</v>
      </c>
      <c r="C2018" s="219" t="s">
        <v>341</v>
      </c>
      <c r="D2018" s="231" t="s">
        <v>342</v>
      </c>
      <c r="E2018" s="220" t="s">
        <v>343</v>
      </c>
      <c r="F2018" s="221" t="s">
        <v>5040</v>
      </c>
      <c r="G2018" s="222" t="s">
        <v>35</v>
      </c>
      <c r="H2018" s="217">
        <v>90</v>
      </c>
      <c r="I2018" s="223">
        <v>470000000</v>
      </c>
      <c r="J2018" s="224" t="s">
        <v>532</v>
      </c>
      <c r="K2018" s="219" t="s">
        <v>3084</v>
      </c>
      <c r="L2018" s="225" t="s">
        <v>5041</v>
      </c>
      <c r="M2018" s="226"/>
      <c r="N2018" s="219" t="s">
        <v>3084</v>
      </c>
      <c r="O2018" s="227" t="s">
        <v>28</v>
      </c>
      <c r="P2018" s="225"/>
      <c r="Q2018" s="228" t="s">
        <v>116</v>
      </c>
      <c r="R2018" s="228"/>
      <c r="S2018" s="229"/>
      <c r="T2018" s="230">
        <v>55000</v>
      </c>
      <c r="U2018" s="230">
        <f t="shared" si="73"/>
        <v>61600.000000000007</v>
      </c>
      <c r="V2018" s="197"/>
      <c r="W2018" s="198" t="s">
        <v>262</v>
      </c>
      <c r="X2018" s="180"/>
      <c r="Y2018" s="434"/>
      <c r="Z2018" s="466"/>
      <c r="AA2018" s="447"/>
      <c r="AB2018" s="434"/>
      <c r="AC2018" s="449"/>
      <c r="AD2018" s="449"/>
      <c r="AE2018" s="449"/>
      <c r="AF2018" s="449"/>
      <c r="AG2018" s="434"/>
      <c r="AH2018" s="434"/>
      <c r="AI2018" s="434"/>
      <c r="AJ2018" s="368"/>
      <c r="AK2018" s="434"/>
      <c r="AL2018" s="368"/>
      <c r="AM2018" s="434"/>
    </row>
    <row r="2019" spans="1:127" s="1" customFormat="1" ht="102" customHeight="1">
      <c r="A2019" s="217" t="s">
        <v>5136</v>
      </c>
      <c r="B2019" s="219" t="s">
        <v>23</v>
      </c>
      <c r="C2019" s="219" t="s">
        <v>341</v>
      </c>
      <c r="D2019" s="231" t="s">
        <v>342</v>
      </c>
      <c r="E2019" s="220" t="s">
        <v>343</v>
      </c>
      <c r="F2019" s="221" t="s">
        <v>5172</v>
      </c>
      <c r="G2019" s="222" t="s">
        <v>35</v>
      </c>
      <c r="H2019" s="217">
        <v>90</v>
      </c>
      <c r="I2019" s="223">
        <v>470000000</v>
      </c>
      <c r="J2019" s="224" t="s">
        <v>532</v>
      </c>
      <c r="K2019" s="219" t="s">
        <v>3084</v>
      </c>
      <c r="L2019" s="221" t="s">
        <v>113</v>
      </c>
      <c r="M2019" s="226"/>
      <c r="N2019" s="615" t="s">
        <v>1593</v>
      </c>
      <c r="O2019" s="227" t="s">
        <v>120</v>
      </c>
      <c r="P2019" s="225"/>
      <c r="Q2019" s="228" t="s">
        <v>116</v>
      </c>
      <c r="R2019" s="228"/>
      <c r="S2019" s="229"/>
      <c r="T2019" s="235">
        <v>45000</v>
      </c>
      <c r="U2019" s="230">
        <f t="shared" si="73"/>
        <v>50400.000000000007</v>
      </c>
      <c r="V2019" s="549"/>
      <c r="W2019" s="446" t="s">
        <v>262</v>
      </c>
      <c r="X2019" s="330"/>
      <c r="Y2019" s="434"/>
      <c r="Z2019" s="368"/>
      <c r="AA2019" s="447"/>
      <c r="AB2019" s="434"/>
      <c r="AC2019" s="449"/>
      <c r="AD2019" s="449"/>
      <c r="AE2019" s="449"/>
      <c r="AF2019" s="449"/>
      <c r="AG2019" s="434"/>
      <c r="AH2019" s="434"/>
      <c r="AI2019" s="434"/>
      <c r="AJ2019" s="368"/>
      <c r="AK2019" s="434"/>
      <c r="AL2019" s="368"/>
      <c r="AM2019" s="74"/>
    </row>
    <row r="2020" spans="1:127" s="1" customFormat="1" ht="105.6" customHeight="1">
      <c r="A2020" s="217" t="s">
        <v>5174</v>
      </c>
      <c r="B2020" s="219" t="s">
        <v>23</v>
      </c>
      <c r="C2020" s="219" t="s">
        <v>384</v>
      </c>
      <c r="D2020" s="231" t="s">
        <v>383</v>
      </c>
      <c r="E2020" s="220" t="s">
        <v>383</v>
      </c>
      <c r="F2020" s="616" t="s">
        <v>5137</v>
      </c>
      <c r="G2020" s="617" t="s">
        <v>35</v>
      </c>
      <c r="H2020" s="217">
        <v>90</v>
      </c>
      <c r="I2020" s="223">
        <v>470000000</v>
      </c>
      <c r="J2020" s="224" t="s">
        <v>532</v>
      </c>
      <c r="K2020" s="618" t="s">
        <v>5138</v>
      </c>
      <c r="L2020" s="619" t="s">
        <v>113</v>
      </c>
      <c r="M2020" s="620"/>
      <c r="N2020" s="621" t="s">
        <v>594</v>
      </c>
      <c r="O2020" s="622" t="s">
        <v>28</v>
      </c>
      <c r="P2020" s="619"/>
      <c r="Q2020" s="623" t="s">
        <v>116</v>
      </c>
      <c r="R2020" s="623"/>
      <c r="S2020" s="624"/>
      <c r="T2020" s="614">
        <v>620000</v>
      </c>
      <c r="U2020" s="625">
        <f t="shared" si="73"/>
        <v>694400.00000000012</v>
      </c>
      <c r="V2020" s="197"/>
      <c r="W2020" s="198" t="s">
        <v>262</v>
      </c>
      <c r="X2020" s="180"/>
      <c r="Y2020" s="434"/>
      <c r="Z2020" s="368"/>
      <c r="AA2020" s="434"/>
      <c r="AB2020" s="434"/>
      <c r="AC2020" s="449"/>
      <c r="AD2020" s="449"/>
      <c r="AE2020" s="449"/>
      <c r="AF2020" s="449"/>
      <c r="AG2020" s="434"/>
      <c r="AH2020" s="434"/>
      <c r="AI2020" s="434"/>
      <c r="AJ2020" s="368"/>
      <c r="AK2020" s="434"/>
      <c r="AL2020" s="368"/>
      <c r="AM2020" s="434"/>
    </row>
    <row r="2021" spans="1:127" s="1" customFormat="1" ht="75" customHeight="1">
      <c r="A2021" s="217" t="s">
        <v>5175</v>
      </c>
      <c r="B2021" s="219" t="s">
        <v>23</v>
      </c>
      <c r="C2021" s="219" t="s">
        <v>341</v>
      </c>
      <c r="D2021" s="231" t="s">
        <v>342</v>
      </c>
      <c r="E2021" s="220" t="s">
        <v>343</v>
      </c>
      <c r="F2021" s="221" t="s">
        <v>5170</v>
      </c>
      <c r="G2021" s="617" t="s">
        <v>35</v>
      </c>
      <c r="H2021" s="217">
        <v>90</v>
      </c>
      <c r="I2021" s="223">
        <v>470000000</v>
      </c>
      <c r="J2021" s="224" t="s">
        <v>532</v>
      </c>
      <c r="K2021" s="219" t="s">
        <v>3084</v>
      </c>
      <c r="L2021" s="225" t="s">
        <v>3728</v>
      </c>
      <c r="M2021" s="226"/>
      <c r="N2021" s="232" t="s">
        <v>3084</v>
      </c>
      <c r="O2021" s="622" t="s">
        <v>28</v>
      </c>
      <c r="P2021" s="225"/>
      <c r="Q2021" s="623" t="s">
        <v>116</v>
      </c>
      <c r="R2021" s="228"/>
      <c r="S2021" s="229"/>
      <c r="T2021" s="235">
        <v>250000</v>
      </c>
      <c r="U2021" s="230">
        <f t="shared" si="73"/>
        <v>280000</v>
      </c>
      <c r="V2021" s="197"/>
      <c r="W2021" s="198" t="s">
        <v>262</v>
      </c>
      <c r="X2021" s="180"/>
      <c r="Y2021" s="434"/>
      <c r="Z2021" s="368"/>
      <c r="AA2021" s="434"/>
      <c r="AB2021" s="434"/>
      <c r="AC2021" s="449"/>
      <c r="AD2021" s="449"/>
      <c r="AE2021" s="449"/>
      <c r="AF2021" s="449"/>
      <c r="AG2021" s="74"/>
      <c r="AH2021" s="74"/>
      <c r="AI2021" s="434"/>
      <c r="AJ2021" s="368"/>
      <c r="AK2021" s="434"/>
      <c r="AL2021" s="368"/>
      <c r="AM2021" s="74"/>
    </row>
    <row r="2022" spans="1:127" s="1" customFormat="1" ht="84.6" customHeight="1">
      <c r="A2022" s="217" t="s">
        <v>5176</v>
      </c>
      <c r="B2022" s="219" t="s">
        <v>23</v>
      </c>
      <c r="C2022" s="219" t="s">
        <v>341</v>
      </c>
      <c r="D2022" s="231" t="s">
        <v>342</v>
      </c>
      <c r="E2022" s="220" t="s">
        <v>343</v>
      </c>
      <c r="F2022" s="221" t="s">
        <v>5171</v>
      </c>
      <c r="G2022" s="617" t="s">
        <v>35</v>
      </c>
      <c r="H2022" s="217">
        <v>90</v>
      </c>
      <c r="I2022" s="223">
        <v>470000000</v>
      </c>
      <c r="J2022" s="224" t="s">
        <v>532</v>
      </c>
      <c r="K2022" s="219" t="s">
        <v>3084</v>
      </c>
      <c r="L2022" s="225" t="s">
        <v>3728</v>
      </c>
      <c r="M2022" s="226"/>
      <c r="N2022" s="232" t="s">
        <v>3084</v>
      </c>
      <c r="O2022" s="622" t="s">
        <v>28</v>
      </c>
      <c r="P2022" s="225"/>
      <c r="Q2022" s="623" t="s">
        <v>116</v>
      </c>
      <c r="R2022" s="228"/>
      <c r="S2022" s="229"/>
      <c r="T2022" s="235">
        <v>250000</v>
      </c>
      <c r="U2022" s="230">
        <f t="shared" si="73"/>
        <v>280000</v>
      </c>
      <c r="V2022" s="197"/>
      <c r="W2022" s="198" t="s">
        <v>262</v>
      </c>
      <c r="X2022" s="180"/>
      <c r="Y2022" s="434"/>
      <c r="Z2022" s="368"/>
      <c r="AA2022" s="434"/>
      <c r="AB2022" s="434"/>
      <c r="AC2022" s="449"/>
      <c r="AD2022" s="449"/>
      <c r="AE2022" s="449"/>
      <c r="AF2022" s="449"/>
      <c r="AG2022" s="74"/>
      <c r="AH2022" s="74"/>
      <c r="AI2022" s="434"/>
      <c r="AJ2022" s="368"/>
      <c r="AK2022" s="434"/>
      <c r="AL2022" s="368"/>
      <c r="AM2022" s="74"/>
    </row>
    <row r="2023" spans="1:127" s="1" customFormat="1" ht="79.150000000000006" customHeight="1">
      <c r="A2023" s="371" t="s">
        <v>5177</v>
      </c>
      <c r="B2023" s="372" t="s">
        <v>23</v>
      </c>
      <c r="C2023" s="372" t="s">
        <v>341</v>
      </c>
      <c r="D2023" s="79" t="s">
        <v>342</v>
      </c>
      <c r="E2023" s="80" t="s">
        <v>343</v>
      </c>
      <c r="F2023" s="81" t="s">
        <v>5173</v>
      </c>
      <c r="G2023" s="82" t="s">
        <v>35</v>
      </c>
      <c r="H2023" s="371">
        <v>90</v>
      </c>
      <c r="I2023" s="83">
        <v>470000000</v>
      </c>
      <c r="J2023" s="84" t="s">
        <v>532</v>
      </c>
      <c r="K2023" s="372" t="s">
        <v>3084</v>
      </c>
      <c r="L2023" s="64" t="s">
        <v>3728</v>
      </c>
      <c r="M2023" s="85"/>
      <c r="N2023" s="63" t="s">
        <v>3084</v>
      </c>
      <c r="O2023" s="86" t="s">
        <v>28</v>
      </c>
      <c r="P2023" s="64"/>
      <c r="Q2023" s="87" t="s">
        <v>116</v>
      </c>
      <c r="R2023" s="87"/>
      <c r="S2023" s="88"/>
      <c r="T2023" s="61">
        <v>0</v>
      </c>
      <c r="U2023" s="89">
        <f>T2023*1.12</f>
        <v>0</v>
      </c>
      <c r="V2023" s="197"/>
      <c r="W2023" s="198" t="s">
        <v>262</v>
      </c>
      <c r="X2023" s="180"/>
      <c r="Y2023" s="434"/>
      <c r="Z2023" s="368"/>
      <c r="AA2023" s="434"/>
      <c r="AB2023" s="434"/>
      <c r="AC2023" s="449"/>
      <c r="AD2023" s="449"/>
      <c r="AE2023" s="449"/>
      <c r="AF2023" s="449"/>
      <c r="AG2023" s="74"/>
      <c r="AH2023" s="74"/>
      <c r="AI2023" s="434"/>
      <c r="AJ2023" s="368"/>
      <c r="AK2023" s="434"/>
      <c r="AL2023" s="368"/>
      <c r="AM2023" s="74"/>
    </row>
    <row r="2024" spans="1:127" s="1" customFormat="1" ht="79.150000000000006" customHeight="1">
      <c r="A2024" s="371" t="s">
        <v>5354</v>
      </c>
      <c r="B2024" s="372" t="s">
        <v>23</v>
      </c>
      <c r="C2024" s="372" t="s">
        <v>341</v>
      </c>
      <c r="D2024" s="79" t="s">
        <v>342</v>
      </c>
      <c r="E2024" s="80" t="s">
        <v>343</v>
      </c>
      <c r="F2024" s="81" t="s">
        <v>5173</v>
      </c>
      <c r="G2024" s="82" t="s">
        <v>35</v>
      </c>
      <c r="H2024" s="371">
        <v>90</v>
      </c>
      <c r="I2024" s="83">
        <v>470000000</v>
      </c>
      <c r="J2024" s="84" t="s">
        <v>532</v>
      </c>
      <c r="K2024" s="372" t="s">
        <v>3084</v>
      </c>
      <c r="L2024" s="64" t="s">
        <v>3728</v>
      </c>
      <c r="M2024" s="85"/>
      <c r="N2024" s="63" t="s">
        <v>3084</v>
      </c>
      <c r="O2024" s="86" t="s">
        <v>28</v>
      </c>
      <c r="P2024" s="64"/>
      <c r="Q2024" s="87" t="s">
        <v>116</v>
      </c>
      <c r="R2024" s="87"/>
      <c r="S2024" s="88"/>
      <c r="T2024" s="101">
        <v>325000</v>
      </c>
      <c r="U2024" s="89">
        <f t="shared" ref="U2024:U2028" si="74">T2024*1.12</f>
        <v>364000.00000000006</v>
      </c>
      <c r="V2024" s="197"/>
      <c r="W2024" s="198" t="s">
        <v>262</v>
      </c>
      <c r="X2024" s="180">
        <v>20.21</v>
      </c>
      <c r="Y2024" s="434"/>
      <c r="Z2024" s="368"/>
      <c r="AA2024" s="434"/>
      <c r="AB2024" s="434"/>
      <c r="AC2024" s="449"/>
      <c r="AD2024" s="449"/>
      <c r="AE2024" s="449"/>
      <c r="AF2024" s="449"/>
      <c r="AG2024" s="74"/>
      <c r="AH2024" s="74"/>
      <c r="AI2024" s="434"/>
      <c r="AJ2024" s="368"/>
      <c r="AK2024" s="434"/>
      <c r="AL2024" s="368"/>
      <c r="AM2024" s="74"/>
    </row>
    <row r="2025" spans="1:127" s="1" customFormat="1" ht="79.150000000000006" customHeight="1">
      <c r="A2025" s="217" t="s">
        <v>5355</v>
      </c>
      <c r="B2025" s="219" t="s">
        <v>23</v>
      </c>
      <c r="C2025" s="219" t="s">
        <v>298</v>
      </c>
      <c r="D2025" s="231" t="s">
        <v>299</v>
      </c>
      <c r="E2025" s="220" t="s">
        <v>299</v>
      </c>
      <c r="F2025" s="221" t="s">
        <v>5356</v>
      </c>
      <c r="G2025" s="222" t="s">
        <v>35</v>
      </c>
      <c r="H2025" s="217">
        <v>100</v>
      </c>
      <c r="I2025" s="223">
        <v>470000000</v>
      </c>
      <c r="J2025" s="224" t="s">
        <v>532</v>
      </c>
      <c r="K2025" s="219" t="s">
        <v>1593</v>
      </c>
      <c r="L2025" s="225" t="s">
        <v>26</v>
      </c>
      <c r="M2025" s="226"/>
      <c r="N2025" s="232" t="s">
        <v>5357</v>
      </c>
      <c r="O2025" s="227" t="s">
        <v>28</v>
      </c>
      <c r="P2025" s="225"/>
      <c r="Q2025" s="228" t="s">
        <v>116</v>
      </c>
      <c r="R2025" s="228"/>
      <c r="S2025" s="229"/>
      <c r="T2025" s="241">
        <v>19053.749999999996</v>
      </c>
      <c r="U2025" s="230">
        <f t="shared" si="74"/>
        <v>21340.199999999997</v>
      </c>
      <c r="V2025" s="549"/>
      <c r="W2025" s="446"/>
      <c r="X2025" s="330"/>
      <c r="Y2025" s="434"/>
      <c r="Z2025" s="368"/>
      <c r="AA2025" s="434"/>
      <c r="AB2025" s="434"/>
      <c r="AC2025" s="449"/>
      <c r="AD2025" s="449"/>
      <c r="AE2025" s="449"/>
      <c r="AF2025" s="449"/>
      <c r="AG2025" s="74"/>
      <c r="AH2025" s="74"/>
      <c r="AI2025" s="434"/>
      <c r="AJ2025" s="368"/>
      <c r="AK2025" s="434"/>
      <c r="AL2025" s="368"/>
      <c r="AM2025" s="74"/>
    </row>
    <row r="2026" spans="1:127" s="1" customFormat="1" ht="79.150000000000006" customHeight="1">
      <c r="A2026" s="217" t="s">
        <v>5358</v>
      </c>
      <c r="B2026" s="219" t="s">
        <v>23</v>
      </c>
      <c r="C2026" s="219" t="s">
        <v>5359</v>
      </c>
      <c r="D2026" s="231" t="s">
        <v>5360</v>
      </c>
      <c r="E2026" s="220" t="s">
        <v>5360</v>
      </c>
      <c r="F2026" s="221" t="s">
        <v>5361</v>
      </c>
      <c r="G2026" s="222" t="s">
        <v>35</v>
      </c>
      <c r="H2026" s="217">
        <v>100</v>
      </c>
      <c r="I2026" s="223">
        <v>470000000</v>
      </c>
      <c r="J2026" s="224" t="s">
        <v>532</v>
      </c>
      <c r="K2026" s="219" t="s">
        <v>594</v>
      </c>
      <c r="L2026" s="225" t="s">
        <v>26</v>
      </c>
      <c r="M2026" s="226"/>
      <c r="N2026" s="232" t="s">
        <v>5362</v>
      </c>
      <c r="O2026" s="227" t="s">
        <v>38</v>
      </c>
      <c r="P2026" s="225"/>
      <c r="Q2026" s="228" t="s">
        <v>116</v>
      </c>
      <c r="R2026" s="228"/>
      <c r="S2026" s="229"/>
      <c r="T2026" s="241">
        <v>438274.25999999995</v>
      </c>
      <c r="U2026" s="230">
        <f t="shared" si="74"/>
        <v>490867.17119999998</v>
      </c>
      <c r="V2026" s="549"/>
      <c r="W2026" s="446"/>
      <c r="X2026" s="330"/>
      <c r="Y2026" s="434"/>
      <c r="Z2026" s="368"/>
      <c r="AA2026" s="434"/>
      <c r="AB2026" s="434"/>
      <c r="AC2026" s="449"/>
      <c r="AD2026" s="449"/>
      <c r="AE2026" s="449"/>
      <c r="AF2026" s="449"/>
      <c r="AG2026" s="74"/>
      <c r="AH2026" s="74"/>
      <c r="AI2026" s="434"/>
      <c r="AJ2026" s="368"/>
      <c r="AK2026" s="434"/>
      <c r="AL2026" s="368"/>
      <c r="AM2026" s="74"/>
    </row>
    <row r="2027" spans="1:127" s="23" customFormat="1" ht="75.75" customHeight="1">
      <c r="A2027" s="626" t="s">
        <v>5364</v>
      </c>
      <c r="B2027" s="627" t="s">
        <v>23</v>
      </c>
      <c r="C2027" s="628" t="s">
        <v>341</v>
      </c>
      <c r="D2027" s="615" t="s">
        <v>342</v>
      </c>
      <c r="E2027" s="615" t="s">
        <v>343</v>
      </c>
      <c r="F2027" s="615" t="s">
        <v>5385</v>
      </c>
      <c r="G2027" s="626" t="s">
        <v>35</v>
      </c>
      <c r="H2027" s="615">
        <v>90</v>
      </c>
      <c r="I2027" s="615">
        <v>470000000</v>
      </c>
      <c r="J2027" s="615" t="s">
        <v>108</v>
      </c>
      <c r="K2027" s="653" t="s">
        <v>594</v>
      </c>
      <c r="L2027" s="615" t="s">
        <v>177</v>
      </c>
      <c r="M2027" s="615"/>
      <c r="N2027" s="654" t="s">
        <v>5363</v>
      </c>
      <c r="O2027" s="627" t="s">
        <v>28</v>
      </c>
      <c r="P2027" s="629"/>
      <c r="Q2027" s="626" t="s">
        <v>116</v>
      </c>
      <c r="R2027" s="630"/>
      <c r="S2027" s="631"/>
      <c r="T2027" s="614">
        <v>786000</v>
      </c>
      <c r="U2027" s="632">
        <f t="shared" si="74"/>
        <v>880320.00000000012</v>
      </c>
      <c r="V2027" s="633"/>
      <c r="W2027" s="634" t="s">
        <v>262</v>
      </c>
      <c r="X2027" s="626"/>
      <c r="Y2027" s="137"/>
      <c r="Z2027" s="368"/>
      <c r="AA2027" s="402"/>
      <c r="AB2027" s="403"/>
      <c r="AC2027" s="404"/>
      <c r="AD2027" s="404"/>
      <c r="AE2027" s="404"/>
      <c r="AF2027" s="404"/>
      <c r="AG2027" s="411"/>
      <c r="AH2027" s="405"/>
      <c r="AI2027" s="405"/>
      <c r="AJ2027" s="406"/>
      <c r="AK2027" s="405"/>
      <c r="AL2027" s="406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93"/>
      <c r="AZ2027" s="293"/>
      <c r="BA2027" s="293"/>
      <c r="BB2027" s="293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  <c r="CK2027" s="22"/>
    </row>
    <row r="2028" spans="1:127" s="655" customFormat="1" ht="85.5" customHeight="1">
      <c r="A2028" s="238" t="s">
        <v>5386</v>
      </c>
      <c r="B2028" s="219" t="s">
        <v>23</v>
      </c>
      <c r="C2028" s="591" t="s">
        <v>341</v>
      </c>
      <c r="D2028" s="232" t="s">
        <v>342</v>
      </c>
      <c r="E2028" s="232" t="s">
        <v>343</v>
      </c>
      <c r="F2028" s="221" t="s">
        <v>5365</v>
      </c>
      <c r="G2028" s="238" t="s">
        <v>35</v>
      </c>
      <c r="H2028" s="238">
        <v>90</v>
      </c>
      <c r="I2028" s="238">
        <v>470000000</v>
      </c>
      <c r="J2028" s="232" t="s">
        <v>108</v>
      </c>
      <c r="K2028" s="219" t="s">
        <v>594</v>
      </c>
      <c r="L2028" s="232" t="s">
        <v>177</v>
      </c>
      <c r="M2028" s="232"/>
      <c r="N2028" s="219" t="s">
        <v>594</v>
      </c>
      <c r="O2028" s="219" t="s">
        <v>28</v>
      </c>
      <c r="P2028" s="550"/>
      <c r="Q2028" s="238" t="s">
        <v>116</v>
      </c>
      <c r="R2028" s="576"/>
      <c r="S2028" s="577"/>
      <c r="T2028" s="235">
        <v>200000</v>
      </c>
      <c r="U2028" s="241">
        <f t="shared" si="74"/>
        <v>224000.00000000003</v>
      </c>
      <c r="V2028" s="578"/>
      <c r="W2028" s="309" t="s">
        <v>262</v>
      </c>
      <c r="X2028" s="238"/>
      <c r="Y2028" s="550"/>
      <c r="Z2028" s="550"/>
      <c r="AB2028" s="656"/>
      <c r="AC2028" s="657"/>
      <c r="AD2028" s="657"/>
      <c r="AE2028" s="657"/>
      <c r="AF2028" s="657"/>
      <c r="AG2028" s="658"/>
      <c r="AY2028" s="658"/>
      <c r="AZ2028" s="658"/>
      <c r="BA2028" s="658"/>
      <c r="BB2028" s="658"/>
    </row>
    <row r="2029" spans="1:127" s="10" customFormat="1" ht="72" customHeight="1">
      <c r="A2029" s="434"/>
      <c r="B2029" s="650"/>
      <c r="C2029" s="651"/>
      <c r="D2029" s="447"/>
      <c r="E2029" s="447"/>
      <c r="F2029" s="67"/>
      <c r="G2029" s="434"/>
      <c r="H2029" s="434"/>
      <c r="I2029" s="434"/>
      <c r="J2029" s="447"/>
      <c r="K2029" s="650"/>
      <c r="L2029" s="447"/>
      <c r="M2029" s="447"/>
      <c r="N2029" s="650"/>
      <c r="O2029" s="650"/>
      <c r="P2029" s="74"/>
      <c r="Q2029" s="434"/>
      <c r="R2029" s="409"/>
      <c r="S2029" s="308"/>
      <c r="T2029" s="573"/>
      <c r="U2029" s="449"/>
      <c r="V2029" s="75"/>
      <c r="W2029" s="652"/>
      <c r="X2029" s="434"/>
      <c r="Y2029" s="105"/>
      <c r="Z2029" s="74"/>
      <c r="AA2029" s="22"/>
      <c r="AB2029" s="141"/>
      <c r="AC2029" s="248"/>
      <c r="AD2029" s="248"/>
      <c r="AE2029" s="248"/>
      <c r="AF2029" s="248"/>
      <c r="AG2029" s="293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1"/>
      <c r="AS2029" s="1"/>
      <c r="AT2029" s="1"/>
      <c r="AU2029" s="1"/>
      <c r="AV2029" s="1"/>
      <c r="AW2029" s="1"/>
      <c r="AX2029" s="1"/>
      <c r="AY2029" s="11"/>
      <c r="AZ2029" s="11"/>
      <c r="BA2029" s="11"/>
      <c r="BB2029" s="1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</row>
    <row r="2030" spans="1:127" s="23" customFormat="1" ht="57" customHeight="1">
      <c r="A2030" s="46"/>
      <c r="B2030" s="46"/>
      <c r="C2030" s="43"/>
      <c r="D2030" s="43"/>
      <c r="E2030" s="43"/>
      <c r="F2030" s="48"/>
      <c r="G2030" s="42"/>
      <c r="H2030" s="92"/>
      <c r="I2030" s="93"/>
      <c r="J2030" s="94"/>
      <c r="K2030" s="95"/>
      <c r="L2030" s="53"/>
      <c r="M2030" s="53"/>
      <c r="N2030" s="49"/>
      <c r="O2030" s="46"/>
      <c r="P2030" s="50"/>
      <c r="Q2030" s="44"/>
      <c r="R2030" s="44"/>
      <c r="S2030" s="51"/>
      <c r="T2030" s="52"/>
      <c r="U2030" s="45"/>
      <c r="V2030" s="53"/>
      <c r="W2030" s="54"/>
      <c r="X2030" s="55"/>
      <c r="Y2030" s="37"/>
      <c r="Z2030" s="417"/>
      <c r="AA2030" s="418"/>
      <c r="AB2030" s="419"/>
      <c r="AC2030" s="420"/>
      <c r="AD2030" s="420"/>
      <c r="AE2030" s="420"/>
      <c r="AF2030" s="420"/>
      <c r="AG2030" s="420"/>
      <c r="AH2030" s="47"/>
      <c r="AI2030" s="47"/>
      <c r="AJ2030" s="47"/>
      <c r="AK2030" s="47"/>
      <c r="AL2030" s="419"/>
      <c r="AM2030" s="47"/>
      <c r="AN2030" s="47"/>
      <c r="AO2030" s="47"/>
      <c r="AP2030" s="36"/>
      <c r="AQ2030" s="22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93"/>
      <c r="CB2030" s="293"/>
      <c r="CC2030" s="293"/>
      <c r="CD2030" s="22"/>
      <c r="CE2030" s="22"/>
      <c r="CF2030" s="22"/>
      <c r="CG2030" s="22"/>
      <c r="CH2030" s="22"/>
      <c r="CI2030" s="22"/>
      <c r="CJ2030" s="22"/>
      <c r="CK2030" s="22"/>
    </row>
    <row r="2031" spans="1:127" s="271" customFormat="1" ht="35.25" customHeight="1">
      <c r="A2031" s="120"/>
      <c r="B2031" s="120"/>
      <c r="C2031" s="120"/>
      <c r="D2031" s="635"/>
      <c r="E2031" s="635"/>
      <c r="F2031" s="635"/>
      <c r="G2031" s="118"/>
      <c r="H2031" s="118"/>
      <c r="I2031" s="636"/>
      <c r="J2031" s="637"/>
      <c r="K2031" s="119"/>
      <c r="L2031" s="119"/>
      <c r="M2031" s="119"/>
      <c r="N2031" s="117"/>
      <c r="O2031" s="269"/>
      <c r="P2031" s="117"/>
      <c r="Q2031" s="117"/>
      <c r="R2031" s="273"/>
      <c r="S2031" s="274"/>
      <c r="T2031" s="274"/>
      <c r="U2031" s="638"/>
      <c r="V2031" s="639"/>
      <c r="W2031" s="640"/>
      <c r="X2031" s="119"/>
      <c r="Y2031" s="47"/>
      <c r="Z2031" s="47"/>
      <c r="AA2031" s="47"/>
      <c r="AB2031" s="419"/>
      <c r="AC2031" s="420"/>
      <c r="AD2031" s="420"/>
      <c r="AE2031" s="420"/>
      <c r="AF2031" s="420"/>
      <c r="AG2031" s="421"/>
      <c r="AH2031" s="47"/>
      <c r="AI2031" s="47"/>
      <c r="AJ2031" s="47"/>
      <c r="AK2031" s="47"/>
      <c r="AL2031" s="47"/>
      <c r="AM2031" s="47"/>
      <c r="AN2031" s="422"/>
      <c r="AO2031" s="422"/>
      <c r="AP2031" s="422"/>
      <c r="AQ2031" s="423"/>
      <c r="AR2031" s="423"/>
      <c r="AS2031" s="423"/>
      <c r="AT2031" s="423"/>
      <c r="AU2031" s="423"/>
      <c r="AV2031" s="423"/>
      <c r="AW2031" s="423"/>
      <c r="AX2031" s="423"/>
      <c r="AY2031" s="423"/>
      <c r="AZ2031" s="423"/>
      <c r="BA2031" s="423"/>
      <c r="BB2031" s="423"/>
      <c r="BC2031" s="423"/>
      <c r="BD2031" s="424"/>
      <c r="BE2031" s="424"/>
      <c r="BF2031" s="424"/>
      <c r="BG2031" s="424"/>
      <c r="BH2031" s="423"/>
      <c r="BI2031" s="423"/>
      <c r="BJ2031" s="423"/>
      <c r="BK2031" s="423"/>
      <c r="BL2031" s="423"/>
      <c r="BM2031" s="423"/>
      <c r="BN2031" s="423"/>
      <c r="BO2031" s="423"/>
      <c r="BP2031" s="423"/>
      <c r="BQ2031" s="423"/>
      <c r="BR2031" s="423"/>
      <c r="BS2031" s="423"/>
      <c r="BT2031" s="423"/>
      <c r="BU2031" s="423"/>
      <c r="BV2031" s="423"/>
      <c r="BW2031" s="423"/>
      <c r="BX2031" s="423"/>
      <c r="BY2031" s="423"/>
      <c r="BZ2031" s="423"/>
      <c r="CA2031" s="423"/>
      <c r="CB2031" s="423"/>
      <c r="CC2031" s="423"/>
      <c r="CD2031" s="423"/>
      <c r="CE2031" s="423"/>
      <c r="CF2031" s="423"/>
      <c r="CG2031" s="423"/>
      <c r="CH2031" s="423"/>
      <c r="CI2031" s="423"/>
      <c r="CJ2031" s="423"/>
      <c r="CK2031" s="423"/>
      <c r="CL2031" s="270"/>
      <c r="CM2031" s="270"/>
      <c r="CN2031" s="270"/>
      <c r="CO2031" s="270"/>
      <c r="CP2031" s="270"/>
      <c r="CQ2031" s="270"/>
      <c r="CR2031" s="270"/>
      <c r="CS2031" s="270"/>
      <c r="CT2031" s="270"/>
      <c r="CU2031" s="270"/>
      <c r="CV2031" s="270"/>
      <c r="CW2031" s="270"/>
      <c r="CX2031" s="270"/>
      <c r="CY2031" s="270"/>
      <c r="CZ2031" s="270"/>
      <c r="DA2031" s="270"/>
      <c r="DB2031" s="270"/>
      <c r="DC2031" s="270"/>
      <c r="DD2031" s="270"/>
      <c r="DE2031" s="270"/>
      <c r="DF2031" s="270"/>
      <c r="DG2031" s="270"/>
      <c r="DH2031" s="270"/>
      <c r="DI2031" s="270"/>
      <c r="DJ2031" s="270"/>
      <c r="DK2031" s="270"/>
      <c r="DL2031" s="270"/>
      <c r="DM2031" s="270"/>
      <c r="DN2031" s="270"/>
      <c r="DO2031" s="270"/>
      <c r="DP2031" s="270"/>
      <c r="DQ2031" s="270"/>
      <c r="DR2031" s="270"/>
      <c r="DS2031" s="270"/>
      <c r="DT2031" s="270"/>
      <c r="DU2031" s="270"/>
      <c r="DV2031" s="270"/>
      <c r="DW2031" s="270"/>
    </row>
    <row r="2032" spans="1:127" ht="57.75" customHeight="1">
      <c r="A2032" s="40"/>
      <c r="B2032" s="40"/>
      <c r="C2032" s="40"/>
      <c r="D2032" s="170"/>
      <c r="E2032" s="168"/>
      <c r="F2032" s="641"/>
      <c r="G2032" s="168"/>
      <c r="H2032" s="168"/>
      <c r="I2032" s="169"/>
      <c r="J2032" s="170"/>
      <c r="K2032" s="47"/>
      <c r="L2032" s="47"/>
      <c r="M2032" s="47"/>
      <c r="N2032" s="167"/>
      <c r="O2032" s="166"/>
      <c r="P2032" s="167"/>
      <c r="Q2032" s="167"/>
      <c r="R2032" s="642"/>
      <c r="S2032" s="643"/>
      <c r="T2032" s="643"/>
      <c r="U2032" s="420"/>
      <c r="V2032" s="421"/>
      <c r="W2032" s="44"/>
      <c r="X2032" s="47"/>
      <c r="Y2032" s="47"/>
      <c r="AA2032" s="47"/>
      <c r="AB2032" s="419"/>
      <c r="AC2032" s="420"/>
      <c r="AD2032" s="420"/>
      <c r="AE2032" s="420"/>
      <c r="AF2032" s="420"/>
      <c r="AG2032" s="421"/>
      <c r="AH2032" s="47"/>
      <c r="AI2032" s="47"/>
      <c r="AJ2032" s="47"/>
      <c r="AK2032" s="47"/>
      <c r="AL2032" s="47"/>
      <c r="AM2032" s="47"/>
      <c r="AN2032" s="36"/>
      <c r="AO2032" s="36"/>
      <c r="AP2032" s="36"/>
      <c r="AQ2032" s="22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1"/>
      <c r="BE2032" s="11"/>
      <c r="BF2032" s="11"/>
      <c r="BG2032" s="1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0"/>
      <c r="CM2032" s="10"/>
      <c r="CN2032" s="10"/>
      <c r="CO2032" s="10"/>
      <c r="CP2032" s="10"/>
      <c r="CQ2032" s="10"/>
      <c r="CR2032" s="10"/>
      <c r="CS2032" s="10"/>
      <c r="CT2032" s="10"/>
      <c r="CU2032" s="10"/>
      <c r="CV2032" s="10"/>
      <c r="CW2032" s="10"/>
      <c r="CX2032" s="10"/>
      <c r="CY2032" s="10"/>
      <c r="CZ2032" s="10"/>
      <c r="DA2032" s="10"/>
      <c r="DB2032" s="10"/>
      <c r="DC2032" s="10"/>
      <c r="DD2032" s="10"/>
      <c r="DE2032" s="10"/>
      <c r="DF2032" s="10"/>
      <c r="DG2032" s="10"/>
      <c r="DH2032" s="10"/>
      <c r="DI2032" s="10"/>
      <c r="DJ2032" s="10"/>
      <c r="DK2032" s="10"/>
      <c r="DL2032" s="10"/>
      <c r="DM2032" s="10"/>
      <c r="DN2032" s="10"/>
      <c r="DO2032" s="10"/>
      <c r="DP2032" s="10"/>
      <c r="DQ2032" s="10"/>
      <c r="DR2032" s="10"/>
      <c r="DS2032" s="10"/>
      <c r="DT2032" s="10"/>
      <c r="DU2032" s="10"/>
      <c r="DV2032" s="10"/>
      <c r="DW2032" s="10"/>
    </row>
    <row r="2033" spans="1:127" s="271" customFormat="1" ht="39.75" customHeight="1">
      <c r="A2033" s="120"/>
      <c r="B2033" s="120"/>
      <c r="C2033" s="120"/>
      <c r="D2033" s="391"/>
      <c r="E2033" s="391"/>
      <c r="F2033" s="391"/>
      <c r="G2033" s="644"/>
      <c r="H2033" s="644"/>
      <c r="I2033" s="644"/>
      <c r="J2033" s="644"/>
      <c r="K2033" s="644"/>
      <c r="L2033" s="644"/>
      <c r="M2033" s="644"/>
      <c r="N2033" s="117"/>
      <c r="O2033" s="272"/>
      <c r="P2033" s="117"/>
      <c r="Q2033" s="117"/>
      <c r="R2033" s="273"/>
      <c r="S2033" s="274"/>
      <c r="T2033" s="274"/>
      <c r="U2033" s="638"/>
      <c r="V2033" s="639"/>
      <c r="W2033" s="640"/>
      <c r="X2033" s="119"/>
      <c r="Y2033" s="47"/>
      <c r="Z2033" s="47"/>
      <c r="AA2033" s="47"/>
      <c r="AB2033" s="419"/>
      <c r="AC2033" s="420"/>
      <c r="AD2033" s="420"/>
      <c r="AE2033" s="420"/>
      <c r="AF2033" s="420"/>
      <c r="AG2033" s="421"/>
      <c r="AH2033" s="47"/>
      <c r="AI2033" s="47"/>
      <c r="AJ2033" s="47"/>
      <c r="AK2033" s="47"/>
      <c r="AL2033" s="47"/>
      <c r="AM2033" s="47"/>
      <c r="AN2033" s="422"/>
      <c r="AO2033" s="422"/>
      <c r="AP2033" s="422"/>
      <c r="AQ2033" s="423"/>
      <c r="AR2033" s="423"/>
      <c r="AS2033" s="423"/>
      <c r="AT2033" s="423"/>
      <c r="AU2033" s="423"/>
      <c r="AV2033" s="423"/>
      <c r="AW2033" s="423"/>
      <c r="AX2033" s="423"/>
      <c r="AY2033" s="423"/>
      <c r="AZ2033" s="423"/>
      <c r="BA2033" s="423"/>
      <c r="BB2033" s="423"/>
      <c r="BC2033" s="423"/>
      <c r="BD2033" s="424"/>
      <c r="BE2033" s="424"/>
      <c r="BF2033" s="424"/>
      <c r="BG2033" s="424"/>
      <c r="BH2033" s="423"/>
      <c r="BI2033" s="423"/>
      <c r="BJ2033" s="423"/>
      <c r="BK2033" s="423"/>
      <c r="BL2033" s="423"/>
      <c r="BM2033" s="423"/>
      <c r="BN2033" s="423"/>
      <c r="BO2033" s="423"/>
      <c r="BP2033" s="423"/>
      <c r="BQ2033" s="423"/>
      <c r="BR2033" s="423"/>
      <c r="BS2033" s="423"/>
      <c r="BT2033" s="423"/>
      <c r="BU2033" s="423"/>
      <c r="BV2033" s="423"/>
      <c r="BW2033" s="423"/>
      <c r="BX2033" s="423"/>
      <c r="BY2033" s="423"/>
      <c r="BZ2033" s="423"/>
      <c r="CA2033" s="423"/>
      <c r="CB2033" s="423"/>
      <c r="CC2033" s="423"/>
      <c r="CD2033" s="423"/>
      <c r="CE2033" s="423"/>
      <c r="CF2033" s="423"/>
      <c r="CG2033" s="423"/>
      <c r="CH2033" s="423"/>
      <c r="CI2033" s="423"/>
      <c r="CJ2033" s="423"/>
      <c r="CK2033" s="423"/>
      <c r="CL2033" s="270"/>
      <c r="CM2033" s="270"/>
      <c r="CN2033" s="270"/>
      <c r="CO2033" s="270"/>
      <c r="CP2033" s="270"/>
      <c r="CQ2033" s="270"/>
      <c r="CR2033" s="270"/>
      <c r="CS2033" s="270"/>
      <c r="CT2033" s="270"/>
      <c r="CU2033" s="270"/>
      <c r="CV2033" s="270"/>
      <c r="CW2033" s="270"/>
      <c r="CX2033" s="270"/>
      <c r="CY2033" s="270"/>
      <c r="CZ2033" s="270"/>
      <c r="DA2033" s="270"/>
      <c r="DB2033" s="270"/>
      <c r="DC2033" s="270"/>
      <c r="DD2033" s="270"/>
      <c r="DE2033" s="270"/>
      <c r="DF2033" s="270"/>
      <c r="DG2033" s="270"/>
      <c r="DH2033" s="270"/>
      <c r="DI2033" s="270"/>
      <c r="DJ2033" s="270"/>
      <c r="DK2033" s="270"/>
      <c r="DL2033" s="270"/>
      <c r="DM2033" s="270"/>
      <c r="DN2033" s="270"/>
      <c r="DO2033" s="270"/>
      <c r="DP2033" s="270"/>
      <c r="DQ2033" s="270"/>
      <c r="DR2033" s="270"/>
      <c r="DS2033" s="270"/>
      <c r="DT2033" s="270"/>
      <c r="DU2033" s="270"/>
      <c r="DV2033" s="270"/>
      <c r="DW2033" s="270"/>
    </row>
    <row r="2034" spans="1:127" ht="60.75" customHeight="1">
      <c r="A2034" s="40"/>
      <c r="B2034" s="40"/>
      <c r="C2034" s="40"/>
      <c r="D2034" s="173"/>
      <c r="E2034" s="173"/>
      <c r="F2034" s="173"/>
      <c r="G2034" s="173"/>
      <c r="H2034" s="173"/>
      <c r="I2034" s="173"/>
      <c r="J2034" s="173"/>
      <c r="K2034" s="47"/>
      <c r="L2034" s="47"/>
      <c r="M2034" s="47"/>
      <c r="N2034" s="47"/>
      <c r="O2034" s="167"/>
      <c r="P2034" s="167"/>
      <c r="Q2034" s="167"/>
      <c r="R2034" s="642"/>
      <c r="S2034" s="643"/>
      <c r="T2034" s="643"/>
      <c r="U2034" s="420"/>
      <c r="V2034" s="421"/>
      <c r="W2034" s="44"/>
      <c r="X2034" s="47"/>
      <c r="Y2034" s="47"/>
      <c r="AA2034" s="47"/>
      <c r="AB2034" s="419"/>
      <c r="AC2034" s="420"/>
      <c r="AD2034" s="420"/>
      <c r="AE2034" s="420"/>
      <c r="AF2034" s="420"/>
      <c r="AG2034" s="421"/>
      <c r="AH2034" s="47"/>
      <c r="AI2034" s="47"/>
      <c r="AJ2034" s="47"/>
      <c r="AK2034" s="47"/>
      <c r="AL2034" s="47"/>
      <c r="AM2034" s="47"/>
      <c r="AN2034" s="36"/>
      <c r="AO2034" s="36"/>
      <c r="AP2034" s="36"/>
      <c r="AQ2034" s="22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1"/>
      <c r="BE2034" s="11"/>
      <c r="BF2034" s="11"/>
      <c r="BG2034" s="1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0"/>
      <c r="CM2034" s="10"/>
      <c r="CN2034" s="10"/>
      <c r="CO2034" s="10"/>
      <c r="CP2034" s="10"/>
      <c r="CQ2034" s="10"/>
      <c r="CR2034" s="10"/>
      <c r="CS2034" s="10"/>
      <c r="CT2034" s="10"/>
      <c r="CU2034" s="10"/>
      <c r="CV2034" s="10"/>
      <c r="CW2034" s="10"/>
      <c r="CX2034" s="10"/>
      <c r="CY2034" s="10"/>
      <c r="CZ2034" s="10"/>
      <c r="DA2034" s="10"/>
      <c r="DB2034" s="10"/>
      <c r="DC2034" s="10"/>
      <c r="DD2034" s="10"/>
      <c r="DE2034" s="10"/>
      <c r="DF2034" s="10"/>
      <c r="DG2034" s="10"/>
      <c r="DH2034" s="10"/>
      <c r="DI2034" s="10"/>
      <c r="DJ2034" s="10"/>
      <c r="DK2034" s="10"/>
      <c r="DL2034" s="10"/>
      <c r="DM2034" s="10"/>
      <c r="DN2034" s="10"/>
      <c r="DO2034" s="10"/>
      <c r="DP2034" s="10"/>
      <c r="DQ2034" s="10"/>
      <c r="DR2034" s="10"/>
      <c r="DS2034" s="10"/>
      <c r="DT2034" s="10"/>
      <c r="DU2034" s="10"/>
      <c r="DV2034" s="10"/>
      <c r="DW2034" s="10"/>
    </row>
    <row r="2035" spans="1:127" s="271" customFormat="1" ht="51.75" customHeight="1">
      <c r="A2035" s="120"/>
      <c r="B2035" s="120"/>
      <c r="C2035" s="120"/>
      <c r="D2035" s="392"/>
      <c r="E2035" s="392"/>
      <c r="F2035" s="392"/>
      <c r="G2035" s="369"/>
      <c r="H2035" s="118"/>
      <c r="I2035" s="122"/>
      <c r="J2035" s="121"/>
      <c r="K2035" s="119"/>
      <c r="L2035" s="119"/>
      <c r="M2035" s="119"/>
      <c r="N2035" s="121"/>
      <c r="O2035" s="117"/>
      <c r="P2035" s="117"/>
      <c r="Q2035" s="117"/>
      <c r="R2035" s="273"/>
      <c r="S2035" s="274"/>
      <c r="T2035" s="274"/>
      <c r="U2035" s="638"/>
      <c r="V2035" s="639"/>
      <c r="W2035" s="640"/>
      <c r="X2035" s="119"/>
      <c r="Y2035" s="47"/>
      <c r="Z2035" s="47"/>
      <c r="AA2035" s="47"/>
      <c r="AB2035" s="419"/>
      <c r="AC2035" s="420"/>
      <c r="AD2035" s="420"/>
      <c r="AE2035" s="420"/>
      <c r="AF2035" s="420"/>
      <c r="AG2035" s="421"/>
      <c r="AH2035" s="47"/>
      <c r="AI2035" s="47"/>
      <c r="AJ2035" s="47"/>
      <c r="AK2035" s="47"/>
      <c r="AL2035" s="47"/>
      <c r="AM2035" s="47"/>
      <c r="AN2035" s="422"/>
      <c r="AO2035" s="422"/>
      <c r="AP2035" s="422"/>
      <c r="AQ2035" s="423"/>
      <c r="AR2035" s="423"/>
      <c r="AS2035" s="423"/>
      <c r="AT2035" s="423"/>
      <c r="AU2035" s="423"/>
      <c r="AV2035" s="423"/>
      <c r="AW2035" s="423"/>
      <c r="AX2035" s="423"/>
      <c r="AY2035" s="423"/>
      <c r="AZ2035" s="423"/>
      <c r="BA2035" s="423"/>
      <c r="BB2035" s="423"/>
      <c r="BC2035" s="423"/>
      <c r="BD2035" s="424"/>
      <c r="BE2035" s="424"/>
      <c r="BF2035" s="424"/>
      <c r="BG2035" s="424"/>
      <c r="BH2035" s="423"/>
      <c r="BI2035" s="423"/>
      <c r="BJ2035" s="423"/>
      <c r="BK2035" s="423"/>
      <c r="BL2035" s="423"/>
      <c r="BM2035" s="423"/>
      <c r="BN2035" s="423"/>
      <c r="BO2035" s="423"/>
      <c r="BP2035" s="423"/>
      <c r="BQ2035" s="423"/>
      <c r="BR2035" s="423"/>
      <c r="BS2035" s="423"/>
      <c r="BT2035" s="423"/>
      <c r="BU2035" s="423"/>
      <c r="BV2035" s="423"/>
      <c r="BW2035" s="423"/>
      <c r="BX2035" s="423"/>
      <c r="BY2035" s="423"/>
      <c r="BZ2035" s="423"/>
      <c r="CA2035" s="423"/>
      <c r="CB2035" s="423"/>
      <c r="CC2035" s="423"/>
      <c r="CD2035" s="423"/>
      <c r="CE2035" s="423"/>
      <c r="CF2035" s="423"/>
      <c r="CG2035" s="423"/>
      <c r="CH2035" s="423"/>
      <c r="CI2035" s="423"/>
      <c r="CJ2035" s="423"/>
      <c r="CK2035" s="423"/>
      <c r="CL2035" s="270"/>
      <c r="CM2035" s="270"/>
      <c r="CN2035" s="270"/>
      <c r="CO2035" s="270"/>
      <c r="CP2035" s="270"/>
      <c r="CQ2035" s="270"/>
      <c r="CR2035" s="270"/>
      <c r="CS2035" s="270"/>
      <c r="CT2035" s="270"/>
      <c r="CU2035" s="270"/>
      <c r="CV2035" s="270"/>
      <c r="CW2035" s="270"/>
      <c r="CX2035" s="270"/>
      <c r="CY2035" s="270"/>
      <c r="CZ2035" s="270"/>
      <c r="DA2035" s="270"/>
      <c r="DB2035" s="270"/>
      <c r="DC2035" s="270"/>
      <c r="DD2035" s="270"/>
      <c r="DE2035" s="270"/>
      <c r="DF2035" s="270"/>
      <c r="DG2035" s="270"/>
      <c r="DH2035" s="270"/>
      <c r="DI2035" s="270"/>
      <c r="DJ2035" s="270"/>
      <c r="DK2035" s="270"/>
      <c r="DL2035" s="270"/>
      <c r="DM2035" s="270"/>
      <c r="DN2035" s="270"/>
      <c r="DO2035" s="270"/>
      <c r="DP2035" s="270"/>
      <c r="DQ2035" s="270"/>
      <c r="DR2035" s="270"/>
      <c r="DS2035" s="270"/>
      <c r="DT2035" s="270"/>
      <c r="DU2035" s="270"/>
      <c r="DV2035" s="270"/>
      <c r="DW2035" s="270"/>
    </row>
    <row r="2036" spans="1:127" s="271" customFormat="1" ht="56.25" customHeight="1">
      <c r="A2036" s="120"/>
      <c r="B2036" s="120"/>
      <c r="C2036" s="120"/>
      <c r="D2036" s="121"/>
      <c r="E2036" s="121"/>
      <c r="F2036" s="121"/>
      <c r="G2036" s="369"/>
      <c r="H2036" s="118"/>
      <c r="I2036" s="122"/>
      <c r="J2036" s="121"/>
      <c r="K2036" s="119"/>
      <c r="L2036" s="119"/>
      <c r="M2036" s="119"/>
      <c r="N2036" s="121"/>
      <c r="O2036" s="117"/>
      <c r="P2036" s="117"/>
      <c r="Q2036" s="117"/>
      <c r="R2036" s="273"/>
      <c r="S2036" s="274"/>
      <c r="T2036" s="274"/>
      <c r="U2036" s="638"/>
      <c r="V2036" s="639"/>
      <c r="W2036" s="640"/>
      <c r="X2036" s="119"/>
      <c r="Y2036" s="47"/>
      <c r="Z2036" s="47"/>
      <c r="AA2036" s="47"/>
      <c r="AB2036" s="419"/>
      <c r="AC2036" s="420"/>
      <c r="AD2036" s="420"/>
      <c r="AE2036" s="420"/>
      <c r="AF2036" s="420"/>
      <c r="AG2036" s="421"/>
      <c r="AH2036" s="47"/>
      <c r="AI2036" s="47"/>
      <c r="AJ2036" s="47"/>
      <c r="AK2036" s="47"/>
      <c r="AL2036" s="47"/>
      <c r="AM2036" s="47"/>
      <c r="AN2036" s="422"/>
      <c r="AO2036" s="422"/>
      <c r="AP2036" s="422"/>
      <c r="AQ2036" s="423"/>
      <c r="AR2036" s="423"/>
      <c r="AS2036" s="423"/>
      <c r="AT2036" s="423"/>
      <c r="AU2036" s="423"/>
      <c r="AV2036" s="423"/>
      <c r="AW2036" s="423"/>
      <c r="AX2036" s="423"/>
      <c r="AY2036" s="423"/>
      <c r="AZ2036" s="423"/>
      <c r="BA2036" s="423"/>
      <c r="BB2036" s="423"/>
      <c r="BC2036" s="423"/>
      <c r="BD2036" s="424"/>
      <c r="BE2036" s="424"/>
      <c r="BF2036" s="424"/>
      <c r="BG2036" s="424"/>
      <c r="BH2036" s="423"/>
      <c r="BI2036" s="423"/>
      <c r="BJ2036" s="423"/>
      <c r="BK2036" s="423"/>
      <c r="BL2036" s="423"/>
      <c r="BM2036" s="423"/>
      <c r="BN2036" s="423"/>
      <c r="BO2036" s="423"/>
      <c r="BP2036" s="423"/>
      <c r="BQ2036" s="423"/>
      <c r="BR2036" s="423"/>
      <c r="BS2036" s="423"/>
      <c r="BT2036" s="423"/>
      <c r="BU2036" s="423"/>
      <c r="BV2036" s="423"/>
      <c r="BW2036" s="423"/>
      <c r="BX2036" s="423"/>
      <c r="BY2036" s="423"/>
      <c r="BZ2036" s="423"/>
      <c r="CA2036" s="423"/>
      <c r="CB2036" s="423"/>
      <c r="CC2036" s="423"/>
      <c r="CD2036" s="423"/>
      <c r="CE2036" s="423"/>
      <c r="CF2036" s="423"/>
      <c r="CG2036" s="423"/>
      <c r="CH2036" s="423"/>
      <c r="CI2036" s="423"/>
      <c r="CJ2036" s="423"/>
      <c r="CK2036" s="423"/>
      <c r="CL2036" s="270"/>
      <c r="CM2036" s="270"/>
      <c r="CN2036" s="270"/>
      <c r="CO2036" s="270"/>
      <c r="CP2036" s="270"/>
      <c r="CQ2036" s="270"/>
      <c r="CR2036" s="270"/>
      <c r="CS2036" s="270"/>
      <c r="CT2036" s="270"/>
      <c r="CU2036" s="270"/>
      <c r="CV2036" s="270"/>
      <c r="CW2036" s="270"/>
      <c r="CX2036" s="270"/>
      <c r="CY2036" s="270"/>
      <c r="CZ2036" s="270"/>
      <c r="DA2036" s="270"/>
      <c r="DB2036" s="270"/>
      <c r="DC2036" s="270"/>
      <c r="DD2036" s="270"/>
      <c r="DE2036" s="270"/>
      <c r="DF2036" s="270"/>
      <c r="DG2036" s="270"/>
      <c r="DH2036" s="270"/>
      <c r="DI2036" s="270"/>
      <c r="DJ2036" s="270"/>
      <c r="DK2036" s="270"/>
      <c r="DL2036" s="270"/>
      <c r="DM2036" s="270"/>
      <c r="DN2036" s="270"/>
      <c r="DO2036" s="270"/>
      <c r="DP2036" s="270"/>
      <c r="DQ2036" s="270"/>
      <c r="DR2036" s="270"/>
      <c r="DS2036" s="270"/>
      <c r="DT2036" s="270"/>
      <c r="DU2036" s="270"/>
      <c r="DV2036" s="270"/>
      <c r="DW2036" s="270"/>
    </row>
    <row r="2037" spans="1:127" s="271" customFormat="1" ht="23.25">
      <c r="A2037" s="120"/>
      <c r="B2037" s="120"/>
      <c r="C2037" s="120"/>
      <c r="D2037" s="121"/>
      <c r="E2037" s="121"/>
      <c r="F2037" s="121"/>
      <c r="G2037" s="369"/>
      <c r="H2037" s="118"/>
      <c r="I2037" s="122"/>
      <c r="J2037" s="121"/>
      <c r="K2037" s="119"/>
      <c r="L2037" s="119"/>
      <c r="M2037" s="119"/>
      <c r="N2037" s="121"/>
      <c r="O2037" s="117"/>
      <c r="P2037" s="117"/>
      <c r="Q2037" s="117"/>
      <c r="R2037" s="273"/>
      <c r="S2037" s="274"/>
      <c r="T2037" s="274"/>
      <c r="U2037" s="638"/>
      <c r="V2037" s="639"/>
      <c r="W2037" s="640"/>
      <c r="X2037" s="119"/>
      <c r="Y2037" s="47"/>
      <c r="Z2037" s="47"/>
      <c r="AA2037" s="47"/>
      <c r="AB2037" s="419"/>
      <c r="AC2037" s="420"/>
      <c r="AD2037" s="420"/>
      <c r="AE2037" s="420"/>
      <c r="AF2037" s="420"/>
      <c r="AG2037" s="421"/>
      <c r="AH2037" s="47"/>
      <c r="AI2037" s="47"/>
      <c r="AJ2037" s="47"/>
      <c r="AK2037" s="47"/>
      <c r="AL2037" s="47"/>
      <c r="AM2037" s="47"/>
      <c r="AN2037" s="422"/>
      <c r="AO2037" s="422"/>
      <c r="AP2037" s="422"/>
      <c r="AQ2037" s="423"/>
      <c r="AR2037" s="423"/>
      <c r="AS2037" s="423"/>
      <c r="AT2037" s="423"/>
      <c r="AU2037" s="423"/>
      <c r="AV2037" s="423"/>
      <c r="AW2037" s="423"/>
      <c r="AX2037" s="423"/>
      <c r="AY2037" s="423"/>
      <c r="AZ2037" s="423"/>
      <c r="BA2037" s="423"/>
      <c r="BB2037" s="423"/>
      <c r="BC2037" s="423"/>
      <c r="BD2037" s="424"/>
      <c r="BE2037" s="424"/>
      <c r="BF2037" s="424"/>
      <c r="BG2037" s="424"/>
      <c r="BH2037" s="423"/>
      <c r="BI2037" s="423"/>
      <c r="BJ2037" s="423"/>
      <c r="BK2037" s="423"/>
      <c r="BL2037" s="423"/>
      <c r="BM2037" s="423"/>
      <c r="BN2037" s="423"/>
      <c r="BO2037" s="423"/>
      <c r="BP2037" s="423"/>
      <c r="BQ2037" s="423"/>
      <c r="BR2037" s="423"/>
      <c r="BS2037" s="423"/>
      <c r="BT2037" s="423"/>
      <c r="BU2037" s="423"/>
      <c r="BV2037" s="423"/>
      <c r="BW2037" s="423"/>
      <c r="BX2037" s="423"/>
      <c r="BY2037" s="423"/>
      <c r="BZ2037" s="423"/>
      <c r="CA2037" s="423"/>
      <c r="CB2037" s="423"/>
      <c r="CC2037" s="423"/>
      <c r="CD2037" s="423"/>
      <c r="CE2037" s="423"/>
      <c r="CF2037" s="423"/>
      <c r="CG2037" s="423"/>
      <c r="CH2037" s="423"/>
      <c r="CI2037" s="423"/>
      <c r="CJ2037" s="423"/>
      <c r="CK2037" s="423"/>
      <c r="CL2037" s="270"/>
      <c r="CM2037" s="270"/>
      <c r="CN2037" s="270"/>
      <c r="CO2037" s="270"/>
      <c r="CP2037" s="270"/>
      <c r="CQ2037" s="270"/>
      <c r="CR2037" s="270"/>
      <c r="CS2037" s="270"/>
      <c r="CT2037" s="270"/>
      <c r="CU2037" s="270"/>
      <c r="CV2037" s="270"/>
      <c r="CW2037" s="270"/>
      <c r="CX2037" s="270"/>
      <c r="CY2037" s="270"/>
      <c r="CZ2037" s="270"/>
      <c r="DA2037" s="270"/>
      <c r="DB2037" s="270"/>
      <c r="DC2037" s="270"/>
      <c r="DD2037" s="270"/>
      <c r="DE2037" s="270"/>
      <c r="DF2037" s="270"/>
      <c r="DG2037" s="270"/>
      <c r="DH2037" s="270"/>
      <c r="DI2037" s="270"/>
      <c r="DJ2037" s="270"/>
      <c r="DK2037" s="270"/>
      <c r="DL2037" s="270"/>
      <c r="DM2037" s="270"/>
      <c r="DN2037" s="270"/>
      <c r="DO2037" s="270"/>
      <c r="DP2037" s="270"/>
      <c r="DQ2037" s="270"/>
      <c r="DR2037" s="270"/>
      <c r="DS2037" s="270"/>
      <c r="DT2037" s="270"/>
      <c r="DU2037" s="270"/>
      <c r="DV2037" s="270"/>
      <c r="DW2037" s="270"/>
    </row>
    <row r="2038" spans="1:127" ht="60" customHeight="1">
      <c r="A2038" s="40"/>
      <c r="B2038" s="40"/>
      <c r="C2038" s="40"/>
      <c r="D2038" s="171"/>
      <c r="E2038" s="174"/>
      <c r="F2038" s="172"/>
      <c r="G2038" s="172"/>
      <c r="H2038" s="168"/>
      <c r="I2038" s="173"/>
      <c r="J2038" s="171"/>
      <c r="K2038" s="47"/>
      <c r="L2038" s="47"/>
      <c r="M2038" s="47"/>
      <c r="N2038" s="171"/>
      <c r="O2038" s="167"/>
      <c r="P2038" s="167"/>
      <c r="Q2038" s="167"/>
      <c r="R2038" s="642"/>
      <c r="S2038" s="643"/>
      <c r="T2038" s="643"/>
      <c r="U2038" s="420"/>
      <c r="V2038" s="421"/>
      <c r="W2038" s="44"/>
      <c r="X2038" s="47"/>
      <c r="Y2038" s="47"/>
      <c r="AA2038" s="47"/>
      <c r="AB2038" s="419"/>
      <c r="AC2038" s="420"/>
      <c r="AD2038" s="420"/>
      <c r="AE2038" s="420"/>
      <c r="AF2038" s="420"/>
      <c r="AG2038" s="421"/>
      <c r="AH2038" s="47"/>
      <c r="AI2038" s="47"/>
      <c r="AJ2038" s="47"/>
      <c r="AK2038" s="47"/>
      <c r="AL2038" s="47"/>
      <c r="AM2038" s="47"/>
      <c r="AN2038" s="36"/>
      <c r="AO2038" s="36"/>
      <c r="AP2038" s="36"/>
      <c r="AQ2038" s="22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1"/>
      <c r="BE2038" s="11"/>
      <c r="BF2038" s="11"/>
      <c r="BG2038" s="1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0"/>
      <c r="CM2038" s="10"/>
      <c r="CN2038" s="10"/>
      <c r="CO2038" s="10"/>
      <c r="CP2038" s="10"/>
      <c r="CQ2038" s="10"/>
      <c r="CR2038" s="10"/>
      <c r="CS2038" s="10"/>
      <c r="CT2038" s="10"/>
      <c r="CU2038" s="10"/>
      <c r="CV2038" s="10"/>
      <c r="CW2038" s="10"/>
      <c r="CX2038" s="10"/>
      <c r="CY2038" s="10"/>
      <c r="CZ2038" s="10"/>
      <c r="DA2038" s="10"/>
      <c r="DB2038" s="10"/>
      <c r="DC2038" s="10"/>
      <c r="DD2038" s="10"/>
      <c r="DE2038" s="10"/>
      <c r="DF2038" s="10"/>
      <c r="DG2038" s="10"/>
      <c r="DH2038" s="10"/>
      <c r="DI2038" s="10"/>
      <c r="DJ2038" s="10"/>
      <c r="DK2038" s="10"/>
      <c r="DL2038" s="10"/>
      <c r="DM2038" s="10"/>
      <c r="DN2038" s="10"/>
      <c r="DO2038" s="10"/>
      <c r="DP2038" s="10"/>
      <c r="DQ2038" s="10"/>
      <c r="DR2038" s="10"/>
      <c r="DS2038" s="10"/>
      <c r="DT2038" s="10"/>
      <c r="DU2038" s="10"/>
      <c r="DV2038" s="10"/>
      <c r="DW2038" s="10"/>
    </row>
    <row r="2039" spans="1:127" s="271" customFormat="1" ht="67.5" customHeight="1">
      <c r="A2039" s="120"/>
      <c r="B2039" s="119"/>
      <c r="C2039" s="119"/>
      <c r="D2039" s="391"/>
      <c r="E2039" s="391"/>
      <c r="F2039" s="391"/>
      <c r="G2039" s="370"/>
      <c r="H2039" s="370"/>
      <c r="I2039" s="122"/>
      <c r="J2039" s="121"/>
      <c r="K2039" s="119"/>
      <c r="L2039" s="119"/>
      <c r="M2039" s="119"/>
      <c r="N2039" s="121"/>
      <c r="O2039" s="370"/>
      <c r="P2039" s="370"/>
      <c r="Q2039" s="117"/>
      <c r="R2039" s="273"/>
      <c r="S2039" s="274"/>
      <c r="T2039" s="274"/>
      <c r="U2039" s="638"/>
      <c r="V2039" s="639"/>
      <c r="W2039" s="640"/>
      <c r="X2039" s="119"/>
      <c r="Y2039" s="119"/>
      <c r="Z2039" s="119"/>
      <c r="AA2039" s="422"/>
      <c r="AB2039" s="425"/>
      <c r="AC2039" s="426"/>
      <c r="AD2039" s="426"/>
      <c r="AE2039" s="426"/>
      <c r="AF2039" s="426"/>
      <c r="AG2039" s="427"/>
      <c r="AH2039" s="422"/>
      <c r="AI2039" s="422"/>
      <c r="AJ2039" s="422"/>
      <c r="AK2039" s="422"/>
      <c r="AL2039" s="422"/>
      <c r="AM2039" s="422"/>
      <c r="AN2039" s="422"/>
      <c r="AO2039" s="422"/>
      <c r="AP2039" s="422"/>
      <c r="AQ2039" s="423"/>
      <c r="AR2039" s="423"/>
      <c r="AS2039" s="423"/>
      <c r="AT2039" s="423"/>
      <c r="AU2039" s="423"/>
      <c r="AV2039" s="423"/>
      <c r="AW2039" s="423"/>
      <c r="AX2039" s="423"/>
      <c r="AY2039" s="423"/>
      <c r="AZ2039" s="423"/>
      <c r="BA2039" s="423"/>
      <c r="BB2039" s="423"/>
      <c r="BC2039" s="423"/>
      <c r="BD2039" s="424"/>
      <c r="BE2039" s="424"/>
      <c r="BF2039" s="424"/>
      <c r="BG2039" s="424"/>
      <c r="BH2039" s="423"/>
      <c r="BI2039" s="423"/>
      <c r="BJ2039" s="423"/>
      <c r="BK2039" s="423"/>
      <c r="BL2039" s="423"/>
      <c r="BM2039" s="423"/>
      <c r="BN2039" s="423"/>
      <c r="BO2039" s="423"/>
      <c r="BP2039" s="423"/>
      <c r="BQ2039" s="423"/>
      <c r="BR2039" s="423"/>
      <c r="BS2039" s="423"/>
      <c r="BT2039" s="423"/>
      <c r="BU2039" s="423"/>
      <c r="BV2039" s="423"/>
      <c r="BW2039" s="423"/>
      <c r="BX2039" s="423"/>
      <c r="BY2039" s="423"/>
      <c r="BZ2039" s="423"/>
      <c r="CA2039" s="423"/>
      <c r="CB2039" s="423"/>
      <c r="CC2039" s="423"/>
      <c r="CD2039" s="423"/>
      <c r="CE2039" s="423"/>
      <c r="CF2039" s="423"/>
      <c r="CG2039" s="423"/>
      <c r="CH2039" s="423"/>
      <c r="CI2039" s="423"/>
      <c r="CJ2039" s="423"/>
      <c r="CK2039" s="423"/>
      <c r="CL2039" s="270"/>
      <c r="CM2039" s="270"/>
      <c r="CN2039" s="270"/>
      <c r="CO2039" s="270"/>
      <c r="CP2039" s="270"/>
      <c r="CQ2039" s="270"/>
      <c r="CR2039" s="270"/>
      <c r="CS2039" s="270"/>
      <c r="CT2039" s="270"/>
      <c r="CU2039" s="270"/>
      <c r="CV2039" s="270"/>
      <c r="CW2039" s="270"/>
      <c r="CX2039" s="270"/>
      <c r="CY2039" s="270"/>
      <c r="CZ2039" s="270"/>
      <c r="DA2039" s="270"/>
      <c r="DB2039" s="270"/>
      <c r="DC2039" s="270"/>
      <c r="DD2039" s="270"/>
      <c r="DE2039" s="270"/>
      <c r="DF2039" s="270"/>
      <c r="DG2039" s="270"/>
      <c r="DH2039" s="270"/>
      <c r="DI2039" s="270"/>
      <c r="DJ2039" s="270"/>
      <c r="DK2039" s="270"/>
      <c r="DL2039" s="270"/>
      <c r="DM2039" s="270"/>
      <c r="DN2039" s="270"/>
      <c r="DO2039" s="270"/>
      <c r="DP2039" s="270"/>
      <c r="DQ2039" s="270"/>
      <c r="DR2039" s="270"/>
      <c r="DS2039" s="270"/>
      <c r="DT2039" s="270"/>
      <c r="DU2039" s="270"/>
      <c r="DV2039" s="270"/>
      <c r="DW2039" s="270"/>
    </row>
    <row r="2040" spans="1:127" ht="57.75" customHeight="1">
      <c r="A2040" s="25"/>
      <c r="B2040" s="100"/>
      <c r="C2040" s="100"/>
      <c r="D2040" s="124"/>
      <c r="E2040" s="125"/>
      <c r="F2040" s="125"/>
      <c r="G2040" s="126"/>
      <c r="H2040" s="126"/>
      <c r="I2040" s="126"/>
      <c r="J2040" s="126"/>
      <c r="K2040" s="370"/>
      <c r="L2040" s="123"/>
      <c r="M2040" s="123"/>
      <c r="N2040" s="123"/>
      <c r="O2040" s="370"/>
      <c r="P2040" s="370"/>
      <c r="Q2040" s="96"/>
      <c r="R2040" s="275"/>
      <c r="S2040" s="276"/>
      <c r="T2040" s="276"/>
      <c r="U2040" s="645"/>
      <c r="V2040" s="646"/>
      <c r="W2040" s="647"/>
      <c r="X2040" s="100"/>
      <c r="Y2040" s="47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1"/>
      <c r="BE2040" s="11"/>
      <c r="BF2040" s="11"/>
      <c r="BG2040" s="1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0"/>
      <c r="CM2040" s="10"/>
      <c r="CN2040" s="10"/>
      <c r="CO2040" s="10"/>
      <c r="CP2040" s="10"/>
      <c r="CQ2040" s="10"/>
      <c r="CR2040" s="10"/>
      <c r="CS2040" s="10"/>
      <c r="CT2040" s="10"/>
      <c r="CU2040" s="10"/>
      <c r="CV2040" s="10"/>
      <c r="CW2040" s="10"/>
      <c r="CX2040" s="10"/>
      <c r="CY2040" s="10"/>
      <c r="CZ2040" s="10"/>
      <c r="DA2040" s="10"/>
      <c r="DB2040" s="10"/>
      <c r="DC2040" s="10"/>
      <c r="DD2040" s="10"/>
      <c r="DE2040" s="10"/>
      <c r="DF2040" s="10"/>
      <c r="DG2040" s="10"/>
      <c r="DH2040" s="10"/>
      <c r="DI2040" s="10"/>
      <c r="DJ2040" s="10"/>
      <c r="DK2040" s="10"/>
      <c r="DL2040" s="10"/>
      <c r="DM2040" s="10"/>
      <c r="DN2040" s="10"/>
      <c r="DO2040" s="10"/>
      <c r="DP2040" s="10"/>
      <c r="DQ2040" s="10"/>
      <c r="DR2040" s="10"/>
      <c r="DS2040" s="10"/>
      <c r="DT2040" s="10"/>
      <c r="DU2040" s="10"/>
      <c r="DV2040" s="10"/>
      <c r="DW2040" s="10"/>
    </row>
    <row r="2041" spans="1:127" s="271" customFormat="1" ht="30" customHeight="1">
      <c r="A2041" s="120"/>
      <c r="B2041" s="120"/>
      <c r="C2041" s="119"/>
      <c r="D2041" s="390"/>
      <c r="E2041" s="390"/>
      <c r="F2041" s="390"/>
      <c r="G2041" s="648"/>
      <c r="H2041" s="118"/>
      <c r="I2041" s="369"/>
      <c r="J2041" s="369"/>
      <c r="K2041" s="119"/>
      <c r="L2041" s="119"/>
      <c r="M2041" s="119"/>
      <c r="N2041" s="369"/>
      <c r="O2041" s="117"/>
      <c r="P2041" s="117"/>
      <c r="Q2041" s="117"/>
      <c r="R2041" s="273"/>
      <c r="S2041" s="274"/>
      <c r="T2041" s="274"/>
      <c r="U2041" s="638"/>
      <c r="V2041" s="639"/>
      <c r="W2041" s="640"/>
      <c r="X2041" s="119"/>
      <c r="Y2041" s="119"/>
      <c r="Z2041" s="119"/>
      <c r="AA2041" s="422"/>
      <c r="AB2041" s="425"/>
      <c r="AC2041" s="426"/>
      <c r="AD2041" s="426"/>
      <c r="AE2041" s="426"/>
      <c r="AF2041" s="426"/>
      <c r="AG2041" s="427"/>
      <c r="AH2041" s="422"/>
      <c r="AI2041" s="422"/>
      <c r="AJ2041" s="422"/>
      <c r="AK2041" s="422"/>
      <c r="AL2041" s="422"/>
      <c r="AM2041" s="422"/>
      <c r="AN2041" s="422"/>
      <c r="AO2041" s="422"/>
      <c r="AP2041" s="422"/>
      <c r="AQ2041" s="423"/>
      <c r="AR2041" s="423"/>
      <c r="AS2041" s="423"/>
      <c r="AT2041" s="423"/>
      <c r="AU2041" s="423"/>
      <c r="AV2041" s="423"/>
      <c r="AW2041" s="423"/>
      <c r="AX2041" s="423"/>
      <c r="AY2041" s="423"/>
      <c r="AZ2041" s="423"/>
      <c r="BA2041" s="423"/>
      <c r="BB2041" s="423"/>
      <c r="BC2041" s="423"/>
      <c r="BD2041" s="424"/>
      <c r="BE2041" s="424"/>
      <c r="BF2041" s="424"/>
      <c r="BG2041" s="424"/>
      <c r="BH2041" s="423"/>
      <c r="BI2041" s="423"/>
      <c r="BJ2041" s="423"/>
      <c r="BK2041" s="423"/>
      <c r="BL2041" s="423"/>
      <c r="BM2041" s="423"/>
      <c r="BN2041" s="423"/>
      <c r="BO2041" s="423"/>
      <c r="BP2041" s="423"/>
      <c r="BQ2041" s="423"/>
      <c r="BR2041" s="423"/>
      <c r="BS2041" s="423"/>
      <c r="BT2041" s="423"/>
      <c r="BU2041" s="423"/>
      <c r="BV2041" s="423"/>
      <c r="BW2041" s="423"/>
      <c r="BX2041" s="423"/>
      <c r="BY2041" s="423"/>
      <c r="BZ2041" s="423"/>
      <c r="CA2041" s="423"/>
      <c r="CB2041" s="423"/>
      <c r="CC2041" s="423"/>
      <c r="CD2041" s="423"/>
      <c r="CE2041" s="423"/>
      <c r="CF2041" s="423"/>
      <c r="CG2041" s="423"/>
      <c r="CH2041" s="423"/>
      <c r="CI2041" s="423"/>
      <c r="CJ2041" s="423"/>
      <c r="CK2041" s="423"/>
      <c r="CL2041" s="270"/>
      <c r="CM2041" s="270"/>
      <c r="CN2041" s="270"/>
      <c r="CO2041" s="270"/>
      <c r="CP2041" s="270"/>
      <c r="CQ2041" s="270"/>
      <c r="CR2041" s="270"/>
      <c r="CS2041" s="270"/>
      <c r="CT2041" s="270"/>
      <c r="CU2041" s="270"/>
      <c r="CV2041" s="270"/>
      <c r="CW2041" s="270"/>
      <c r="CX2041" s="270"/>
      <c r="CY2041" s="270"/>
      <c r="CZ2041" s="270"/>
      <c r="DA2041" s="270"/>
      <c r="DB2041" s="270"/>
      <c r="DC2041" s="270"/>
      <c r="DD2041" s="270"/>
      <c r="DE2041" s="270"/>
      <c r="DF2041" s="270"/>
      <c r="DG2041" s="270"/>
      <c r="DH2041" s="270"/>
      <c r="DI2041" s="270"/>
      <c r="DJ2041" s="270"/>
      <c r="DK2041" s="270"/>
      <c r="DL2041" s="270"/>
      <c r="DM2041" s="270"/>
      <c r="DN2041" s="270"/>
      <c r="DO2041" s="270"/>
      <c r="DP2041" s="270"/>
      <c r="DQ2041" s="270"/>
      <c r="DR2041" s="270"/>
      <c r="DS2041" s="270"/>
      <c r="DT2041" s="270"/>
      <c r="DU2041" s="270"/>
      <c r="DV2041" s="270"/>
      <c r="DW2041" s="270"/>
    </row>
    <row r="2042" spans="1:127" ht="23.25">
      <c r="A2042" s="25"/>
      <c r="B2042" s="25"/>
      <c r="C2042" s="25"/>
      <c r="D2042" s="119"/>
      <c r="E2042" s="119"/>
      <c r="F2042" s="119"/>
      <c r="G2042" s="119"/>
      <c r="H2042" s="119"/>
      <c r="I2042" s="119"/>
      <c r="J2042" s="119"/>
      <c r="K2042" s="119"/>
      <c r="L2042" s="119"/>
      <c r="M2042" s="119"/>
      <c r="N2042" s="119"/>
      <c r="O2042" s="119"/>
      <c r="P2042" s="119"/>
      <c r="Q2042" s="100"/>
      <c r="R2042" s="649"/>
      <c r="S2042" s="645"/>
      <c r="T2042" s="645"/>
      <c r="U2042" s="645"/>
      <c r="V2042" s="646"/>
      <c r="W2042" s="647"/>
      <c r="X2042" s="100"/>
      <c r="Y2042" s="47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1"/>
      <c r="BE2042" s="11"/>
      <c r="BF2042" s="11"/>
      <c r="BG2042" s="1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0"/>
      <c r="CM2042" s="10"/>
      <c r="CN2042" s="10"/>
      <c r="CO2042" s="10"/>
      <c r="CP2042" s="10"/>
      <c r="CQ2042" s="10"/>
      <c r="CR2042" s="10"/>
      <c r="CS2042" s="10"/>
      <c r="CT2042" s="10"/>
      <c r="CU2042" s="10"/>
      <c r="CV2042" s="10"/>
      <c r="CW2042" s="10"/>
      <c r="CX2042" s="10"/>
      <c r="CY2042" s="10"/>
      <c r="CZ2042" s="10"/>
      <c r="DA2042" s="10"/>
      <c r="DB2042" s="10"/>
      <c r="DC2042" s="10"/>
      <c r="DD2042" s="10"/>
      <c r="DE2042" s="10"/>
      <c r="DF2042" s="10"/>
      <c r="DG2042" s="10"/>
      <c r="DH2042" s="10"/>
      <c r="DI2042" s="10"/>
      <c r="DJ2042" s="10"/>
      <c r="DK2042" s="10"/>
      <c r="DL2042" s="10"/>
      <c r="DM2042" s="10"/>
      <c r="DN2042" s="10"/>
      <c r="DO2042" s="10"/>
      <c r="DP2042" s="10"/>
      <c r="DQ2042" s="10"/>
      <c r="DR2042" s="10"/>
      <c r="DS2042" s="10"/>
      <c r="DT2042" s="10"/>
      <c r="DU2042" s="10"/>
      <c r="DV2042" s="10"/>
      <c r="DW2042" s="10"/>
    </row>
    <row r="2043" spans="1:127" ht="23.25">
      <c r="A2043" s="25"/>
      <c r="B2043" s="25"/>
      <c r="C2043" s="25"/>
      <c r="D2043" s="119"/>
      <c r="E2043" s="119"/>
      <c r="F2043" s="119"/>
      <c r="G2043" s="119"/>
      <c r="H2043" s="119"/>
      <c r="I2043" s="119"/>
      <c r="J2043" s="119"/>
      <c r="K2043" s="119"/>
      <c r="L2043" s="119"/>
      <c r="M2043" s="119"/>
      <c r="N2043" s="119"/>
      <c r="O2043" s="119"/>
      <c r="P2043" s="119"/>
      <c r="Q2043" s="100"/>
      <c r="R2043" s="649"/>
      <c r="S2043" s="645"/>
      <c r="T2043" s="645"/>
      <c r="U2043" s="645"/>
      <c r="V2043" s="646"/>
      <c r="W2043" s="647"/>
      <c r="X2043" s="100"/>
      <c r="Y2043" s="47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1"/>
      <c r="BE2043" s="11"/>
      <c r="BF2043" s="11"/>
      <c r="BG2043" s="1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0"/>
      <c r="CM2043" s="10"/>
      <c r="CN2043" s="10"/>
      <c r="CO2043" s="10"/>
      <c r="CP2043" s="10"/>
      <c r="CQ2043" s="10"/>
      <c r="CR2043" s="10"/>
      <c r="CS2043" s="10"/>
      <c r="CT2043" s="10"/>
      <c r="CU2043" s="10"/>
      <c r="CV2043" s="10"/>
      <c r="CW2043" s="10"/>
      <c r="CX2043" s="10"/>
      <c r="CY2043" s="10"/>
      <c r="CZ2043" s="10"/>
      <c r="DA2043" s="10"/>
      <c r="DB2043" s="10"/>
      <c r="DC2043" s="10"/>
      <c r="DD2043" s="10"/>
      <c r="DE2043" s="10"/>
      <c r="DF2043" s="10"/>
      <c r="DG2043" s="10"/>
      <c r="DH2043" s="10"/>
      <c r="DI2043" s="10"/>
      <c r="DJ2043" s="10"/>
      <c r="DK2043" s="10"/>
      <c r="DL2043" s="10"/>
      <c r="DM2043" s="10"/>
      <c r="DN2043" s="10"/>
      <c r="DO2043" s="10"/>
      <c r="DP2043" s="10"/>
      <c r="DQ2043" s="10"/>
      <c r="DR2043" s="10"/>
      <c r="DS2043" s="10"/>
      <c r="DT2043" s="10"/>
      <c r="DU2043" s="10"/>
      <c r="DV2043" s="10"/>
      <c r="DW2043" s="10"/>
    </row>
    <row r="2044" spans="1:127" ht="18.75">
      <c r="A2044" s="25"/>
      <c r="B2044" s="25"/>
      <c r="C2044" s="25"/>
      <c r="D2044" s="100"/>
      <c r="E2044" s="100"/>
      <c r="F2044" s="100"/>
      <c r="G2044" s="100"/>
      <c r="H2044" s="100"/>
      <c r="I2044" s="100"/>
      <c r="J2044" s="100"/>
      <c r="K2044" s="100"/>
      <c r="L2044" s="100"/>
      <c r="M2044" s="100"/>
      <c r="N2044" s="100"/>
      <c r="O2044" s="100"/>
      <c r="P2044" s="100"/>
      <c r="Q2044" s="100"/>
      <c r="R2044" s="649"/>
      <c r="S2044" s="645"/>
      <c r="T2044" s="645"/>
      <c r="U2044" s="645"/>
      <c r="V2044" s="646"/>
      <c r="W2044" s="647"/>
      <c r="X2044" s="100"/>
      <c r="Y2044" s="47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1"/>
      <c r="BE2044" s="11"/>
      <c r="BF2044" s="11"/>
      <c r="BG2044" s="1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0"/>
      <c r="CM2044" s="10"/>
      <c r="CN2044" s="10"/>
      <c r="CO2044" s="10"/>
      <c r="CP2044" s="10"/>
      <c r="CQ2044" s="10"/>
      <c r="CR2044" s="10"/>
      <c r="CS2044" s="10"/>
      <c r="CT2044" s="10"/>
      <c r="CU2044" s="10"/>
      <c r="CV2044" s="10"/>
      <c r="CW2044" s="10"/>
      <c r="CX2044" s="10"/>
      <c r="CY2044" s="10"/>
      <c r="CZ2044" s="10"/>
      <c r="DA2044" s="10"/>
      <c r="DB2044" s="10"/>
      <c r="DC2044" s="10"/>
      <c r="DD2044" s="10"/>
      <c r="DE2044" s="10"/>
      <c r="DF2044" s="10"/>
      <c r="DG2044" s="10"/>
      <c r="DH2044" s="10"/>
      <c r="DI2044" s="10"/>
      <c r="DJ2044" s="10"/>
      <c r="DK2044" s="10"/>
      <c r="DL2044" s="10"/>
      <c r="DM2044" s="10"/>
      <c r="DN2044" s="10"/>
      <c r="DO2044" s="10"/>
      <c r="DP2044" s="10"/>
      <c r="DQ2044" s="10"/>
      <c r="DR2044" s="10"/>
      <c r="DS2044" s="10"/>
      <c r="DT2044" s="10"/>
      <c r="DU2044" s="10"/>
      <c r="DV2044" s="10"/>
      <c r="DW2044" s="10"/>
    </row>
    <row r="2045" spans="1:127" ht="18.75">
      <c r="A2045" s="25"/>
      <c r="B2045" s="25"/>
      <c r="C2045" s="25"/>
      <c r="D2045" s="100"/>
      <c r="E2045" s="100"/>
      <c r="F2045" s="100"/>
      <c r="G2045" s="100"/>
      <c r="H2045" s="100"/>
      <c r="I2045" s="100"/>
      <c r="J2045" s="100"/>
      <c r="K2045" s="100"/>
      <c r="L2045" s="100"/>
      <c r="M2045" s="100"/>
      <c r="N2045" s="100"/>
      <c r="O2045" s="100"/>
      <c r="P2045" s="100"/>
      <c r="Q2045" s="100"/>
      <c r="R2045" s="649"/>
      <c r="S2045" s="645"/>
      <c r="T2045" s="645"/>
      <c r="U2045" s="645"/>
      <c r="V2045" s="646"/>
      <c r="W2045" s="647"/>
      <c r="X2045" s="100"/>
      <c r="Y2045" s="47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1"/>
      <c r="BE2045" s="11"/>
      <c r="BF2045" s="11"/>
      <c r="BG2045" s="1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0"/>
      <c r="CM2045" s="10"/>
      <c r="CN2045" s="10"/>
      <c r="CO2045" s="10"/>
      <c r="CP2045" s="10"/>
      <c r="CQ2045" s="10"/>
      <c r="CR2045" s="10"/>
      <c r="CS2045" s="10"/>
      <c r="CT2045" s="10"/>
      <c r="CU2045" s="10"/>
      <c r="CV2045" s="10"/>
      <c r="CW2045" s="10"/>
      <c r="CX2045" s="10"/>
      <c r="CY2045" s="10"/>
      <c r="CZ2045" s="10"/>
      <c r="DA2045" s="10"/>
      <c r="DB2045" s="10"/>
      <c r="DC2045" s="10"/>
      <c r="DD2045" s="10"/>
      <c r="DE2045" s="10"/>
      <c r="DF2045" s="10"/>
      <c r="DG2045" s="10"/>
      <c r="DH2045" s="10"/>
      <c r="DI2045" s="10"/>
      <c r="DJ2045" s="10"/>
      <c r="DK2045" s="10"/>
      <c r="DL2045" s="10"/>
      <c r="DM2045" s="10"/>
      <c r="DN2045" s="10"/>
      <c r="DO2045" s="10"/>
      <c r="DP2045" s="10"/>
      <c r="DQ2045" s="10"/>
      <c r="DR2045" s="10"/>
      <c r="DS2045" s="10"/>
      <c r="DT2045" s="10"/>
      <c r="DU2045" s="10"/>
      <c r="DV2045" s="10"/>
      <c r="DW2045" s="10"/>
    </row>
    <row r="2046" spans="1:127" ht="18.75">
      <c r="A2046" s="25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6"/>
      <c r="S2046" s="27"/>
      <c r="T2046" s="27"/>
      <c r="U2046" s="27"/>
      <c r="V2046" s="31"/>
      <c r="W2046" s="32"/>
      <c r="X2046" s="25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1"/>
      <c r="BE2046" s="11"/>
      <c r="BF2046" s="11"/>
      <c r="BG2046" s="1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0"/>
      <c r="CM2046" s="10"/>
      <c r="CN2046" s="10"/>
      <c r="CO2046" s="10"/>
      <c r="CP2046" s="10"/>
      <c r="CQ2046" s="10"/>
      <c r="CR2046" s="10"/>
      <c r="CS2046" s="10"/>
      <c r="CT2046" s="10"/>
      <c r="CU2046" s="10"/>
      <c r="CV2046" s="10"/>
      <c r="CW2046" s="10"/>
      <c r="CX2046" s="10"/>
      <c r="CY2046" s="10"/>
      <c r="CZ2046" s="10"/>
      <c r="DA2046" s="10"/>
      <c r="DB2046" s="10"/>
      <c r="DC2046" s="10"/>
      <c r="DD2046" s="10"/>
      <c r="DE2046" s="10"/>
      <c r="DF2046" s="10"/>
      <c r="DG2046" s="10"/>
      <c r="DH2046" s="10"/>
      <c r="DI2046" s="10"/>
      <c r="DJ2046" s="10"/>
      <c r="DK2046" s="10"/>
      <c r="DL2046" s="10"/>
      <c r="DM2046" s="10"/>
      <c r="DN2046" s="10"/>
      <c r="DO2046" s="10"/>
      <c r="DP2046" s="10"/>
      <c r="DQ2046" s="10"/>
      <c r="DR2046" s="10"/>
      <c r="DS2046" s="10"/>
      <c r="DT2046" s="10"/>
      <c r="DU2046" s="10"/>
      <c r="DV2046" s="10"/>
      <c r="DW2046" s="10"/>
    </row>
    <row r="2047" spans="1:127" ht="18.75">
      <c r="A2047" s="30"/>
      <c r="B2047" s="30"/>
      <c r="C2047" s="30"/>
      <c r="D2047" s="30"/>
      <c r="E2047" s="97"/>
      <c r="F2047" s="30"/>
      <c r="G2047" s="30"/>
      <c r="H2047" s="30"/>
      <c r="I2047" s="30"/>
      <c r="J2047" s="30"/>
      <c r="K2047" s="30"/>
      <c r="L2047" s="30"/>
      <c r="M2047" s="30"/>
      <c r="N2047" s="30"/>
      <c r="O2047" s="30"/>
      <c r="P2047" s="30"/>
      <c r="Q2047" s="30"/>
      <c r="R2047" s="56"/>
      <c r="S2047" s="57"/>
      <c r="T2047" s="57"/>
      <c r="U2047" s="57"/>
      <c r="V2047" s="58"/>
      <c r="W2047" s="59"/>
      <c r="X2047" s="30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1"/>
      <c r="BE2047" s="11"/>
      <c r="BF2047" s="11"/>
      <c r="BG2047" s="1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0"/>
      <c r="CM2047" s="10"/>
      <c r="CN2047" s="10"/>
      <c r="CO2047" s="10"/>
      <c r="CP2047" s="10"/>
      <c r="CQ2047" s="10"/>
      <c r="CR2047" s="10"/>
      <c r="CS2047" s="10"/>
      <c r="CT2047" s="10"/>
      <c r="CU2047" s="10"/>
      <c r="CV2047" s="10"/>
      <c r="CW2047" s="10"/>
      <c r="CX2047" s="10"/>
      <c r="CY2047" s="10"/>
      <c r="CZ2047" s="10"/>
      <c r="DA2047" s="10"/>
      <c r="DB2047" s="10"/>
      <c r="DC2047" s="10"/>
      <c r="DD2047" s="10"/>
      <c r="DE2047" s="10"/>
      <c r="DF2047" s="10"/>
      <c r="DG2047" s="10"/>
      <c r="DH2047" s="10"/>
      <c r="DI2047" s="10"/>
      <c r="DJ2047" s="10"/>
      <c r="DK2047" s="10"/>
      <c r="DL2047" s="10"/>
      <c r="DM2047" s="10"/>
      <c r="DN2047" s="10"/>
      <c r="DO2047" s="10"/>
      <c r="DP2047" s="10"/>
      <c r="DQ2047" s="10"/>
      <c r="DR2047" s="10"/>
      <c r="DS2047" s="10"/>
      <c r="DT2047" s="10"/>
      <c r="DU2047" s="10"/>
      <c r="DV2047" s="10"/>
      <c r="DW2047" s="10"/>
    </row>
    <row r="2048" spans="1:127" ht="18.75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56"/>
      <c r="S2048" s="57"/>
      <c r="T2048" s="57"/>
      <c r="U2048" s="57"/>
      <c r="V2048" s="58"/>
      <c r="W2048" s="59"/>
      <c r="X2048" s="30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1"/>
      <c r="BE2048" s="11"/>
      <c r="BF2048" s="11"/>
      <c r="BG2048" s="1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</row>
  </sheetData>
  <mergeCells count="33">
    <mergeCell ref="D2041:F2041"/>
    <mergeCell ref="D2031:F2031"/>
    <mergeCell ref="D2033:F2033"/>
    <mergeCell ref="D2035:F2035"/>
    <mergeCell ref="D2039:F2039"/>
    <mergeCell ref="B7:B8"/>
    <mergeCell ref="C7:C8"/>
    <mergeCell ref="A10:C10"/>
    <mergeCell ref="A1761:C1761"/>
    <mergeCell ref="A1786:C1786"/>
    <mergeCell ref="A7:A8"/>
    <mergeCell ref="R7:R8"/>
    <mergeCell ref="P7:P8"/>
    <mergeCell ref="O7:O8"/>
    <mergeCell ref="M7:M8"/>
    <mergeCell ref="G2033:M2033"/>
    <mergeCell ref="L7:L8"/>
    <mergeCell ref="I7:I8"/>
    <mergeCell ref="J7:J8"/>
    <mergeCell ref="N7:N8"/>
    <mergeCell ref="Q7:Q8"/>
    <mergeCell ref="K7:K8"/>
    <mergeCell ref="D7:D8"/>
    <mergeCell ref="E7:E8"/>
    <mergeCell ref="F7:F8"/>
    <mergeCell ref="G7:G8"/>
    <mergeCell ref="H7:H8"/>
    <mergeCell ref="X7:X8"/>
    <mergeCell ref="W7:W8"/>
    <mergeCell ref="V7:V8"/>
    <mergeCell ref="T7:T8"/>
    <mergeCell ref="S7:S8"/>
    <mergeCell ref="U7:U8"/>
  </mergeCells>
  <dataValidations disablePrompts="1" count="1">
    <dataValidation allowBlank="1" showInputMessage="1" showErrorMessage="1" errorTitle="Заявка" error="Ошибка!!!" promptTitle="Заявка" prompt="  Будьте внимательным!_x000a_Прозьба, не спешите.!" sqref="E1761"/>
  </dataValidations>
  <pageMargins left="3.937007874015748E-2" right="3.937007874015748E-2" top="0.15748031496062992" bottom="0.15748031496062992" header="0.31496062992125984" footer="0.31496062992125984"/>
  <pageSetup paperSize="9" scale="1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H32"/>
  <sheetViews>
    <sheetView topLeftCell="D20" workbookViewId="0">
      <selection activeCell="K32" sqref="K32"/>
    </sheetView>
  </sheetViews>
  <sheetFormatPr defaultColWidth="9.140625" defaultRowHeight="15"/>
  <cols>
    <col min="1" max="1" width="9.5703125" customWidth="1"/>
    <col min="2" max="3" width="0" hidden="1" customWidth="1"/>
    <col min="4" max="4" width="29.28515625" customWidth="1"/>
    <col min="5" max="5" width="35.28515625" customWidth="1"/>
    <col min="6" max="6" width="29.28515625" customWidth="1"/>
    <col min="7" max="7" width="14.42578125" customWidth="1"/>
    <col min="8" max="10" width="0" hidden="1" customWidth="1"/>
    <col min="11" max="11" width="21.5703125" customWidth="1"/>
    <col min="12" max="12" width="19.85546875" customWidth="1"/>
    <col min="13" max="13" width="11.42578125" customWidth="1"/>
    <col min="14" max="14" width="18.85546875" customWidth="1"/>
    <col min="15" max="15" width="18.7109375" customWidth="1"/>
    <col min="16" max="16" width="18.42578125" customWidth="1"/>
    <col min="17" max="17" width="16" customWidth="1"/>
    <col min="18" max="18" width="13" customWidth="1"/>
    <col min="19" max="19" width="20.7109375" customWidth="1"/>
    <col min="20" max="20" width="22.140625" customWidth="1"/>
    <col min="21" max="21" width="21.140625" customWidth="1"/>
    <col min="22" max="22" width="17.42578125" customWidth="1"/>
    <col min="23" max="23" width="17.85546875" customWidth="1"/>
    <col min="24" max="24" width="0" hidden="1" customWidth="1"/>
    <col min="25" max="25" width="11.85546875" customWidth="1"/>
    <col min="26" max="26" width="14" customWidth="1"/>
    <col min="27" max="27" width="25.28515625" customWidth="1"/>
    <col min="28" max="28" width="19.42578125" customWidth="1"/>
    <col min="29" max="29" width="17.5703125" customWidth="1"/>
    <col min="30" max="30" width="15.5703125" customWidth="1"/>
    <col min="31" max="31" width="19.28515625" customWidth="1"/>
    <col min="32" max="32" width="20.140625" customWidth="1"/>
    <col min="33" max="33" width="13.42578125" customWidth="1"/>
    <col min="34" max="34" width="13.5703125" customWidth="1"/>
    <col min="35" max="35" width="14.5703125" customWidth="1"/>
    <col min="36" max="36" width="25.42578125" customWidth="1"/>
    <col min="37" max="37" width="18" customWidth="1"/>
    <col min="38" max="38" width="19.85546875" customWidth="1"/>
    <col min="39" max="39" width="15.7109375" customWidth="1"/>
    <col min="40" max="40" width="9.28515625" bestFit="1" customWidth="1"/>
    <col min="41" max="41" width="10.140625" bestFit="1" customWidth="1"/>
    <col min="42" max="42" width="22" customWidth="1"/>
    <col min="43" max="43" width="12" customWidth="1"/>
    <col min="45" max="45" width="18.28515625" customWidth="1"/>
    <col min="46" max="46" width="17.7109375" customWidth="1"/>
    <col min="47" max="47" width="11.85546875" customWidth="1"/>
    <col min="48" max="48" width="11.140625" bestFit="1" customWidth="1"/>
    <col min="49" max="49" width="14" customWidth="1"/>
    <col min="50" max="50" width="11.140625" bestFit="1" customWidth="1"/>
    <col min="51" max="51" width="15.28515625" customWidth="1"/>
    <col min="52" max="52" width="13.7109375" customWidth="1"/>
    <col min="53" max="53" width="14.85546875" customWidth="1"/>
    <col min="54" max="54" width="11.7109375" bestFit="1" customWidth="1"/>
    <col min="55" max="55" width="15.85546875" customWidth="1"/>
    <col min="56" max="56" width="10.28515625" customWidth="1"/>
    <col min="57" max="57" width="15.85546875" customWidth="1"/>
    <col min="58" max="58" width="9.85546875" bestFit="1" customWidth="1"/>
    <col min="59" max="59" width="11.85546875" customWidth="1"/>
    <col min="60" max="60" width="9.85546875" bestFit="1" customWidth="1"/>
    <col min="69" max="69" width="9.85546875" bestFit="1" customWidth="1"/>
    <col min="71" max="75" width="9.42578125" bestFit="1" customWidth="1"/>
    <col min="79" max="79" width="9.85546875" bestFit="1" customWidth="1"/>
    <col min="81" max="81" width="9.85546875" bestFit="1" customWidth="1"/>
    <col min="90" max="90" width="9.28515625" bestFit="1" customWidth="1"/>
    <col min="92" max="96" width="9.28515625" bestFit="1" customWidth="1"/>
    <col min="100" max="100" width="9.28515625" bestFit="1" customWidth="1"/>
    <col min="102" max="102" width="9.28515625" bestFit="1" customWidth="1"/>
  </cols>
  <sheetData>
    <row r="7" spans="1:60" s="12" customFormat="1" ht="95.25" customHeight="1">
      <c r="A7" s="217" t="s">
        <v>5161</v>
      </c>
      <c r="B7" s="219" t="s">
        <v>23</v>
      </c>
      <c r="C7" s="231" t="s">
        <v>1388</v>
      </c>
      <c r="D7" s="231" t="s">
        <v>4259</v>
      </c>
      <c r="E7" s="220" t="s">
        <v>1387</v>
      </c>
      <c r="F7" s="221" t="s">
        <v>1303</v>
      </c>
      <c r="G7" s="222" t="s">
        <v>35</v>
      </c>
      <c r="H7" s="217">
        <v>0</v>
      </c>
      <c r="I7" s="223">
        <v>470000000</v>
      </c>
      <c r="J7" s="224" t="s">
        <v>25</v>
      </c>
      <c r="K7" s="219" t="s">
        <v>3084</v>
      </c>
      <c r="L7" s="225" t="s">
        <v>26</v>
      </c>
      <c r="M7" s="226" t="s">
        <v>27</v>
      </c>
      <c r="N7" s="219" t="s">
        <v>2044</v>
      </c>
      <c r="O7" s="227" t="s">
        <v>28</v>
      </c>
      <c r="P7" s="228" t="s">
        <v>976</v>
      </c>
      <c r="Q7" s="228" t="s">
        <v>975</v>
      </c>
      <c r="R7" s="228">
        <v>5</v>
      </c>
      <c r="S7" s="229">
        <v>7280</v>
      </c>
      <c r="T7" s="88"/>
      <c r="U7" s="230">
        <f t="shared" ref="U7:U11" si="0">S7*R7</f>
        <v>36400</v>
      </c>
      <c r="V7" s="252">
        <f t="shared" ref="V7:V11" si="1">U7*1.12</f>
        <v>40768.000000000007</v>
      </c>
      <c r="W7" s="253"/>
      <c r="X7" s="255" t="s">
        <v>262</v>
      </c>
      <c r="Y7" s="254" t="s">
        <v>3325</v>
      </c>
      <c r="Z7" s="132"/>
      <c r="AA7" s="74"/>
      <c r="AB7" s="137"/>
      <c r="AC7" s="242"/>
      <c r="AD7" s="243"/>
      <c r="AE7" s="243"/>
      <c r="AF7" s="243"/>
      <c r="AG7" s="243"/>
      <c r="AH7" s="104"/>
      <c r="AI7" s="313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</row>
    <row r="8" spans="1:60" s="1" customFormat="1" ht="45" customHeight="1">
      <c r="A8" s="310" t="s">
        <v>4475</v>
      </c>
      <c r="B8" s="311" t="s">
        <v>23</v>
      </c>
      <c r="C8" s="79" t="s">
        <v>1918</v>
      </c>
      <c r="D8" s="79" t="s">
        <v>1916</v>
      </c>
      <c r="E8" s="80" t="s">
        <v>1917</v>
      </c>
      <c r="F8" s="81" t="s">
        <v>4476</v>
      </c>
      <c r="G8" s="62" t="s">
        <v>24</v>
      </c>
      <c r="H8" s="62">
        <v>0</v>
      </c>
      <c r="I8" s="62">
        <v>470000000</v>
      </c>
      <c r="J8" s="62" t="s">
        <v>25</v>
      </c>
      <c r="K8" s="62" t="s">
        <v>3084</v>
      </c>
      <c r="L8" s="62" t="s">
        <v>26</v>
      </c>
      <c r="M8" s="65" t="s">
        <v>27</v>
      </c>
      <c r="N8" s="64" t="s">
        <v>4442</v>
      </c>
      <c r="O8" s="86" t="s">
        <v>28</v>
      </c>
      <c r="P8" s="62">
        <v>796</v>
      </c>
      <c r="Q8" s="62" t="s">
        <v>29</v>
      </c>
      <c r="R8" s="62">
        <v>2</v>
      </c>
      <c r="S8" s="164">
        <v>28776</v>
      </c>
      <c r="T8" s="164"/>
      <c r="U8" s="66">
        <f t="shared" si="0"/>
        <v>57552</v>
      </c>
      <c r="V8" s="66">
        <f t="shared" si="1"/>
        <v>64458.240000000005</v>
      </c>
      <c r="W8" s="182"/>
      <c r="X8" s="62">
        <v>2016</v>
      </c>
      <c r="Y8" s="66"/>
      <c r="Z8" s="204"/>
      <c r="AA8" s="69"/>
      <c r="AB8" s="205"/>
      <c r="AC8" s="7"/>
      <c r="AD8" s="5"/>
      <c r="AE8" s="5"/>
      <c r="AF8" s="5"/>
      <c r="AG8" s="5"/>
      <c r="AH8" s="9"/>
      <c r="AI8" s="321"/>
      <c r="AJ8" s="2"/>
      <c r="AK8" s="3"/>
      <c r="AL8" s="7"/>
      <c r="AM8" s="3"/>
      <c r="AN8" s="2"/>
      <c r="AO8" s="4"/>
      <c r="AP8" s="3"/>
      <c r="AQ8" s="4"/>
      <c r="AR8" s="3"/>
      <c r="AS8" s="4"/>
      <c r="AT8" s="8"/>
      <c r="AZ8" s="11"/>
      <c r="BA8" s="11"/>
      <c r="BB8" s="11"/>
      <c r="BC8" s="11"/>
    </row>
    <row r="9" spans="1:60" s="1" customFormat="1" ht="55.5" customHeight="1">
      <c r="A9" s="310" t="s">
        <v>4485</v>
      </c>
      <c r="B9" s="311" t="s">
        <v>23</v>
      </c>
      <c r="C9" s="62" t="s">
        <v>4486</v>
      </c>
      <c r="D9" s="62" t="s">
        <v>1456</v>
      </c>
      <c r="E9" s="62" t="s">
        <v>4487</v>
      </c>
      <c r="F9" s="91" t="s">
        <v>4488</v>
      </c>
      <c r="G9" s="62" t="s">
        <v>24</v>
      </c>
      <c r="H9" s="62">
        <v>0</v>
      </c>
      <c r="I9" s="62">
        <v>470000000</v>
      </c>
      <c r="J9" s="62" t="s">
        <v>25</v>
      </c>
      <c r="K9" s="62" t="s">
        <v>3084</v>
      </c>
      <c r="L9" s="62" t="s">
        <v>26</v>
      </c>
      <c r="M9" s="65" t="s">
        <v>27</v>
      </c>
      <c r="N9" s="64" t="s">
        <v>4442</v>
      </c>
      <c r="O9" s="86" t="s">
        <v>28</v>
      </c>
      <c r="P9" s="62">
        <v>796</v>
      </c>
      <c r="Q9" s="62" t="s">
        <v>29</v>
      </c>
      <c r="R9" s="62">
        <v>14</v>
      </c>
      <c r="S9" s="164">
        <v>20000</v>
      </c>
      <c r="T9" s="164"/>
      <c r="U9" s="66">
        <f t="shared" si="0"/>
        <v>280000</v>
      </c>
      <c r="V9" s="66">
        <f t="shared" si="1"/>
        <v>313600.00000000006</v>
      </c>
      <c r="W9" s="182"/>
      <c r="X9" s="62">
        <v>2016</v>
      </c>
      <c r="Y9" s="66"/>
      <c r="Z9" s="204"/>
      <c r="AA9" s="3"/>
      <c r="AB9" s="2"/>
      <c r="AC9" s="7"/>
      <c r="AD9" s="5"/>
      <c r="AE9" s="5"/>
      <c r="AF9" s="5"/>
      <c r="AG9" s="5"/>
      <c r="AH9" s="9"/>
      <c r="AI9" s="321"/>
      <c r="AJ9" s="2"/>
      <c r="AK9" s="3"/>
      <c r="AL9" s="7"/>
      <c r="AM9" s="3"/>
      <c r="AN9" s="2"/>
      <c r="AO9" s="4"/>
      <c r="AP9" s="3"/>
      <c r="AQ9" s="4"/>
      <c r="AR9" s="3"/>
      <c r="AS9" s="4"/>
      <c r="AT9" s="8"/>
      <c r="AZ9" s="11"/>
      <c r="BA9" s="11"/>
      <c r="BB9" s="11"/>
      <c r="BC9" s="11"/>
    </row>
    <row r="10" spans="1:60" s="1" customFormat="1" ht="55.5" customHeight="1">
      <c r="A10" s="310" t="s">
        <v>4505</v>
      </c>
      <c r="B10" s="311" t="s">
        <v>23</v>
      </c>
      <c r="C10" s="62" t="s">
        <v>1930</v>
      </c>
      <c r="D10" s="62" t="s">
        <v>1276</v>
      </c>
      <c r="E10" s="62" t="s">
        <v>1929</v>
      </c>
      <c r="F10" s="81" t="s">
        <v>4506</v>
      </c>
      <c r="G10" s="62" t="s">
        <v>24</v>
      </c>
      <c r="H10" s="62">
        <v>0</v>
      </c>
      <c r="I10" s="62">
        <v>470000000</v>
      </c>
      <c r="J10" s="62" t="s">
        <v>25</v>
      </c>
      <c r="K10" s="62" t="s">
        <v>3084</v>
      </c>
      <c r="L10" s="62" t="s">
        <v>26</v>
      </c>
      <c r="M10" s="65" t="s">
        <v>27</v>
      </c>
      <c r="N10" s="64" t="s">
        <v>4442</v>
      </c>
      <c r="O10" s="86" t="s">
        <v>28</v>
      </c>
      <c r="P10" s="62">
        <v>796</v>
      </c>
      <c r="Q10" s="62" t="s">
        <v>29</v>
      </c>
      <c r="R10" s="62">
        <v>6</v>
      </c>
      <c r="S10" s="164">
        <v>23101</v>
      </c>
      <c r="T10" s="164"/>
      <c r="U10" s="66">
        <f t="shared" si="0"/>
        <v>138606</v>
      </c>
      <c r="V10" s="66">
        <f t="shared" si="1"/>
        <v>155238.72</v>
      </c>
      <c r="W10" s="182"/>
      <c r="X10" s="62">
        <v>2016</v>
      </c>
      <c r="Y10" s="66"/>
      <c r="Z10" s="204"/>
      <c r="AA10" s="3"/>
      <c r="AB10" s="2"/>
      <c r="AC10" s="7"/>
      <c r="AD10" s="5"/>
      <c r="AE10" s="5"/>
      <c r="AF10" s="5"/>
      <c r="AG10" s="5"/>
      <c r="AH10" s="9"/>
      <c r="AI10" s="321"/>
      <c r="AJ10" s="2"/>
      <c r="AK10" s="3"/>
      <c r="AL10" s="7"/>
      <c r="AM10" s="3"/>
      <c r="AN10" s="2"/>
      <c r="AO10" s="4"/>
      <c r="AP10" s="3"/>
      <c r="AQ10" s="4"/>
      <c r="AR10" s="3"/>
      <c r="AS10" s="4"/>
      <c r="AT10" s="8"/>
      <c r="AZ10" s="11"/>
      <c r="BA10" s="11"/>
      <c r="BB10" s="11"/>
      <c r="BC10" s="11"/>
    </row>
    <row r="11" spans="1:60" s="1" customFormat="1" ht="55.5" customHeight="1">
      <c r="A11" s="310" t="s">
        <v>4509</v>
      </c>
      <c r="B11" s="311" t="s">
        <v>23</v>
      </c>
      <c r="C11" s="62" t="s">
        <v>1937</v>
      </c>
      <c r="D11" s="62" t="s">
        <v>1938</v>
      </c>
      <c r="E11" s="62" t="s">
        <v>1939</v>
      </c>
      <c r="F11" s="91" t="s">
        <v>4510</v>
      </c>
      <c r="G11" s="62" t="s">
        <v>24</v>
      </c>
      <c r="H11" s="62">
        <v>0</v>
      </c>
      <c r="I11" s="62">
        <v>470000000</v>
      </c>
      <c r="J11" s="62" t="s">
        <v>25</v>
      </c>
      <c r="K11" s="62" t="s">
        <v>3084</v>
      </c>
      <c r="L11" s="62" t="s">
        <v>26</v>
      </c>
      <c r="M11" s="65" t="s">
        <v>27</v>
      </c>
      <c r="N11" s="64" t="s">
        <v>4442</v>
      </c>
      <c r="O11" s="86" t="s">
        <v>28</v>
      </c>
      <c r="P11" s="62">
        <v>796</v>
      </c>
      <c r="Q11" s="62" t="s">
        <v>29</v>
      </c>
      <c r="R11" s="62">
        <v>6</v>
      </c>
      <c r="S11" s="164">
        <v>1700</v>
      </c>
      <c r="T11" s="164"/>
      <c r="U11" s="66">
        <f t="shared" si="0"/>
        <v>10200</v>
      </c>
      <c r="V11" s="66">
        <f t="shared" si="1"/>
        <v>11424.000000000002</v>
      </c>
      <c r="W11" s="182"/>
      <c r="X11" s="62">
        <v>2016</v>
      </c>
      <c r="Y11" s="66"/>
      <c r="Z11" s="204"/>
      <c r="AA11" s="3"/>
      <c r="AB11" s="2"/>
      <c r="AC11" s="7"/>
      <c r="AD11" s="5"/>
      <c r="AE11" s="5"/>
      <c r="AF11" s="5"/>
      <c r="AG11" s="5"/>
      <c r="AH11" s="9"/>
      <c r="AI11" s="321"/>
      <c r="AJ11" s="2"/>
      <c r="AK11" s="3"/>
      <c r="AL11" s="7"/>
      <c r="AM11" s="3"/>
      <c r="AN11" s="2"/>
      <c r="AO11" s="4"/>
      <c r="AP11" s="3"/>
      <c r="AQ11" s="4"/>
      <c r="AR11" s="3"/>
      <c r="AS11" s="4"/>
      <c r="AT11" s="8"/>
      <c r="AZ11" s="11"/>
      <c r="BA11" s="11"/>
      <c r="BB11" s="11"/>
      <c r="BC11" s="11"/>
    </row>
    <row r="18" spans="1:55" s="1" customFormat="1" ht="75" customHeight="1">
      <c r="A18" s="217" t="s">
        <v>5210</v>
      </c>
      <c r="B18" s="311" t="s">
        <v>23</v>
      </c>
      <c r="C18" s="231" t="s">
        <v>2008</v>
      </c>
      <c r="D18" s="231" t="s">
        <v>110</v>
      </c>
      <c r="E18" s="220" t="s">
        <v>2009</v>
      </c>
      <c r="F18" s="221" t="s">
        <v>5139</v>
      </c>
      <c r="G18" s="82" t="s">
        <v>35</v>
      </c>
      <c r="H18" s="310">
        <v>0</v>
      </c>
      <c r="I18" s="83">
        <v>470000000</v>
      </c>
      <c r="J18" s="84" t="s">
        <v>25</v>
      </c>
      <c r="K18" s="311" t="s">
        <v>3084</v>
      </c>
      <c r="L18" s="64" t="s">
        <v>26</v>
      </c>
      <c r="M18" s="226" t="s">
        <v>27</v>
      </c>
      <c r="N18" s="225" t="s">
        <v>2044</v>
      </c>
      <c r="O18" s="227" t="s">
        <v>28</v>
      </c>
      <c r="P18" s="228">
        <v>796</v>
      </c>
      <c r="Q18" s="228" t="s">
        <v>29</v>
      </c>
      <c r="R18" s="228">
        <v>8</v>
      </c>
      <c r="S18" s="229">
        <v>21000</v>
      </c>
      <c r="T18" s="88">
        <v>21000</v>
      </c>
      <c r="U18" s="230">
        <f t="shared" ref="U18:U23" si="2">S18*R18</f>
        <v>168000</v>
      </c>
      <c r="V18" s="252">
        <f t="shared" ref="V18:V23" si="3">U18*1.12</f>
        <v>188160.00000000003</v>
      </c>
      <c r="W18" s="253"/>
      <c r="X18" s="254"/>
      <c r="Y18" s="254"/>
      <c r="Z18" s="67"/>
      <c r="AA18" s="69"/>
      <c r="AB18" s="67"/>
      <c r="AC18" s="192"/>
      <c r="AD18" s="70"/>
      <c r="AE18" s="70"/>
      <c r="AF18" s="70"/>
      <c r="AG18" s="70"/>
      <c r="AH18" s="71"/>
      <c r="AI18" s="318"/>
      <c r="AJ18" s="67"/>
      <c r="AK18" s="68"/>
      <c r="AL18" s="69"/>
      <c r="AM18" s="68"/>
      <c r="AN18" s="67"/>
      <c r="AO18" s="72"/>
      <c r="AP18" s="68"/>
      <c r="AQ18" s="72"/>
      <c r="AR18" s="68"/>
      <c r="AS18" s="4"/>
      <c r="AT18" s="8"/>
      <c r="AZ18" s="11"/>
      <c r="BA18" s="11"/>
      <c r="BB18" s="11"/>
      <c r="BC18" s="11"/>
    </row>
    <row r="19" spans="1:55" s="1" customFormat="1" ht="75" customHeight="1">
      <c r="A19" s="217" t="s">
        <v>5213</v>
      </c>
      <c r="B19" s="311" t="s">
        <v>23</v>
      </c>
      <c r="C19" s="231" t="s">
        <v>4578</v>
      </c>
      <c r="D19" s="231" t="s">
        <v>4579</v>
      </c>
      <c r="E19" s="220" t="s">
        <v>4580</v>
      </c>
      <c r="F19" s="221" t="s">
        <v>5142</v>
      </c>
      <c r="G19" s="82" t="s">
        <v>35</v>
      </c>
      <c r="H19" s="310">
        <v>0</v>
      </c>
      <c r="I19" s="83">
        <v>470000000</v>
      </c>
      <c r="J19" s="84" t="s">
        <v>25</v>
      </c>
      <c r="K19" s="311" t="s">
        <v>3084</v>
      </c>
      <c r="L19" s="64" t="s">
        <v>26</v>
      </c>
      <c r="M19" s="226" t="s">
        <v>27</v>
      </c>
      <c r="N19" s="225" t="s">
        <v>2044</v>
      </c>
      <c r="O19" s="227" t="s">
        <v>28</v>
      </c>
      <c r="P19" s="228">
        <v>796</v>
      </c>
      <c r="Q19" s="228" t="s">
        <v>29</v>
      </c>
      <c r="R19" s="228">
        <v>1</v>
      </c>
      <c r="S19" s="229">
        <v>55000</v>
      </c>
      <c r="T19" s="88">
        <v>55000</v>
      </c>
      <c r="U19" s="230">
        <f t="shared" si="2"/>
        <v>55000</v>
      </c>
      <c r="V19" s="252">
        <f t="shared" si="3"/>
        <v>61600.000000000007</v>
      </c>
      <c r="W19" s="253"/>
      <c r="X19" s="254"/>
      <c r="Y19" s="254"/>
      <c r="Z19" s="67"/>
      <c r="AA19" s="69"/>
      <c r="AB19" s="67"/>
      <c r="AC19" s="192"/>
      <c r="AD19" s="70"/>
      <c r="AE19" s="70"/>
      <c r="AF19" s="70"/>
      <c r="AG19" s="70"/>
      <c r="AH19" s="71"/>
      <c r="AI19" s="318"/>
      <c r="AJ19" s="67"/>
      <c r="AK19" s="68"/>
      <c r="AL19" s="69"/>
      <c r="AM19" s="68"/>
      <c r="AN19" s="67"/>
      <c r="AO19" s="72"/>
      <c r="AP19" s="68"/>
      <c r="AQ19" s="72"/>
      <c r="AR19" s="68"/>
      <c r="AS19" s="4"/>
      <c r="AT19" s="8"/>
      <c r="AZ19" s="11"/>
      <c r="BA19" s="11"/>
      <c r="BB19" s="11"/>
      <c r="BC19" s="11"/>
    </row>
    <row r="20" spans="1:55" s="1" customFormat="1" ht="75" customHeight="1">
      <c r="A20" s="217" t="s">
        <v>5214</v>
      </c>
      <c r="B20" s="311" t="s">
        <v>23</v>
      </c>
      <c r="C20" s="231" t="s">
        <v>2283</v>
      </c>
      <c r="D20" s="231" t="s">
        <v>2282</v>
      </c>
      <c r="E20" s="220" t="s">
        <v>2284</v>
      </c>
      <c r="F20" s="221" t="s">
        <v>5143</v>
      </c>
      <c r="G20" s="82" t="s">
        <v>35</v>
      </c>
      <c r="H20" s="310">
        <v>0</v>
      </c>
      <c r="I20" s="83">
        <v>470000000</v>
      </c>
      <c r="J20" s="84" t="s">
        <v>25</v>
      </c>
      <c r="K20" s="311" t="s">
        <v>3084</v>
      </c>
      <c r="L20" s="64" t="s">
        <v>26</v>
      </c>
      <c r="M20" s="226" t="s">
        <v>27</v>
      </c>
      <c r="N20" s="225" t="s">
        <v>2044</v>
      </c>
      <c r="O20" s="227" t="s">
        <v>28</v>
      </c>
      <c r="P20" s="228">
        <v>796</v>
      </c>
      <c r="Q20" s="228" t="s">
        <v>29</v>
      </c>
      <c r="R20" s="228">
        <v>2</v>
      </c>
      <c r="S20" s="229">
        <v>42000</v>
      </c>
      <c r="T20" s="88">
        <v>42000</v>
      </c>
      <c r="U20" s="230">
        <f t="shared" si="2"/>
        <v>84000</v>
      </c>
      <c r="V20" s="252">
        <f t="shared" si="3"/>
        <v>94080.000000000015</v>
      </c>
      <c r="W20" s="253"/>
      <c r="X20" s="254"/>
      <c r="Y20" s="254"/>
      <c r="Z20" s="67"/>
      <c r="AA20" s="69"/>
      <c r="AB20" s="67"/>
      <c r="AC20" s="192"/>
      <c r="AD20" s="70"/>
      <c r="AE20" s="70"/>
      <c r="AF20" s="70"/>
      <c r="AG20" s="70"/>
      <c r="AH20" s="71"/>
      <c r="AI20" s="318"/>
      <c r="AJ20" s="67"/>
      <c r="AK20" s="68"/>
      <c r="AL20" s="69"/>
      <c r="AM20" s="68"/>
      <c r="AN20" s="67"/>
      <c r="AO20" s="72"/>
      <c r="AP20" s="68"/>
      <c r="AQ20" s="72"/>
      <c r="AR20" s="68"/>
      <c r="AS20" s="4"/>
      <c r="AT20" s="8"/>
      <c r="AZ20" s="11"/>
      <c r="BA20" s="11"/>
      <c r="BB20" s="11"/>
      <c r="BC20" s="11"/>
    </row>
    <row r="21" spans="1:55" s="1" customFormat="1" ht="75" customHeight="1">
      <c r="A21" s="217" t="s">
        <v>5215</v>
      </c>
      <c r="B21" s="311" t="s">
        <v>23</v>
      </c>
      <c r="C21" s="231" t="s">
        <v>2283</v>
      </c>
      <c r="D21" s="231" t="s">
        <v>2282</v>
      </c>
      <c r="E21" s="220" t="s">
        <v>2284</v>
      </c>
      <c r="F21" s="221" t="s">
        <v>5144</v>
      </c>
      <c r="G21" s="82" t="s">
        <v>35</v>
      </c>
      <c r="H21" s="310">
        <v>0</v>
      </c>
      <c r="I21" s="83">
        <v>470000000</v>
      </c>
      <c r="J21" s="84" t="s">
        <v>25</v>
      </c>
      <c r="K21" s="311" t="s">
        <v>3084</v>
      </c>
      <c r="L21" s="64" t="s">
        <v>26</v>
      </c>
      <c r="M21" s="226" t="s">
        <v>27</v>
      </c>
      <c r="N21" s="225" t="s">
        <v>2044</v>
      </c>
      <c r="O21" s="227" t="s">
        <v>28</v>
      </c>
      <c r="P21" s="228">
        <v>796</v>
      </c>
      <c r="Q21" s="228" t="s">
        <v>29</v>
      </c>
      <c r="R21" s="228">
        <v>2</v>
      </c>
      <c r="S21" s="229">
        <v>29000</v>
      </c>
      <c r="T21" s="88">
        <v>29000</v>
      </c>
      <c r="U21" s="230">
        <f t="shared" si="2"/>
        <v>58000</v>
      </c>
      <c r="V21" s="252">
        <f t="shared" si="3"/>
        <v>64960.000000000007</v>
      </c>
      <c r="W21" s="253"/>
      <c r="X21" s="254"/>
      <c r="Y21" s="254"/>
      <c r="Z21" s="67"/>
      <c r="AA21" s="69"/>
      <c r="AB21" s="67"/>
      <c r="AC21" s="192"/>
      <c r="AD21" s="70"/>
      <c r="AE21" s="70"/>
      <c r="AF21" s="70"/>
      <c r="AG21" s="70"/>
      <c r="AH21" s="71"/>
      <c r="AI21" s="318"/>
      <c r="AJ21" s="67"/>
      <c r="AK21" s="68"/>
      <c r="AL21" s="69"/>
      <c r="AM21" s="68"/>
      <c r="AN21" s="67"/>
      <c r="AO21" s="72"/>
      <c r="AP21" s="68"/>
      <c r="AQ21" s="72"/>
      <c r="AR21" s="68"/>
      <c r="AS21" s="4"/>
      <c r="AT21" s="8"/>
      <c r="AZ21" s="11"/>
      <c r="BA21" s="11"/>
      <c r="BB21" s="11"/>
      <c r="BC21" s="11"/>
    </row>
    <row r="22" spans="1:55" s="1" customFormat="1" ht="75" customHeight="1">
      <c r="A22" s="217" t="s">
        <v>5222</v>
      </c>
      <c r="B22" s="311" t="s">
        <v>23</v>
      </c>
      <c r="C22" s="231" t="s">
        <v>5167</v>
      </c>
      <c r="D22" s="231" t="s">
        <v>5168</v>
      </c>
      <c r="E22" s="220" t="s">
        <v>5169</v>
      </c>
      <c r="F22" s="221" t="s">
        <v>5149</v>
      </c>
      <c r="G22" s="82" t="s">
        <v>35</v>
      </c>
      <c r="H22" s="310">
        <v>0</v>
      </c>
      <c r="I22" s="83">
        <v>470000000</v>
      </c>
      <c r="J22" s="84" t="s">
        <v>25</v>
      </c>
      <c r="K22" s="311" t="s">
        <v>3084</v>
      </c>
      <c r="L22" s="64" t="s">
        <v>26</v>
      </c>
      <c r="M22" s="226" t="s">
        <v>27</v>
      </c>
      <c r="N22" s="225" t="s">
        <v>2044</v>
      </c>
      <c r="O22" s="227" t="s">
        <v>28</v>
      </c>
      <c r="P22" s="87">
        <v>796</v>
      </c>
      <c r="Q22" s="87" t="s">
        <v>29</v>
      </c>
      <c r="R22" s="228">
        <v>3</v>
      </c>
      <c r="S22" s="229">
        <v>10000</v>
      </c>
      <c r="T22" s="88">
        <v>10000</v>
      </c>
      <c r="U22" s="230">
        <f t="shared" si="2"/>
        <v>30000</v>
      </c>
      <c r="V22" s="252">
        <f t="shared" si="3"/>
        <v>33600</v>
      </c>
      <c r="W22" s="253"/>
      <c r="X22" s="254"/>
      <c r="Y22" s="254"/>
      <c r="Z22" s="67"/>
      <c r="AA22" s="69"/>
      <c r="AB22" s="67"/>
      <c r="AC22" s="192"/>
      <c r="AD22" s="70"/>
      <c r="AE22" s="70"/>
      <c r="AF22" s="70"/>
      <c r="AG22" s="70"/>
      <c r="AH22" s="71"/>
      <c r="AI22" s="318"/>
      <c r="AJ22" s="67"/>
      <c r="AK22" s="68"/>
      <c r="AL22" s="69"/>
      <c r="AM22" s="68"/>
      <c r="AN22" s="67"/>
      <c r="AO22" s="72"/>
      <c r="AP22" s="68"/>
      <c r="AQ22" s="72"/>
      <c r="AR22" s="68"/>
      <c r="AS22" s="4"/>
      <c r="AT22" s="8"/>
      <c r="AZ22" s="11"/>
      <c r="BA22" s="11"/>
      <c r="BB22" s="11"/>
      <c r="BC22" s="11"/>
    </row>
    <row r="23" spans="1:55" s="1" customFormat="1" ht="75" customHeight="1">
      <c r="A23" s="217" t="s">
        <v>5227</v>
      </c>
      <c r="B23" s="311" t="s">
        <v>23</v>
      </c>
      <c r="C23" s="231" t="s">
        <v>5178</v>
      </c>
      <c r="D23" s="231" t="s">
        <v>3106</v>
      </c>
      <c r="E23" s="220" t="s">
        <v>5179</v>
      </c>
      <c r="F23" s="221" t="s">
        <v>5154</v>
      </c>
      <c r="G23" s="82" t="s">
        <v>35</v>
      </c>
      <c r="H23" s="310">
        <v>0</v>
      </c>
      <c r="I23" s="83">
        <v>470000000</v>
      </c>
      <c r="J23" s="84" t="s">
        <v>25</v>
      </c>
      <c r="K23" s="311" t="s">
        <v>3084</v>
      </c>
      <c r="L23" s="64" t="s">
        <v>26</v>
      </c>
      <c r="M23" s="226" t="s">
        <v>27</v>
      </c>
      <c r="N23" s="225" t="s">
        <v>2044</v>
      </c>
      <c r="O23" s="227" t="s">
        <v>28</v>
      </c>
      <c r="P23" s="87">
        <v>796</v>
      </c>
      <c r="Q23" s="87" t="s">
        <v>29</v>
      </c>
      <c r="R23" s="228">
        <v>2</v>
      </c>
      <c r="S23" s="229">
        <v>50000</v>
      </c>
      <c r="T23" s="88">
        <v>50000</v>
      </c>
      <c r="U23" s="230">
        <f t="shared" si="2"/>
        <v>100000</v>
      </c>
      <c r="V23" s="252">
        <f t="shared" si="3"/>
        <v>112000.00000000001</v>
      </c>
      <c r="W23" s="253"/>
      <c r="X23" s="254"/>
      <c r="Y23" s="254"/>
      <c r="Z23" s="67"/>
      <c r="AA23" s="69"/>
      <c r="AB23" s="67"/>
      <c r="AC23" s="192"/>
      <c r="AD23" s="70"/>
      <c r="AE23" s="70"/>
      <c r="AF23" s="70"/>
      <c r="AG23" s="70"/>
      <c r="AH23" s="71"/>
      <c r="AI23" s="318"/>
      <c r="AJ23" s="67"/>
      <c r="AK23" s="68"/>
      <c r="AL23" s="69"/>
      <c r="AM23" s="68"/>
      <c r="AN23" s="67"/>
      <c r="AO23" s="72"/>
      <c r="AP23" s="68"/>
      <c r="AQ23" s="72"/>
      <c r="AR23" s="68"/>
      <c r="AS23" s="4"/>
      <c r="AT23" s="8"/>
      <c r="AZ23" s="11"/>
      <c r="BA23" s="11"/>
      <c r="BB23" s="11"/>
      <c r="BC23" s="11"/>
    </row>
    <row r="31" spans="1:55" s="1" customFormat="1" ht="75" customHeight="1">
      <c r="A31" s="217" t="s">
        <v>5212</v>
      </c>
      <c r="B31" s="311" t="s">
        <v>23</v>
      </c>
      <c r="C31" s="231" t="s">
        <v>2433</v>
      </c>
      <c r="D31" s="231" t="s">
        <v>2434</v>
      </c>
      <c r="E31" s="220" t="s">
        <v>2435</v>
      </c>
      <c r="F31" s="221" t="s">
        <v>5141</v>
      </c>
      <c r="G31" s="82" t="s">
        <v>35</v>
      </c>
      <c r="H31" s="310">
        <v>0</v>
      </c>
      <c r="I31" s="83">
        <v>470000000</v>
      </c>
      <c r="J31" s="84" t="s">
        <v>25</v>
      </c>
      <c r="K31" s="311" t="s">
        <v>3084</v>
      </c>
      <c r="L31" s="64" t="s">
        <v>26</v>
      </c>
      <c r="M31" s="226" t="s">
        <v>27</v>
      </c>
      <c r="N31" s="225" t="s">
        <v>2044</v>
      </c>
      <c r="O31" s="227" t="s">
        <v>28</v>
      </c>
      <c r="P31" s="228">
        <v>796</v>
      </c>
      <c r="Q31" s="228" t="s">
        <v>29</v>
      </c>
      <c r="R31" s="228">
        <v>1</v>
      </c>
      <c r="S31" s="229">
        <v>42990</v>
      </c>
      <c r="T31" s="230">
        <f t="shared" ref="T31" si="4">S31*R31</f>
        <v>42990</v>
      </c>
      <c r="U31" s="252">
        <f t="shared" ref="U31" si="5">T31*1.12</f>
        <v>48148.800000000003</v>
      </c>
      <c r="V31" s="1">
        <f>W31/1.12</f>
        <v>39098.214285714283</v>
      </c>
      <c r="W31" s="253">
        <v>43790</v>
      </c>
      <c r="X31" s="254"/>
      <c r="Y31" s="67"/>
      <c r="Z31" s="69"/>
      <c r="AA31" s="67"/>
      <c r="AB31" s="192"/>
      <c r="AC31" s="70"/>
      <c r="AD31" s="70"/>
      <c r="AE31" s="70"/>
      <c r="AF31" s="70"/>
      <c r="AG31" s="71"/>
      <c r="AH31" s="318"/>
      <c r="AI31" s="67"/>
      <c r="AJ31" s="68"/>
      <c r="AK31" s="69"/>
      <c r="AL31" s="68"/>
      <c r="AM31" s="67"/>
      <c r="AN31" s="72"/>
      <c r="AO31" s="68"/>
      <c r="AP31" s="72"/>
      <c r="AQ31" s="68"/>
      <c r="AR31" s="4"/>
      <c r="AS31" s="8"/>
      <c r="AY31" s="11"/>
      <c r="AZ31" s="11"/>
      <c r="BA31" s="11"/>
      <c r="BB31" s="11"/>
    </row>
    <row r="32" spans="1:55" s="1" customFormat="1" ht="75" customHeight="1">
      <c r="A32" s="310" t="s">
        <v>5244</v>
      </c>
      <c r="B32" s="311" t="s">
        <v>23</v>
      </c>
      <c r="C32" s="79" t="s">
        <v>2299</v>
      </c>
      <c r="D32" s="79" t="s">
        <v>2252</v>
      </c>
      <c r="E32" s="80" t="s">
        <v>2300</v>
      </c>
      <c r="F32" s="221" t="s">
        <v>5160</v>
      </c>
      <c r="G32" s="82" t="s">
        <v>35</v>
      </c>
      <c r="H32" s="310">
        <v>0</v>
      </c>
      <c r="I32" s="83">
        <v>470000000</v>
      </c>
      <c r="J32" s="84" t="s">
        <v>25</v>
      </c>
      <c r="K32" s="311" t="s">
        <v>3084</v>
      </c>
      <c r="L32" s="64" t="s">
        <v>26</v>
      </c>
      <c r="M32" s="226" t="s">
        <v>27</v>
      </c>
      <c r="N32" s="225" t="s">
        <v>2044</v>
      </c>
      <c r="O32" s="227" t="s">
        <v>28</v>
      </c>
      <c r="P32" s="87">
        <v>796</v>
      </c>
      <c r="Q32" s="87" t="s">
        <v>29</v>
      </c>
      <c r="R32" s="228">
        <v>1</v>
      </c>
      <c r="S32" s="229">
        <v>21990</v>
      </c>
      <c r="T32" s="230">
        <f t="shared" ref="T32" si="6">S32*R32</f>
        <v>21990</v>
      </c>
      <c r="U32" s="252">
        <f t="shared" ref="U32" si="7">T32*1.12</f>
        <v>24628.800000000003</v>
      </c>
      <c r="V32" s="1">
        <f>W32/1.12</f>
        <v>19633.928571428569</v>
      </c>
      <c r="W32" s="253">
        <v>21990</v>
      </c>
      <c r="X32" s="254"/>
      <c r="Y32" s="67"/>
      <c r="Z32" s="69"/>
      <c r="AA32" s="67"/>
      <c r="AB32" s="192"/>
      <c r="AC32" s="70"/>
      <c r="AD32" s="70"/>
      <c r="AE32" s="70"/>
      <c r="AF32" s="70"/>
      <c r="AG32" s="71"/>
      <c r="AH32" s="318"/>
      <c r="AI32" s="67"/>
      <c r="AJ32" s="68"/>
      <c r="AK32" s="69"/>
      <c r="AL32" s="68"/>
      <c r="AM32" s="67"/>
      <c r="AN32" s="72"/>
      <c r="AO32" s="68"/>
      <c r="AP32" s="72"/>
      <c r="AQ32" s="68"/>
      <c r="AR32" s="4"/>
      <c r="AS32" s="8"/>
      <c r="AY32" s="11"/>
      <c r="AZ32" s="11"/>
      <c r="BA32" s="11"/>
      <c r="BB32" s="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C62"/>
  <sheetViews>
    <sheetView workbookViewId="0">
      <selection activeCell="C11" sqref="C11"/>
    </sheetView>
  </sheetViews>
  <sheetFormatPr defaultRowHeight="15"/>
  <sheetData>
    <row r="6" spans="3:3">
      <c r="C6" s="322" t="s">
        <v>5292</v>
      </c>
    </row>
    <row r="7" spans="3:3">
      <c r="C7" s="322" t="s">
        <v>5319</v>
      </c>
    </row>
    <row r="8" spans="3:3">
      <c r="C8" s="322" t="s">
        <v>5301</v>
      </c>
    </row>
    <row r="9" spans="3:3">
      <c r="C9" s="322" t="s">
        <v>5280</v>
      </c>
    </row>
    <row r="10" spans="3:3">
      <c r="C10" s="322" t="s">
        <v>5257</v>
      </c>
    </row>
    <row r="11" spans="3:3">
      <c r="C11" s="322" t="s">
        <v>5256</v>
      </c>
    </row>
    <row r="12" spans="3:3">
      <c r="C12" s="322" t="s">
        <v>5283</v>
      </c>
    </row>
    <row r="13" spans="3:3">
      <c r="C13" s="322" t="s">
        <v>5284</v>
      </c>
    </row>
    <row r="14" spans="3:3">
      <c r="C14" s="322" t="s">
        <v>5287</v>
      </c>
    </row>
    <row r="15" spans="3:3">
      <c r="C15" s="322" t="s">
        <v>5286</v>
      </c>
    </row>
    <row r="16" spans="3:3">
      <c r="C16" s="322" t="s">
        <v>5285</v>
      </c>
    </row>
    <row r="17" spans="3:3">
      <c r="C17" s="322" t="s">
        <v>5285</v>
      </c>
    </row>
    <row r="18" spans="3:3">
      <c r="C18" s="322" t="s">
        <v>5276</v>
      </c>
    </row>
    <row r="19" spans="3:3">
      <c r="C19" s="322" t="s">
        <v>5300</v>
      </c>
    </row>
    <row r="20" spans="3:3">
      <c r="C20" s="322" t="s">
        <v>5273</v>
      </c>
    </row>
    <row r="21" spans="3:3">
      <c r="C21" s="322" t="s">
        <v>5264</v>
      </c>
    </row>
    <row r="22" spans="3:3">
      <c r="C22" s="322" t="s">
        <v>5293</v>
      </c>
    </row>
    <row r="23" spans="3:3">
      <c r="C23" s="322" t="s">
        <v>5255</v>
      </c>
    </row>
    <row r="24" spans="3:3">
      <c r="C24" s="322" t="s">
        <v>5281</v>
      </c>
    </row>
    <row r="25" spans="3:3">
      <c r="C25" s="322" t="s">
        <v>5271</v>
      </c>
    </row>
    <row r="26" spans="3:3">
      <c r="C26" s="322" t="s">
        <v>5274</v>
      </c>
    </row>
    <row r="27" spans="3:3">
      <c r="C27" s="322" t="s">
        <v>5272</v>
      </c>
    </row>
    <row r="28" spans="3:3">
      <c r="C28" s="322" t="s">
        <v>5251</v>
      </c>
    </row>
    <row r="29" spans="3:3">
      <c r="C29" s="322" t="s">
        <v>5270</v>
      </c>
    </row>
    <row r="30" spans="3:3">
      <c r="C30" s="322" t="s">
        <v>5260</v>
      </c>
    </row>
    <row r="31" spans="3:3">
      <c r="C31" s="322" t="s">
        <v>5302</v>
      </c>
    </row>
    <row r="32" spans="3:3">
      <c r="C32" s="322" t="s">
        <v>5275</v>
      </c>
    </row>
    <row r="33" spans="3:3">
      <c r="C33" s="322" t="s">
        <v>5262</v>
      </c>
    </row>
    <row r="34" spans="3:3">
      <c r="C34" s="322" t="s">
        <v>5294</v>
      </c>
    </row>
    <row r="35" spans="3:3">
      <c r="C35" s="322" t="s">
        <v>5266</v>
      </c>
    </row>
    <row r="36" spans="3:3">
      <c r="C36" s="322" t="s">
        <v>5296</v>
      </c>
    </row>
    <row r="37" spans="3:3">
      <c r="C37" s="322" t="s">
        <v>5295</v>
      </c>
    </row>
    <row r="38" spans="3:3">
      <c r="C38" s="322" t="s">
        <v>5282</v>
      </c>
    </row>
    <row r="39" spans="3:3">
      <c r="C39" s="322" t="s">
        <v>5268</v>
      </c>
    </row>
    <row r="40" spans="3:3">
      <c r="C40" s="322" t="s">
        <v>5267</v>
      </c>
    </row>
    <row r="41" spans="3:3">
      <c r="C41" s="322" t="s">
        <v>5261</v>
      </c>
    </row>
    <row r="42" spans="3:3">
      <c r="C42" s="322" t="s">
        <v>5259</v>
      </c>
    </row>
    <row r="43" spans="3:3">
      <c r="C43" s="322" t="s">
        <v>5269</v>
      </c>
    </row>
    <row r="44" spans="3:3">
      <c r="C44" s="322" t="s">
        <v>5265</v>
      </c>
    </row>
    <row r="45" spans="3:3">
      <c r="C45" s="322" t="s">
        <v>5304</v>
      </c>
    </row>
    <row r="46" spans="3:3">
      <c r="C46" s="322" t="s">
        <v>5305</v>
      </c>
    </row>
    <row r="47" spans="3:3">
      <c r="C47" s="322" t="s">
        <v>5318</v>
      </c>
    </row>
    <row r="48" spans="3:3">
      <c r="C48" s="322" t="s">
        <v>5303</v>
      </c>
    </row>
    <row r="49" spans="3:3">
      <c r="C49" s="322" t="s">
        <v>5290</v>
      </c>
    </row>
    <row r="50" spans="3:3">
      <c r="C50" s="322" t="s">
        <v>5258</v>
      </c>
    </row>
    <row r="51" spans="3:3">
      <c r="C51" s="322" t="s">
        <v>5291</v>
      </c>
    </row>
    <row r="52" spans="3:3">
      <c r="C52" s="322" t="s">
        <v>5289</v>
      </c>
    </row>
    <row r="53" spans="3:3">
      <c r="C53" s="322" t="s">
        <v>5288</v>
      </c>
    </row>
    <row r="54" spans="3:3">
      <c r="C54" s="322" t="s">
        <v>5320</v>
      </c>
    </row>
    <row r="55" spans="3:3">
      <c r="C55" s="322" t="s">
        <v>5277</v>
      </c>
    </row>
    <row r="56" spans="3:3">
      <c r="C56" s="322" t="s">
        <v>5297</v>
      </c>
    </row>
    <row r="57" spans="3:3">
      <c r="C57" s="322" t="s">
        <v>5278</v>
      </c>
    </row>
    <row r="58" spans="3:3">
      <c r="C58" s="322" t="s">
        <v>5299</v>
      </c>
    </row>
    <row r="59" spans="3:3">
      <c r="C59" s="322" t="s">
        <v>5254</v>
      </c>
    </row>
    <row r="60" spans="3:3">
      <c r="C60" s="322" t="s">
        <v>5253</v>
      </c>
    </row>
    <row r="61" spans="3:3">
      <c r="C61" s="322" t="s">
        <v>5263</v>
      </c>
    </row>
    <row r="62" spans="3:3">
      <c r="C62" s="322" t="s">
        <v>5252</v>
      </c>
    </row>
  </sheetData>
  <autoFilter ref="C6">
    <sortState ref="C7:C62">
      <sortCondition ref="C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CA92"/>
  <sheetViews>
    <sheetView topLeftCell="A84" workbookViewId="0">
      <selection activeCell="A4" sqref="A4:S92"/>
    </sheetView>
  </sheetViews>
  <sheetFormatPr defaultColWidth="9.140625" defaultRowHeight="15"/>
  <cols>
    <col min="1" max="1" width="9.5703125" customWidth="1"/>
    <col min="2" max="2" width="19.85546875" customWidth="1"/>
    <col min="3" max="3" width="23.7109375" customWidth="1"/>
    <col min="4" max="4" width="29.28515625" customWidth="1"/>
    <col min="5" max="5" width="14.42578125" customWidth="1"/>
    <col min="6" max="8" width="0" hidden="1" customWidth="1"/>
    <col min="9" max="9" width="15.140625" customWidth="1"/>
    <col min="10" max="11" width="0" hidden="1" customWidth="1"/>
    <col min="12" max="12" width="12.85546875" customWidth="1"/>
    <col min="13" max="15" width="0" hidden="1" customWidth="1"/>
    <col min="16" max="16" width="8.5703125" customWidth="1"/>
    <col min="17" max="17" width="15.140625" customWidth="1"/>
    <col min="18" max="18" width="14.28515625" customWidth="1"/>
    <col min="19" max="19" width="16" customWidth="1"/>
    <col min="20" max="21" width="0" hidden="1" customWidth="1"/>
    <col min="22" max="22" width="17.7109375" customWidth="1"/>
    <col min="23" max="23" width="11.85546875" customWidth="1"/>
    <col min="24" max="24" width="14" customWidth="1"/>
    <col min="25" max="25" width="28.28515625" customWidth="1"/>
    <col min="26" max="26" width="19.42578125" customWidth="1"/>
    <col min="27" max="27" width="17.5703125" customWidth="1"/>
    <col min="28" max="28" width="15.5703125" customWidth="1"/>
    <col min="29" max="29" width="19.28515625" customWidth="1"/>
    <col min="30" max="30" width="20.140625" customWidth="1"/>
    <col min="31" max="31" width="13.42578125" customWidth="1"/>
    <col min="32" max="32" width="13.5703125" customWidth="1"/>
    <col min="33" max="33" width="14.5703125" customWidth="1"/>
    <col min="34" max="34" width="25.42578125" customWidth="1"/>
    <col min="35" max="35" width="18" customWidth="1"/>
    <col min="36" max="36" width="19.85546875" customWidth="1"/>
    <col min="37" max="37" width="15.7109375" customWidth="1"/>
    <col min="38" max="38" width="11.28515625" customWidth="1"/>
    <col min="39" max="39" width="11.7109375" customWidth="1"/>
    <col min="40" max="40" width="22" customWidth="1"/>
    <col min="41" max="41" width="12.85546875" customWidth="1"/>
    <col min="42" max="42" width="12" customWidth="1"/>
    <col min="43" max="43" width="13.28515625" customWidth="1"/>
    <col min="44" max="45" width="13" customWidth="1"/>
    <col min="48" max="48" width="18.28515625" customWidth="1"/>
    <col min="49" max="49" width="17.7109375" customWidth="1"/>
    <col min="50" max="50" width="11.85546875" customWidth="1"/>
    <col min="51" max="51" width="11.140625" bestFit="1" customWidth="1"/>
    <col min="52" max="52" width="14" customWidth="1"/>
    <col min="53" max="53" width="11.140625" bestFit="1" customWidth="1"/>
    <col min="54" max="54" width="15.28515625" customWidth="1"/>
    <col min="55" max="55" width="13.7109375" customWidth="1"/>
    <col min="56" max="56" width="14.85546875" customWidth="1"/>
    <col min="57" max="57" width="11.7109375" bestFit="1" customWidth="1"/>
    <col min="58" max="58" width="15.85546875" customWidth="1"/>
    <col min="59" max="59" width="10.28515625" customWidth="1"/>
    <col min="60" max="60" width="15.85546875" customWidth="1"/>
    <col min="61" max="61" width="9.85546875" bestFit="1" customWidth="1"/>
    <col min="62" max="62" width="11.85546875" customWidth="1"/>
    <col min="63" max="63" width="9.85546875" bestFit="1" customWidth="1"/>
    <col min="72" max="72" width="9.85546875" bestFit="1" customWidth="1"/>
    <col min="74" max="78" width="9.42578125" bestFit="1" customWidth="1"/>
    <col min="82" max="82" width="9.85546875" bestFit="1" customWidth="1"/>
    <col min="84" max="84" width="9.85546875" bestFit="1" customWidth="1"/>
    <col min="93" max="93" width="9.28515625" bestFit="1" customWidth="1"/>
    <col min="95" max="99" width="9.28515625" bestFit="1" customWidth="1"/>
    <col min="103" max="103" width="9.28515625" bestFit="1" customWidth="1"/>
    <col min="105" max="105" width="9.28515625" bestFit="1" customWidth="1"/>
  </cols>
  <sheetData>
    <row r="4" spans="1:62" s="12" customFormat="1" ht="78.75" customHeight="1">
      <c r="A4" s="255" t="s">
        <v>5161</v>
      </c>
      <c r="B4" s="324" t="s">
        <v>4259</v>
      </c>
      <c r="C4" s="325" t="s">
        <v>1387</v>
      </c>
      <c r="D4" s="326" t="s">
        <v>1303</v>
      </c>
      <c r="E4" s="327" t="s">
        <v>35</v>
      </c>
      <c r="F4" s="255">
        <v>0</v>
      </c>
      <c r="G4" s="328">
        <v>470000000</v>
      </c>
      <c r="H4" s="329" t="s">
        <v>25</v>
      </c>
      <c r="I4" s="330" t="s">
        <v>3084</v>
      </c>
      <c r="J4" s="331" t="s">
        <v>26</v>
      </c>
      <c r="K4" s="332" t="s">
        <v>27</v>
      </c>
      <c r="L4" s="330" t="s">
        <v>2044</v>
      </c>
      <c r="M4" s="333" t="s">
        <v>28</v>
      </c>
      <c r="N4" s="334" t="s">
        <v>976</v>
      </c>
      <c r="O4" s="334" t="s">
        <v>975</v>
      </c>
      <c r="P4" s="334">
        <v>5</v>
      </c>
      <c r="Q4" s="335">
        <v>7280</v>
      </c>
      <c r="R4" s="336">
        <f t="shared" ref="R4:R11" si="0">Q4*P4</f>
        <v>36400</v>
      </c>
      <c r="S4" s="253">
        <f t="shared" ref="S4:S11" si="1">R4*1.12</f>
        <v>40768.000000000007</v>
      </c>
      <c r="T4" s="253"/>
      <c r="U4" s="255" t="s">
        <v>262</v>
      </c>
      <c r="V4" s="254" t="s">
        <v>3325</v>
      </c>
      <c r="W4" s="132"/>
      <c r="X4" s="74"/>
      <c r="Y4" s="137"/>
      <c r="Z4" s="242"/>
      <c r="AA4" s="243"/>
      <c r="AB4" s="243"/>
      <c r="AC4" s="243"/>
      <c r="AD4" s="243"/>
      <c r="AE4" s="104"/>
      <c r="AF4" s="313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</row>
    <row r="5" spans="1:62" s="17" customFormat="1" ht="71.25" customHeight="1">
      <c r="A5" s="255" t="s">
        <v>4284</v>
      </c>
      <c r="B5" s="324" t="s">
        <v>1391</v>
      </c>
      <c r="C5" s="325" t="s">
        <v>1392</v>
      </c>
      <c r="D5" s="326" t="s">
        <v>1321</v>
      </c>
      <c r="E5" s="327" t="s">
        <v>24</v>
      </c>
      <c r="F5" s="255">
        <v>0</v>
      </c>
      <c r="G5" s="328">
        <v>470000000</v>
      </c>
      <c r="H5" s="329" t="s">
        <v>25</v>
      </c>
      <c r="I5" s="330" t="s">
        <v>3084</v>
      </c>
      <c r="J5" s="331" t="s">
        <v>26</v>
      </c>
      <c r="K5" s="332" t="s">
        <v>27</v>
      </c>
      <c r="L5" s="330" t="s">
        <v>2044</v>
      </c>
      <c r="M5" s="333" t="s">
        <v>28</v>
      </c>
      <c r="N5" s="331" t="s">
        <v>976</v>
      </c>
      <c r="O5" s="334" t="s">
        <v>975</v>
      </c>
      <c r="P5" s="334">
        <v>50</v>
      </c>
      <c r="Q5" s="335">
        <v>320</v>
      </c>
      <c r="R5" s="336">
        <f t="shared" si="0"/>
        <v>16000</v>
      </c>
      <c r="S5" s="253">
        <f t="shared" si="1"/>
        <v>17920</v>
      </c>
      <c r="T5" s="283"/>
      <c r="U5" s="284" t="s">
        <v>262</v>
      </c>
      <c r="V5" s="279" t="s">
        <v>4285</v>
      </c>
      <c r="W5" s="281"/>
      <c r="X5" s="128"/>
      <c r="Y5" s="18"/>
      <c r="Z5" s="282"/>
      <c r="AA5" s="145"/>
      <c r="AB5" s="145"/>
      <c r="AC5" s="145"/>
      <c r="AD5" s="145"/>
      <c r="AE5" s="19"/>
      <c r="AF5" s="314"/>
      <c r="AG5" s="18"/>
      <c r="AH5" s="18"/>
      <c r="AI5" s="18"/>
      <c r="AJ5" s="18"/>
      <c r="AK5" s="18"/>
      <c r="AL5" s="18"/>
      <c r="AM5" s="18"/>
      <c r="AN5" s="18"/>
      <c r="AO5" s="18"/>
    </row>
    <row r="6" spans="1:62" s="131" customFormat="1" ht="61.5" customHeight="1">
      <c r="A6" s="255" t="s">
        <v>3148</v>
      </c>
      <c r="B6" s="324" t="s">
        <v>1458</v>
      </c>
      <c r="C6" s="325" t="s">
        <v>1459</v>
      </c>
      <c r="D6" s="326" t="s">
        <v>1364</v>
      </c>
      <c r="E6" s="327" t="s">
        <v>24</v>
      </c>
      <c r="F6" s="255">
        <v>0</v>
      </c>
      <c r="G6" s="328">
        <v>470000000</v>
      </c>
      <c r="H6" s="329" t="s">
        <v>25</v>
      </c>
      <c r="I6" s="254" t="s">
        <v>3479</v>
      </c>
      <c r="J6" s="331" t="s">
        <v>26</v>
      </c>
      <c r="K6" s="332" t="s">
        <v>27</v>
      </c>
      <c r="L6" s="330" t="s">
        <v>1594</v>
      </c>
      <c r="M6" s="333" t="s">
        <v>28</v>
      </c>
      <c r="N6" s="331" t="s">
        <v>1025</v>
      </c>
      <c r="O6" s="334" t="s">
        <v>29</v>
      </c>
      <c r="P6" s="334">
        <v>3</v>
      </c>
      <c r="Q6" s="335">
        <v>7600</v>
      </c>
      <c r="R6" s="336">
        <f t="shared" si="0"/>
        <v>22800</v>
      </c>
      <c r="S6" s="253">
        <f t="shared" si="1"/>
        <v>25536.000000000004</v>
      </c>
      <c r="T6" s="280"/>
      <c r="U6" s="277" t="s">
        <v>262</v>
      </c>
      <c r="V6" s="278" t="s">
        <v>3722</v>
      </c>
      <c r="W6" s="132"/>
      <c r="X6" s="74"/>
      <c r="Y6" s="285" t="s">
        <v>5279</v>
      </c>
      <c r="Z6" s="133"/>
      <c r="AA6" s="134"/>
      <c r="AB6" s="134"/>
      <c r="AC6" s="134"/>
      <c r="AD6" s="134"/>
      <c r="AE6" s="129"/>
      <c r="AF6" s="312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</row>
    <row r="7" spans="1:62" s="17" customFormat="1" ht="60" customHeight="1">
      <c r="A7" s="179" t="s">
        <v>4290</v>
      </c>
      <c r="B7" s="337" t="s">
        <v>1968</v>
      </c>
      <c r="C7" s="338" t="s">
        <v>1969</v>
      </c>
      <c r="D7" s="339" t="s">
        <v>2053</v>
      </c>
      <c r="E7" s="340" t="s">
        <v>24</v>
      </c>
      <c r="F7" s="179">
        <v>0</v>
      </c>
      <c r="G7" s="341">
        <v>470000000</v>
      </c>
      <c r="H7" s="342" t="s">
        <v>25</v>
      </c>
      <c r="I7" s="180" t="s">
        <v>3084</v>
      </c>
      <c r="J7" s="343" t="s">
        <v>26</v>
      </c>
      <c r="K7" s="344" t="s">
        <v>27</v>
      </c>
      <c r="L7" s="180" t="s">
        <v>4442</v>
      </c>
      <c r="M7" s="345" t="s">
        <v>28</v>
      </c>
      <c r="N7" s="343">
        <v>796</v>
      </c>
      <c r="O7" s="346" t="s">
        <v>29</v>
      </c>
      <c r="P7" s="346">
        <v>5</v>
      </c>
      <c r="Q7" s="347">
        <v>14000</v>
      </c>
      <c r="R7" s="348">
        <f t="shared" si="0"/>
        <v>70000</v>
      </c>
      <c r="S7" s="181">
        <f t="shared" si="1"/>
        <v>78400.000000000015</v>
      </c>
      <c r="T7" s="294"/>
      <c r="U7" s="297" t="s">
        <v>262</v>
      </c>
      <c r="V7" s="175" t="s">
        <v>4285</v>
      </c>
      <c r="W7" s="281"/>
      <c r="X7" s="128"/>
      <c r="Y7" s="18"/>
      <c r="Z7" s="282"/>
      <c r="AA7" s="145"/>
      <c r="AB7" s="145"/>
      <c r="AC7" s="145"/>
      <c r="AD7" s="145"/>
      <c r="AE7" s="19"/>
      <c r="AF7" s="314"/>
      <c r="AG7" s="18"/>
      <c r="AH7" s="18"/>
      <c r="AI7" s="18"/>
      <c r="AJ7" s="18"/>
      <c r="AK7" s="18"/>
      <c r="AL7" s="18"/>
      <c r="AM7" s="18"/>
      <c r="AN7" s="18"/>
      <c r="AO7" s="18"/>
    </row>
    <row r="8" spans="1:62" s="17" customFormat="1" ht="46.5" customHeight="1">
      <c r="A8" s="179" t="s">
        <v>4292</v>
      </c>
      <c r="B8" s="337" t="s">
        <v>1776</v>
      </c>
      <c r="C8" s="338" t="s">
        <v>2135</v>
      </c>
      <c r="D8" s="339" t="s">
        <v>2056</v>
      </c>
      <c r="E8" s="340" t="s">
        <v>24</v>
      </c>
      <c r="F8" s="179">
        <v>0</v>
      </c>
      <c r="G8" s="341">
        <v>470000000</v>
      </c>
      <c r="H8" s="342" t="s">
        <v>25</v>
      </c>
      <c r="I8" s="180" t="s">
        <v>3084</v>
      </c>
      <c r="J8" s="343" t="s">
        <v>26</v>
      </c>
      <c r="K8" s="344" t="s">
        <v>27</v>
      </c>
      <c r="L8" s="180" t="s">
        <v>1594</v>
      </c>
      <c r="M8" s="345" t="s">
        <v>28</v>
      </c>
      <c r="N8" s="343">
        <v>796</v>
      </c>
      <c r="O8" s="346" t="s">
        <v>29</v>
      </c>
      <c r="P8" s="346">
        <v>5</v>
      </c>
      <c r="Q8" s="347">
        <v>1250</v>
      </c>
      <c r="R8" s="348">
        <f t="shared" si="0"/>
        <v>6250</v>
      </c>
      <c r="S8" s="181">
        <f t="shared" si="1"/>
        <v>7000.0000000000009</v>
      </c>
      <c r="T8" s="294"/>
      <c r="U8" s="297" t="s">
        <v>262</v>
      </c>
      <c r="V8" s="175" t="s">
        <v>4271</v>
      </c>
      <c r="W8" s="281"/>
      <c r="X8" s="128"/>
      <c r="Y8" s="18"/>
      <c r="Z8" s="282"/>
      <c r="AA8" s="145"/>
      <c r="AB8" s="145"/>
      <c r="AC8" s="145"/>
      <c r="AD8" s="145"/>
      <c r="AE8" s="19"/>
      <c r="AF8" s="314"/>
      <c r="AG8" s="18"/>
      <c r="AH8" s="18"/>
      <c r="AI8" s="18"/>
      <c r="AJ8" s="18"/>
      <c r="AK8" s="18"/>
      <c r="AL8" s="18"/>
      <c r="AM8" s="18"/>
      <c r="AN8" s="18"/>
      <c r="AO8" s="18"/>
    </row>
    <row r="9" spans="1:62" s="17" customFormat="1" ht="82.5" customHeight="1">
      <c r="A9" s="179" t="s">
        <v>4293</v>
      </c>
      <c r="B9" s="337" t="s">
        <v>2137</v>
      </c>
      <c r="C9" s="338" t="s">
        <v>2138</v>
      </c>
      <c r="D9" s="339" t="s">
        <v>2057</v>
      </c>
      <c r="E9" s="340" t="s">
        <v>24</v>
      </c>
      <c r="F9" s="179">
        <v>0</v>
      </c>
      <c r="G9" s="341">
        <v>470000000</v>
      </c>
      <c r="H9" s="342" t="s">
        <v>25</v>
      </c>
      <c r="I9" s="180" t="s">
        <v>3084</v>
      </c>
      <c r="J9" s="343" t="s">
        <v>26</v>
      </c>
      <c r="K9" s="344" t="s">
        <v>27</v>
      </c>
      <c r="L9" s="180" t="s">
        <v>4442</v>
      </c>
      <c r="M9" s="345" t="s">
        <v>28</v>
      </c>
      <c r="N9" s="343">
        <v>796</v>
      </c>
      <c r="O9" s="346" t="s">
        <v>29</v>
      </c>
      <c r="P9" s="346">
        <v>5</v>
      </c>
      <c r="Q9" s="347">
        <v>2634</v>
      </c>
      <c r="R9" s="348">
        <f t="shared" si="0"/>
        <v>13170</v>
      </c>
      <c r="S9" s="181">
        <f t="shared" si="1"/>
        <v>14750.400000000001</v>
      </c>
      <c r="T9" s="294"/>
      <c r="U9" s="297" t="s">
        <v>262</v>
      </c>
      <c r="V9" s="175" t="s">
        <v>4267</v>
      </c>
      <c r="W9" s="281"/>
      <c r="X9" s="128"/>
      <c r="Y9" s="18"/>
      <c r="Z9" s="282"/>
      <c r="AA9" s="145"/>
      <c r="AB9" s="145"/>
      <c r="AC9" s="145"/>
      <c r="AD9" s="145"/>
      <c r="AE9" s="19"/>
      <c r="AF9" s="314"/>
      <c r="AG9" s="18"/>
      <c r="AH9" s="18"/>
      <c r="AI9" s="18"/>
      <c r="AJ9" s="18"/>
      <c r="AK9" s="18"/>
      <c r="AL9" s="18"/>
      <c r="AM9" s="18"/>
      <c r="AN9" s="18"/>
      <c r="AO9" s="18"/>
    </row>
    <row r="10" spans="1:62" s="17" customFormat="1" ht="82.5" customHeight="1">
      <c r="A10" s="179" t="s">
        <v>4296</v>
      </c>
      <c r="B10" s="337" t="s">
        <v>1412</v>
      </c>
      <c r="C10" s="338" t="s">
        <v>1413</v>
      </c>
      <c r="D10" s="339" t="s">
        <v>2061</v>
      </c>
      <c r="E10" s="340" t="s">
        <v>24</v>
      </c>
      <c r="F10" s="179">
        <v>0</v>
      </c>
      <c r="G10" s="341">
        <v>470000000</v>
      </c>
      <c r="H10" s="342" t="s">
        <v>25</v>
      </c>
      <c r="I10" s="180" t="s">
        <v>3084</v>
      </c>
      <c r="J10" s="343" t="s">
        <v>26</v>
      </c>
      <c r="K10" s="344" t="s">
        <v>27</v>
      </c>
      <c r="L10" s="180" t="s">
        <v>4442</v>
      </c>
      <c r="M10" s="345" t="s">
        <v>28</v>
      </c>
      <c r="N10" s="343">
        <v>796</v>
      </c>
      <c r="O10" s="346" t="s">
        <v>29</v>
      </c>
      <c r="P10" s="346">
        <v>100</v>
      </c>
      <c r="Q10" s="347">
        <v>60</v>
      </c>
      <c r="R10" s="348">
        <f t="shared" si="0"/>
        <v>6000</v>
      </c>
      <c r="S10" s="181">
        <f t="shared" si="1"/>
        <v>6720.0000000000009</v>
      </c>
      <c r="T10" s="294"/>
      <c r="U10" s="297" t="s">
        <v>262</v>
      </c>
      <c r="V10" s="175" t="s">
        <v>4285</v>
      </c>
      <c r="W10" s="281"/>
      <c r="X10" s="128"/>
      <c r="Y10" s="18"/>
      <c r="Z10" s="282"/>
      <c r="AA10" s="145"/>
      <c r="AB10" s="145"/>
      <c r="AC10" s="145"/>
      <c r="AD10" s="145"/>
      <c r="AE10" s="19"/>
      <c r="AF10" s="314"/>
      <c r="AG10" s="18"/>
      <c r="AH10" s="18"/>
      <c r="AI10" s="18"/>
      <c r="AJ10" s="18"/>
      <c r="AK10" s="18"/>
      <c r="AL10" s="18"/>
      <c r="AM10" s="18"/>
      <c r="AN10" s="18"/>
      <c r="AO10" s="18"/>
    </row>
    <row r="11" spans="1:62" s="17" customFormat="1" ht="82.5" customHeight="1">
      <c r="A11" s="179" t="s">
        <v>4302</v>
      </c>
      <c r="B11" s="337" t="s">
        <v>55</v>
      </c>
      <c r="C11" s="338" t="s">
        <v>2241</v>
      </c>
      <c r="D11" s="339" t="s">
        <v>2068</v>
      </c>
      <c r="E11" s="340" t="s">
        <v>24</v>
      </c>
      <c r="F11" s="179">
        <v>0</v>
      </c>
      <c r="G11" s="341">
        <v>470000000</v>
      </c>
      <c r="H11" s="342" t="s">
        <v>25</v>
      </c>
      <c r="I11" s="180" t="s">
        <v>3084</v>
      </c>
      <c r="J11" s="343" t="s">
        <v>26</v>
      </c>
      <c r="K11" s="344" t="s">
        <v>27</v>
      </c>
      <c r="L11" s="180" t="s">
        <v>4442</v>
      </c>
      <c r="M11" s="345" t="s">
        <v>28</v>
      </c>
      <c r="N11" s="343">
        <v>796</v>
      </c>
      <c r="O11" s="346" t="s">
        <v>29</v>
      </c>
      <c r="P11" s="346">
        <v>30</v>
      </c>
      <c r="Q11" s="347">
        <v>358</v>
      </c>
      <c r="R11" s="348">
        <f t="shared" si="0"/>
        <v>10740</v>
      </c>
      <c r="S11" s="181">
        <f t="shared" si="1"/>
        <v>12028.800000000001</v>
      </c>
      <c r="T11" s="294"/>
      <c r="U11" s="297" t="s">
        <v>262</v>
      </c>
      <c r="V11" s="175" t="s">
        <v>4343</v>
      </c>
      <c r="W11" s="281"/>
      <c r="X11" s="128"/>
      <c r="Y11" s="18"/>
      <c r="Z11" s="282"/>
      <c r="AA11" s="145"/>
      <c r="AB11" s="145"/>
      <c r="AC11" s="145"/>
      <c r="AD11" s="145"/>
      <c r="AE11" s="19"/>
      <c r="AF11" s="314"/>
      <c r="AG11" s="18"/>
      <c r="AH11" s="18"/>
      <c r="AI11" s="18"/>
      <c r="AJ11" s="18"/>
      <c r="AK11" s="18"/>
      <c r="AL11" s="18"/>
      <c r="AM11" s="18"/>
      <c r="AN11" s="18"/>
      <c r="AO11" s="18"/>
    </row>
    <row r="12" spans="1:62">
      <c r="A12" s="349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</row>
    <row r="13" spans="1:62">
      <c r="A13" s="349"/>
      <c r="B13" s="349"/>
      <c r="C13" s="349"/>
      <c r="D13" s="349"/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349"/>
      <c r="P13" s="349"/>
      <c r="Q13" s="349"/>
      <c r="R13" s="349"/>
      <c r="S13" s="349"/>
    </row>
    <row r="14" spans="1:62" s="17" customFormat="1" ht="82.5" customHeight="1">
      <c r="A14" s="179" t="s">
        <v>4305</v>
      </c>
      <c r="B14" s="337" t="s">
        <v>1776</v>
      </c>
      <c r="C14" s="338" t="s">
        <v>1781</v>
      </c>
      <c r="D14" s="339" t="s">
        <v>2076</v>
      </c>
      <c r="E14" s="340" t="s">
        <v>24</v>
      </c>
      <c r="F14" s="179">
        <v>0</v>
      </c>
      <c r="G14" s="341">
        <v>470000000</v>
      </c>
      <c r="H14" s="342" t="s">
        <v>25</v>
      </c>
      <c r="I14" s="180" t="s">
        <v>3084</v>
      </c>
      <c r="J14" s="343" t="s">
        <v>26</v>
      </c>
      <c r="K14" s="344" t="s">
        <v>27</v>
      </c>
      <c r="L14" s="180" t="s">
        <v>4442</v>
      </c>
      <c r="M14" s="345" t="s">
        <v>28</v>
      </c>
      <c r="N14" s="343">
        <v>796</v>
      </c>
      <c r="O14" s="346" t="s">
        <v>29</v>
      </c>
      <c r="P14" s="346">
        <v>6</v>
      </c>
      <c r="Q14" s="347">
        <v>1520</v>
      </c>
      <c r="R14" s="348">
        <f t="shared" ref="R14:R43" si="2">Q14*P14</f>
        <v>9120</v>
      </c>
      <c r="S14" s="181">
        <f t="shared" ref="S14:S43" si="3">R14*1.12</f>
        <v>10214.400000000001</v>
      </c>
      <c r="T14" s="294"/>
      <c r="U14" s="297" t="s">
        <v>262</v>
      </c>
      <c r="V14" s="175" t="s">
        <v>4285</v>
      </c>
      <c r="W14" s="281"/>
      <c r="X14" s="128"/>
      <c r="Y14" s="18"/>
      <c r="Z14" s="282"/>
      <c r="AA14" s="145"/>
      <c r="AB14" s="145"/>
      <c r="AC14" s="145"/>
      <c r="AD14" s="145"/>
      <c r="AE14" s="19"/>
      <c r="AF14" s="314"/>
      <c r="AG14" s="18"/>
      <c r="AH14" s="18"/>
      <c r="AI14" s="18"/>
      <c r="AJ14" s="18"/>
      <c r="AK14" s="18"/>
      <c r="AL14" s="18"/>
      <c r="AM14" s="18"/>
      <c r="AN14" s="18"/>
      <c r="AO14" s="18"/>
    </row>
    <row r="15" spans="1:62" s="17" customFormat="1" ht="82.5" customHeight="1">
      <c r="A15" s="179" t="s">
        <v>4308</v>
      </c>
      <c r="B15" s="337" t="s">
        <v>1386</v>
      </c>
      <c r="C15" s="338" t="s">
        <v>2165</v>
      </c>
      <c r="D15" s="339" t="s">
        <v>2089</v>
      </c>
      <c r="E15" s="340" t="s">
        <v>24</v>
      </c>
      <c r="F15" s="179">
        <v>0</v>
      </c>
      <c r="G15" s="341">
        <v>470000000</v>
      </c>
      <c r="H15" s="342" t="s">
        <v>25</v>
      </c>
      <c r="I15" s="180" t="s">
        <v>3084</v>
      </c>
      <c r="J15" s="343" t="s">
        <v>26</v>
      </c>
      <c r="K15" s="344" t="s">
        <v>27</v>
      </c>
      <c r="L15" s="180" t="s">
        <v>4442</v>
      </c>
      <c r="M15" s="345" t="s">
        <v>28</v>
      </c>
      <c r="N15" s="346" t="s">
        <v>1396</v>
      </c>
      <c r="O15" s="346" t="s">
        <v>1395</v>
      </c>
      <c r="P15" s="346">
        <v>30</v>
      </c>
      <c r="Q15" s="347">
        <v>10</v>
      </c>
      <c r="R15" s="348">
        <f t="shared" si="2"/>
        <v>300</v>
      </c>
      <c r="S15" s="181">
        <f t="shared" si="3"/>
        <v>336.00000000000006</v>
      </c>
      <c r="T15" s="294"/>
      <c r="U15" s="297" t="s">
        <v>262</v>
      </c>
      <c r="V15" s="175" t="s">
        <v>4285</v>
      </c>
      <c r="W15" s="281"/>
      <c r="X15" s="128"/>
      <c r="Y15" s="18"/>
      <c r="Z15" s="282"/>
      <c r="AA15" s="145"/>
      <c r="AB15" s="145"/>
      <c r="AC15" s="145"/>
      <c r="AD15" s="145"/>
      <c r="AE15" s="19"/>
      <c r="AF15" s="314"/>
      <c r="AG15" s="18"/>
      <c r="AH15" s="18"/>
      <c r="AI15" s="18"/>
      <c r="AJ15" s="18"/>
      <c r="AK15" s="18"/>
      <c r="AL15" s="18"/>
      <c r="AM15" s="18"/>
      <c r="AN15" s="18"/>
      <c r="AO15" s="18"/>
    </row>
    <row r="16" spans="1:62" s="17" customFormat="1" ht="82.5" customHeight="1">
      <c r="A16" s="179" t="s">
        <v>4311</v>
      </c>
      <c r="B16" s="337" t="s">
        <v>1776</v>
      </c>
      <c r="C16" s="338" t="s">
        <v>1777</v>
      </c>
      <c r="D16" s="339" t="s">
        <v>1749</v>
      </c>
      <c r="E16" s="340" t="s">
        <v>24</v>
      </c>
      <c r="F16" s="179">
        <v>0</v>
      </c>
      <c r="G16" s="341">
        <v>470000000</v>
      </c>
      <c r="H16" s="342" t="s">
        <v>25</v>
      </c>
      <c r="I16" s="180" t="s">
        <v>3084</v>
      </c>
      <c r="J16" s="343" t="s">
        <v>26</v>
      </c>
      <c r="K16" s="344" t="s">
        <v>27</v>
      </c>
      <c r="L16" s="180" t="s">
        <v>4442</v>
      </c>
      <c r="M16" s="345" t="s">
        <v>28</v>
      </c>
      <c r="N16" s="343">
        <v>796</v>
      </c>
      <c r="O16" s="346" t="s">
        <v>29</v>
      </c>
      <c r="P16" s="346">
        <v>20</v>
      </c>
      <c r="Q16" s="347">
        <v>350</v>
      </c>
      <c r="R16" s="348">
        <f t="shared" si="2"/>
        <v>7000</v>
      </c>
      <c r="S16" s="181">
        <f t="shared" si="3"/>
        <v>7840.0000000000009</v>
      </c>
      <c r="T16" s="294"/>
      <c r="U16" s="297" t="s">
        <v>262</v>
      </c>
      <c r="V16" s="175" t="s">
        <v>4285</v>
      </c>
      <c r="W16" s="281"/>
      <c r="X16" s="128"/>
      <c r="Y16" s="18"/>
      <c r="Z16" s="282"/>
      <c r="AA16" s="145"/>
      <c r="AB16" s="145"/>
      <c r="AC16" s="145"/>
      <c r="AD16" s="145"/>
      <c r="AE16" s="19"/>
      <c r="AF16" s="314"/>
      <c r="AG16" s="18"/>
      <c r="AH16" s="18"/>
      <c r="AI16" s="18"/>
      <c r="AJ16" s="18"/>
      <c r="AK16" s="18"/>
      <c r="AL16" s="18"/>
      <c r="AM16" s="18"/>
      <c r="AN16" s="18"/>
      <c r="AO16" s="18"/>
    </row>
    <row r="17" spans="1:41" s="17" customFormat="1" ht="82.5" customHeight="1">
      <c r="A17" s="179" t="s">
        <v>4312</v>
      </c>
      <c r="B17" s="337" t="s">
        <v>1776</v>
      </c>
      <c r="C17" s="338" t="s">
        <v>1779</v>
      </c>
      <c r="D17" s="339" t="s">
        <v>1750</v>
      </c>
      <c r="E17" s="340" t="s">
        <v>24</v>
      </c>
      <c r="F17" s="179">
        <v>0</v>
      </c>
      <c r="G17" s="341">
        <v>470000000</v>
      </c>
      <c r="H17" s="342" t="s">
        <v>25</v>
      </c>
      <c r="I17" s="180" t="s">
        <v>3084</v>
      </c>
      <c r="J17" s="343" t="s">
        <v>26</v>
      </c>
      <c r="K17" s="344" t="s">
        <v>27</v>
      </c>
      <c r="L17" s="180" t="s">
        <v>4442</v>
      </c>
      <c r="M17" s="345" t="s">
        <v>28</v>
      </c>
      <c r="N17" s="343">
        <v>796</v>
      </c>
      <c r="O17" s="346" t="s">
        <v>29</v>
      </c>
      <c r="P17" s="346">
        <v>6</v>
      </c>
      <c r="Q17" s="347">
        <v>650</v>
      </c>
      <c r="R17" s="348">
        <f t="shared" si="2"/>
        <v>3900</v>
      </c>
      <c r="S17" s="181">
        <f t="shared" si="3"/>
        <v>4368</v>
      </c>
      <c r="T17" s="294"/>
      <c r="U17" s="297" t="s">
        <v>262</v>
      </c>
      <c r="V17" s="175" t="s">
        <v>4343</v>
      </c>
      <c r="W17" s="281"/>
      <c r="X17" s="128"/>
      <c r="Y17" s="18"/>
      <c r="Z17" s="282"/>
      <c r="AA17" s="145"/>
      <c r="AB17" s="145"/>
      <c r="AC17" s="145"/>
      <c r="AD17" s="145"/>
      <c r="AE17" s="19"/>
      <c r="AF17" s="314"/>
      <c r="AG17" s="18"/>
      <c r="AH17" s="18"/>
      <c r="AI17" s="18"/>
      <c r="AJ17" s="18"/>
      <c r="AK17" s="18"/>
      <c r="AL17" s="18"/>
      <c r="AM17" s="18"/>
      <c r="AN17" s="18"/>
      <c r="AO17" s="18"/>
    </row>
    <row r="18" spans="1:41" s="17" customFormat="1" ht="82.5" customHeight="1">
      <c r="A18" s="179" t="s">
        <v>4313</v>
      </c>
      <c r="B18" s="337" t="s">
        <v>1776</v>
      </c>
      <c r="C18" s="338" t="s">
        <v>1779</v>
      </c>
      <c r="D18" s="339" t="s">
        <v>2121</v>
      </c>
      <c r="E18" s="340" t="s">
        <v>24</v>
      </c>
      <c r="F18" s="179">
        <v>0</v>
      </c>
      <c r="G18" s="341">
        <v>470000000</v>
      </c>
      <c r="H18" s="342" t="s">
        <v>25</v>
      </c>
      <c r="I18" s="180" t="s">
        <v>3084</v>
      </c>
      <c r="J18" s="343" t="s">
        <v>26</v>
      </c>
      <c r="K18" s="344" t="s">
        <v>27</v>
      </c>
      <c r="L18" s="180" t="s">
        <v>4442</v>
      </c>
      <c r="M18" s="345" t="s">
        <v>28</v>
      </c>
      <c r="N18" s="343">
        <v>796</v>
      </c>
      <c r="O18" s="346" t="s">
        <v>29</v>
      </c>
      <c r="P18" s="346">
        <v>6</v>
      </c>
      <c r="Q18" s="347">
        <v>650</v>
      </c>
      <c r="R18" s="348">
        <f t="shared" si="2"/>
        <v>3900</v>
      </c>
      <c r="S18" s="181">
        <f t="shared" si="3"/>
        <v>4368</v>
      </c>
      <c r="T18" s="294"/>
      <c r="U18" s="297" t="s">
        <v>262</v>
      </c>
      <c r="V18" s="175" t="s">
        <v>4343</v>
      </c>
      <c r="W18" s="281"/>
      <c r="X18" s="128"/>
      <c r="Y18" s="18"/>
      <c r="Z18" s="282"/>
      <c r="AA18" s="145"/>
      <c r="AB18" s="145"/>
      <c r="AC18" s="145"/>
      <c r="AD18" s="145"/>
      <c r="AE18" s="19"/>
      <c r="AF18" s="314"/>
      <c r="AG18" s="18"/>
      <c r="AH18" s="18"/>
      <c r="AI18" s="18"/>
      <c r="AJ18" s="18"/>
      <c r="AK18" s="18"/>
      <c r="AL18" s="18"/>
      <c r="AM18" s="18"/>
      <c r="AN18" s="18"/>
      <c r="AO18" s="18"/>
    </row>
    <row r="19" spans="1:41" s="17" customFormat="1" ht="82.5" customHeight="1">
      <c r="A19" s="179" t="s">
        <v>4314</v>
      </c>
      <c r="B19" s="337" t="s">
        <v>1776</v>
      </c>
      <c r="C19" s="338" t="s">
        <v>1779</v>
      </c>
      <c r="D19" s="339" t="s">
        <v>1751</v>
      </c>
      <c r="E19" s="340" t="s">
        <v>24</v>
      </c>
      <c r="F19" s="179">
        <v>0</v>
      </c>
      <c r="G19" s="341">
        <v>470000000</v>
      </c>
      <c r="H19" s="342" t="s">
        <v>25</v>
      </c>
      <c r="I19" s="180" t="s">
        <v>3084</v>
      </c>
      <c r="J19" s="343" t="s">
        <v>26</v>
      </c>
      <c r="K19" s="344" t="s">
        <v>27</v>
      </c>
      <c r="L19" s="180" t="s">
        <v>4442</v>
      </c>
      <c r="M19" s="345" t="s">
        <v>28</v>
      </c>
      <c r="N19" s="343">
        <v>796</v>
      </c>
      <c r="O19" s="346" t="s">
        <v>29</v>
      </c>
      <c r="P19" s="346">
        <v>6</v>
      </c>
      <c r="Q19" s="347">
        <v>650</v>
      </c>
      <c r="R19" s="348">
        <f t="shared" si="2"/>
        <v>3900</v>
      </c>
      <c r="S19" s="181">
        <f t="shared" si="3"/>
        <v>4368</v>
      </c>
      <c r="T19" s="294"/>
      <c r="U19" s="297" t="s">
        <v>262</v>
      </c>
      <c r="V19" s="175" t="s">
        <v>4343</v>
      </c>
      <c r="W19" s="281"/>
      <c r="X19" s="128"/>
      <c r="Y19" s="18"/>
      <c r="Z19" s="282"/>
      <c r="AA19" s="145"/>
      <c r="AB19" s="145"/>
      <c r="AC19" s="145"/>
      <c r="AD19" s="145"/>
      <c r="AE19" s="19"/>
      <c r="AF19" s="314"/>
      <c r="AG19" s="18"/>
      <c r="AH19" s="18"/>
      <c r="AI19" s="18"/>
      <c r="AJ19" s="18"/>
      <c r="AK19" s="18"/>
      <c r="AL19" s="18"/>
      <c r="AM19" s="18"/>
      <c r="AN19" s="18"/>
      <c r="AO19" s="18"/>
    </row>
    <row r="20" spans="1:41" s="17" customFormat="1" ht="82.5" customHeight="1">
      <c r="A20" s="179" t="s">
        <v>4314</v>
      </c>
      <c r="B20" s="337" t="s">
        <v>1776</v>
      </c>
      <c r="C20" s="338" t="s">
        <v>1779</v>
      </c>
      <c r="D20" s="339" t="s">
        <v>1751</v>
      </c>
      <c r="E20" s="340" t="s">
        <v>24</v>
      </c>
      <c r="F20" s="179">
        <v>0</v>
      </c>
      <c r="G20" s="341">
        <v>470000000</v>
      </c>
      <c r="H20" s="342" t="s">
        <v>25</v>
      </c>
      <c r="I20" s="180" t="s">
        <v>3084</v>
      </c>
      <c r="J20" s="343" t="s">
        <v>26</v>
      </c>
      <c r="K20" s="344" t="s">
        <v>27</v>
      </c>
      <c r="L20" s="180" t="s">
        <v>4442</v>
      </c>
      <c r="M20" s="345" t="s">
        <v>28</v>
      </c>
      <c r="N20" s="343">
        <v>796</v>
      </c>
      <c r="O20" s="346" t="s">
        <v>29</v>
      </c>
      <c r="P20" s="346">
        <v>6</v>
      </c>
      <c r="Q20" s="347">
        <v>650</v>
      </c>
      <c r="R20" s="348">
        <f t="shared" si="2"/>
        <v>3900</v>
      </c>
      <c r="S20" s="181">
        <f t="shared" si="3"/>
        <v>4368</v>
      </c>
      <c r="T20" s="294"/>
      <c r="U20" s="297" t="s">
        <v>262</v>
      </c>
      <c r="V20" s="175" t="s">
        <v>4343</v>
      </c>
      <c r="W20" s="281"/>
      <c r="X20" s="128"/>
      <c r="Y20" s="18"/>
      <c r="Z20" s="282"/>
      <c r="AA20" s="145"/>
      <c r="AB20" s="145"/>
      <c r="AC20" s="145"/>
      <c r="AD20" s="145"/>
      <c r="AE20" s="19"/>
      <c r="AF20" s="314"/>
      <c r="AG20" s="18"/>
      <c r="AH20" s="18"/>
      <c r="AI20" s="18"/>
      <c r="AJ20" s="18"/>
      <c r="AK20" s="18"/>
      <c r="AL20" s="18"/>
      <c r="AM20" s="18"/>
      <c r="AN20" s="18"/>
      <c r="AO20" s="18"/>
    </row>
    <row r="21" spans="1:41" s="17" customFormat="1" ht="82.5" customHeight="1">
      <c r="A21" s="179" t="s">
        <v>4315</v>
      </c>
      <c r="B21" s="337" t="s">
        <v>1776</v>
      </c>
      <c r="C21" s="338" t="s">
        <v>1777</v>
      </c>
      <c r="D21" s="339" t="s">
        <v>1752</v>
      </c>
      <c r="E21" s="340" t="s">
        <v>24</v>
      </c>
      <c r="F21" s="179">
        <v>0</v>
      </c>
      <c r="G21" s="341">
        <v>470000000</v>
      </c>
      <c r="H21" s="342" t="s">
        <v>25</v>
      </c>
      <c r="I21" s="180" t="s">
        <v>3084</v>
      </c>
      <c r="J21" s="343" t="s">
        <v>26</v>
      </c>
      <c r="K21" s="344" t="s">
        <v>27</v>
      </c>
      <c r="L21" s="180" t="s">
        <v>4442</v>
      </c>
      <c r="M21" s="345" t="s">
        <v>28</v>
      </c>
      <c r="N21" s="343">
        <v>796</v>
      </c>
      <c r="O21" s="346" t="s">
        <v>29</v>
      </c>
      <c r="P21" s="346">
        <v>4</v>
      </c>
      <c r="Q21" s="347">
        <v>350</v>
      </c>
      <c r="R21" s="348">
        <f t="shared" si="2"/>
        <v>1400</v>
      </c>
      <c r="S21" s="181">
        <f t="shared" si="3"/>
        <v>1568.0000000000002</v>
      </c>
      <c r="T21" s="294"/>
      <c r="U21" s="297" t="s">
        <v>262</v>
      </c>
      <c r="V21" s="175" t="s">
        <v>4343</v>
      </c>
      <c r="W21" s="281"/>
      <c r="X21" s="128"/>
      <c r="Y21" s="18"/>
      <c r="Z21" s="282"/>
      <c r="AA21" s="145"/>
      <c r="AB21" s="145"/>
      <c r="AC21" s="145"/>
      <c r="AD21" s="145"/>
      <c r="AE21" s="19"/>
      <c r="AF21" s="314"/>
      <c r="AG21" s="18"/>
      <c r="AH21" s="18"/>
      <c r="AI21" s="18"/>
      <c r="AJ21" s="18"/>
      <c r="AK21" s="18"/>
      <c r="AL21" s="18"/>
      <c r="AM21" s="18"/>
      <c r="AN21" s="18"/>
      <c r="AO21" s="18"/>
    </row>
    <row r="22" spans="1:41" s="17" customFormat="1" ht="82.5" customHeight="1">
      <c r="A22" s="179" t="s">
        <v>4316</v>
      </c>
      <c r="B22" s="337" t="s">
        <v>1776</v>
      </c>
      <c r="C22" s="338" t="s">
        <v>1777</v>
      </c>
      <c r="D22" s="339" t="s">
        <v>1753</v>
      </c>
      <c r="E22" s="340" t="s">
        <v>24</v>
      </c>
      <c r="F22" s="179">
        <v>0</v>
      </c>
      <c r="G22" s="341">
        <v>470000000</v>
      </c>
      <c r="H22" s="342" t="s">
        <v>25</v>
      </c>
      <c r="I22" s="180" t="s">
        <v>3084</v>
      </c>
      <c r="J22" s="343" t="s">
        <v>26</v>
      </c>
      <c r="K22" s="344" t="s">
        <v>27</v>
      </c>
      <c r="L22" s="180" t="s">
        <v>4442</v>
      </c>
      <c r="M22" s="345" t="s">
        <v>28</v>
      </c>
      <c r="N22" s="343">
        <v>796</v>
      </c>
      <c r="O22" s="346" t="s">
        <v>29</v>
      </c>
      <c r="P22" s="346">
        <v>35</v>
      </c>
      <c r="Q22" s="347">
        <v>350</v>
      </c>
      <c r="R22" s="348">
        <f t="shared" si="2"/>
        <v>12250</v>
      </c>
      <c r="S22" s="181">
        <f t="shared" si="3"/>
        <v>13720.000000000002</v>
      </c>
      <c r="T22" s="294"/>
      <c r="U22" s="297" t="s">
        <v>262</v>
      </c>
      <c r="V22" s="175" t="s">
        <v>4285</v>
      </c>
      <c r="W22" s="281"/>
      <c r="X22" s="128"/>
      <c r="Y22" s="18"/>
      <c r="Z22" s="282"/>
      <c r="AA22" s="145"/>
      <c r="AB22" s="145"/>
      <c r="AC22" s="145"/>
      <c r="AD22" s="145"/>
      <c r="AE22" s="19"/>
      <c r="AF22" s="314"/>
      <c r="AG22" s="18"/>
      <c r="AH22" s="18"/>
      <c r="AI22" s="18"/>
      <c r="AJ22" s="18"/>
      <c r="AK22" s="18"/>
      <c r="AL22" s="18"/>
      <c r="AM22" s="18"/>
      <c r="AN22" s="18"/>
      <c r="AO22" s="18"/>
    </row>
    <row r="23" spans="1:41" s="17" customFormat="1" ht="82.5" customHeight="1">
      <c r="A23" s="179" t="s">
        <v>4317</v>
      </c>
      <c r="B23" s="350" t="s">
        <v>1776</v>
      </c>
      <c r="C23" s="350" t="s">
        <v>1777</v>
      </c>
      <c r="D23" s="339" t="s">
        <v>1754</v>
      </c>
      <c r="E23" s="340" t="s">
        <v>24</v>
      </c>
      <c r="F23" s="179">
        <v>0</v>
      </c>
      <c r="G23" s="341">
        <v>470000000</v>
      </c>
      <c r="H23" s="342" t="s">
        <v>25</v>
      </c>
      <c r="I23" s="180" t="s">
        <v>3084</v>
      </c>
      <c r="J23" s="343" t="s">
        <v>26</v>
      </c>
      <c r="K23" s="344" t="s">
        <v>27</v>
      </c>
      <c r="L23" s="180" t="s">
        <v>4442</v>
      </c>
      <c r="M23" s="345" t="s">
        <v>28</v>
      </c>
      <c r="N23" s="343">
        <v>796</v>
      </c>
      <c r="O23" s="346" t="s">
        <v>29</v>
      </c>
      <c r="P23" s="346">
        <v>2</v>
      </c>
      <c r="Q23" s="347">
        <v>350</v>
      </c>
      <c r="R23" s="348">
        <f t="shared" si="2"/>
        <v>700</v>
      </c>
      <c r="S23" s="181">
        <f t="shared" si="3"/>
        <v>784.00000000000011</v>
      </c>
      <c r="T23" s="294"/>
      <c r="U23" s="297" t="s">
        <v>262</v>
      </c>
      <c r="V23" s="175" t="s">
        <v>4343</v>
      </c>
      <c r="W23" s="281"/>
      <c r="X23" s="128"/>
      <c r="Y23" s="18"/>
      <c r="Z23" s="282"/>
      <c r="AA23" s="145"/>
      <c r="AB23" s="145"/>
      <c r="AC23" s="145"/>
      <c r="AD23" s="145"/>
      <c r="AE23" s="19"/>
      <c r="AF23" s="314"/>
      <c r="AG23" s="18"/>
      <c r="AH23" s="18"/>
      <c r="AI23" s="18"/>
      <c r="AJ23" s="18"/>
      <c r="AK23" s="18"/>
      <c r="AL23" s="18"/>
      <c r="AM23" s="18"/>
      <c r="AN23" s="18"/>
      <c r="AO23" s="18"/>
    </row>
    <row r="24" spans="1:41" s="17" customFormat="1" ht="82.5" customHeight="1">
      <c r="A24" s="179" t="s">
        <v>4318</v>
      </c>
      <c r="B24" s="337" t="s">
        <v>1776</v>
      </c>
      <c r="C24" s="338" t="s">
        <v>1781</v>
      </c>
      <c r="D24" s="339" t="s">
        <v>1756</v>
      </c>
      <c r="E24" s="340" t="s">
        <v>24</v>
      </c>
      <c r="F24" s="179">
        <v>0</v>
      </c>
      <c r="G24" s="341">
        <v>470000000</v>
      </c>
      <c r="H24" s="342" t="s">
        <v>25</v>
      </c>
      <c r="I24" s="180" t="s">
        <v>3084</v>
      </c>
      <c r="J24" s="343" t="s">
        <v>26</v>
      </c>
      <c r="K24" s="344" t="s">
        <v>27</v>
      </c>
      <c r="L24" s="180" t="s">
        <v>4442</v>
      </c>
      <c r="M24" s="345" t="s">
        <v>28</v>
      </c>
      <c r="N24" s="343">
        <v>796</v>
      </c>
      <c r="O24" s="346" t="s">
        <v>29</v>
      </c>
      <c r="P24" s="346">
        <v>2</v>
      </c>
      <c r="Q24" s="347">
        <v>5113.3900000000003</v>
      </c>
      <c r="R24" s="348">
        <f t="shared" si="2"/>
        <v>10226.780000000001</v>
      </c>
      <c r="S24" s="181">
        <f t="shared" si="3"/>
        <v>11453.993600000002</v>
      </c>
      <c r="T24" s="294"/>
      <c r="U24" s="297" t="s">
        <v>262</v>
      </c>
      <c r="V24" s="175" t="s">
        <v>4343</v>
      </c>
      <c r="W24" s="281"/>
      <c r="X24" s="128"/>
      <c r="Y24" s="18"/>
      <c r="Z24" s="282"/>
      <c r="AA24" s="145"/>
      <c r="AB24" s="145"/>
      <c r="AC24" s="145"/>
      <c r="AD24" s="145"/>
      <c r="AE24" s="19"/>
      <c r="AF24" s="314"/>
      <c r="AG24" s="18"/>
      <c r="AH24" s="18"/>
      <c r="AI24" s="18"/>
      <c r="AJ24" s="18"/>
      <c r="AK24" s="18"/>
      <c r="AL24" s="18"/>
      <c r="AM24" s="18"/>
      <c r="AN24" s="18"/>
      <c r="AO24" s="18"/>
    </row>
    <row r="25" spans="1:41" s="17" customFormat="1" ht="82.5" customHeight="1">
      <c r="A25" s="179" t="s">
        <v>4319</v>
      </c>
      <c r="B25" s="337" t="s">
        <v>1776</v>
      </c>
      <c r="C25" s="338" t="s">
        <v>1781</v>
      </c>
      <c r="D25" s="339" t="s">
        <v>1757</v>
      </c>
      <c r="E25" s="340" t="s">
        <v>24</v>
      </c>
      <c r="F25" s="179">
        <v>0</v>
      </c>
      <c r="G25" s="341">
        <v>470000000</v>
      </c>
      <c r="H25" s="342" t="s">
        <v>25</v>
      </c>
      <c r="I25" s="180" t="s">
        <v>3084</v>
      </c>
      <c r="J25" s="343" t="s">
        <v>26</v>
      </c>
      <c r="K25" s="344" t="s">
        <v>27</v>
      </c>
      <c r="L25" s="180" t="s">
        <v>4442</v>
      </c>
      <c r="M25" s="345" t="s">
        <v>28</v>
      </c>
      <c r="N25" s="343">
        <v>796</v>
      </c>
      <c r="O25" s="346" t="s">
        <v>29</v>
      </c>
      <c r="P25" s="346">
        <v>6</v>
      </c>
      <c r="Q25" s="347">
        <v>1000</v>
      </c>
      <c r="R25" s="348">
        <f t="shared" si="2"/>
        <v>6000</v>
      </c>
      <c r="S25" s="181">
        <f t="shared" si="3"/>
        <v>6720.0000000000009</v>
      </c>
      <c r="T25" s="294"/>
      <c r="U25" s="297" t="s">
        <v>262</v>
      </c>
      <c r="V25" s="175" t="s">
        <v>4343</v>
      </c>
      <c r="W25" s="281"/>
      <c r="X25" s="128"/>
      <c r="Y25" s="18"/>
      <c r="Z25" s="282"/>
      <c r="AA25" s="145"/>
      <c r="AB25" s="145"/>
      <c r="AC25" s="145"/>
      <c r="AD25" s="145"/>
      <c r="AE25" s="19"/>
      <c r="AF25" s="314"/>
      <c r="AG25" s="18"/>
      <c r="AH25" s="18"/>
      <c r="AI25" s="18"/>
      <c r="AJ25" s="18"/>
      <c r="AK25" s="18"/>
      <c r="AL25" s="18"/>
      <c r="AM25" s="18"/>
      <c r="AN25" s="18"/>
      <c r="AO25" s="18"/>
    </row>
    <row r="26" spans="1:41" s="12" customFormat="1" ht="82.5" customHeight="1">
      <c r="A26" s="179" t="s">
        <v>4320</v>
      </c>
      <c r="B26" s="337" t="s">
        <v>1776</v>
      </c>
      <c r="C26" s="338" t="s">
        <v>1781</v>
      </c>
      <c r="D26" s="339" t="s">
        <v>1759</v>
      </c>
      <c r="E26" s="340" t="s">
        <v>24</v>
      </c>
      <c r="F26" s="179">
        <v>0</v>
      </c>
      <c r="G26" s="341">
        <v>470000000</v>
      </c>
      <c r="H26" s="342" t="s">
        <v>25</v>
      </c>
      <c r="I26" s="180" t="s">
        <v>3084</v>
      </c>
      <c r="J26" s="343" t="s">
        <v>26</v>
      </c>
      <c r="K26" s="344" t="s">
        <v>27</v>
      </c>
      <c r="L26" s="180" t="s">
        <v>4442</v>
      </c>
      <c r="M26" s="345" t="s">
        <v>28</v>
      </c>
      <c r="N26" s="343">
        <v>796</v>
      </c>
      <c r="O26" s="346" t="s">
        <v>29</v>
      </c>
      <c r="P26" s="346">
        <v>4</v>
      </c>
      <c r="Q26" s="347">
        <v>5113.3900000000003</v>
      </c>
      <c r="R26" s="348">
        <f t="shared" si="2"/>
        <v>20453.560000000001</v>
      </c>
      <c r="S26" s="181">
        <f t="shared" si="3"/>
        <v>22907.987200000003</v>
      </c>
      <c r="T26" s="181"/>
      <c r="U26" s="183" t="s">
        <v>262</v>
      </c>
      <c r="V26" s="182" t="s">
        <v>4285</v>
      </c>
      <c r="W26" s="132"/>
      <c r="X26" s="74"/>
      <c r="Y26" s="23"/>
      <c r="Z26" s="139"/>
      <c r="AA26" s="140"/>
      <c r="AB26" s="140"/>
      <c r="AC26" s="140"/>
      <c r="AD26" s="140"/>
      <c r="AE26" s="24"/>
      <c r="AF26" s="315"/>
      <c r="AG26" s="23"/>
      <c r="AH26" s="23"/>
      <c r="AI26" s="23"/>
      <c r="AJ26" s="23"/>
      <c r="AK26" s="23"/>
      <c r="AL26" s="23"/>
      <c r="AM26" s="23"/>
      <c r="AN26" s="23"/>
      <c r="AO26" s="23"/>
    </row>
    <row r="27" spans="1:41" s="17" customFormat="1" ht="82.5" customHeight="1">
      <c r="A27" s="179" t="s">
        <v>4327</v>
      </c>
      <c r="B27" s="337" t="s">
        <v>1554</v>
      </c>
      <c r="C27" s="338" t="s">
        <v>1836</v>
      </c>
      <c r="D27" s="339" t="s">
        <v>2244</v>
      </c>
      <c r="E27" s="340" t="s">
        <v>24</v>
      </c>
      <c r="F27" s="179">
        <v>0</v>
      </c>
      <c r="G27" s="341">
        <v>470000000</v>
      </c>
      <c r="H27" s="342" t="s">
        <v>25</v>
      </c>
      <c r="I27" s="180" t="s">
        <v>3084</v>
      </c>
      <c r="J27" s="343" t="s">
        <v>26</v>
      </c>
      <c r="K27" s="344" t="s">
        <v>27</v>
      </c>
      <c r="L27" s="180" t="s">
        <v>1594</v>
      </c>
      <c r="M27" s="345" t="s">
        <v>28</v>
      </c>
      <c r="N27" s="343">
        <v>778</v>
      </c>
      <c r="O27" s="346" t="s">
        <v>798</v>
      </c>
      <c r="P27" s="346">
        <v>5</v>
      </c>
      <c r="Q27" s="347">
        <v>875</v>
      </c>
      <c r="R27" s="348">
        <f t="shared" si="2"/>
        <v>4375</v>
      </c>
      <c r="S27" s="181">
        <f t="shared" si="3"/>
        <v>4900.0000000000009</v>
      </c>
      <c r="T27" s="294"/>
      <c r="U27" s="297" t="s">
        <v>262</v>
      </c>
      <c r="V27" s="175" t="s">
        <v>4267</v>
      </c>
      <c r="W27" s="281"/>
      <c r="X27" s="128"/>
      <c r="Y27" s="18"/>
      <c r="Z27" s="282"/>
      <c r="AA27" s="145"/>
      <c r="AB27" s="145"/>
      <c r="AC27" s="145"/>
      <c r="AD27" s="145"/>
      <c r="AE27" s="19"/>
      <c r="AF27" s="314"/>
      <c r="AG27" s="18"/>
      <c r="AH27" s="18"/>
      <c r="AI27" s="18"/>
      <c r="AJ27" s="18"/>
      <c r="AK27" s="18"/>
      <c r="AL27" s="18"/>
      <c r="AM27" s="18"/>
      <c r="AN27" s="18"/>
      <c r="AO27" s="18"/>
    </row>
    <row r="28" spans="1:41" s="17" customFormat="1" ht="82.5" customHeight="1">
      <c r="A28" s="179" t="s">
        <v>4332</v>
      </c>
      <c r="B28" s="337" t="s">
        <v>1961</v>
      </c>
      <c r="C28" s="338" t="s">
        <v>2356</v>
      </c>
      <c r="D28" s="339" t="s">
        <v>1825</v>
      </c>
      <c r="E28" s="340" t="s">
        <v>24</v>
      </c>
      <c r="F28" s="179">
        <v>0</v>
      </c>
      <c r="G28" s="341">
        <v>470000000</v>
      </c>
      <c r="H28" s="342" t="s">
        <v>25</v>
      </c>
      <c r="I28" s="180" t="s">
        <v>3084</v>
      </c>
      <c r="J28" s="343" t="s">
        <v>26</v>
      </c>
      <c r="K28" s="344" t="s">
        <v>27</v>
      </c>
      <c r="L28" s="180" t="s">
        <v>1594</v>
      </c>
      <c r="M28" s="345" t="s">
        <v>28</v>
      </c>
      <c r="N28" s="343">
        <v>796</v>
      </c>
      <c r="O28" s="346" t="s">
        <v>29</v>
      </c>
      <c r="P28" s="346">
        <v>10</v>
      </c>
      <c r="Q28" s="347">
        <v>1200</v>
      </c>
      <c r="R28" s="348">
        <f t="shared" si="2"/>
        <v>12000</v>
      </c>
      <c r="S28" s="181">
        <f t="shared" si="3"/>
        <v>13440.000000000002</v>
      </c>
      <c r="T28" s="294"/>
      <c r="U28" s="297" t="s">
        <v>262</v>
      </c>
      <c r="V28" s="175" t="s">
        <v>4267</v>
      </c>
      <c r="W28" s="281"/>
      <c r="X28" s="128"/>
      <c r="Y28" s="18"/>
      <c r="Z28" s="282"/>
      <c r="AA28" s="145"/>
      <c r="AB28" s="145"/>
      <c r="AC28" s="145"/>
      <c r="AD28" s="145"/>
      <c r="AE28" s="19"/>
      <c r="AF28" s="314"/>
      <c r="AG28" s="18"/>
      <c r="AH28" s="18"/>
      <c r="AI28" s="18"/>
      <c r="AJ28" s="18"/>
      <c r="AK28" s="18"/>
      <c r="AL28" s="18"/>
      <c r="AM28" s="18"/>
      <c r="AN28" s="18"/>
      <c r="AO28" s="18"/>
    </row>
    <row r="29" spans="1:41" s="12" customFormat="1" ht="82.5" customHeight="1">
      <c r="A29" s="179" t="s">
        <v>4333</v>
      </c>
      <c r="B29" s="337" t="s">
        <v>1961</v>
      </c>
      <c r="C29" s="338" t="s">
        <v>2356</v>
      </c>
      <c r="D29" s="339" t="s">
        <v>1826</v>
      </c>
      <c r="E29" s="340" t="s">
        <v>24</v>
      </c>
      <c r="F29" s="179">
        <v>0</v>
      </c>
      <c r="G29" s="341">
        <v>470000000</v>
      </c>
      <c r="H29" s="342" t="s">
        <v>25</v>
      </c>
      <c r="I29" s="180" t="s">
        <v>3084</v>
      </c>
      <c r="J29" s="343" t="s">
        <v>26</v>
      </c>
      <c r="K29" s="344" t="s">
        <v>27</v>
      </c>
      <c r="L29" s="180" t="s">
        <v>1594</v>
      </c>
      <c r="M29" s="345" t="s">
        <v>28</v>
      </c>
      <c r="N29" s="343">
        <v>796</v>
      </c>
      <c r="O29" s="346" t="s">
        <v>29</v>
      </c>
      <c r="P29" s="346">
        <v>15</v>
      </c>
      <c r="Q29" s="347">
        <v>950</v>
      </c>
      <c r="R29" s="348">
        <f t="shared" si="2"/>
        <v>14250</v>
      </c>
      <c r="S29" s="181">
        <f t="shared" si="3"/>
        <v>15960.000000000002</v>
      </c>
      <c r="T29" s="181"/>
      <c r="U29" s="183" t="s">
        <v>262</v>
      </c>
      <c r="V29" s="182" t="s">
        <v>4271</v>
      </c>
      <c r="W29" s="132"/>
      <c r="X29" s="74"/>
      <c r="Y29" s="23"/>
      <c r="Z29" s="139"/>
      <c r="AA29" s="140"/>
      <c r="AB29" s="140"/>
      <c r="AC29" s="140"/>
      <c r="AD29" s="140"/>
      <c r="AE29" s="24"/>
      <c r="AF29" s="315"/>
      <c r="AG29" s="23"/>
      <c r="AH29" s="23"/>
      <c r="AI29" s="23"/>
      <c r="AJ29" s="23"/>
      <c r="AK29" s="23"/>
      <c r="AL29" s="23"/>
      <c r="AM29" s="23"/>
      <c r="AN29" s="23"/>
      <c r="AO29" s="23"/>
    </row>
    <row r="30" spans="1:41" s="12" customFormat="1" ht="82.5" customHeight="1">
      <c r="A30" s="179" t="s">
        <v>5100</v>
      </c>
      <c r="B30" s="351" t="s">
        <v>2016</v>
      </c>
      <c r="C30" s="338" t="s">
        <v>2017</v>
      </c>
      <c r="D30" s="339" t="s">
        <v>1867</v>
      </c>
      <c r="E30" s="340" t="s">
        <v>35</v>
      </c>
      <c r="F30" s="179">
        <v>0</v>
      </c>
      <c r="G30" s="341">
        <v>470000000</v>
      </c>
      <c r="H30" s="342" t="s">
        <v>25</v>
      </c>
      <c r="I30" s="180" t="s">
        <v>3084</v>
      </c>
      <c r="J30" s="343" t="s">
        <v>26</v>
      </c>
      <c r="K30" s="344" t="s">
        <v>27</v>
      </c>
      <c r="L30" s="180" t="s">
        <v>2044</v>
      </c>
      <c r="M30" s="345" t="s">
        <v>28</v>
      </c>
      <c r="N30" s="343">
        <v>796</v>
      </c>
      <c r="O30" s="346" t="s">
        <v>29</v>
      </c>
      <c r="P30" s="346">
        <v>5</v>
      </c>
      <c r="Q30" s="347">
        <v>28900</v>
      </c>
      <c r="R30" s="348">
        <f t="shared" si="2"/>
        <v>144500</v>
      </c>
      <c r="S30" s="181">
        <f t="shared" si="3"/>
        <v>161840.00000000003</v>
      </c>
      <c r="T30" s="90"/>
      <c r="U30" s="246" t="s">
        <v>262</v>
      </c>
      <c r="V30" s="62" t="s">
        <v>5101</v>
      </c>
      <c r="W30" s="132"/>
      <c r="X30" s="74"/>
      <c r="Y30" s="23"/>
      <c r="Z30" s="139"/>
      <c r="AA30" s="140"/>
      <c r="AB30" s="140"/>
      <c r="AC30" s="140"/>
      <c r="AD30" s="140"/>
      <c r="AE30" s="24"/>
      <c r="AF30" s="315"/>
      <c r="AG30" s="23"/>
      <c r="AH30" s="23"/>
      <c r="AI30" s="23"/>
      <c r="AJ30" s="23"/>
      <c r="AK30" s="23"/>
      <c r="AL30" s="23"/>
      <c r="AM30" s="23"/>
      <c r="AN30" s="23"/>
      <c r="AO30" s="23"/>
    </row>
    <row r="31" spans="1:41" s="12" customFormat="1" ht="82.5" customHeight="1">
      <c r="A31" s="179" t="s">
        <v>4337</v>
      </c>
      <c r="B31" s="351" t="s">
        <v>2016</v>
      </c>
      <c r="C31" s="338" t="s">
        <v>2017</v>
      </c>
      <c r="D31" s="339" t="s">
        <v>1869</v>
      </c>
      <c r="E31" s="340" t="s">
        <v>35</v>
      </c>
      <c r="F31" s="179">
        <v>0</v>
      </c>
      <c r="G31" s="341">
        <v>470000000</v>
      </c>
      <c r="H31" s="342" t="s">
        <v>25</v>
      </c>
      <c r="I31" s="180" t="s">
        <v>3084</v>
      </c>
      <c r="J31" s="343" t="s">
        <v>26</v>
      </c>
      <c r="K31" s="344" t="s">
        <v>27</v>
      </c>
      <c r="L31" s="180" t="s">
        <v>2044</v>
      </c>
      <c r="M31" s="345" t="s">
        <v>28</v>
      </c>
      <c r="N31" s="343">
        <v>796</v>
      </c>
      <c r="O31" s="346" t="s">
        <v>29</v>
      </c>
      <c r="P31" s="346">
        <v>11</v>
      </c>
      <c r="Q31" s="347">
        <v>13860</v>
      </c>
      <c r="R31" s="348">
        <f t="shared" si="2"/>
        <v>152460</v>
      </c>
      <c r="S31" s="181">
        <f t="shared" si="3"/>
        <v>170755.20000000001</v>
      </c>
      <c r="T31" s="181"/>
      <c r="U31" s="247" t="s">
        <v>262</v>
      </c>
      <c r="V31" s="182" t="s">
        <v>5055</v>
      </c>
      <c r="W31" s="132"/>
      <c r="X31" s="74"/>
      <c r="Y31" s="23"/>
      <c r="Z31" s="139"/>
      <c r="AA31" s="140"/>
      <c r="AB31" s="140"/>
      <c r="AC31" s="140"/>
      <c r="AD31" s="140"/>
      <c r="AE31" s="24"/>
      <c r="AF31" s="315"/>
      <c r="AG31" s="23"/>
      <c r="AH31" s="23"/>
      <c r="AI31" s="23"/>
      <c r="AJ31" s="23"/>
      <c r="AK31" s="23"/>
      <c r="AL31" s="23"/>
      <c r="AM31" s="23"/>
      <c r="AN31" s="23"/>
      <c r="AO31" s="23"/>
    </row>
    <row r="32" spans="1:41" s="12" customFormat="1" ht="82.5" customHeight="1">
      <c r="A32" s="179" t="s">
        <v>5120</v>
      </c>
      <c r="B32" s="337" t="s">
        <v>1971</v>
      </c>
      <c r="C32" s="338" t="s">
        <v>1972</v>
      </c>
      <c r="D32" s="339" t="s">
        <v>1900</v>
      </c>
      <c r="E32" s="340" t="s">
        <v>35</v>
      </c>
      <c r="F32" s="179">
        <v>0</v>
      </c>
      <c r="G32" s="341">
        <v>470000000</v>
      </c>
      <c r="H32" s="342" t="s">
        <v>25</v>
      </c>
      <c r="I32" s="180" t="s">
        <v>3084</v>
      </c>
      <c r="J32" s="343" t="s">
        <v>26</v>
      </c>
      <c r="K32" s="344" t="s">
        <v>27</v>
      </c>
      <c r="L32" s="180" t="s">
        <v>2044</v>
      </c>
      <c r="M32" s="345" t="s">
        <v>28</v>
      </c>
      <c r="N32" s="343">
        <v>796</v>
      </c>
      <c r="O32" s="346" t="s">
        <v>29</v>
      </c>
      <c r="P32" s="346" t="s">
        <v>5121</v>
      </c>
      <c r="Q32" s="347">
        <v>1062</v>
      </c>
      <c r="R32" s="348">
        <f t="shared" si="2"/>
        <v>44604</v>
      </c>
      <c r="S32" s="181">
        <f t="shared" si="3"/>
        <v>49956.480000000003</v>
      </c>
      <c r="T32" s="90"/>
      <c r="U32" s="323" t="s">
        <v>262</v>
      </c>
      <c r="V32" s="62" t="s">
        <v>5055</v>
      </c>
      <c r="W32" s="132"/>
      <c r="X32" s="74"/>
      <c r="Y32" s="23"/>
      <c r="Z32" s="139"/>
      <c r="AA32" s="140"/>
      <c r="AB32" s="140"/>
      <c r="AC32" s="140"/>
      <c r="AD32" s="140"/>
      <c r="AE32" s="24"/>
      <c r="AF32" s="315"/>
      <c r="AG32" s="23"/>
      <c r="AH32" s="23"/>
      <c r="AI32" s="23"/>
      <c r="AJ32" s="23"/>
      <c r="AK32" s="23"/>
      <c r="AL32" s="23"/>
      <c r="AM32" s="23"/>
      <c r="AN32" s="23"/>
      <c r="AO32" s="23"/>
    </row>
    <row r="33" spans="1:79" s="12" customFormat="1" ht="82.5" customHeight="1">
      <c r="A33" s="179" t="s">
        <v>5122</v>
      </c>
      <c r="B33" s="189" t="s">
        <v>1948</v>
      </c>
      <c r="C33" s="189" t="s">
        <v>1949</v>
      </c>
      <c r="D33" s="339" t="s">
        <v>1902</v>
      </c>
      <c r="E33" s="340" t="s">
        <v>35</v>
      </c>
      <c r="F33" s="179">
        <v>0</v>
      </c>
      <c r="G33" s="341">
        <v>470000000</v>
      </c>
      <c r="H33" s="342" t="s">
        <v>25</v>
      </c>
      <c r="I33" s="180" t="s">
        <v>3084</v>
      </c>
      <c r="J33" s="343" t="s">
        <v>26</v>
      </c>
      <c r="K33" s="344" t="s">
        <v>27</v>
      </c>
      <c r="L33" s="180" t="s">
        <v>2044</v>
      </c>
      <c r="M33" s="345" t="s">
        <v>28</v>
      </c>
      <c r="N33" s="343">
        <v>796</v>
      </c>
      <c r="O33" s="346" t="s">
        <v>29</v>
      </c>
      <c r="P33" s="346" t="s">
        <v>4063</v>
      </c>
      <c r="Q33" s="347">
        <v>29856</v>
      </c>
      <c r="R33" s="348">
        <f t="shared" si="2"/>
        <v>59712</v>
      </c>
      <c r="S33" s="181">
        <f t="shared" si="3"/>
        <v>66877.440000000002</v>
      </c>
      <c r="T33" s="90"/>
      <c r="U33" s="323" t="s">
        <v>262</v>
      </c>
      <c r="V33" s="62" t="s">
        <v>5055</v>
      </c>
      <c r="W33" s="132"/>
      <c r="X33" s="74"/>
      <c r="Y33" s="23"/>
      <c r="Z33" s="139"/>
      <c r="AA33" s="140"/>
      <c r="AB33" s="140"/>
      <c r="AC33" s="140"/>
      <c r="AD33" s="140"/>
      <c r="AE33" s="24"/>
      <c r="AF33" s="315"/>
      <c r="AG33" s="23"/>
      <c r="AH33" s="23"/>
      <c r="AI33" s="23"/>
      <c r="AJ33" s="23"/>
      <c r="AK33" s="23"/>
      <c r="AL33" s="23"/>
      <c r="AM33" s="23"/>
      <c r="AN33" s="23"/>
      <c r="AO33" s="23"/>
    </row>
    <row r="34" spans="1:79" s="12" customFormat="1" ht="82.5" customHeight="1">
      <c r="A34" s="179" t="s">
        <v>3655</v>
      </c>
      <c r="B34" s="337" t="s">
        <v>1932</v>
      </c>
      <c r="C34" s="338" t="s">
        <v>1933</v>
      </c>
      <c r="D34" s="339" t="s">
        <v>1903</v>
      </c>
      <c r="E34" s="340" t="s">
        <v>35</v>
      </c>
      <c r="F34" s="179">
        <v>0</v>
      </c>
      <c r="G34" s="341">
        <v>470000000</v>
      </c>
      <c r="H34" s="342" t="s">
        <v>25</v>
      </c>
      <c r="I34" s="180" t="s">
        <v>3084</v>
      </c>
      <c r="J34" s="343" t="s">
        <v>26</v>
      </c>
      <c r="K34" s="344" t="s">
        <v>27</v>
      </c>
      <c r="L34" s="180" t="s">
        <v>2044</v>
      </c>
      <c r="M34" s="345" t="s">
        <v>28</v>
      </c>
      <c r="N34" s="343">
        <v>796</v>
      </c>
      <c r="O34" s="346" t="s">
        <v>29</v>
      </c>
      <c r="P34" s="346">
        <v>2</v>
      </c>
      <c r="Q34" s="347">
        <v>54480</v>
      </c>
      <c r="R34" s="348">
        <f t="shared" si="2"/>
        <v>108960</v>
      </c>
      <c r="S34" s="181">
        <f t="shared" si="3"/>
        <v>122035.20000000001</v>
      </c>
      <c r="T34" s="90"/>
      <c r="U34" s="323" t="s">
        <v>262</v>
      </c>
      <c r="V34" s="62" t="s">
        <v>5101</v>
      </c>
      <c r="W34" s="132"/>
      <c r="X34" s="74"/>
      <c r="Y34" s="23"/>
      <c r="Z34" s="139"/>
      <c r="AA34" s="140"/>
      <c r="AB34" s="140"/>
      <c r="AC34" s="140"/>
      <c r="AD34" s="140"/>
      <c r="AE34" s="24"/>
      <c r="AF34" s="315"/>
      <c r="AG34" s="23"/>
      <c r="AH34" s="23"/>
      <c r="AI34" s="23"/>
      <c r="AJ34" s="23"/>
      <c r="AK34" s="23"/>
      <c r="AL34" s="23"/>
      <c r="AM34" s="23"/>
      <c r="AN34" s="23"/>
      <c r="AO34" s="23"/>
    </row>
    <row r="35" spans="1:79" s="12" customFormat="1" ht="82.5" customHeight="1">
      <c r="A35" s="179" t="s">
        <v>5123</v>
      </c>
      <c r="B35" s="337" t="s">
        <v>2028</v>
      </c>
      <c r="C35" s="338" t="s">
        <v>2029</v>
      </c>
      <c r="D35" s="339" t="s">
        <v>1904</v>
      </c>
      <c r="E35" s="340" t="s">
        <v>35</v>
      </c>
      <c r="F35" s="179">
        <v>0</v>
      </c>
      <c r="G35" s="341">
        <v>470000000</v>
      </c>
      <c r="H35" s="342" t="s">
        <v>25</v>
      </c>
      <c r="I35" s="180" t="s">
        <v>3084</v>
      </c>
      <c r="J35" s="343" t="s">
        <v>26</v>
      </c>
      <c r="K35" s="344" t="s">
        <v>27</v>
      </c>
      <c r="L35" s="180" t="s">
        <v>2044</v>
      </c>
      <c r="M35" s="345" t="s">
        <v>28</v>
      </c>
      <c r="N35" s="343">
        <v>796</v>
      </c>
      <c r="O35" s="346" t="s">
        <v>29</v>
      </c>
      <c r="P35" s="346">
        <v>2</v>
      </c>
      <c r="Q35" s="347">
        <v>39240</v>
      </c>
      <c r="R35" s="348">
        <f t="shared" si="2"/>
        <v>78480</v>
      </c>
      <c r="S35" s="181">
        <f t="shared" si="3"/>
        <v>87897.600000000006</v>
      </c>
      <c r="T35" s="90"/>
      <c r="U35" s="323" t="s">
        <v>262</v>
      </c>
      <c r="V35" s="62" t="s">
        <v>5101</v>
      </c>
      <c r="W35" s="132"/>
      <c r="X35" s="74"/>
      <c r="Y35" s="23"/>
      <c r="Z35" s="139"/>
      <c r="AA35" s="140"/>
      <c r="AB35" s="140"/>
      <c r="AC35" s="140"/>
      <c r="AD35" s="140"/>
      <c r="AE35" s="24"/>
      <c r="AF35" s="315"/>
      <c r="AG35" s="23"/>
      <c r="AH35" s="23"/>
      <c r="AI35" s="23"/>
      <c r="AJ35" s="23"/>
      <c r="AK35" s="23"/>
      <c r="AL35" s="23"/>
      <c r="AM35" s="23"/>
      <c r="AN35" s="23"/>
      <c r="AO35" s="23"/>
    </row>
    <row r="36" spans="1:79" s="12" customFormat="1" ht="82.5" customHeight="1">
      <c r="A36" s="179" t="s">
        <v>5125</v>
      </c>
      <c r="B36" s="337" t="s">
        <v>1456</v>
      </c>
      <c r="C36" s="338" t="s">
        <v>1966</v>
      </c>
      <c r="D36" s="339" t="s">
        <v>1906</v>
      </c>
      <c r="E36" s="340" t="s">
        <v>35</v>
      </c>
      <c r="F36" s="179">
        <v>0</v>
      </c>
      <c r="G36" s="341">
        <v>470000000</v>
      </c>
      <c r="H36" s="342" t="s">
        <v>25</v>
      </c>
      <c r="I36" s="180" t="s">
        <v>3084</v>
      </c>
      <c r="J36" s="343" t="s">
        <v>26</v>
      </c>
      <c r="K36" s="344" t="s">
        <v>27</v>
      </c>
      <c r="L36" s="180" t="s">
        <v>2044</v>
      </c>
      <c r="M36" s="345" t="s">
        <v>28</v>
      </c>
      <c r="N36" s="343">
        <v>796</v>
      </c>
      <c r="O36" s="346" t="s">
        <v>29</v>
      </c>
      <c r="P36" s="346" t="s">
        <v>4359</v>
      </c>
      <c r="Q36" s="347">
        <v>44928</v>
      </c>
      <c r="R36" s="348">
        <f t="shared" si="2"/>
        <v>314496</v>
      </c>
      <c r="S36" s="181">
        <f t="shared" si="3"/>
        <v>352235.52000000002</v>
      </c>
      <c r="T36" s="90"/>
      <c r="U36" s="323" t="s">
        <v>262</v>
      </c>
      <c r="V36" s="62" t="s">
        <v>5055</v>
      </c>
      <c r="W36" s="132"/>
      <c r="X36" s="74"/>
      <c r="Y36" s="23"/>
      <c r="Z36" s="139"/>
      <c r="AA36" s="140"/>
      <c r="AB36" s="140"/>
      <c r="AC36" s="140"/>
      <c r="AD36" s="140"/>
      <c r="AE36" s="24"/>
      <c r="AF36" s="315"/>
      <c r="AG36" s="23"/>
      <c r="AH36" s="23"/>
      <c r="AI36" s="23"/>
      <c r="AJ36" s="23"/>
      <c r="AK36" s="23"/>
      <c r="AL36" s="23"/>
      <c r="AM36" s="23"/>
      <c r="AN36" s="23"/>
      <c r="AO36" s="23"/>
    </row>
    <row r="37" spans="1:79" s="12" customFormat="1" ht="82.5" customHeight="1">
      <c r="A37" s="179" t="s">
        <v>5126</v>
      </c>
      <c r="B37" s="337" t="s">
        <v>1456</v>
      </c>
      <c r="C37" s="338" t="s">
        <v>1914</v>
      </c>
      <c r="D37" s="339" t="s">
        <v>1907</v>
      </c>
      <c r="E37" s="340" t="s">
        <v>35</v>
      </c>
      <c r="F37" s="179">
        <v>0</v>
      </c>
      <c r="G37" s="341">
        <v>470000000</v>
      </c>
      <c r="H37" s="342" t="s">
        <v>25</v>
      </c>
      <c r="I37" s="180" t="s">
        <v>3084</v>
      </c>
      <c r="J37" s="343" t="s">
        <v>26</v>
      </c>
      <c r="K37" s="344" t="s">
        <v>27</v>
      </c>
      <c r="L37" s="180" t="s">
        <v>2044</v>
      </c>
      <c r="M37" s="345" t="s">
        <v>28</v>
      </c>
      <c r="N37" s="343">
        <v>796</v>
      </c>
      <c r="O37" s="346" t="s">
        <v>29</v>
      </c>
      <c r="P37" s="346" t="s">
        <v>750</v>
      </c>
      <c r="Q37" s="347">
        <v>11448</v>
      </c>
      <c r="R37" s="348">
        <f t="shared" si="2"/>
        <v>68688</v>
      </c>
      <c r="S37" s="181">
        <f t="shared" si="3"/>
        <v>76930.560000000012</v>
      </c>
      <c r="T37" s="90"/>
      <c r="U37" s="323" t="s">
        <v>262</v>
      </c>
      <c r="V37" s="62" t="s">
        <v>5055</v>
      </c>
      <c r="W37" s="132"/>
      <c r="X37" s="74"/>
      <c r="Y37" s="23"/>
      <c r="Z37" s="139"/>
      <c r="AA37" s="140"/>
      <c r="AB37" s="140"/>
      <c r="AC37" s="140"/>
      <c r="AD37" s="140"/>
      <c r="AE37" s="24"/>
      <c r="AF37" s="315"/>
      <c r="AG37" s="23"/>
      <c r="AH37" s="23"/>
      <c r="AI37" s="23"/>
      <c r="AJ37" s="23"/>
      <c r="AK37" s="23"/>
      <c r="AL37" s="23"/>
      <c r="AM37" s="23"/>
      <c r="AN37" s="23"/>
      <c r="AO37" s="23"/>
    </row>
    <row r="38" spans="1:79" s="12" customFormat="1" ht="82.5" customHeight="1">
      <c r="A38" s="179" t="s">
        <v>5127</v>
      </c>
      <c r="B38" s="337" t="s">
        <v>1456</v>
      </c>
      <c r="C38" s="338" t="s">
        <v>1919</v>
      </c>
      <c r="D38" s="339" t="s">
        <v>1908</v>
      </c>
      <c r="E38" s="340" t="s">
        <v>35</v>
      </c>
      <c r="F38" s="179">
        <v>0</v>
      </c>
      <c r="G38" s="341">
        <v>470000000</v>
      </c>
      <c r="H38" s="342" t="s">
        <v>25</v>
      </c>
      <c r="I38" s="180" t="s">
        <v>3084</v>
      </c>
      <c r="J38" s="343" t="s">
        <v>26</v>
      </c>
      <c r="K38" s="344" t="s">
        <v>27</v>
      </c>
      <c r="L38" s="180" t="s">
        <v>2044</v>
      </c>
      <c r="M38" s="345" t="s">
        <v>28</v>
      </c>
      <c r="N38" s="343">
        <v>796</v>
      </c>
      <c r="O38" s="346" t="s">
        <v>29</v>
      </c>
      <c r="P38" s="346" t="s">
        <v>750</v>
      </c>
      <c r="Q38" s="347">
        <v>21792</v>
      </c>
      <c r="R38" s="348">
        <f t="shared" si="2"/>
        <v>130752</v>
      </c>
      <c r="S38" s="181">
        <f t="shared" si="3"/>
        <v>146442.24000000002</v>
      </c>
      <c r="T38" s="90"/>
      <c r="U38" s="323" t="s">
        <v>262</v>
      </c>
      <c r="V38" s="62" t="s">
        <v>5055</v>
      </c>
      <c r="W38" s="132"/>
      <c r="X38" s="74"/>
      <c r="Y38" s="23"/>
      <c r="Z38" s="139"/>
      <c r="AA38" s="140"/>
      <c r="AB38" s="140"/>
      <c r="AC38" s="140"/>
      <c r="AD38" s="140"/>
      <c r="AE38" s="24"/>
      <c r="AF38" s="315"/>
      <c r="AG38" s="23"/>
      <c r="AH38" s="23"/>
      <c r="AI38" s="23"/>
      <c r="AJ38" s="23"/>
      <c r="AK38" s="23"/>
      <c r="AL38" s="23"/>
      <c r="AM38" s="23"/>
      <c r="AN38" s="23"/>
      <c r="AO38" s="23"/>
    </row>
    <row r="39" spans="1:79" s="12" customFormat="1" ht="82.5" customHeight="1">
      <c r="A39" s="179" t="s">
        <v>5128</v>
      </c>
      <c r="B39" s="337" t="s">
        <v>1941</v>
      </c>
      <c r="C39" s="338" t="s">
        <v>1939</v>
      </c>
      <c r="D39" s="339" t="s">
        <v>1909</v>
      </c>
      <c r="E39" s="340" t="s">
        <v>35</v>
      </c>
      <c r="F39" s="179">
        <v>0</v>
      </c>
      <c r="G39" s="341">
        <v>470000000</v>
      </c>
      <c r="H39" s="342" t="s">
        <v>25</v>
      </c>
      <c r="I39" s="180" t="s">
        <v>3084</v>
      </c>
      <c r="J39" s="343" t="s">
        <v>26</v>
      </c>
      <c r="K39" s="344" t="s">
        <v>27</v>
      </c>
      <c r="L39" s="180" t="s">
        <v>2044</v>
      </c>
      <c r="M39" s="345" t="s">
        <v>28</v>
      </c>
      <c r="N39" s="343">
        <v>796</v>
      </c>
      <c r="O39" s="346" t="s">
        <v>29</v>
      </c>
      <c r="P39" s="346" t="s">
        <v>750</v>
      </c>
      <c r="Q39" s="347">
        <v>19392</v>
      </c>
      <c r="R39" s="348">
        <f t="shared" si="2"/>
        <v>116352</v>
      </c>
      <c r="S39" s="181">
        <f t="shared" si="3"/>
        <v>130314.24000000001</v>
      </c>
      <c r="T39" s="90"/>
      <c r="U39" s="323" t="s">
        <v>262</v>
      </c>
      <c r="V39" s="62" t="s">
        <v>5055</v>
      </c>
      <c r="W39" s="132"/>
      <c r="X39" s="74"/>
      <c r="Y39" s="23"/>
      <c r="Z39" s="139"/>
      <c r="AA39" s="140"/>
      <c r="AB39" s="140"/>
      <c r="AC39" s="140"/>
      <c r="AD39" s="140"/>
      <c r="AE39" s="24"/>
      <c r="AF39" s="315"/>
      <c r="AG39" s="23"/>
      <c r="AH39" s="23"/>
      <c r="AI39" s="23"/>
      <c r="AJ39" s="23"/>
      <c r="AK39" s="23"/>
      <c r="AL39" s="23"/>
      <c r="AM39" s="23"/>
      <c r="AN39" s="23"/>
      <c r="AO39" s="23"/>
    </row>
    <row r="40" spans="1:79" s="12" customFormat="1" ht="82.5" customHeight="1">
      <c r="A40" s="179" t="s">
        <v>5130</v>
      </c>
      <c r="B40" s="337" t="s">
        <v>1938</v>
      </c>
      <c r="C40" s="338" t="s">
        <v>1939</v>
      </c>
      <c r="D40" s="339" t="s">
        <v>1910</v>
      </c>
      <c r="E40" s="340" t="s">
        <v>35</v>
      </c>
      <c r="F40" s="179">
        <v>0</v>
      </c>
      <c r="G40" s="341">
        <v>470000000</v>
      </c>
      <c r="H40" s="342" t="s">
        <v>25</v>
      </c>
      <c r="I40" s="180" t="s">
        <v>3084</v>
      </c>
      <c r="J40" s="343" t="s">
        <v>26</v>
      </c>
      <c r="K40" s="344" t="s">
        <v>27</v>
      </c>
      <c r="L40" s="180" t="s">
        <v>2044</v>
      </c>
      <c r="M40" s="345" t="s">
        <v>28</v>
      </c>
      <c r="N40" s="343">
        <v>796</v>
      </c>
      <c r="O40" s="346" t="s">
        <v>29</v>
      </c>
      <c r="P40" s="346" t="s">
        <v>750</v>
      </c>
      <c r="Q40" s="347">
        <v>18336</v>
      </c>
      <c r="R40" s="348">
        <f t="shared" si="2"/>
        <v>110016</v>
      </c>
      <c r="S40" s="181">
        <f t="shared" si="3"/>
        <v>123217.92000000001</v>
      </c>
      <c r="T40" s="90"/>
      <c r="U40" s="323" t="s">
        <v>262</v>
      </c>
      <c r="V40" s="62" t="s">
        <v>5055</v>
      </c>
      <c r="W40" s="132"/>
      <c r="X40" s="74"/>
      <c r="Y40" s="23"/>
      <c r="Z40" s="139"/>
      <c r="AA40" s="140"/>
      <c r="AB40" s="140"/>
      <c r="AC40" s="140"/>
      <c r="AD40" s="140"/>
      <c r="AE40" s="24"/>
      <c r="AF40" s="315"/>
      <c r="AG40" s="23"/>
      <c r="AH40" s="23"/>
      <c r="AI40" s="23"/>
      <c r="AJ40" s="23"/>
      <c r="AK40" s="23"/>
      <c r="AL40" s="23"/>
      <c r="AM40" s="23"/>
      <c r="AN40" s="23"/>
      <c r="AO40" s="23"/>
    </row>
    <row r="41" spans="1:79" s="12" customFormat="1" ht="82.5" customHeight="1">
      <c r="A41" s="179" t="s">
        <v>5131</v>
      </c>
      <c r="B41" s="337" t="s">
        <v>1456</v>
      </c>
      <c r="C41" s="338" t="s">
        <v>1966</v>
      </c>
      <c r="D41" s="339" t="s">
        <v>1911</v>
      </c>
      <c r="E41" s="340" t="s">
        <v>35</v>
      </c>
      <c r="F41" s="179">
        <v>0</v>
      </c>
      <c r="G41" s="341">
        <v>470000000</v>
      </c>
      <c r="H41" s="342" t="s">
        <v>25</v>
      </c>
      <c r="I41" s="180" t="s">
        <v>3084</v>
      </c>
      <c r="J41" s="343" t="s">
        <v>26</v>
      </c>
      <c r="K41" s="344" t="s">
        <v>27</v>
      </c>
      <c r="L41" s="180" t="s">
        <v>2044</v>
      </c>
      <c r="M41" s="345" t="s">
        <v>28</v>
      </c>
      <c r="N41" s="343">
        <v>796</v>
      </c>
      <c r="O41" s="346" t="s">
        <v>29</v>
      </c>
      <c r="P41" s="346" t="s">
        <v>750</v>
      </c>
      <c r="Q41" s="347">
        <v>21240</v>
      </c>
      <c r="R41" s="348">
        <f t="shared" si="2"/>
        <v>127440</v>
      </c>
      <c r="S41" s="181">
        <f t="shared" si="3"/>
        <v>142732.80000000002</v>
      </c>
      <c r="T41" s="90"/>
      <c r="U41" s="323" t="s">
        <v>262</v>
      </c>
      <c r="V41" s="62" t="s">
        <v>5055</v>
      </c>
      <c r="W41" s="132"/>
      <c r="X41" s="74"/>
      <c r="Y41" s="23"/>
      <c r="Z41" s="139"/>
      <c r="AA41" s="140"/>
      <c r="AB41" s="140"/>
      <c r="AC41" s="140"/>
      <c r="AD41" s="140"/>
      <c r="AE41" s="24"/>
      <c r="AF41" s="315"/>
      <c r="AG41" s="23"/>
      <c r="AH41" s="23"/>
      <c r="AI41" s="23"/>
      <c r="AJ41" s="23"/>
      <c r="AK41" s="23"/>
      <c r="AL41" s="23"/>
      <c r="AM41" s="23"/>
      <c r="AN41" s="23"/>
      <c r="AO41" s="23"/>
    </row>
    <row r="42" spans="1:79" s="12" customFormat="1" ht="82.5" customHeight="1">
      <c r="A42" s="179" t="s">
        <v>5132</v>
      </c>
      <c r="B42" s="337" t="s">
        <v>1968</v>
      </c>
      <c r="C42" s="338" t="s">
        <v>1969</v>
      </c>
      <c r="D42" s="339" t="s">
        <v>1912</v>
      </c>
      <c r="E42" s="340" t="s">
        <v>35</v>
      </c>
      <c r="F42" s="179">
        <v>0</v>
      </c>
      <c r="G42" s="341">
        <v>470000000</v>
      </c>
      <c r="H42" s="342" t="s">
        <v>25</v>
      </c>
      <c r="I42" s="180" t="s">
        <v>3084</v>
      </c>
      <c r="J42" s="343" t="s">
        <v>26</v>
      </c>
      <c r="K42" s="344" t="s">
        <v>27</v>
      </c>
      <c r="L42" s="180" t="s">
        <v>2044</v>
      </c>
      <c r="M42" s="345" t="s">
        <v>28</v>
      </c>
      <c r="N42" s="343">
        <v>796</v>
      </c>
      <c r="O42" s="346" t="s">
        <v>29</v>
      </c>
      <c r="P42" s="346" t="s">
        <v>2330</v>
      </c>
      <c r="Q42" s="347">
        <v>24000</v>
      </c>
      <c r="R42" s="348">
        <f t="shared" si="2"/>
        <v>96000</v>
      </c>
      <c r="S42" s="181">
        <f t="shared" si="3"/>
        <v>107520.00000000001</v>
      </c>
      <c r="T42" s="90"/>
      <c r="U42" s="323" t="s">
        <v>262</v>
      </c>
      <c r="V42" s="62" t="s">
        <v>5055</v>
      </c>
      <c r="W42" s="132"/>
      <c r="X42" s="74"/>
      <c r="Y42" s="23"/>
      <c r="Z42" s="139"/>
      <c r="AA42" s="140"/>
      <c r="AB42" s="140"/>
      <c r="AC42" s="140"/>
      <c r="AD42" s="140"/>
      <c r="AE42" s="24"/>
      <c r="AF42" s="315"/>
      <c r="AG42" s="23"/>
      <c r="AH42" s="23"/>
      <c r="AI42" s="23"/>
      <c r="AJ42" s="23"/>
      <c r="AK42" s="23"/>
      <c r="AL42" s="23"/>
      <c r="AM42" s="23"/>
      <c r="AN42" s="23"/>
      <c r="AO42" s="23"/>
    </row>
    <row r="43" spans="1:79" s="186" customFormat="1" ht="63.75" customHeight="1">
      <c r="A43" s="179" t="s">
        <v>4340</v>
      </c>
      <c r="B43" s="337" t="s">
        <v>2280</v>
      </c>
      <c r="C43" s="338" t="s">
        <v>2281</v>
      </c>
      <c r="D43" s="339" t="s">
        <v>2253</v>
      </c>
      <c r="E43" s="340" t="s">
        <v>24</v>
      </c>
      <c r="F43" s="179">
        <v>0</v>
      </c>
      <c r="G43" s="341">
        <v>470000000</v>
      </c>
      <c r="H43" s="342" t="s">
        <v>25</v>
      </c>
      <c r="I43" s="180" t="s">
        <v>3084</v>
      </c>
      <c r="J43" s="343" t="s">
        <v>26</v>
      </c>
      <c r="K43" s="344" t="s">
        <v>27</v>
      </c>
      <c r="L43" s="180" t="s">
        <v>2044</v>
      </c>
      <c r="M43" s="345" t="s">
        <v>28</v>
      </c>
      <c r="N43" s="343">
        <v>796</v>
      </c>
      <c r="O43" s="346" t="s">
        <v>29</v>
      </c>
      <c r="P43" s="346" t="s">
        <v>4063</v>
      </c>
      <c r="Q43" s="347">
        <v>360000</v>
      </c>
      <c r="R43" s="348">
        <f t="shared" si="2"/>
        <v>720000</v>
      </c>
      <c r="S43" s="181">
        <f t="shared" si="3"/>
        <v>806400.00000000012</v>
      </c>
      <c r="T43" s="181"/>
      <c r="U43" s="179" t="s">
        <v>262</v>
      </c>
      <c r="V43" s="182" t="s">
        <v>3181</v>
      </c>
      <c r="W43" s="132"/>
      <c r="X43" s="22"/>
      <c r="Y43" s="165"/>
      <c r="Z43" s="146"/>
      <c r="AA43" s="147"/>
      <c r="AB43" s="147"/>
      <c r="AC43" s="147"/>
      <c r="AD43" s="147"/>
      <c r="AE43" s="24"/>
      <c r="AF43" s="315"/>
      <c r="AG43" s="304"/>
      <c r="AH43" s="305"/>
      <c r="AI43" s="304"/>
      <c r="AJ43" s="305"/>
      <c r="AK43" s="23"/>
      <c r="AL43" s="185"/>
      <c r="AM43" s="184"/>
      <c r="AN43" s="184"/>
      <c r="AO43" s="184"/>
    </row>
    <row r="44" spans="1:79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</row>
    <row r="45" spans="1:79" s="300" customFormat="1" ht="55.5" customHeight="1">
      <c r="A45" s="179" t="s">
        <v>4350</v>
      </c>
      <c r="B45" s="342" t="s">
        <v>1961</v>
      </c>
      <c r="C45" s="352" t="s">
        <v>2356</v>
      </c>
      <c r="D45" s="180" t="s">
        <v>1320</v>
      </c>
      <c r="E45" s="179" t="s">
        <v>24</v>
      </c>
      <c r="F45" s="179">
        <v>0</v>
      </c>
      <c r="G45" s="342">
        <v>470000000</v>
      </c>
      <c r="H45" s="180" t="s">
        <v>25</v>
      </c>
      <c r="I45" s="180" t="s">
        <v>3084</v>
      </c>
      <c r="J45" s="344" t="s">
        <v>26</v>
      </c>
      <c r="K45" s="179" t="s">
        <v>27</v>
      </c>
      <c r="L45" s="180" t="s">
        <v>2044</v>
      </c>
      <c r="M45" s="343" t="s">
        <v>28</v>
      </c>
      <c r="N45" s="182">
        <v>796</v>
      </c>
      <c r="O45" s="180" t="s">
        <v>29</v>
      </c>
      <c r="P45" s="353">
        <v>15</v>
      </c>
      <c r="Q45" s="354">
        <v>1200</v>
      </c>
      <c r="R45" s="348">
        <f t="shared" ref="R45" si="4">Q45*P45</f>
        <v>18000</v>
      </c>
      <c r="S45" s="348">
        <f t="shared" ref="S45" si="5">R45*1.12</f>
        <v>20160.000000000004</v>
      </c>
      <c r="T45" s="295"/>
      <c r="U45" s="298" t="s">
        <v>262</v>
      </c>
      <c r="V45" s="299" t="s">
        <v>4343</v>
      </c>
      <c r="W45" s="128"/>
      <c r="X45" s="128"/>
      <c r="AA45" s="301"/>
      <c r="AB45" s="301"/>
      <c r="AC45" s="301"/>
      <c r="AD45" s="301"/>
      <c r="AF45" s="316"/>
    </row>
    <row r="46" spans="1:79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</row>
    <row r="47" spans="1:79" s="177" customFormat="1" ht="48" customHeight="1">
      <c r="A47" s="180" t="s">
        <v>4355</v>
      </c>
      <c r="B47" s="339" t="s">
        <v>50</v>
      </c>
      <c r="C47" s="339" t="s">
        <v>1400</v>
      </c>
      <c r="D47" s="355" t="s">
        <v>1333</v>
      </c>
      <c r="E47" s="356" t="s">
        <v>24</v>
      </c>
      <c r="F47" s="356">
        <v>0</v>
      </c>
      <c r="G47" s="356">
        <v>470000000</v>
      </c>
      <c r="H47" s="189" t="s">
        <v>25</v>
      </c>
      <c r="I47" s="180" t="s">
        <v>3084</v>
      </c>
      <c r="J47" s="189" t="s">
        <v>26</v>
      </c>
      <c r="K47" s="189" t="s">
        <v>27</v>
      </c>
      <c r="L47" s="343" t="s">
        <v>2044</v>
      </c>
      <c r="M47" s="180" t="s">
        <v>28</v>
      </c>
      <c r="N47" s="357">
        <v>796</v>
      </c>
      <c r="O47" s="356" t="s">
        <v>29</v>
      </c>
      <c r="P47" s="356">
        <v>10</v>
      </c>
      <c r="Q47" s="358">
        <v>188</v>
      </c>
      <c r="R47" s="354">
        <f t="shared" ref="R47:R73" si="6">Q47*P47</f>
        <v>1880</v>
      </c>
      <c r="S47" s="181">
        <f t="shared" ref="S47:S73" si="7">R47*1.12</f>
        <v>2105.6000000000004</v>
      </c>
      <c r="T47" s="189"/>
      <c r="U47" s="190" t="s">
        <v>262</v>
      </c>
      <c r="V47" s="191" t="s">
        <v>4343</v>
      </c>
      <c r="W47" s="104"/>
      <c r="X47" s="106"/>
      <c r="Y47" s="107"/>
      <c r="Z47" s="108"/>
      <c r="AA47" s="109"/>
      <c r="AB47" s="188"/>
      <c r="AC47" s="188"/>
      <c r="AD47" s="188"/>
      <c r="AE47" s="188"/>
      <c r="AF47" s="317"/>
      <c r="AG47" s="176"/>
      <c r="AH47" s="176"/>
      <c r="AI47" s="187"/>
      <c r="AJ47" s="176"/>
      <c r="AK47" s="176"/>
      <c r="AL47" s="176"/>
      <c r="AM47" s="176"/>
      <c r="BY47" s="178"/>
      <c r="BZ47" s="178"/>
      <c r="CA47" s="178"/>
    </row>
    <row r="48" spans="1:79" s="18" customFormat="1" ht="75" customHeight="1">
      <c r="A48" s="180" t="s">
        <v>5078</v>
      </c>
      <c r="B48" s="339" t="s">
        <v>1649</v>
      </c>
      <c r="C48" s="339" t="s">
        <v>2319</v>
      </c>
      <c r="D48" s="355" t="s">
        <v>1335</v>
      </c>
      <c r="E48" s="356" t="s">
        <v>35</v>
      </c>
      <c r="F48" s="356">
        <v>0</v>
      </c>
      <c r="G48" s="356">
        <v>470000000</v>
      </c>
      <c r="H48" s="189" t="s">
        <v>25</v>
      </c>
      <c r="I48" s="180" t="s">
        <v>3084</v>
      </c>
      <c r="J48" s="189" t="s">
        <v>26</v>
      </c>
      <c r="K48" s="189" t="s">
        <v>27</v>
      </c>
      <c r="L48" s="343" t="s">
        <v>2044</v>
      </c>
      <c r="M48" s="180" t="s">
        <v>28</v>
      </c>
      <c r="N48" s="357">
        <v>796</v>
      </c>
      <c r="O48" s="356" t="s">
        <v>29</v>
      </c>
      <c r="P48" s="356">
        <v>2</v>
      </c>
      <c r="Q48" s="358">
        <v>22022.400000000001</v>
      </c>
      <c r="R48" s="354">
        <f t="shared" si="6"/>
        <v>44044.800000000003</v>
      </c>
      <c r="S48" s="181">
        <f t="shared" si="7"/>
        <v>49330.176000000007</v>
      </c>
      <c r="T48" s="63"/>
      <c r="U48" s="111" t="s">
        <v>262</v>
      </c>
      <c r="V48" s="112" t="s">
        <v>4046</v>
      </c>
      <c r="W48" s="104"/>
      <c r="X48" s="106"/>
      <c r="Y48" s="107"/>
      <c r="Z48" s="108"/>
      <c r="AA48" s="109"/>
      <c r="AB48" s="109"/>
      <c r="AC48" s="109"/>
      <c r="AD48" s="109"/>
      <c r="AE48" s="109"/>
      <c r="AF48" s="313"/>
      <c r="AG48" s="105"/>
      <c r="AH48" s="105"/>
      <c r="AI48" s="108"/>
      <c r="AJ48" s="105"/>
      <c r="AK48" s="105"/>
      <c r="AL48" s="105"/>
      <c r="AM48" s="105"/>
      <c r="AN48" s="23"/>
      <c r="AO48" s="23"/>
      <c r="AP48" s="23"/>
      <c r="AQ48" s="23"/>
      <c r="AR48" s="23"/>
      <c r="AS48" s="23"/>
      <c r="AT48" s="23"/>
      <c r="AU48" s="23"/>
      <c r="AV48" s="23"/>
      <c r="BY48" s="19"/>
      <c r="BZ48" s="19"/>
      <c r="CA48" s="19"/>
    </row>
    <row r="49" spans="1:79" s="18" customFormat="1" ht="75" customHeight="1">
      <c r="A49" s="180" t="s">
        <v>5079</v>
      </c>
      <c r="B49" s="339" t="s">
        <v>1649</v>
      </c>
      <c r="C49" s="339" t="s">
        <v>1651</v>
      </c>
      <c r="D49" s="355" t="s">
        <v>1336</v>
      </c>
      <c r="E49" s="356" t="s">
        <v>35</v>
      </c>
      <c r="F49" s="356">
        <v>0</v>
      </c>
      <c r="G49" s="356">
        <v>470000000</v>
      </c>
      <c r="H49" s="189" t="s">
        <v>25</v>
      </c>
      <c r="I49" s="180" t="s">
        <v>3084</v>
      </c>
      <c r="J49" s="189" t="s">
        <v>26</v>
      </c>
      <c r="K49" s="189" t="s">
        <v>27</v>
      </c>
      <c r="L49" s="343" t="s">
        <v>2044</v>
      </c>
      <c r="M49" s="180" t="s">
        <v>28</v>
      </c>
      <c r="N49" s="357">
        <v>796</v>
      </c>
      <c r="O49" s="356" t="s">
        <v>29</v>
      </c>
      <c r="P49" s="356">
        <v>2</v>
      </c>
      <c r="Q49" s="358">
        <v>22992</v>
      </c>
      <c r="R49" s="354">
        <f t="shared" si="6"/>
        <v>45984</v>
      </c>
      <c r="S49" s="181">
        <f t="shared" si="7"/>
        <v>51502.080000000002</v>
      </c>
      <c r="T49" s="63"/>
      <c r="U49" s="111" t="s">
        <v>262</v>
      </c>
      <c r="V49" s="112" t="s">
        <v>4046</v>
      </c>
      <c r="W49" s="104"/>
      <c r="X49" s="106"/>
      <c r="Y49" s="107"/>
      <c r="Z49" s="108"/>
      <c r="AA49" s="109"/>
      <c r="AB49" s="109"/>
      <c r="AC49" s="109"/>
      <c r="AD49" s="109"/>
      <c r="AE49" s="109"/>
      <c r="AF49" s="313"/>
      <c r="AG49" s="105"/>
      <c r="AH49" s="105"/>
      <c r="AI49" s="108"/>
      <c r="AJ49" s="105"/>
      <c r="AK49" s="105"/>
      <c r="AL49" s="105"/>
      <c r="AM49" s="105"/>
      <c r="AN49" s="23"/>
      <c r="AO49" s="23"/>
      <c r="AP49" s="23"/>
      <c r="AQ49" s="23"/>
      <c r="AR49" s="23"/>
      <c r="AS49" s="23"/>
      <c r="AT49" s="23"/>
      <c r="AU49" s="23"/>
      <c r="AV49" s="23"/>
      <c r="BY49" s="19"/>
      <c r="BZ49" s="19"/>
      <c r="CA49" s="19"/>
    </row>
    <row r="50" spans="1:79" s="18" customFormat="1" ht="75" customHeight="1">
      <c r="A50" s="180" t="s">
        <v>5080</v>
      </c>
      <c r="B50" s="339" t="s">
        <v>1649</v>
      </c>
      <c r="C50" s="339" t="s">
        <v>1651</v>
      </c>
      <c r="D50" s="355" t="s">
        <v>1337</v>
      </c>
      <c r="E50" s="356" t="s">
        <v>35</v>
      </c>
      <c r="F50" s="356">
        <v>0</v>
      </c>
      <c r="G50" s="356">
        <v>470000000</v>
      </c>
      <c r="H50" s="189" t="s">
        <v>25</v>
      </c>
      <c r="I50" s="180" t="s">
        <v>3084</v>
      </c>
      <c r="J50" s="189" t="s">
        <v>26</v>
      </c>
      <c r="K50" s="189" t="s">
        <v>27</v>
      </c>
      <c r="L50" s="343" t="s">
        <v>2044</v>
      </c>
      <c r="M50" s="180" t="s">
        <v>28</v>
      </c>
      <c r="N50" s="357">
        <v>796</v>
      </c>
      <c r="O50" s="356" t="s">
        <v>29</v>
      </c>
      <c r="P50" s="356">
        <v>2</v>
      </c>
      <c r="Q50" s="358">
        <v>38620.800000000003</v>
      </c>
      <c r="R50" s="354">
        <f t="shared" si="6"/>
        <v>77241.600000000006</v>
      </c>
      <c r="S50" s="181">
        <f t="shared" si="7"/>
        <v>86510.592000000019</v>
      </c>
      <c r="T50" s="63"/>
      <c r="U50" s="111" t="s">
        <v>262</v>
      </c>
      <c r="V50" s="112" t="s">
        <v>4046</v>
      </c>
      <c r="W50" s="104"/>
      <c r="X50" s="106"/>
      <c r="Y50" s="107"/>
      <c r="Z50" s="108"/>
      <c r="AA50" s="109"/>
      <c r="AB50" s="109"/>
      <c r="AC50" s="109"/>
      <c r="AD50" s="109"/>
      <c r="AE50" s="109"/>
      <c r="AF50" s="313"/>
      <c r="AG50" s="105"/>
      <c r="AH50" s="105"/>
      <c r="AI50" s="108"/>
      <c r="AJ50" s="105"/>
      <c r="AK50" s="105"/>
      <c r="AL50" s="105"/>
      <c r="AM50" s="105"/>
      <c r="AN50" s="23"/>
      <c r="AO50" s="23"/>
      <c r="AP50" s="23"/>
      <c r="AQ50" s="23"/>
      <c r="AR50" s="23"/>
      <c r="AS50" s="23"/>
      <c r="AT50" s="23"/>
      <c r="AU50" s="23"/>
      <c r="AV50" s="23"/>
      <c r="BY50" s="19"/>
      <c r="BZ50" s="19"/>
      <c r="CA50" s="19"/>
    </row>
    <row r="51" spans="1:79" s="18" customFormat="1" ht="66.75" customHeight="1">
      <c r="A51" s="180" t="s">
        <v>5084</v>
      </c>
      <c r="B51" s="339" t="s">
        <v>1468</v>
      </c>
      <c r="C51" s="339" t="s">
        <v>2329</v>
      </c>
      <c r="D51" s="355" t="s">
        <v>4371</v>
      </c>
      <c r="E51" s="356" t="s">
        <v>35</v>
      </c>
      <c r="F51" s="356">
        <v>0</v>
      </c>
      <c r="G51" s="356">
        <v>470000000</v>
      </c>
      <c r="H51" s="189" t="s">
        <v>25</v>
      </c>
      <c r="I51" s="180" t="s">
        <v>3084</v>
      </c>
      <c r="J51" s="189" t="s">
        <v>26</v>
      </c>
      <c r="K51" s="189" t="s">
        <v>27</v>
      </c>
      <c r="L51" s="343" t="s">
        <v>2044</v>
      </c>
      <c r="M51" s="180" t="s">
        <v>28</v>
      </c>
      <c r="N51" s="357">
        <v>796</v>
      </c>
      <c r="O51" s="356" t="s">
        <v>29</v>
      </c>
      <c r="P51" s="356">
        <v>1</v>
      </c>
      <c r="Q51" s="358">
        <v>4285.72</v>
      </c>
      <c r="R51" s="354">
        <f t="shared" si="6"/>
        <v>4285.72</v>
      </c>
      <c r="S51" s="181">
        <f t="shared" si="7"/>
        <v>4800.0064000000011</v>
      </c>
      <c r="T51" s="63"/>
      <c r="U51" s="111" t="s">
        <v>262</v>
      </c>
      <c r="V51" s="112" t="s">
        <v>4046</v>
      </c>
      <c r="W51" s="104"/>
      <c r="X51" s="106"/>
      <c r="Y51" s="107"/>
      <c r="Z51" s="108"/>
      <c r="AA51" s="109"/>
      <c r="AB51" s="109"/>
      <c r="AC51" s="109"/>
      <c r="AD51" s="109"/>
      <c r="AE51" s="109"/>
      <c r="AF51" s="313"/>
      <c r="AG51" s="105"/>
      <c r="AH51" s="105"/>
      <c r="AI51" s="108"/>
      <c r="AJ51" s="105"/>
      <c r="AK51" s="105"/>
      <c r="AL51" s="105"/>
      <c r="AM51" s="105"/>
      <c r="AN51" s="23"/>
      <c r="AO51" s="23"/>
      <c r="AP51" s="23"/>
      <c r="AQ51" s="23"/>
      <c r="AR51" s="23"/>
      <c r="AS51" s="23"/>
      <c r="AT51" s="23"/>
      <c r="AU51" s="23"/>
      <c r="AV51" s="23"/>
      <c r="BY51" s="19"/>
      <c r="BZ51" s="19"/>
      <c r="CA51" s="19"/>
    </row>
    <row r="52" spans="1:79" s="23" customFormat="1" ht="66.75" customHeight="1">
      <c r="A52" s="180" t="s">
        <v>5087</v>
      </c>
      <c r="B52" s="339" t="s">
        <v>2342</v>
      </c>
      <c r="C52" s="339" t="s">
        <v>2343</v>
      </c>
      <c r="D52" s="355" t="s">
        <v>1379</v>
      </c>
      <c r="E52" s="356" t="s">
        <v>35</v>
      </c>
      <c r="F52" s="356">
        <v>0</v>
      </c>
      <c r="G52" s="356">
        <v>470000000</v>
      </c>
      <c r="H52" s="189" t="s">
        <v>25</v>
      </c>
      <c r="I52" s="180" t="s">
        <v>3084</v>
      </c>
      <c r="J52" s="189" t="s">
        <v>26</v>
      </c>
      <c r="K52" s="189" t="s">
        <v>27</v>
      </c>
      <c r="L52" s="343" t="s">
        <v>2044</v>
      </c>
      <c r="M52" s="180" t="s">
        <v>28</v>
      </c>
      <c r="N52" s="357">
        <v>796</v>
      </c>
      <c r="O52" s="356" t="s">
        <v>29</v>
      </c>
      <c r="P52" s="356">
        <v>2</v>
      </c>
      <c r="Q52" s="358">
        <v>103200</v>
      </c>
      <c r="R52" s="354">
        <f t="shared" si="6"/>
        <v>206400</v>
      </c>
      <c r="S52" s="181">
        <f t="shared" si="7"/>
        <v>231168.00000000003</v>
      </c>
      <c r="T52" s="63"/>
      <c r="U52" s="111" t="s">
        <v>262</v>
      </c>
      <c r="V52" s="191" t="s">
        <v>4285</v>
      </c>
      <c r="W52" s="104"/>
      <c r="X52" s="106"/>
      <c r="Y52" s="107"/>
      <c r="Z52" s="108"/>
      <c r="AA52" s="109"/>
      <c r="AB52" s="109"/>
      <c r="AC52" s="109"/>
      <c r="AD52" s="109"/>
      <c r="AE52" s="109"/>
      <c r="AF52" s="313"/>
      <c r="AG52" s="105"/>
      <c r="AH52" s="105"/>
      <c r="AI52" s="108"/>
      <c r="AJ52" s="105"/>
      <c r="AK52" s="105"/>
      <c r="AL52" s="105"/>
      <c r="AM52" s="105"/>
      <c r="BY52" s="24"/>
      <c r="BZ52" s="24"/>
      <c r="CA52" s="24"/>
    </row>
    <row r="53" spans="1:79" s="18" customFormat="1" ht="66.75" customHeight="1">
      <c r="A53" s="180" t="s">
        <v>5090</v>
      </c>
      <c r="B53" s="339" t="s">
        <v>2349</v>
      </c>
      <c r="C53" s="339" t="s">
        <v>2350</v>
      </c>
      <c r="D53" s="355" t="s">
        <v>1308</v>
      </c>
      <c r="E53" s="356" t="s">
        <v>35</v>
      </c>
      <c r="F53" s="356">
        <v>0</v>
      </c>
      <c r="G53" s="356">
        <v>470000000</v>
      </c>
      <c r="H53" s="189" t="s">
        <v>25</v>
      </c>
      <c r="I53" s="180" t="s">
        <v>3084</v>
      </c>
      <c r="J53" s="189" t="s">
        <v>26</v>
      </c>
      <c r="K53" s="189" t="s">
        <v>27</v>
      </c>
      <c r="L53" s="343" t="s">
        <v>2044</v>
      </c>
      <c r="M53" s="180" t="s">
        <v>28</v>
      </c>
      <c r="N53" s="357">
        <v>796</v>
      </c>
      <c r="O53" s="356" t="s">
        <v>29</v>
      </c>
      <c r="P53" s="356">
        <v>2</v>
      </c>
      <c r="Q53" s="358">
        <v>300</v>
      </c>
      <c r="R53" s="354">
        <f t="shared" si="6"/>
        <v>600</v>
      </c>
      <c r="S53" s="181">
        <f t="shared" si="7"/>
        <v>672.00000000000011</v>
      </c>
      <c r="T53" s="63"/>
      <c r="U53" s="111" t="s">
        <v>262</v>
      </c>
      <c r="V53" s="191" t="s">
        <v>4285</v>
      </c>
      <c r="W53" s="104"/>
      <c r="X53" s="106"/>
      <c r="Y53" s="107"/>
      <c r="Z53" s="108"/>
      <c r="AA53" s="109"/>
      <c r="AB53" s="109"/>
      <c r="AC53" s="109"/>
      <c r="AD53" s="109"/>
      <c r="AE53" s="109"/>
      <c r="AF53" s="313"/>
      <c r="AG53" s="105"/>
      <c r="AH53" s="105"/>
      <c r="AI53" s="108"/>
      <c r="AJ53" s="105"/>
      <c r="AK53" s="105"/>
      <c r="AL53" s="105"/>
      <c r="AM53" s="105"/>
      <c r="AN53" s="23"/>
      <c r="AO53" s="23"/>
      <c r="AP53" s="23"/>
      <c r="AQ53" s="23"/>
      <c r="AR53" s="23"/>
      <c r="AS53" s="23"/>
      <c r="AT53" s="23"/>
      <c r="AU53" s="23"/>
      <c r="AV53" s="23"/>
      <c r="BY53" s="19"/>
      <c r="BZ53" s="19"/>
      <c r="CA53" s="19"/>
    </row>
    <row r="54" spans="1:79" s="18" customFormat="1" ht="79.5" customHeight="1">
      <c r="A54" s="180" t="s">
        <v>5092</v>
      </c>
      <c r="B54" s="339" t="s">
        <v>3458</v>
      </c>
      <c r="C54" s="339" t="s">
        <v>3459</v>
      </c>
      <c r="D54" s="355" t="s">
        <v>3434</v>
      </c>
      <c r="E54" s="356" t="s">
        <v>35</v>
      </c>
      <c r="F54" s="356">
        <v>0</v>
      </c>
      <c r="G54" s="356">
        <v>470000000</v>
      </c>
      <c r="H54" s="189" t="s">
        <v>25</v>
      </c>
      <c r="I54" s="182" t="s">
        <v>3084</v>
      </c>
      <c r="J54" s="189" t="s">
        <v>26</v>
      </c>
      <c r="K54" s="189" t="s">
        <v>27</v>
      </c>
      <c r="L54" s="343" t="s">
        <v>2044</v>
      </c>
      <c r="M54" s="180" t="s">
        <v>28</v>
      </c>
      <c r="N54" s="357">
        <v>796</v>
      </c>
      <c r="O54" s="189" t="s">
        <v>29</v>
      </c>
      <c r="P54" s="356">
        <v>8</v>
      </c>
      <c r="Q54" s="358">
        <v>34146.43</v>
      </c>
      <c r="R54" s="354">
        <f t="shared" si="6"/>
        <v>273171.44</v>
      </c>
      <c r="S54" s="181">
        <f t="shared" si="7"/>
        <v>305952.01280000003</v>
      </c>
      <c r="T54" s="63"/>
      <c r="U54" s="111" t="s">
        <v>262</v>
      </c>
      <c r="V54" s="112" t="s">
        <v>4285</v>
      </c>
      <c r="W54" s="104"/>
      <c r="X54" s="106"/>
      <c r="Y54" s="107"/>
      <c r="Z54" s="108"/>
      <c r="AA54" s="109"/>
      <c r="AB54" s="109"/>
      <c r="AC54" s="109"/>
      <c r="AD54" s="109"/>
      <c r="AE54" s="109"/>
      <c r="AF54" s="313"/>
      <c r="AG54" s="105"/>
      <c r="AH54" s="105"/>
      <c r="AI54" s="108"/>
      <c r="AJ54" s="105"/>
      <c r="AK54" s="105"/>
      <c r="AL54" s="105"/>
      <c r="AM54" s="105"/>
      <c r="AN54" s="23"/>
      <c r="AO54" s="23"/>
      <c r="AP54" s="23"/>
      <c r="AQ54" s="23"/>
      <c r="AR54" s="23"/>
      <c r="AS54" s="23"/>
      <c r="AT54" s="23"/>
      <c r="AU54" s="23"/>
      <c r="AV54" s="23"/>
      <c r="BY54" s="19"/>
      <c r="BZ54" s="19"/>
      <c r="CA54" s="19"/>
    </row>
    <row r="55" spans="1:79" s="18" customFormat="1" ht="63.75" customHeight="1">
      <c r="A55" s="180" t="s">
        <v>5093</v>
      </c>
      <c r="B55" s="339" t="s">
        <v>1450</v>
      </c>
      <c r="C55" s="339" t="s">
        <v>1452</v>
      </c>
      <c r="D55" s="355" t="s">
        <v>3435</v>
      </c>
      <c r="E55" s="356" t="s">
        <v>35</v>
      </c>
      <c r="F55" s="356">
        <v>0</v>
      </c>
      <c r="G55" s="356">
        <v>470000000</v>
      </c>
      <c r="H55" s="189" t="s">
        <v>25</v>
      </c>
      <c r="I55" s="182" t="s">
        <v>3084</v>
      </c>
      <c r="J55" s="189" t="s">
        <v>26</v>
      </c>
      <c r="K55" s="189" t="s">
        <v>27</v>
      </c>
      <c r="L55" s="343" t="s">
        <v>2044</v>
      </c>
      <c r="M55" s="180" t="s">
        <v>28</v>
      </c>
      <c r="N55" s="357">
        <v>796</v>
      </c>
      <c r="O55" s="189" t="s">
        <v>29</v>
      </c>
      <c r="P55" s="356">
        <v>5</v>
      </c>
      <c r="Q55" s="358">
        <v>7827.85</v>
      </c>
      <c r="R55" s="354">
        <f t="shared" si="6"/>
        <v>39139.25</v>
      </c>
      <c r="S55" s="181">
        <f t="shared" si="7"/>
        <v>43835.960000000006</v>
      </c>
      <c r="T55" s="63"/>
      <c r="U55" s="111" t="s">
        <v>262</v>
      </c>
      <c r="V55" s="112" t="s">
        <v>4285</v>
      </c>
      <c r="W55" s="104"/>
      <c r="X55" s="106"/>
      <c r="Y55" s="107"/>
      <c r="Z55" s="108"/>
      <c r="AA55" s="109"/>
      <c r="AB55" s="109"/>
      <c r="AC55" s="109"/>
      <c r="AD55" s="109"/>
      <c r="AE55" s="109"/>
      <c r="AF55" s="313"/>
      <c r="AG55" s="105"/>
      <c r="AH55" s="105"/>
      <c r="AI55" s="108"/>
      <c r="AJ55" s="105"/>
      <c r="AK55" s="105"/>
      <c r="AL55" s="105"/>
      <c r="AM55" s="105"/>
      <c r="AN55" s="23"/>
      <c r="AO55" s="23"/>
      <c r="AP55" s="23"/>
      <c r="AQ55" s="23"/>
      <c r="AR55" s="23"/>
      <c r="AS55" s="23"/>
      <c r="AT55" s="23"/>
      <c r="AU55" s="23"/>
      <c r="AV55" s="23"/>
      <c r="BY55" s="19"/>
      <c r="BZ55" s="19"/>
      <c r="CA55" s="19"/>
    </row>
    <row r="56" spans="1:79" s="18" customFormat="1" ht="71.25" customHeight="1">
      <c r="A56" s="180" t="s">
        <v>5094</v>
      </c>
      <c r="B56" s="339" t="s">
        <v>3468</v>
      </c>
      <c r="C56" s="339" t="s">
        <v>3469</v>
      </c>
      <c r="D56" s="355" t="s">
        <v>3436</v>
      </c>
      <c r="E56" s="356" t="s">
        <v>35</v>
      </c>
      <c r="F56" s="356">
        <v>0</v>
      </c>
      <c r="G56" s="356">
        <v>470000000</v>
      </c>
      <c r="H56" s="189" t="s">
        <v>25</v>
      </c>
      <c r="I56" s="182" t="s">
        <v>3084</v>
      </c>
      <c r="J56" s="189" t="s">
        <v>26</v>
      </c>
      <c r="K56" s="189" t="s">
        <v>27</v>
      </c>
      <c r="L56" s="343" t="s">
        <v>2044</v>
      </c>
      <c r="M56" s="180" t="s">
        <v>28</v>
      </c>
      <c r="N56" s="357" t="s">
        <v>662</v>
      </c>
      <c r="O56" s="189" t="s">
        <v>661</v>
      </c>
      <c r="P56" s="356">
        <v>3</v>
      </c>
      <c r="Q56" s="358">
        <v>79392.850000000006</v>
      </c>
      <c r="R56" s="354">
        <f t="shared" si="6"/>
        <v>238178.55000000002</v>
      </c>
      <c r="S56" s="181">
        <f t="shared" si="7"/>
        <v>266759.97600000002</v>
      </c>
      <c r="T56" s="63"/>
      <c r="U56" s="111" t="s">
        <v>262</v>
      </c>
      <c r="V56" s="112" t="s">
        <v>4285</v>
      </c>
      <c r="W56" s="104"/>
      <c r="X56" s="106"/>
      <c r="Y56" s="107"/>
      <c r="Z56" s="108"/>
      <c r="AA56" s="109"/>
      <c r="AB56" s="109"/>
      <c r="AC56" s="109"/>
      <c r="AD56" s="109"/>
      <c r="AE56" s="109"/>
      <c r="AF56" s="313"/>
      <c r="AG56" s="105"/>
      <c r="AH56" s="105"/>
      <c r="AI56" s="108"/>
      <c r="AJ56" s="105"/>
      <c r="AK56" s="105"/>
      <c r="AL56" s="105"/>
      <c r="AM56" s="105"/>
      <c r="AN56" s="23"/>
      <c r="AO56" s="23"/>
      <c r="AP56" s="23"/>
      <c r="AQ56" s="23"/>
      <c r="AR56" s="23"/>
      <c r="AS56" s="23"/>
      <c r="AT56" s="23"/>
      <c r="AU56" s="23"/>
      <c r="AV56" s="23"/>
      <c r="BY56" s="19"/>
      <c r="BZ56" s="19"/>
      <c r="CA56" s="19"/>
    </row>
    <row r="57" spans="1:79" s="18" customFormat="1" ht="77.25" customHeight="1">
      <c r="A57" s="180" t="s">
        <v>5095</v>
      </c>
      <c r="B57" s="339" t="s">
        <v>3453</v>
      </c>
      <c r="C57" s="339" t="s">
        <v>3454</v>
      </c>
      <c r="D57" s="355" t="s">
        <v>3439</v>
      </c>
      <c r="E57" s="356" t="s">
        <v>35</v>
      </c>
      <c r="F57" s="356">
        <v>0</v>
      </c>
      <c r="G57" s="356">
        <v>470000000</v>
      </c>
      <c r="H57" s="189" t="s">
        <v>25</v>
      </c>
      <c r="I57" s="182" t="s">
        <v>3084</v>
      </c>
      <c r="J57" s="189" t="s">
        <v>26</v>
      </c>
      <c r="K57" s="189" t="s">
        <v>27</v>
      </c>
      <c r="L57" s="343" t="s">
        <v>2044</v>
      </c>
      <c r="M57" s="180" t="s">
        <v>28</v>
      </c>
      <c r="N57" s="357">
        <v>796</v>
      </c>
      <c r="O57" s="189" t="s">
        <v>29</v>
      </c>
      <c r="P57" s="356">
        <v>16</v>
      </c>
      <c r="Q57" s="358">
        <v>1125</v>
      </c>
      <c r="R57" s="354">
        <f t="shared" si="6"/>
        <v>18000</v>
      </c>
      <c r="S57" s="181">
        <f t="shared" si="7"/>
        <v>20160.000000000004</v>
      </c>
      <c r="T57" s="63"/>
      <c r="U57" s="111" t="s">
        <v>262</v>
      </c>
      <c r="V57" s="112" t="s">
        <v>4285</v>
      </c>
      <c r="W57" s="104"/>
      <c r="X57" s="106"/>
      <c r="Y57" s="107"/>
      <c r="Z57" s="108"/>
      <c r="AA57" s="109"/>
      <c r="AB57" s="109"/>
      <c r="AC57" s="109"/>
      <c r="AD57" s="109"/>
      <c r="AE57" s="109"/>
      <c r="AF57" s="313"/>
      <c r="AG57" s="105"/>
      <c r="AH57" s="105"/>
      <c r="AI57" s="108"/>
      <c r="AJ57" s="105"/>
      <c r="AK57" s="105"/>
      <c r="AL57" s="105"/>
      <c r="AM57" s="105"/>
      <c r="AN57" s="23"/>
      <c r="AO57" s="23"/>
      <c r="AP57" s="23"/>
      <c r="AQ57" s="23"/>
      <c r="AR57" s="23"/>
      <c r="AS57" s="23"/>
      <c r="AT57" s="23"/>
      <c r="AU57" s="23"/>
      <c r="AV57" s="23"/>
      <c r="BY57" s="19"/>
      <c r="BZ57" s="19"/>
      <c r="CA57" s="19"/>
    </row>
    <row r="58" spans="1:79" s="1" customFormat="1" ht="75" customHeight="1">
      <c r="A58" s="182" t="s">
        <v>5059</v>
      </c>
      <c r="B58" s="182" t="s">
        <v>1207</v>
      </c>
      <c r="C58" s="182" t="s">
        <v>3795</v>
      </c>
      <c r="D58" s="359" t="s">
        <v>3796</v>
      </c>
      <c r="E58" s="182" t="s">
        <v>24</v>
      </c>
      <c r="F58" s="182">
        <v>0</v>
      </c>
      <c r="G58" s="182">
        <v>470000000</v>
      </c>
      <c r="H58" s="182" t="s">
        <v>25</v>
      </c>
      <c r="I58" s="182" t="s">
        <v>3084</v>
      </c>
      <c r="J58" s="182" t="s">
        <v>26</v>
      </c>
      <c r="K58" s="360" t="s">
        <v>27</v>
      </c>
      <c r="L58" s="343" t="s">
        <v>4442</v>
      </c>
      <c r="M58" s="180" t="s">
        <v>28</v>
      </c>
      <c r="N58" s="182" t="s">
        <v>806</v>
      </c>
      <c r="O58" s="182" t="s">
        <v>805</v>
      </c>
      <c r="P58" s="361">
        <v>200</v>
      </c>
      <c r="Q58" s="361">
        <v>35</v>
      </c>
      <c r="R58" s="362">
        <f t="shared" si="6"/>
        <v>7000</v>
      </c>
      <c r="S58" s="362">
        <f t="shared" si="7"/>
        <v>7840.0000000000009</v>
      </c>
      <c r="T58" s="62"/>
      <c r="U58" s="62" t="s">
        <v>262</v>
      </c>
      <c r="V58" s="62" t="s">
        <v>3184</v>
      </c>
      <c r="W58" s="67"/>
      <c r="X58" s="68"/>
      <c r="Y58" s="67"/>
      <c r="Z58" s="69"/>
      <c r="AA58" s="70"/>
      <c r="AB58" s="70"/>
      <c r="AC58" s="70"/>
      <c r="AD58" s="70"/>
      <c r="AE58" s="71"/>
      <c r="AF58" s="318"/>
      <c r="AG58" s="67"/>
      <c r="AH58" s="68"/>
      <c r="AI58" s="69"/>
      <c r="AJ58" s="68"/>
      <c r="AK58" s="67"/>
      <c r="AL58" s="72"/>
      <c r="AM58" s="68"/>
      <c r="AN58" s="72"/>
      <c r="AO58" s="68"/>
      <c r="AP58" s="4"/>
      <c r="AQ58" s="4"/>
      <c r="AR58" s="4"/>
      <c r="AS58" s="4"/>
      <c r="AT58" s="4"/>
      <c r="AU58" s="4"/>
      <c r="AV58" s="8"/>
      <c r="BB58" s="11"/>
      <c r="BC58" s="11"/>
      <c r="BD58" s="11"/>
      <c r="BE58" s="11"/>
    </row>
    <row r="59" spans="1:79" s="1" customFormat="1" ht="75" customHeight="1">
      <c r="A59" s="179" t="s">
        <v>5134</v>
      </c>
      <c r="B59" s="182" t="s">
        <v>1938</v>
      </c>
      <c r="C59" s="182" t="s">
        <v>1939</v>
      </c>
      <c r="D59" s="359" t="s">
        <v>3930</v>
      </c>
      <c r="E59" s="182" t="s">
        <v>35</v>
      </c>
      <c r="F59" s="182">
        <v>0</v>
      </c>
      <c r="G59" s="182">
        <v>470000000</v>
      </c>
      <c r="H59" s="182" t="s">
        <v>25</v>
      </c>
      <c r="I59" s="182" t="s">
        <v>3084</v>
      </c>
      <c r="J59" s="182" t="s">
        <v>26</v>
      </c>
      <c r="K59" s="360" t="s">
        <v>27</v>
      </c>
      <c r="L59" s="343" t="s">
        <v>2044</v>
      </c>
      <c r="M59" s="182" t="s">
        <v>28</v>
      </c>
      <c r="N59" s="182">
        <v>796</v>
      </c>
      <c r="O59" s="182" t="s">
        <v>29</v>
      </c>
      <c r="P59" s="182" t="s">
        <v>4229</v>
      </c>
      <c r="Q59" s="362">
        <v>9600</v>
      </c>
      <c r="R59" s="362">
        <f t="shared" si="6"/>
        <v>48000</v>
      </c>
      <c r="S59" s="362">
        <f t="shared" si="7"/>
        <v>53760.000000000007</v>
      </c>
      <c r="T59" s="62"/>
      <c r="U59" s="62">
        <v>2016</v>
      </c>
      <c r="V59" s="191" t="s">
        <v>4285</v>
      </c>
      <c r="W59" s="67"/>
      <c r="X59" s="68"/>
      <c r="Y59" s="67"/>
      <c r="Z59" s="69"/>
      <c r="AA59" s="70"/>
      <c r="AB59" s="70"/>
      <c r="AC59" s="70"/>
      <c r="AD59" s="70"/>
      <c r="AE59" s="71"/>
      <c r="AF59" s="318"/>
      <c r="AG59" s="67"/>
      <c r="AH59" s="68"/>
      <c r="AI59" s="69"/>
      <c r="AJ59" s="68"/>
      <c r="AK59" s="67"/>
      <c r="AL59" s="72"/>
      <c r="AM59" s="68"/>
      <c r="AN59" s="72"/>
      <c r="AO59" s="68"/>
      <c r="AP59" s="4"/>
      <c r="AQ59" s="4"/>
      <c r="AR59" s="4"/>
      <c r="AS59" s="4"/>
      <c r="AT59" s="4"/>
      <c r="AU59" s="4"/>
      <c r="AV59" s="8"/>
      <c r="BB59" s="11"/>
      <c r="BC59" s="11"/>
      <c r="BD59" s="11"/>
      <c r="BE59" s="11"/>
    </row>
    <row r="60" spans="1:79" s="1" customFormat="1" ht="75" customHeight="1">
      <c r="A60" s="179" t="s">
        <v>5135</v>
      </c>
      <c r="B60" s="182" t="s">
        <v>1938</v>
      </c>
      <c r="C60" s="182" t="s">
        <v>1939</v>
      </c>
      <c r="D60" s="359" t="s">
        <v>3932</v>
      </c>
      <c r="E60" s="182" t="s">
        <v>35</v>
      </c>
      <c r="F60" s="182">
        <v>0</v>
      </c>
      <c r="G60" s="182">
        <v>470000000</v>
      </c>
      <c r="H60" s="182" t="s">
        <v>25</v>
      </c>
      <c r="I60" s="182" t="s">
        <v>3084</v>
      </c>
      <c r="J60" s="182" t="s">
        <v>26</v>
      </c>
      <c r="K60" s="360" t="s">
        <v>27</v>
      </c>
      <c r="L60" s="343" t="s">
        <v>2044</v>
      </c>
      <c r="M60" s="182" t="s">
        <v>28</v>
      </c>
      <c r="N60" s="182">
        <v>796</v>
      </c>
      <c r="O60" s="182" t="s">
        <v>29</v>
      </c>
      <c r="P60" s="182" t="s">
        <v>4229</v>
      </c>
      <c r="Q60" s="362">
        <v>8613.6</v>
      </c>
      <c r="R60" s="362">
        <f t="shared" si="6"/>
        <v>43068</v>
      </c>
      <c r="S60" s="362">
        <f t="shared" si="7"/>
        <v>48236.160000000003</v>
      </c>
      <c r="T60" s="62"/>
      <c r="U60" s="62">
        <v>2016</v>
      </c>
      <c r="V60" s="191" t="s">
        <v>4285</v>
      </c>
      <c r="W60" s="67"/>
      <c r="X60" s="68"/>
      <c r="Y60" s="67"/>
      <c r="Z60" s="69"/>
      <c r="AA60" s="70"/>
      <c r="AB60" s="70"/>
      <c r="AC60" s="70"/>
      <c r="AD60" s="70"/>
      <c r="AE60" s="71"/>
      <c r="AF60" s="318"/>
      <c r="AG60" s="67"/>
      <c r="AH60" s="68"/>
      <c r="AI60" s="69"/>
      <c r="AJ60" s="68"/>
      <c r="AK60" s="67"/>
      <c r="AL60" s="72"/>
      <c r="AM60" s="68"/>
      <c r="AN60" s="72"/>
      <c r="AO60" s="68"/>
      <c r="AP60" s="4"/>
      <c r="AQ60" s="4"/>
      <c r="AR60" s="4"/>
      <c r="AS60" s="4"/>
      <c r="AT60" s="4"/>
      <c r="AU60" s="4"/>
      <c r="AV60" s="8"/>
      <c r="BB60" s="11"/>
      <c r="BC60" s="11"/>
      <c r="BD60" s="11"/>
      <c r="BE60" s="11"/>
    </row>
    <row r="61" spans="1:79" s="76" customFormat="1" ht="75" customHeight="1">
      <c r="A61" s="179" t="s">
        <v>5063</v>
      </c>
      <c r="B61" s="182" t="s">
        <v>1776</v>
      </c>
      <c r="C61" s="182" t="s">
        <v>3939</v>
      </c>
      <c r="D61" s="359" t="s">
        <v>3942</v>
      </c>
      <c r="E61" s="182" t="s">
        <v>24</v>
      </c>
      <c r="F61" s="182">
        <v>0</v>
      </c>
      <c r="G61" s="182">
        <v>470000000</v>
      </c>
      <c r="H61" s="182" t="s">
        <v>25</v>
      </c>
      <c r="I61" s="182" t="s">
        <v>3084</v>
      </c>
      <c r="J61" s="182" t="s">
        <v>26</v>
      </c>
      <c r="K61" s="360" t="s">
        <v>27</v>
      </c>
      <c r="L61" s="343" t="s">
        <v>4442</v>
      </c>
      <c r="M61" s="182" t="s">
        <v>28</v>
      </c>
      <c r="N61" s="182">
        <v>796</v>
      </c>
      <c r="O61" s="182" t="s">
        <v>29</v>
      </c>
      <c r="P61" s="182">
        <v>1</v>
      </c>
      <c r="Q61" s="362">
        <v>6000</v>
      </c>
      <c r="R61" s="362">
        <f t="shared" si="6"/>
        <v>6000</v>
      </c>
      <c r="S61" s="362">
        <f t="shared" si="7"/>
        <v>6720.0000000000009</v>
      </c>
      <c r="T61" s="62"/>
      <c r="U61" s="62">
        <v>2016</v>
      </c>
      <c r="V61" s="62" t="s">
        <v>3184</v>
      </c>
      <c r="W61" s="67"/>
      <c r="X61" s="68"/>
      <c r="Y61" s="67"/>
      <c r="Z61" s="69"/>
      <c r="AA61" s="70"/>
      <c r="AB61" s="212"/>
      <c r="AC61" s="212"/>
      <c r="AD61" s="212"/>
      <c r="AE61" s="213"/>
      <c r="AF61" s="319"/>
      <c r="AG61" s="209"/>
      <c r="AH61" s="210"/>
      <c r="AI61" s="211"/>
      <c r="AJ61" s="210"/>
      <c r="AK61" s="209"/>
      <c r="AL61" s="214"/>
      <c r="AM61" s="210"/>
      <c r="AN61" s="214"/>
      <c r="AO61" s="210"/>
      <c r="AP61" s="215"/>
      <c r="AQ61" s="215"/>
      <c r="AR61" s="215"/>
      <c r="AS61" s="215"/>
      <c r="AT61" s="215"/>
      <c r="AU61" s="215"/>
      <c r="AV61" s="77"/>
      <c r="BB61" s="78"/>
      <c r="BC61" s="78"/>
      <c r="BD61" s="78"/>
      <c r="BE61" s="78"/>
    </row>
    <row r="62" spans="1:79" s="76" customFormat="1" ht="75" customHeight="1">
      <c r="A62" s="179" t="s">
        <v>5064</v>
      </c>
      <c r="B62" s="182" t="s">
        <v>1389</v>
      </c>
      <c r="C62" s="182" t="s">
        <v>3945</v>
      </c>
      <c r="D62" s="359" t="s">
        <v>3946</v>
      </c>
      <c r="E62" s="182" t="s">
        <v>24</v>
      </c>
      <c r="F62" s="182">
        <v>0</v>
      </c>
      <c r="G62" s="182">
        <v>470000000</v>
      </c>
      <c r="H62" s="182" t="s">
        <v>25</v>
      </c>
      <c r="I62" s="182" t="s">
        <v>3084</v>
      </c>
      <c r="J62" s="182" t="s">
        <v>26</v>
      </c>
      <c r="K62" s="360" t="s">
        <v>27</v>
      </c>
      <c r="L62" s="343" t="s">
        <v>4442</v>
      </c>
      <c r="M62" s="182" t="s">
        <v>28</v>
      </c>
      <c r="N62" s="182" t="s">
        <v>806</v>
      </c>
      <c r="O62" s="182" t="s">
        <v>3947</v>
      </c>
      <c r="P62" s="182">
        <v>30</v>
      </c>
      <c r="Q62" s="362">
        <v>3665</v>
      </c>
      <c r="R62" s="362">
        <f t="shared" si="6"/>
        <v>109950</v>
      </c>
      <c r="S62" s="362">
        <f t="shared" si="7"/>
        <v>123144.00000000001</v>
      </c>
      <c r="T62" s="62"/>
      <c r="U62" s="62">
        <v>2016</v>
      </c>
      <c r="V62" s="62" t="s">
        <v>3184</v>
      </c>
      <c r="W62" s="67"/>
      <c r="X62" s="68"/>
      <c r="Y62" s="67"/>
      <c r="Z62" s="69"/>
      <c r="AA62" s="70"/>
      <c r="AB62" s="212"/>
      <c r="AC62" s="212"/>
      <c r="AD62" s="212"/>
      <c r="AE62" s="213"/>
      <c r="AF62" s="319"/>
      <c r="AG62" s="209"/>
      <c r="AH62" s="210"/>
      <c r="AI62" s="211"/>
      <c r="AJ62" s="210"/>
      <c r="AK62" s="209"/>
      <c r="AL62" s="214"/>
      <c r="AM62" s="210"/>
      <c r="AN62" s="214"/>
      <c r="AO62" s="210"/>
      <c r="AP62" s="215"/>
      <c r="AQ62" s="215"/>
      <c r="AR62" s="215"/>
      <c r="AS62" s="215"/>
      <c r="AT62" s="215"/>
      <c r="AU62" s="215"/>
      <c r="AV62" s="77"/>
      <c r="BB62" s="78"/>
      <c r="BC62" s="78"/>
      <c r="BD62" s="78"/>
      <c r="BE62" s="78"/>
    </row>
    <row r="63" spans="1:79" s="1" customFormat="1" ht="57" customHeight="1">
      <c r="A63" s="179" t="s">
        <v>4440</v>
      </c>
      <c r="B63" s="182" t="s">
        <v>2147</v>
      </c>
      <c r="C63" s="182" t="s">
        <v>2148</v>
      </c>
      <c r="D63" s="363" t="s">
        <v>4441</v>
      </c>
      <c r="E63" s="182" t="s">
        <v>24</v>
      </c>
      <c r="F63" s="182">
        <v>0</v>
      </c>
      <c r="G63" s="182">
        <v>470000000</v>
      </c>
      <c r="H63" s="182" t="s">
        <v>25</v>
      </c>
      <c r="I63" s="182" t="s">
        <v>3084</v>
      </c>
      <c r="J63" s="182" t="s">
        <v>26</v>
      </c>
      <c r="K63" s="360" t="s">
        <v>27</v>
      </c>
      <c r="L63" s="182" t="s">
        <v>4442</v>
      </c>
      <c r="M63" s="182" t="s">
        <v>28</v>
      </c>
      <c r="N63" s="182">
        <v>796</v>
      </c>
      <c r="O63" s="182" t="s">
        <v>29</v>
      </c>
      <c r="P63" s="361">
        <v>50</v>
      </c>
      <c r="Q63" s="364">
        <v>350</v>
      </c>
      <c r="R63" s="362">
        <f t="shared" si="6"/>
        <v>17500</v>
      </c>
      <c r="S63" s="362">
        <f t="shared" si="7"/>
        <v>19600.000000000004</v>
      </c>
      <c r="T63" s="182"/>
      <c r="U63" s="62">
        <v>2016</v>
      </c>
      <c r="V63" s="66"/>
      <c r="W63" s="204"/>
      <c r="X63" s="3"/>
      <c r="Y63" s="2"/>
      <c r="Z63" s="7"/>
      <c r="AA63" s="5"/>
      <c r="AB63" s="5"/>
      <c r="AC63" s="5"/>
      <c r="AD63" s="5"/>
      <c r="AE63" s="9"/>
      <c r="AF63" s="321"/>
      <c r="AG63" s="2"/>
      <c r="AH63" s="3"/>
      <c r="AI63" s="7"/>
      <c r="AJ63" s="3"/>
      <c r="AK63" s="2"/>
      <c r="AL63" s="4"/>
      <c r="AM63" s="3"/>
      <c r="AN63" s="4"/>
      <c r="AO63" s="3"/>
      <c r="AP63" s="4"/>
      <c r="AQ63" s="4"/>
      <c r="AR63" s="4"/>
      <c r="AS63" s="4"/>
      <c r="AT63" s="4"/>
      <c r="AU63" s="4"/>
      <c r="AV63" s="8"/>
      <c r="BB63" s="11"/>
      <c r="BC63" s="11"/>
      <c r="BD63" s="11"/>
      <c r="BE63" s="11"/>
    </row>
    <row r="64" spans="1:79" s="13" customFormat="1" ht="57" customHeight="1">
      <c r="A64" s="179" t="s">
        <v>4443</v>
      </c>
      <c r="B64" s="182" t="s">
        <v>2147</v>
      </c>
      <c r="C64" s="182" t="s">
        <v>2148</v>
      </c>
      <c r="D64" s="363" t="s">
        <v>4444</v>
      </c>
      <c r="E64" s="182" t="s">
        <v>24</v>
      </c>
      <c r="F64" s="182">
        <v>0</v>
      </c>
      <c r="G64" s="182">
        <v>470000000</v>
      </c>
      <c r="H64" s="182" t="s">
        <v>25</v>
      </c>
      <c r="I64" s="182" t="s">
        <v>3084</v>
      </c>
      <c r="J64" s="182" t="s">
        <v>26</v>
      </c>
      <c r="K64" s="360" t="s">
        <v>27</v>
      </c>
      <c r="L64" s="182" t="s">
        <v>4442</v>
      </c>
      <c r="M64" s="182" t="s">
        <v>28</v>
      </c>
      <c r="N64" s="182">
        <v>796</v>
      </c>
      <c r="O64" s="182" t="s">
        <v>29</v>
      </c>
      <c r="P64" s="361">
        <v>15</v>
      </c>
      <c r="Q64" s="364">
        <v>544.64285714285711</v>
      </c>
      <c r="R64" s="362">
        <f t="shared" si="6"/>
        <v>8169.6428571428569</v>
      </c>
      <c r="S64" s="362">
        <f t="shared" si="7"/>
        <v>9150</v>
      </c>
      <c r="T64" s="175"/>
      <c r="U64" s="296">
        <v>2016</v>
      </c>
      <c r="V64" s="66"/>
      <c r="W64" s="302"/>
      <c r="X64" s="199"/>
      <c r="Y64" s="200"/>
      <c r="Z64" s="201"/>
      <c r="AA64" s="202"/>
      <c r="AB64" s="202"/>
      <c r="AC64" s="202"/>
      <c r="AD64" s="202"/>
      <c r="AE64" s="203"/>
      <c r="AF64" s="320"/>
      <c r="AG64" s="200"/>
      <c r="AH64" s="199"/>
      <c r="AI64" s="201"/>
      <c r="AJ64" s="199"/>
      <c r="AK64" s="200"/>
      <c r="AL64" s="135"/>
      <c r="AM64" s="199"/>
      <c r="AN64" s="135"/>
      <c r="AO64" s="199"/>
      <c r="AP64" s="135"/>
      <c r="AQ64" s="135"/>
      <c r="AR64" s="135"/>
      <c r="AS64" s="135"/>
      <c r="AT64" s="135"/>
      <c r="AU64" s="135"/>
      <c r="AV64" s="20"/>
      <c r="BB64" s="21"/>
      <c r="BC64" s="21"/>
      <c r="BD64" s="21"/>
      <c r="BE64" s="21"/>
    </row>
    <row r="65" spans="1:57" s="1" customFormat="1" ht="45" customHeight="1">
      <c r="A65" s="179" t="s">
        <v>4479</v>
      </c>
      <c r="B65" s="182" t="s">
        <v>2229</v>
      </c>
      <c r="C65" s="182" t="s">
        <v>2230</v>
      </c>
      <c r="D65" s="339" t="s">
        <v>4480</v>
      </c>
      <c r="E65" s="182" t="s">
        <v>24</v>
      </c>
      <c r="F65" s="182">
        <v>0</v>
      </c>
      <c r="G65" s="182">
        <v>470000000</v>
      </c>
      <c r="H65" s="182" t="s">
        <v>25</v>
      </c>
      <c r="I65" s="182" t="s">
        <v>3084</v>
      </c>
      <c r="J65" s="182" t="s">
        <v>26</v>
      </c>
      <c r="K65" s="360" t="s">
        <v>27</v>
      </c>
      <c r="L65" s="343" t="s">
        <v>4442</v>
      </c>
      <c r="M65" s="345" t="s">
        <v>28</v>
      </c>
      <c r="N65" s="182">
        <v>796</v>
      </c>
      <c r="O65" s="182" t="s">
        <v>29</v>
      </c>
      <c r="P65" s="182">
        <v>8</v>
      </c>
      <c r="Q65" s="365">
        <v>3471</v>
      </c>
      <c r="R65" s="362">
        <f t="shared" si="6"/>
        <v>27768</v>
      </c>
      <c r="S65" s="362">
        <f t="shared" si="7"/>
        <v>31100.160000000003</v>
      </c>
      <c r="T65" s="182"/>
      <c r="U65" s="62">
        <v>2016</v>
      </c>
      <c r="V65" s="66"/>
      <c r="W65" s="204"/>
      <c r="X65" s="69"/>
      <c r="Y65" s="205"/>
      <c r="Z65" s="7"/>
      <c r="AA65" s="5"/>
      <c r="AB65" s="5"/>
      <c r="AC65" s="5"/>
      <c r="AD65" s="5"/>
      <c r="AE65" s="9"/>
      <c r="AF65" s="321"/>
      <c r="AG65" s="2"/>
      <c r="AH65" s="3"/>
      <c r="AI65" s="7"/>
      <c r="AJ65" s="3"/>
      <c r="AK65" s="2"/>
      <c r="AL65" s="4"/>
      <c r="AM65" s="3"/>
      <c r="AN65" s="4"/>
      <c r="AO65" s="3"/>
      <c r="AP65" s="4"/>
      <c r="AQ65" s="4"/>
      <c r="AR65" s="4"/>
      <c r="AS65" s="4"/>
      <c r="AT65" s="4"/>
      <c r="AU65" s="4"/>
      <c r="AV65" s="8"/>
      <c r="BB65" s="11"/>
      <c r="BC65" s="11"/>
      <c r="BD65" s="11"/>
      <c r="BE65" s="11"/>
    </row>
    <row r="66" spans="1:57" s="1" customFormat="1" ht="45" customHeight="1">
      <c r="A66" s="179" t="s">
        <v>4483</v>
      </c>
      <c r="B66" s="182" t="s">
        <v>2252</v>
      </c>
      <c r="C66" s="182" t="s">
        <v>2300</v>
      </c>
      <c r="D66" s="339" t="s">
        <v>4484</v>
      </c>
      <c r="E66" s="182" t="s">
        <v>24</v>
      </c>
      <c r="F66" s="182">
        <v>0</v>
      </c>
      <c r="G66" s="182">
        <v>470000000</v>
      </c>
      <c r="H66" s="182" t="s">
        <v>25</v>
      </c>
      <c r="I66" s="182" t="s">
        <v>3084</v>
      </c>
      <c r="J66" s="182" t="s">
        <v>26</v>
      </c>
      <c r="K66" s="360" t="s">
        <v>27</v>
      </c>
      <c r="L66" s="343" t="s">
        <v>4442</v>
      </c>
      <c r="M66" s="345" t="s">
        <v>28</v>
      </c>
      <c r="N66" s="182">
        <v>796</v>
      </c>
      <c r="O66" s="182" t="s">
        <v>29</v>
      </c>
      <c r="P66" s="182">
        <v>2</v>
      </c>
      <c r="Q66" s="365">
        <v>11280</v>
      </c>
      <c r="R66" s="362">
        <f t="shared" si="6"/>
        <v>22560</v>
      </c>
      <c r="S66" s="362">
        <f t="shared" si="7"/>
        <v>25267.200000000001</v>
      </c>
      <c r="T66" s="182"/>
      <c r="U66" s="62">
        <v>2016</v>
      </c>
      <c r="V66" s="66"/>
      <c r="W66" s="204"/>
      <c r="X66" s="69"/>
      <c r="Y66" s="205"/>
      <c r="Z66" s="7"/>
      <c r="AA66" s="5"/>
      <c r="AB66" s="5"/>
      <c r="AC66" s="5"/>
      <c r="AD66" s="5"/>
      <c r="AE66" s="9"/>
      <c r="AF66" s="321"/>
      <c r="AG66" s="2"/>
      <c r="AH66" s="3"/>
      <c r="AI66" s="7"/>
      <c r="AJ66" s="3"/>
      <c r="AK66" s="2"/>
      <c r="AL66" s="4"/>
      <c r="AM66" s="3"/>
      <c r="AN66" s="4"/>
      <c r="AO66" s="3"/>
      <c r="AP66" s="4"/>
      <c r="AQ66" s="4"/>
      <c r="AR66" s="4"/>
      <c r="AS66" s="4"/>
      <c r="AT66" s="4"/>
      <c r="AU66" s="4"/>
      <c r="AV66" s="8"/>
      <c r="BB66" s="11"/>
      <c r="BC66" s="11"/>
      <c r="BD66" s="11"/>
      <c r="BE66" s="11"/>
    </row>
    <row r="67" spans="1:57" s="1" customFormat="1" ht="55.5" customHeight="1">
      <c r="A67" s="179" t="s">
        <v>4511</v>
      </c>
      <c r="B67" s="337" t="s">
        <v>1941</v>
      </c>
      <c r="C67" s="338" t="s">
        <v>1939</v>
      </c>
      <c r="D67" s="339" t="s">
        <v>4512</v>
      </c>
      <c r="E67" s="182" t="s">
        <v>24</v>
      </c>
      <c r="F67" s="182">
        <v>0</v>
      </c>
      <c r="G67" s="182">
        <v>470000000</v>
      </c>
      <c r="H67" s="182" t="s">
        <v>25</v>
      </c>
      <c r="I67" s="182" t="s">
        <v>3084</v>
      </c>
      <c r="J67" s="182" t="s">
        <v>26</v>
      </c>
      <c r="K67" s="360" t="s">
        <v>27</v>
      </c>
      <c r="L67" s="343" t="s">
        <v>4442</v>
      </c>
      <c r="M67" s="345" t="s">
        <v>28</v>
      </c>
      <c r="N67" s="182">
        <v>796</v>
      </c>
      <c r="O67" s="182" t="s">
        <v>29</v>
      </c>
      <c r="P67" s="346">
        <v>6</v>
      </c>
      <c r="Q67" s="347">
        <v>930</v>
      </c>
      <c r="R67" s="362">
        <f t="shared" si="6"/>
        <v>5580</v>
      </c>
      <c r="S67" s="362">
        <f t="shared" si="7"/>
        <v>6249.6</v>
      </c>
      <c r="T67" s="182"/>
      <c r="U67" s="62">
        <v>2016</v>
      </c>
      <c r="V67" s="66"/>
      <c r="W67" s="204"/>
      <c r="X67" s="3"/>
      <c r="Y67" s="2"/>
      <c r="Z67" s="7"/>
      <c r="AA67" s="5"/>
      <c r="AB67" s="5"/>
      <c r="AC67" s="5"/>
      <c r="AD67" s="5"/>
      <c r="AE67" s="9"/>
      <c r="AF67" s="321"/>
      <c r="AG67" s="2"/>
      <c r="AH67" s="3"/>
      <c r="AI67" s="7"/>
      <c r="AJ67" s="3"/>
      <c r="AK67" s="2"/>
      <c r="AL67" s="4"/>
      <c r="AM67" s="3"/>
      <c r="AN67" s="4"/>
      <c r="AO67" s="3"/>
      <c r="AP67" s="4"/>
      <c r="AQ67" s="4"/>
      <c r="AR67" s="4"/>
      <c r="AS67" s="4"/>
      <c r="AT67" s="4"/>
      <c r="AU67" s="4"/>
      <c r="AV67" s="8"/>
      <c r="BB67" s="11"/>
      <c r="BC67" s="11"/>
      <c r="BD67" s="11"/>
      <c r="BE67" s="11"/>
    </row>
    <row r="68" spans="1:57" s="1" customFormat="1" ht="53.25" customHeight="1">
      <c r="A68" s="179" t="s">
        <v>4627</v>
      </c>
      <c r="B68" s="182" t="s">
        <v>1776</v>
      </c>
      <c r="C68" s="182" t="s">
        <v>1781</v>
      </c>
      <c r="D68" s="359" t="s">
        <v>4628</v>
      </c>
      <c r="E68" s="182" t="s">
        <v>24</v>
      </c>
      <c r="F68" s="182">
        <v>0</v>
      </c>
      <c r="G68" s="182">
        <v>470000000</v>
      </c>
      <c r="H68" s="182" t="s">
        <v>25</v>
      </c>
      <c r="I68" s="182" t="s">
        <v>3084</v>
      </c>
      <c r="J68" s="182" t="s">
        <v>26</v>
      </c>
      <c r="K68" s="360" t="s">
        <v>27</v>
      </c>
      <c r="L68" s="343" t="s">
        <v>4442</v>
      </c>
      <c r="M68" s="345" t="s">
        <v>28</v>
      </c>
      <c r="N68" s="182">
        <v>796</v>
      </c>
      <c r="O68" s="182" t="s">
        <v>29</v>
      </c>
      <c r="P68" s="182">
        <v>1</v>
      </c>
      <c r="Q68" s="365">
        <v>5113.3900000000003</v>
      </c>
      <c r="R68" s="362">
        <f t="shared" si="6"/>
        <v>5113.3900000000003</v>
      </c>
      <c r="S68" s="362">
        <f t="shared" si="7"/>
        <v>5726.9968000000008</v>
      </c>
      <c r="T68" s="182"/>
      <c r="U68" s="62">
        <v>2016</v>
      </c>
      <c r="V68" s="66"/>
      <c r="W68" s="204"/>
      <c r="X68" s="69"/>
      <c r="Y68" s="205"/>
      <c r="Z68" s="7"/>
      <c r="AA68" s="5"/>
      <c r="AB68" s="5"/>
      <c r="AC68" s="5"/>
      <c r="AD68" s="5"/>
      <c r="AE68" s="9"/>
      <c r="AF68" s="321"/>
      <c r="AG68" s="2"/>
      <c r="AH68" s="3"/>
      <c r="AI68" s="7"/>
      <c r="AJ68" s="3"/>
      <c r="AK68" s="2"/>
      <c r="AL68" s="4"/>
      <c r="AM68" s="3"/>
      <c r="AN68" s="4"/>
      <c r="AO68" s="3"/>
      <c r="AP68" s="4"/>
      <c r="AQ68" s="4"/>
      <c r="AR68" s="4"/>
      <c r="AS68" s="4"/>
      <c r="AT68" s="4"/>
      <c r="AU68" s="4"/>
      <c r="AV68" s="8"/>
      <c r="BB68" s="11"/>
      <c r="BC68" s="11"/>
      <c r="BD68" s="11"/>
      <c r="BE68" s="11"/>
    </row>
    <row r="69" spans="1:57" s="1" customFormat="1" ht="53.25" customHeight="1">
      <c r="A69" s="179" t="s">
        <v>4639</v>
      </c>
      <c r="B69" s="182" t="s">
        <v>1776</v>
      </c>
      <c r="C69" s="182" t="s">
        <v>1781</v>
      </c>
      <c r="D69" s="359" t="s">
        <v>4640</v>
      </c>
      <c r="E69" s="182" t="s">
        <v>24</v>
      </c>
      <c r="F69" s="182">
        <v>0</v>
      </c>
      <c r="G69" s="182">
        <v>470000000</v>
      </c>
      <c r="H69" s="182" t="s">
        <v>25</v>
      </c>
      <c r="I69" s="182" t="s">
        <v>3084</v>
      </c>
      <c r="J69" s="182" t="s">
        <v>26</v>
      </c>
      <c r="K69" s="360" t="s">
        <v>27</v>
      </c>
      <c r="L69" s="343" t="s">
        <v>4442</v>
      </c>
      <c r="M69" s="345" t="s">
        <v>28</v>
      </c>
      <c r="N69" s="182">
        <v>796</v>
      </c>
      <c r="O69" s="182" t="s">
        <v>29</v>
      </c>
      <c r="P69" s="182">
        <v>2</v>
      </c>
      <c r="Q69" s="365">
        <v>5113.3900000000003</v>
      </c>
      <c r="R69" s="362">
        <f t="shared" si="6"/>
        <v>10226.780000000001</v>
      </c>
      <c r="S69" s="362">
        <f t="shared" si="7"/>
        <v>11453.993600000002</v>
      </c>
      <c r="T69" s="182"/>
      <c r="U69" s="62">
        <v>2016</v>
      </c>
      <c r="V69" s="66"/>
      <c r="W69" s="204"/>
      <c r="X69" s="69"/>
      <c r="Y69" s="205"/>
      <c r="Z69" s="7"/>
      <c r="AA69" s="5"/>
      <c r="AB69" s="5"/>
      <c r="AC69" s="5"/>
      <c r="AD69" s="5"/>
      <c r="AE69" s="9"/>
      <c r="AF69" s="321"/>
      <c r="AG69" s="2"/>
      <c r="AH69" s="3"/>
      <c r="AI69" s="7"/>
      <c r="AJ69" s="3"/>
      <c r="AK69" s="2"/>
      <c r="AL69" s="4"/>
      <c r="AM69" s="3"/>
      <c r="AN69" s="4"/>
      <c r="AO69" s="3"/>
      <c r="AP69" s="4"/>
      <c r="AQ69" s="4"/>
      <c r="AR69" s="4"/>
      <c r="AS69" s="4"/>
      <c r="AT69" s="4"/>
      <c r="AU69" s="4"/>
      <c r="AV69" s="8"/>
      <c r="BB69" s="11"/>
      <c r="BC69" s="11"/>
      <c r="BD69" s="11"/>
      <c r="BE69" s="11"/>
    </row>
    <row r="70" spans="1:57" s="13" customFormat="1" ht="53.25" customHeight="1">
      <c r="A70" s="179" t="s">
        <v>4641</v>
      </c>
      <c r="B70" s="182" t="s">
        <v>1389</v>
      </c>
      <c r="C70" s="182" t="s">
        <v>3945</v>
      </c>
      <c r="D70" s="359" t="s">
        <v>4642</v>
      </c>
      <c r="E70" s="182" t="s">
        <v>24</v>
      </c>
      <c r="F70" s="182">
        <v>0</v>
      </c>
      <c r="G70" s="182">
        <v>470000000</v>
      </c>
      <c r="H70" s="182" t="s">
        <v>25</v>
      </c>
      <c r="I70" s="182" t="s">
        <v>3084</v>
      </c>
      <c r="J70" s="182" t="s">
        <v>26</v>
      </c>
      <c r="K70" s="360" t="s">
        <v>27</v>
      </c>
      <c r="L70" s="343" t="s">
        <v>4442</v>
      </c>
      <c r="M70" s="345" t="s">
        <v>28</v>
      </c>
      <c r="N70" s="182" t="s">
        <v>806</v>
      </c>
      <c r="O70" s="182" t="s">
        <v>805</v>
      </c>
      <c r="P70" s="182">
        <v>30</v>
      </c>
      <c r="Q70" s="365">
        <v>3660.71</v>
      </c>
      <c r="R70" s="362">
        <f t="shared" si="6"/>
        <v>109821.3</v>
      </c>
      <c r="S70" s="362">
        <f t="shared" si="7"/>
        <v>122999.85600000001</v>
      </c>
      <c r="T70" s="175"/>
      <c r="U70" s="296">
        <v>2016</v>
      </c>
      <c r="V70" s="66"/>
      <c r="W70" s="302"/>
      <c r="X70" s="127"/>
      <c r="Y70" s="303"/>
      <c r="Z70" s="201"/>
      <c r="AA70" s="202"/>
      <c r="AB70" s="202"/>
      <c r="AC70" s="202"/>
      <c r="AD70" s="202"/>
      <c r="AE70" s="203"/>
      <c r="AF70" s="320"/>
      <c r="AG70" s="200"/>
      <c r="AH70" s="199"/>
      <c r="AI70" s="201"/>
      <c r="AJ70" s="199"/>
      <c r="AK70" s="200"/>
      <c r="AL70" s="135"/>
      <c r="AM70" s="199"/>
      <c r="AN70" s="135"/>
      <c r="AO70" s="199"/>
      <c r="AP70" s="135"/>
      <c r="AQ70" s="135"/>
      <c r="AR70" s="135"/>
      <c r="AS70" s="135"/>
      <c r="AT70" s="135"/>
      <c r="AU70" s="135"/>
      <c r="AV70" s="20"/>
      <c r="BB70" s="21"/>
      <c r="BC70" s="21"/>
      <c r="BD70" s="21"/>
      <c r="BE70" s="21"/>
    </row>
    <row r="71" spans="1:57" s="1" customFormat="1" ht="53.25" customHeight="1">
      <c r="A71" s="179" t="s">
        <v>4668</v>
      </c>
      <c r="B71" s="182" t="s">
        <v>1389</v>
      </c>
      <c r="C71" s="182" t="s">
        <v>4226</v>
      </c>
      <c r="D71" s="359" t="s">
        <v>4669</v>
      </c>
      <c r="E71" s="182" t="s">
        <v>24</v>
      </c>
      <c r="F71" s="182">
        <v>0</v>
      </c>
      <c r="G71" s="182">
        <v>470000000</v>
      </c>
      <c r="H71" s="182" t="s">
        <v>25</v>
      </c>
      <c r="I71" s="182" t="s">
        <v>3084</v>
      </c>
      <c r="J71" s="182" t="s">
        <v>26</v>
      </c>
      <c r="K71" s="360" t="s">
        <v>27</v>
      </c>
      <c r="L71" s="343" t="s">
        <v>4442</v>
      </c>
      <c r="M71" s="345" t="s">
        <v>28</v>
      </c>
      <c r="N71" s="182">
        <v>796</v>
      </c>
      <c r="O71" s="182" t="s">
        <v>29</v>
      </c>
      <c r="P71" s="182">
        <v>300</v>
      </c>
      <c r="Q71" s="365">
        <v>116</v>
      </c>
      <c r="R71" s="362">
        <f t="shared" si="6"/>
        <v>34800</v>
      </c>
      <c r="S71" s="362">
        <f t="shared" si="7"/>
        <v>38976.000000000007</v>
      </c>
      <c r="T71" s="182"/>
      <c r="U71" s="62">
        <v>2016</v>
      </c>
      <c r="V71" s="66"/>
      <c r="W71" s="204"/>
      <c r="X71" s="69"/>
      <c r="Y71" s="205"/>
      <c r="Z71" s="7"/>
      <c r="AA71" s="5"/>
      <c r="AB71" s="5"/>
      <c r="AC71" s="5"/>
      <c r="AD71" s="5"/>
      <c r="AE71" s="9"/>
      <c r="AF71" s="321"/>
      <c r="AG71" s="2"/>
      <c r="AH71" s="3"/>
      <c r="AI71" s="7"/>
      <c r="AJ71" s="3"/>
      <c r="AK71" s="2"/>
      <c r="AL71" s="4"/>
      <c r="AM71" s="3"/>
      <c r="AN71" s="4"/>
      <c r="AO71" s="3"/>
      <c r="AP71" s="4"/>
      <c r="AQ71" s="4"/>
      <c r="AR71" s="4"/>
      <c r="AS71" s="4"/>
      <c r="AT71" s="4"/>
      <c r="AU71" s="4"/>
      <c r="AV71" s="8"/>
      <c r="BB71" s="11"/>
      <c r="BC71" s="11"/>
      <c r="BD71" s="11"/>
      <c r="BE71" s="11"/>
    </row>
    <row r="72" spans="1:57" s="1" customFormat="1" ht="53.25" customHeight="1">
      <c r="A72" s="179" t="s">
        <v>4678</v>
      </c>
      <c r="B72" s="182" t="s">
        <v>4680</v>
      </c>
      <c r="C72" s="182" t="s">
        <v>4681</v>
      </c>
      <c r="D72" s="359" t="s">
        <v>4682</v>
      </c>
      <c r="E72" s="182" t="s">
        <v>24</v>
      </c>
      <c r="F72" s="182">
        <v>0</v>
      </c>
      <c r="G72" s="182">
        <v>470000000</v>
      </c>
      <c r="H72" s="182" t="s">
        <v>25</v>
      </c>
      <c r="I72" s="182" t="s">
        <v>3084</v>
      </c>
      <c r="J72" s="182" t="s">
        <v>26</v>
      </c>
      <c r="K72" s="360" t="s">
        <v>27</v>
      </c>
      <c r="L72" s="343" t="s">
        <v>4442</v>
      </c>
      <c r="M72" s="345" t="s">
        <v>28</v>
      </c>
      <c r="N72" s="182" t="s">
        <v>806</v>
      </c>
      <c r="O72" s="182" t="s">
        <v>805</v>
      </c>
      <c r="P72" s="182">
        <v>30</v>
      </c>
      <c r="Q72" s="365">
        <v>1246</v>
      </c>
      <c r="R72" s="362">
        <f t="shared" si="6"/>
        <v>37380</v>
      </c>
      <c r="S72" s="362">
        <f t="shared" si="7"/>
        <v>41865.600000000006</v>
      </c>
      <c r="T72" s="182"/>
      <c r="U72" s="62">
        <v>2016</v>
      </c>
      <c r="V72" s="66"/>
      <c r="W72" s="204"/>
      <c r="X72" s="69"/>
      <c r="Y72" s="205"/>
      <c r="Z72" s="7"/>
      <c r="AA72" s="5"/>
      <c r="AB72" s="5"/>
      <c r="AC72" s="5"/>
      <c r="AD72" s="5"/>
      <c r="AE72" s="9"/>
      <c r="AF72" s="321"/>
      <c r="AG72" s="2"/>
      <c r="AH72" s="3"/>
      <c r="AI72" s="7"/>
      <c r="AJ72" s="3"/>
      <c r="AK72" s="2"/>
      <c r="AL72" s="4"/>
      <c r="AM72" s="3"/>
      <c r="AN72" s="4"/>
      <c r="AO72" s="3"/>
      <c r="AP72" s="4"/>
      <c r="AQ72" s="4"/>
      <c r="AR72" s="4"/>
      <c r="AS72" s="4"/>
      <c r="AT72" s="4"/>
      <c r="AU72" s="4"/>
      <c r="AV72" s="8"/>
      <c r="BB72" s="11"/>
      <c r="BC72" s="11"/>
      <c r="BD72" s="11"/>
      <c r="BE72" s="11"/>
    </row>
    <row r="73" spans="1:57" s="1" customFormat="1" ht="53.25" customHeight="1">
      <c r="A73" s="179" t="s">
        <v>4687</v>
      </c>
      <c r="B73" s="182" t="s">
        <v>1971</v>
      </c>
      <c r="C73" s="182" t="s">
        <v>1972</v>
      </c>
      <c r="D73" s="359" t="s">
        <v>4688</v>
      </c>
      <c r="E73" s="182" t="s">
        <v>24</v>
      </c>
      <c r="F73" s="182">
        <v>0</v>
      </c>
      <c r="G73" s="182">
        <v>470000000</v>
      </c>
      <c r="H73" s="182" t="s">
        <v>25</v>
      </c>
      <c r="I73" s="182" t="s">
        <v>3084</v>
      </c>
      <c r="J73" s="182" t="s">
        <v>26</v>
      </c>
      <c r="K73" s="360" t="s">
        <v>27</v>
      </c>
      <c r="L73" s="343" t="s">
        <v>4442</v>
      </c>
      <c r="M73" s="345" t="s">
        <v>28</v>
      </c>
      <c r="N73" s="182">
        <v>796</v>
      </c>
      <c r="O73" s="182" t="s">
        <v>29</v>
      </c>
      <c r="P73" s="182">
        <v>100</v>
      </c>
      <c r="Q73" s="365">
        <v>363</v>
      </c>
      <c r="R73" s="362">
        <f t="shared" si="6"/>
        <v>36300</v>
      </c>
      <c r="S73" s="362">
        <f t="shared" si="7"/>
        <v>40656.000000000007</v>
      </c>
      <c r="T73" s="182"/>
      <c r="U73" s="62">
        <v>2016</v>
      </c>
      <c r="V73" s="66"/>
      <c r="W73" s="204"/>
      <c r="X73" s="69"/>
      <c r="Y73" s="205"/>
      <c r="Z73" s="7"/>
      <c r="AA73" s="5"/>
      <c r="AB73" s="5"/>
      <c r="AC73" s="5"/>
      <c r="AD73" s="5"/>
      <c r="AE73" s="9"/>
      <c r="AF73" s="321"/>
      <c r="AG73" s="2"/>
      <c r="AH73" s="3"/>
      <c r="AI73" s="7"/>
      <c r="AJ73" s="3"/>
      <c r="AK73" s="2"/>
      <c r="AL73" s="4"/>
      <c r="AM73" s="3"/>
      <c r="AN73" s="4"/>
      <c r="AO73" s="3"/>
      <c r="AP73" s="4"/>
      <c r="AQ73" s="4"/>
      <c r="AR73" s="4"/>
      <c r="AS73" s="4"/>
      <c r="AT73" s="4"/>
      <c r="AU73" s="4"/>
      <c r="AV73" s="8"/>
      <c r="BB73" s="11"/>
      <c r="BC73" s="11"/>
      <c r="BD73" s="11"/>
      <c r="BE73" s="11"/>
    </row>
    <row r="74" spans="1:57">
      <c r="A74" s="349"/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</row>
    <row r="75" spans="1:57" s="1" customFormat="1" ht="53.25" customHeight="1">
      <c r="A75" s="179" t="s">
        <v>4721</v>
      </c>
      <c r="B75" s="182" t="s">
        <v>1635</v>
      </c>
      <c r="C75" s="182" t="s">
        <v>4723</v>
      </c>
      <c r="D75" s="359" t="s">
        <v>4724</v>
      </c>
      <c r="E75" s="182" t="s">
        <v>24</v>
      </c>
      <c r="F75" s="182">
        <v>0</v>
      </c>
      <c r="G75" s="182">
        <v>470000000</v>
      </c>
      <c r="H75" s="182" t="s">
        <v>25</v>
      </c>
      <c r="I75" s="182" t="s">
        <v>3084</v>
      </c>
      <c r="J75" s="182" t="s">
        <v>26</v>
      </c>
      <c r="K75" s="360" t="s">
        <v>27</v>
      </c>
      <c r="L75" s="343" t="s">
        <v>4442</v>
      </c>
      <c r="M75" s="345" t="s">
        <v>28</v>
      </c>
      <c r="N75" s="182">
        <v>796</v>
      </c>
      <c r="O75" s="182" t="s">
        <v>29</v>
      </c>
      <c r="P75" s="366">
        <v>16</v>
      </c>
      <c r="Q75" s="367">
        <v>719</v>
      </c>
      <c r="R75" s="362">
        <f t="shared" ref="R75:R92" si="8">Q75*P75</f>
        <v>11504</v>
      </c>
      <c r="S75" s="362">
        <f t="shared" ref="S75:S92" si="9">R75*1.12</f>
        <v>12884.480000000001</v>
      </c>
      <c r="T75" s="182"/>
      <c r="U75" s="62">
        <v>2016</v>
      </c>
      <c r="V75" s="66"/>
      <c r="W75" s="204"/>
      <c r="X75" s="69"/>
      <c r="Y75" s="205"/>
      <c r="Z75" s="7"/>
      <c r="AA75" s="5"/>
      <c r="AB75" s="5"/>
      <c r="AC75" s="5"/>
      <c r="AD75" s="5"/>
      <c r="AE75" s="9"/>
      <c r="AF75" s="321"/>
      <c r="AG75" s="2"/>
      <c r="AH75" s="3"/>
      <c r="AI75" s="7"/>
      <c r="AJ75" s="3"/>
      <c r="AK75" s="2"/>
      <c r="AL75" s="4"/>
      <c r="AM75" s="3"/>
      <c r="AN75" s="4"/>
      <c r="AO75" s="3"/>
      <c r="AP75" s="4"/>
      <c r="AQ75" s="4"/>
      <c r="AR75" s="4"/>
      <c r="AS75" s="4"/>
      <c r="AT75" s="4"/>
      <c r="AU75" s="4"/>
      <c r="AV75" s="8"/>
      <c r="BB75" s="11"/>
      <c r="BC75" s="11"/>
      <c r="BD75" s="11"/>
      <c r="BE75" s="11"/>
    </row>
    <row r="76" spans="1:57" s="1" customFormat="1" ht="53.25" customHeight="1">
      <c r="A76" s="179" t="s">
        <v>4725</v>
      </c>
      <c r="B76" s="182" t="s">
        <v>1635</v>
      </c>
      <c r="C76" s="182" t="s">
        <v>4723</v>
      </c>
      <c r="D76" s="359" t="s">
        <v>4726</v>
      </c>
      <c r="E76" s="182" t="s">
        <v>24</v>
      </c>
      <c r="F76" s="182">
        <v>0</v>
      </c>
      <c r="G76" s="182">
        <v>470000000</v>
      </c>
      <c r="H76" s="182" t="s">
        <v>25</v>
      </c>
      <c r="I76" s="182" t="s">
        <v>3084</v>
      </c>
      <c r="J76" s="182" t="s">
        <v>26</v>
      </c>
      <c r="K76" s="360" t="s">
        <v>27</v>
      </c>
      <c r="L76" s="343" t="s">
        <v>4442</v>
      </c>
      <c r="M76" s="345" t="s">
        <v>28</v>
      </c>
      <c r="N76" s="182">
        <v>796</v>
      </c>
      <c r="O76" s="182" t="s">
        <v>29</v>
      </c>
      <c r="P76" s="366">
        <v>20</v>
      </c>
      <c r="Q76" s="367">
        <v>719</v>
      </c>
      <c r="R76" s="362">
        <f t="shared" si="8"/>
        <v>14380</v>
      </c>
      <c r="S76" s="362">
        <f t="shared" si="9"/>
        <v>16105.600000000002</v>
      </c>
      <c r="T76" s="182"/>
      <c r="U76" s="62">
        <v>2016</v>
      </c>
      <c r="V76" s="66"/>
      <c r="W76" s="204"/>
      <c r="X76" s="69"/>
      <c r="Y76" s="205"/>
      <c r="Z76" s="7"/>
      <c r="AA76" s="5"/>
      <c r="AB76" s="5"/>
      <c r="AC76" s="5"/>
      <c r="AD76" s="5"/>
      <c r="AE76" s="9"/>
      <c r="AF76" s="321"/>
      <c r="AG76" s="2"/>
      <c r="AH76" s="3"/>
      <c r="AI76" s="7"/>
      <c r="AJ76" s="3"/>
      <c r="AK76" s="2"/>
      <c r="AL76" s="4"/>
      <c r="AM76" s="3"/>
      <c r="AN76" s="4"/>
      <c r="AO76" s="3"/>
      <c r="AP76" s="4"/>
      <c r="AQ76" s="4"/>
      <c r="AR76" s="4"/>
      <c r="AS76" s="4"/>
      <c r="AT76" s="4"/>
      <c r="AU76" s="4"/>
      <c r="AV76" s="8"/>
      <c r="BB76" s="11"/>
      <c r="BC76" s="11"/>
      <c r="BD76" s="11"/>
      <c r="BE76" s="11"/>
    </row>
    <row r="77" spans="1:57" s="1" customFormat="1" ht="53.25" customHeight="1">
      <c r="A77" s="179" t="s">
        <v>4735</v>
      </c>
      <c r="B77" s="182" t="s">
        <v>60</v>
      </c>
      <c r="C77" s="182" t="s">
        <v>2172</v>
      </c>
      <c r="D77" s="359" t="s">
        <v>4736</v>
      </c>
      <c r="E77" s="182" t="s">
        <v>24</v>
      </c>
      <c r="F77" s="182">
        <v>0</v>
      </c>
      <c r="G77" s="182">
        <v>470000000</v>
      </c>
      <c r="H77" s="182" t="s">
        <v>25</v>
      </c>
      <c r="I77" s="182" t="s">
        <v>3084</v>
      </c>
      <c r="J77" s="182" t="s">
        <v>26</v>
      </c>
      <c r="K77" s="360" t="s">
        <v>27</v>
      </c>
      <c r="L77" s="343" t="s">
        <v>4442</v>
      </c>
      <c r="M77" s="345" t="s">
        <v>28</v>
      </c>
      <c r="N77" s="182">
        <v>796</v>
      </c>
      <c r="O77" s="182" t="s">
        <v>29</v>
      </c>
      <c r="P77" s="182">
        <v>30</v>
      </c>
      <c r="Q77" s="365">
        <v>9500</v>
      </c>
      <c r="R77" s="362">
        <f t="shared" si="8"/>
        <v>285000</v>
      </c>
      <c r="S77" s="362">
        <f t="shared" si="9"/>
        <v>319200.00000000006</v>
      </c>
      <c r="T77" s="182"/>
      <c r="U77" s="62">
        <v>2016</v>
      </c>
      <c r="V77" s="66"/>
      <c r="W77" s="204"/>
      <c r="X77" s="69"/>
      <c r="Y77" s="205"/>
      <c r="Z77" s="7"/>
      <c r="AA77" s="5"/>
      <c r="AB77" s="5"/>
      <c r="AC77" s="5"/>
      <c r="AD77" s="5"/>
      <c r="AE77" s="9"/>
      <c r="AF77" s="321"/>
      <c r="AG77" s="2"/>
      <c r="AH77" s="3"/>
      <c r="AI77" s="7"/>
      <c r="AJ77" s="3"/>
      <c r="AK77" s="2"/>
      <c r="AL77" s="4"/>
      <c r="AM77" s="3"/>
      <c r="AN77" s="4"/>
      <c r="AO77" s="3"/>
      <c r="AP77" s="4"/>
      <c r="AQ77" s="4"/>
      <c r="AR77" s="4"/>
      <c r="AS77" s="4"/>
      <c r="AT77" s="4"/>
      <c r="AU77" s="4"/>
      <c r="AV77" s="8"/>
      <c r="BB77" s="11"/>
      <c r="BC77" s="11"/>
      <c r="BD77" s="11"/>
      <c r="BE77" s="11"/>
    </row>
    <row r="78" spans="1:57" s="1" customFormat="1" ht="53.25" customHeight="1">
      <c r="A78" s="179" t="s">
        <v>4747</v>
      </c>
      <c r="B78" s="182" t="s">
        <v>4749</v>
      </c>
      <c r="C78" s="182" t="s">
        <v>4750</v>
      </c>
      <c r="D78" s="359" t="s">
        <v>4751</v>
      </c>
      <c r="E78" s="182" t="s">
        <v>35</v>
      </c>
      <c r="F78" s="182">
        <v>0</v>
      </c>
      <c r="G78" s="182">
        <v>470000000</v>
      </c>
      <c r="H78" s="182" t="s">
        <v>25</v>
      </c>
      <c r="I78" s="182" t="s">
        <v>3084</v>
      </c>
      <c r="J78" s="182" t="s">
        <v>26</v>
      </c>
      <c r="K78" s="360" t="s">
        <v>27</v>
      </c>
      <c r="L78" s="343" t="s">
        <v>4442</v>
      </c>
      <c r="M78" s="345" t="s">
        <v>28</v>
      </c>
      <c r="N78" s="182" t="s">
        <v>976</v>
      </c>
      <c r="O78" s="182" t="s">
        <v>975</v>
      </c>
      <c r="P78" s="182">
        <v>2</v>
      </c>
      <c r="Q78" s="365">
        <v>982.142857142857</v>
      </c>
      <c r="R78" s="362">
        <f t="shared" si="8"/>
        <v>1964.285714285714</v>
      </c>
      <c r="S78" s="362">
        <f t="shared" si="9"/>
        <v>2200</v>
      </c>
      <c r="T78" s="182"/>
      <c r="U78" s="62">
        <v>2016</v>
      </c>
      <c r="V78" s="66"/>
      <c r="W78" s="204"/>
      <c r="X78" s="69"/>
      <c r="Y78" s="205"/>
      <c r="Z78" s="7"/>
      <c r="AA78" s="5"/>
      <c r="AB78" s="5"/>
      <c r="AC78" s="5"/>
      <c r="AD78" s="5"/>
      <c r="AE78" s="9"/>
      <c r="AF78" s="321"/>
      <c r="AG78" s="2"/>
      <c r="AH78" s="3"/>
      <c r="AI78" s="7"/>
      <c r="AJ78" s="3"/>
      <c r="AK78" s="2"/>
      <c r="AL78" s="4"/>
      <c r="AM78" s="3"/>
      <c r="AN78" s="4"/>
      <c r="AO78" s="3"/>
      <c r="AP78" s="4"/>
      <c r="AQ78" s="4"/>
      <c r="AR78" s="4"/>
      <c r="AS78" s="4"/>
      <c r="AT78" s="4"/>
      <c r="AU78" s="4"/>
      <c r="AV78" s="8"/>
      <c r="BB78" s="11"/>
      <c r="BC78" s="11"/>
      <c r="BD78" s="11"/>
      <c r="BE78" s="11"/>
    </row>
    <row r="79" spans="1:57" s="1" customFormat="1" ht="53.25" customHeight="1">
      <c r="A79" s="179" t="s">
        <v>4752</v>
      </c>
      <c r="B79" s="182" t="s">
        <v>922</v>
      </c>
      <c r="C79" s="182" t="s">
        <v>3959</v>
      </c>
      <c r="D79" s="359" t="s">
        <v>922</v>
      </c>
      <c r="E79" s="182" t="s">
        <v>24</v>
      </c>
      <c r="F79" s="182">
        <v>0</v>
      </c>
      <c r="G79" s="182">
        <v>470000000</v>
      </c>
      <c r="H79" s="182" t="s">
        <v>25</v>
      </c>
      <c r="I79" s="182" t="s">
        <v>3084</v>
      </c>
      <c r="J79" s="182" t="s">
        <v>26</v>
      </c>
      <c r="K79" s="360" t="s">
        <v>27</v>
      </c>
      <c r="L79" s="343" t="s">
        <v>4442</v>
      </c>
      <c r="M79" s="345" t="s">
        <v>28</v>
      </c>
      <c r="N79" s="182">
        <v>796</v>
      </c>
      <c r="O79" s="182" t="s">
        <v>29</v>
      </c>
      <c r="P79" s="182">
        <v>3</v>
      </c>
      <c r="Q79" s="365">
        <v>580.35714285714278</v>
      </c>
      <c r="R79" s="362">
        <f t="shared" si="8"/>
        <v>1741.0714285714284</v>
      </c>
      <c r="S79" s="362">
        <f t="shared" si="9"/>
        <v>1950</v>
      </c>
      <c r="T79" s="182"/>
      <c r="U79" s="62">
        <v>2016</v>
      </c>
      <c r="V79" s="66"/>
      <c r="W79" s="204"/>
      <c r="X79" s="69"/>
      <c r="Y79" s="205"/>
      <c r="Z79" s="7"/>
      <c r="AA79" s="5"/>
      <c r="AB79" s="5"/>
      <c r="AC79" s="5"/>
      <c r="AD79" s="5"/>
      <c r="AE79" s="9"/>
      <c r="AF79" s="321"/>
      <c r="AG79" s="2"/>
      <c r="AH79" s="3"/>
      <c r="AI79" s="7"/>
      <c r="AJ79" s="3"/>
      <c r="AK79" s="2"/>
      <c r="AL79" s="4"/>
      <c r="AM79" s="3"/>
      <c r="AN79" s="4"/>
      <c r="AO79" s="3"/>
      <c r="AP79" s="4"/>
      <c r="AQ79" s="4"/>
      <c r="AR79" s="4"/>
      <c r="AS79" s="4"/>
      <c r="AT79" s="4"/>
      <c r="AU79" s="4"/>
      <c r="AV79" s="8"/>
      <c r="BB79" s="11"/>
      <c r="BC79" s="11"/>
      <c r="BD79" s="11"/>
      <c r="BE79" s="11"/>
    </row>
    <row r="80" spans="1:57" s="1" customFormat="1" ht="53.25" customHeight="1">
      <c r="A80" s="179" t="s">
        <v>4776</v>
      </c>
      <c r="B80" s="182" t="s">
        <v>4161</v>
      </c>
      <c r="C80" s="182" t="s">
        <v>4778</v>
      </c>
      <c r="D80" s="359" t="s">
        <v>4779</v>
      </c>
      <c r="E80" s="182" t="s">
        <v>35</v>
      </c>
      <c r="F80" s="182">
        <v>0</v>
      </c>
      <c r="G80" s="182">
        <v>470000000</v>
      </c>
      <c r="H80" s="182" t="s">
        <v>25</v>
      </c>
      <c r="I80" s="182" t="s">
        <v>3084</v>
      </c>
      <c r="J80" s="182" t="s">
        <v>26</v>
      </c>
      <c r="K80" s="360" t="s">
        <v>27</v>
      </c>
      <c r="L80" s="343" t="s">
        <v>4442</v>
      </c>
      <c r="M80" s="345" t="s">
        <v>28</v>
      </c>
      <c r="N80" s="182" t="s">
        <v>1396</v>
      </c>
      <c r="O80" s="182" t="s">
        <v>1395</v>
      </c>
      <c r="P80" s="182">
        <v>50</v>
      </c>
      <c r="Q80" s="365">
        <v>535.71428571428567</v>
      </c>
      <c r="R80" s="362">
        <f t="shared" si="8"/>
        <v>26785.714285714283</v>
      </c>
      <c r="S80" s="362">
        <f t="shared" si="9"/>
        <v>30000</v>
      </c>
      <c r="T80" s="182"/>
      <c r="U80" s="62">
        <v>2016</v>
      </c>
      <c r="V80" s="66"/>
      <c r="W80" s="204"/>
      <c r="X80" s="69"/>
      <c r="Y80" s="205"/>
      <c r="Z80" s="7"/>
      <c r="AA80" s="5"/>
      <c r="AB80" s="5"/>
      <c r="AC80" s="5"/>
      <c r="AD80" s="5"/>
      <c r="AE80" s="9"/>
      <c r="AF80" s="321"/>
      <c r="AG80" s="2"/>
      <c r="AH80" s="3"/>
      <c r="AI80" s="7"/>
      <c r="AJ80" s="3"/>
      <c r="AK80" s="2"/>
      <c r="AL80" s="4"/>
      <c r="AM80" s="3"/>
      <c r="AN80" s="4"/>
      <c r="AO80" s="3"/>
      <c r="AP80" s="4"/>
      <c r="AQ80" s="4"/>
      <c r="AR80" s="4"/>
      <c r="AS80" s="4"/>
      <c r="AT80" s="4"/>
      <c r="AU80" s="4"/>
      <c r="AV80" s="8"/>
      <c r="BB80" s="11"/>
      <c r="BC80" s="11"/>
      <c r="BD80" s="11"/>
      <c r="BE80" s="11"/>
    </row>
    <row r="81" spans="1:57" s="1" customFormat="1" ht="53.25" customHeight="1">
      <c r="A81" s="179" t="s">
        <v>4819</v>
      </c>
      <c r="B81" s="182" t="s">
        <v>4161</v>
      </c>
      <c r="C81" s="182" t="s">
        <v>4821</v>
      </c>
      <c r="D81" s="359" t="s">
        <v>4822</v>
      </c>
      <c r="E81" s="182" t="s">
        <v>35</v>
      </c>
      <c r="F81" s="182">
        <v>0</v>
      </c>
      <c r="G81" s="182">
        <v>470000000</v>
      </c>
      <c r="H81" s="182" t="s">
        <v>25</v>
      </c>
      <c r="I81" s="182" t="s">
        <v>3084</v>
      </c>
      <c r="J81" s="182" t="s">
        <v>26</v>
      </c>
      <c r="K81" s="360" t="s">
        <v>27</v>
      </c>
      <c r="L81" s="343" t="s">
        <v>4442</v>
      </c>
      <c r="M81" s="345" t="s">
        <v>28</v>
      </c>
      <c r="N81" s="182" t="s">
        <v>806</v>
      </c>
      <c r="O81" s="182" t="s">
        <v>805</v>
      </c>
      <c r="P81" s="182">
        <v>40</v>
      </c>
      <c r="Q81" s="365">
        <v>151.78571428571428</v>
      </c>
      <c r="R81" s="362">
        <f t="shared" si="8"/>
        <v>6071.4285714285706</v>
      </c>
      <c r="S81" s="362">
        <f t="shared" si="9"/>
        <v>6800</v>
      </c>
      <c r="T81" s="182"/>
      <c r="U81" s="62">
        <v>2016</v>
      </c>
      <c r="V81" s="66"/>
      <c r="W81" s="204"/>
      <c r="X81" s="69"/>
      <c r="Y81" s="67"/>
      <c r="Z81" s="69"/>
      <c r="AA81" s="70"/>
      <c r="AB81" s="70"/>
      <c r="AC81" s="70"/>
      <c r="AD81" s="70"/>
      <c r="AE81" s="71"/>
      <c r="AF81" s="318"/>
      <c r="AG81" s="67"/>
      <c r="AH81" s="68"/>
      <c r="AI81" s="7"/>
      <c r="AJ81" s="3"/>
      <c r="AK81" s="2"/>
      <c r="AL81" s="4"/>
      <c r="AM81" s="3"/>
      <c r="AN81" s="4"/>
      <c r="AO81" s="3"/>
      <c r="AP81" s="4"/>
      <c r="AQ81" s="4"/>
      <c r="AR81" s="4"/>
      <c r="AS81" s="4"/>
      <c r="AT81" s="4"/>
      <c r="AU81" s="4"/>
      <c r="AV81" s="8"/>
      <c r="BB81" s="11"/>
      <c r="BC81" s="11"/>
      <c r="BD81" s="11"/>
      <c r="BE81" s="11"/>
    </row>
    <row r="82" spans="1:57" s="98" customFormat="1" ht="100.15" customHeight="1">
      <c r="A82" s="179" t="s">
        <v>4827</v>
      </c>
      <c r="B82" s="182" t="s">
        <v>4829</v>
      </c>
      <c r="C82" s="182" t="s">
        <v>4830</v>
      </c>
      <c r="D82" s="359" t="s">
        <v>4831</v>
      </c>
      <c r="E82" s="182" t="s">
        <v>24</v>
      </c>
      <c r="F82" s="182">
        <v>0</v>
      </c>
      <c r="G82" s="182">
        <v>470000000</v>
      </c>
      <c r="H82" s="182" t="s">
        <v>25</v>
      </c>
      <c r="I82" s="182" t="s">
        <v>3084</v>
      </c>
      <c r="J82" s="182" t="s">
        <v>26</v>
      </c>
      <c r="K82" s="360" t="s">
        <v>27</v>
      </c>
      <c r="L82" s="343" t="s">
        <v>4442</v>
      </c>
      <c r="M82" s="345" t="s">
        <v>28</v>
      </c>
      <c r="N82" s="182" t="s">
        <v>662</v>
      </c>
      <c r="O82" s="182" t="s">
        <v>661</v>
      </c>
      <c r="P82" s="182">
        <v>1</v>
      </c>
      <c r="Q82" s="365">
        <v>970000</v>
      </c>
      <c r="R82" s="362">
        <f t="shared" si="8"/>
        <v>970000</v>
      </c>
      <c r="S82" s="362">
        <f t="shared" si="9"/>
        <v>1086400</v>
      </c>
      <c r="T82" s="182"/>
      <c r="U82" s="62">
        <v>2016</v>
      </c>
      <c r="V82" s="66"/>
      <c r="W82" s="204"/>
      <c r="X82" s="69"/>
      <c r="Y82" s="67"/>
      <c r="Z82" s="69"/>
      <c r="AA82" s="70"/>
      <c r="AB82" s="70"/>
      <c r="AC82" s="70"/>
      <c r="AD82" s="70"/>
      <c r="AE82" s="71"/>
      <c r="AF82" s="318"/>
      <c r="AG82" s="67"/>
      <c r="AH82" s="68"/>
      <c r="AI82" s="7"/>
      <c r="AJ82" s="3"/>
      <c r="AK82" s="2"/>
      <c r="AL82" s="4"/>
      <c r="AM82" s="3"/>
      <c r="AN82" s="4"/>
      <c r="AO82" s="3"/>
      <c r="AP82" s="4"/>
      <c r="AQ82" s="4"/>
      <c r="AR82" s="4"/>
      <c r="AS82" s="4"/>
      <c r="AT82" s="4"/>
      <c r="AU82" s="4"/>
      <c r="AV82" s="8"/>
      <c r="AW82" s="1"/>
      <c r="AX82" s="1"/>
      <c r="AY82" s="1"/>
      <c r="BB82" s="99"/>
      <c r="BC82" s="99"/>
      <c r="BD82" s="99"/>
      <c r="BE82" s="99"/>
    </row>
    <row r="83" spans="1:57" s="98" customFormat="1" ht="53.25" customHeight="1">
      <c r="A83" s="179" t="s">
        <v>4832</v>
      </c>
      <c r="B83" s="182" t="s">
        <v>2447</v>
      </c>
      <c r="C83" s="182" t="s">
        <v>2448</v>
      </c>
      <c r="D83" s="359" t="s">
        <v>4833</v>
      </c>
      <c r="E83" s="182" t="s">
        <v>24</v>
      </c>
      <c r="F83" s="182">
        <v>0</v>
      </c>
      <c r="G83" s="182">
        <v>470000000</v>
      </c>
      <c r="H83" s="182" t="s">
        <v>25</v>
      </c>
      <c r="I83" s="182" t="s">
        <v>3084</v>
      </c>
      <c r="J83" s="182" t="s">
        <v>26</v>
      </c>
      <c r="K83" s="360" t="s">
        <v>27</v>
      </c>
      <c r="L83" s="343" t="s">
        <v>4442</v>
      </c>
      <c r="M83" s="345" t="s">
        <v>28</v>
      </c>
      <c r="N83" s="182">
        <v>796</v>
      </c>
      <c r="O83" s="182" t="s">
        <v>29</v>
      </c>
      <c r="P83" s="182">
        <v>6</v>
      </c>
      <c r="Q83" s="365">
        <v>17000</v>
      </c>
      <c r="R83" s="362">
        <f t="shared" si="8"/>
        <v>102000</v>
      </c>
      <c r="S83" s="362">
        <f t="shared" si="9"/>
        <v>114240.00000000001</v>
      </c>
      <c r="T83" s="182"/>
      <c r="U83" s="62">
        <v>2016</v>
      </c>
      <c r="V83" s="66"/>
      <c r="W83" s="204"/>
      <c r="X83" s="69"/>
      <c r="Y83" s="67"/>
      <c r="Z83" s="69"/>
      <c r="AA83" s="70"/>
      <c r="AB83" s="70"/>
      <c r="AC83" s="70"/>
      <c r="AD83" s="70"/>
      <c r="AE83" s="71"/>
      <c r="AF83" s="318"/>
      <c r="AG83" s="67"/>
      <c r="AH83" s="68"/>
      <c r="AI83" s="7"/>
      <c r="AJ83" s="3"/>
      <c r="AK83" s="2"/>
      <c r="AL83" s="4"/>
      <c r="AM83" s="3"/>
      <c r="AN83" s="4"/>
      <c r="AO83" s="3"/>
      <c r="AP83" s="4"/>
      <c r="AQ83" s="4"/>
      <c r="AR83" s="4"/>
      <c r="AS83" s="4"/>
      <c r="AT83" s="4"/>
      <c r="AU83" s="4"/>
      <c r="AV83" s="8"/>
      <c r="AW83" s="1"/>
      <c r="AX83" s="1"/>
      <c r="AY83" s="1"/>
      <c r="BB83" s="99"/>
      <c r="BC83" s="99"/>
      <c r="BD83" s="99"/>
      <c r="BE83" s="99"/>
    </row>
    <row r="84" spans="1:57" s="98" customFormat="1" ht="53.25" customHeight="1">
      <c r="A84" s="179" t="s">
        <v>4834</v>
      </c>
      <c r="B84" s="182" t="s">
        <v>2447</v>
      </c>
      <c r="C84" s="182" t="s">
        <v>2448</v>
      </c>
      <c r="D84" s="359" t="s">
        <v>4835</v>
      </c>
      <c r="E84" s="182" t="s">
        <v>24</v>
      </c>
      <c r="F84" s="182">
        <v>0</v>
      </c>
      <c r="G84" s="182">
        <v>470000000</v>
      </c>
      <c r="H84" s="182" t="s">
        <v>25</v>
      </c>
      <c r="I84" s="182" t="s">
        <v>3084</v>
      </c>
      <c r="J84" s="182" t="s">
        <v>26</v>
      </c>
      <c r="K84" s="360" t="s">
        <v>27</v>
      </c>
      <c r="L84" s="343" t="s">
        <v>4442</v>
      </c>
      <c r="M84" s="345" t="s">
        <v>28</v>
      </c>
      <c r="N84" s="182">
        <v>796</v>
      </c>
      <c r="O84" s="182" t="s">
        <v>29</v>
      </c>
      <c r="P84" s="182">
        <v>6</v>
      </c>
      <c r="Q84" s="365">
        <v>17000</v>
      </c>
      <c r="R84" s="362">
        <f t="shared" si="8"/>
        <v>102000</v>
      </c>
      <c r="S84" s="362">
        <f t="shared" si="9"/>
        <v>114240.00000000001</v>
      </c>
      <c r="T84" s="182"/>
      <c r="U84" s="62">
        <v>2016</v>
      </c>
      <c r="V84" s="66"/>
      <c r="W84" s="204"/>
      <c r="X84" s="69"/>
      <c r="Y84" s="67"/>
      <c r="Z84" s="69"/>
      <c r="AA84" s="70"/>
      <c r="AB84" s="70"/>
      <c r="AC84" s="70"/>
      <c r="AD84" s="70"/>
      <c r="AE84" s="71"/>
      <c r="AF84" s="318"/>
      <c r="AG84" s="67"/>
      <c r="AH84" s="68"/>
      <c r="AI84" s="7"/>
      <c r="AJ84" s="3"/>
      <c r="AK84" s="2"/>
      <c r="AL84" s="4"/>
      <c r="AM84" s="3"/>
      <c r="AN84" s="4"/>
      <c r="AO84" s="3"/>
      <c r="AP84" s="4"/>
      <c r="AQ84" s="4"/>
      <c r="AR84" s="4"/>
      <c r="AS84" s="4"/>
      <c r="AT84" s="4"/>
      <c r="AU84" s="4"/>
      <c r="AV84" s="8"/>
      <c r="AW84" s="1"/>
      <c r="AX84" s="1"/>
      <c r="AY84" s="1"/>
      <c r="BB84" s="99"/>
      <c r="BC84" s="99"/>
      <c r="BD84" s="99"/>
      <c r="BE84" s="99"/>
    </row>
    <row r="85" spans="1:57" s="98" customFormat="1" ht="53.25" customHeight="1">
      <c r="A85" s="179" t="s">
        <v>4836</v>
      </c>
      <c r="B85" s="182" t="s">
        <v>2282</v>
      </c>
      <c r="C85" s="182" t="s">
        <v>2284</v>
      </c>
      <c r="D85" s="359" t="s">
        <v>4837</v>
      </c>
      <c r="E85" s="182" t="s">
        <v>24</v>
      </c>
      <c r="F85" s="182">
        <v>0</v>
      </c>
      <c r="G85" s="182">
        <v>470000000</v>
      </c>
      <c r="H85" s="182" t="s">
        <v>25</v>
      </c>
      <c r="I85" s="182" t="s">
        <v>3084</v>
      </c>
      <c r="J85" s="182" t="s">
        <v>26</v>
      </c>
      <c r="K85" s="360" t="s">
        <v>27</v>
      </c>
      <c r="L85" s="343" t="s">
        <v>4442</v>
      </c>
      <c r="M85" s="345" t="s">
        <v>28</v>
      </c>
      <c r="N85" s="182">
        <v>796</v>
      </c>
      <c r="O85" s="182" t="s">
        <v>29</v>
      </c>
      <c r="P85" s="182">
        <v>1</v>
      </c>
      <c r="Q85" s="365">
        <v>950000</v>
      </c>
      <c r="R85" s="362">
        <f t="shared" si="8"/>
        <v>950000</v>
      </c>
      <c r="S85" s="362">
        <f t="shared" si="9"/>
        <v>1064000</v>
      </c>
      <c r="T85" s="182"/>
      <c r="U85" s="62">
        <v>2016</v>
      </c>
      <c r="V85" s="66"/>
      <c r="W85" s="204"/>
      <c r="X85" s="69"/>
      <c r="Y85" s="67"/>
      <c r="Z85" s="69"/>
      <c r="AA85" s="70"/>
      <c r="AB85" s="70"/>
      <c r="AC85" s="70"/>
      <c r="AD85" s="70"/>
      <c r="AE85" s="71"/>
      <c r="AF85" s="318"/>
      <c r="AG85" s="67"/>
      <c r="AH85" s="68"/>
      <c r="AI85" s="7"/>
      <c r="AJ85" s="3"/>
      <c r="AK85" s="2"/>
      <c r="AL85" s="4"/>
      <c r="AM85" s="3"/>
      <c r="AN85" s="4"/>
      <c r="AO85" s="3"/>
      <c r="AP85" s="4"/>
      <c r="AQ85" s="4"/>
      <c r="AR85" s="4"/>
      <c r="AS85" s="4"/>
      <c r="AT85" s="4"/>
      <c r="AU85" s="4"/>
      <c r="AV85" s="8"/>
      <c r="AW85" s="1"/>
      <c r="AX85" s="1"/>
      <c r="AY85" s="1"/>
      <c r="BB85" s="99"/>
      <c r="BC85" s="99"/>
      <c r="BD85" s="99"/>
      <c r="BE85" s="99"/>
    </row>
    <row r="86" spans="1:57" s="98" customFormat="1" ht="53.25" customHeight="1">
      <c r="A86" s="179" t="s">
        <v>4840</v>
      </c>
      <c r="B86" s="182" t="s">
        <v>4842</v>
      </c>
      <c r="C86" s="182" t="s">
        <v>4843</v>
      </c>
      <c r="D86" s="359" t="s">
        <v>4844</v>
      </c>
      <c r="E86" s="182" t="s">
        <v>24</v>
      </c>
      <c r="F86" s="182">
        <v>0</v>
      </c>
      <c r="G86" s="182">
        <v>470000000</v>
      </c>
      <c r="H86" s="182" t="s">
        <v>25</v>
      </c>
      <c r="I86" s="182" t="s">
        <v>3084</v>
      </c>
      <c r="J86" s="182" t="s">
        <v>26</v>
      </c>
      <c r="K86" s="360" t="s">
        <v>27</v>
      </c>
      <c r="L86" s="343" t="s">
        <v>4442</v>
      </c>
      <c r="M86" s="345" t="s">
        <v>28</v>
      </c>
      <c r="N86" s="182">
        <v>796</v>
      </c>
      <c r="O86" s="182" t="s">
        <v>29</v>
      </c>
      <c r="P86" s="182">
        <v>6</v>
      </c>
      <c r="Q86" s="365">
        <v>240000</v>
      </c>
      <c r="R86" s="362">
        <f t="shared" si="8"/>
        <v>1440000</v>
      </c>
      <c r="S86" s="362">
        <f t="shared" si="9"/>
        <v>1612800.0000000002</v>
      </c>
      <c r="T86" s="182"/>
      <c r="U86" s="62">
        <v>2016</v>
      </c>
      <c r="V86" s="66"/>
      <c r="W86" s="204"/>
      <c r="X86" s="69"/>
      <c r="Y86" s="67"/>
      <c r="Z86" s="69"/>
      <c r="AA86" s="70"/>
      <c r="AB86" s="70"/>
      <c r="AC86" s="70"/>
      <c r="AD86" s="70"/>
      <c r="AE86" s="71"/>
      <c r="AF86" s="318"/>
      <c r="AG86" s="67"/>
      <c r="AH86" s="68"/>
      <c r="AI86" s="7"/>
      <c r="AJ86" s="3"/>
      <c r="AK86" s="2"/>
      <c r="AL86" s="4"/>
      <c r="AM86" s="3"/>
      <c r="AN86" s="4"/>
      <c r="AO86" s="3"/>
      <c r="AP86" s="4"/>
      <c r="AQ86" s="4"/>
      <c r="AR86" s="4"/>
      <c r="AS86" s="4"/>
      <c r="AT86" s="4"/>
      <c r="AU86" s="4"/>
      <c r="AV86" s="8"/>
      <c r="AW86" s="1"/>
      <c r="AX86" s="1"/>
      <c r="AY86" s="1"/>
      <c r="BB86" s="99"/>
      <c r="BC86" s="99"/>
      <c r="BD86" s="99"/>
      <c r="BE86" s="99"/>
    </row>
    <row r="87" spans="1:57" s="98" customFormat="1" ht="53.25" customHeight="1">
      <c r="A87" s="179" t="s">
        <v>4847</v>
      </c>
      <c r="B87" s="182" t="s">
        <v>4849</v>
      </c>
      <c r="C87" s="182" t="s">
        <v>4850</v>
      </c>
      <c r="D87" s="359" t="s">
        <v>4851</v>
      </c>
      <c r="E87" s="182" t="s">
        <v>24</v>
      </c>
      <c r="F87" s="182">
        <v>0</v>
      </c>
      <c r="G87" s="182">
        <v>470000000</v>
      </c>
      <c r="H87" s="182" t="s">
        <v>25</v>
      </c>
      <c r="I87" s="182" t="s">
        <v>3084</v>
      </c>
      <c r="J87" s="182" t="s">
        <v>26</v>
      </c>
      <c r="K87" s="360" t="s">
        <v>27</v>
      </c>
      <c r="L87" s="343" t="s">
        <v>4442</v>
      </c>
      <c r="M87" s="345" t="s">
        <v>28</v>
      </c>
      <c r="N87" s="182">
        <v>796</v>
      </c>
      <c r="O87" s="182" t="s">
        <v>29</v>
      </c>
      <c r="P87" s="182">
        <v>6</v>
      </c>
      <c r="Q87" s="365">
        <v>78000</v>
      </c>
      <c r="R87" s="362">
        <f t="shared" si="8"/>
        <v>468000</v>
      </c>
      <c r="S87" s="362">
        <f t="shared" si="9"/>
        <v>524160.00000000006</v>
      </c>
      <c r="T87" s="182"/>
      <c r="U87" s="62">
        <v>2016</v>
      </c>
      <c r="V87" s="66"/>
      <c r="W87" s="204"/>
      <c r="X87" s="69"/>
      <c r="Y87" s="67"/>
      <c r="Z87" s="69"/>
      <c r="AA87" s="70"/>
      <c r="AB87" s="70"/>
      <c r="AC87" s="70"/>
      <c r="AD87" s="70"/>
      <c r="AE87" s="71"/>
      <c r="AF87" s="318"/>
      <c r="AG87" s="67"/>
      <c r="AH87" s="68"/>
      <c r="AI87" s="7"/>
      <c r="AJ87" s="3"/>
      <c r="AK87" s="2"/>
      <c r="AL87" s="4"/>
      <c r="AM87" s="3"/>
      <c r="AN87" s="4"/>
      <c r="AO87" s="3"/>
      <c r="AP87" s="4"/>
      <c r="AQ87" s="4"/>
      <c r="AR87" s="4"/>
      <c r="AS87" s="4"/>
      <c r="AT87" s="4"/>
      <c r="AU87" s="4"/>
      <c r="AV87" s="8"/>
      <c r="AW87" s="1"/>
      <c r="AX87" s="1"/>
      <c r="AY87" s="1"/>
      <c r="BB87" s="99"/>
      <c r="BC87" s="99"/>
      <c r="BD87" s="99"/>
      <c r="BE87" s="99"/>
    </row>
    <row r="88" spans="1:57" s="98" customFormat="1" ht="53.25" customHeight="1">
      <c r="A88" s="179" t="s">
        <v>4852</v>
      </c>
      <c r="B88" s="182" t="s">
        <v>1168</v>
      </c>
      <c r="C88" s="182" t="s">
        <v>2354</v>
      </c>
      <c r="D88" s="359" t="s">
        <v>4853</v>
      </c>
      <c r="E88" s="182" t="s">
        <v>24</v>
      </c>
      <c r="F88" s="182">
        <v>0</v>
      </c>
      <c r="G88" s="182">
        <v>470000000</v>
      </c>
      <c r="H88" s="182" t="s">
        <v>25</v>
      </c>
      <c r="I88" s="182" t="s">
        <v>3084</v>
      </c>
      <c r="J88" s="182" t="s">
        <v>26</v>
      </c>
      <c r="K88" s="360" t="s">
        <v>27</v>
      </c>
      <c r="L88" s="343" t="s">
        <v>4442</v>
      </c>
      <c r="M88" s="345" t="s">
        <v>28</v>
      </c>
      <c r="N88" s="182">
        <v>796</v>
      </c>
      <c r="O88" s="182" t="s">
        <v>29</v>
      </c>
      <c r="P88" s="182">
        <v>10</v>
      </c>
      <c r="Q88" s="365">
        <v>120000</v>
      </c>
      <c r="R88" s="362">
        <f t="shared" si="8"/>
        <v>1200000</v>
      </c>
      <c r="S88" s="362">
        <f t="shared" si="9"/>
        <v>1344000.0000000002</v>
      </c>
      <c r="T88" s="182"/>
      <c r="U88" s="62">
        <v>2016</v>
      </c>
      <c r="V88" s="66"/>
      <c r="W88" s="204"/>
      <c r="X88" s="69"/>
      <c r="Y88" s="67"/>
      <c r="Z88" s="69"/>
      <c r="AA88" s="70"/>
      <c r="AB88" s="70"/>
      <c r="AC88" s="70"/>
      <c r="AD88" s="70"/>
      <c r="AE88" s="71"/>
      <c r="AF88" s="318"/>
      <c r="AG88" s="67"/>
      <c r="AH88" s="68"/>
      <c r="AI88" s="7"/>
      <c r="AJ88" s="3"/>
      <c r="AK88" s="2"/>
      <c r="AL88" s="4"/>
      <c r="AM88" s="3"/>
      <c r="AN88" s="4"/>
      <c r="AO88" s="3"/>
      <c r="AP88" s="4"/>
      <c r="AQ88" s="4"/>
      <c r="AR88" s="4"/>
      <c r="AS88" s="4"/>
      <c r="AT88" s="4"/>
      <c r="AU88" s="4"/>
      <c r="AV88" s="8"/>
      <c r="AW88" s="1"/>
      <c r="AX88" s="1"/>
      <c r="AY88" s="1"/>
      <c r="BB88" s="99"/>
      <c r="BC88" s="99"/>
      <c r="BD88" s="99"/>
      <c r="BE88" s="99"/>
    </row>
    <row r="89" spans="1:57" s="98" customFormat="1" ht="53.25" customHeight="1">
      <c r="A89" s="179" t="s">
        <v>4854</v>
      </c>
      <c r="B89" s="182" t="s">
        <v>4856</v>
      </c>
      <c r="C89" s="182" t="s">
        <v>4857</v>
      </c>
      <c r="D89" s="359" t="s">
        <v>4858</v>
      </c>
      <c r="E89" s="182" t="s">
        <v>24</v>
      </c>
      <c r="F89" s="182">
        <v>0</v>
      </c>
      <c r="G89" s="182">
        <v>470000000</v>
      </c>
      <c r="H89" s="182" t="s">
        <v>25</v>
      </c>
      <c r="I89" s="182" t="s">
        <v>3084</v>
      </c>
      <c r="J89" s="182" t="s">
        <v>26</v>
      </c>
      <c r="K89" s="360" t="s">
        <v>27</v>
      </c>
      <c r="L89" s="343" t="s">
        <v>4442</v>
      </c>
      <c r="M89" s="345" t="s">
        <v>28</v>
      </c>
      <c r="N89" s="182">
        <v>796</v>
      </c>
      <c r="O89" s="182" t="s">
        <v>29</v>
      </c>
      <c r="P89" s="182">
        <v>1</v>
      </c>
      <c r="Q89" s="365">
        <v>700000</v>
      </c>
      <c r="R89" s="362">
        <f t="shared" si="8"/>
        <v>700000</v>
      </c>
      <c r="S89" s="362">
        <f t="shared" si="9"/>
        <v>784000.00000000012</v>
      </c>
      <c r="T89" s="182"/>
      <c r="U89" s="62">
        <v>2016</v>
      </c>
      <c r="V89" s="66"/>
      <c r="W89" s="204"/>
      <c r="X89" s="69"/>
      <c r="Y89" s="67"/>
      <c r="Z89" s="69"/>
      <c r="AA89" s="70"/>
      <c r="AB89" s="70"/>
      <c r="AC89" s="70"/>
      <c r="AD89" s="70"/>
      <c r="AE89" s="71"/>
      <c r="AF89" s="318"/>
      <c r="AG89" s="67"/>
      <c r="AH89" s="68"/>
      <c r="AI89" s="7"/>
      <c r="AJ89" s="3"/>
      <c r="AK89" s="2"/>
      <c r="AL89" s="4"/>
      <c r="AM89" s="3"/>
      <c r="AN89" s="4"/>
      <c r="AO89" s="3"/>
      <c r="AP89" s="4"/>
      <c r="AQ89" s="4"/>
      <c r="AR89" s="4"/>
      <c r="AS89" s="4"/>
      <c r="AT89" s="4"/>
      <c r="AU89" s="4"/>
      <c r="AV89" s="8"/>
      <c r="AW89" s="1"/>
      <c r="AX89" s="1"/>
      <c r="AY89" s="1"/>
      <c r="BB89" s="99"/>
      <c r="BC89" s="99"/>
      <c r="BD89" s="99"/>
      <c r="BE89" s="99"/>
    </row>
    <row r="90" spans="1:57" s="1" customFormat="1" ht="67.5" customHeight="1">
      <c r="A90" s="179" t="s">
        <v>4859</v>
      </c>
      <c r="B90" s="182" t="s">
        <v>109</v>
      </c>
      <c r="C90" s="182" t="s">
        <v>4861</v>
      </c>
      <c r="D90" s="359" t="s">
        <v>4862</v>
      </c>
      <c r="E90" s="182" t="s">
        <v>24</v>
      </c>
      <c r="F90" s="182">
        <v>0</v>
      </c>
      <c r="G90" s="182">
        <v>470000000</v>
      </c>
      <c r="H90" s="182" t="s">
        <v>25</v>
      </c>
      <c r="I90" s="182" t="s">
        <v>3084</v>
      </c>
      <c r="J90" s="182" t="s">
        <v>26</v>
      </c>
      <c r="K90" s="360" t="s">
        <v>27</v>
      </c>
      <c r="L90" s="343" t="s">
        <v>4442</v>
      </c>
      <c r="M90" s="345" t="s">
        <v>28</v>
      </c>
      <c r="N90" s="182">
        <v>796</v>
      </c>
      <c r="O90" s="182" t="s">
        <v>29</v>
      </c>
      <c r="P90" s="182">
        <v>3</v>
      </c>
      <c r="Q90" s="365">
        <v>60000</v>
      </c>
      <c r="R90" s="362">
        <f t="shared" si="8"/>
        <v>180000</v>
      </c>
      <c r="S90" s="362">
        <f t="shared" si="9"/>
        <v>201600.00000000003</v>
      </c>
      <c r="T90" s="182"/>
      <c r="U90" s="62">
        <v>2016</v>
      </c>
      <c r="V90" s="66"/>
      <c r="W90" s="204"/>
      <c r="X90" s="69"/>
      <c r="Y90" s="67"/>
      <c r="Z90" s="69"/>
      <c r="AA90" s="70"/>
      <c r="AB90" s="70"/>
      <c r="AC90" s="70"/>
      <c r="AD90" s="70"/>
      <c r="AE90" s="71"/>
      <c r="AF90" s="318"/>
      <c r="AG90" s="67"/>
      <c r="AH90" s="68"/>
      <c r="AI90" s="7"/>
      <c r="AJ90" s="3"/>
      <c r="AK90" s="2"/>
      <c r="AL90" s="4"/>
      <c r="AM90" s="3"/>
      <c r="AN90" s="4"/>
      <c r="AO90" s="3"/>
      <c r="AP90" s="4"/>
      <c r="AQ90" s="4"/>
      <c r="AR90" s="4"/>
      <c r="AS90" s="4"/>
      <c r="AT90" s="4"/>
      <c r="AU90" s="4"/>
      <c r="AV90" s="8"/>
      <c r="BB90" s="11"/>
      <c r="BC90" s="11"/>
      <c r="BD90" s="11"/>
      <c r="BE90" s="11"/>
    </row>
    <row r="91" spans="1:57" s="1" customFormat="1" ht="53.25" customHeight="1">
      <c r="A91" s="179" t="s">
        <v>4875</v>
      </c>
      <c r="B91" s="182" t="s">
        <v>1564</v>
      </c>
      <c r="C91" s="182" t="s">
        <v>4877</v>
      </c>
      <c r="D91" s="359" t="s">
        <v>4878</v>
      </c>
      <c r="E91" s="182" t="s">
        <v>35</v>
      </c>
      <c r="F91" s="182">
        <v>0</v>
      </c>
      <c r="G91" s="182">
        <v>470000000</v>
      </c>
      <c r="H91" s="182" t="s">
        <v>25</v>
      </c>
      <c r="I91" s="182" t="s">
        <v>3084</v>
      </c>
      <c r="J91" s="182" t="s">
        <v>26</v>
      </c>
      <c r="K91" s="360" t="s">
        <v>27</v>
      </c>
      <c r="L91" s="343" t="s">
        <v>4442</v>
      </c>
      <c r="M91" s="345" t="s">
        <v>28</v>
      </c>
      <c r="N91" s="182">
        <v>796</v>
      </c>
      <c r="O91" s="182" t="s">
        <v>29</v>
      </c>
      <c r="P91" s="182">
        <v>2</v>
      </c>
      <c r="Q91" s="365">
        <v>892.85714285714278</v>
      </c>
      <c r="R91" s="362">
        <f t="shared" si="8"/>
        <v>1785.7142857142856</v>
      </c>
      <c r="S91" s="362">
        <f t="shared" si="9"/>
        <v>2000</v>
      </c>
      <c r="T91" s="182"/>
      <c r="U91" s="62">
        <v>2016</v>
      </c>
      <c r="V91" s="66"/>
      <c r="W91" s="204"/>
      <c r="X91" s="69"/>
      <c r="Y91" s="67"/>
      <c r="Z91" s="69"/>
      <c r="AA91" s="70"/>
      <c r="AB91" s="70"/>
      <c r="AC91" s="70"/>
      <c r="AD91" s="70"/>
      <c r="AE91" s="71"/>
      <c r="AF91" s="318"/>
      <c r="AG91" s="67"/>
      <c r="AH91" s="68"/>
      <c r="AI91" s="7"/>
      <c r="AJ91" s="3"/>
      <c r="AK91" s="2"/>
      <c r="AL91" s="4"/>
      <c r="AM91" s="3"/>
      <c r="AN91" s="4"/>
      <c r="AO91" s="3"/>
      <c r="AP91" s="4"/>
      <c r="AQ91" s="4"/>
      <c r="AR91" s="4"/>
      <c r="AS91" s="4"/>
      <c r="AT91" s="4"/>
      <c r="AU91" s="4"/>
      <c r="AV91" s="8"/>
      <c r="BB91" s="11"/>
      <c r="BC91" s="11"/>
      <c r="BD91" s="11"/>
      <c r="BE91" s="11"/>
    </row>
    <row r="92" spans="1:57" s="1" customFormat="1" ht="75" customHeight="1">
      <c r="A92" s="255" t="s">
        <v>5219</v>
      </c>
      <c r="B92" s="324" t="s">
        <v>1916</v>
      </c>
      <c r="C92" s="325" t="s">
        <v>1917</v>
      </c>
      <c r="D92" s="326" t="s">
        <v>1868</v>
      </c>
      <c r="E92" s="340" t="s">
        <v>35</v>
      </c>
      <c r="F92" s="179">
        <v>0</v>
      </c>
      <c r="G92" s="341">
        <v>470000000</v>
      </c>
      <c r="H92" s="342" t="s">
        <v>25</v>
      </c>
      <c r="I92" s="180" t="s">
        <v>3084</v>
      </c>
      <c r="J92" s="343" t="s">
        <v>26</v>
      </c>
      <c r="K92" s="332" t="s">
        <v>27</v>
      </c>
      <c r="L92" s="331" t="s">
        <v>2044</v>
      </c>
      <c r="M92" s="333" t="s">
        <v>28</v>
      </c>
      <c r="N92" s="346">
        <v>796</v>
      </c>
      <c r="O92" s="346" t="s">
        <v>29</v>
      </c>
      <c r="P92" s="334">
        <v>4</v>
      </c>
      <c r="Q92" s="335">
        <v>27360</v>
      </c>
      <c r="R92" s="336">
        <f t="shared" si="8"/>
        <v>109440</v>
      </c>
      <c r="S92" s="253">
        <f t="shared" si="9"/>
        <v>122572.80000000002</v>
      </c>
      <c r="T92" s="253"/>
      <c r="U92" s="254"/>
      <c r="V92" s="254"/>
      <c r="W92" s="67"/>
      <c r="X92" s="69"/>
      <c r="Y92" s="67"/>
      <c r="Z92" s="192"/>
      <c r="AA92" s="70"/>
      <c r="AB92" s="70"/>
      <c r="AC92" s="70"/>
      <c r="AD92" s="70"/>
      <c r="AE92" s="71"/>
      <c r="AF92" s="318"/>
      <c r="AG92" s="67"/>
      <c r="AH92" s="68"/>
      <c r="AI92" s="69"/>
      <c r="AJ92" s="68"/>
      <c r="AK92" s="67"/>
      <c r="AL92" s="72"/>
      <c r="AM92" s="68"/>
      <c r="AN92" s="72"/>
      <c r="AO92" s="68"/>
      <c r="AP92" s="4"/>
      <c r="AQ92" s="4"/>
      <c r="AR92" s="4"/>
      <c r="AS92" s="4"/>
      <c r="AT92" s="4"/>
      <c r="AU92" s="4"/>
      <c r="AV92" s="8"/>
      <c r="BB92" s="11"/>
      <c r="BC92" s="11"/>
      <c r="BD92" s="11"/>
      <c r="BE92" s="11"/>
    </row>
  </sheetData>
  <pageMargins left="0.7" right="0.7" top="0.75" bottom="0.75" header="0.3" footer="0.3"/>
  <pageSetup paperSize="9" scale="1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План</vt:lpstr>
      <vt:lpstr>Лист1</vt:lpstr>
      <vt:lpstr>Лист2</vt:lpstr>
      <vt:lpstr>Лист3</vt:lpstr>
      <vt:lpstr>Лист4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Данияр</dc:creator>
  <cp:lastModifiedBy>RePack by Diakov</cp:lastModifiedBy>
  <cp:lastPrinted>2016-12-26T05:38:37Z</cp:lastPrinted>
  <dcterms:created xsi:type="dcterms:W3CDTF">2014-05-29T04:07:22Z</dcterms:created>
  <dcterms:modified xsi:type="dcterms:W3CDTF">2017-09-29T09:55:26Z</dcterms:modified>
</cp:coreProperties>
</file>